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ml.chartshapes+xml"/>
  <Override PartName="/xl/charts/chart17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20.xml" ContentType="application/vnd.openxmlformats-officedocument.drawingml.chart+xml"/>
  <Override PartName="/xl/drawings/drawing25.xml" ContentType="application/vnd.openxmlformats-officedocument.drawingml.chartshapes+xml"/>
  <Override PartName="/xl/charts/chart21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22.xml" ContentType="application/vnd.openxmlformats-officedocument.drawingml.chart+xml"/>
  <Override PartName="/xl/drawings/drawing28.xml" ContentType="application/vnd.openxmlformats-officedocument.drawingml.chartshapes+xml"/>
  <Override PartName="/xl/charts/chart23.xml" ContentType="application/vnd.openxmlformats-officedocument.drawingml.chart+xml"/>
  <Override PartName="/xl/drawings/drawing2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600" windowWidth="17490" windowHeight="10830" tabRatio="857" firstSheet="3" activeTab="11"/>
  </bookViews>
  <sheets>
    <sheet name="Instructions" sheetId="78" r:id="rId1"/>
    <sheet name="ZNDVI data (MODIS 2000-2013)" sheetId="77" r:id="rId2"/>
    <sheet name="ZNDVI data (AVHRR 1982-2010)" sheetId="76" r:id="rId3"/>
    <sheet name="Czndvi_pos(1982-2013)for Design" sheetId="79" r:id="rId4"/>
    <sheet name="Contract Design" sheetId="74" r:id="rId5"/>
    <sheet name="Dillo" sheetId="82" r:id="rId6"/>
    <sheet name="Teltele" sheetId="100" r:id="rId7"/>
    <sheet name="Yabello" sheetId="101" r:id="rId8"/>
    <sheet name="Dire" sheetId="102" r:id="rId9"/>
    <sheet name="Arero" sheetId="103" r:id="rId10"/>
    <sheet name="Dehas" sheetId="104" r:id="rId11"/>
    <sheet name="Miyo Moyale combo" sheetId="105" r:id="rId12"/>
    <sheet name="Dugda Dawa" sheetId="98" r:id="rId13"/>
    <sheet name="Melka Soda" sheetId="99" r:id="rId14"/>
  </sheets>
  <definedNames>
    <definedName name="OLE_LINK6" localSheetId="0">Instructions!$A$6</definedName>
  </definedNames>
  <calcPr calcId="145621"/>
</workbook>
</file>

<file path=xl/calcChain.xml><?xml version="1.0" encoding="utf-8"?>
<calcChain xmlns="http://schemas.openxmlformats.org/spreadsheetml/2006/main">
  <c r="AA3" i="105" l="1"/>
  <c r="AA4" i="105"/>
  <c r="AA5" i="105"/>
  <c r="AA6" i="105"/>
  <c r="AA7" i="105"/>
  <c r="AA8" i="105"/>
  <c r="AA9" i="105"/>
  <c r="AA10" i="105"/>
  <c r="AA11" i="105"/>
  <c r="AA2" i="105"/>
  <c r="Z3" i="105"/>
  <c r="Z4" i="105"/>
  <c r="Z5" i="105"/>
  <c r="Z6" i="105"/>
  <c r="Z7" i="105"/>
  <c r="Z8" i="105"/>
  <c r="Z9" i="105"/>
  <c r="Z10" i="105"/>
  <c r="Z11" i="105"/>
  <c r="Z2" i="105"/>
  <c r="Y3" i="105"/>
  <c r="Y4" i="105"/>
  <c r="Y5" i="105"/>
  <c r="Y6" i="105"/>
  <c r="Y7" i="105"/>
  <c r="Y8" i="105"/>
  <c r="Y9" i="105"/>
  <c r="Y10" i="105"/>
  <c r="Y11" i="105"/>
  <c r="Y2" i="105"/>
  <c r="X3" i="105"/>
  <c r="X4" i="105"/>
  <c r="X5" i="105"/>
  <c r="X6" i="105"/>
  <c r="X7" i="105"/>
  <c r="X8" i="105"/>
  <c r="X9" i="105"/>
  <c r="X10" i="105"/>
  <c r="X11" i="105"/>
  <c r="X2" i="105"/>
  <c r="W3" i="105"/>
  <c r="W4" i="105"/>
  <c r="W5" i="105"/>
  <c r="W6" i="105"/>
  <c r="W7" i="105"/>
  <c r="W8" i="105"/>
  <c r="W9" i="105"/>
  <c r="W10" i="105"/>
  <c r="W11" i="105"/>
  <c r="W2" i="105"/>
  <c r="V3" i="105"/>
  <c r="V4" i="105"/>
  <c r="V5" i="105"/>
  <c r="V6" i="105"/>
  <c r="V7" i="105"/>
  <c r="V8" i="105"/>
  <c r="V9" i="105"/>
  <c r="V10" i="105"/>
  <c r="V11" i="105"/>
  <c r="V2" i="105"/>
  <c r="U3" i="105"/>
  <c r="U4" i="105"/>
  <c r="U5" i="105"/>
  <c r="U6" i="105"/>
  <c r="U7" i="105"/>
  <c r="U8" i="105"/>
  <c r="U9" i="105"/>
  <c r="U10" i="105"/>
  <c r="U11" i="105"/>
  <c r="U2" i="105"/>
  <c r="T3" i="105"/>
  <c r="T4" i="105"/>
  <c r="T5" i="105"/>
  <c r="T6" i="105"/>
  <c r="T7" i="105"/>
  <c r="T8" i="105"/>
  <c r="T9" i="105"/>
  <c r="T10" i="105"/>
  <c r="T11" i="105"/>
  <c r="T2" i="105"/>
  <c r="S3" i="105"/>
  <c r="S4" i="105"/>
  <c r="S5" i="105"/>
  <c r="S6" i="105"/>
  <c r="S7" i="105"/>
  <c r="S8" i="105"/>
  <c r="S9" i="105"/>
  <c r="S10" i="105"/>
  <c r="S11" i="105"/>
  <c r="S2" i="105"/>
  <c r="R3" i="105"/>
  <c r="R4" i="105"/>
  <c r="R5" i="105"/>
  <c r="R6" i="105"/>
  <c r="R7" i="105"/>
  <c r="R8" i="105"/>
  <c r="R9" i="105"/>
  <c r="R10" i="105"/>
  <c r="R11" i="105"/>
  <c r="R2" i="105"/>
  <c r="Q3" i="105"/>
  <c r="Q4" i="105"/>
  <c r="Q5" i="105"/>
  <c r="Q6" i="105"/>
  <c r="Q7" i="105"/>
  <c r="Q8" i="105"/>
  <c r="Q9" i="105"/>
  <c r="Q10" i="105"/>
  <c r="Q11" i="105"/>
  <c r="Q2" i="105"/>
  <c r="P3" i="105"/>
  <c r="P4" i="105"/>
  <c r="P5" i="105"/>
  <c r="P6" i="105"/>
  <c r="P7" i="105"/>
  <c r="P8" i="105"/>
  <c r="P9" i="105"/>
  <c r="P10" i="105"/>
  <c r="P11" i="105"/>
  <c r="P2" i="105"/>
  <c r="N3" i="105"/>
  <c r="N4" i="105"/>
  <c r="N5" i="105"/>
  <c r="N6" i="105"/>
  <c r="N7" i="105"/>
  <c r="N8" i="105"/>
  <c r="N9" i="105"/>
  <c r="N10" i="105"/>
  <c r="N11" i="105"/>
  <c r="N12" i="105"/>
  <c r="N13" i="105"/>
  <c r="N14" i="105"/>
  <c r="N2" i="105"/>
  <c r="M3" i="105"/>
  <c r="M4" i="105"/>
  <c r="M5" i="105"/>
  <c r="M6" i="105"/>
  <c r="M7" i="105"/>
  <c r="M8" i="105"/>
  <c r="M9" i="105"/>
  <c r="M10" i="105"/>
  <c r="M11" i="105"/>
  <c r="M12" i="105"/>
  <c r="M13" i="105"/>
  <c r="M14" i="105"/>
  <c r="M2" i="105"/>
  <c r="L3" i="105"/>
  <c r="L4" i="105"/>
  <c r="L5" i="105"/>
  <c r="L6" i="105"/>
  <c r="L7" i="105"/>
  <c r="L8" i="105"/>
  <c r="L9" i="105"/>
  <c r="L10" i="105"/>
  <c r="L11" i="105"/>
  <c r="L12" i="105"/>
  <c r="L13" i="105"/>
  <c r="L14" i="105"/>
  <c r="L2" i="105"/>
  <c r="K3" i="105"/>
  <c r="K4" i="105"/>
  <c r="K5" i="105"/>
  <c r="K6" i="105"/>
  <c r="K7" i="105"/>
  <c r="K8" i="105"/>
  <c r="K9" i="105"/>
  <c r="K10" i="105"/>
  <c r="K11" i="105"/>
  <c r="K12" i="105"/>
  <c r="K13" i="105"/>
  <c r="K14" i="105"/>
  <c r="K2" i="105"/>
  <c r="J3" i="105"/>
  <c r="J4" i="105"/>
  <c r="J5" i="105"/>
  <c r="J6" i="105"/>
  <c r="J7" i="105"/>
  <c r="J8" i="105"/>
  <c r="J9" i="105"/>
  <c r="J10" i="105"/>
  <c r="J11" i="105"/>
  <c r="J12" i="105"/>
  <c r="J13" i="105"/>
  <c r="J14" i="105"/>
  <c r="J2" i="105"/>
  <c r="I3" i="105"/>
  <c r="I4" i="105"/>
  <c r="I5" i="105"/>
  <c r="I6" i="105"/>
  <c r="I7" i="105"/>
  <c r="I8" i="105"/>
  <c r="I9" i="105"/>
  <c r="I10" i="105"/>
  <c r="I11" i="105"/>
  <c r="I12" i="105"/>
  <c r="I13" i="105"/>
  <c r="I14" i="105"/>
  <c r="I2" i="105"/>
  <c r="H3" i="105"/>
  <c r="H4" i="105"/>
  <c r="H5" i="105"/>
  <c r="H6" i="105"/>
  <c r="H7" i="105"/>
  <c r="H8" i="105"/>
  <c r="H9" i="105"/>
  <c r="H10" i="105"/>
  <c r="H11" i="105"/>
  <c r="H12" i="105"/>
  <c r="H13" i="105"/>
  <c r="H14" i="105"/>
  <c r="H2" i="105"/>
  <c r="G3" i="105"/>
  <c r="G4" i="105"/>
  <c r="G5" i="105"/>
  <c r="G6" i="105"/>
  <c r="G7" i="105"/>
  <c r="G8" i="105"/>
  <c r="G9" i="105"/>
  <c r="G10" i="105"/>
  <c r="G11" i="105"/>
  <c r="G12" i="105"/>
  <c r="G13" i="105"/>
  <c r="G14" i="105"/>
  <c r="G2" i="105"/>
  <c r="F3" i="105"/>
  <c r="F4" i="105"/>
  <c r="F5" i="105"/>
  <c r="F6" i="105"/>
  <c r="F7" i="105"/>
  <c r="F8" i="105"/>
  <c r="F9" i="105"/>
  <c r="F10" i="105"/>
  <c r="F11" i="105"/>
  <c r="F12" i="105"/>
  <c r="F13" i="105"/>
  <c r="F14" i="105"/>
  <c r="F2" i="105"/>
  <c r="E3" i="105"/>
  <c r="E4" i="105"/>
  <c r="E5" i="105"/>
  <c r="E6" i="105"/>
  <c r="E7" i="105"/>
  <c r="E8" i="105"/>
  <c r="E9" i="105"/>
  <c r="E10" i="105"/>
  <c r="E11" i="105"/>
  <c r="E12" i="105"/>
  <c r="E13" i="105"/>
  <c r="E14" i="105"/>
  <c r="E2" i="105"/>
  <c r="D3" i="105"/>
  <c r="D4" i="105"/>
  <c r="D5" i="105"/>
  <c r="D6" i="105"/>
  <c r="D7" i="105"/>
  <c r="D8" i="105"/>
  <c r="D9" i="105"/>
  <c r="D10" i="105"/>
  <c r="D11" i="105"/>
  <c r="D12" i="105"/>
  <c r="D13" i="105"/>
  <c r="D14" i="105"/>
  <c r="D2" i="105"/>
  <c r="C3" i="105"/>
  <c r="C4" i="105"/>
  <c r="C5" i="105"/>
  <c r="C6" i="105"/>
  <c r="C7" i="105"/>
  <c r="C8" i="105"/>
  <c r="C9" i="105"/>
  <c r="C10" i="105"/>
  <c r="C11" i="105"/>
  <c r="C12" i="105"/>
  <c r="C13" i="105"/>
  <c r="C14" i="105"/>
  <c r="C2" i="105"/>
  <c r="B3" i="105"/>
  <c r="B4" i="105"/>
  <c r="B5" i="105"/>
  <c r="B6" i="105"/>
  <c r="B7" i="105"/>
  <c r="B8" i="105"/>
  <c r="B9" i="105"/>
  <c r="B10" i="105"/>
  <c r="B11" i="105"/>
  <c r="B12" i="105"/>
  <c r="B13" i="105"/>
  <c r="B14" i="105"/>
  <c r="B2" i="105"/>
  <c r="AA3" i="104"/>
  <c r="AA4" i="104"/>
  <c r="AA5" i="104"/>
  <c r="AA6" i="104"/>
  <c r="AA7" i="104"/>
  <c r="AA8" i="104"/>
  <c r="AA9" i="104"/>
  <c r="AA10" i="104"/>
  <c r="AA11" i="104"/>
  <c r="AA2" i="104"/>
  <c r="Z3" i="104"/>
  <c r="Z4" i="104"/>
  <c r="Z5" i="104"/>
  <c r="Z6" i="104"/>
  <c r="Z7" i="104"/>
  <c r="Z8" i="104"/>
  <c r="Z9" i="104"/>
  <c r="Z10" i="104"/>
  <c r="Z11" i="104"/>
  <c r="Z2" i="104"/>
  <c r="Y3" i="104"/>
  <c r="Y4" i="104"/>
  <c r="Y5" i="104"/>
  <c r="Y6" i="104"/>
  <c r="Y7" i="104"/>
  <c r="Y8" i="104"/>
  <c r="Y9" i="104"/>
  <c r="Y10" i="104"/>
  <c r="Y11" i="104"/>
  <c r="Y2" i="104"/>
  <c r="X3" i="104"/>
  <c r="X4" i="104"/>
  <c r="X5" i="104"/>
  <c r="X6" i="104"/>
  <c r="X7" i="104"/>
  <c r="X8" i="104"/>
  <c r="X9" i="104"/>
  <c r="X10" i="104"/>
  <c r="X11" i="104"/>
  <c r="X2" i="104"/>
  <c r="W3" i="104"/>
  <c r="W4" i="104"/>
  <c r="W5" i="104"/>
  <c r="W6" i="104"/>
  <c r="W7" i="104"/>
  <c r="W8" i="104"/>
  <c r="W9" i="104"/>
  <c r="W10" i="104"/>
  <c r="W11" i="104"/>
  <c r="W2" i="104"/>
  <c r="V3" i="104"/>
  <c r="V4" i="104"/>
  <c r="V5" i="104"/>
  <c r="V6" i="104"/>
  <c r="V7" i="104"/>
  <c r="V8" i="104"/>
  <c r="V9" i="104"/>
  <c r="V10" i="104"/>
  <c r="V11" i="104"/>
  <c r="V2" i="104"/>
  <c r="U3" i="104"/>
  <c r="U4" i="104"/>
  <c r="U5" i="104"/>
  <c r="U6" i="104"/>
  <c r="U7" i="104"/>
  <c r="U8" i="104"/>
  <c r="U9" i="104"/>
  <c r="U10" i="104"/>
  <c r="U11" i="104"/>
  <c r="U2" i="104"/>
  <c r="T3" i="104"/>
  <c r="T4" i="104"/>
  <c r="T5" i="104"/>
  <c r="T6" i="104"/>
  <c r="T7" i="104"/>
  <c r="T8" i="104"/>
  <c r="T9" i="104"/>
  <c r="T10" i="104"/>
  <c r="T11" i="104"/>
  <c r="T2" i="104"/>
  <c r="S3" i="104"/>
  <c r="S4" i="104"/>
  <c r="S5" i="104"/>
  <c r="S6" i="104"/>
  <c r="S7" i="104"/>
  <c r="S8" i="104"/>
  <c r="S9" i="104"/>
  <c r="S10" i="104"/>
  <c r="S11" i="104"/>
  <c r="S2" i="104"/>
  <c r="R3" i="104"/>
  <c r="R4" i="104"/>
  <c r="R5" i="104"/>
  <c r="R6" i="104"/>
  <c r="R7" i="104"/>
  <c r="R8" i="104"/>
  <c r="R9" i="104"/>
  <c r="R10" i="104"/>
  <c r="R11" i="104"/>
  <c r="R2" i="104"/>
  <c r="Q3" i="104"/>
  <c r="Q4" i="104"/>
  <c r="Q5" i="104"/>
  <c r="Q6" i="104"/>
  <c r="Q7" i="104"/>
  <c r="Q8" i="104"/>
  <c r="Q9" i="104"/>
  <c r="Q10" i="104"/>
  <c r="Q11" i="104"/>
  <c r="Q2" i="104"/>
  <c r="P3" i="104"/>
  <c r="P4" i="104"/>
  <c r="P5" i="104"/>
  <c r="P6" i="104"/>
  <c r="P7" i="104"/>
  <c r="P8" i="104"/>
  <c r="P9" i="104"/>
  <c r="P10" i="104"/>
  <c r="P11" i="104"/>
  <c r="P2" i="104"/>
  <c r="N3" i="104"/>
  <c r="N4" i="104"/>
  <c r="N5" i="104"/>
  <c r="N6" i="104"/>
  <c r="N7" i="104"/>
  <c r="N8" i="104"/>
  <c r="N9" i="104"/>
  <c r="N10" i="104"/>
  <c r="N11" i="104"/>
  <c r="N12" i="104"/>
  <c r="N13" i="104"/>
  <c r="N14" i="104"/>
  <c r="N2" i="104"/>
  <c r="M3" i="104"/>
  <c r="M4" i="104"/>
  <c r="M5" i="104"/>
  <c r="M6" i="104"/>
  <c r="M7" i="104"/>
  <c r="M8" i="104"/>
  <c r="M9" i="104"/>
  <c r="M10" i="104"/>
  <c r="M11" i="104"/>
  <c r="M12" i="104"/>
  <c r="M13" i="104"/>
  <c r="M14" i="104"/>
  <c r="M2" i="104"/>
  <c r="L3" i="104"/>
  <c r="L4" i="104"/>
  <c r="L5" i="104"/>
  <c r="L6" i="104"/>
  <c r="L7" i="104"/>
  <c r="L8" i="104"/>
  <c r="L9" i="104"/>
  <c r="L10" i="104"/>
  <c r="L11" i="104"/>
  <c r="L12" i="104"/>
  <c r="L13" i="104"/>
  <c r="L14" i="104"/>
  <c r="L2" i="104"/>
  <c r="K3" i="104"/>
  <c r="K4" i="104"/>
  <c r="K5" i="104"/>
  <c r="K6" i="104"/>
  <c r="K7" i="104"/>
  <c r="K8" i="104"/>
  <c r="K9" i="104"/>
  <c r="K10" i="104"/>
  <c r="K11" i="104"/>
  <c r="K12" i="104"/>
  <c r="K13" i="104"/>
  <c r="K14" i="104"/>
  <c r="K2" i="104"/>
  <c r="J3" i="104"/>
  <c r="J4" i="104"/>
  <c r="J5" i="104"/>
  <c r="J6" i="104"/>
  <c r="J7" i="104"/>
  <c r="J8" i="104"/>
  <c r="J9" i="104"/>
  <c r="J10" i="104"/>
  <c r="J11" i="104"/>
  <c r="J12" i="104"/>
  <c r="J13" i="104"/>
  <c r="J14" i="104"/>
  <c r="J2" i="104"/>
  <c r="I3" i="104"/>
  <c r="I4" i="104"/>
  <c r="I5" i="104"/>
  <c r="I6" i="104"/>
  <c r="I7" i="104"/>
  <c r="I8" i="104"/>
  <c r="I9" i="104"/>
  <c r="I10" i="104"/>
  <c r="I11" i="104"/>
  <c r="I12" i="104"/>
  <c r="I13" i="104"/>
  <c r="I14" i="104"/>
  <c r="I2" i="104"/>
  <c r="H3" i="104"/>
  <c r="H4" i="104"/>
  <c r="H5" i="104"/>
  <c r="H6" i="104"/>
  <c r="H7" i="104"/>
  <c r="H8" i="104"/>
  <c r="H9" i="104"/>
  <c r="H10" i="104"/>
  <c r="H11" i="104"/>
  <c r="H12" i="104"/>
  <c r="H13" i="104"/>
  <c r="H14" i="104"/>
  <c r="H2" i="104"/>
  <c r="G3" i="104"/>
  <c r="G4" i="104"/>
  <c r="G5" i="104"/>
  <c r="G6" i="104"/>
  <c r="G7" i="104"/>
  <c r="G8" i="104"/>
  <c r="G9" i="104"/>
  <c r="G10" i="104"/>
  <c r="G11" i="104"/>
  <c r="G12" i="104"/>
  <c r="G13" i="104"/>
  <c r="G14" i="104"/>
  <c r="G2" i="104"/>
  <c r="F3" i="104"/>
  <c r="F4" i="104"/>
  <c r="F5" i="104"/>
  <c r="F6" i="104"/>
  <c r="F7" i="104"/>
  <c r="F8" i="104"/>
  <c r="F9" i="104"/>
  <c r="F10" i="104"/>
  <c r="F11" i="104"/>
  <c r="F12" i="104"/>
  <c r="F13" i="104"/>
  <c r="F14" i="104"/>
  <c r="F2" i="104"/>
  <c r="E3" i="104"/>
  <c r="E4" i="104"/>
  <c r="E5" i="104"/>
  <c r="E6" i="104"/>
  <c r="E7" i="104"/>
  <c r="E8" i="104"/>
  <c r="E9" i="104"/>
  <c r="E10" i="104"/>
  <c r="E11" i="104"/>
  <c r="E12" i="104"/>
  <c r="E13" i="104"/>
  <c r="E14" i="104"/>
  <c r="E2" i="104"/>
  <c r="D3" i="104"/>
  <c r="D4" i="104"/>
  <c r="D5" i="104"/>
  <c r="D6" i="104"/>
  <c r="D7" i="104"/>
  <c r="D8" i="104"/>
  <c r="D9" i="104"/>
  <c r="D10" i="104"/>
  <c r="D11" i="104"/>
  <c r="D12" i="104"/>
  <c r="D13" i="104"/>
  <c r="D14" i="104"/>
  <c r="D2" i="104"/>
  <c r="C3" i="104"/>
  <c r="C4" i="104"/>
  <c r="C5" i="104"/>
  <c r="C6" i="104"/>
  <c r="C7" i="104"/>
  <c r="C8" i="104"/>
  <c r="C9" i="104"/>
  <c r="C10" i="104"/>
  <c r="C11" i="104"/>
  <c r="C12" i="104"/>
  <c r="C13" i="104"/>
  <c r="C14" i="104"/>
  <c r="C2" i="104"/>
  <c r="B3" i="104"/>
  <c r="B4" i="104"/>
  <c r="B5" i="104"/>
  <c r="B6" i="104"/>
  <c r="B7" i="104"/>
  <c r="B8" i="104"/>
  <c r="B9" i="104"/>
  <c r="B10" i="104"/>
  <c r="B11" i="104"/>
  <c r="B12" i="104"/>
  <c r="B13" i="104"/>
  <c r="B14" i="104"/>
  <c r="B2" i="104"/>
  <c r="AA3" i="103"/>
  <c r="AA4" i="103"/>
  <c r="AA5" i="103"/>
  <c r="AA6" i="103"/>
  <c r="AA7" i="103"/>
  <c r="AA8" i="103"/>
  <c r="AA9" i="103"/>
  <c r="AA10" i="103"/>
  <c r="AA11" i="103"/>
  <c r="AA2" i="103"/>
  <c r="Z3" i="103"/>
  <c r="Z4" i="103"/>
  <c r="Z5" i="103"/>
  <c r="Z6" i="103"/>
  <c r="Z7" i="103"/>
  <c r="Z8" i="103"/>
  <c r="Z9" i="103"/>
  <c r="Z10" i="103"/>
  <c r="Z11" i="103"/>
  <c r="Z2" i="103"/>
  <c r="Y3" i="103"/>
  <c r="Y4" i="103"/>
  <c r="Y5" i="103"/>
  <c r="Y6" i="103"/>
  <c r="Y7" i="103"/>
  <c r="Y8" i="103"/>
  <c r="Y9" i="103"/>
  <c r="Y10" i="103"/>
  <c r="Y11" i="103"/>
  <c r="Y2" i="103"/>
  <c r="X3" i="103"/>
  <c r="X4" i="103"/>
  <c r="X5" i="103"/>
  <c r="X6" i="103"/>
  <c r="X7" i="103"/>
  <c r="X8" i="103"/>
  <c r="X9" i="103"/>
  <c r="X10" i="103"/>
  <c r="X11" i="103"/>
  <c r="X2" i="103"/>
  <c r="W3" i="103"/>
  <c r="W4" i="103"/>
  <c r="W5" i="103"/>
  <c r="W6" i="103"/>
  <c r="W7" i="103"/>
  <c r="W8" i="103"/>
  <c r="W9" i="103"/>
  <c r="W10" i="103"/>
  <c r="W11" i="103"/>
  <c r="W2" i="103"/>
  <c r="V3" i="103"/>
  <c r="V4" i="103"/>
  <c r="V5" i="103"/>
  <c r="V6" i="103"/>
  <c r="V7" i="103"/>
  <c r="V8" i="103"/>
  <c r="V9" i="103"/>
  <c r="V10" i="103"/>
  <c r="V11" i="103"/>
  <c r="V2" i="103"/>
  <c r="U3" i="103"/>
  <c r="U4" i="103"/>
  <c r="U5" i="103"/>
  <c r="U6" i="103"/>
  <c r="U7" i="103"/>
  <c r="U8" i="103"/>
  <c r="U9" i="103"/>
  <c r="U10" i="103"/>
  <c r="U11" i="103"/>
  <c r="U2" i="103"/>
  <c r="T3" i="103"/>
  <c r="T4" i="103"/>
  <c r="T5" i="103"/>
  <c r="T6" i="103"/>
  <c r="T7" i="103"/>
  <c r="T8" i="103"/>
  <c r="T9" i="103"/>
  <c r="T10" i="103"/>
  <c r="T11" i="103"/>
  <c r="T2" i="103"/>
  <c r="S3" i="103"/>
  <c r="S4" i="103"/>
  <c r="S5" i="103"/>
  <c r="S6" i="103"/>
  <c r="S7" i="103"/>
  <c r="S8" i="103"/>
  <c r="S9" i="103"/>
  <c r="S10" i="103"/>
  <c r="S11" i="103"/>
  <c r="S2" i="103"/>
  <c r="R3" i="103"/>
  <c r="R4" i="103"/>
  <c r="R5" i="103"/>
  <c r="R6" i="103"/>
  <c r="R7" i="103"/>
  <c r="R8" i="103"/>
  <c r="R9" i="103"/>
  <c r="R10" i="103"/>
  <c r="R11" i="103"/>
  <c r="R2" i="103"/>
  <c r="Q3" i="103"/>
  <c r="Q4" i="103"/>
  <c r="Q5" i="103"/>
  <c r="Q6" i="103"/>
  <c r="Q7" i="103"/>
  <c r="Q8" i="103"/>
  <c r="Q9" i="103"/>
  <c r="Q10" i="103"/>
  <c r="Q11" i="103"/>
  <c r="Q2" i="103"/>
  <c r="P3" i="103"/>
  <c r="P4" i="103"/>
  <c r="P5" i="103"/>
  <c r="P6" i="103"/>
  <c r="P7" i="103"/>
  <c r="P8" i="103"/>
  <c r="P9" i="103"/>
  <c r="P10" i="103"/>
  <c r="P11" i="103"/>
  <c r="P2" i="103"/>
  <c r="N3" i="103"/>
  <c r="N4" i="103"/>
  <c r="N5" i="103"/>
  <c r="N6" i="103"/>
  <c r="N7" i="103"/>
  <c r="N8" i="103"/>
  <c r="N9" i="103"/>
  <c r="N10" i="103"/>
  <c r="N11" i="103"/>
  <c r="N12" i="103"/>
  <c r="N13" i="103"/>
  <c r="N14" i="103"/>
  <c r="N2" i="103"/>
  <c r="M3" i="103"/>
  <c r="M4" i="103"/>
  <c r="M5" i="103"/>
  <c r="M6" i="103"/>
  <c r="M7" i="103"/>
  <c r="M8" i="103"/>
  <c r="M9" i="103"/>
  <c r="M10" i="103"/>
  <c r="M11" i="103"/>
  <c r="M12" i="103"/>
  <c r="M13" i="103"/>
  <c r="M14" i="103"/>
  <c r="M2" i="103"/>
  <c r="L3" i="103"/>
  <c r="L4" i="103"/>
  <c r="L5" i="103"/>
  <c r="L6" i="103"/>
  <c r="L7" i="103"/>
  <c r="L8" i="103"/>
  <c r="L9" i="103"/>
  <c r="L10" i="103"/>
  <c r="L11" i="103"/>
  <c r="L12" i="103"/>
  <c r="L13" i="103"/>
  <c r="L14" i="103"/>
  <c r="L2" i="103"/>
  <c r="K3" i="103"/>
  <c r="K4" i="103"/>
  <c r="K5" i="103"/>
  <c r="K6" i="103"/>
  <c r="K7" i="103"/>
  <c r="K8" i="103"/>
  <c r="K9" i="103"/>
  <c r="K10" i="103"/>
  <c r="K11" i="103"/>
  <c r="K12" i="103"/>
  <c r="K13" i="103"/>
  <c r="K14" i="103"/>
  <c r="K2" i="103"/>
  <c r="J3" i="103"/>
  <c r="J4" i="103"/>
  <c r="J5" i="103"/>
  <c r="J6" i="103"/>
  <c r="J7" i="103"/>
  <c r="J8" i="103"/>
  <c r="J9" i="103"/>
  <c r="J10" i="103"/>
  <c r="J11" i="103"/>
  <c r="J12" i="103"/>
  <c r="J13" i="103"/>
  <c r="J14" i="103"/>
  <c r="J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2" i="103"/>
  <c r="H3" i="103"/>
  <c r="H4" i="103"/>
  <c r="H5" i="103"/>
  <c r="H6" i="103"/>
  <c r="H7" i="103"/>
  <c r="H8" i="103"/>
  <c r="H9" i="103"/>
  <c r="H10" i="103"/>
  <c r="H11" i="103"/>
  <c r="H12" i="103"/>
  <c r="H13" i="103"/>
  <c r="H14" i="103"/>
  <c r="H2" i="103"/>
  <c r="G3" i="103"/>
  <c r="G4" i="103"/>
  <c r="G5" i="103"/>
  <c r="G6" i="103"/>
  <c r="G7" i="103"/>
  <c r="G8" i="103"/>
  <c r="G9" i="103"/>
  <c r="G10" i="103"/>
  <c r="G11" i="103"/>
  <c r="G12" i="103"/>
  <c r="G13" i="103"/>
  <c r="G14" i="103"/>
  <c r="G2" i="103"/>
  <c r="F3" i="103"/>
  <c r="F4" i="103"/>
  <c r="F5" i="103"/>
  <c r="F6" i="103"/>
  <c r="F7" i="103"/>
  <c r="F8" i="103"/>
  <c r="F9" i="103"/>
  <c r="F10" i="103"/>
  <c r="F11" i="103"/>
  <c r="F12" i="103"/>
  <c r="F13" i="103"/>
  <c r="F14" i="103"/>
  <c r="F2" i="103"/>
  <c r="E3" i="103"/>
  <c r="E4" i="103"/>
  <c r="E5" i="103"/>
  <c r="E6" i="103"/>
  <c r="E7" i="103"/>
  <c r="E8" i="103"/>
  <c r="E9" i="103"/>
  <c r="E10" i="103"/>
  <c r="E11" i="103"/>
  <c r="E12" i="103"/>
  <c r="E13" i="103"/>
  <c r="E14" i="103"/>
  <c r="E2" i="103"/>
  <c r="D3" i="103"/>
  <c r="D4" i="103"/>
  <c r="D5" i="103"/>
  <c r="D6" i="103"/>
  <c r="D7" i="103"/>
  <c r="D8" i="103"/>
  <c r="D9" i="103"/>
  <c r="D10" i="103"/>
  <c r="D11" i="103"/>
  <c r="D12" i="103"/>
  <c r="D13" i="103"/>
  <c r="D14" i="103"/>
  <c r="D2" i="103"/>
  <c r="C3" i="103"/>
  <c r="C4" i="103"/>
  <c r="C5" i="103"/>
  <c r="C6" i="103"/>
  <c r="C7" i="103"/>
  <c r="C8" i="103"/>
  <c r="C9" i="103"/>
  <c r="C10" i="103"/>
  <c r="C11" i="103"/>
  <c r="C12" i="103"/>
  <c r="C13" i="103"/>
  <c r="C14" i="103"/>
  <c r="C2" i="103"/>
  <c r="B3" i="103"/>
  <c r="B4" i="103"/>
  <c r="B5" i="103"/>
  <c r="B6" i="103"/>
  <c r="B7" i="103"/>
  <c r="B8" i="103"/>
  <c r="B9" i="103"/>
  <c r="B10" i="103"/>
  <c r="B11" i="103"/>
  <c r="B12" i="103"/>
  <c r="B13" i="103"/>
  <c r="B14" i="103"/>
  <c r="B2" i="103"/>
  <c r="AA3" i="102"/>
  <c r="AA4" i="102"/>
  <c r="AA5" i="102"/>
  <c r="AA6" i="102"/>
  <c r="AA7" i="102"/>
  <c r="AA8" i="102"/>
  <c r="AA9" i="102"/>
  <c r="AA10" i="102"/>
  <c r="AA11" i="102"/>
  <c r="AA2" i="102"/>
  <c r="Z3" i="102"/>
  <c r="Z4" i="102"/>
  <c r="Z5" i="102"/>
  <c r="Z6" i="102"/>
  <c r="Z7" i="102"/>
  <c r="Z8" i="102"/>
  <c r="Z9" i="102"/>
  <c r="Z10" i="102"/>
  <c r="Z11" i="102"/>
  <c r="Z2" i="102"/>
  <c r="Y3" i="102"/>
  <c r="Y4" i="102"/>
  <c r="Y5" i="102"/>
  <c r="Y6" i="102"/>
  <c r="Y7" i="102"/>
  <c r="Y8" i="102"/>
  <c r="Y9" i="102"/>
  <c r="Y10" i="102"/>
  <c r="Y11" i="102"/>
  <c r="Y2" i="102"/>
  <c r="X3" i="102"/>
  <c r="X4" i="102"/>
  <c r="X5" i="102"/>
  <c r="X6" i="102"/>
  <c r="X7" i="102"/>
  <c r="X8" i="102"/>
  <c r="X9" i="102"/>
  <c r="X10" i="102"/>
  <c r="X11" i="102"/>
  <c r="X2" i="102"/>
  <c r="W3" i="102"/>
  <c r="W4" i="102"/>
  <c r="W5" i="102"/>
  <c r="W6" i="102"/>
  <c r="W7" i="102"/>
  <c r="W8" i="102"/>
  <c r="W9" i="102"/>
  <c r="W10" i="102"/>
  <c r="W11" i="102"/>
  <c r="W2" i="102"/>
  <c r="V3" i="102"/>
  <c r="V4" i="102"/>
  <c r="V5" i="102"/>
  <c r="V6" i="102"/>
  <c r="V7" i="102"/>
  <c r="V8" i="102"/>
  <c r="V9" i="102"/>
  <c r="V10" i="102"/>
  <c r="V11" i="102"/>
  <c r="V2" i="102"/>
  <c r="U3" i="102"/>
  <c r="U4" i="102"/>
  <c r="U5" i="102"/>
  <c r="U6" i="102"/>
  <c r="U7" i="102"/>
  <c r="U8" i="102"/>
  <c r="U9" i="102"/>
  <c r="U10" i="102"/>
  <c r="U11" i="102"/>
  <c r="U2" i="102"/>
  <c r="T3" i="102"/>
  <c r="T4" i="102"/>
  <c r="T5" i="102"/>
  <c r="T6" i="102"/>
  <c r="T7" i="102"/>
  <c r="T8" i="102"/>
  <c r="T9" i="102"/>
  <c r="T10" i="102"/>
  <c r="T11" i="102"/>
  <c r="T2" i="102"/>
  <c r="S3" i="102"/>
  <c r="S4" i="102"/>
  <c r="S5" i="102"/>
  <c r="S6" i="102"/>
  <c r="S7" i="102"/>
  <c r="S8" i="102"/>
  <c r="S9" i="102"/>
  <c r="S10" i="102"/>
  <c r="S11" i="102"/>
  <c r="S2" i="102"/>
  <c r="R3" i="102"/>
  <c r="R4" i="102"/>
  <c r="R5" i="102"/>
  <c r="R6" i="102"/>
  <c r="R7" i="102"/>
  <c r="R8" i="102"/>
  <c r="R9" i="102"/>
  <c r="R10" i="102"/>
  <c r="R11" i="102"/>
  <c r="R2" i="102"/>
  <c r="Q3" i="102"/>
  <c r="Q4" i="102"/>
  <c r="Q5" i="102"/>
  <c r="Q6" i="102"/>
  <c r="Q7" i="102"/>
  <c r="Q8" i="102"/>
  <c r="Q9" i="102"/>
  <c r="Q10" i="102"/>
  <c r="Q11" i="102"/>
  <c r="Q2" i="102"/>
  <c r="P3" i="102"/>
  <c r="P4" i="102"/>
  <c r="P5" i="102"/>
  <c r="P6" i="102"/>
  <c r="P7" i="102"/>
  <c r="P8" i="102"/>
  <c r="P9" i="102"/>
  <c r="P10" i="102"/>
  <c r="P11" i="102"/>
  <c r="P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2" i="102"/>
  <c r="I3" i="102"/>
  <c r="I4" i="102"/>
  <c r="I5" i="102"/>
  <c r="I6" i="102"/>
  <c r="I7" i="102"/>
  <c r="I8" i="102"/>
  <c r="I9" i="102"/>
  <c r="I10" i="102"/>
  <c r="I11" i="102"/>
  <c r="I12" i="102"/>
  <c r="I13" i="102"/>
  <c r="I14" i="102"/>
  <c r="I2" i="102"/>
  <c r="H3" i="102"/>
  <c r="H4" i="102"/>
  <c r="H5" i="102"/>
  <c r="H6" i="102"/>
  <c r="H7" i="102"/>
  <c r="H8" i="102"/>
  <c r="H9" i="102"/>
  <c r="H10" i="102"/>
  <c r="H11" i="102"/>
  <c r="H12" i="102"/>
  <c r="H13" i="102"/>
  <c r="H14" i="102"/>
  <c r="H2" i="102"/>
  <c r="G3" i="102"/>
  <c r="G4" i="102"/>
  <c r="G5" i="102"/>
  <c r="G6" i="102"/>
  <c r="G7" i="102"/>
  <c r="G8" i="102"/>
  <c r="G9" i="102"/>
  <c r="G10" i="102"/>
  <c r="G11" i="102"/>
  <c r="G12" i="102"/>
  <c r="G13" i="102"/>
  <c r="G14" i="102"/>
  <c r="G2" i="102"/>
  <c r="F3" i="102"/>
  <c r="F4" i="102"/>
  <c r="F5" i="102"/>
  <c r="F6" i="102"/>
  <c r="F7" i="102"/>
  <c r="F8" i="102"/>
  <c r="F9" i="102"/>
  <c r="F10" i="102"/>
  <c r="F11" i="102"/>
  <c r="F12" i="102"/>
  <c r="F13" i="102"/>
  <c r="F14" i="102"/>
  <c r="F2" i="102"/>
  <c r="E3" i="102"/>
  <c r="E4" i="102"/>
  <c r="E5" i="102"/>
  <c r="E6" i="102"/>
  <c r="E7" i="102"/>
  <c r="E8" i="102"/>
  <c r="E9" i="102"/>
  <c r="E10" i="102"/>
  <c r="E11" i="102"/>
  <c r="E12" i="102"/>
  <c r="E13" i="102"/>
  <c r="E14" i="102"/>
  <c r="E2" i="102"/>
  <c r="D3" i="102"/>
  <c r="D4" i="102"/>
  <c r="D5" i="102"/>
  <c r="D6" i="102"/>
  <c r="D7" i="102"/>
  <c r="D8" i="102"/>
  <c r="D9" i="102"/>
  <c r="D10" i="102"/>
  <c r="D11" i="102"/>
  <c r="D12" i="102"/>
  <c r="D13" i="102"/>
  <c r="D14" i="102"/>
  <c r="D2" i="102"/>
  <c r="C3" i="102"/>
  <c r="C4" i="102"/>
  <c r="C5" i="102"/>
  <c r="C6" i="102"/>
  <c r="C7" i="102"/>
  <c r="C8" i="102"/>
  <c r="C9" i="102"/>
  <c r="C10" i="102"/>
  <c r="C11" i="102"/>
  <c r="C12" i="102"/>
  <c r="C13" i="102"/>
  <c r="C14" i="102"/>
  <c r="C2" i="102"/>
  <c r="B3" i="102"/>
  <c r="B4" i="102"/>
  <c r="B5" i="102"/>
  <c r="B6" i="102"/>
  <c r="B7" i="102"/>
  <c r="B8" i="102"/>
  <c r="B9" i="102"/>
  <c r="B10" i="102"/>
  <c r="B11" i="102"/>
  <c r="B12" i="102"/>
  <c r="B13" i="102"/>
  <c r="B14" i="102"/>
  <c r="B2" i="102"/>
  <c r="AA3" i="101"/>
  <c r="AA4" i="101"/>
  <c r="AA5" i="101"/>
  <c r="AA6" i="101"/>
  <c r="AA7" i="101"/>
  <c r="AA8" i="101"/>
  <c r="AA9" i="101"/>
  <c r="AA10" i="101"/>
  <c r="AA11" i="101"/>
  <c r="AA2" i="101"/>
  <c r="Z3" i="101"/>
  <c r="Z4" i="101"/>
  <c r="Z5" i="101"/>
  <c r="Z6" i="101"/>
  <c r="Z7" i="101"/>
  <c r="Z8" i="101"/>
  <c r="Z9" i="101"/>
  <c r="Z10" i="101"/>
  <c r="Z11" i="101"/>
  <c r="Z2" i="101"/>
  <c r="Y3" i="101"/>
  <c r="Y4" i="101"/>
  <c r="Y5" i="101"/>
  <c r="Y6" i="101"/>
  <c r="Y7" i="101"/>
  <c r="Y8" i="101"/>
  <c r="Y9" i="101"/>
  <c r="Y10" i="101"/>
  <c r="Y11" i="101"/>
  <c r="Y2" i="101"/>
  <c r="X3" i="101"/>
  <c r="X4" i="101"/>
  <c r="X5" i="101"/>
  <c r="X6" i="101"/>
  <c r="X7" i="101"/>
  <c r="X8" i="101"/>
  <c r="X9" i="101"/>
  <c r="X10" i="101"/>
  <c r="X11" i="101"/>
  <c r="X2" i="101"/>
  <c r="W3" i="101"/>
  <c r="W4" i="101"/>
  <c r="W5" i="101"/>
  <c r="W6" i="101"/>
  <c r="W7" i="101"/>
  <c r="W8" i="101"/>
  <c r="W9" i="101"/>
  <c r="W10" i="101"/>
  <c r="W11" i="101"/>
  <c r="W2" i="101"/>
  <c r="V3" i="101"/>
  <c r="V4" i="101"/>
  <c r="V5" i="101"/>
  <c r="V6" i="101"/>
  <c r="V7" i="101"/>
  <c r="V8" i="101"/>
  <c r="V9" i="101"/>
  <c r="V10" i="101"/>
  <c r="V11" i="101"/>
  <c r="V2" i="101"/>
  <c r="U3" i="101"/>
  <c r="U4" i="101"/>
  <c r="U5" i="101"/>
  <c r="U6" i="101"/>
  <c r="U7" i="101"/>
  <c r="U8" i="101"/>
  <c r="U9" i="101"/>
  <c r="U10" i="101"/>
  <c r="U11" i="101"/>
  <c r="U2" i="101"/>
  <c r="T3" i="101"/>
  <c r="T4" i="101"/>
  <c r="T5" i="101"/>
  <c r="T6" i="101"/>
  <c r="T7" i="101"/>
  <c r="T8" i="101"/>
  <c r="T9" i="101"/>
  <c r="T10" i="101"/>
  <c r="T11" i="101"/>
  <c r="T2" i="101"/>
  <c r="S3" i="101"/>
  <c r="S4" i="101"/>
  <c r="S5" i="101"/>
  <c r="S6" i="101"/>
  <c r="S7" i="101"/>
  <c r="S8" i="101"/>
  <c r="S9" i="101"/>
  <c r="S10" i="101"/>
  <c r="S11" i="101"/>
  <c r="S2" i="101"/>
  <c r="R3" i="101"/>
  <c r="R4" i="101"/>
  <c r="R5" i="101"/>
  <c r="R6" i="101"/>
  <c r="R7" i="101"/>
  <c r="R8" i="101"/>
  <c r="R9" i="101"/>
  <c r="R10" i="101"/>
  <c r="R11" i="101"/>
  <c r="R2" i="101"/>
  <c r="Q3" i="101"/>
  <c r="Q4" i="101"/>
  <c r="Q5" i="101"/>
  <c r="Q6" i="101"/>
  <c r="Q7" i="101"/>
  <c r="Q8" i="101"/>
  <c r="Q9" i="101"/>
  <c r="Q10" i="101"/>
  <c r="Q11" i="101"/>
  <c r="Q2" i="101"/>
  <c r="P3" i="101"/>
  <c r="P4" i="101"/>
  <c r="P5" i="101"/>
  <c r="P6" i="101"/>
  <c r="P7" i="101"/>
  <c r="P8" i="101"/>
  <c r="P9" i="101"/>
  <c r="P10" i="101"/>
  <c r="P11" i="101"/>
  <c r="P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2" i="101"/>
  <c r="I3" i="101"/>
  <c r="I4" i="101"/>
  <c r="I5" i="101"/>
  <c r="I6" i="101"/>
  <c r="I7" i="101"/>
  <c r="I8" i="101"/>
  <c r="I9" i="101"/>
  <c r="I10" i="101"/>
  <c r="I11" i="101"/>
  <c r="I12" i="101"/>
  <c r="I13" i="101"/>
  <c r="I14" i="101"/>
  <c r="I2" i="101"/>
  <c r="H3" i="101"/>
  <c r="H4" i="101"/>
  <c r="H5" i="101"/>
  <c r="H6" i="101"/>
  <c r="H7" i="101"/>
  <c r="H8" i="101"/>
  <c r="H9" i="101"/>
  <c r="H10" i="101"/>
  <c r="H11" i="101"/>
  <c r="H12" i="101"/>
  <c r="H13" i="101"/>
  <c r="H14" i="101"/>
  <c r="H2" i="101"/>
  <c r="G3" i="101"/>
  <c r="G4" i="101"/>
  <c r="G5" i="101"/>
  <c r="G6" i="101"/>
  <c r="G7" i="101"/>
  <c r="G8" i="101"/>
  <c r="G9" i="101"/>
  <c r="G10" i="101"/>
  <c r="G11" i="101"/>
  <c r="G12" i="101"/>
  <c r="G13" i="101"/>
  <c r="G14" i="101"/>
  <c r="G2" i="101"/>
  <c r="F3" i="101"/>
  <c r="F4" i="101"/>
  <c r="F5" i="101"/>
  <c r="F6" i="101"/>
  <c r="F7" i="101"/>
  <c r="F8" i="101"/>
  <c r="F9" i="101"/>
  <c r="F10" i="101"/>
  <c r="F11" i="101"/>
  <c r="F12" i="101"/>
  <c r="F13" i="101"/>
  <c r="F14" i="101"/>
  <c r="F2" i="101"/>
  <c r="E3" i="101"/>
  <c r="E4" i="101"/>
  <c r="E5" i="101"/>
  <c r="E6" i="101"/>
  <c r="E7" i="101"/>
  <c r="E8" i="101"/>
  <c r="E9" i="101"/>
  <c r="E10" i="101"/>
  <c r="E11" i="101"/>
  <c r="E12" i="101"/>
  <c r="E13" i="101"/>
  <c r="E14" i="101"/>
  <c r="E2" i="101"/>
  <c r="D3" i="101"/>
  <c r="D4" i="101"/>
  <c r="D5" i="101"/>
  <c r="D6" i="101"/>
  <c r="D7" i="101"/>
  <c r="D8" i="101"/>
  <c r="D9" i="101"/>
  <c r="D10" i="101"/>
  <c r="D11" i="101"/>
  <c r="D12" i="101"/>
  <c r="D13" i="101"/>
  <c r="D14" i="101"/>
  <c r="D2" i="101"/>
  <c r="C3" i="101"/>
  <c r="C4" i="101"/>
  <c r="C5" i="101"/>
  <c r="C6" i="101"/>
  <c r="C7" i="101"/>
  <c r="C8" i="101"/>
  <c r="C9" i="101"/>
  <c r="C10" i="101"/>
  <c r="C11" i="101"/>
  <c r="C12" i="101"/>
  <c r="C13" i="101"/>
  <c r="C14" i="101"/>
  <c r="C2" i="101"/>
  <c r="B3" i="101"/>
  <c r="B4" i="101"/>
  <c r="B5" i="101"/>
  <c r="B6" i="101"/>
  <c r="B7" i="101"/>
  <c r="B8" i="101"/>
  <c r="B9" i="101"/>
  <c r="B10" i="101"/>
  <c r="B11" i="101"/>
  <c r="B12" i="101"/>
  <c r="B13" i="101"/>
  <c r="B14" i="101"/>
  <c r="B2" i="101"/>
  <c r="AA3" i="100"/>
  <c r="AA4" i="100"/>
  <c r="AA5" i="100"/>
  <c r="AA6" i="100"/>
  <c r="AA7" i="100"/>
  <c r="AA8" i="100"/>
  <c r="AA9" i="100"/>
  <c r="AA10" i="100"/>
  <c r="AA11" i="100"/>
  <c r="AA2" i="100"/>
  <c r="Z3" i="100"/>
  <c r="Z4" i="100"/>
  <c r="Z5" i="100"/>
  <c r="Z6" i="100"/>
  <c r="Z7" i="100"/>
  <c r="Z8" i="100"/>
  <c r="Z9" i="100"/>
  <c r="Z10" i="100"/>
  <c r="Z11" i="100"/>
  <c r="Z2" i="100"/>
  <c r="Y3" i="100"/>
  <c r="Y4" i="100"/>
  <c r="Y5" i="100"/>
  <c r="Y6" i="100"/>
  <c r="Y7" i="100"/>
  <c r="Y8" i="100"/>
  <c r="Y9" i="100"/>
  <c r="Y10" i="100"/>
  <c r="Y11" i="100"/>
  <c r="Y2" i="100"/>
  <c r="X3" i="100"/>
  <c r="X4" i="100"/>
  <c r="X5" i="100"/>
  <c r="X6" i="100"/>
  <c r="X7" i="100"/>
  <c r="X8" i="100"/>
  <c r="X9" i="100"/>
  <c r="X10" i="100"/>
  <c r="X11" i="100"/>
  <c r="X2" i="100"/>
  <c r="W3" i="100"/>
  <c r="W4" i="100"/>
  <c r="W5" i="100"/>
  <c r="W6" i="100"/>
  <c r="W7" i="100"/>
  <c r="W8" i="100"/>
  <c r="W9" i="100"/>
  <c r="W10" i="100"/>
  <c r="W11" i="100"/>
  <c r="W2" i="100"/>
  <c r="V3" i="100"/>
  <c r="V4" i="100"/>
  <c r="V5" i="100"/>
  <c r="V6" i="100"/>
  <c r="V7" i="100"/>
  <c r="V8" i="100"/>
  <c r="V9" i="100"/>
  <c r="V10" i="100"/>
  <c r="V11" i="100"/>
  <c r="V2" i="100"/>
  <c r="U3" i="100"/>
  <c r="U4" i="100"/>
  <c r="U5" i="100"/>
  <c r="U6" i="100"/>
  <c r="U7" i="100"/>
  <c r="U8" i="100"/>
  <c r="U9" i="100"/>
  <c r="U10" i="100"/>
  <c r="U11" i="100"/>
  <c r="U2" i="100"/>
  <c r="T3" i="100"/>
  <c r="T4" i="100"/>
  <c r="T5" i="100"/>
  <c r="T6" i="100"/>
  <c r="T7" i="100"/>
  <c r="T8" i="100"/>
  <c r="T9" i="100"/>
  <c r="T10" i="100"/>
  <c r="T11" i="100"/>
  <c r="T2" i="100"/>
  <c r="S3" i="100"/>
  <c r="S4" i="100"/>
  <c r="S5" i="100"/>
  <c r="S6" i="100"/>
  <c r="S7" i="100"/>
  <c r="S8" i="100"/>
  <c r="S9" i="100"/>
  <c r="S10" i="100"/>
  <c r="S11" i="100"/>
  <c r="S2" i="100"/>
  <c r="R3" i="100"/>
  <c r="R4" i="100"/>
  <c r="R5" i="100"/>
  <c r="R6" i="100"/>
  <c r="R7" i="100"/>
  <c r="R8" i="100"/>
  <c r="R9" i="100"/>
  <c r="R10" i="100"/>
  <c r="R11" i="100"/>
  <c r="R2" i="100"/>
  <c r="Q3" i="100"/>
  <c r="Q4" i="100"/>
  <c r="Q5" i="100"/>
  <c r="Q6" i="100"/>
  <c r="Q7" i="100"/>
  <c r="Q8" i="100"/>
  <c r="Q9" i="100"/>
  <c r="Q10" i="100"/>
  <c r="Q11" i="100"/>
  <c r="Q2" i="100"/>
  <c r="P3" i="100"/>
  <c r="P4" i="100"/>
  <c r="P5" i="100"/>
  <c r="P6" i="100"/>
  <c r="P7" i="100"/>
  <c r="P8" i="100"/>
  <c r="P9" i="100"/>
  <c r="P10" i="100"/>
  <c r="P11" i="100"/>
  <c r="P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2" i="100"/>
  <c r="I3" i="100"/>
  <c r="I4" i="100"/>
  <c r="I5" i="100"/>
  <c r="I6" i="100"/>
  <c r="I7" i="100"/>
  <c r="I8" i="100"/>
  <c r="I9" i="100"/>
  <c r="I10" i="100"/>
  <c r="I11" i="100"/>
  <c r="I12" i="100"/>
  <c r="I13" i="100"/>
  <c r="I14" i="100"/>
  <c r="I2" i="100"/>
  <c r="H3" i="100"/>
  <c r="H4" i="100"/>
  <c r="H5" i="100"/>
  <c r="H6" i="100"/>
  <c r="H7" i="100"/>
  <c r="H8" i="100"/>
  <c r="H9" i="100"/>
  <c r="H10" i="100"/>
  <c r="H11" i="100"/>
  <c r="H12" i="100"/>
  <c r="H13" i="100"/>
  <c r="H14" i="100"/>
  <c r="H2" i="100"/>
  <c r="G3" i="100"/>
  <c r="G4" i="100"/>
  <c r="G5" i="100"/>
  <c r="G6" i="100"/>
  <c r="G7" i="100"/>
  <c r="G8" i="100"/>
  <c r="G9" i="100"/>
  <c r="G10" i="100"/>
  <c r="G11" i="100"/>
  <c r="G12" i="100"/>
  <c r="G13" i="100"/>
  <c r="G14" i="100"/>
  <c r="G2" i="100"/>
  <c r="F3" i="100"/>
  <c r="F4" i="100"/>
  <c r="F5" i="100"/>
  <c r="F6" i="100"/>
  <c r="F7" i="100"/>
  <c r="F8" i="100"/>
  <c r="F9" i="100"/>
  <c r="F10" i="100"/>
  <c r="F11" i="100"/>
  <c r="F12" i="100"/>
  <c r="F13" i="100"/>
  <c r="F14" i="100"/>
  <c r="F2" i="100"/>
  <c r="E3" i="100"/>
  <c r="E4" i="100"/>
  <c r="E5" i="100"/>
  <c r="E6" i="100"/>
  <c r="E7" i="100"/>
  <c r="E8" i="100"/>
  <c r="E9" i="100"/>
  <c r="E10" i="100"/>
  <c r="E11" i="100"/>
  <c r="E12" i="100"/>
  <c r="E13" i="100"/>
  <c r="E14" i="100"/>
  <c r="E2" i="100"/>
  <c r="D3" i="100"/>
  <c r="D4" i="100"/>
  <c r="D5" i="100"/>
  <c r="D6" i="100"/>
  <c r="D7" i="100"/>
  <c r="D8" i="100"/>
  <c r="D9" i="100"/>
  <c r="D10" i="100"/>
  <c r="D11" i="100"/>
  <c r="D12" i="100"/>
  <c r="D13" i="100"/>
  <c r="D14" i="100"/>
  <c r="D2" i="100"/>
  <c r="C3" i="100"/>
  <c r="C4" i="100"/>
  <c r="C5" i="100"/>
  <c r="C6" i="100"/>
  <c r="C7" i="100"/>
  <c r="C8" i="100"/>
  <c r="C9" i="100"/>
  <c r="C10" i="100"/>
  <c r="C11" i="100"/>
  <c r="C12" i="100"/>
  <c r="C13" i="100"/>
  <c r="C14" i="100"/>
  <c r="C2" i="100"/>
  <c r="B3" i="100"/>
  <c r="B4" i="100"/>
  <c r="B5" i="100"/>
  <c r="B6" i="100"/>
  <c r="B7" i="100"/>
  <c r="B8" i="100"/>
  <c r="B9" i="100"/>
  <c r="B10" i="100"/>
  <c r="B11" i="100"/>
  <c r="B12" i="100"/>
  <c r="B13" i="100"/>
  <c r="B14" i="100"/>
  <c r="B2" i="100"/>
  <c r="AA3" i="99"/>
  <c r="AA4" i="99"/>
  <c r="AA5" i="99"/>
  <c r="AA6" i="99"/>
  <c r="AA7" i="99"/>
  <c r="AA8" i="99"/>
  <c r="AA9" i="99"/>
  <c r="AA10" i="99"/>
  <c r="AA11" i="99"/>
  <c r="AA2" i="99"/>
  <c r="Z3" i="99"/>
  <c r="Z4" i="99"/>
  <c r="Z5" i="99"/>
  <c r="Z6" i="99"/>
  <c r="Z7" i="99"/>
  <c r="Z8" i="99"/>
  <c r="Z9" i="99"/>
  <c r="Z10" i="99"/>
  <c r="Z11" i="99"/>
  <c r="Z2" i="99"/>
  <c r="Y3" i="99"/>
  <c r="Y4" i="99"/>
  <c r="Y5" i="99"/>
  <c r="Y6" i="99"/>
  <c r="Y7" i="99"/>
  <c r="Y8" i="99"/>
  <c r="Y9" i="99"/>
  <c r="Y10" i="99"/>
  <c r="Y11" i="99"/>
  <c r="Y2" i="99"/>
  <c r="X3" i="99"/>
  <c r="X4" i="99"/>
  <c r="X5" i="99"/>
  <c r="X6" i="99"/>
  <c r="X7" i="99"/>
  <c r="X8" i="99"/>
  <c r="X9" i="99"/>
  <c r="X10" i="99"/>
  <c r="X11" i="99"/>
  <c r="X2" i="99"/>
  <c r="W3" i="99"/>
  <c r="W4" i="99"/>
  <c r="W5" i="99"/>
  <c r="W6" i="99"/>
  <c r="W7" i="99"/>
  <c r="W8" i="99"/>
  <c r="W9" i="99"/>
  <c r="W10" i="99"/>
  <c r="W11" i="99"/>
  <c r="W2" i="99"/>
  <c r="V3" i="99"/>
  <c r="V4" i="99"/>
  <c r="V5" i="99"/>
  <c r="V6" i="99"/>
  <c r="V7" i="99"/>
  <c r="V8" i="99"/>
  <c r="V9" i="99"/>
  <c r="V10" i="99"/>
  <c r="V11" i="99"/>
  <c r="V2" i="99"/>
  <c r="U3" i="99"/>
  <c r="U4" i="99"/>
  <c r="U5" i="99"/>
  <c r="U6" i="99"/>
  <c r="U7" i="99"/>
  <c r="U8" i="99"/>
  <c r="U9" i="99"/>
  <c r="U10" i="99"/>
  <c r="U11" i="99"/>
  <c r="U2" i="99"/>
  <c r="T3" i="99"/>
  <c r="T4" i="99"/>
  <c r="T5" i="99"/>
  <c r="T6" i="99"/>
  <c r="T7" i="99"/>
  <c r="T8" i="99"/>
  <c r="T9" i="99"/>
  <c r="T10" i="99"/>
  <c r="T11" i="99"/>
  <c r="T2" i="99"/>
  <c r="S3" i="99"/>
  <c r="S4" i="99"/>
  <c r="S5" i="99"/>
  <c r="S6" i="99"/>
  <c r="S7" i="99"/>
  <c r="S8" i="99"/>
  <c r="S9" i="99"/>
  <c r="S10" i="99"/>
  <c r="S11" i="99"/>
  <c r="S2" i="99"/>
  <c r="R3" i="99"/>
  <c r="R4" i="99"/>
  <c r="R5" i="99"/>
  <c r="R6" i="99"/>
  <c r="R7" i="99"/>
  <c r="R8" i="99"/>
  <c r="R9" i="99"/>
  <c r="R10" i="99"/>
  <c r="R11" i="99"/>
  <c r="R2" i="99"/>
  <c r="Q3" i="99"/>
  <c r="Q4" i="99"/>
  <c r="Q5" i="99"/>
  <c r="Q6" i="99"/>
  <c r="Q7" i="99"/>
  <c r="Q8" i="99"/>
  <c r="Q9" i="99"/>
  <c r="Q10" i="99"/>
  <c r="Q11" i="99"/>
  <c r="Q2" i="99"/>
  <c r="P3" i="99"/>
  <c r="P4" i="99"/>
  <c r="P5" i="99"/>
  <c r="P6" i="99"/>
  <c r="P7" i="99"/>
  <c r="P8" i="99"/>
  <c r="P9" i="99"/>
  <c r="P10" i="99"/>
  <c r="P11" i="99"/>
  <c r="P2" i="99"/>
  <c r="N3" i="99"/>
  <c r="N4" i="99"/>
  <c r="N5" i="99"/>
  <c r="N6" i="99"/>
  <c r="N7" i="99"/>
  <c r="N8" i="99"/>
  <c r="N9" i="99"/>
  <c r="N10" i="99"/>
  <c r="N11" i="99"/>
  <c r="N12" i="99"/>
  <c r="N13" i="99"/>
  <c r="N14" i="99"/>
  <c r="N2" i="99"/>
  <c r="M3" i="99"/>
  <c r="M4" i="99"/>
  <c r="M5" i="99"/>
  <c r="M6" i="99"/>
  <c r="M7" i="99"/>
  <c r="M8" i="99"/>
  <c r="M9" i="99"/>
  <c r="M10" i="99"/>
  <c r="M11" i="99"/>
  <c r="M12" i="99"/>
  <c r="M13" i="99"/>
  <c r="M14" i="99"/>
  <c r="M2" i="99"/>
  <c r="L3" i="99"/>
  <c r="L4" i="99"/>
  <c r="L5" i="99"/>
  <c r="L6" i="99"/>
  <c r="L7" i="99"/>
  <c r="L8" i="99"/>
  <c r="L9" i="99"/>
  <c r="L10" i="99"/>
  <c r="L11" i="99"/>
  <c r="L12" i="99"/>
  <c r="L13" i="99"/>
  <c r="L14" i="99"/>
  <c r="L2" i="99"/>
  <c r="K3" i="99"/>
  <c r="K4" i="99"/>
  <c r="K5" i="99"/>
  <c r="K6" i="99"/>
  <c r="K7" i="99"/>
  <c r="K8" i="99"/>
  <c r="K9" i="99"/>
  <c r="K10" i="99"/>
  <c r="K11" i="99"/>
  <c r="K12" i="99"/>
  <c r="K13" i="99"/>
  <c r="K14" i="99"/>
  <c r="K2" i="99"/>
  <c r="J3" i="99"/>
  <c r="J4" i="99"/>
  <c r="J5" i="99"/>
  <c r="J6" i="99"/>
  <c r="J7" i="99"/>
  <c r="J8" i="99"/>
  <c r="J9" i="99"/>
  <c r="J10" i="99"/>
  <c r="J11" i="99"/>
  <c r="J12" i="99"/>
  <c r="J13" i="99"/>
  <c r="J14" i="99"/>
  <c r="J2" i="99"/>
  <c r="I3" i="99"/>
  <c r="I4" i="99"/>
  <c r="I5" i="99"/>
  <c r="I6" i="99"/>
  <c r="I7" i="99"/>
  <c r="I8" i="99"/>
  <c r="I9" i="99"/>
  <c r="I10" i="99"/>
  <c r="I11" i="99"/>
  <c r="I12" i="99"/>
  <c r="I13" i="99"/>
  <c r="I14" i="99"/>
  <c r="I2" i="99"/>
  <c r="H3" i="99"/>
  <c r="H4" i="99"/>
  <c r="H5" i="99"/>
  <c r="H6" i="99"/>
  <c r="H7" i="99"/>
  <c r="H8" i="99"/>
  <c r="H9" i="99"/>
  <c r="H10" i="99"/>
  <c r="H11" i="99"/>
  <c r="H12" i="99"/>
  <c r="H13" i="99"/>
  <c r="H14" i="99"/>
  <c r="H2" i="99"/>
  <c r="G3" i="99"/>
  <c r="G4" i="99"/>
  <c r="G5" i="99"/>
  <c r="G6" i="99"/>
  <c r="G7" i="99"/>
  <c r="G8" i="99"/>
  <c r="G9" i="99"/>
  <c r="G10" i="99"/>
  <c r="G11" i="99"/>
  <c r="G12" i="99"/>
  <c r="G13" i="99"/>
  <c r="G14" i="99"/>
  <c r="G2" i="99"/>
  <c r="F3" i="99"/>
  <c r="F4" i="99"/>
  <c r="F5" i="99"/>
  <c r="F6" i="99"/>
  <c r="F7" i="99"/>
  <c r="F8" i="99"/>
  <c r="F9" i="99"/>
  <c r="F10" i="99"/>
  <c r="F11" i="99"/>
  <c r="F12" i="99"/>
  <c r="F13" i="99"/>
  <c r="F14" i="99"/>
  <c r="F2" i="99"/>
  <c r="E3" i="99"/>
  <c r="E4" i="99"/>
  <c r="E5" i="99"/>
  <c r="E6" i="99"/>
  <c r="E7" i="99"/>
  <c r="E8" i="99"/>
  <c r="E9" i="99"/>
  <c r="E10" i="99"/>
  <c r="E11" i="99"/>
  <c r="E12" i="99"/>
  <c r="E13" i="99"/>
  <c r="E14" i="99"/>
  <c r="E2" i="99"/>
  <c r="D3" i="99"/>
  <c r="D4" i="99"/>
  <c r="D5" i="99"/>
  <c r="D6" i="99"/>
  <c r="D7" i="99"/>
  <c r="D8" i="99"/>
  <c r="D9" i="99"/>
  <c r="D10" i="99"/>
  <c r="D11" i="99"/>
  <c r="D12" i="99"/>
  <c r="D13" i="99"/>
  <c r="D14" i="99"/>
  <c r="D2" i="99"/>
  <c r="C3" i="99"/>
  <c r="C4" i="99"/>
  <c r="C5" i="99"/>
  <c r="C6" i="99"/>
  <c r="C7" i="99"/>
  <c r="C8" i="99"/>
  <c r="C9" i="99"/>
  <c r="C10" i="99"/>
  <c r="C11" i="99"/>
  <c r="C12" i="99"/>
  <c r="C13" i="99"/>
  <c r="C14" i="99"/>
  <c r="C2" i="99"/>
  <c r="B3" i="99"/>
  <c r="B4" i="99"/>
  <c r="B5" i="99"/>
  <c r="B6" i="99"/>
  <c r="B7" i="99"/>
  <c r="B8" i="99"/>
  <c r="B9" i="99"/>
  <c r="B10" i="99"/>
  <c r="B11" i="99"/>
  <c r="B12" i="99"/>
  <c r="B13" i="99"/>
  <c r="B14" i="99"/>
  <c r="B2" i="99"/>
  <c r="AA3" i="98"/>
  <c r="AA4" i="98"/>
  <c r="AA5" i="98"/>
  <c r="AA6" i="98"/>
  <c r="AA7" i="98"/>
  <c r="AA8" i="98"/>
  <c r="AA9" i="98"/>
  <c r="AA10" i="98"/>
  <c r="AA11" i="98"/>
  <c r="AA2" i="98"/>
  <c r="Z3" i="98"/>
  <c r="Z4" i="98"/>
  <c r="Z5" i="98"/>
  <c r="Z6" i="98"/>
  <c r="Z7" i="98"/>
  <c r="Z8" i="98"/>
  <c r="Z9" i="98"/>
  <c r="Z10" i="98"/>
  <c r="Z11" i="98"/>
  <c r="Z2" i="98"/>
  <c r="Y3" i="98"/>
  <c r="Y4" i="98"/>
  <c r="Y5" i="98"/>
  <c r="Y6" i="98"/>
  <c r="Y7" i="98"/>
  <c r="Y8" i="98"/>
  <c r="Y9" i="98"/>
  <c r="Y10" i="98"/>
  <c r="Y11" i="98"/>
  <c r="Y2" i="98"/>
  <c r="X3" i="98"/>
  <c r="X4" i="98"/>
  <c r="X5" i="98"/>
  <c r="X6" i="98"/>
  <c r="X7" i="98"/>
  <c r="X8" i="98"/>
  <c r="X9" i="98"/>
  <c r="X10" i="98"/>
  <c r="X11" i="98"/>
  <c r="X2" i="98"/>
  <c r="W3" i="98"/>
  <c r="W4" i="98"/>
  <c r="W5" i="98"/>
  <c r="W6" i="98"/>
  <c r="W7" i="98"/>
  <c r="W8" i="98"/>
  <c r="W9" i="98"/>
  <c r="W10" i="98"/>
  <c r="W11" i="98"/>
  <c r="W2" i="98"/>
  <c r="V3" i="98"/>
  <c r="V4" i="98"/>
  <c r="V5" i="98"/>
  <c r="V6" i="98"/>
  <c r="V7" i="98"/>
  <c r="V8" i="98"/>
  <c r="V9" i="98"/>
  <c r="V10" i="98"/>
  <c r="V11" i="98"/>
  <c r="V2" i="98"/>
  <c r="U3" i="98"/>
  <c r="U4" i="98"/>
  <c r="U5" i="98"/>
  <c r="U6" i="98"/>
  <c r="U7" i="98"/>
  <c r="U8" i="98"/>
  <c r="U9" i="98"/>
  <c r="U10" i="98"/>
  <c r="U11" i="98"/>
  <c r="U2" i="98"/>
  <c r="T3" i="98"/>
  <c r="T4" i="98"/>
  <c r="T5" i="98"/>
  <c r="T6" i="98"/>
  <c r="T7" i="98"/>
  <c r="T8" i="98"/>
  <c r="T9" i="98"/>
  <c r="T10" i="98"/>
  <c r="T11" i="98"/>
  <c r="T2" i="98"/>
  <c r="S3" i="98"/>
  <c r="S4" i="98"/>
  <c r="S5" i="98"/>
  <c r="S6" i="98"/>
  <c r="S7" i="98"/>
  <c r="S8" i="98"/>
  <c r="S9" i="98"/>
  <c r="S10" i="98"/>
  <c r="S11" i="98"/>
  <c r="S2" i="98"/>
  <c r="R3" i="98"/>
  <c r="R4" i="98"/>
  <c r="R5" i="98"/>
  <c r="R6" i="98"/>
  <c r="R7" i="98"/>
  <c r="R8" i="98"/>
  <c r="R9" i="98"/>
  <c r="R10" i="98"/>
  <c r="R11" i="98"/>
  <c r="R2" i="98"/>
  <c r="Q3" i="98"/>
  <c r="Q4" i="98"/>
  <c r="Q5" i="98"/>
  <c r="Q6" i="98"/>
  <c r="Q7" i="98"/>
  <c r="Q8" i="98"/>
  <c r="Q9" i="98"/>
  <c r="Q10" i="98"/>
  <c r="Q11" i="98"/>
  <c r="Q2" i="98"/>
  <c r="P3" i="98"/>
  <c r="P4" i="98"/>
  <c r="P5" i="98"/>
  <c r="P6" i="98"/>
  <c r="P7" i="98"/>
  <c r="P8" i="98"/>
  <c r="P9" i="98"/>
  <c r="P10" i="98"/>
  <c r="P11" i="98"/>
  <c r="P2" i="98"/>
  <c r="N3" i="98"/>
  <c r="N4" i="98"/>
  <c r="N5" i="98"/>
  <c r="N6" i="98"/>
  <c r="N7" i="98"/>
  <c r="N8" i="98"/>
  <c r="N9" i="98"/>
  <c r="N10" i="98"/>
  <c r="N11" i="98"/>
  <c r="N12" i="98"/>
  <c r="N13" i="98"/>
  <c r="N14" i="98"/>
  <c r="N2" i="98"/>
  <c r="M3" i="98"/>
  <c r="M4" i="98"/>
  <c r="M5" i="98"/>
  <c r="M6" i="98"/>
  <c r="M7" i="98"/>
  <c r="M8" i="98"/>
  <c r="M9" i="98"/>
  <c r="M10" i="98"/>
  <c r="M11" i="98"/>
  <c r="M12" i="98"/>
  <c r="M13" i="98"/>
  <c r="M14" i="98"/>
  <c r="M2" i="98"/>
  <c r="L3" i="98"/>
  <c r="L4" i="98"/>
  <c r="L5" i="98"/>
  <c r="L6" i="98"/>
  <c r="L7" i="98"/>
  <c r="L8" i="98"/>
  <c r="L9" i="98"/>
  <c r="L10" i="98"/>
  <c r="L11" i="98"/>
  <c r="L12" i="98"/>
  <c r="L13" i="98"/>
  <c r="L14" i="98"/>
  <c r="L2" i="98"/>
  <c r="K3" i="98"/>
  <c r="K4" i="98"/>
  <c r="K5" i="98"/>
  <c r="K6" i="98"/>
  <c r="K7" i="98"/>
  <c r="K8" i="98"/>
  <c r="K9" i="98"/>
  <c r="K10" i="98"/>
  <c r="K11" i="98"/>
  <c r="K12" i="98"/>
  <c r="K13" i="98"/>
  <c r="K14" i="98"/>
  <c r="K2" i="98"/>
  <c r="J3" i="98"/>
  <c r="J4" i="98"/>
  <c r="J5" i="98"/>
  <c r="J6" i="98"/>
  <c r="J7" i="98"/>
  <c r="J8" i="98"/>
  <c r="J9" i="98"/>
  <c r="J10" i="98"/>
  <c r="J11" i="98"/>
  <c r="J12" i="98"/>
  <c r="J13" i="98"/>
  <c r="J14" i="98"/>
  <c r="J2" i="98"/>
  <c r="I3" i="98"/>
  <c r="I4" i="98"/>
  <c r="I5" i="98"/>
  <c r="I6" i="98"/>
  <c r="I7" i="98"/>
  <c r="I8" i="98"/>
  <c r="I9" i="98"/>
  <c r="I10" i="98"/>
  <c r="I11" i="98"/>
  <c r="I12" i="98"/>
  <c r="I13" i="98"/>
  <c r="I14" i="98"/>
  <c r="I2" i="98"/>
  <c r="H3" i="98"/>
  <c r="H4" i="98"/>
  <c r="H5" i="98"/>
  <c r="H6" i="98"/>
  <c r="H7" i="98"/>
  <c r="H8" i="98"/>
  <c r="H9" i="98"/>
  <c r="H10" i="98"/>
  <c r="H11" i="98"/>
  <c r="H12" i="98"/>
  <c r="H13" i="98"/>
  <c r="H14" i="98"/>
  <c r="H2" i="98"/>
  <c r="G3" i="98"/>
  <c r="G4" i="98"/>
  <c r="G5" i="98"/>
  <c r="G6" i="98"/>
  <c r="G7" i="98"/>
  <c r="G8" i="98"/>
  <c r="G9" i="98"/>
  <c r="G10" i="98"/>
  <c r="G11" i="98"/>
  <c r="G12" i="98"/>
  <c r="G13" i="98"/>
  <c r="G14" i="98"/>
  <c r="G2" i="98"/>
  <c r="F3" i="98"/>
  <c r="F4" i="98"/>
  <c r="F5" i="98"/>
  <c r="F6" i="98"/>
  <c r="F7" i="98"/>
  <c r="F8" i="98"/>
  <c r="F9" i="98"/>
  <c r="F10" i="98"/>
  <c r="F11" i="98"/>
  <c r="F12" i="98"/>
  <c r="F13" i="98"/>
  <c r="F14" i="98"/>
  <c r="F2" i="98"/>
  <c r="E3" i="98"/>
  <c r="E4" i="98"/>
  <c r="E5" i="98"/>
  <c r="E6" i="98"/>
  <c r="E7" i="98"/>
  <c r="E8" i="98"/>
  <c r="E9" i="98"/>
  <c r="E10" i="98"/>
  <c r="E11" i="98"/>
  <c r="E12" i="98"/>
  <c r="E13" i="98"/>
  <c r="E14" i="98"/>
  <c r="E2" i="98"/>
  <c r="D3" i="98"/>
  <c r="D4" i="98"/>
  <c r="D5" i="98"/>
  <c r="D6" i="98"/>
  <c r="D7" i="98"/>
  <c r="D8" i="98"/>
  <c r="D9" i="98"/>
  <c r="D10" i="98"/>
  <c r="D11" i="98"/>
  <c r="D12" i="98"/>
  <c r="D13" i="98"/>
  <c r="D14" i="98"/>
  <c r="D2" i="98"/>
  <c r="C3" i="98"/>
  <c r="C4" i="98"/>
  <c r="C5" i="98"/>
  <c r="C6" i="98"/>
  <c r="C7" i="98"/>
  <c r="C8" i="98"/>
  <c r="C9" i="98"/>
  <c r="C10" i="98"/>
  <c r="C11" i="98"/>
  <c r="C12" i="98"/>
  <c r="C13" i="98"/>
  <c r="C14" i="98"/>
  <c r="C2" i="98"/>
  <c r="B3" i="98"/>
  <c r="B4" i="98"/>
  <c r="B5" i="98"/>
  <c r="B6" i="98"/>
  <c r="B7" i="98"/>
  <c r="B8" i="98"/>
  <c r="B9" i="98"/>
  <c r="B10" i="98"/>
  <c r="B11" i="98"/>
  <c r="B12" i="98"/>
  <c r="B13" i="98"/>
  <c r="B14" i="98"/>
  <c r="B2" i="98"/>
  <c r="AA3" i="82"/>
  <c r="AA4" i="82"/>
  <c r="AA5" i="82"/>
  <c r="AA6" i="82"/>
  <c r="AA7" i="82"/>
  <c r="AA8" i="82"/>
  <c r="AA9" i="82"/>
  <c r="AA10" i="82"/>
  <c r="AA11" i="82"/>
  <c r="AA2" i="82"/>
  <c r="N3" i="82"/>
  <c r="N4" i="82"/>
  <c r="N5" i="82"/>
  <c r="N6" i="82"/>
  <c r="N7" i="82"/>
  <c r="N8" i="82"/>
  <c r="N9" i="82"/>
  <c r="N10" i="82"/>
  <c r="N11" i="82"/>
  <c r="N12" i="82"/>
  <c r="N13" i="82"/>
  <c r="N14" i="82"/>
  <c r="N2" i="82"/>
  <c r="M3" i="82"/>
  <c r="M4" i="82"/>
  <c r="M5" i="82"/>
  <c r="M6" i="82"/>
  <c r="M7" i="82"/>
  <c r="M8" i="82"/>
  <c r="M9" i="82"/>
  <c r="M10" i="82"/>
  <c r="M11" i="82"/>
  <c r="M12" i="82"/>
  <c r="M13" i="82"/>
  <c r="M14" i="82"/>
  <c r="M2" i="82"/>
  <c r="D64" i="74" l="1"/>
  <c r="E64" i="74"/>
  <c r="F64" i="74"/>
  <c r="G64" i="74"/>
  <c r="H64" i="74"/>
  <c r="I64" i="74"/>
  <c r="J64" i="74"/>
  <c r="K64" i="74"/>
  <c r="D63" i="74"/>
  <c r="E63" i="74"/>
  <c r="F63" i="74"/>
  <c r="G63" i="74"/>
  <c r="H63" i="74"/>
  <c r="I63" i="74"/>
  <c r="J63" i="74"/>
  <c r="K63" i="74"/>
  <c r="D62" i="74"/>
  <c r="E62" i="74"/>
  <c r="F62" i="74"/>
  <c r="G62" i="74"/>
  <c r="H62" i="74"/>
  <c r="I62" i="74"/>
  <c r="J62" i="74"/>
  <c r="K62" i="74"/>
  <c r="D61" i="74"/>
  <c r="E61" i="74"/>
  <c r="F61" i="74"/>
  <c r="G61" i="74"/>
  <c r="H61" i="74"/>
  <c r="I61" i="74"/>
  <c r="J61" i="74"/>
  <c r="K61" i="74"/>
  <c r="D60" i="74"/>
  <c r="E60" i="74"/>
  <c r="F60" i="74"/>
  <c r="G60" i="74"/>
  <c r="H60" i="74"/>
  <c r="I60" i="74"/>
  <c r="J60" i="74"/>
  <c r="K60" i="74"/>
  <c r="D57" i="74"/>
  <c r="E57" i="74"/>
  <c r="F57" i="74"/>
  <c r="G57" i="74"/>
  <c r="H57" i="74"/>
  <c r="I57" i="74"/>
  <c r="J57" i="74"/>
  <c r="K57" i="74"/>
  <c r="D56" i="74"/>
  <c r="E56" i="74"/>
  <c r="F56" i="74"/>
  <c r="G56" i="74"/>
  <c r="H56" i="74"/>
  <c r="I56" i="74"/>
  <c r="J56" i="74"/>
  <c r="K56" i="74"/>
  <c r="D55" i="74"/>
  <c r="E55" i="74"/>
  <c r="F55" i="74"/>
  <c r="G55" i="74"/>
  <c r="H55" i="74"/>
  <c r="I55" i="74"/>
  <c r="J55" i="74"/>
  <c r="K55" i="74"/>
  <c r="D54" i="74"/>
  <c r="E54" i="74"/>
  <c r="F54" i="74"/>
  <c r="G54" i="74"/>
  <c r="H54" i="74"/>
  <c r="I54" i="74"/>
  <c r="J54" i="74"/>
  <c r="K54" i="74"/>
  <c r="D53" i="74"/>
  <c r="E53" i="74"/>
  <c r="F53" i="74"/>
  <c r="G53" i="74"/>
  <c r="H53" i="74"/>
  <c r="I53" i="74"/>
  <c r="J53" i="74"/>
  <c r="K53" i="74"/>
  <c r="DK99" i="74"/>
  <c r="DL99" i="74"/>
  <c r="DM99" i="74"/>
  <c r="DN99" i="74"/>
  <c r="DO99" i="74"/>
  <c r="DP99" i="74"/>
  <c r="DQ99" i="74"/>
  <c r="DR99" i="74"/>
  <c r="DJ99" i="74"/>
  <c r="DK98" i="74"/>
  <c r="DL98" i="74"/>
  <c r="DM98" i="74"/>
  <c r="DN98" i="74"/>
  <c r="DO98" i="74"/>
  <c r="DP98" i="74"/>
  <c r="DQ98" i="74"/>
  <c r="DR98" i="74"/>
  <c r="DJ98" i="74"/>
  <c r="DK35" i="74"/>
  <c r="DL35" i="74"/>
  <c r="DM35" i="74"/>
  <c r="DN35" i="74"/>
  <c r="DO35" i="74"/>
  <c r="DP35" i="74"/>
  <c r="DQ35" i="74"/>
  <c r="DR35" i="74"/>
  <c r="DK36" i="74"/>
  <c r="DL36" i="74"/>
  <c r="DM36" i="74"/>
  <c r="DN36" i="74"/>
  <c r="DO36" i="74"/>
  <c r="DP36" i="74"/>
  <c r="DQ36" i="74"/>
  <c r="DR36" i="74"/>
  <c r="DK37" i="74"/>
  <c r="DL37" i="74"/>
  <c r="DM37" i="74"/>
  <c r="DN37" i="74"/>
  <c r="DO37" i="74"/>
  <c r="DP37" i="74"/>
  <c r="DQ37" i="74"/>
  <c r="DR37" i="74"/>
  <c r="DK38" i="74"/>
  <c r="DL38" i="74"/>
  <c r="DM38" i="74"/>
  <c r="DN38" i="74"/>
  <c r="DO38" i="74"/>
  <c r="DP38" i="74"/>
  <c r="DQ38" i="74"/>
  <c r="DR38" i="74"/>
  <c r="DK39" i="74"/>
  <c r="DL39" i="74"/>
  <c r="DM39" i="74"/>
  <c r="DN39" i="74"/>
  <c r="DO39" i="74"/>
  <c r="DP39" i="74"/>
  <c r="DQ39" i="74"/>
  <c r="DR39" i="74"/>
  <c r="DK40" i="74"/>
  <c r="DL40" i="74"/>
  <c r="DM40" i="74"/>
  <c r="DN40" i="74"/>
  <c r="DO40" i="74"/>
  <c r="DP40" i="74"/>
  <c r="DQ40" i="74"/>
  <c r="DR40" i="74"/>
  <c r="DK41" i="74"/>
  <c r="DL41" i="74"/>
  <c r="DM41" i="74"/>
  <c r="DN41" i="74"/>
  <c r="DO41" i="74"/>
  <c r="DP41" i="74"/>
  <c r="DQ41" i="74"/>
  <c r="DR41" i="74"/>
  <c r="DK42" i="74"/>
  <c r="DL42" i="74"/>
  <c r="DM42" i="74"/>
  <c r="DN42" i="74"/>
  <c r="DO42" i="74"/>
  <c r="DP42" i="74"/>
  <c r="DQ42" i="74"/>
  <c r="DR42" i="74"/>
  <c r="DK43" i="74"/>
  <c r="DL43" i="74"/>
  <c r="DM43" i="74"/>
  <c r="DN43" i="74"/>
  <c r="DO43" i="74"/>
  <c r="DP43" i="74"/>
  <c r="DQ43" i="74"/>
  <c r="DR43" i="74"/>
  <c r="DK44" i="74"/>
  <c r="DL44" i="74"/>
  <c r="DM44" i="74"/>
  <c r="DN44" i="74"/>
  <c r="DO44" i="74"/>
  <c r="DP44" i="74"/>
  <c r="DQ44" i="74"/>
  <c r="DR44" i="74"/>
  <c r="DK45" i="74"/>
  <c r="DL45" i="74"/>
  <c r="DM45" i="74"/>
  <c r="DN45" i="74"/>
  <c r="DO45" i="74"/>
  <c r="DP45" i="74"/>
  <c r="DQ45" i="74"/>
  <c r="DR45" i="74"/>
  <c r="DK46" i="74"/>
  <c r="DL46" i="74"/>
  <c r="DM46" i="74"/>
  <c r="DN46" i="74"/>
  <c r="DO46" i="74"/>
  <c r="DP46" i="74"/>
  <c r="DQ46" i="74"/>
  <c r="DR46" i="74"/>
  <c r="DK47" i="74"/>
  <c r="DL47" i="74"/>
  <c r="DM47" i="74"/>
  <c r="DN47" i="74"/>
  <c r="DO47" i="74"/>
  <c r="DP47" i="74"/>
  <c r="DQ47" i="74"/>
  <c r="DR47" i="74"/>
  <c r="DK48" i="74"/>
  <c r="DL48" i="74"/>
  <c r="DM48" i="74"/>
  <c r="DN48" i="74"/>
  <c r="DO48" i="74"/>
  <c r="DP48" i="74"/>
  <c r="DQ48" i="74"/>
  <c r="DR48" i="74"/>
  <c r="DK49" i="74"/>
  <c r="DL49" i="74"/>
  <c r="DM49" i="74"/>
  <c r="DN49" i="74"/>
  <c r="DO49" i="74"/>
  <c r="DP49" i="74"/>
  <c r="DQ49" i="74"/>
  <c r="DR49" i="74"/>
  <c r="DK50" i="74"/>
  <c r="DL50" i="74"/>
  <c r="DM50" i="74"/>
  <c r="DN50" i="74"/>
  <c r="DO50" i="74"/>
  <c r="DP50" i="74"/>
  <c r="DQ50" i="74"/>
  <c r="DR50" i="74"/>
  <c r="DK51" i="74"/>
  <c r="DL51" i="74"/>
  <c r="DM51" i="74"/>
  <c r="DN51" i="74"/>
  <c r="DO51" i="74"/>
  <c r="DP51" i="74"/>
  <c r="DQ51" i="74"/>
  <c r="DR51" i="74"/>
  <c r="DK52" i="74"/>
  <c r="DL52" i="74"/>
  <c r="DM52" i="74"/>
  <c r="DN52" i="74"/>
  <c r="DO52" i="74"/>
  <c r="DP52" i="74"/>
  <c r="DQ52" i="74"/>
  <c r="DR52" i="74"/>
  <c r="DK53" i="74"/>
  <c r="DL53" i="74"/>
  <c r="DM53" i="74"/>
  <c r="DN53" i="74"/>
  <c r="DO53" i="74"/>
  <c r="DP53" i="74"/>
  <c r="DQ53" i="74"/>
  <c r="DR53" i="74"/>
  <c r="DK54" i="74"/>
  <c r="DL54" i="74"/>
  <c r="DM54" i="74"/>
  <c r="DN54" i="74"/>
  <c r="DO54" i="74"/>
  <c r="DP54" i="74"/>
  <c r="DQ54" i="74"/>
  <c r="DR54" i="74"/>
  <c r="DK55" i="74"/>
  <c r="DL55" i="74"/>
  <c r="DM55" i="74"/>
  <c r="DN55" i="74"/>
  <c r="DO55" i="74"/>
  <c r="DP55" i="74"/>
  <c r="DQ55" i="74"/>
  <c r="DR55" i="74"/>
  <c r="DK56" i="74"/>
  <c r="DL56" i="74"/>
  <c r="DM56" i="74"/>
  <c r="DN56" i="74"/>
  <c r="DO56" i="74"/>
  <c r="DP56" i="74"/>
  <c r="DQ56" i="74"/>
  <c r="DR56" i="74"/>
  <c r="DK57" i="74"/>
  <c r="DL57" i="74"/>
  <c r="DM57" i="74"/>
  <c r="DN57" i="74"/>
  <c r="DO57" i="74"/>
  <c r="DP57" i="74"/>
  <c r="DQ57" i="74"/>
  <c r="DR57" i="74"/>
  <c r="DK58" i="74"/>
  <c r="DL58" i="74"/>
  <c r="DM58" i="74"/>
  <c r="DN58" i="74"/>
  <c r="DO58" i="74"/>
  <c r="DP58" i="74"/>
  <c r="DQ58" i="74"/>
  <c r="DR58" i="74"/>
  <c r="DK59" i="74"/>
  <c r="DL59" i="74"/>
  <c r="DM59" i="74"/>
  <c r="DN59" i="74"/>
  <c r="DO59" i="74"/>
  <c r="DP59" i="74"/>
  <c r="DQ59" i="74"/>
  <c r="DR59" i="74"/>
  <c r="DK60" i="74"/>
  <c r="DL60" i="74"/>
  <c r="DM60" i="74"/>
  <c r="DN60" i="74"/>
  <c r="DO60" i="74"/>
  <c r="DP60" i="74"/>
  <c r="DQ60" i="74"/>
  <c r="DR60" i="74"/>
  <c r="DK61" i="74"/>
  <c r="DL61" i="74"/>
  <c r="DM61" i="74"/>
  <c r="DN61" i="74"/>
  <c r="DO61" i="74"/>
  <c r="DP61" i="74"/>
  <c r="DQ61" i="74"/>
  <c r="DR61" i="74"/>
  <c r="DK62" i="74"/>
  <c r="DL62" i="74"/>
  <c r="DM62" i="74"/>
  <c r="DN62" i="74"/>
  <c r="DO62" i="74"/>
  <c r="DP62" i="74"/>
  <c r="DQ62" i="74"/>
  <c r="DR62" i="74"/>
  <c r="DK63" i="74"/>
  <c r="DL63" i="74"/>
  <c r="DM63" i="74"/>
  <c r="DN63" i="74"/>
  <c r="DO63" i="74"/>
  <c r="DP63" i="74"/>
  <c r="DQ63" i="74"/>
  <c r="DR63" i="74"/>
  <c r="DK64" i="74"/>
  <c r="DL64" i="74"/>
  <c r="DM64" i="74"/>
  <c r="DN64" i="74"/>
  <c r="DO64" i="74"/>
  <c r="DP64" i="74"/>
  <c r="DQ64" i="74"/>
  <c r="DR64" i="74"/>
  <c r="DK65" i="74"/>
  <c r="DL65" i="74"/>
  <c r="DM65" i="74"/>
  <c r="DN65" i="74"/>
  <c r="DO65" i="74"/>
  <c r="DP65" i="74"/>
  <c r="DQ65" i="74"/>
  <c r="DR65" i="74"/>
  <c r="DK66" i="74"/>
  <c r="DL66" i="74"/>
  <c r="DM66" i="74"/>
  <c r="DN66" i="74"/>
  <c r="DO66" i="74"/>
  <c r="DP66" i="74"/>
  <c r="DQ66" i="74"/>
  <c r="DR66" i="74"/>
  <c r="DK67" i="74"/>
  <c r="DL67" i="74"/>
  <c r="DM67" i="74"/>
  <c r="DN67" i="74"/>
  <c r="DO67" i="74"/>
  <c r="DP67" i="74"/>
  <c r="DQ67" i="74"/>
  <c r="DR67" i="74"/>
  <c r="DK68" i="74"/>
  <c r="DL68" i="74"/>
  <c r="DM68" i="74"/>
  <c r="DN68" i="74"/>
  <c r="DO68" i="74"/>
  <c r="DP68" i="74"/>
  <c r="DQ68" i="74"/>
  <c r="DR68" i="74"/>
  <c r="DK69" i="74"/>
  <c r="DL69" i="74"/>
  <c r="DM69" i="74"/>
  <c r="DN69" i="74"/>
  <c r="DO69" i="74"/>
  <c r="DP69" i="74"/>
  <c r="DQ69" i="74"/>
  <c r="DR69" i="74"/>
  <c r="DK70" i="74"/>
  <c r="DL70" i="74"/>
  <c r="DM70" i="74"/>
  <c r="DN70" i="74"/>
  <c r="DO70" i="74"/>
  <c r="DP70" i="74"/>
  <c r="DQ70" i="74"/>
  <c r="DR70" i="74"/>
  <c r="DK71" i="74"/>
  <c r="DL71" i="74"/>
  <c r="DM71" i="74"/>
  <c r="DN71" i="74"/>
  <c r="DO71" i="74"/>
  <c r="DP71" i="74"/>
  <c r="DQ71" i="74"/>
  <c r="DR71" i="74"/>
  <c r="DK72" i="74"/>
  <c r="DL72" i="74"/>
  <c r="DM72" i="74"/>
  <c r="DN72" i="74"/>
  <c r="DO72" i="74"/>
  <c r="DP72" i="74"/>
  <c r="DQ72" i="74"/>
  <c r="DR72" i="74"/>
  <c r="DK73" i="74"/>
  <c r="DL73" i="74"/>
  <c r="DM73" i="74"/>
  <c r="DN73" i="74"/>
  <c r="DO73" i="74"/>
  <c r="DP73" i="74"/>
  <c r="DQ73" i="74"/>
  <c r="DR73" i="74"/>
  <c r="DK74" i="74"/>
  <c r="DL74" i="74"/>
  <c r="DM74" i="74"/>
  <c r="DN74" i="74"/>
  <c r="DO74" i="74"/>
  <c r="DP74" i="74"/>
  <c r="DQ74" i="74"/>
  <c r="DR74" i="74"/>
  <c r="DK75" i="74"/>
  <c r="DL75" i="74"/>
  <c r="DM75" i="74"/>
  <c r="DN75" i="74"/>
  <c r="DO75" i="74"/>
  <c r="DP75" i="74"/>
  <c r="DQ75" i="74"/>
  <c r="DR75" i="74"/>
  <c r="DK76" i="74"/>
  <c r="DL76" i="74"/>
  <c r="DM76" i="74"/>
  <c r="DN76" i="74"/>
  <c r="DO76" i="74"/>
  <c r="DP76" i="74"/>
  <c r="DQ76" i="74"/>
  <c r="DR76" i="74"/>
  <c r="DK77" i="74"/>
  <c r="DL77" i="74"/>
  <c r="DM77" i="74"/>
  <c r="DN77" i="74"/>
  <c r="DO77" i="74"/>
  <c r="DP77" i="74"/>
  <c r="DQ77" i="74"/>
  <c r="DR77" i="74"/>
  <c r="DK78" i="74"/>
  <c r="DL78" i="74"/>
  <c r="DM78" i="74"/>
  <c r="DN78" i="74"/>
  <c r="DO78" i="74"/>
  <c r="DP78" i="74"/>
  <c r="DQ78" i="74"/>
  <c r="DR78" i="74"/>
  <c r="DK79" i="74"/>
  <c r="DL79" i="74"/>
  <c r="DM79" i="74"/>
  <c r="DN79" i="74"/>
  <c r="DO79" i="74"/>
  <c r="DP79" i="74"/>
  <c r="DQ79" i="74"/>
  <c r="DR79" i="74"/>
  <c r="DK80" i="74"/>
  <c r="DL80" i="74"/>
  <c r="DM80" i="74"/>
  <c r="DN80" i="74"/>
  <c r="DO80" i="74"/>
  <c r="DP80" i="74"/>
  <c r="DQ80" i="74"/>
  <c r="DR80" i="74"/>
  <c r="DK81" i="74"/>
  <c r="DL81" i="74"/>
  <c r="DM81" i="74"/>
  <c r="DN81" i="74"/>
  <c r="DO81" i="74"/>
  <c r="DP81" i="74"/>
  <c r="DQ81" i="74"/>
  <c r="DR81" i="74"/>
  <c r="DK82" i="74"/>
  <c r="DL82" i="74"/>
  <c r="DM82" i="74"/>
  <c r="DN82" i="74"/>
  <c r="DO82" i="74"/>
  <c r="DP82" i="74"/>
  <c r="DQ82" i="74"/>
  <c r="DR82" i="74"/>
  <c r="DK83" i="74"/>
  <c r="DL83" i="74"/>
  <c r="DM83" i="74"/>
  <c r="DN83" i="74"/>
  <c r="DO83" i="74"/>
  <c r="DP83" i="74"/>
  <c r="DQ83" i="74"/>
  <c r="DR83" i="74"/>
  <c r="DK84" i="74"/>
  <c r="DL84" i="74"/>
  <c r="DM84" i="74"/>
  <c r="DN84" i="74"/>
  <c r="DO84" i="74"/>
  <c r="DP84" i="74"/>
  <c r="DQ84" i="74"/>
  <c r="DR84" i="74"/>
  <c r="DK85" i="74"/>
  <c r="DL85" i="74"/>
  <c r="DM85" i="74"/>
  <c r="DN85" i="74"/>
  <c r="DO85" i="74"/>
  <c r="DP85" i="74"/>
  <c r="DQ85" i="74"/>
  <c r="DR85" i="74"/>
  <c r="DK86" i="74"/>
  <c r="DL86" i="74"/>
  <c r="DM86" i="74"/>
  <c r="DN86" i="74"/>
  <c r="DO86" i="74"/>
  <c r="DP86" i="74"/>
  <c r="DQ86" i="74"/>
  <c r="DR86" i="74"/>
  <c r="DK87" i="74"/>
  <c r="DL87" i="74"/>
  <c r="DM87" i="74"/>
  <c r="DN87" i="74"/>
  <c r="DO87" i="74"/>
  <c r="DP87" i="74"/>
  <c r="DQ87" i="74"/>
  <c r="DR87" i="74"/>
  <c r="DK88" i="74"/>
  <c r="DL88" i="74"/>
  <c r="DM88" i="74"/>
  <c r="DN88" i="74"/>
  <c r="DO88" i="74"/>
  <c r="DP88" i="74"/>
  <c r="DQ88" i="74"/>
  <c r="DR88" i="74"/>
  <c r="DK89" i="74"/>
  <c r="DL89" i="74"/>
  <c r="DM89" i="74"/>
  <c r="DN89" i="74"/>
  <c r="DO89" i="74"/>
  <c r="DP89" i="74"/>
  <c r="DQ89" i="74"/>
  <c r="DR89" i="74"/>
  <c r="DK90" i="74"/>
  <c r="DL90" i="74"/>
  <c r="DM90" i="74"/>
  <c r="DN90" i="74"/>
  <c r="DO90" i="74"/>
  <c r="DP90" i="74"/>
  <c r="DQ90" i="74"/>
  <c r="DR90" i="74"/>
  <c r="DK91" i="74"/>
  <c r="DL91" i="74"/>
  <c r="DM91" i="74"/>
  <c r="DN91" i="74"/>
  <c r="DO91" i="74"/>
  <c r="DP91" i="74"/>
  <c r="DQ91" i="74"/>
  <c r="DR91" i="74"/>
  <c r="DK92" i="74"/>
  <c r="DL92" i="74"/>
  <c r="DM92" i="74"/>
  <c r="DN92" i="74"/>
  <c r="DO92" i="74"/>
  <c r="DP92" i="74"/>
  <c r="DQ92" i="74"/>
  <c r="DR92" i="74"/>
  <c r="DK93" i="74"/>
  <c r="DL93" i="74"/>
  <c r="DM93" i="74"/>
  <c r="DN93" i="74"/>
  <c r="DO93" i="74"/>
  <c r="DP93" i="74"/>
  <c r="DQ93" i="74"/>
  <c r="DR93" i="74"/>
  <c r="DK94" i="74"/>
  <c r="DL94" i="74"/>
  <c r="DM94" i="74"/>
  <c r="DN94" i="74"/>
  <c r="DO94" i="74"/>
  <c r="DP94" i="74"/>
  <c r="DQ94" i="74"/>
  <c r="DR94" i="74"/>
  <c r="DK95" i="74"/>
  <c r="DL95" i="74"/>
  <c r="DM95" i="74"/>
  <c r="DN95" i="74"/>
  <c r="DO95" i="74"/>
  <c r="DP95" i="74"/>
  <c r="DQ95" i="74"/>
  <c r="DR95" i="74"/>
  <c r="DK96" i="74"/>
  <c r="DL96" i="74"/>
  <c r="DM96" i="74"/>
  <c r="DN96" i="74"/>
  <c r="DO96" i="74"/>
  <c r="DP96" i="74"/>
  <c r="DQ96" i="74"/>
  <c r="DR96" i="74"/>
  <c r="DJ36" i="74"/>
  <c r="DJ37" i="74"/>
  <c r="DJ38" i="74"/>
  <c r="DJ39" i="74"/>
  <c r="DJ40" i="74"/>
  <c r="DJ41" i="74"/>
  <c r="DJ42" i="74"/>
  <c r="DJ43" i="74"/>
  <c r="DJ44" i="74"/>
  <c r="DJ45" i="74"/>
  <c r="DJ46" i="74"/>
  <c r="DJ47" i="74"/>
  <c r="DJ48" i="74"/>
  <c r="DJ49" i="74"/>
  <c r="DJ50" i="74"/>
  <c r="DJ51" i="74"/>
  <c r="DJ52" i="74"/>
  <c r="DJ53" i="74"/>
  <c r="DJ54" i="74"/>
  <c r="DJ55" i="74"/>
  <c r="DJ56" i="74"/>
  <c r="DJ57" i="74"/>
  <c r="DJ58" i="74"/>
  <c r="DJ59" i="74"/>
  <c r="DJ60" i="74"/>
  <c r="DJ61" i="74"/>
  <c r="DJ62" i="74"/>
  <c r="DJ63" i="74"/>
  <c r="DJ64" i="74"/>
  <c r="DJ65" i="74"/>
  <c r="DJ66" i="74"/>
  <c r="DJ67" i="74"/>
  <c r="DJ68" i="74"/>
  <c r="DJ69" i="74"/>
  <c r="DJ70" i="74"/>
  <c r="DJ71" i="74"/>
  <c r="DJ72" i="74"/>
  <c r="DJ73" i="74"/>
  <c r="DJ74" i="74"/>
  <c r="DJ75" i="74"/>
  <c r="DJ76" i="74"/>
  <c r="DJ77" i="74"/>
  <c r="DJ78" i="74"/>
  <c r="DJ79" i="74"/>
  <c r="DJ80" i="74"/>
  <c r="DJ81" i="74"/>
  <c r="DJ82" i="74"/>
  <c r="DJ83" i="74"/>
  <c r="DJ84" i="74"/>
  <c r="DJ85" i="74"/>
  <c r="DJ86" i="74"/>
  <c r="DJ87" i="74"/>
  <c r="DJ88" i="74"/>
  <c r="DJ89" i="74"/>
  <c r="DJ90" i="74"/>
  <c r="DJ91" i="74"/>
  <c r="DJ92" i="74"/>
  <c r="DJ93" i="74"/>
  <c r="DJ94" i="74"/>
  <c r="DJ95" i="74"/>
  <c r="DJ96" i="74"/>
  <c r="DA97" i="74"/>
  <c r="DB97" i="74"/>
  <c r="DC97" i="74"/>
  <c r="DD97" i="74"/>
  <c r="DE97" i="74"/>
  <c r="DF97" i="74"/>
  <c r="DG97" i="74"/>
  <c r="DH97" i="74"/>
  <c r="DA96" i="74"/>
  <c r="DB96" i="74"/>
  <c r="DC96" i="74"/>
  <c r="DD96" i="74"/>
  <c r="DE96" i="74"/>
  <c r="DF96" i="74"/>
  <c r="DG96" i="74"/>
  <c r="DH96" i="74"/>
  <c r="CZ97" i="74"/>
  <c r="CZ96" i="74"/>
  <c r="DA95" i="74"/>
  <c r="DB95" i="74"/>
  <c r="DC95" i="74"/>
  <c r="DD95" i="74"/>
  <c r="DE95" i="74"/>
  <c r="DF95" i="74"/>
  <c r="DG95" i="74"/>
  <c r="DH95" i="74"/>
  <c r="DA94" i="74"/>
  <c r="DB94" i="74"/>
  <c r="DC94" i="74"/>
  <c r="DD94" i="74"/>
  <c r="DE94" i="74"/>
  <c r="DF94" i="74"/>
  <c r="DG94" i="74"/>
  <c r="DH94" i="74"/>
  <c r="DA93" i="74"/>
  <c r="DB93" i="74"/>
  <c r="DC93" i="74"/>
  <c r="DD93" i="74"/>
  <c r="DE93" i="74"/>
  <c r="DF93" i="74"/>
  <c r="DG93" i="74"/>
  <c r="DH93" i="74"/>
  <c r="DA92" i="74"/>
  <c r="DB92" i="74"/>
  <c r="DC92" i="74"/>
  <c r="DD92" i="74"/>
  <c r="DE92" i="74"/>
  <c r="DF92" i="74"/>
  <c r="DG92" i="74"/>
  <c r="DH92" i="74"/>
  <c r="DA91" i="74"/>
  <c r="DB91" i="74"/>
  <c r="DC91" i="74"/>
  <c r="DD91" i="74"/>
  <c r="DE91" i="74"/>
  <c r="DF91" i="74"/>
  <c r="DG91" i="74"/>
  <c r="DH91" i="74"/>
  <c r="DA90" i="74"/>
  <c r="DB90" i="74"/>
  <c r="DC90" i="74"/>
  <c r="DD90" i="74"/>
  <c r="DE90" i="74"/>
  <c r="DF90" i="74"/>
  <c r="DG90" i="74"/>
  <c r="DH90" i="74"/>
  <c r="DA89" i="74"/>
  <c r="DB89" i="74"/>
  <c r="DC89" i="74"/>
  <c r="DD89" i="74"/>
  <c r="DE89" i="74"/>
  <c r="DF89" i="74"/>
  <c r="DG89" i="74"/>
  <c r="DH89" i="74"/>
  <c r="DA88" i="74"/>
  <c r="DB88" i="74"/>
  <c r="DC88" i="74"/>
  <c r="DD88" i="74"/>
  <c r="DE88" i="74"/>
  <c r="DF88" i="74"/>
  <c r="DG88" i="74"/>
  <c r="DH88" i="74"/>
  <c r="DA87" i="74"/>
  <c r="DB87" i="74"/>
  <c r="DC87" i="74"/>
  <c r="DD87" i="74"/>
  <c r="DE87" i="74"/>
  <c r="DF87" i="74"/>
  <c r="DG87" i="74"/>
  <c r="DH87" i="74"/>
  <c r="DA86" i="74"/>
  <c r="DB86" i="74"/>
  <c r="DC86" i="74"/>
  <c r="DD86" i="74"/>
  <c r="DE86" i="74"/>
  <c r="DF86" i="74"/>
  <c r="DG86" i="74"/>
  <c r="DH86" i="74"/>
  <c r="DA85" i="74"/>
  <c r="DB85" i="74"/>
  <c r="DC85" i="74"/>
  <c r="DD85" i="74"/>
  <c r="DE85" i="74"/>
  <c r="DF85" i="74"/>
  <c r="DG85" i="74"/>
  <c r="DH85" i="74"/>
  <c r="DA84" i="74"/>
  <c r="DB84" i="74"/>
  <c r="DC84" i="74"/>
  <c r="DD84" i="74"/>
  <c r="DE84" i="74"/>
  <c r="DF84" i="74"/>
  <c r="DG84" i="74"/>
  <c r="DH84" i="74"/>
  <c r="DA83" i="74"/>
  <c r="DB83" i="74"/>
  <c r="DC83" i="74"/>
  <c r="DD83" i="74"/>
  <c r="DE83" i="74"/>
  <c r="DF83" i="74"/>
  <c r="DG83" i="74"/>
  <c r="DH83" i="74"/>
  <c r="DA82" i="74"/>
  <c r="DB82" i="74"/>
  <c r="DC82" i="74"/>
  <c r="DD82" i="74"/>
  <c r="DE82" i="74"/>
  <c r="DF82" i="74"/>
  <c r="DG82" i="74"/>
  <c r="DH82" i="74"/>
  <c r="DA81" i="74"/>
  <c r="DB81" i="74"/>
  <c r="DC81" i="74"/>
  <c r="DD81" i="74"/>
  <c r="DE81" i="74"/>
  <c r="DF81" i="74"/>
  <c r="DG81" i="74"/>
  <c r="DH81" i="74"/>
  <c r="DA80" i="74"/>
  <c r="DB80" i="74"/>
  <c r="DC80" i="74"/>
  <c r="DD80" i="74"/>
  <c r="DE80" i="74"/>
  <c r="DF80" i="74"/>
  <c r="DG80" i="74"/>
  <c r="DH80" i="74"/>
  <c r="DA79" i="74"/>
  <c r="DB79" i="74"/>
  <c r="DC79" i="74"/>
  <c r="DD79" i="74"/>
  <c r="DE79" i="74"/>
  <c r="DF79" i="74"/>
  <c r="DG79" i="74"/>
  <c r="DH79" i="74"/>
  <c r="DA78" i="74"/>
  <c r="DB78" i="74"/>
  <c r="DC78" i="74"/>
  <c r="DD78" i="74"/>
  <c r="DE78" i="74"/>
  <c r="DF78" i="74"/>
  <c r="DG78" i="74"/>
  <c r="DH78" i="74"/>
  <c r="DA77" i="74"/>
  <c r="DB77" i="74"/>
  <c r="DC77" i="74"/>
  <c r="DD77" i="74"/>
  <c r="DE77" i="74"/>
  <c r="DF77" i="74"/>
  <c r="DG77" i="74"/>
  <c r="DH77" i="74"/>
  <c r="DA76" i="74"/>
  <c r="DB76" i="74"/>
  <c r="DC76" i="74"/>
  <c r="DD76" i="74"/>
  <c r="DE76" i="74"/>
  <c r="DF76" i="74"/>
  <c r="DG76" i="74"/>
  <c r="DH76" i="74"/>
  <c r="DA75" i="74"/>
  <c r="DB75" i="74"/>
  <c r="DC75" i="74"/>
  <c r="DD75" i="74"/>
  <c r="DE75" i="74"/>
  <c r="DF75" i="74"/>
  <c r="DG75" i="74"/>
  <c r="DH75" i="74"/>
  <c r="DA74" i="74"/>
  <c r="DB74" i="74"/>
  <c r="DC74" i="74"/>
  <c r="DD74" i="74"/>
  <c r="DE74" i="74"/>
  <c r="DF74" i="74"/>
  <c r="DG74" i="74"/>
  <c r="DH74" i="74"/>
  <c r="DA73" i="74"/>
  <c r="DB73" i="74"/>
  <c r="DC73" i="74"/>
  <c r="DD73" i="74"/>
  <c r="DE73" i="74"/>
  <c r="DF73" i="74"/>
  <c r="DG73" i="74"/>
  <c r="DH73" i="74"/>
  <c r="DA72" i="74"/>
  <c r="DB72" i="74"/>
  <c r="DC72" i="74"/>
  <c r="DD72" i="74"/>
  <c r="DE72" i="74"/>
  <c r="DF72" i="74"/>
  <c r="DG72" i="74"/>
  <c r="DH72" i="74"/>
  <c r="DA71" i="74"/>
  <c r="DB71" i="74"/>
  <c r="DC71" i="74"/>
  <c r="DD71" i="74"/>
  <c r="DE71" i="74"/>
  <c r="DF71" i="74"/>
  <c r="DG71" i="74"/>
  <c r="DH71" i="74"/>
  <c r="DA70" i="74"/>
  <c r="DB70" i="74"/>
  <c r="DC70" i="74"/>
  <c r="DD70" i="74"/>
  <c r="DE70" i="74"/>
  <c r="DF70" i="74"/>
  <c r="DG70" i="74"/>
  <c r="DH70" i="74"/>
  <c r="DA69" i="74"/>
  <c r="DB69" i="74"/>
  <c r="DC69" i="74"/>
  <c r="DD69" i="74"/>
  <c r="DE69" i="74"/>
  <c r="DF69" i="74"/>
  <c r="DG69" i="74"/>
  <c r="DH69" i="74"/>
  <c r="DA68" i="74"/>
  <c r="DB68" i="74"/>
  <c r="DC68" i="74"/>
  <c r="DD68" i="74"/>
  <c r="DE68" i="74"/>
  <c r="DF68" i="74"/>
  <c r="DG68" i="74"/>
  <c r="DH68" i="74"/>
  <c r="DA67" i="74"/>
  <c r="DB67" i="74"/>
  <c r="DC67" i="74"/>
  <c r="DD67" i="74"/>
  <c r="DE67" i="74"/>
  <c r="DF67" i="74"/>
  <c r="DG67" i="74"/>
  <c r="DH67" i="74"/>
  <c r="DA66" i="74"/>
  <c r="DB66" i="74"/>
  <c r="DC66" i="74"/>
  <c r="DD66" i="74"/>
  <c r="DE66" i="74"/>
  <c r="DF66" i="74"/>
  <c r="DG66" i="74"/>
  <c r="DH66" i="74"/>
  <c r="DA65" i="74"/>
  <c r="DB65" i="74"/>
  <c r="DC65" i="74"/>
  <c r="DD65" i="74"/>
  <c r="DE65" i="74"/>
  <c r="DF65" i="74"/>
  <c r="DG65" i="74"/>
  <c r="DH65" i="74"/>
  <c r="DA64" i="74"/>
  <c r="DB64" i="74"/>
  <c r="DC64" i="74"/>
  <c r="DD64" i="74"/>
  <c r="DE64" i="74"/>
  <c r="DF64" i="74"/>
  <c r="DG64" i="74"/>
  <c r="DH64" i="74"/>
  <c r="DA63" i="74"/>
  <c r="DB63" i="74"/>
  <c r="DC63" i="74"/>
  <c r="DD63" i="74"/>
  <c r="DE63" i="74"/>
  <c r="DF63" i="74"/>
  <c r="DG63" i="74"/>
  <c r="DH63" i="74"/>
  <c r="DA62" i="74"/>
  <c r="DB62" i="74"/>
  <c r="DC62" i="74"/>
  <c r="DD62" i="74"/>
  <c r="DE62" i="74"/>
  <c r="DF62" i="74"/>
  <c r="DG62" i="74"/>
  <c r="DH62" i="74"/>
  <c r="DA61" i="74"/>
  <c r="DB61" i="74"/>
  <c r="DC61" i="74"/>
  <c r="DD61" i="74"/>
  <c r="DE61" i="74"/>
  <c r="DF61" i="74"/>
  <c r="DG61" i="74"/>
  <c r="DH61" i="74"/>
  <c r="DA60" i="74"/>
  <c r="DB60" i="74"/>
  <c r="DC60" i="74"/>
  <c r="DD60" i="74"/>
  <c r="DE60" i="74"/>
  <c r="DF60" i="74"/>
  <c r="DG60" i="74"/>
  <c r="DH60" i="74"/>
  <c r="DA59" i="74"/>
  <c r="DB59" i="74"/>
  <c r="DC59" i="74"/>
  <c r="DD59" i="74"/>
  <c r="DE59" i="74"/>
  <c r="DF59" i="74"/>
  <c r="DG59" i="74"/>
  <c r="DH59" i="74"/>
  <c r="DA58" i="74"/>
  <c r="DB58" i="74"/>
  <c r="DC58" i="74"/>
  <c r="DD58" i="74"/>
  <c r="DE58" i="74"/>
  <c r="DF58" i="74"/>
  <c r="DG58" i="74"/>
  <c r="DH58" i="74"/>
  <c r="DA57" i="74"/>
  <c r="DB57" i="74"/>
  <c r="DC57" i="74"/>
  <c r="DD57" i="74"/>
  <c r="DE57" i="74"/>
  <c r="DF57" i="74"/>
  <c r="DG57" i="74"/>
  <c r="DH57" i="74"/>
  <c r="DA56" i="74"/>
  <c r="DB56" i="74"/>
  <c r="DC56" i="74"/>
  <c r="DD56" i="74"/>
  <c r="DE56" i="74"/>
  <c r="DF56" i="74"/>
  <c r="DG56" i="74"/>
  <c r="DH56" i="74"/>
  <c r="DA55" i="74"/>
  <c r="DB55" i="74"/>
  <c r="DC55" i="74"/>
  <c r="DD55" i="74"/>
  <c r="DE55" i="74"/>
  <c r="DF55" i="74"/>
  <c r="DG55" i="74"/>
  <c r="DH55" i="74"/>
  <c r="DA54" i="74"/>
  <c r="DB54" i="74"/>
  <c r="DC54" i="74"/>
  <c r="DD54" i="74"/>
  <c r="DE54" i="74"/>
  <c r="DF54" i="74"/>
  <c r="DG54" i="74"/>
  <c r="DH54" i="74"/>
  <c r="DA53" i="74"/>
  <c r="DB53" i="74"/>
  <c r="DC53" i="74"/>
  <c r="DD53" i="74"/>
  <c r="DE53" i="74"/>
  <c r="DF53" i="74"/>
  <c r="DG53" i="74"/>
  <c r="DH53" i="74"/>
  <c r="DA52" i="74"/>
  <c r="DB52" i="74"/>
  <c r="DC52" i="74"/>
  <c r="DD52" i="74"/>
  <c r="DE52" i="74"/>
  <c r="DF52" i="74"/>
  <c r="DG52" i="74"/>
  <c r="DH52" i="74"/>
  <c r="DA51" i="74"/>
  <c r="DB51" i="74"/>
  <c r="DC51" i="74"/>
  <c r="DD51" i="74"/>
  <c r="DE51" i="74"/>
  <c r="DF51" i="74"/>
  <c r="DG51" i="74"/>
  <c r="DH51" i="74"/>
  <c r="DA50" i="74"/>
  <c r="DB50" i="74"/>
  <c r="DC50" i="74"/>
  <c r="DD50" i="74"/>
  <c r="DE50" i="74"/>
  <c r="DF50" i="74"/>
  <c r="DG50" i="74"/>
  <c r="DH50" i="74"/>
  <c r="DA49" i="74"/>
  <c r="DB49" i="74"/>
  <c r="DC49" i="74"/>
  <c r="DD49" i="74"/>
  <c r="DE49" i="74"/>
  <c r="DF49" i="74"/>
  <c r="DG49" i="74"/>
  <c r="DH49" i="74"/>
  <c r="DA48" i="74"/>
  <c r="DB48" i="74"/>
  <c r="DC48" i="74"/>
  <c r="DD48" i="74"/>
  <c r="DE48" i="74"/>
  <c r="DF48" i="74"/>
  <c r="DG48" i="74"/>
  <c r="DH48" i="74"/>
  <c r="DA47" i="74"/>
  <c r="DB47" i="74"/>
  <c r="DC47" i="74"/>
  <c r="DD47" i="74"/>
  <c r="DE47" i="74"/>
  <c r="DF47" i="74"/>
  <c r="DG47" i="74"/>
  <c r="DH47" i="74"/>
  <c r="DA46" i="74"/>
  <c r="DB46" i="74"/>
  <c r="DC46" i="74"/>
  <c r="DD46" i="74"/>
  <c r="DE46" i="74"/>
  <c r="DF46" i="74"/>
  <c r="DG46" i="74"/>
  <c r="DH46" i="74"/>
  <c r="DA45" i="74"/>
  <c r="DB45" i="74"/>
  <c r="DC45" i="74"/>
  <c r="DD45" i="74"/>
  <c r="DE45" i="74"/>
  <c r="DF45" i="74"/>
  <c r="DG45" i="74"/>
  <c r="DH45" i="74"/>
  <c r="DA44" i="74"/>
  <c r="DB44" i="74"/>
  <c r="DC44" i="74"/>
  <c r="DD44" i="74"/>
  <c r="DE44" i="74"/>
  <c r="DF44" i="74"/>
  <c r="DG44" i="74"/>
  <c r="DH44" i="74"/>
  <c r="DA43" i="74"/>
  <c r="DB43" i="74"/>
  <c r="DC43" i="74"/>
  <c r="DD43" i="74"/>
  <c r="DE43" i="74"/>
  <c r="DF43" i="74"/>
  <c r="DG43" i="74"/>
  <c r="DH43" i="74"/>
  <c r="DA42" i="74"/>
  <c r="DB42" i="74"/>
  <c r="DC42" i="74"/>
  <c r="DD42" i="74"/>
  <c r="DE42" i="74"/>
  <c r="DF42" i="74"/>
  <c r="DG42" i="74"/>
  <c r="DH42" i="74"/>
  <c r="DA41" i="74"/>
  <c r="DB41" i="74"/>
  <c r="DC41" i="74"/>
  <c r="DD41" i="74"/>
  <c r="DE41" i="74"/>
  <c r="DF41" i="74"/>
  <c r="DG41" i="74"/>
  <c r="DH41" i="74"/>
  <c r="DA40" i="74"/>
  <c r="DB40" i="74"/>
  <c r="DC40" i="74"/>
  <c r="DD40" i="74"/>
  <c r="DE40" i="74"/>
  <c r="DF40" i="74"/>
  <c r="DG40" i="74"/>
  <c r="DH40" i="74"/>
  <c r="DA39" i="74"/>
  <c r="DB39" i="74"/>
  <c r="DC39" i="74"/>
  <c r="DD39" i="74"/>
  <c r="DE39" i="74"/>
  <c r="DF39" i="74"/>
  <c r="DG39" i="74"/>
  <c r="DH39" i="74"/>
  <c r="DA38" i="74"/>
  <c r="DB38" i="74"/>
  <c r="DC38" i="74"/>
  <c r="DD38" i="74"/>
  <c r="DE38" i="74"/>
  <c r="DF38" i="74"/>
  <c r="DG38" i="74"/>
  <c r="DH38" i="74"/>
  <c r="DA37" i="74"/>
  <c r="DB37" i="74"/>
  <c r="DC37" i="74"/>
  <c r="DD37" i="74"/>
  <c r="DE37" i="74"/>
  <c r="DF37" i="74"/>
  <c r="DG37" i="74"/>
  <c r="DH37" i="74"/>
  <c r="DA36" i="74"/>
  <c r="DB36" i="74"/>
  <c r="DC36" i="74"/>
  <c r="DD36" i="74"/>
  <c r="DE36" i="74"/>
  <c r="DF36" i="74"/>
  <c r="DG36" i="74"/>
  <c r="DH36" i="74"/>
  <c r="DA35" i="74"/>
  <c r="DB35" i="74"/>
  <c r="DC35" i="74"/>
  <c r="DD35" i="74"/>
  <c r="DE35" i="74"/>
  <c r="DF35" i="74"/>
  <c r="DG35" i="74"/>
  <c r="DH35" i="74"/>
  <c r="CQ99" i="74"/>
  <c r="CR99" i="74"/>
  <c r="CS99" i="74"/>
  <c r="CT99" i="74"/>
  <c r="CU99" i="74"/>
  <c r="CV99" i="74"/>
  <c r="CW99" i="74"/>
  <c r="CX99" i="74"/>
  <c r="CP99" i="74"/>
  <c r="CQ98" i="74"/>
  <c r="CR98" i="74"/>
  <c r="CS98" i="74"/>
  <c r="CT98" i="74"/>
  <c r="CU98" i="74"/>
  <c r="CV98" i="74"/>
  <c r="CW98" i="74"/>
  <c r="CX98" i="74"/>
  <c r="CP98" i="74"/>
  <c r="CQ35" i="74"/>
  <c r="CR35" i="74"/>
  <c r="CS35" i="74"/>
  <c r="CT35" i="74"/>
  <c r="CU35" i="74"/>
  <c r="CV35" i="74"/>
  <c r="CW35" i="74"/>
  <c r="CX35" i="74"/>
  <c r="CQ36" i="74"/>
  <c r="CR36" i="74"/>
  <c r="CS36" i="74"/>
  <c r="CT36" i="74"/>
  <c r="CU36" i="74"/>
  <c r="CV36" i="74"/>
  <c r="CW36" i="74"/>
  <c r="CX36" i="74"/>
  <c r="CQ37" i="74"/>
  <c r="CR37" i="74"/>
  <c r="CS37" i="74"/>
  <c r="CT37" i="74"/>
  <c r="CU37" i="74"/>
  <c r="CV37" i="74"/>
  <c r="CW37" i="74"/>
  <c r="CX37" i="74"/>
  <c r="CQ38" i="74"/>
  <c r="CR38" i="74"/>
  <c r="CS38" i="74"/>
  <c r="CT38" i="74"/>
  <c r="CU38" i="74"/>
  <c r="CV38" i="74"/>
  <c r="CW38" i="74"/>
  <c r="CX38" i="74"/>
  <c r="CQ39" i="74"/>
  <c r="CR39" i="74"/>
  <c r="CS39" i="74"/>
  <c r="CT39" i="74"/>
  <c r="CU39" i="74"/>
  <c r="CV39" i="74"/>
  <c r="CW39" i="74"/>
  <c r="CX39" i="74"/>
  <c r="CQ40" i="74"/>
  <c r="CR40" i="74"/>
  <c r="CS40" i="74"/>
  <c r="CT40" i="74"/>
  <c r="CU40" i="74"/>
  <c r="CV40" i="74"/>
  <c r="CW40" i="74"/>
  <c r="CX40" i="74"/>
  <c r="CQ41" i="74"/>
  <c r="CR41" i="74"/>
  <c r="CS41" i="74"/>
  <c r="CT41" i="74"/>
  <c r="CU41" i="74"/>
  <c r="CV41" i="74"/>
  <c r="CW41" i="74"/>
  <c r="CX41" i="74"/>
  <c r="CQ42" i="74"/>
  <c r="CR42" i="74"/>
  <c r="CS42" i="74"/>
  <c r="CT42" i="74"/>
  <c r="CU42" i="74"/>
  <c r="CV42" i="74"/>
  <c r="CW42" i="74"/>
  <c r="CX42" i="74"/>
  <c r="CQ43" i="74"/>
  <c r="CR43" i="74"/>
  <c r="CS43" i="74"/>
  <c r="CT43" i="74"/>
  <c r="CU43" i="74"/>
  <c r="CV43" i="74"/>
  <c r="CW43" i="74"/>
  <c r="CX43" i="74"/>
  <c r="CQ44" i="74"/>
  <c r="CR44" i="74"/>
  <c r="CS44" i="74"/>
  <c r="CT44" i="74"/>
  <c r="CU44" i="74"/>
  <c r="CV44" i="74"/>
  <c r="CW44" i="74"/>
  <c r="CX44" i="74"/>
  <c r="CQ45" i="74"/>
  <c r="CR45" i="74"/>
  <c r="CS45" i="74"/>
  <c r="CT45" i="74"/>
  <c r="CU45" i="74"/>
  <c r="CV45" i="74"/>
  <c r="CW45" i="74"/>
  <c r="CX45" i="74"/>
  <c r="CQ46" i="74"/>
  <c r="CR46" i="74"/>
  <c r="CS46" i="74"/>
  <c r="CT46" i="74"/>
  <c r="CU46" i="74"/>
  <c r="CV46" i="74"/>
  <c r="CW46" i="74"/>
  <c r="CX46" i="74"/>
  <c r="CQ47" i="74"/>
  <c r="CR47" i="74"/>
  <c r="CS47" i="74"/>
  <c r="CT47" i="74"/>
  <c r="CU47" i="74"/>
  <c r="CV47" i="74"/>
  <c r="CW47" i="74"/>
  <c r="CX47" i="74"/>
  <c r="CQ48" i="74"/>
  <c r="CR48" i="74"/>
  <c r="CS48" i="74"/>
  <c r="CT48" i="74"/>
  <c r="CU48" i="74"/>
  <c r="CV48" i="74"/>
  <c r="CW48" i="74"/>
  <c r="CX48" i="74"/>
  <c r="CQ49" i="74"/>
  <c r="CR49" i="74"/>
  <c r="CS49" i="74"/>
  <c r="CT49" i="74"/>
  <c r="CU49" i="74"/>
  <c r="CV49" i="74"/>
  <c r="CW49" i="74"/>
  <c r="CX49" i="74"/>
  <c r="CQ50" i="74"/>
  <c r="CR50" i="74"/>
  <c r="CS50" i="74"/>
  <c r="CT50" i="74"/>
  <c r="CU50" i="74"/>
  <c r="CV50" i="74"/>
  <c r="CW50" i="74"/>
  <c r="CX50" i="74"/>
  <c r="CQ51" i="74"/>
  <c r="CR51" i="74"/>
  <c r="CS51" i="74"/>
  <c r="CT51" i="74"/>
  <c r="CU51" i="74"/>
  <c r="CV51" i="74"/>
  <c r="CW51" i="74"/>
  <c r="CX51" i="74"/>
  <c r="CQ52" i="74"/>
  <c r="CR52" i="74"/>
  <c r="CS52" i="74"/>
  <c r="CT52" i="74"/>
  <c r="CU52" i="74"/>
  <c r="CV52" i="74"/>
  <c r="CW52" i="74"/>
  <c r="CX52" i="74"/>
  <c r="CQ53" i="74"/>
  <c r="CR53" i="74"/>
  <c r="CS53" i="74"/>
  <c r="CT53" i="74"/>
  <c r="CU53" i="74"/>
  <c r="CV53" i="74"/>
  <c r="CW53" i="74"/>
  <c r="CX53" i="74"/>
  <c r="CQ54" i="74"/>
  <c r="CR54" i="74"/>
  <c r="CS54" i="74"/>
  <c r="CT54" i="74"/>
  <c r="CU54" i="74"/>
  <c r="CV54" i="74"/>
  <c r="CW54" i="74"/>
  <c r="CX54" i="74"/>
  <c r="CQ55" i="74"/>
  <c r="CR55" i="74"/>
  <c r="CS55" i="74"/>
  <c r="CT55" i="74"/>
  <c r="CU55" i="74"/>
  <c r="CV55" i="74"/>
  <c r="CW55" i="74"/>
  <c r="CX55" i="74"/>
  <c r="CQ56" i="74"/>
  <c r="CR56" i="74"/>
  <c r="CS56" i="74"/>
  <c r="CT56" i="74"/>
  <c r="CU56" i="74"/>
  <c r="CV56" i="74"/>
  <c r="CW56" i="74"/>
  <c r="CX56" i="74"/>
  <c r="CQ57" i="74"/>
  <c r="CR57" i="74"/>
  <c r="CS57" i="74"/>
  <c r="CT57" i="74"/>
  <c r="CU57" i="74"/>
  <c r="CV57" i="74"/>
  <c r="CW57" i="74"/>
  <c r="CX57" i="74"/>
  <c r="CQ58" i="74"/>
  <c r="CR58" i="74"/>
  <c r="CS58" i="74"/>
  <c r="CT58" i="74"/>
  <c r="CU58" i="74"/>
  <c r="CV58" i="74"/>
  <c r="CW58" i="74"/>
  <c r="CX58" i="74"/>
  <c r="CQ59" i="74"/>
  <c r="CR59" i="74"/>
  <c r="CS59" i="74"/>
  <c r="CT59" i="74"/>
  <c r="CU59" i="74"/>
  <c r="CV59" i="74"/>
  <c r="CW59" i="74"/>
  <c r="CX59" i="74"/>
  <c r="CQ60" i="74"/>
  <c r="CR60" i="74"/>
  <c r="CS60" i="74"/>
  <c r="CT60" i="74"/>
  <c r="CU60" i="74"/>
  <c r="CV60" i="74"/>
  <c r="CW60" i="74"/>
  <c r="CX60" i="74"/>
  <c r="CQ61" i="74"/>
  <c r="CR61" i="74"/>
  <c r="CS61" i="74"/>
  <c r="CT61" i="74"/>
  <c r="CU61" i="74"/>
  <c r="CV61" i="74"/>
  <c r="CW61" i="74"/>
  <c r="CX61" i="74"/>
  <c r="CQ62" i="74"/>
  <c r="CR62" i="74"/>
  <c r="CS62" i="74"/>
  <c r="CT62" i="74"/>
  <c r="CU62" i="74"/>
  <c r="CV62" i="74"/>
  <c r="CW62" i="74"/>
  <c r="CX62" i="74"/>
  <c r="CQ63" i="74"/>
  <c r="CR63" i="74"/>
  <c r="CS63" i="74"/>
  <c r="CT63" i="74"/>
  <c r="CU63" i="74"/>
  <c r="CV63" i="74"/>
  <c r="CW63" i="74"/>
  <c r="CX63" i="74"/>
  <c r="CQ64" i="74"/>
  <c r="CR64" i="74"/>
  <c r="CS64" i="74"/>
  <c r="CT64" i="74"/>
  <c r="CU64" i="74"/>
  <c r="CV64" i="74"/>
  <c r="CW64" i="74"/>
  <c r="CX64" i="74"/>
  <c r="CQ65" i="74"/>
  <c r="CR65" i="74"/>
  <c r="CS65" i="74"/>
  <c r="CT65" i="74"/>
  <c r="CU65" i="74"/>
  <c r="CV65" i="74"/>
  <c r="CW65" i="74"/>
  <c r="CX65" i="74"/>
  <c r="CQ66" i="74"/>
  <c r="CR66" i="74"/>
  <c r="CS66" i="74"/>
  <c r="CT66" i="74"/>
  <c r="CU66" i="74"/>
  <c r="CV66" i="74"/>
  <c r="CW66" i="74"/>
  <c r="CX66" i="74"/>
  <c r="CQ67" i="74"/>
  <c r="CR67" i="74"/>
  <c r="CS67" i="74"/>
  <c r="CT67" i="74"/>
  <c r="CU67" i="74"/>
  <c r="CV67" i="74"/>
  <c r="CW67" i="74"/>
  <c r="CX67" i="74"/>
  <c r="CQ68" i="74"/>
  <c r="CR68" i="74"/>
  <c r="CS68" i="74"/>
  <c r="CT68" i="74"/>
  <c r="CU68" i="74"/>
  <c r="CV68" i="74"/>
  <c r="CW68" i="74"/>
  <c r="CX68" i="74"/>
  <c r="CQ69" i="74"/>
  <c r="CR69" i="74"/>
  <c r="CS69" i="74"/>
  <c r="CT69" i="74"/>
  <c r="CU69" i="74"/>
  <c r="CV69" i="74"/>
  <c r="CW69" i="74"/>
  <c r="CX69" i="74"/>
  <c r="CQ70" i="74"/>
  <c r="CR70" i="74"/>
  <c r="CS70" i="74"/>
  <c r="CT70" i="74"/>
  <c r="CU70" i="74"/>
  <c r="CV70" i="74"/>
  <c r="CW70" i="74"/>
  <c r="CX70" i="74"/>
  <c r="CQ71" i="74"/>
  <c r="CR71" i="74"/>
  <c r="CS71" i="74"/>
  <c r="CT71" i="74"/>
  <c r="CU71" i="74"/>
  <c r="CV71" i="74"/>
  <c r="CW71" i="74"/>
  <c r="CX71" i="74"/>
  <c r="CQ72" i="74"/>
  <c r="CR72" i="74"/>
  <c r="CS72" i="74"/>
  <c r="CT72" i="74"/>
  <c r="CU72" i="74"/>
  <c r="CV72" i="74"/>
  <c r="CW72" i="74"/>
  <c r="CX72" i="74"/>
  <c r="CQ73" i="74"/>
  <c r="CR73" i="74"/>
  <c r="CS73" i="74"/>
  <c r="CT73" i="74"/>
  <c r="CU73" i="74"/>
  <c r="CV73" i="74"/>
  <c r="CW73" i="74"/>
  <c r="CX73" i="74"/>
  <c r="CQ74" i="74"/>
  <c r="CR74" i="74"/>
  <c r="CS74" i="74"/>
  <c r="CT74" i="74"/>
  <c r="CU74" i="74"/>
  <c r="CV74" i="74"/>
  <c r="CW74" i="74"/>
  <c r="CX74" i="74"/>
  <c r="CQ75" i="74"/>
  <c r="CR75" i="74"/>
  <c r="CS75" i="74"/>
  <c r="CT75" i="74"/>
  <c r="CU75" i="74"/>
  <c r="CV75" i="74"/>
  <c r="CW75" i="74"/>
  <c r="CX75" i="74"/>
  <c r="CQ76" i="74"/>
  <c r="CR76" i="74"/>
  <c r="CS76" i="74"/>
  <c r="CT76" i="74"/>
  <c r="CU76" i="74"/>
  <c r="CV76" i="74"/>
  <c r="CW76" i="74"/>
  <c r="CX76" i="74"/>
  <c r="CQ77" i="74"/>
  <c r="CR77" i="74"/>
  <c r="CS77" i="74"/>
  <c r="CT77" i="74"/>
  <c r="CU77" i="74"/>
  <c r="CV77" i="74"/>
  <c r="CW77" i="74"/>
  <c r="CX77" i="74"/>
  <c r="CQ78" i="74"/>
  <c r="CR78" i="74"/>
  <c r="CS78" i="74"/>
  <c r="CT78" i="74"/>
  <c r="CU78" i="74"/>
  <c r="CV78" i="74"/>
  <c r="CW78" i="74"/>
  <c r="CX78" i="74"/>
  <c r="CQ79" i="74"/>
  <c r="CR79" i="74"/>
  <c r="CS79" i="74"/>
  <c r="CT79" i="74"/>
  <c r="CU79" i="74"/>
  <c r="CV79" i="74"/>
  <c r="CW79" i="74"/>
  <c r="CX79" i="74"/>
  <c r="CQ80" i="74"/>
  <c r="CR80" i="74"/>
  <c r="CS80" i="74"/>
  <c r="CT80" i="74"/>
  <c r="CU80" i="74"/>
  <c r="CV80" i="74"/>
  <c r="CW80" i="74"/>
  <c r="CX80" i="74"/>
  <c r="CQ81" i="74"/>
  <c r="CR81" i="74"/>
  <c r="CS81" i="74"/>
  <c r="CT81" i="74"/>
  <c r="CU81" i="74"/>
  <c r="CV81" i="74"/>
  <c r="CW81" i="74"/>
  <c r="CX81" i="74"/>
  <c r="CQ82" i="74"/>
  <c r="CR82" i="74"/>
  <c r="CS82" i="74"/>
  <c r="CT82" i="74"/>
  <c r="CU82" i="74"/>
  <c r="CV82" i="74"/>
  <c r="CW82" i="74"/>
  <c r="CX82" i="74"/>
  <c r="CQ83" i="74"/>
  <c r="CR83" i="74"/>
  <c r="CS83" i="74"/>
  <c r="CT83" i="74"/>
  <c r="CU83" i="74"/>
  <c r="CV83" i="74"/>
  <c r="CW83" i="74"/>
  <c r="CX83" i="74"/>
  <c r="CQ84" i="74"/>
  <c r="CR84" i="74"/>
  <c r="CS84" i="74"/>
  <c r="CT84" i="74"/>
  <c r="CU84" i="74"/>
  <c r="CV84" i="74"/>
  <c r="CW84" i="74"/>
  <c r="CX84" i="74"/>
  <c r="CQ85" i="74"/>
  <c r="CR85" i="74"/>
  <c r="CS85" i="74"/>
  <c r="CT85" i="74"/>
  <c r="CU85" i="74"/>
  <c r="CV85" i="74"/>
  <c r="CW85" i="74"/>
  <c r="CX85" i="74"/>
  <c r="CQ86" i="74"/>
  <c r="CR86" i="74"/>
  <c r="CS86" i="74"/>
  <c r="CT86" i="74"/>
  <c r="CU86" i="74"/>
  <c r="CV86" i="74"/>
  <c r="CW86" i="74"/>
  <c r="CX86" i="74"/>
  <c r="CQ87" i="74"/>
  <c r="CR87" i="74"/>
  <c r="CS87" i="74"/>
  <c r="CT87" i="74"/>
  <c r="CU87" i="74"/>
  <c r="CV87" i="74"/>
  <c r="CW87" i="74"/>
  <c r="CX87" i="74"/>
  <c r="CQ88" i="74"/>
  <c r="CR88" i="74"/>
  <c r="CS88" i="74"/>
  <c r="CT88" i="74"/>
  <c r="CU88" i="74"/>
  <c r="CV88" i="74"/>
  <c r="CW88" i="74"/>
  <c r="CX88" i="74"/>
  <c r="CQ89" i="74"/>
  <c r="CR89" i="74"/>
  <c r="CS89" i="74"/>
  <c r="CT89" i="74"/>
  <c r="CU89" i="74"/>
  <c r="CV89" i="74"/>
  <c r="CW89" i="74"/>
  <c r="CX89" i="74"/>
  <c r="CQ90" i="74"/>
  <c r="CR90" i="74"/>
  <c r="CS90" i="74"/>
  <c r="CT90" i="74"/>
  <c r="CU90" i="74"/>
  <c r="CV90" i="74"/>
  <c r="CW90" i="74"/>
  <c r="CX90" i="74"/>
  <c r="CQ91" i="74"/>
  <c r="CR91" i="74"/>
  <c r="CS91" i="74"/>
  <c r="CT91" i="74"/>
  <c r="CU91" i="74"/>
  <c r="CV91" i="74"/>
  <c r="CW91" i="74"/>
  <c r="CX91" i="74"/>
  <c r="CQ92" i="74"/>
  <c r="CR92" i="74"/>
  <c r="CS92" i="74"/>
  <c r="CT92" i="74"/>
  <c r="CU92" i="74"/>
  <c r="CV92" i="74"/>
  <c r="CW92" i="74"/>
  <c r="CX92" i="74"/>
  <c r="CQ93" i="74"/>
  <c r="CR93" i="74"/>
  <c r="CS93" i="74"/>
  <c r="CT93" i="74"/>
  <c r="CU93" i="74"/>
  <c r="CV93" i="74"/>
  <c r="CW93" i="74"/>
  <c r="CX93" i="74"/>
  <c r="CQ94" i="74"/>
  <c r="CR94" i="74"/>
  <c r="CS94" i="74"/>
  <c r="CT94" i="74"/>
  <c r="CU94" i="74"/>
  <c r="CV94" i="74"/>
  <c r="CW94" i="74"/>
  <c r="CX94" i="74"/>
  <c r="CQ95" i="74"/>
  <c r="CR95" i="74"/>
  <c r="CS95" i="74"/>
  <c r="CT95" i="74"/>
  <c r="CU95" i="74"/>
  <c r="CV95" i="74"/>
  <c r="CW95" i="74"/>
  <c r="CX95" i="74"/>
  <c r="CQ96" i="74"/>
  <c r="CR96" i="74"/>
  <c r="CS96" i="74"/>
  <c r="CT96" i="74"/>
  <c r="CU96" i="74"/>
  <c r="CV96" i="74"/>
  <c r="CW96" i="74"/>
  <c r="CX96" i="74"/>
  <c r="CP36" i="74"/>
  <c r="CP37" i="74"/>
  <c r="CP38" i="74"/>
  <c r="CP39" i="74"/>
  <c r="CP40" i="74"/>
  <c r="CP41" i="74"/>
  <c r="CP42" i="74"/>
  <c r="CP43" i="74"/>
  <c r="CP44" i="74"/>
  <c r="CP45" i="74"/>
  <c r="CP46" i="74"/>
  <c r="CP47" i="74"/>
  <c r="CP48" i="74"/>
  <c r="CP49" i="74"/>
  <c r="CP50" i="74"/>
  <c r="CP51" i="74"/>
  <c r="CP52" i="74"/>
  <c r="CP53" i="74"/>
  <c r="CP54" i="74"/>
  <c r="CP55" i="74"/>
  <c r="CP56" i="74"/>
  <c r="CP57" i="74"/>
  <c r="CP58" i="74"/>
  <c r="CP59" i="74"/>
  <c r="CP60" i="74"/>
  <c r="CP61" i="74"/>
  <c r="CP62" i="74"/>
  <c r="CP63" i="74"/>
  <c r="CP64" i="74"/>
  <c r="CP65" i="74"/>
  <c r="CP66" i="74"/>
  <c r="CP67" i="74"/>
  <c r="CP68" i="74"/>
  <c r="CP69" i="74"/>
  <c r="CP70" i="74"/>
  <c r="CP71" i="74"/>
  <c r="CP72" i="74"/>
  <c r="CP73" i="74"/>
  <c r="CP74" i="74"/>
  <c r="CP75" i="74"/>
  <c r="CP76" i="74"/>
  <c r="CP77" i="74"/>
  <c r="CP78" i="74"/>
  <c r="CP79" i="74"/>
  <c r="CP80" i="74"/>
  <c r="CP81" i="74"/>
  <c r="CP82" i="74"/>
  <c r="CP83" i="74"/>
  <c r="CP84" i="74"/>
  <c r="CP85" i="74"/>
  <c r="CP86" i="74"/>
  <c r="CP87" i="74"/>
  <c r="CP88" i="74"/>
  <c r="CP89" i="74"/>
  <c r="CP90" i="74"/>
  <c r="CP91" i="74"/>
  <c r="CP92" i="74"/>
  <c r="CP93" i="74"/>
  <c r="CP94" i="74"/>
  <c r="CP95" i="74"/>
  <c r="CP96" i="74"/>
  <c r="CG97" i="74"/>
  <c r="CH97" i="74"/>
  <c r="CI97" i="74"/>
  <c r="CJ97" i="74"/>
  <c r="CK97" i="74"/>
  <c r="CL97" i="74"/>
  <c r="CM97" i="74"/>
  <c r="CN97" i="74"/>
  <c r="CG96" i="74"/>
  <c r="CH96" i="74"/>
  <c r="CI96" i="74"/>
  <c r="CJ96" i="74"/>
  <c r="CK96" i="74"/>
  <c r="CL96" i="74"/>
  <c r="CM96" i="74"/>
  <c r="CN96" i="74"/>
  <c r="CF97" i="74"/>
  <c r="CF96" i="74"/>
  <c r="CG95" i="74"/>
  <c r="CH95" i="74"/>
  <c r="CI95" i="74"/>
  <c r="CJ95" i="74"/>
  <c r="CK95" i="74"/>
  <c r="CL95" i="74"/>
  <c r="CM95" i="74"/>
  <c r="CN95" i="74"/>
  <c r="CG94" i="74"/>
  <c r="CH94" i="74"/>
  <c r="CI94" i="74"/>
  <c r="CJ94" i="74"/>
  <c r="CK94" i="74"/>
  <c r="CL94" i="74"/>
  <c r="CM94" i="74"/>
  <c r="CN94" i="74"/>
  <c r="CG93" i="74"/>
  <c r="CH93" i="74"/>
  <c r="CI93" i="74"/>
  <c r="CJ93" i="74"/>
  <c r="CK93" i="74"/>
  <c r="CL93" i="74"/>
  <c r="CM93" i="74"/>
  <c r="CN93" i="74"/>
  <c r="CG92" i="74"/>
  <c r="CH92" i="74"/>
  <c r="CI92" i="74"/>
  <c r="CJ92" i="74"/>
  <c r="CK92" i="74"/>
  <c r="CL92" i="74"/>
  <c r="CM92" i="74"/>
  <c r="CN92" i="74"/>
  <c r="CG91" i="74"/>
  <c r="CH91" i="74"/>
  <c r="CI91" i="74"/>
  <c r="CJ91" i="74"/>
  <c r="CK91" i="74"/>
  <c r="CL91" i="74"/>
  <c r="CM91" i="74"/>
  <c r="CN91" i="74"/>
  <c r="CG90" i="74"/>
  <c r="CH90" i="74"/>
  <c r="CI90" i="74"/>
  <c r="CJ90" i="74"/>
  <c r="CK90" i="74"/>
  <c r="CL90" i="74"/>
  <c r="CM90" i="74"/>
  <c r="CN90" i="74"/>
  <c r="CG89" i="74"/>
  <c r="CH89" i="74"/>
  <c r="CI89" i="74"/>
  <c r="CJ89" i="74"/>
  <c r="CK89" i="74"/>
  <c r="CL89" i="74"/>
  <c r="CM89" i="74"/>
  <c r="CN89" i="74"/>
  <c r="CG88" i="74"/>
  <c r="CH88" i="74"/>
  <c r="CI88" i="74"/>
  <c r="CJ88" i="74"/>
  <c r="CK88" i="74"/>
  <c r="CL88" i="74"/>
  <c r="CM88" i="74"/>
  <c r="CN88" i="74"/>
  <c r="CG87" i="74"/>
  <c r="CH87" i="74"/>
  <c r="CI87" i="74"/>
  <c r="CJ87" i="74"/>
  <c r="CK87" i="74"/>
  <c r="CL87" i="74"/>
  <c r="CM87" i="74"/>
  <c r="CN87" i="74"/>
  <c r="CG86" i="74"/>
  <c r="CH86" i="74"/>
  <c r="CI86" i="74"/>
  <c r="CJ86" i="74"/>
  <c r="CK86" i="74"/>
  <c r="CL86" i="74"/>
  <c r="CM86" i="74"/>
  <c r="CN86" i="74"/>
  <c r="CG85" i="74"/>
  <c r="CH85" i="74"/>
  <c r="CI85" i="74"/>
  <c r="CJ85" i="74"/>
  <c r="CK85" i="74"/>
  <c r="CL85" i="74"/>
  <c r="CM85" i="74"/>
  <c r="CN85" i="74"/>
  <c r="CG84" i="74"/>
  <c r="CH84" i="74"/>
  <c r="CI84" i="74"/>
  <c r="CJ84" i="74"/>
  <c r="CK84" i="74"/>
  <c r="CL84" i="74"/>
  <c r="CM84" i="74"/>
  <c r="CN84" i="74"/>
  <c r="CG83" i="74"/>
  <c r="CH83" i="74"/>
  <c r="CI83" i="74"/>
  <c r="CJ83" i="74"/>
  <c r="CK83" i="74"/>
  <c r="CL83" i="74"/>
  <c r="CM83" i="74"/>
  <c r="CN83" i="74"/>
  <c r="CG82" i="74"/>
  <c r="CH82" i="74"/>
  <c r="CI82" i="74"/>
  <c r="CJ82" i="74"/>
  <c r="CK82" i="74"/>
  <c r="CL82" i="74"/>
  <c r="CM82" i="74"/>
  <c r="CN82" i="74"/>
  <c r="CG81" i="74"/>
  <c r="CH81" i="74"/>
  <c r="CI81" i="74"/>
  <c r="CJ81" i="74"/>
  <c r="CK81" i="74"/>
  <c r="CL81" i="74"/>
  <c r="CM81" i="74"/>
  <c r="CN81" i="74"/>
  <c r="CG80" i="74"/>
  <c r="CH80" i="74"/>
  <c r="CI80" i="74"/>
  <c r="CJ80" i="74"/>
  <c r="CK80" i="74"/>
  <c r="CL80" i="74"/>
  <c r="CM80" i="74"/>
  <c r="CN80" i="74"/>
  <c r="CG79" i="74"/>
  <c r="CH79" i="74"/>
  <c r="CI79" i="74"/>
  <c r="CJ79" i="74"/>
  <c r="CK79" i="74"/>
  <c r="CL79" i="74"/>
  <c r="CM79" i="74"/>
  <c r="CN79" i="74"/>
  <c r="CG78" i="74"/>
  <c r="CH78" i="74"/>
  <c r="CI78" i="74"/>
  <c r="CJ78" i="74"/>
  <c r="CK78" i="74"/>
  <c r="CL78" i="74"/>
  <c r="CM78" i="74"/>
  <c r="CN78" i="74"/>
  <c r="CG77" i="74"/>
  <c r="CH77" i="74"/>
  <c r="CI77" i="74"/>
  <c r="CJ77" i="74"/>
  <c r="CK77" i="74"/>
  <c r="CL77" i="74"/>
  <c r="CM77" i="74"/>
  <c r="CN77" i="74"/>
  <c r="CG76" i="74"/>
  <c r="CH76" i="74"/>
  <c r="CI76" i="74"/>
  <c r="CJ76" i="74"/>
  <c r="CK76" i="74"/>
  <c r="CL76" i="74"/>
  <c r="CM76" i="74"/>
  <c r="CN76" i="74"/>
  <c r="CG75" i="74"/>
  <c r="CH75" i="74"/>
  <c r="CI75" i="74"/>
  <c r="CJ75" i="74"/>
  <c r="CK75" i="74"/>
  <c r="CL75" i="74"/>
  <c r="CM75" i="74"/>
  <c r="CN75" i="74"/>
  <c r="CG74" i="74"/>
  <c r="CH74" i="74"/>
  <c r="CI74" i="74"/>
  <c r="CJ74" i="74"/>
  <c r="CK74" i="74"/>
  <c r="CL74" i="74"/>
  <c r="CM74" i="74"/>
  <c r="CN74" i="74"/>
  <c r="CG73" i="74"/>
  <c r="CH73" i="74"/>
  <c r="CI73" i="74"/>
  <c r="CJ73" i="74"/>
  <c r="CK73" i="74"/>
  <c r="CL73" i="74"/>
  <c r="CM73" i="74"/>
  <c r="CN73" i="74"/>
  <c r="CG72" i="74"/>
  <c r="CH72" i="74"/>
  <c r="CI72" i="74"/>
  <c r="CJ72" i="74"/>
  <c r="CK72" i="74"/>
  <c r="CL72" i="74"/>
  <c r="CM72" i="74"/>
  <c r="CN72" i="74"/>
  <c r="CG71" i="74"/>
  <c r="CH71" i="74"/>
  <c r="CI71" i="74"/>
  <c r="CJ71" i="74"/>
  <c r="CK71" i="74"/>
  <c r="CL71" i="74"/>
  <c r="CM71" i="74"/>
  <c r="CN71" i="74"/>
  <c r="CG70" i="74"/>
  <c r="CH70" i="74"/>
  <c r="CI70" i="74"/>
  <c r="CJ70" i="74"/>
  <c r="CK70" i="74"/>
  <c r="CL70" i="74"/>
  <c r="CM70" i="74"/>
  <c r="CN70" i="74"/>
  <c r="CG69" i="74"/>
  <c r="CH69" i="74"/>
  <c r="CI69" i="74"/>
  <c r="CJ69" i="74"/>
  <c r="CK69" i="74"/>
  <c r="CL69" i="74"/>
  <c r="CM69" i="74"/>
  <c r="CN69" i="74"/>
  <c r="CG68" i="74"/>
  <c r="CH68" i="74"/>
  <c r="CI68" i="74"/>
  <c r="CJ68" i="74"/>
  <c r="CK68" i="74"/>
  <c r="CL68" i="74"/>
  <c r="CM68" i="74"/>
  <c r="CN68" i="74"/>
  <c r="CG67" i="74"/>
  <c r="CH67" i="74"/>
  <c r="CI67" i="74"/>
  <c r="CJ67" i="74"/>
  <c r="CK67" i="74"/>
  <c r="CL67" i="74"/>
  <c r="CM67" i="74"/>
  <c r="CN67" i="74"/>
  <c r="CG66" i="74"/>
  <c r="CH66" i="74"/>
  <c r="CI66" i="74"/>
  <c r="CJ66" i="74"/>
  <c r="CK66" i="74"/>
  <c r="CL66" i="74"/>
  <c r="CM66" i="74"/>
  <c r="CN66" i="74"/>
  <c r="CG65" i="74"/>
  <c r="CH65" i="74"/>
  <c r="CI65" i="74"/>
  <c r="CJ65" i="74"/>
  <c r="CK65" i="74"/>
  <c r="CL65" i="74"/>
  <c r="CM65" i="74"/>
  <c r="CN65" i="74"/>
  <c r="CG64" i="74"/>
  <c r="CH64" i="74"/>
  <c r="CI64" i="74"/>
  <c r="CJ64" i="74"/>
  <c r="CK64" i="74"/>
  <c r="CL64" i="74"/>
  <c r="CM64" i="74"/>
  <c r="CN64" i="74"/>
  <c r="CG63" i="74"/>
  <c r="CH63" i="74"/>
  <c r="CI63" i="74"/>
  <c r="CJ63" i="74"/>
  <c r="CK63" i="74"/>
  <c r="CL63" i="74"/>
  <c r="CM63" i="74"/>
  <c r="CN63" i="74"/>
  <c r="CG62" i="74"/>
  <c r="CH62" i="74"/>
  <c r="CI62" i="74"/>
  <c r="CJ62" i="74"/>
  <c r="CK62" i="74"/>
  <c r="CL62" i="74"/>
  <c r="CM62" i="74"/>
  <c r="CN62" i="74"/>
  <c r="CG61" i="74"/>
  <c r="CH61" i="74"/>
  <c r="CI61" i="74"/>
  <c r="CJ61" i="74"/>
  <c r="CK61" i="74"/>
  <c r="CL61" i="74"/>
  <c r="CM61" i="74"/>
  <c r="CN61" i="74"/>
  <c r="CG60" i="74"/>
  <c r="CH60" i="74"/>
  <c r="CI60" i="74"/>
  <c r="CJ60" i="74"/>
  <c r="CK60" i="74"/>
  <c r="CL60" i="74"/>
  <c r="CM60" i="74"/>
  <c r="CN60" i="74"/>
  <c r="CG59" i="74"/>
  <c r="CH59" i="74"/>
  <c r="CI59" i="74"/>
  <c r="CJ59" i="74"/>
  <c r="CK59" i="74"/>
  <c r="CL59" i="74"/>
  <c r="CM59" i="74"/>
  <c r="CN59" i="74"/>
  <c r="CG58" i="74"/>
  <c r="CH58" i="74"/>
  <c r="CI58" i="74"/>
  <c r="CJ58" i="74"/>
  <c r="CK58" i="74"/>
  <c r="CL58" i="74"/>
  <c r="CM58" i="74"/>
  <c r="CN58" i="74"/>
  <c r="CG57" i="74"/>
  <c r="CH57" i="74"/>
  <c r="CI57" i="74"/>
  <c r="CJ57" i="74"/>
  <c r="CK57" i="74"/>
  <c r="CL57" i="74"/>
  <c r="CM57" i="74"/>
  <c r="CN57" i="74"/>
  <c r="CG56" i="74"/>
  <c r="CH56" i="74"/>
  <c r="CI56" i="74"/>
  <c r="CJ56" i="74"/>
  <c r="CK56" i="74"/>
  <c r="CL56" i="74"/>
  <c r="CM56" i="74"/>
  <c r="CN56" i="74"/>
  <c r="CG55" i="74"/>
  <c r="CH55" i="74"/>
  <c r="CI55" i="74"/>
  <c r="CJ55" i="74"/>
  <c r="CK55" i="74"/>
  <c r="CL55" i="74"/>
  <c r="CM55" i="74"/>
  <c r="CN55" i="74"/>
  <c r="CG54" i="74"/>
  <c r="CH54" i="74"/>
  <c r="CI54" i="74"/>
  <c r="CJ54" i="74"/>
  <c r="CK54" i="74"/>
  <c r="CL54" i="74"/>
  <c r="CM54" i="74"/>
  <c r="CN54" i="74"/>
  <c r="CG53" i="74"/>
  <c r="CH53" i="74"/>
  <c r="CI53" i="74"/>
  <c r="CJ53" i="74"/>
  <c r="CK53" i="74"/>
  <c r="CL53" i="74"/>
  <c r="CM53" i="74"/>
  <c r="CN53" i="74"/>
  <c r="CG52" i="74"/>
  <c r="CH52" i="74"/>
  <c r="CI52" i="74"/>
  <c r="CJ52" i="74"/>
  <c r="CK52" i="74"/>
  <c r="CL52" i="74"/>
  <c r="CM52" i="74"/>
  <c r="CN52" i="74"/>
  <c r="CG51" i="74"/>
  <c r="CH51" i="74"/>
  <c r="CI51" i="74"/>
  <c r="CJ51" i="74"/>
  <c r="CK51" i="74"/>
  <c r="CL51" i="74"/>
  <c r="CM51" i="74"/>
  <c r="CN51" i="74"/>
  <c r="CG50" i="74"/>
  <c r="CH50" i="74"/>
  <c r="CI50" i="74"/>
  <c r="CJ50" i="74"/>
  <c r="CK50" i="74"/>
  <c r="CL50" i="74"/>
  <c r="CM50" i="74"/>
  <c r="CN50" i="74"/>
  <c r="CG49" i="74"/>
  <c r="CH49" i="74"/>
  <c r="CI49" i="74"/>
  <c r="CJ49" i="74"/>
  <c r="CK49" i="74"/>
  <c r="CL49" i="74"/>
  <c r="CM49" i="74"/>
  <c r="CN49" i="74"/>
  <c r="CG48" i="74"/>
  <c r="CH48" i="74"/>
  <c r="CI48" i="74"/>
  <c r="CJ48" i="74"/>
  <c r="CK48" i="74"/>
  <c r="CL48" i="74"/>
  <c r="CM48" i="74"/>
  <c r="CN48" i="74"/>
  <c r="CG47" i="74"/>
  <c r="CH47" i="74"/>
  <c r="CI47" i="74"/>
  <c r="CJ47" i="74"/>
  <c r="CK47" i="74"/>
  <c r="CL47" i="74"/>
  <c r="CM47" i="74"/>
  <c r="CN47" i="74"/>
  <c r="CG46" i="74"/>
  <c r="CH46" i="74"/>
  <c r="CI46" i="74"/>
  <c r="CJ46" i="74"/>
  <c r="CK46" i="74"/>
  <c r="CL46" i="74"/>
  <c r="CM46" i="74"/>
  <c r="CN46" i="74"/>
  <c r="CG45" i="74"/>
  <c r="CH45" i="74"/>
  <c r="CI45" i="74"/>
  <c r="CJ45" i="74"/>
  <c r="CK45" i="74"/>
  <c r="CL45" i="74"/>
  <c r="CM45" i="74"/>
  <c r="CN45" i="74"/>
  <c r="CG44" i="74"/>
  <c r="CH44" i="74"/>
  <c r="CI44" i="74"/>
  <c r="CJ44" i="74"/>
  <c r="CK44" i="74"/>
  <c r="CL44" i="74"/>
  <c r="CM44" i="74"/>
  <c r="CN44" i="74"/>
  <c r="CG43" i="74"/>
  <c r="CH43" i="74"/>
  <c r="CI43" i="74"/>
  <c r="CJ43" i="74"/>
  <c r="CK43" i="74"/>
  <c r="CL43" i="74"/>
  <c r="CM43" i="74"/>
  <c r="CN43" i="74"/>
  <c r="CG42" i="74"/>
  <c r="CH42" i="74"/>
  <c r="CI42" i="74"/>
  <c r="CJ42" i="74"/>
  <c r="CK42" i="74"/>
  <c r="CL42" i="74"/>
  <c r="CM42" i="74"/>
  <c r="CN42" i="74"/>
  <c r="CG41" i="74"/>
  <c r="CH41" i="74"/>
  <c r="CI41" i="74"/>
  <c r="CJ41" i="74"/>
  <c r="CK41" i="74"/>
  <c r="CL41" i="74"/>
  <c r="CM41" i="74"/>
  <c r="CN41" i="74"/>
  <c r="CG40" i="74"/>
  <c r="CH40" i="74"/>
  <c r="CI40" i="74"/>
  <c r="CJ40" i="74"/>
  <c r="CK40" i="74"/>
  <c r="CL40" i="74"/>
  <c r="CM40" i="74"/>
  <c r="CN40" i="74"/>
  <c r="CG39" i="74"/>
  <c r="CH39" i="74"/>
  <c r="CI39" i="74"/>
  <c r="CJ39" i="74"/>
  <c r="CK39" i="74"/>
  <c r="CL39" i="74"/>
  <c r="CM39" i="74"/>
  <c r="CN39" i="74"/>
  <c r="CG38" i="74"/>
  <c r="CH38" i="74"/>
  <c r="CI38" i="74"/>
  <c r="CJ38" i="74"/>
  <c r="CK38" i="74"/>
  <c r="CL38" i="74"/>
  <c r="CM38" i="74"/>
  <c r="CN38" i="74"/>
  <c r="CG37" i="74"/>
  <c r="CH37" i="74"/>
  <c r="CI37" i="74"/>
  <c r="CJ37" i="74"/>
  <c r="CK37" i="74"/>
  <c r="CL37" i="74"/>
  <c r="CM37" i="74"/>
  <c r="CN37" i="74"/>
  <c r="CG36" i="74"/>
  <c r="CH36" i="74"/>
  <c r="CI36" i="74"/>
  <c r="CJ36" i="74"/>
  <c r="CK36" i="74"/>
  <c r="CL36" i="74"/>
  <c r="CM36" i="74"/>
  <c r="CN36" i="74"/>
  <c r="CG35" i="74"/>
  <c r="CH35" i="74"/>
  <c r="CI35" i="74"/>
  <c r="CJ35" i="74"/>
  <c r="CK35" i="74"/>
  <c r="CL35" i="74"/>
  <c r="CM35" i="74"/>
  <c r="CN35" i="74"/>
  <c r="BW99" i="74"/>
  <c r="BX99" i="74"/>
  <c r="BY99" i="74"/>
  <c r="BZ99" i="74"/>
  <c r="CA99" i="74"/>
  <c r="CB99" i="74"/>
  <c r="CC99" i="74"/>
  <c r="CD99" i="74"/>
  <c r="BV99" i="74"/>
  <c r="BW98" i="74"/>
  <c r="BX98" i="74"/>
  <c r="BY98" i="74"/>
  <c r="BZ98" i="74"/>
  <c r="CA98" i="74"/>
  <c r="CB98" i="74"/>
  <c r="CC98" i="74"/>
  <c r="CD98" i="74"/>
  <c r="BV98" i="74"/>
  <c r="BW35" i="74"/>
  <c r="BX35" i="74"/>
  <c r="BY35" i="74"/>
  <c r="BZ35" i="74"/>
  <c r="CA35" i="74"/>
  <c r="CB35" i="74"/>
  <c r="CC35" i="74"/>
  <c r="CD35" i="74"/>
  <c r="BW36" i="74"/>
  <c r="BX36" i="74"/>
  <c r="BY36" i="74"/>
  <c r="BZ36" i="74"/>
  <c r="CA36" i="74"/>
  <c r="CB36" i="74"/>
  <c r="CC36" i="74"/>
  <c r="CD36" i="74"/>
  <c r="BW37" i="74"/>
  <c r="BX37" i="74"/>
  <c r="BY37" i="74"/>
  <c r="BZ37" i="74"/>
  <c r="CA37" i="74"/>
  <c r="CB37" i="74"/>
  <c r="CC37" i="74"/>
  <c r="CD37" i="74"/>
  <c r="BW38" i="74"/>
  <c r="BX38" i="74"/>
  <c r="BY38" i="74"/>
  <c r="BZ38" i="74"/>
  <c r="CA38" i="74"/>
  <c r="CB38" i="74"/>
  <c r="CC38" i="74"/>
  <c r="CD38" i="74"/>
  <c r="BW39" i="74"/>
  <c r="BX39" i="74"/>
  <c r="BY39" i="74"/>
  <c r="BZ39" i="74"/>
  <c r="CA39" i="74"/>
  <c r="CB39" i="74"/>
  <c r="CC39" i="74"/>
  <c r="CD39" i="74"/>
  <c r="BW40" i="74"/>
  <c r="BX40" i="74"/>
  <c r="BY40" i="74"/>
  <c r="BZ40" i="74"/>
  <c r="CA40" i="74"/>
  <c r="CB40" i="74"/>
  <c r="CC40" i="74"/>
  <c r="CD40" i="74"/>
  <c r="BW41" i="74"/>
  <c r="BX41" i="74"/>
  <c r="BY41" i="74"/>
  <c r="BZ41" i="74"/>
  <c r="CA41" i="74"/>
  <c r="CB41" i="74"/>
  <c r="CC41" i="74"/>
  <c r="CD41" i="74"/>
  <c r="BW42" i="74"/>
  <c r="BX42" i="74"/>
  <c r="BY42" i="74"/>
  <c r="BZ42" i="74"/>
  <c r="CA42" i="74"/>
  <c r="CB42" i="74"/>
  <c r="CC42" i="74"/>
  <c r="CD42" i="74"/>
  <c r="BW43" i="74"/>
  <c r="BX43" i="74"/>
  <c r="BY43" i="74"/>
  <c r="BZ43" i="74"/>
  <c r="CA43" i="74"/>
  <c r="CB43" i="74"/>
  <c r="CC43" i="74"/>
  <c r="CD43" i="74"/>
  <c r="BW44" i="74"/>
  <c r="BX44" i="74"/>
  <c r="BY44" i="74"/>
  <c r="BZ44" i="74"/>
  <c r="CA44" i="74"/>
  <c r="CB44" i="74"/>
  <c r="CC44" i="74"/>
  <c r="CD44" i="74"/>
  <c r="BW45" i="74"/>
  <c r="BX45" i="74"/>
  <c r="BY45" i="74"/>
  <c r="BZ45" i="74"/>
  <c r="CA45" i="74"/>
  <c r="CB45" i="74"/>
  <c r="CC45" i="74"/>
  <c r="CD45" i="74"/>
  <c r="BW46" i="74"/>
  <c r="BX46" i="74"/>
  <c r="BY46" i="74"/>
  <c r="BZ46" i="74"/>
  <c r="CA46" i="74"/>
  <c r="CB46" i="74"/>
  <c r="CC46" i="74"/>
  <c r="CD46" i="74"/>
  <c r="BW47" i="74"/>
  <c r="BX47" i="74"/>
  <c r="BY47" i="74"/>
  <c r="BZ47" i="74"/>
  <c r="CA47" i="74"/>
  <c r="CB47" i="74"/>
  <c r="CC47" i="74"/>
  <c r="CD47" i="74"/>
  <c r="BW48" i="74"/>
  <c r="BX48" i="74"/>
  <c r="BY48" i="74"/>
  <c r="BZ48" i="74"/>
  <c r="CA48" i="74"/>
  <c r="CB48" i="74"/>
  <c r="CC48" i="74"/>
  <c r="CD48" i="74"/>
  <c r="BW49" i="74"/>
  <c r="BX49" i="74"/>
  <c r="BY49" i="74"/>
  <c r="BZ49" i="74"/>
  <c r="CA49" i="74"/>
  <c r="CB49" i="74"/>
  <c r="CC49" i="74"/>
  <c r="CD49" i="74"/>
  <c r="BW50" i="74"/>
  <c r="BX50" i="74"/>
  <c r="BY50" i="74"/>
  <c r="BZ50" i="74"/>
  <c r="CA50" i="74"/>
  <c r="CB50" i="74"/>
  <c r="CC50" i="74"/>
  <c r="CD50" i="74"/>
  <c r="BW51" i="74"/>
  <c r="BX51" i="74"/>
  <c r="BY51" i="74"/>
  <c r="BZ51" i="74"/>
  <c r="CA51" i="74"/>
  <c r="CB51" i="74"/>
  <c r="CC51" i="74"/>
  <c r="CD51" i="74"/>
  <c r="BW52" i="74"/>
  <c r="BX52" i="74"/>
  <c r="BY52" i="74"/>
  <c r="BZ52" i="74"/>
  <c r="CA52" i="74"/>
  <c r="CB52" i="74"/>
  <c r="CC52" i="74"/>
  <c r="CD52" i="74"/>
  <c r="BW53" i="74"/>
  <c r="BX53" i="74"/>
  <c r="BY53" i="74"/>
  <c r="BZ53" i="74"/>
  <c r="CA53" i="74"/>
  <c r="CB53" i="74"/>
  <c r="CC53" i="74"/>
  <c r="CD53" i="74"/>
  <c r="BW54" i="74"/>
  <c r="BX54" i="74"/>
  <c r="BY54" i="74"/>
  <c r="BZ54" i="74"/>
  <c r="CA54" i="74"/>
  <c r="CB54" i="74"/>
  <c r="CC54" i="74"/>
  <c r="CD54" i="74"/>
  <c r="BW55" i="74"/>
  <c r="BX55" i="74"/>
  <c r="BY55" i="74"/>
  <c r="BZ55" i="74"/>
  <c r="CA55" i="74"/>
  <c r="CB55" i="74"/>
  <c r="CC55" i="74"/>
  <c r="CD55" i="74"/>
  <c r="BW56" i="74"/>
  <c r="BX56" i="74"/>
  <c r="BY56" i="74"/>
  <c r="BZ56" i="74"/>
  <c r="CA56" i="74"/>
  <c r="CB56" i="74"/>
  <c r="CC56" i="74"/>
  <c r="CD56" i="74"/>
  <c r="BW57" i="74"/>
  <c r="BX57" i="74"/>
  <c r="BY57" i="74"/>
  <c r="BZ57" i="74"/>
  <c r="CA57" i="74"/>
  <c r="CB57" i="74"/>
  <c r="CC57" i="74"/>
  <c r="CD57" i="74"/>
  <c r="BW58" i="74"/>
  <c r="BX58" i="74"/>
  <c r="BY58" i="74"/>
  <c r="BZ58" i="74"/>
  <c r="CA58" i="74"/>
  <c r="CB58" i="74"/>
  <c r="CC58" i="74"/>
  <c r="CD58" i="74"/>
  <c r="BW59" i="74"/>
  <c r="BX59" i="74"/>
  <c r="BY59" i="74"/>
  <c r="BZ59" i="74"/>
  <c r="CA59" i="74"/>
  <c r="CB59" i="74"/>
  <c r="CC59" i="74"/>
  <c r="CD59" i="74"/>
  <c r="BW60" i="74"/>
  <c r="BX60" i="74"/>
  <c r="BY60" i="74"/>
  <c r="BZ60" i="74"/>
  <c r="CA60" i="74"/>
  <c r="CB60" i="74"/>
  <c r="CC60" i="74"/>
  <c r="CD60" i="74"/>
  <c r="BW61" i="74"/>
  <c r="BX61" i="74"/>
  <c r="BY61" i="74"/>
  <c r="BZ61" i="74"/>
  <c r="CA61" i="74"/>
  <c r="CB61" i="74"/>
  <c r="CC61" i="74"/>
  <c r="CD61" i="74"/>
  <c r="BW62" i="74"/>
  <c r="BX62" i="74"/>
  <c r="BY62" i="74"/>
  <c r="BZ62" i="74"/>
  <c r="CA62" i="74"/>
  <c r="CB62" i="74"/>
  <c r="CC62" i="74"/>
  <c r="CD62" i="74"/>
  <c r="BW63" i="74"/>
  <c r="BX63" i="74"/>
  <c r="BY63" i="74"/>
  <c r="BZ63" i="74"/>
  <c r="CA63" i="74"/>
  <c r="CB63" i="74"/>
  <c r="CC63" i="74"/>
  <c r="CD63" i="74"/>
  <c r="BW64" i="74"/>
  <c r="BX64" i="74"/>
  <c r="BY64" i="74"/>
  <c r="BZ64" i="74"/>
  <c r="CA64" i="74"/>
  <c r="CB64" i="74"/>
  <c r="CC64" i="74"/>
  <c r="CD64" i="74"/>
  <c r="BW65" i="74"/>
  <c r="BX65" i="74"/>
  <c r="BY65" i="74"/>
  <c r="BZ65" i="74"/>
  <c r="CA65" i="74"/>
  <c r="CB65" i="74"/>
  <c r="CC65" i="74"/>
  <c r="CD65" i="74"/>
  <c r="BW66" i="74"/>
  <c r="BX66" i="74"/>
  <c r="BY66" i="74"/>
  <c r="BZ66" i="74"/>
  <c r="CA66" i="74"/>
  <c r="CB66" i="74"/>
  <c r="CC66" i="74"/>
  <c r="CD66" i="74"/>
  <c r="BW67" i="74"/>
  <c r="BX67" i="74"/>
  <c r="BY67" i="74"/>
  <c r="BZ67" i="74"/>
  <c r="CA67" i="74"/>
  <c r="CB67" i="74"/>
  <c r="CC67" i="74"/>
  <c r="CD67" i="74"/>
  <c r="BW68" i="74"/>
  <c r="BX68" i="74"/>
  <c r="BY68" i="74"/>
  <c r="BZ68" i="74"/>
  <c r="CA68" i="74"/>
  <c r="CB68" i="74"/>
  <c r="CC68" i="74"/>
  <c r="CD68" i="74"/>
  <c r="BW69" i="74"/>
  <c r="BX69" i="74"/>
  <c r="BY69" i="74"/>
  <c r="BZ69" i="74"/>
  <c r="CA69" i="74"/>
  <c r="CB69" i="74"/>
  <c r="CC69" i="74"/>
  <c r="CD69" i="74"/>
  <c r="BW70" i="74"/>
  <c r="BX70" i="74"/>
  <c r="BY70" i="74"/>
  <c r="BZ70" i="74"/>
  <c r="CA70" i="74"/>
  <c r="CB70" i="74"/>
  <c r="CC70" i="74"/>
  <c r="CD70" i="74"/>
  <c r="BW71" i="74"/>
  <c r="BX71" i="74"/>
  <c r="BY71" i="74"/>
  <c r="BZ71" i="74"/>
  <c r="CA71" i="74"/>
  <c r="CB71" i="74"/>
  <c r="CC71" i="74"/>
  <c r="CD71" i="74"/>
  <c r="BW72" i="74"/>
  <c r="BX72" i="74"/>
  <c r="BY72" i="74"/>
  <c r="BZ72" i="74"/>
  <c r="CA72" i="74"/>
  <c r="CB72" i="74"/>
  <c r="CC72" i="74"/>
  <c r="CD72" i="74"/>
  <c r="BW73" i="74"/>
  <c r="BX73" i="74"/>
  <c r="BY73" i="74"/>
  <c r="BZ73" i="74"/>
  <c r="CA73" i="74"/>
  <c r="CB73" i="74"/>
  <c r="CC73" i="74"/>
  <c r="CD73" i="74"/>
  <c r="BW74" i="74"/>
  <c r="BX74" i="74"/>
  <c r="BY74" i="74"/>
  <c r="BZ74" i="74"/>
  <c r="CA74" i="74"/>
  <c r="CB74" i="74"/>
  <c r="CC74" i="74"/>
  <c r="CD74" i="74"/>
  <c r="BW75" i="74"/>
  <c r="BX75" i="74"/>
  <c r="BY75" i="74"/>
  <c r="BZ75" i="74"/>
  <c r="CA75" i="74"/>
  <c r="CB75" i="74"/>
  <c r="CC75" i="74"/>
  <c r="CD75" i="74"/>
  <c r="BW76" i="74"/>
  <c r="BX76" i="74"/>
  <c r="BY76" i="74"/>
  <c r="BZ76" i="74"/>
  <c r="CA76" i="74"/>
  <c r="CB76" i="74"/>
  <c r="CC76" i="74"/>
  <c r="CD76" i="74"/>
  <c r="BW77" i="74"/>
  <c r="BX77" i="74"/>
  <c r="BY77" i="74"/>
  <c r="BZ77" i="74"/>
  <c r="CA77" i="74"/>
  <c r="CB77" i="74"/>
  <c r="CC77" i="74"/>
  <c r="CD77" i="74"/>
  <c r="BW78" i="74"/>
  <c r="BX78" i="74"/>
  <c r="BY78" i="74"/>
  <c r="BZ78" i="74"/>
  <c r="CA78" i="74"/>
  <c r="CB78" i="74"/>
  <c r="CC78" i="74"/>
  <c r="CD78" i="74"/>
  <c r="BW79" i="74"/>
  <c r="BX79" i="74"/>
  <c r="BY79" i="74"/>
  <c r="BZ79" i="74"/>
  <c r="CA79" i="74"/>
  <c r="CB79" i="74"/>
  <c r="CC79" i="74"/>
  <c r="CD79" i="74"/>
  <c r="BW80" i="74"/>
  <c r="BX80" i="74"/>
  <c r="BY80" i="74"/>
  <c r="BZ80" i="74"/>
  <c r="CA80" i="74"/>
  <c r="CB80" i="74"/>
  <c r="CC80" i="74"/>
  <c r="CD80" i="74"/>
  <c r="BW81" i="74"/>
  <c r="BX81" i="74"/>
  <c r="BY81" i="74"/>
  <c r="BZ81" i="74"/>
  <c r="CA81" i="74"/>
  <c r="CB81" i="74"/>
  <c r="CC81" i="74"/>
  <c r="CD81" i="74"/>
  <c r="BW82" i="74"/>
  <c r="BX82" i="74"/>
  <c r="BY82" i="74"/>
  <c r="BZ82" i="74"/>
  <c r="CA82" i="74"/>
  <c r="CB82" i="74"/>
  <c r="CC82" i="74"/>
  <c r="CD82" i="74"/>
  <c r="BW83" i="74"/>
  <c r="BX83" i="74"/>
  <c r="BY83" i="74"/>
  <c r="BZ83" i="74"/>
  <c r="CA83" i="74"/>
  <c r="CB83" i="74"/>
  <c r="CC83" i="74"/>
  <c r="CD83" i="74"/>
  <c r="BW84" i="74"/>
  <c r="BX84" i="74"/>
  <c r="BY84" i="74"/>
  <c r="BZ84" i="74"/>
  <c r="CA84" i="74"/>
  <c r="CB84" i="74"/>
  <c r="CC84" i="74"/>
  <c r="CD84" i="74"/>
  <c r="BW85" i="74"/>
  <c r="BX85" i="74"/>
  <c r="BY85" i="74"/>
  <c r="BZ85" i="74"/>
  <c r="CA85" i="74"/>
  <c r="CB85" i="74"/>
  <c r="CC85" i="74"/>
  <c r="CD85" i="74"/>
  <c r="BW86" i="74"/>
  <c r="BX86" i="74"/>
  <c r="BY86" i="74"/>
  <c r="BZ86" i="74"/>
  <c r="CA86" i="74"/>
  <c r="CB86" i="74"/>
  <c r="CC86" i="74"/>
  <c r="CD86" i="74"/>
  <c r="BW87" i="74"/>
  <c r="BX87" i="74"/>
  <c r="BY87" i="74"/>
  <c r="BZ87" i="74"/>
  <c r="CA87" i="74"/>
  <c r="CB87" i="74"/>
  <c r="CC87" i="74"/>
  <c r="CD87" i="74"/>
  <c r="BW88" i="74"/>
  <c r="BX88" i="74"/>
  <c r="BY88" i="74"/>
  <c r="BZ88" i="74"/>
  <c r="CA88" i="74"/>
  <c r="CB88" i="74"/>
  <c r="CC88" i="74"/>
  <c r="CD88" i="74"/>
  <c r="BW89" i="74"/>
  <c r="BX89" i="74"/>
  <c r="BY89" i="74"/>
  <c r="BZ89" i="74"/>
  <c r="CA89" i="74"/>
  <c r="CB89" i="74"/>
  <c r="CC89" i="74"/>
  <c r="CD89" i="74"/>
  <c r="BW90" i="74"/>
  <c r="BX90" i="74"/>
  <c r="BY90" i="74"/>
  <c r="BZ90" i="74"/>
  <c r="CA90" i="74"/>
  <c r="CB90" i="74"/>
  <c r="CC90" i="74"/>
  <c r="CD90" i="74"/>
  <c r="BW91" i="74"/>
  <c r="BX91" i="74"/>
  <c r="BY91" i="74"/>
  <c r="BZ91" i="74"/>
  <c r="CA91" i="74"/>
  <c r="CB91" i="74"/>
  <c r="CC91" i="74"/>
  <c r="CD91" i="74"/>
  <c r="BW92" i="74"/>
  <c r="BX92" i="74"/>
  <c r="BY92" i="74"/>
  <c r="BZ92" i="74"/>
  <c r="CA92" i="74"/>
  <c r="CB92" i="74"/>
  <c r="CC92" i="74"/>
  <c r="CD92" i="74"/>
  <c r="BW93" i="74"/>
  <c r="BX93" i="74"/>
  <c r="BY93" i="74"/>
  <c r="BZ93" i="74"/>
  <c r="CA93" i="74"/>
  <c r="CB93" i="74"/>
  <c r="CC93" i="74"/>
  <c r="CD93" i="74"/>
  <c r="BW94" i="74"/>
  <c r="BX94" i="74"/>
  <c r="BY94" i="74"/>
  <c r="BZ94" i="74"/>
  <c r="CA94" i="74"/>
  <c r="CB94" i="74"/>
  <c r="CC94" i="74"/>
  <c r="CD94" i="74"/>
  <c r="BW95" i="74"/>
  <c r="BX95" i="74"/>
  <c r="BY95" i="74"/>
  <c r="BZ95" i="74"/>
  <c r="CA95" i="74"/>
  <c r="CB95" i="74"/>
  <c r="CC95" i="74"/>
  <c r="CD95" i="74"/>
  <c r="BW96" i="74"/>
  <c r="BX96" i="74"/>
  <c r="BY96" i="74"/>
  <c r="BZ96" i="74"/>
  <c r="CA96" i="74"/>
  <c r="CB96" i="74"/>
  <c r="CC96" i="74"/>
  <c r="CD96" i="74"/>
  <c r="BV36" i="74"/>
  <c r="BV37" i="74"/>
  <c r="BV38" i="74"/>
  <c r="BV39" i="74"/>
  <c r="BV40" i="74"/>
  <c r="BV41" i="74"/>
  <c r="BV42" i="74"/>
  <c r="BV43" i="74"/>
  <c r="BV44" i="74"/>
  <c r="BV45" i="74"/>
  <c r="BV46" i="74"/>
  <c r="BV47" i="74"/>
  <c r="BV48" i="74"/>
  <c r="BV49" i="74"/>
  <c r="BV50" i="74"/>
  <c r="BV51" i="74"/>
  <c r="BV52" i="74"/>
  <c r="BV53" i="74"/>
  <c r="BV54" i="74"/>
  <c r="BV55" i="74"/>
  <c r="BV56" i="74"/>
  <c r="BV57" i="74"/>
  <c r="BV58" i="74"/>
  <c r="BV59" i="74"/>
  <c r="BV60" i="74"/>
  <c r="BV61" i="74"/>
  <c r="BV62" i="74"/>
  <c r="BV63" i="74"/>
  <c r="BV64" i="74"/>
  <c r="BV65" i="74"/>
  <c r="BV66" i="74"/>
  <c r="BV67" i="74"/>
  <c r="BV68" i="74"/>
  <c r="BV69" i="74"/>
  <c r="BV70" i="74"/>
  <c r="BV71" i="74"/>
  <c r="BV72" i="74"/>
  <c r="BV73" i="74"/>
  <c r="BV74" i="74"/>
  <c r="BV75" i="74"/>
  <c r="BV76" i="74"/>
  <c r="BV77" i="74"/>
  <c r="BV78" i="74"/>
  <c r="BV79" i="74"/>
  <c r="BV80" i="74"/>
  <c r="BV81" i="74"/>
  <c r="BV82" i="74"/>
  <c r="BV83" i="74"/>
  <c r="BV84" i="74"/>
  <c r="BV85" i="74"/>
  <c r="BV86" i="74"/>
  <c r="BV87" i="74"/>
  <c r="BV88" i="74"/>
  <c r="BV89" i="74"/>
  <c r="BV90" i="74"/>
  <c r="BV91" i="74"/>
  <c r="BV92" i="74"/>
  <c r="BV93" i="74"/>
  <c r="BV94" i="74"/>
  <c r="BV95" i="74"/>
  <c r="BV96" i="74"/>
  <c r="BM97" i="74"/>
  <c r="BN97" i="74"/>
  <c r="BO97" i="74"/>
  <c r="BP97" i="74"/>
  <c r="BQ97" i="74"/>
  <c r="BR97" i="74"/>
  <c r="BS97" i="74"/>
  <c r="BT97" i="74"/>
  <c r="BM96" i="74"/>
  <c r="BN96" i="74"/>
  <c r="BO96" i="74"/>
  <c r="BP96" i="74"/>
  <c r="BQ96" i="74"/>
  <c r="BR96" i="74"/>
  <c r="BS96" i="74"/>
  <c r="BT96" i="74"/>
  <c r="BL97" i="74"/>
  <c r="BL96" i="74"/>
  <c r="BM95" i="74"/>
  <c r="BN95" i="74"/>
  <c r="BO95" i="74"/>
  <c r="BP95" i="74"/>
  <c r="BQ95" i="74"/>
  <c r="BR95" i="74"/>
  <c r="BS95" i="74"/>
  <c r="BT95" i="74"/>
  <c r="BM94" i="74"/>
  <c r="BN94" i="74"/>
  <c r="BO94" i="74"/>
  <c r="BP94" i="74"/>
  <c r="BQ94" i="74"/>
  <c r="BR94" i="74"/>
  <c r="BS94" i="74"/>
  <c r="BT94" i="74"/>
  <c r="BM93" i="74"/>
  <c r="BN93" i="74"/>
  <c r="BO93" i="74"/>
  <c r="BP93" i="74"/>
  <c r="BQ93" i="74"/>
  <c r="BR93" i="74"/>
  <c r="BS93" i="74"/>
  <c r="BT93" i="74"/>
  <c r="BM92" i="74"/>
  <c r="BN92" i="74"/>
  <c r="BO92" i="74"/>
  <c r="BP92" i="74"/>
  <c r="BQ92" i="74"/>
  <c r="BR92" i="74"/>
  <c r="BS92" i="74"/>
  <c r="BT92" i="74"/>
  <c r="BM91" i="74"/>
  <c r="BN91" i="74"/>
  <c r="BO91" i="74"/>
  <c r="BP91" i="74"/>
  <c r="BQ91" i="74"/>
  <c r="BR91" i="74"/>
  <c r="BS91" i="74"/>
  <c r="BT91" i="74"/>
  <c r="BM90" i="74"/>
  <c r="BN90" i="74"/>
  <c r="BO90" i="74"/>
  <c r="BP90" i="74"/>
  <c r="BQ90" i="74"/>
  <c r="BR90" i="74"/>
  <c r="BS90" i="74"/>
  <c r="BT90" i="74"/>
  <c r="BM89" i="74"/>
  <c r="BN89" i="74"/>
  <c r="BO89" i="74"/>
  <c r="BP89" i="74"/>
  <c r="BQ89" i="74"/>
  <c r="BR89" i="74"/>
  <c r="BS89" i="74"/>
  <c r="BT89" i="74"/>
  <c r="BM88" i="74"/>
  <c r="BN88" i="74"/>
  <c r="BO88" i="74"/>
  <c r="BP88" i="74"/>
  <c r="BQ88" i="74"/>
  <c r="BR88" i="74"/>
  <c r="BS88" i="74"/>
  <c r="BT88" i="74"/>
  <c r="BM87" i="74"/>
  <c r="BN87" i="74"/>
  <c r="BO87" i="74"/>
  <c r="BP87" i="74"/>
  <c r="BQ87" i="74"/>
  <c r="BR87" i="74"/>
  <c r="BS87" i="74"/>
  <c r="BT87" i="74"/>
  <c r="BM86" i="74"/>
  <c r="BN86" i="74"/>
  <c r="BO86" i="74"/>
  <c r="BP86" i="74"/>
  <c r="BQ86" i="74"/>
  <c r="BR86" i="74"/>
  <c r="BS86" i="74"/>
  <c r="BT86" i="74"/>
  <c r="BM85" i="74"/>
  <c r="BN85" i="74"/>
  <c r="BO85" i="74"/>
  <c r="BP85" i="74"/>
  <c r="BQ85" i="74"/>
  <c r="BR85" i="74"/>
  <c r="BS85" i="74"/>
  <c r="BT85" i="74"/>
  <c r="BM84" i="74"/>
  <c r="BN84" i="74"/>
  <c r="BO84" i="74"/>
  <c r="BP84" i="74"/>
  <c r="BQ84" i="74"/>
  <c r="BR84" i="74"/>
  <c r="BS84" i="74"/>
  <c r="BT84" i="74"/>
  <c r="BM83" i="74"/>
  <c r="BN83" i="74"/>
  <c r="BO83" i="74"/>
  <c r="BP83" i="74"/>
  <c r="BQ83" i="74"/>
  <c r="BR83" i="74"/>
  <c r="BS83" i="74"/>
  <c r="BT83" i="74"/>
  <c r="BM82" i="74"/>
  <c r="BN82" i="74"/>
  <c r="BO82" i="74"/>
  <c r="BP82" i="74"/>
  <c r="BQ82" i="74"/>
  <c r="BR82" i="74"/>
  <c r="BS82" i="74"/>
  <c r="BT82" i="74"/>
  <c r="BM81" i="74"/>
  <c r="BN81" i="74"/>
  <c r="BO81" i="74"/>
  <c r="BP81" i="74"/>
  <c r="BQ81" i="74"/>
  <c r="BR81" i="74"/>
  <c r="BS81" i="74"/>
  <c r="BT81" i="74"/>
  <c r="BM80" i="74"/>
  <c r="BN80" i="74"/>
  <c r="BO80" i="74"/>
  <c r="BP80" i="74"/>
  <c r="BQ80" i="74"/>
  <c r="BR80" i="74"/>
  <c r="BS80" i="74"/>
  <c r="BT80" i="74"/>
  <c r="BM79" i="74"/>
  <c r="BN79" i="74"/>
  <c r="BO79" i="74"/>
  <c r="BP79" i="74"/>
  <c r="BQ79" i="74"/>
  <c r="BR79" i="74"/>
  <c r="BS79" i="74"/>
  <c r="BT79" i="74"/>
  <c r="BM78" i="74"/>
  <c r="BN78" i="74"/>
  <c r="BO78" i="74"/>
  <c r="BP78" i="74"/>
  <c r="BQ78" i="74"/>
  <c r="BR78" i="74"/>
  <c r="BS78" i="74"/>
  <c r="BT78" i="74"/>
  <c r="BM77" i="74"/>
  <c r="BN77" i="74"/>
  <c r="BO77" i="74"/>
  <c r="BP77" i="74"/>
  <c r="BQ77" i="74"/>
  <c r="BR77" i="74"/>
  <c r="BS77" i="74"/>
  <c r="BT77" i="74"/>
  <c r="BM76" i="74"/>
  <c r="BN76" i="74"/>
  <c r="BO76" i="74"/>
  <c r="BP76" i="74"/>
  <c r="BQ76" i="74"/>
  <c r="BR76" i="74"/>
  <c r="BS76" i="74"/>
  <c r="BT76" i="74"/>
  <c r="BM75" i="74"/>
  <c r="BN75" i="74"/>
  <c r="BO75" i="74"/>
  <c r="BP75" i="74"/>
  <c r="BQ75" i="74"/>
  <c r="BR75" i="74"/>
  <c r="BS75" i="74"/>
  <c r="BT75" i="74"/>
  <c r="BM74" i="74"/>
  <c r="BN74" i="74"/>
  <c r="BO74" i="74"/>
  <c r="BP74" i="74"/>
  <c r="BQ74" i="74"/>
  <c r="BR74" i="74"/>
  <c r="BS74" i="74"/>
  <c r="BT74" i="74"/>
  <c r="BM73" i="74"/>
  <c r="BN73" i="74"/>
  <c r="BO73" i="74"/>
  <c r="BP73" i="74"/>
  <c r="BQ73" i="74"/>
  <c r="BR73" i="74"/>
  <c r="BS73" i="74"/>
  <c r="BT73" i="74"/>
  <c r="BM72" i="74"/>
  <c r="BN72" i="74"/>
  <c r="BO72" i="74"/>
  <c r="BP72" i="74"/>
  <c r="BQ72" i="74"/>
  <c r="BR72" i="74"/>
  <c r="BS72" i="74"/>
  <c r="BT72" i="74"/>
  <c r="BM71" i="74"/>
  <c r="BN71" i="74"/>
  <c r="BO71" i="74"/>
  <c r="BP71" i="74"/>
  <c r="BQ71" i="74"/>
  <c r="BR71" i="74"/>
  <c r="BS71" i="74"/>
  <c r="BT71" i="74"/>
  <c r="BM70" i="74"/>
  <c r="BN70" i="74"/>
  <c r="BO70" i="74"/>
  <c r="BP70" i="74"/>
  <c r="BQ70" i="74"/>
  <c r="BR70" i="74"/>
  <c r="BS70" i="74"/>
  <c r="BT70" i="74"/>
  <c r="BM69" i="74"/>
  <c r="BN69" i="74"/>
  <c r="BO69" i="74"/>
  <c r="BP69" i="74"/>
  <c r="BQ69" i="74"/>
  <c r="BR69" i="74"/>
  <c r="BS69" i="74"/>
  <c r="BT69" i="74"/>
  <c r="BM68" i="74"/>
  <c r="BN68" i="74"/>
  <c r="BO68" i="74"/>
  <c r="BP68" i="74"/>
  <c r="BQ68" i="74"/>
  <c r="BR68" i="74"/>
  <c r="BS68" i="74"/>
  <c r="BT68" i="74"/>
  <c r="BM67" i="74"/>
  <c r="BN67" i="74"/>
  <c r="BO67" i="74"/>
  <c r="BP67" i="74"/>
  <c r="BQ67" i="74"/>
  <c r="BR67" i="74"/>
  <c r="BS67" i="74"/>
  <c r="BT67" i="74"/>
  <c r="BM66" i="74"/>
  <c r="BN66" i="74"/>
  <c r="BO66" i="74"/>
  <c r="BP66" i="74"/>
  <c r="BQ66" i="74"/>
  <c r="BR66" i="74"/>
  <c r="BS66" i="74"/>
  <c r="BT66" i="74"/>
  <c r="BM65" i="74"/>
  <c r="BN65" i="74"/>
  <c r="BO65" i="74"/>
  <c r="BP65" i="74"/>
  <c r="BQ65" i="74"/>
  <c r="BR65" i="74"/>
  <c r="BS65" i="74"/>
  <c r="BT65" i="74"/>
  <c r="BM64" i="74"/>
  <c r="BN64" i="74"/>
  <c r="BO64" i="74"/>
  <c r="BP64" i="74"/>
  <c r="BQ64" i="74"/>
  <c r="BR64" i="74"/>
  <c r="BS64" i="74"/>
  <c r="BT64" i="74"/>
  <c r="BM63" i="74"/>
  <c r="BN63" i="74"/>
  <c r="BO63" i="74"/>
  <c r="BP63" i="74"/>
  <c r="BQ63" i="74"/>
  <c r="BR63" i="74"/>
  <c r="BS63" i="74"/>
  <c r="BT63" i="74"/>
  <c r="BM62" i="74"/>
  <c r="BN62" i="74"/>
  <c r="BO62" i="74"/>
  <c r="BP62" i="74"/>
  <c r="BQ62" i="74"/>
  <c r="BR62" i="74"/>
  <c r="BS62" i="74"/>
  <c r="BT62" i="74"/>
  <c r="BM61" i="74"/>
  <c r="BN61" i="74"/>
  <c r="BO61" i="74"/>
  <c r="BP61" i="74"/>
  <c r="BQ61" i="74"/>
  <c r="BR61" i="74"/>
  <c r="BS61" i="74"/>
  <c r="BT61" i="74"/>
  <c r="BM60" i="74"/>
  <c r="BN60" i="74"/>
  <c r="BO60" i="74"/>
  <c r="BP60" i="74"/>
  <c r="BQ60" i="74"/>
  <c r="BR60" i="74"/>
  <c r="BS60" i="74"/>
  <c r="BT60" i="74"/>
  <c r="BM59" i="74"/>
  <c r="BN59" i="74"/>
  <c r="BO59" i="74"/>
  <c r="BP59" i="74"/>
  <c r="BQ59" i="74"/>
  <c r="BR59" i="74"/>
  <c r="BS59" i="74"/>
  <c r="BT59" i="74"/>
  <c r="BM58" i="74"/>
  <c r="BN58" i="74"/>
  <c r="BO58" i="74"/>
  <c r="BP58" i="74"/>
  <c r="BQ58" i="74"/>
  <c r="BR58" i="74"/>
  <c r="BS58" i="74"/>
  <c r="BT58" i="74"/>
  <c r="BM57" i="74"/>
  <c r="BN57" i="74"/>
  <c r="BO57" i="74"/>
  <c r="BP57" i="74"/>
  <c r="BQ57" i="74"/>
  <c r="BR57" i="74"/>
  <c r="BS57" i="74"/>
  <c r="BT57" i="74"/>
  <c r="BM56" i="74"/>
  <c r="BN56" i="74"/>
  <c r="BO56" i="74"/>
  <c r="BP56" i="74"/>
  <c r="BQ56" i="74"/>
  <c r="BR56" i="74"/>
  <c r="BS56" i="74"/>
  <c r="BT56" i="74"/>
  <c r="BM55" i="74"/>
  <c r="BN55" i="74"/>
  <c r="BO55" i="74"/>
  <c r="BP55" i="74"/>
  <c r="BQ55" i="74"/>
  <c r="BR55" i="74"/>
  <c r="BS55" i="74"/>
  <c r="BT55" i="74"/>
  <c r="BM54" i="74"/>
  <c r="BN54" i="74"/>
  <c r="BO54" i="74"/>
  <c r="BP54" i="74"/>
  <c r="BQ54" i="74"/>
  <c r="BR54" i="74"/>
  <c r="BS54" i="74"/>
  <c r="BT54" i="74"/>
  <c r="BM53" i="74"/>
  <c r="BN53" i="74"/>
  <c r="BO53" i="74"/>
  <c r="BP53" i="74"/>
  <c r="BQ53" i="74"/>
  <c r="BR53" i="74"/>
  <c r="BS53" i="74"/>
  <c r="BT53" i="74"/>
  <c r="BM52" i="74"/>
  <c r="BN52" i="74"/>
  <c r="BO52" i="74"/>
  <c r="BP52" i="74"/>
  <c r="BQ52" i="74"/>
  <c r="BR52" i="74"/>
  <c r="BS52" i="74"/>
  <c r="BT52" i="74"/>
  <c r="BM51" i="74"/>
  <c r="BN51" i="74"/>
  <c r="BO51" i="74"/>
  <c r="BP51" i="74"/>
  <c r="BQ51" i="74"/>
  <c r="BR51" i="74"/>
  <c r="BS51" i="74"/>
  <c r="BT51" i="74"/>
  <c r="BM50" i="74"/>
  <c r="BN50" i="74"/>
  <c r="BO50" i="74"/>
  <c r="BP50" i="74"/>
  <c r="BQ50" i="74"/>
  <c r="BR50" i="74"/>
  <c r="BS50" i="74"/>
  <c r="BT50" i="74"/>
  <c r="BM49" i="74"/>
  <c r="BN49" i="74"/>
  <c r="BO49" i="74"/>
  <c r="BP49" i="74"/>
  <c r="BQ49" i="74"/>
  <c r="BR49" i="74"/>
  <c r="BS49" i="74"/>
  <c r="BT49" i="74"/>
  <c r="BM48" i="74"/>
  <c r="BN48" i="74"/>
  <c r="BO48" i="74"/>
  <c r="BP48" i="74"/>
  <c r="BQ48" i="74"/>
  <c r="BR48" i="74"/>
  <c r="BS48" i="74"/>
  <c r="BT48" i="74"/>
  <c r="BM47" i="74"/>
  <c r="BN47" i="74"/>
  <c r="BO47" i="74"/>
  <c r="BP47" i="74"/>
  <c r="BQ47" i="74"/>
  <c r="BR47" i="74"/>
  <c r="BS47" i="74"/>
  <c r="BT47" i="74"/>
  <c r="BM46" i="74"/>
  <c r="BN46" i="74"/>
  <c r="BO46" i="74"/>
  <c r="BP46" i="74"/>
  <c r="BQ46" i="74"/>
  <c r="BR46" i="74"/>
  <c r="BS46" i="74"/>
  <c r="BT46" i="74"/>
  <c r="BM45" i="74"/>
  <c r="BN45" i="74"/>
  <c r="BO45" i="74"/>
  <c r="BP45" i="74"/>
  <c r="BQ45" i="74"/>
  <c r="BR45" i="74"/>
  <c r="BS45" i="74"/>
  <c r="BT45" i="74"/>
  <c r="BM44" i="74"/>
  <c r="BN44" i="74"/>
  <c r="BO44" i="74"/>
  <c r="BP44" i="74"/>
  <c r="BQ44" i="74"/>
  <c r="BR44" i="74"/>
  <c r="BS44" i="74"/>
  <c r="BT44" i="74"/>
  <c r="BM43" i="74"/>
  <c r="BN43" i="74"/>
  <c r="BO43" i="74"/>
  <c r="BP43" i="74"/>
  <c r="BQ43" i="74"/>
  <c r="BR43" i="74"/>
  <c r="BS43" i="74"/>
  <c r="BT43" i="74"/>
  <c r="BM42" i="74"/>
  <c r="BN42" i="74"/>
  <c r="BO42" i="74"/>
  <c r="BP42" i="74"/>
  <c r="BQ42" i="74"/>
  <c r="BR42" i="74"/>
  <c r="BS42" i="74"/>
  <c r="BT42" i="74"/>
  <c r="BM41" i="74"/>
  <c r="BN41" i="74"/>
  <c r="BO41" i="74"/>
  <c r="BP41" i="74"/>
  <c r="BQ41" i="74"/>
  <c r="BR41" i="74"/>
  <c r="BS41" i="74"/>
  <c r="BT41" i="74"/>
  <c r="BM40" i="74"/>
  <c r="BN40" i="74"/>
  <c r="BO40" i="74"/>
  <c r="BP40" i="74"/>
  <c r="BQ40" i="74"/>
  <c r="BR40" i="74"/>
  <c r="BS40" i="74"/>
  <c r="BT40" i="74"/>
  <c r="BM39" i="74"/>
  <c r="BN39" i="74"/>
  <c r="BO39" i="74"/>
  <c r="BP39" i="74"/>
  <c r="BQ39" i="74"/>
  <c r="BR39" i="74"/>
  <c r="BS39" i="74"/>
  <c r="BT39" i="74"/>
  <c r="BM38" i="74"/>
  <c r="BN38" i="74"/>
  <c r="BO38" i="74"/>
  <c r="BP38" i="74"/>
  <c r="BQ38" i="74"/>
  <c r="BR38" i="74"/>
  <c r="BS38" i="74"/>
  <c r="BT38" i="74"/>
  <c r="BM37" i="74"/>
  <c r="BN37" i="74"/>
  <c r="BO37" i="74"/>
  <c r="BP37" i="74"/>
  <c r="BQ37" i="74"/>
  <c r="BR37" i="74"/>
  <c r="BS37" i="74"/>
  <c r="BT37" i="74"/>
  <c r="BM36" i="74"/>
  <c r="BN36" i="74"/>
  <c r="BO36" i="74"/>
  <c r="BP36" i="74"/>
  <c r="BQ36" i="74"/>
  <c r="BR36" i="74"/>
  <c r="BS36" i="74"/>
  <c r="BT36" i="74"/>
  <c r="BM35" i="74"/>
  <c r="BN35" i="74"/>
  <c r="BO35" i="74"/>
  <c r="BP35" i="74"/>
  <c r="BQ35" i="74"/>
  <c r="BR35" i="74"/>
  <c r="BS35" i="74"/>
  <c r="BT35" i="74"/>
  <c r="BC99" i="74"/>
  <c r="BD99" i="74"/>
  <c r="BE99" i="74"/>
  <c r="BF99" i="74"/>
  <c r="BG99" i="74"/>
  <c r="BH99" i="74"/>
  <c r="BI99" i="74"/>
  <c r="BJ99" i="74"/>
  <c r="BB99" i="74"/>
  <c r="BC98" i="74"/>
  <c r="BD98" i="74"/>
  <c r="BE98" i="74"/>
  <c r="BF98" i="74"/>
  <c r="BG98" i="74"/>
  <c r="BH98" i="74"/>
  <c r="BI98" i="74"/>
  <c r="BJ98" i="74"/>
  <c r="BB98" i="74"/>
  <c r="BC35" i="74"/>
  <c r="BD35" i="74"/>
  <c r="BE35" i="74"/>
  <c r="BF35" i="74"/>
  <c r="BG35" i="74"/>
  <c r="BH35" i="74"/>
  <c r="BI35" i="74"/>
  <c r="BJ35" i="74"/>
  <c r="BC36" i="74"/>
  <c r="BD36" i="74"/>
  <c r="BE36" i="74"/>
  <c r="BF36" i="74"/>
  <c r="BG36" i="74"/>
  <c r="BH36" i="74"/>
  <c r="BI36" i="74"/>
  <c r="BJ36" i="74"/>
  <c r="BC37" i="74"/>
  <c r="BD37" i="74"/>
  <c r="BE37" i="74"/>
  <c r="BF37" i="74"/>
  <c r="BG37" i="74"/>
  <c r="BH37" i="74"/>
  <c r="BI37" i="74"/>
  <c r="BJ37" i="74"/>
  <c r="BC38" i="74"/>
  <c r="BD38" i="74"/>
  <c r="BE38" i="74"/>
  <c r="BF38" i="74"/>
  <c r="BG38" i="74"/>
  <c r="BH38" i="74"/>
  <c r="BI38" i="74"/>
  <c r="BJ38" i="74"/>
  <c r="BC39" i="74"/>
  <c r="BD39" i="74"/>
  <c r="BE39" i="74"/>
  <c r="BF39" i="74"/>
  <c r="BG39" i="74"/>
  <c r="BH39" i="74"/>
  <c r="BI39" i="74"/>
  <c r="BJ39" i="74"/>
  <c r="BC40" i="74"/>
  <c r="BD40" i="74"/>
  <c r="BE40" i="74"/>
  <c r="BF40" i="74"/>
  <c r="BG40" i="74"/>
  <c r="BH40" i="74"/>
  <c r="BI40" i="74"/>
  <c r="BJ40" i="74"/>
  <c r="BC41" i="74"/>
  <c r="BD41" i="74"/>
  <c r="BE41" i="74"/>
  <c r="BF41" i="74"/>
  <c r="BG41" i="74"/>
  <c r="BH41" i="74"/>
  <c r="BI41" i="74"/>
  <c r="BJ41" i="74"/>
  <c r="BC42" i="74"/>
  <c r="BD42" i="74"/>
  <c r="BE42" i="74"/>
  <c r="BF42" i="74"/>
  <c r="BG42" i="74"/>
  <c r="BH42" i="74"/>
  <c r="BI42" i="74"/>
  <c r="BJ42" i="74"/>
  <c r="BC43" i="74"/>
  <c r="BD43" i="74"/>
  <c r="BE43" i="74"/>
  <c r="BF43" i="74"/>
  <c r="BG43" i="74"/>
  <c r="BH43" i="74"/>
  <c r="BI43" i="74"/>
  <c r="BJ43" i="74"/>
  <c r="BC44" i="74"/>
  <c r="BD44" i="74"/>
  <c r="BE44" i="74"/>
  <c r="BF44" i="74"/>
  <c r="BG44" i="74"/>
  <c r="BH44" i="74"/>
  <c r="BI44" i="74"/>
  <c r="BJ44" i="74"/>
  <c r="BC45" i="74"/>
  <c r="BD45" i="74"/>
  <c r="BE45" i="74"/>
  <c r="BF45" i="74"/>
  <c r="BG45" i="74"/>
  <c r="BH45" i="74"/>
  <c r="BI45" i="74"/>
  <c r="BJ45" i="74"/>
  <c r="BC46" i="74"/>
  <c r="BD46" i="74"/>
  <c r="BE46" i="74"/>
  <c r="BF46" i="74"/>
  <c r="BG46" i="74"/>
  <c r="BH46" i="74"/>
  <c r="BI46" i="74"/>
  <c r="BJ46" i="74"/>
  <c r="BC47" i="74"/>
  <c r="BD47" i="74"/>
  <c r="BE47" i="74"/>
  <c r="BF47" i="74"/>
  <c r="BG47" i="74"/>
  <c r="BH47" i="74"/>
  <c r="BI47" i="74"/>
  <c r="BJ47" i="74"/>
  <c r="BC48" i="74"/>
  <c r="BD48" i="74"/>
  <c r="BE48" i="74"/>
  <c r="BF48" i="74"/>
  <c r="BG48" i="74"/>
  <c r="BH48" i="74"/>
  <c r="BI48" i="74"/>
  <c r="BJ48" i="74"/>
  <c r="BC49" i="74"/>
  <c r="BD49" i="74"/>
  <c r="BE49" i="74"/>
  <c r="BF49" i="74"/>
  <c r="BG49" i="74"/>
  <c r="BH49" i="74"/>
  <c r="BI49" i="74"/>
  <c r="BJ49" i="74"/>
  <c r="BC50" i="74"/>
  <c r="BD50" i="74"/>
  <c r="BE50" i="74"/>
  <c r="BF50" i="74"/>
  <c r="BG50" i="74"/>
  <c r="BH50" i="74"/>
  <c r="BI50" i="74"/>
  <c r="BJ50" i="74"/>
  <c r="BC51" i="74"/>
  <c r="BD51" i="74"/>
  <c r="BE51" i="74"/>
  <c r="BF51" i="74"/>
  <c r="BG51" i="74"/>
  <c r="BH51" i="74"/>
  <c r="BI51" i="74"/>
  <c r="BJ51" i="74"/>
  <c r="BC52" i="74"/>
  <c r="BD52" i="74"/>
  <c r="BE52" i="74"/>
  <c r="BF52" i="74"/>
  <c r="BG52" i="74"/>
  <c r="BH52" i="74"/>
  <c r="BI52" i="74"/>
  <c r="BJ52" i="74"/>
  <c r="BC53" i="74"/>
  <c r="BD53" i="74"/>
  <c r="BE53" i="74"/>
  <c r="BF53" i="74"/>
  <c r="BG53" i="74"/>
  <c r="BH53" i="74"/>
  <c r="BI53" i="74"/>
  <c r="BJ53" i="74"/>
  <c r="BC54" i="74"/>
  <c r="BD54" i="74"/>
  <c r="BE54" i="74"/>
  <c r="BF54" i="74"/>
  <c r="BG54" i="74"/>
  <c r="BH54" i="74"/>
  <c r="BI54" i="74"/>
  <c r="BJ54" i="74"/>
  <c r="BC55" i="74"/>
  <c r="BD55" i="74"/>
  <c r="BE55" i="74"/>
  <c r="BF55" i="74"/>
  <c r="BG55" i="74"/>
  <c r="BH55" i="74"/>
  <c r="BI55" i="74"/>
  <c r="BJ55" i="74"/>
  <c r="BC56" i="74"/>
  <c r="BD56" i="74"/>
  <c r="BE56" i="74"/>
  <c r="BF56" i="74"/>
  <c r="BG56" i="74"/>
  <c r="BH56" i="74"/>
  <c r="BI56" i="74"/>
  <c r="BJ56" i="74"/>
  <c r="BC57" i="74"/>
  <c r="BD57" i="74"/>
  <c r="BE57" i="74"/>
  <c r="BF57" i="74"/>
  <c r="BG57" i="74"/>
  <c r="BH57" i="74"/>
  <c r="BI57" i="74"/>
  <c r="BJ57" i="74"/>
  <c r="BC58" i="74"/>
  <c r="BD58" i="74"/>
  <c r="BE58" i="74"/>
  <c r="BF58" i="74"/>
  <c r="BG58" i="74"/>
  <c r="BH58" i="74"/>
  <c r="BI58" i="74"/>
  <c r="BJ58" i="74"/>
  <c r="BC59" i="74"/>
  <c r="BD59" i="74"/>
  <c r="BE59" i="74"/>
  <c r="BF59" i="74"/>
  <c r="BG59" i="74"/>
  <c r="BH59" i="74"/>
  <c r="BI59" i="74"/>
  <c r="BJ59" i="74"/>
  <c r="BC60" i="74"/>
  <c r="BD60" i="74"/>
  <c r="BE60" i="74"/>
  <c r="BF60" i="74"/>
  <c r="BG60" i="74"/>
  <c r="BH60" i="74"/>
  <c r="BI60" i="74"/>
  <c r="BJ60" i="74"/>
  <c r="BC61" i="74"/>
  <c r="BD61" i="74"/>
  <c r="BE61" i="74"/>
  <c r="BF61" i="74"/>
  <c r="BG61" i="74"/>
  <c r="BH61" i="74"/>
  <c r="BI61" i="74"/>
  <c r="BJ61" i="74"/>
  <c r="BC62" i="74"/>
  <c r="BD62" i="74"/>
  <c r="BE62" i="74"/>
  <c r="BF62" i="74"/>
  <c r="BG62" i="74"/>
  <c r="BH62" i="74"/>
  <c r="BI62" i="74"/>
  <c r="BJ62" i="74"/>
  <c r="BC63" i="74"/>
  <c r="BD63" i="74"/>
  <c r="BE63" i="74"/>
  <c r="BF63" i="74"/>
  <c r="BG63" i="74"/>
  <c r="BH63" i="74"/>
  <c r="BI63" i="74"/>
  <c r="BJ63" i="74"/>
  <c r="BC64" i="74"/>
  <c r="BD64" i="74"/>
  <c r="BE64" i="74"/>
  <c r="BF64" i="74"/>
  <c r="BG64" i="74"/>
  <c r="BH64" i="74"/>
  <c r="BI64" i="74"/>
  <c r="BJ64" i="74"/>
  <c r="BC65" i="74"/>
  <c r="BD65" i="74"/>
  <c r="BE65" i="74"/>
  <c r="BF65" i="74"/>
  <c r="BG65" i="74"/>
  <c r="BH65" i="74"/>
  <c r="BI65" i="74"/>
  <c r="BJ65" i="74"/>
  <c r="BC66" i="74"/>
  <c r="BD66" i="74"/>
  <c r="BE66" i="74"/>
  <c r="BF66" i="74"/>
  <c r="BG66" i="74"/>
  <c r="BH66" i="74"/>
  <c r="BI66" i="74"/>
  <c r="BJ66" i="74"/>
  <c r="BC67" i="74"/>
  <c r="BD67" i="74"/>
  <c r="BE67" i="74"/>
  <c r="BF67" i="74"/>
  <c r="BG67" i="74"/>
  <c r="BH67" i="74"/>
  <c r="BI67" i="74"/>
  <c r="BJ67" i="74"/>
  <c r="BC68" i="74"/>
  <c r="BD68" i="74"/>
  <c r="BE68" i="74"/>
  <c r="BF68" i="74"/>
  <c r="BG68" i="74"/>
  <c r="BH68" i="74"/>
  <c r="BI68" i="74"/>
  <c r="BJ68" i="74"/>
  <c r="BC69" i="74"/>
  <c r="BD69" i="74"/>
  <c r="BE69" i="74"/>
  <c r="BF69" i="74"/>
  <c r="BG69" i="74"/>
  <c r="BH69" i="74"/>
  <c r="BI69" i="74"/>
  <c r="BJ69" i="74"/>
  <c r="BC70" i="74"/>
  <c r="BD70" i="74"/>
  <c r="BE70" i="74"/>
  <c r="BF70" i="74"/>
  <c r="BG70" i="74"/>
  <c r="BH70" i="74"/>
  <c r="BI70" i="74"/>
  <c r="BJ70" i="74"/>
  <c r="BC71" i="74"/>
  <c r="BD71" i="74"/>
  <c r="BE71" i="74"/>
  <c r="BF71" i="74"/>
  <c r="BG71" i="74"/>
  <c r="BH71" i="74"/>
  <c r="BI71" i="74"/>
  <c r="BJ71" i="74"/>
  <c r="BC72" i="74"/>
  <c r="BD72" i="74"/>
  <c r="BE72" i="74"/>
  <c r="BF72" i="74"/>
  <c r="BG72" i="74"/>
  <c r="BH72" i="74"/>
  <c r="BI72" i="74"/>
  <c r="BJ72" i="74"/>
  <c r="BC73" i="74"/>
  <c r="BD73" i="74"/>
  <c r="BE73" i="74"/>
  <c r="BF73" i="74"/>
  <c r="BG73" i="74"/>
  <c r="BH73" i="74"/>
  <c r="BI73" i="74"/>
  <c r="BJ73" i="74"/>
  <c r="BC74" i="74"/>
  <c r="BD74" i="74"/>
  <c r="BE74" i="74"/>
  <c r="BF74" i="74"/>
  <c r="BG74" i="74"/>
  <c r="BH74" i="74"/>
  <c r="BI74" i="74"/>
  <c r="BJ74" i="74"/>
  <c r="BC75" i="74"/>
  <c r="BD75" i="74"/>
  <c r="BE75" i="74"/>
  <c r="BF75" i="74"/>
  <c r="BG75" i="74"/>
  <c r="BH75" i="74"/>
  <c r="BI75" i="74"/>
  <c r="BJ75" i="74"/>
  <c r="BC76" i="74"/>
  <c r="BD76" i="74"/>
  <c r="BE76" i="74"/>
  <c r="BF76" i="74"/>
  <c r="BG76" i="74"/>
  <c r="BH76" i="74"/>
  <c r="BI76" i="74"/>
  <c r="BJ76" i="74"/>
  <c r="BC77" i="74"/>
  <c r="BD77" i="74"/>
  <c r="BE77" i="74"/>
  <c r="BF77" i="74"/>
  <c r="BG77" i="74"/>
  <c r="BH77" i="74"/>
  <c r="BI77" i="74"/>
  <c r="BJ77" i="74"/>
  <c r="BC78" i="74"/>
  <c r="BD78" i="74"/>
  <c r="BE78" i="74"/>
  <c r="BF78" i="74"/>
  <c r="BG78" i="74"/>
  <c r="BH78" i="74"/>
  <c r="BI78" i="74"/>
  <c r="BJ78" i="74"/>
  <c r="BC79" i="74"/>
  <c r="BD79" i="74"/>
  <c r="BE79" i="74"/>
  <c r="BF79" i="74"/>
  <c r="BG79" i="74"/>
  <c r="BH79" i="74"/>
  <c r="BI79" i="74"/>
  <c r="BJ79" i="74"/>
  <c r="BC80" i="74"/>
  <c r="BD80" i="74"/>
  <c r="BE80" i="74"/>
  <c r="BF80" i="74"/>
  <c r="BG80" i="74"/>
  <c r="BH80" i="74"/>
  <c r="BI80" i="74"/>
  <c r="BJ80" i="74"/>
  <c r="BC81" i="74"/>
  <c r="BD81" i="74"/>
  <c r="BE81" i="74"/>
  <c r="BF81" i="74"/>
  <c r="BG81" i="74"/>
  <c r="BH81" i="74"/>
  <c r="BI81" i="74"/>
  <c r="BJ81" i="74"/>
  <c r="BC82" i="74"/>
  <c r="BD82" i="74"/>
  <c r="BE82" i="74"/>
  <c r="BF82" i="74"/>
  <c r="BG82" i="74"/>
  <c r="BH82" i="74"/>
  <c r="BI82" i="74"/>
  <c r="BJ82" i="74"/>
  <c r="BC83" i="74"/>
  <c r="BD83" i="74"/>
  <c r="BE83" i="74"/>
  <c r="BF83" i="74"/>
  <c r="BG83" i="74"/>
  <c r="BH83" i="74"/>
  <c r="BI83" i="74"/>
  <c r="BJ83" i="74"/>
  <c r="BC84" i="74"/>
  <c r="BD84" i="74"/>
  <c r="BE84" i="74"/>
  <c r="BF84" i="74"/>
  <c r="BG84" i="74"/>
  <c r="BH84" i="74"/>
  <c r="BI84" i="74"/>
  <c r="BJ84" i="74"/>
  <c r="BC85" i="74"/>
  <c r="BD85" i="74"/>
  <c r="BE85" i="74"/>
  <c r="BF85" i="74"/>
  <c r="BG85" i="74"/>
  <c r="BH85" i="74"/>
  <c r="BI85" i="74"/>
  <c r="BJ85" i="74"/>
  <c r="BC86" i="74"/>
  <c r="BD86" i="74"/>
  <c r="BE86" i="74"/>
  <c r="BF86" i="74"/>
  <c r="BG86" i="74"/>
  <c r="BH86" i="74"/>
  <c r="BI86" i="74"/>
  <c r="BJ86" i="74"/>
  <c r="BC87" i="74"/>
  <c r="BD87" i="74"/>
  <c r="BE87" i="74"/>
  <c r="BF87" i="74"/>
  <c r="BG87" i="74"/>
  <c r="BH87" i="74"/>
  <c r="BI87" i="74"/>
  <c r="BJ87" i="74"/>
  <c r="BC88" i="74"/>
  <c r="BD88" i="74"/>
  <c r="BE88" i="74"/>
  <c r="BF88" i="74"/>
  <c r="BG88" i="74"/>
  <c r="BH88" i="74"/>
  <c r="BI88" i="74"/>
  <c r="BJ88" i="74"/>
  <c r="BC89" i="74"/>
  <c r="BD89" i="74"/>
  <c r="BE89" i="74"/>
  <c r="BF89" i="74"/>
  <c r="BG89" i="74"/>
  <c r="BH89" i="74"/>
  <c r="BI89" i="74"/>
  <c r="BJ89" i="74"/>
  <c r="BC90" i="74"/>
  <c r="BD90" i="74"/>
  <c r="BE90" i="74"/>
  <c r="BF90" i="74"/>
  <c r="BG90" i="74"/>
  <c r="BH90" i="74"/>
  <c r="BI90" i="74"/>
  <c r="BJ90" i="74"/>
  <c r="BC91" i="74"/>
  <c r="BD91" i="74"/>
  <c r="BE91" i="74"/>
  <c r="BF91" i="74"/>
  <c r="BG91" i="74"/>
  <c r="BH91" i="74"/>
  <c r="BI91" i="74"/>
  <c r="BJ91" i="74"/>
  <c r="BC92" i="74"/>
  <c r="BD92" i="74"/>
  <c r="BE92" i="74"/>
  <c r="BF92" i="74"/>
  <c r="BG92" i="74"/>
  <c r="BH92" i="74"/>
  <c r="BI92" i="74"/>
  <c r="BJ92" i="74"/>
  <c r="BC93" i="74"/>
  <c r="BD93" i="74"/>
  <c r="BE93" i="74"/>
  <c r="BF93" i="74"/>
  <c r="BG93" i="74"/>
  <c r="BH93" i="74"/>
  <c r="BI93" i="74"/>
  <c r="BJ93" i="74"/>
  <c r="BC94" i="74"/>
  <c r="BD94" i="74"/>
  <c r="BE94" i="74"/>
  <c r="BF94" i="74"/>
  <c r="BG94" i="74"/>
  <c r="BH94" i="74"/>
  <c r="BI94" i="74"/>
  <c r="BJ94" i="74"/>
  <c r="BC95" i="74"/>
  <c r="BD95" i="74"/>
  <c r="BE95" i="74"/>
  <c r="BF95" i="74"/>
  <c r="BG95" i="74"/>
  <c r="BH95" i="74"/>
  <c r="BI95" i="74"/>
  <c r="BJ95" i="74"/>
  <c r="BC96" i="74"/>
  <c r="BD96" i="74"/>
  <c r="BE96" i="74"/>
  <c r="BF96" i="74"/>
  <c r="BG96" i="74"/>
  <c r="BH96" i="74"/>
  <c r="BI96" i="74"/>
  <c r="BJ96" i="74"/>
  <c r="BB36" i="74"/>
  <c r="BB37" i="74"/>
  <c r="BB38" i="74"/>
  <c r="BB39" i="74"/>
  <c r="BB40" i="74"/>
  <c r="BB41" i="74"/>
  <c r="BB42" i="74"/>
  <c r="BB43" i="74"/>
  <c r="BB44" i="74"/>
  <c r="BB45" i="74"/>
  <c r="BB46" i="74"/>
  <c r="BB47" i="74"/>
  <c r="BB48" i="74"/>
  <c r="BB49" i="74"/>
  <c r="BB50" i="74"/>
  <c r="BB51" i="74"/>
  <c r="BB52" i="74"/>
  <c r="BB53" i="74"/>
  <c r="BB54" i="74"/>
  <c r="BB55" i="74"/>
  <c r="BB56" i="74"/>
  <c r="BB57" i="74"/>
  <c r="BB58" i="74"/>
  <c r="BB59" i="74"/>
  <c r="BB60" i="74"/>
  <c r="BB61" i="74"/>
  <c r="BB62" i="74"/>
  <c r="BB63" i="74"/>
  <c r="BB64" i="74"/>
  <c r="BB65" i="74"/>
  <c r="BB66" i="74"/>
  <c r="BB67" i="74"/>
  <c r="BB68" i="74"/>
  <c r="BB69" i="74"/>
  <c r="BB70" i="74"/>
  <c r="BB71" i="74"/>
  <c r="BB72" i="74"/>
  <c r="BB73" i="74"/>
  <c r="BB74" i="74"/>
  <c r="BB75" i="74"/>
  <c r="BB76" i="74"/>
  <c r="BB77" i="74"/>
  <c r="BB78" i="74"/>
  <c r="BB79" i="74"/>
  <c r="BB80" i="74"/>
  <c r="BB81" i="74"/>
  <c r="BB82" i="74"/>
  <c r="BB83" i="74"/>
  <c r="BB84" i="74"/>
  <c r="BB85" i="74"/>
  <c r="BB86" i="74"/>
  <c r="BB87" i="74"/>
  <c r="BB88" i="74"/>
  <c r="BB89" i="74"/>
  <c r="BB90" i="74"/>
  <c r="BB91" i="74"/>
  <c r="BB92" i="74"/>
  <c r="BB93" i="74"/>
  <c r="BB94" i="74"/>
  <c r="BB95" i="74"/>
  <c r="BB96" i="74"/>
  <c r="AS97" i="74"/>
  <c r="AT97" i="74"/>
  <c r="AU97" i="74"/>
  <c r="AV97" i="74"/>
  <c r="AW97" i="74"/>
  <c r="AX97" i="74"/>
  <c r="AY97" i="74"/>
  <c r="AZ97" i="74"/>
  <c r="AR97" i="74"/>
  <c r="AS96" i="74"/>
  <c r="AT96" i="74"/>
  <c r="AU96" i="74"/>
  <c r="AV96" i="74"/>
  <c r="AW96" i="74"/>
  <c r="AX96" i="74"/>
  <c r="AY96" i="74"/>
  <c r="AZ96" i="74"/>
  <c r="AR96" i="74"/>
  <c r="AS95" i="74"/>
  <c r="AT95" i="74"/>
  <c r="AU95" i="74"/>
  <c r="AV95" i="74"/>
  <c r="AW95" i="74"/>
  <c r="AX95" i="74"/>
  <c r="AY95" i="74"/>
  <c r="AZ95" i="74"/>
  <c r="AS94" i="74"/>
  <c r="AT94" i="74"/>
  <c r="AU94" i="74"/>
  <c r="AV94" i="74"/>
  <c r="AW94" i="74"/>
  <c r="AX94" i="74"/>
  <c r="AY94" i="74"/>
  <c r="AZ94" i="74"/>
  <c r="AS93" i="74"/>
  <c r="AT93" i="74"/>
  <c r="AU93" i="74"/>
  <c r="AV93" i="74"/>
  <c r="AW93" i="74"/>
  <c r="AX93" i="74"/>
  <c r="AY93" i="74"/>
  <c r="AZ93" i="74"/>
  <c r="AS92" i="74"/>
  <c r="AT92" i="74"/>
  <c r="AU92" i="74"/>
  <c r="AV92" i="74"/>
  <c r="AW92" i="74"/>
  <c r="AX92" i="74"/>
  <c r="AY92" i="74"/>
  <c r="AZ92" i="74"/>
  <c r="AS91" i="74"/>
  <c r="AT91" i="74"/>
  <c r="AU91" i="74"/>
  <c r="AV91" i="74"/>
  <c r="AW91" i="74"/>
  <c r="AX91" i="74"/>
  <c r="AY91" i="74"/>
  <c r="AZ91" i="74"/>
  <c r="AS90" i="74"/>
  <c r="AT90" i="74"/>
  <c r="AU90" i="74"/>
  <c r="AV90" i="74"/>
  <c r="AW90" i="74"/>
  <c r="AX90" i="74"/>
  <c r="AY90" i="74"/>
  <c r="AZ90" i="74"/>
  <c r="AS89" i="74"/>
  <c r="AT89" i="74"/>
  <c r="AU89" i="74"/>
  <c r="AV89" i="74"/>
  <c r="AW89" i="74"/>
  <c r="AX89" i="74"/>
  <c r="AY89" i="74"/>
  <c r="AZ89" i="74"/>
  <c r="AS88" i="74"/>
  <c r="AT88" i="74"/>
  <c r="AU88" i="74"/>
  <c r="AV88" i="74"/>
  <c r="AW88" i="74"/>
  <c r="AX88" i="74"/>
  <c r="AY88" i="74"/>
  <c r="AZ88" i="74"/>
  <c r="AS87" i="74"/>
  <c r="AT87" i="74"/>
  <c r="AU87" i="74"/>
  <c r="AV87" i="74"/>
  <c r="AW87" i="74"/>
  <c r="AX87" i="74"/>
  <c r="AY87" i="74"/>
  <c r="AZ87" i="74"/>
  <c r="AS86" i="74"/>
  <c r="AT86" i="74"/>
  <c r="AU86" i="74"/>
  <c r="AV86" i="74"/>
  <c r="AW86" i="74"/>
  <c r="AX86" i="74"/>
  <c r="AY86" i="74"/>
  <c r="AZ86" i="74"/>
  <c r="AS85" i="74"/>
  <c r="AT85" i="74"/>
  <c r="AU85" i="74"/>
  <c r="AV85" i="74"/>
  <c r="AW85" i="74"/>
  <c r="AX85" i="74"/>
  <c r="AY85" i="74"/>
  <c r="AZ85" i="74"/>
  <c r="AS84" i="74"/>
  <c r="AT84" i="74"/>
  <c r="AU84" i="74"/>
  <c r="AV84" i="74"/>
  <c r="AW84" i="74"/>
  <c r="AX84" i="74"/>
  <c r="AY84" i="74"/>
  <c r="AZ84" i="74"/>
  <c r="AS83" i="74"/>
  <c r="AT83" i="74"/>
  <c r="AU83" i="74"/>
  <c r="AV83" i="74"/>
  <c r="AW83" i="74"/>
  <c r="AX83" i="74"/>
  <c r="AY83" i="74"/>
  <c r="AZ83" i="74"/>
  <c r="AS82" i="74"/>
  <c r="AT82" i="74"/>
  <c r="AU82" i="74"/>
  <c r="AV82" i="74"/>
  <c r="AW82" i="74"/>
  <c r="AX82" i="74"/>
  <c r="AY82" i="74"/>
  <c r="AZ82" i="74"/>
  <c r="AS81" i="74"/>
  <c r="AT81" i="74"/>
  <c r="AU81" i="74"/>
  <c r="AV81" i="74"/>
  <c r="AW81" i="74"/>
  <c r="AX81" i="74"/>
  <c r="AY81" i="74"/>
  <c r="AZ81" i="74"/>
  <c r="AS80" i="74"/>
  <c r="AT80" i="74"/>
  <c r="AU80" i="74"/>
  <c r="AV80" i="74"/>
  <c r="AW80" i="74"/>
  <c r="AX80" i="74"/>
  <c r="AY80" i="74"/>
  <c r="AZ80" i="74"/>
  <c r="AS79" i="74"/>
  <c r="AT79" i="74"/>
  <c r="AU79" i="74"/>
  <c r="AV79" i="74"/>
  <c r="AW79" i="74"/>
  <c r="AX79" i="74"/>
  <c r="AY79" i="74"/>
  <c r="AZ79" i="74"/>
  <c r="AS78" i="74"/>
  <c r="AT78" i="74"/>
  <c r="AU78" i="74"/>
  <c r="AV78" i="74"/>
  <c r="AW78" i="74"/>
  <c r="AX78" i="74"/>
  <c r="AY78" i="74"/>
  <c r="AZ78" i="74"/>
  <c r="AS77" i="74"/>
  <c r="AT77" i="74"/>
  <c r="AU77" i="74"/>
  <c r="AV77" i="74"/>
  <c r="AW77" i="74"/>
  <c r="AX77" i="74"/>
  <c r="AY77" i="74"/>
  <c r="AZ77" i="74"/>
  <c r="AS76" i="74"/>
  <c r="AT76" i="74"/>
  <c r="AU76" i="74"/>
  <c r="AV76" i="74"/>
  <c r="AW76" i="74"/>
  <c r="AX76" i="74"/>
  <c r="AY76" i="74"/>
  <c r="AZ76" i="74"/>
  <c r="AS75" i="74"/>
  <c r="AT75" i="74"/>
  <c r="AU75" i="74"/>
  <c r="AV75" i="74"/>
  <c r="AW75" i="74"/>
  <c r="AX75" i="74"/>
  <c r="AY75" i="74"/>
  <c r="AZ75" i="74"/>
  <c r="AS74" i="74"/>
  <c r="AT74" i="74"/>
  <c r="AU74" i="74"/>
  <c r="AV74" i="74"/>
  <c r="AW74" i="74"/>
  <c r="AX74" i="74"/>
  <c r="AY74" i="74"/>
  <c r="AZ74" i="74"/>
  <c r="AS73" i="74"/>
  <c r="AT73" i="74"/>
  <c r="AU73" i="74"/>
  <c r="AV73" i="74"/>
  <c r="AW73" i="74"/>
  <c r="AX73" i="74"/>
  <c r="AY73" i="74"/>
  <c r="AZ73" i="74"/>
  <c r="AS72" i="74"/>
  <c r="AT72" i="74"/>
  <c r="AU72" i="74"/>
  <c r="AV72" i="74"/>
  <c r="AW72" i="74"/>
  <c r="AX72" i="74"/>
  <c r="AY72" i="74"/>
  <c r="AZ72" i="74"/>
  <c r="AS71" i="74"/>
  <c r="AT71" i="74"/>
  <c r="AU71" i="74"/>
  <c r="AV71" i="74"/>
  <c r="AW71" i="74"/>
  <c r="AX71" i="74"/>
  <c r="AY71" i="74"/>
  <c r="AZ71" i="74"/>
  <c r="AS70" i="74"/>
  <c r="AT70" i="74"/>
  <c r="AU70" i="74"/>
  <c r="AV70" i="74"/>
  <c r="AW70" i="74"/>
  <c r="AX70" i="74"/>
  <c r="AY70" i="74"/>
  <c r="AZ70" i="74"/>
  <c r="AS69" i="74"/>
  <c r="AT69" i="74"/>
  <c r="AU69" i="74"/>
  <c r="AV69" i="74"/>
  <c r="AW69" i="74"/>
  <c r="AX69" i="74"/>
  <c r="AY69" i="74"/>
  <c r="AZ69" i="74"/>
  <c r="AS68" i="74"/>
  <c r="AT68" i="74"/>
  <c r="AU68" i="74"/>
  <c r="AV68" i="74"/>
  <c r="AW68" i="74"/>
  <c r="AX68" i="74"/>
  <c r="AY68" i="74"/>
  <c r="AZ68" i="74"/>
  <c r="AS67" i="74"/>
  <c r="AT67" i="74"/>
  <c r="AU67" i="74"/>
  <c r="AV67" i="74"/>
  <c r="AW67" i="74"/>
  <c r="AX67" i="74"/>
  <c r="AY67" i="74"/>
  <c r="AZ67" i="74"/>
  <c r="AS66" i="74"/>
  <c r="AT66" i="74"/>
  <c r="AU66" i="74"/>
  <c r="AV66" i="74"/>
  <c r="AW66" i="74"/>
  <c r="AX66" i="74"/>
  <c r="AY66" i="74"/>
  <c r="AZ66" i="74"/>
  <c r="AS65" i="74"/>
  <c r="AT65" i="74"/>
  <c r="AU65" i="74"/>
  <c r="AV65" i="74"/>
  <c r="AW65" i="74"/>
  <c r="AX65" i="74"/>
  <c r="AY65" i="74"/>
  <c r="AZ65" i="74"/>
  <c r="AS64" i="74"/>
  <c r="AT64" i="74"/>
  <c r="AU64" i="74"/>
  <c r="AV64" i="74"/>
  <c r="AW64" i="74"/>
  <c r="AX64" i="74"/>
  <c r="AY64" i="74"/>
  <c r="AZ64" i="74"/>
  <c r="AS63" i="74"/>
  <c r="AT63" i="74"/>
  <c r="AU63" i="74"/>
  <c r="AV63" i="74"/>
  <c r="AW63" i="74"/>
  <c r="AX63" i="74"/>
  <c r="AY63" i="74"/>
  <c r="AZ63" i="74"/>
  <c r="AS62" i="74"/>
  <c r="AT62" i="74"/>
  <c r="AU62" i="74"/>
  <c r="AV62" i="74"/>
  <c r="AW62" i="74"/>
  <c r="AX62" i="74"/>
  <c r="AY62" i="74"/>
  <c r="AZ62" i="74"/>
  <c r="AS61" i="74"/>
  <c r="AT61" i="74"/>
  <c r="AU61" i="74"/>
  <c r="AV61" i="74"/>
  <c r="AW61" i="74"/>
  <c r="AX61" i="74"/>
  <c r="AY61" i="74"/>
  <c r="AZ61" i="74"/>
  <c r="AS60" i="74"/>
  <c r="AT60" i="74"/>
  <c r="AU60" i="74"/>
  <c r="AV60" i="74"/>
  <c r="AW60" i="74"/>
  <c r="AX60" i="74"/>
  <c r="AY60" i="74"/>
  <c r="AZ60" i="74"/>
  <c r="AS59" i="74"/>
  <c r="AT59" i="74"/>
  <c r="AU59" i="74"/>
  <c r="AV59" i="74"/>
  <c r="AW59" i="74"/>
  <c r="AX59" i="74"/>
  <c r="AY59" i="74"/>
  <c r="AZ59" i="74"/>
  <c r="AS58" i="74"/>
  <c r="AT58" i="74"/>
  <c r="AU58" i="74"/>
  <c r="AV58" i="74"/>
  <c r="AW58" i="74"/>
  <c r="AX58" i="74"/>
  <c r="AY58" i="74"/>
  <c r="AZ58" i="74"/>
  <c r="AS57" i="74"/>
  <c r="AT57" i="74"/>
  <c r="AU57" i="74"/>
  <c r="AV57" i="74"/>
  <c r="AW57" i="74"/>
  <c r="AX57" i="74"/>
  <c r="AY57" i="74"/>
  <c r="AZ57" i="74"/>
  <c r="AS56" i="74"/>
  <c r="AT56" i="74"/>
  <c r="AU56" i="74"/>
  <c r="AV56" i="74"/>
  <c r="AW56" i="74"/>
  <c r="AX56" i="74"/>
  <c r="AY56" i="74"/>
  <c r="AZ56" i="74"/>
  <c r="AS55" i="74"/>
  <c r="AT55" i="74"/>
  <c r="AU55" i="74"/>
  <c r="AV55" i="74"/>
  <c r="AW55" i="74"/>
  <c r="AX55" i="74"/>
  <c r="AY55" i="74"/>
  <c r="AZ55" i="74"/>
  <c r="AS54" i="74"/>
  <c r="AT54" i="74"/>
  <c r="AU54" i="74"/>
  <c r="AV54" i="74"/>
  <c r="AW54" i="74"/>
  <c r="AX54" i="74"/>
  <c r="AY54" i="74"/>
  <c r="AZ54" i="74"/>
  <c r="AS53" i="74"/>
  <c r="AT53" i="74"/>
  <c r="AU53" i="74"/>
  <c r="AV53" i="74"/>
  <c r="AW53" i="74"/>
  <c r="AX53" i="74"/>
  <c r="AY53" i="74"/>
  <c r="AZ53" i="74"/>
  <c r="AS52" i="74"/>
  <c r="AT52" i="74"/>
  <c r="AU52" i="74"/>
  <c r="AV52" i="74"/>
  <c r="AW52" i="74"/>
  <c r="AX52" i="74"/>
  <c r="AY52" i="74"/>
  <c r="AZ52" i="74"/>
  <c r="AS51" i="74"/>
  <c r="AT51" i="74"/>
  <c r="AU51" i="74"/>
  <c r="AV51" i="74"/>
  <c r="AW51" i="74"/>
  <c r="AX51" i="74"/>
  <c r="AY51" i="74"/>
  <c r="AZ51" i="74"/>
  <c r="AS50" i="74"/>
  <c r="AT50" i="74"/>
  <c r="AU50" i="74"/>
  <c r="AV50" i="74"/>
  <c r="AW50" i="74"/>
  <c r="AX50" i="74"/>
  <c r="AY50" i="74"/>
  <c r="AZ50" i="74"/>
  <c r="AS49" i="74"/>
  <c r="AT49" i="74"/>
  <c r="AU49" i="74"/>
  <c r="AV49" i="74"/>
  <c r="AW49" i="74"/>
  <c r="AX49" i="74"/>
  <c r="AY49" i="74"/>
  <c r="AZ49" i="74"/>
  <c r="AS48" i="74"/>
  <c r="AT48" i="74"/>
  <c r="AU48" i="74"/>
  <c r="AV48" i="74"/>
  <c r="AW48" i="74"/>
  <c r="AX48" i="74"/>
  <c r="AY48" i="74"/>
  <c r="AZ48" i="74"/>
  <c r="AS47" i="74"/>
  <c r="AT47" i="74"/>
  <c r="AU47" i="74"/>
  <c r="AV47" i="74"/>
  <c r="AW47" i="74"/>
  <c r="AX47" i="74"/>
  <c r="AY47" i="74"/>
  <c r="AZ47" i="74"/>
  <c r="AS46" i="74"/>
  <c r="AT46" i="74"/>
  <c r="AU46" i="74"/>
  <c r="AV46" i="74"/>
  <c r="AW46" i="74"/>
  <c r="AX46" i="74"/>
  <c r="AY46" i="74"/>
  <c r="AZ46" i="74"/>
  <c r="AS45" i="74"/>
  <c r="AT45" i="74"/>
  <c r="AU45" i="74"/>
  <c r="AV45" i="74"/>
  <c r="AW45" i="74"/>
  <c r="AX45" i="74"/>
  <c r="AY45" i="74"/>
  <c r="AZ45" i="74"/>
  <c r="AS44" i="74"/>
  <c r="AT44" i="74"/>
  <c r="AU44" i="74"/>
  <c r="AV44" i="74"/>
  <c r="AW44" i="74"/>
  <c r="AX44" i="74"/>
  <c r="AY44" i="74"/>
  <c r="AZ44" i="74"/>
  <c r="AS43" i="74"/>
  <c r="AT43" i="74"/>
  <c r="AU43" i="74"/>
  <c r="AV43" i="74"/>
  <c r="AW43" i="74"/>
  <c r="AX43" i="74"/>
  <c r="AY43" i="74"/>
  <c r="AZ43" i="74"/>
  <c r="AS42" i="74"/>
  <c r="AT42" i="74"/>
  <c r="AU42" i="74"/>
  <c r="AV42" i="74"/>
  <c r="AW42" i="74"/>
  <c r="AX42" i="74"/>
  <c r="AY42" i="74"/>
  <c r="AZ42" i="74"/>
  <c r="AS41" i="74"/>
  <c r="AT41" i="74"/>
  <c r="AU41" i="74"/>
  <c r="AV41" i="74"/>
  <c r="AW41" i="74"/>
  <c r="AX41" i="74"/>
  <c r="AY41" i="74"/>
  <c r="AZ41" i="74"/>
  <c r="AS40" i="74"/>
  <c r="AT40" i="74"/>
  <c r="AU40" i="74"/>
  <c r="AV40" i="74"/>
  <c r="AW40" i="74"/>
  <c r="AX40" i="74"/>
  <c r="AY40" i="74"/>
  <c r="AZ40" i="74"/>
  <c r="AS39" i="74"/>
  <c r="AT39" i="74"/>
  <c r="AU39" i="74"/>
  <c r="AV39" i="74"/>
  <c r="AW39" i="74"/>
  <c r="AX39" i="74"/>
  <c r="AY39" i="74"/>
  <c r="AZ39" i="74"/>
  <c r="AS38" i="74"/>
  <c r="AT38" i="74"/>
  <c r="AU38" i="74"/>
  <c r="AV38" i="74"/>
  <c r="AW38" i="74"/>
  <c r="AX38" i="74"/>
  <c r="AY38" i="74"/>
  <c r="AZ38" i="74"/>
  <c r="AS37" i="74"/>
  <c r="AT37" i="74"/>
  <c r="AU37" i="74"/>
  <c r="AV37" i="74"/>
  <c r="AW37" i="74"/>
  <c r="AX37" i="74"/>
  <c r="AY37" i="74"/>
  <c r="AZ37" i="74"/>
  <c r="AS36" i="74"/>
  <c r="AT36" i="74"/>
  <c r="AU36" i="74"/>
  <c r="AV36" i="74"/>
  <c r="AW36" i="74"/>
  <c r="AX36" i="74"/>
  <c r="AY36" i="74"/>
  <c r="AZ36" i="74"/>
  <c r="AS35" i="74"/>
  <c r="AT35" i="74"/>
  <c r="AU35" i="74"/>
  <c r="AV35" i="74"/>
  <c r="AW35" i="74"/>
  <c r="AX35" i="74"/>
  <c r="AY35" i="74"/>
  <c r="AZ35" i="74"/>
  <c r="AI99" i="74"/>
  <c r="AJ99" i="74"/>
  <c r="AK99" i="74"/>
  <c r="AL99" i="74"/>
  <c r="AM99" i="74"/>
  <c r="AN99" i="74"/>
  <c r="AO99" i="74"/>
  <c r="AP99" i="74"/>
  <c r="AH99" i="74"/>
  <c r="AI98" i="74"/>
  <c r="AJ98" i="74"/>
  <c r="AK98" i="74"/>
  <c r="AL98" i="74"/>
  <c r="AM98" i="74"/>
  <c r="AN98" i="74"/>
  <c r="AO98" i="74"/>
  <c r="AP98" i="74"/>
  <c r="AH98" i="74"/>
  <c r="AI35" i="74"/>
  <c r="AJ35" i="74"/>
  <c r="AK35" i="74"/>
  <c r="AL35" i="74"/>
  <c r="AM35" i="74"/>
  <c r="AN35" i="74"/>
  <c r="AO35" i="74"/>
  <c r="AP35" i="74"/>
  <c r="AI36" i="74"/>
  <c r="AJ36" i="74"/>
  <c r="AK36" i="74"/>
  <c r="AL36" i="74"/>
  <c r="AM36" i="74"/>
  <c r="AN36" i="74"/>
  <c r="AO36" i="74"/>
  <c r="AP36" i="74"/>
  <c r="AI37" i="74"/>
  <c r="AJ37" i="74"/>
  <c r="AK37" i="74"/>
  <c r="AL37" i="74"/>
  <c r="AM37" i="74"/>
  <c r="AN37" i="74"/>
  <c r="AO37" i="74"/>
  <c r="AP37" i="74"/>
  <c r="AI38" i="74"/>
  <c r="AJ38" i="74"/>
  <c r="AK38" i="74"/>
  <c r="AL38" i="74"/>
  <c r="AM38" i="74"/>
  <c r="AN38" i="74"/>
  <c r="AO38" i="74"/>
  <c r="AP38" i="74"/>
  <c r="AI39" i="74"/>
  <c r="AJ39" i="74"/>
  <c r="AK39" i="74"/>
  <c r="AL39" i="74"/>
  <c r="AM39" i="74"/>
  <c r="AN39" i="74"/>
  <c r="AO39" i="74"/>
  <c r="AP39" i="74"/>
  <c r="AI40" i="74"/>
  <c r="AJ40" i="74"/>
  <c r="AK40" i="74"/>
  <c r="AL40" i="74"/>
  <c r="AM40" i="74"/>
  <c r="AN40" i="74"/>
  <c r="AO40" i="74"/>
  <c r="AP40" i="74"/>
  <c r="AI41" i="74"/>
  <c r="AJ41" i="74"/>
  <c r="AK41" i="74"/>
  <c r="AL41" i="74"/>
  <c r="AM41" i="74"/>
  <c r="AN41" i="74"/>
  <c r="AO41" i="74"/>
  <c r="AP41" i="74"/>
  <c r="AI42" i="74"/>
  <c r="AJ42" i="74"/>
  <c r="AK42" i="74"/>
  <c r="AL42" i="74"/>
  <c r="AM42" i="74"/>
  <c r="AN42" i="74"/>
  <c r="AO42" i="74"/>
  <c r="AP42" i="74"/>
  <c r="AI43" i="74"/>
  <c r="AJ43" i="74"/>
  <c r="AK43" i="74"/>
  <c r="AL43" i="74"/>
  <c r="AM43" i="74"/>
  <c r="AN43" i="74"/>
  <c r="AO43" i="74"/>
  <c r="AP43" i="74"/>
  <c r="AI44" i="74"/>
  <c r="AJ44" i="74"/>
  <c r="AK44" i="74"/>
  <c r="AL44" i="74"/>
  <c r="AM44" i="74"/>
  <c r="AN44" i="74"/>
  <c r="AO44" i="74"/>
  <c r="AP44" i="74"/>
  <c r="AI45" i="74"/>
  <c r="AJ45" i="74"/>
  <c r="AK45" i="74"/>
  <c r="AL45" i="74"/>
  <c r="AM45" i="74"/>
  <c r="AN45" i="74"/>
  <c r="AO45" i="74"/>
  <c r="AP45" i="74"/>
  <c r="AI46" i="74"/>
  <c r="AJ46" i="74"/>
  <c r="AK46" i="74"/>
  <c r="AL46" i="74"/>
  <c r="AM46" i="74"/>
  <c r="AN46" i="74"/>
  <c r="AO46" i="74"/>
  <c r="AP46" i="74"/>
  <c r="AI47" i="74"/>
  <c r="AJ47" i="74"/>
  <c r="AK47" i="74"/>
  <c r="AL47" i="74"/>
  <c r="AM47" i="74"/>
  <c r="AN47" i="74"/>
  <c r="AO47" i="74"/>
  <c r="AP47" i="74"/>
  <c r="AI48" i="74"/>
  <c r="AJ48" i="74"/>
  <c r="AK48" i="74"/>
  <c r="AL48" i="74"/>
  <c r="AM48" i="74"/>
  <c r="AN48" i="74"/>
  <c r="AO48" i="74"/>
  <c r="AP48" i="74"/>
  <c r="AI49" i="74"/>
  <c r="AJ49" i="74"/>
  <c r="AK49" i="74"/>
  <c r="AL49" i="74"/>
  <c r="AM49" i="74"/>
  <c r="AN49" i="74"/>
  <c r="AO49" i="74"/>
  <c r="AP49" i="74"/>
  <c r="AI50" i="74"/>
  <c r="AJ50" i="74"/>
  <c r="AK50" i="74"/>
  <c r="AL50" i="74"/>
  <c r="AM50" i="74"/>
  <c r="AN50" i="74"/>
  <c r="AO50" i="74"/>
  <c r="AP50" i="74"/>
  <c r="AI51" i="74"/>
  <c r="AJ51" i="74"/>
  <c r="AK51" i="74"/>
  <c r="AL51" i="74"/>
  <c r="AM51" i="74"/>
  <c r="AN51" i="74"/>
  <c r="AO51" i="74"/>
  <c r="AP51" i="74"/>
  <c r="AI52" i="74"/>
  <c r="AJ52" i="74"/>
  <c r="AK52" i="74"/>
  <c r="AL52" i="74"/>
  <c r="AM52" i="74"/>
  <c r="AN52" i="74"/>
  <c r="AO52" i="74"/>
  <c r="AP52" i="74"/>
  <c r="AI53" i="74"/>
  <c r="AJ53" i="74"/>
  <c r="AK53" i="74"/>
  <c r="AL53" i="74"/>
  <c r="AM53" i="74"/>
  <c r="AN53" i="74"/>
  <c r="AO53" i="74"/>
  <c r="AP53" i="74"/>
  <c r="AI54" i="74"/>
  <c r="AJ54" i="74"/>
  <c r="AK54" i="74"/>
  <c r="AL54" i="74"/>
  <c r="AM54" i="74"/>
  <c r="AN54" i="74"/>
  <c r="AO54" i="74"/>
  <c r="AP54" i="74"/>
  <c r="AI55" i="74"/>
  <c r="AJ55" i="74"/>
  <c r="AK55" i="74"/>
  <c r="AL55" i="74"/>
  <c r="AM55" i="74"/>
  <c r="AN55" i="74"/>
  <c r="AO55" i="74"/>
  <c r="AP55" i="74"/>
  <c r="AI56" i="74"/>
  <c r="AJ56" i="74"/>
  <c r="AK56" i="74"/>
  <c r="AL56" i="74"/>
  <c r="AM56" i="74"/>
  <c r="AN56" i="74"/>
  <c r="AO56" i="74"/>
  <c r="AP56" i="74"/>
  <c r="AI57" i="74"/>
  <c r="AJ57" i="74"/>
  <c r="AK57" i="74"/>
  <c r="AL57" i="74"/>
  <c r="AM57" i="74"/>
  <c r="AN57" i="74"/>
  <c r="AO57" i="74"/>
  <c r="AP57" i="74"/>
  <c r="AI58" i="74"/>
  <c r="AJ58" i="74"/>
  <c r="AK58" i="74"/>
  <c r="AL58" i="74"/>
  <c r="AM58" i="74"/>
  <c r="AN58" i="74"/>
  <c r="AO58" i="74"/>
  <c r="AP58" i="74"/>
  <c r="AI59" i="74"/>
  <c r="AJ59" i="74"/>
  <c r="AK59" i="74"/>
  <c r="AL59" i="74"/>
  <c r="AM59" i="74"/>
  <c r="AN59" i="74"/>
  <c r="AO59" i="74"/>
  <c r="AP59" i="74"/>
  <c r="AI60" i="74"/>
  <c r="AJ60" i="74"/>
  <c r="AK60" i="74"/>
  <c r="AL60" i="74"/>
  <c r="AM60" i="74"/>
  <c r="AN60" i="74"/>
  <c r="AO60" i="74"/>
  <c r="AP60" i="74"/>
  <c r="AI61" i="74"/>
  <c r="AJ61" i="74"/>
  <c r="AK61" i="74"/>
  <c r="AL61" i="74"/>
  <c r="AM61" i="74"/>
  <c r="AN61" i="74"/>
  <c r="AO61" i="74"/>
  <c r="AP61" i="74"/>
  <c r="AI62" i="74"/>
  <c r="AJ62" i="74"/>
  <c r="AK62" i="74"/>
  <c r="AL62" i="74"/>
  <c r="AM62" i="74"/>
  <c r="AN62" i="74"/>
  <c r="AO62" i="74"/>
  <c r="AP62" i="74"/>
  <c r="AI63" i="74"/>
  <c r="AJ63" i="74"/>
  <c r="AK63" i="74"/>
  <c r="AL63" i="74"/>
  <c r="AM63" i="74"/>
  <c r="AN63" i="74"/>
  <c r="AO63" i="74"/>
  <c r="AP63" i="74"/>
  <c r="AI64" i="74"/>
  <c r="AJ64" i="74"/>
  <c r="AK64" i="74"/>
  <c r="AL64" i="74"/>
  <c r="AM64" i="74"/>
  <c r="AN64" i="74"/>
  <c r="AO64" i="74"/>
  <c r="AP64" i="74"/>
  <c r="AI65" i="74"/>
  <c r="AJ65" i="74"/>
  <c r="AK65" i="74"/>
  <c r="AL65" i="74"/>
  <c r="AM65" i="74"/>
  <c r="AN65" i="74"/>
  <c r="AO65" i="74"/>
  <c r="AP65" i="74"/>
  <c r="AI66" i="74"/>
  <c r="AJ66" i="74"/>
  <c r="AK66" i="74"/>
  <c r="AL66" i="74"/>
  <c r="AM66" i="74"/>
  <c r="AN66" i="74"/>
  <c r="AO66" i="74"/>
  <c r="AP66" i="74"/>
  <c r="AI67" i="74"/>
  <c r="AJ67" i="74"/>
  <c r="AK67" i="74"/>
  <c r="AL67" i="74"/>
  <c r="AM67" i="74"/>
  <c r="AN67" i="74"/>
  <c r="AO67" i="74"/>
  <c r="AP67" i="74"/>
  <c r="AI68" i="74"/>
  <c r="AJ68" i="74"/>
  <c r="AK68" i="74"/>
  <c r="AL68" i="74"/>
  <c r="AM68" i="74"/>
  <c r="AN68" i="74"/>
  <c r="AO68" i="74"/>
  <c r="AP68" i="74"/>
  <c r="AI69" i="74"/>
  <c r="AJ69" i="74"/>
  <c r="AK69" i="74"/>
  <c r="AL69" i="74"/>
  <c r="AM69" i="74"/>
  <c r="AN69" i="74"/>
  <c r="AO69" i="74"/>
  <c r="AP69" i="74"/>
  <c r="AI70" i="74"/>
  <c r="AJ70" i="74"/>
  <c r="AK70" i="74"/>
  <c r="AL70" i="74"/>
  <c r="AM70" i="74"/>
  <c r="AN70" i="74"/>
  <c r="AO70" i="74"/>
  <c r="AP70" i="74"/>
  <c r="AI71" i="74"/>
  <c r="AJ71" i="74"/>
  <c r="AK71" i="74"/>
  <c r="AL71" i="74"/>
  <c r="AM71" i="74"/>
  <c r="AN71" i="74"/>
  <c r="AO71" i="74"/>
  <c r="AP71" i="74"/>
  <c r="AI72" i="74"/>
  <c r="AJ72" i="74"/>
  <c r="AK72" i="74"/>
  <c r="AL72" i="74"/>
  <c r="AM72" i="74"/>
  <c r="AN72" i="74"/>
  <c r="AO72" i="74"/>
  <c r="AP72" i="74"/>
  <c r="AI73" i="74"/>
  <c r="AJ73" i="74"/>
  <c r="AK73" i="74"/>
  <c r="AL73" i="74"/>
  <c r="AM73" i="74"/>
  <c r="AN73" i="74"/>
  <c r="AO73" i="74"/>
  <c r="AP73" i="74"/>
  <c r="AI74" i="74"/>
  <c r="AJ74" i="74"/>
  <c r="AK74" i="74"/>
  <c r="AL74" i="74"/>
  <c r="AM74" i="74"/>
  <c r="AN74" i="74"/>
  <c r="AO74" i="74"/>
  <c r="AP74" i="74"/>
  <c r="AI75" i="74"/>
  <c r="AJ75" i="74"/>
  <c r="AK75" i="74"/>
  <c r="AL75" i="74"/>
  <c r="AM75" i="74"/>
  <c r="AN75" i="74"/>
  <c r="AO75" i="74"/>
  <c r="AP75" i="74"/>
  <c r="AI76" i="74"/>
  <c r="AJ76" i="74"/>
  <c r="AK76" i="74"/>
  <c r="AL76" i="74"/>
  <c r="AM76" i="74"/>
  <c r="AN76" i="74"/>
  <c r="AO76" i="74"/>
  <c r="AP76" i="74"/>
  <c r="AI77" i="74"/>
  <c r="AJ77" i="74"/>
  <c r="AK77" i="74"/>
  <c r="AL77" i="74"/>
  <c r="AM77" i="74"/>
  <c r="AN77" i="74"/>
  <c r="AO77" i="74"/>
  <c r="AP77" i="74"/>
  <c r="AI78" i="74"/>
  <c r="AJ78" i="74"/>
  <c r="AK78" i="74"/>
  <c r="AL78" i="74"/>
  <c r="AM78" i="74"/>
  <c r="AN78" i="74"/>
  <c r="AO78" i="74"/>
  <c r="AP78" i="74"/>
  <c r="AI79" i="74"/>
  <c r="AJ79" i="74"/>
  <c r="AK79" i="74"/>
  <c r="AL79" i="74"/>
  <c r="AM79" i="74"/>
  <c r="AN79" i="74"/>
  <c r="AO79" i="74"/>
  <c r="AP79" i="74"/>
  <c r="AI80" i="74"/>
  <c r="AJ80" i="74"/>
  <c r="AK80" i="74"/>
  <c r="AL80" i="74"/>
  <c r="AM80" i="74"/>
  <c r="AN80" i="74"/>
  <c r="AO80" i="74"/>
  <c r="AP80" i="74"/>
  <c r="AI81" i="74"/>
  <c r="AJ81" i="74"/>
  <c r="AK81" i="74"/>
  <c r="AL81" i="74"/>
  <c r="AM81" i="74"/>
  <c r="AN81" i="74"/>
  <c r="AO81" i="74"/>
  <c r="AP81" i="74"/>
  <c r="AI82" i="74"/>
  <c r="AJ82" i="74"/>
  <c r="AK82" i="74"/>
  <c r="AL82" i="74"/>
  <c r="AM82" i="74"/>
  <c r="AN82" i="74"/>
  <c r="AO82" i="74"/>
  <c r="AP82" i="74"/>
  <c r="AI83" i="74"/>
  <c r="AJ83" i="74"/>
  <c r="AK83" i="74"/>
  <c r="AL83" i="74"/>
  <c r="AM83" i="74"/>
  <c r="AN83" i="74"/>
  <c r="AO83" i="74"/>
  <c r="AP83" i="74"/>
  <c r="AI84" i="74"/>
  <c r="AJ84" i="74"/>
  <c r="AK84" i="74"/>
  <c r="AL84" i="74"/>
  <c r="AM84" i="74"/>
  <c r="AN84" i="74"/>
  <c r="AO84" i="74"/>
  <c r="AP84" i="74"/>
  <c r="AI85" i="74"/>
  <c r="AJ85" i="74"/>
  <c r="AK85" i="74"/>
  <c r="AL85" i="74"/>
  <c r="AM85" i="74"/>
  <c r="AN85" i="74"/>
  <c r="AO85" i="74"/>
  <c r="AP85" i="74"/>
  <c r="AI86" i="74"/>
  <c r="AJ86" i="74"/>
  <c r="AK86" i="74"/>
  <c r="AL86" i="74"/>
  <c r="AM86" i="74"/>
  <c r="AN86" i="74"/>
  <c r="AO86" i="74"/>
  <c r="AP86" i="74"/>
  <c r="AI87" i="74"/>
  <c r="AJ87" i="74"/>
  <c r="AK87" i="74"/>
  <c r="AL87" i="74"/>
  <c r="AM87" i="74"/>
  <c r="AN87" i="74"/>
  <c r="AO87" i="74"/>
  <c r="AP87" i="74"/>
  <c r="AI88" i="74"/>
  <c r="AJ88" i="74"/>
  <c r="AK88" i="74"/>
  <c r="AL88" i="74"/>
  <c r="AM88" i="74"/>
  <c r="AN88" i="74"/>
  <c r="AO88" i="74"/>
  <c r="AP88" i="74"/>
  <c r="AI89" i="74"/>
  <c r="AJ89" i="74"/>
  <c r="AK89" i="74"/>
  <c r="AL89" i="74"/>
  <c r="AM89" i="74"/>
  <c r="AN89" i="74"/>
  <c r="AO89" i="74"/>
  <c r="AP89" i="74"/>
  <c r="AI90" i="74"/>
  <c r="AJ90" i="74"/>
  <c r="AK90" i="74"/>
  <c r="AL90" i="74"/>
  <c r="AM90" i="74"/>
  <c r="AN90" i="74"/>
  <c r="AO90" i="74"/>
  <c r="AP90" i="74"/>
  <c r="AI91" i="74"/>
  <c r="AJ91" i="74"/>
  <c r="AK91" i="74"/>
  <c r="AL91" i="74"/>
  <c r="AM91" i="74"/>
  <c r="AN91" i="74"/>
  <c r="AO91" i="74"/>
  <c r="AP91" i="74"/>
  <c r="AI92" i="74"/>
  <c r="AJ92" i="74"/>
  <c r="AK92" i="74"/>
  <c r="AL92" i="74"/>
  <c r="AM92" i="74"/>
  <c r="AN92" i="74"/>
  <c r="AO92" i="74"/>
  <c r="AP92" i="74"/>
  <c r="AI93" i="74"/>
  <c r="AJ93" i="74"/>
  <c r="AK93" i="74"/>
  <c r="AL93" i="74"/>
  <c r="AM93" i="74"/>
  <c r="AN93" i="74"/>
  <c r="AO93" i="74"/>
  <c r="AP93" i="74"/>
  <c r="AI94" i="74"/>
  <c r="AJ94" i="74"/>
  <c r="AK94" i="74"/>
  <c r="AL94" i="74"/>
  <c r="AM94" i="74"/>
  <c r="AN94" i="74"/>
  <c r="AO94" i="74"/>
  <c r="AP94" i="74"/>
  <c r="AI95" i="74"/>
  <c r="AJ95" i="74"/>
  <c r="AK95" i="74"/>
  <c r="AL95" i="74"/>
  <c r="AM95" i="74"/>
  <c r="AN95" i="74"/>
  <c r="AO95" i="74"/>
  <c r="AP95" i="74"/>
  <c r="AI96" i="74"/>
  <c r="AJ96" i="74"/>
  <c r="AK96" i="74"/>
  <c r="AL96" i="74"/>
  <c r="AM96" i="74"/>
  <c r="AN96" i="74"/>
  <c r="AO96" i="74"/>
  <c r="AP96" i="74"/>
  <c r="AH36" i="74"/>
  <c r="AH37" i="74"/>
  <c r="AH38" i="74"/>
  <c r="AH39" i="74"/>
  <c r="AH40" i="74"/>
  <c r="AH41" i="74"/>
  <c r="AH42" i="74"/>
  <c r="AH43" i="74"/>
  <c r="AH44" i="74"/>
  <c r="AH45" i="74"/>
  <c r="AH46" i="74"/>
  <c r="AH47" i="74"/>
  <c r="AH48" i="74"/>
  <c r="AH49" i="74"/>
  <c r="AH50" i="74"/>
  <c r="AH51" i="74"/>
  <c r="AH52" i="74"/>
  <c r="AH53" i="74"/>
  <c r="AH54" i="74"/>
  <c r="AH55" i="74"/>
  <c r="AH56" i="74"/>
  <c r="AH57" i="74"/>
  <c r="AH58" i="74"/>
  <c r="AH59" i="74"/>
  <c r="AH60" i="74"/>
  <c r="AH61" i="74"/>
  <c r="AH62" i="74"/>
  <c r="AH63" i="74"/>
  <c r="AH64" i="74"/>
  <c r="AH65" i="74"/>
  <c r="AH66" i="74"/>
  <c r="AH67" i="74"/>
  <c r="AH68" i="74"/>
  <c r="AH69" i="74"/>
  <c r="AH70" i="74"/>
  <c r="AH71" i="74"/>
  <c r="AH72" i="74"/>
  <c r="AH73" i="74"/>
  <c r="AH74" i="74"/>
  <c r="AH75" i="74"/>
  <c r="AH76" i="74"/>
  <c r="AH77" i="74"/>
  <c r="AH78" i="74"/>
  <c r="AH79" i="74"/>
  <c r="AH80" i="74"/>
  <c r="AH81" i="74"/>
  <c r="AH82" i="74"/>
  <c r="AH83" i="74"/>
  <c r="AH84" i="74"/>
  <c r="AH85" i="74"/>
  <c r="AH86" i="74"/>
  <c r="AH87" i="74"/>
  <c r="AH88" i="74"/>
  <c r="AH89" i="74"/>
  <c r="AH90" i="74"/>
  <c r="AH91" i="74"/>
  <c r="AH92" i="74"/>
  <c r="AH93" i="74"/>
  <c r="AH94" i="74"/>
  <c r="AH95" i="74"/>
  <c r="AH96" i="74"/>
  <c r="Y97" i="74"/>
  <c r="Z97" i="74"/>
  <c r="AA97" i="74"/>
  <c r="AB97" i="74"/>
  <c r="AC97" i="74"/>
  <c r="AD97" i="74"/>
  <c r="AE97" i="74"/>
  <c r="AF97" i="74"/>
  <c r="X97" i="74"/>
  <c r="Y96" i="74"/>
  <c r="Z96" i="74"/>
  <c r="AA96" i="74"/>
  <c r="AB96" i="74"/>
  <c r="AC96" i="74"/>
  <c r="AD96" i="74"/>
  <c r="AE96" i="74"/>
  <c r="AF96" i="74"/>
  <c r="X96" i="74"/>
  <c r="Y95" i="74"/>
  <c r="Z95" i="74"/>
  <c r="AA95" i="74"/>
  <c r="AB95" i="74"/>
  <c r="AC95" i="74"/>
  <c r="AD95" i="74"/>
  <c r="AE95" i="74"/>
  <c r="AF95" i="74"/>
  <c r="Y94" i="74"/>
  <c r="Z94" i="74"/>
  <c r="AA94" i="74"/>
  <c r="AB94" i="74"/>
  <c r="AC94" i="74"/>
  <c r="AD94" i="74"/>
  <c r="AE94" i="74"/>
  <c r="AF94" i="74"/>
  <c r="Y93" i="74"/>
  <c r="Z93" i="74"/>
  <c r="AA93" i="74"/>
  <c r="AB93" i="74"/>
  <c r="AC93" i="74"/>
  <c r="AD93" i="74"/>
  <c r="AE93" i="74"/>
  <c r="AF93" i="74"/>
  <c r="Y92" i="74"/>
  <c r="Z92" i="74"/>
  <c r="AA92" i="74"/>
  <c r="AB92" i="74"/>
  <c r="AC92" i="74"/>
  <c r="AD92" i="74"/>
  <c r="AE92" i="74"/>
  <c r="AF92" i="74"/>
  <c r="Y91" i="74"/>
  <c r="Z91" i="74"/>
  <c r="AA91" i="74"/>
  <c r="AB91" i="74"/>
  <c r="AC91" i="74"/>
  <c r="AD91" i="74"/>
  <c r="AE91" i="74"/>
  <c r="AF91" i="74"/>
  <c r="Y90" i="74"/>
  <c r="Z90" i="74"/>
  <c r="AA90" i="74"/>
  <c r="AB90" i="74"/>
  <c r="AC90" i="74"/>
  <c r="AD90" i="74"/>
  <c r="AE90" i="74"/>
  <c r="AF90" i="74"/>
  <c r="Y89" i="74"/>
  <c r="Z89" i="74"/>
  <c r="AA89" i="74"/>
  <c r="AB89" i="74"/>
  <c r="AC89" i="74"/>
  <c r="AD89" i="74"/>
  <c r="AE89" i="74"/>
  <c r="AF89" i="74"/>
  <c r="Y88" i="74"/>
  <c r="Z88" i="74"/>
  <c r="AA88" i="74"/>
  <c r="AB88" i="74"/>
  <c r="AC88" i="74"/>
  <c r="AD88" i="74"/>
  <c r="AE88" i="74"/>
  <c r="AF88" i="74"/>
  <c r="Y87" i="74"/>
  <c r="Z87" i="74"/>
  <c r="AA87" i="74"/>
  <c r="AB87" i="74"/>
  <c r="AC87" i="74"/>
  <c r="AD87" i="74"/>
  <c r="AE87" i="74"/>
  <c r="AF87" i="74"/>
  <c r="Y86" i="74"/>
  <c r="Z86" i="74"/>
  <c r="AA86" i="74"/>
  <c r="AB86" i="74"/>
  <c r="AC86" i="74"/>
  <c r="AD86" i="74"/>
  <c r="AE86" i="74"/>
  <c r="AF86" i="74"/>
  <c r="Y85" i="74"/>
  <c r="Z85" i="74"/>
  <c r="AA85" i="74"/>
  <c r="AB85" i="74"/>
  <c r="AC85" i="74"/>
  <c r="AD85" i="74"/>
  <c r="AE85" i="74"/>
  <c r="AF85" i="74"/>
  <c r="Y84" i="74"/>
  <c r="Z84" i="74"/>
  <c r="AA84" i="74"/>
  <c r="AB84" i="74"/>
  <c r="AC84" i="74"/>
  <c r="AD84" i="74"/>
  <c r="AE84" i="74"/>
  <c r="AF84" i="74"/>
  <c r="Y83" i="74"/>
  <c r="Z83" i="74"/>
  <c r="AA83" i="74"/>
  <c r="AB83" i="74"/>
  <c r="AC83" i="74"/>
  <c r="AD83" i="74"/>
  <c r="AE83" i="74"/>
  <c r="AF83" i="74"/>
  <c r="Y82" i="74"/>
  <c r="Z82" i="74"/>
  <c r="AA82" i="74"/>
  <c r="AB82" i="74"/>
  <c r="AC82" i="74"/>
  <c r="AD82" i="74"/>
  <c r="AE82" i="74"/>
  <c r="AF82" i="74"/>
  <c r="Y81" i="74"/>
  <c r="Z81" i="74"/>
  <c r="AA81" i="74"/>
  <c r="AB81" i="74"/>
  <c r="AC81" i="74"/>
  <c r="AD81" i="74"/>
  <c r="AE81" i="74"/>
  <c r="AF81" i="74"/>
  <c r="Y80" i="74"/>
  <c r="Z80" i="74"/>
  <c r="AA80" i="74"/>
  <c r="AB80" i="74"/>
  <c r="AC80" i="74"/>
  <c r="AD80" i="74"/>
  <c r="AE80" i="74"/>
  <c r="AF80" i="74"/>
  <c r="Y79" i="74"/>
  <c r="Z79" i="74"/>
  <c r="AA79" i="74"/>
  <c r="AB79" i="74"/>
  <c r="AC79" i="74"/>
  <c r="AD79" i="74"/>
  <c r="AE79" i="74"/>
  <c r="AF79" i="74"/>
  <c r="Y78" i="74"/>
  <c r="Z78" i="74"/>
  <c r="AA78" i="74"/>
  <c r="AB78" i="74"/>
  <c r="AC78" i="74"/>
  <c r="AD78" i="74"/>
  <c r="AE78" i="74"/>
  <c r="AF78" i="74"/>
  <c r="Y77" i="74"/>
  <c r="Z77" i="74"/>
  <c r="AA77" i="74"/>
  <c r="AB77" i="74"/>
  <c r="AC77" i="74"/>
  <c r="AD77" i="74"/>
  <c r="AE77" i="74"/>
  <c r="AF77" i="74"/>
  <c r="Y76" i="74"/>
  <c r="Z76" i="74"/>
  <c r="AA76" i="74"/>
  <c r="AB76" i="74"/>
  <c r="AC76" i="74"/>
  <c r="AD76" i="74"/>
  <c r="AE76" i="74"/>
  <c r="AF76" i="74"/>
  <c r="Y75" i="74"/>
  <c r="Z75" i="74"/>
  <c r="AA75" i="74"/>
  <c r="AB75" i="74"/>
  <c r="AC75" i="74"/>
  <c r="AD75" i="74"/>
  <c r="AE75" i="74"/>
  <c r="AF75" i="74"/>
  <c r="Y74" i="74"/>
  <c r="Z74" i="74"/>
  <c r="AA74" i="74"/>
  <c r="AB74" i="74"/>
  <c r="AC74" i="74"/>
  <c r="AD74" i="74"/>
  <c r="AE74" i="74"/>
  <c r="AF74" i="74"/>
  <c r="Y73" i="74"/>
  <c r="Z73" i="74"/>
  <c r="AA73" i="74"/>
  <c r="AB73" i="74"/>
  <c r="AC73" i="74"/>
  <c r="AD73" i="74"/>
  <c r="AE73" i="74"/>
  <c r="AF73" i="74"/>
  <c r="Y72" i="74"/>
  <c r="Z72" i="74"/>
  <c r="AA72" i="74"/>
  <c r="AB72" i="74"/>
  <c r="AC72" i="74"/>
  <c r="AD72" i="74"/>
  <c r="AE72" i="74"/>
  <c r="AF72" i="74"/>
  <c r="Y71" i="74"/>
  <c r="Z71" i="74"/>
  <c r="AA71" i="74"/>
  <c r="AB71" i="74"/>
  <c r="AC71" i="74"/>
  <c r="AD71" i="74"/>
  <c r="AE71" i="74"/>
  <c r="AF71" i="74"/>
  <c r="Y70" i="74"/>
  <c r="Z70" i="74"/>
  <c r="AA70" i="74"/>
  <c r="AB70" i="74"/>
  <c r="AC70" i="74"/>
  <c r="AD70" i="74"/>
  <c r="AE70" i="74"/>
  <c r="AF70" i="74"/>
  <c r="Y69" i="74"/>
  <c r="Z69" i="74"/>
  <c r="AA69" i="74"/>
  <c r="AB69" i="74"/>
  <c r="AC69" i="74"/>
  <c r="AD69" i="74"/>
  <c r="AE69" i="74"/>
  <c r="AF69" i="74"/>
  <c r="Y68" i="74"/>
  <c r="Z68" i="74"/>
  <c r="AA68" i="74"/>
  <c r="AB68" i="74"/>
  <c r="AC68" i="74"/>
  <c r="AD68" i="74"/>
  <c r="AE68" i="74"/>
  <c r="AF68" i="74"/>
  <c r="Y67" i="74"/>
  <c r="Z67" i="74"/>
  <c r="AA67" i="74"/>
  <c r="AB67" i="74"/>
  <c r="AC67" i="74"/>
  <c r="AD67" i="74"/>
  <c r="AE67" i="74"/>
  <c r="AF67" i="74"/>
  <c r="Y66" i="74"/>
  <c r="Z66" i="74"/>
  <c r="AA66" i="74"/>
  <c r="AB66" i="74"/>
  <c r="AC66" i="74"/>
  <c r="AD66" i="74"/>
  <c r="AE66" i="74"/>
  <c r="AF66" i="74"/>
  <c r="Y65" i="74"/>
  <c r="Z65" i="74"/>
  <c r="AA65" i="74"/>
  <c r="AB65" i="74"/>
  <c r="AC65" i="74"/>
  <c r="AD65" i="74"/>
  <c r="AE65" i="74"/>
  <c r="AF65" i="74"/>
  <c r="Y64" i="74"/>
  <c r="Z64" i="74"/>
  <c r="AA64" i="74"/>
  <c r="AB64" i="74"/>
  <c r="AC64" i="74"/>
  <c r="AD64" i="74"/>
  <c r="AE64" i="74"/>
  <c r="AF64" i="74"/>
  <c r="Y63" i="74"/>
  <c r="Z63" i="74"/>
  <c r="AA63" i="74"/>
  <c r="AB63" i="74"/>
  <c r="AC63" i="74"/>
  <c r="AD63" i="74"/>
  <c r="AE63" i="74"/>
  <c r="AF63" i="74"/>
  <c r="Y62" i="74"/>
  <c r="Z62" i="74"/>
  <c r="AA62" i="74"/>
  <c r="AB62" i="74"/>
  <c r="AC62" i="74"/>
  <c r="AD62" i="74"/>
  <c r="AE62" i="74"/>
  <c r="AF62" i="74"/>
  <c r="Y61" i="74"/>
  <c r="Z61" i="74"/>
  <c r="AA61" i="74"/>
  <c r="AB61" i="74"/>
  <c r="AC61" i="74"/>
  <c r="AD61" i="74"/>
  <c r="AE61" i="74"/>
  <c r="AF61" i="74"/>
  <c r="Y60" i="74"/>
  <c r="Z60" i="74"/>
  <c r="AA60" i="74"/>
  <c r="AB60" i="74"/>
  <c r="AC60" i="74"/>
  <c r="AD60" i="74"/>
  <c r="AE60" i="74"/>
  <c r="AF60" i="74"/>
  <c r="Y59" i="74"/>
  <c r="Z59" i="74"/>
  <c r="AA59" i="74"/>
  <c r="AB59" i="74"/>
  <c r="AC59" i="74"/>
  <c r="AD59" i="74"/>
  <c r="AE59" i="74"/>
  <c r="AF59" i="74"/>
  <c r="Y58" i="74"/>
  <c r="Z58" i="74"/>
  <c r="AA58" i="74"/>
  <c r="AB58" i="74"/>
  <c r="AC58" i="74"/>
  <c r="AD58" i="74"/>
  <c r="AE58" i="74"/>
  <c r="AF58" i="74"/>
  <c r="Y57" i="74"/>
  <c r="Z57" i="74"/>
  <c r="AA57" i="74"/>
  <c r="AB57" i="74"/>
  <c r="AC57" i="74"/>
  <c r="AD57" i="74"/>
  <c r="AE57" i="74"/>
  <c r="AF57" i="74"/>
  <c r="Y56" i="74"/>
  <c r="Z56" i="74"/>
  <c r="AA56" i="74"/>
  <c r="AB56" i="74"/>
  <c r="AC56" i="74"/>
  <c r="AD56" i="74"/>
  <c r="AE56" i="74"/>
  <c r="AF56" i="74"/>
  <c r="Y55" i="74"/>
  <c r="Z55" i="74"/>
  <c r="AA55" i="74"/>
  <c r="AB55" i="74"/>
  <c r="AC55" i="74"/>
  <c r="AD55" i="74"/>
  <c r="AE55" i="74"/>
  <c r="AF55" i="74"/>
  <c r="Y54" i="74"/>
  <c r="Z54" i="74"/>
  <c r="AA54" i="74"/>
  <c r="AB54" i="74"/>
  <c r="AC54" i="74"/>
  <c r="AD54" i="74"/>
  <c r="AE54" i="74"/>
  <c r="AF54" i="74"/>
  <c r="Y53" i="74"/>
  <c r="Z53" i="74"/>
  <c r="AA53" i="74"/>
  <c r="AB53" i="74"/>
  <c r="AC53" i="74"/>
  <c r="AD53" i="74"/>
  <c r="AE53" i="74"/>
  <c r="AF53" i="74"/>
  <c r="Y52" i="74"/>
  <c r="Z52" i="74"/>
  <c r="AA52" i="74"/>
  <c r="AB52" i="74"/>
  <c r="AC52" i="74"/>
  <c r="AD52" i="74"/>
  <c r="AE52" i="74"/>
  <c r="AF52" i="74"/>
  <c r="Y51" i="74"/>
  <c r="Z51" i="74"/>
  <c r="AA51" i="74"/>
  <c r="AB51" i="74"/>
  <c r="AC51" i="74"/>
  <c r="AD51" i="74"/>
  <c r="AE51" i="74"/>
  <c r="AF51" i="74"/>
  <c r="Y50" i="74"/>
  <c r="Z50" i="74"/>
  <c r="AA50" i="74"/>
  <c r="AB50" i="74"/>
  <c r="AC50" i="74"/>
  <c r="AD50" i="74"/>
  <c r="AE50" i="74"/>
  <c r="AF50" i="74"/>
  <c r="Y49" i="74"/>
  <c r="Z49" i="74"/>
  <c r="AA49" i="74"/>
  <c r="AB49" i="74"/>
  <c r="AC49" i="74"/>
  <c r="AD49" i="74"/>
  <c r="AE49" i="74"/>
  <c r="AF49" i="74"/>
  <c r="Y48" i="74"/>
  <c r="Z48" i="74"/>
  <c r="AA48" i="74"/>
  <c r="AB48" i="74"/>
  <c r="AC48" i="74"/>
  <c r="AD48" i="74"/>
  <c r="AE48" i="74"/>
  <c r="AF48" i="74"/>
  <c r="Y47" i="74"/>
  <c r="Z47" i="74"/>
  <c r="AA47" i="74"/>
  <c r="AB47" i="74"/>
  <c r="AC47" i="74"/>
  <c r="AD47" i="74"/>
  <c r="AE47" i="74"/>
  <c r="AF47" i="74"/>
  <c r="Y46" i="74"/>
  <c r="Z46" i="74"/>
  <c r="AA46" i="74"/>
  <c r="AB46" i="74"/>
  <c r="AC46" i="74"/>
  <c r="AD46" i="74"/>
  <c r="AE46" i="74"/>
  <c r="AF46" i="74"/>
  <c r="Y45" i="74"/>
  <c r="Z45" i="74"/>
  <c r="AA45" i="74"/>
  <c r="AB45" i="74"/>
  <c r="AC45" i="74"/>
  <c r="AD45" i="74"/>
  <c r="AE45" i="74"/>
  <c r="AF45" i="74"/>
  <c r="Y44" i="74"/>
  <c r="Z44" i="74"/>
  <c r="AA44" i="74"/>
  <c r="AB44" i="74"/>
  <c r="AC44" i="74"/>
  <c r="AD44" i="74"/>
  <c r="AE44" i="74"/>
  <c r="AF44" i="74"/>
  <c r="Y43" i="74"/>
  <c r="Z43" i="74"/>
  <c r="AA43" i="74"/>
  <c r="AB43" i="74"/>
  <c r="AC43" i="74"/>
  <c r="AD43" i="74"/>
  <c r="AE43" i="74"/>
  <c r="AF43" i="74"/>
  <c r="Y42" i="74"/>
  <c r="Z42" i="74"/>
  <c r="AA42" i="74"/>
  <c r="AB42" i="74"/>
  <c r="AC42" i="74"/>
  <c r="AD42" i="74"/>
  <c r="AE42" i="74"/>
  <c r="AF42" i="74"/>
  <c r="Y41" i="74"/>
  <c r="Z41" i="74"/>
  <c r="AA41" i="74"/>
  <c r="AB41" i="74"/>
  <c r="AC41" i="74"/>
  <c r="AD41" i="74"/>
  <c r="AE41" i="74"/>
  <c r="AF41" i="74"/>
  <c r="Y40" i="74"/>
  <c r="Z40" i="74"/>
  <c r="AA40" i="74"/>
  <c r="AB40" i="74"/>
  <c r="AC40" i="74"/>
  <c r="AD40" i="74"/>
  <c r="AE40" i="74"/>
  <c r="AF40" i="74"/>
  <c r="Y39" i="74"/>
  <c r="Z39" i="74"/>
  <c r="AA39" i="74"/>
  <c r="AB39" i="74"/>
  <c r="AC39" i="74"/>
  <c r="AD39" i="74"/>
  <c r="AE39" i="74"/>
  <c r="AF39" i="74"/>
  <c r="Y38" i="74"/>
  <c r="Z38" i="74"/>
  <c r="AA38" i="74"/>
  <c r="AB38" i="74"/>
  <c r="AC38" i="74"/>
  <c r="AD38" i="74"/>
  <c r="AE38" i="74"/>
  <c r="AF38" i="74"/>
  <c r="Y37" i="74"/>
  <c r="Z37" i="74"/>
  <c r="AA37" i="74"/>
  <c r="AB37" i="74"/>
  <c r="AC37" i="74"/>
  <c r="AD37" i="74"/>
  <c r="AE37" i="74"/>
  <c r="AF37" i="74"/>
  <c r="Y36" i="74"/>
  <c r="Z36" i="74"/>
  <c r="AA36" i="74"/>
  <c r="AB36" i="74"/>
  <c r="AC36" i="74"/>
  <c r="AD36" i="74"/>
  <c r="AE36" i="74"/>
  <c r="AF36" i="74"/>
  <c r="Y35" i="74"/>
  <c r="Z35" i="74"/>
  <c r="AA35" i="74"/>
  <c r="AB35" i="74"/>
  <c r="AC35" i="74"/>
  <c r="AD35" i="74"/>
  <c r="AE35" i="74"/>
  <c r="AF35" i="74"/>
  <c r="DJ3" i="74"/>
  <c r="DK3" i="74"/>
  <c r="DL3" i="74"/>
  <c r="DM3" i="74"/>
  <c r="DN3" i="74"/>
  <c r="DO3" i="74"/>
  <c r="DP3" i="74"/>
  <c r="DQ3" i="74"/>
  <c r="DR3" i="74"/>
  <c r="DJ4" i="74"/>
  <c r="DK4" i="74"/>
  <c r="DL4" i="74"/>
  <c r="DM4" i="74"/>
  <c r="DN4" i="74"/>
  <c r="DO4" i="74"/>
  <c r="DP4" i="74"/>
  <c r="DQ4" i="74"/>
  <c r="DR4" i="74"/>
  <c r="DJ5" i="74"/>
  <c r="DK5" i="74"/>
  <c r="DL5" i="74"/>
  <c r="DM5" i="74"/>
  <c r="DN5" i="74"/>
  <c r="DO5" i="74"/>
  <c r="DP5" i="74"/>
  <c r="DQ5" i="74"/>
  <c r="DR5" i="74"/>
  <c r="DJ6" i="74"/>
  <c r="DK6" i="74"/>
  <c r="DL6" i="74"/>
  <c r="DM6" i="74"/>
  <c r="DN6" i="74"/>
  <c r="DO6" i="74"/>
  <c r="DP6" i="74"/>
  <c r="DQ6" i="74"/>
  <c r="DR6" i="74"/>
  <c r="DJ7" i="74"/>
  <c r="DK7" i="74"/>
  <c r="DL7" i="74"/>
  <c r="DM7" i="74"/>
  <c r="DN7" i="74"/>
  <c r="DO7" i="74"/>
  <c r="DP7" i="74"/>
  <c r="DQ7" i="74"/>
  <c r="DR7" i="74"/>
  <c r="DJ8" i="74"/>
  <c r="DK8" i="74"/>
  <c r="DL8" i="74"/>
  <c r="DM8" i="74"/>
  <c r="DN8" i="74"/>
  <c r="DO8" i="74"/>
  <c r="DP8" i="74"/>
  <c r="DQ8" i="74"/>
  <c r="DR8" i="74"/>
  <c r="DJ9" i="74"/>
  <c r="DK9" i="74"/>
  <c r="DL9" i="74"/>
  <c r="DM9" i="74"/>
  <c r="DN9" i="74"/>
  <c r="DO9" i="74"/>
  <c r="DP9" i="74"/>
  <c r="DQ9" i="74"/>
  <c r="DR9" i="74"/>
  <c r="DJ10" i="74"/>
  <c r="DK10" i="74"/>
  <c r="DL10" i="74"/>
  <c r="DM10" i="74"/>
  <c r="DN10" i="74"/>
  <c r="DO10" i="74"/>
  <c r="DP10" i="74"/>
  <c r="DQ10" i="74"/>
  <c r="DR10" i="74"/>
  <c r="DJ11" i="74"/>
  <c r="DK11" i="74"/>
  <c r="DL11" i="74"/>
  <c r="DM11" i="74"/>
  <c r="DN11" i="74"/>
  <c r="DO11" i="74"/>
  <c r="DP11" i="74"/>
  <c r="DQ11" i="74"/>
  <c r="DR11" i="74"/>
  <c r="DJ12" i="74"/>
  <c r="DK12" i="74"/>
  <c r="DL12" i="74"/>
  <c r="DM12" i="74"/>
  <c r="DN12" i="74"/>
  <c r="DO12" i="74"/>
  <c r="DP12" i="74"/>
  <c r="DQ12" i="74"/>
  <c r="DR12" i="74"/>
  <c r="DJ13" i="74"/>
  <c r="DK13" i="74"/>
  <c r="DL13" i="74"/>
  <c r="DM13" i="74"/>
  <c r="DN13" i="74"/>
  <c r="DO13" i="74"/>
  <c r="DP13" i="74"/>
  <c r="DQ13" i="74"/>
  <c r="DR13" i="74"/>
  <c r="DJ14" i="74"/>
  <c r="DK14" i="74"/>
  <c r="DL14" i="74"/>
  <c r="DM14" i="74"/>
  <c r="DN14" i="74"/>
  <c r="DO14" i="74"/>
  <c r="DP14" i="74"/>
  <c r="DQ14" i="74"/>
  <c r="DR14" i="74"/>
  <c r="DJ15" i="74"/>
  <c r="DK15" i="74"/>
  <c r="DL15" i="74"/>
  <c r="DM15" i="74"/>
  <c r="DN15" i="74"/>
  <c r="DO15" i="74"/>
  <c r="DP15" i="74"/>
  <c r="DQ15" i="74"/>
  <c r="DR15" i="74"/>
  <c r="DJ16" i="74"/>
  <c r="DK16" i="74"/>
  <c r="DL16" i="74"/>
  <c r="DM16" i="74"/>
  <c r="DN16" i="74"/>
  <c r="DO16" i="74"/>
  <c r="DP16" i="74"/>
  <c r="DQ16" i="74"/>
  <c r="DR16" i="74"/>
  <c r="DJ17" i="74"/>
  <c r="DK17" i="74"/>
  <c r="DL17" i="74"/>
  <c r="DM17" i="74"/>
  <c r="DN17" i="74"/>
  <c r="DO17" i="74"/>
  <c r="DP17" i="74"/>
  <c r="DQ17" i="74"/>
  <c r="DR17" i="74"/>
  <c r="DJ18" i="74"/>
  <c r="DK18" i="74"/>
  <c r="DL18" i="74"/>
  <c r="DM18" i="74"/>
  <c r="DN18" i="74"/>
  <c r="DO18" i="74"/>
  <c r="DP18" i="74"/>
  <c r="DQ18" i="74"/>
  <c r="DR18" i="74"/>
  <c r="DJ19" i="74"/>
  <c r="DK19" i="74"/>
  <c r="DL19" i="74"/>
  <c r="DM19" i="74"/>
  <c r="DN19" i="74"/>
  <c r="DO19" i="74"/>
  <c r="DP19" i="74"/>
  <c r="DQ19" i="74"/>
  <c r="DR19" i="74"/>
  <c r="DJ20" i="74"/>
  <c r="DK20" i="74"/>
  <c r="DL20" i="74"/>
  <c r="DM20" i="74"/>
  <c r="DN20" i="74"/>
  <c r="DO20" i="74"/>
  <c r="DP20" i="74"/>
  <c r="DQ20" i="74"/>
  <c r="DR20" i="74"/>
  <c r="DJ21" i="74"/>
  <c r="DK21" i="74"/>
  <c r="DL21" i="74"/>
  <c r="DM21" i="74"/>
  <c r="DN21" i="74"/>
  <c r="DO21" i="74"/>
  <c r="DP21" i="74"/>
  <c r="DQ21" i="74"/>
  <c r="DR21" i="74"/>
  <c r="DJ22" i="74"/>
  <c r="DK22" i="74"/>
  <c r="DL22" i="74"/>
  <c r="DM22" i="74"/>
  <c r="DN22" i="74"/>
  <c r="DO22" i="74"/>
  <c r="DP22" i="74"/>
  <c r="DQ22" i="74"/>
  <c r="DR22" i="74"/>
  <c r="DJ23" i="74"/>
  <c r="DK23" i="74"/>
  <c r="DL23" i="74"/>
  <c r="DM23" i="74"/>
  <c r="DN23" i="74"/>
  <c r="DO23" i="74"/>
  <c r="DP23" i="74"/>
  <c r="DQ23" i="74"/>
  <c r="DR23" i="74"/>
  <c r="DJ24" i="74"/>
  <c r="DK24" i="74"/>
  <c r="DL24" i="74"/>
  <c r="DM24" i="74"/>
  <c r="DN24" i="74"/>
  <c r="DO24" i="74"/>
  <c r="DP24" i="74"/>
  <c r="DQ24" i="74"/>
  <c r="DR24" i="74"/>
  <c r="DJ25" i="74"/>
  <c r="DK25" i="74"/>
  <c r="DL25" i="74"/>
  <c r="DM25" i="74"/>
  <c r="DN25" i="74"/>
  <c r="DO25" i="74"/>
  <c r="DP25" i="74"/>
  <c r="DQ25" i="74"/>
  <c r="DR25" i="74"/>
  <c r="DJ26" i="74"/>
  <c r="DK26" i="74"/>
  <c r="DL26" i="74"/>
  <c r="DM26" i="74"/>
  <c r="DN26" i="74"/>
  <c r="DO26" i="74"/>
  <c r="DP26" i="74"/>
  <c r="DQ26" i="74"/>
  <c r="DR26" i="74"/>
  <c r="DJ27" i="74"/>
  <c r="DK27" i="74"/>
  <c r="DL27" i="74"/>
  <c r="DM27" i="74"/>
  <c r="DN27" i="74"/>
  <c r="DO27" i="74"/>
  <c r="DP27" i="74"/>
  <c r="DQ27" i="74"/>
  <c r="DR27" i="74"/>
  <c r="DJ28" i="74"/>
  <c r="DK28" i="74"/>
  <c r="DL28" i="74"/>
  <c r="DM28" i="74"/>
  <c r="DN28" i="74"/>
  <c r="DO28" i="74"/>
  <c r="DP28" i="74"/>
  <c r="DQ28" i="74"/>
  <c r="DR28" i="74"/>
  <c r="DJ29" i="74"/>
  <c r="DK29" i="74"/>
  <c r="DL29" i="74"/>
  <c r="DM29" i="74"/>
  <c r="DN29" i="74"/>
  <c r="DO29" i="74"/>
  <c r="DP29" i="74"/>
  <c r="DQ29" i="74"/>
  <c r="DR29" i="74"/>
  <c r="DJ30" i="74"/>
  <c r="DK30" i="74"/>
  <c r="DL30" i="74"/>
  <c r="DM30" i="74"/>
  <c r="DN30" i="74"/>
  <c r="DO30" i="74"/>
  <c r="DP30" i="74"/>
  <c r="DQ30" i="74"/>
  <c r="DR30" i="74"/>
  <c r="DJ31" i="74"/>
  <c r="DK31" i="74"/>
  <c r="DL31" i="74"/>
  <c r="DM31" i="74"/>
  <c r="DN31" i="74"/>
  <c r="DO31" i="74"/>
  <c r="DP31" i="74"/>
  <c r="DQ31" i="74"/>
  <c r="DR31" i="74"/>
  <c r="DJ32" i="74"/>
  <c r="DK32" i="74"/>
  <c r="DL32" i="74"/>
  <c r="DM32" i="74"/>
  <c r="DN32" i="74"/>
  <c r="DO32" i="74"/>
  <c r="DP32" i="74"/>
  <c r="DQ32" i="74"/>
  <c r="DR32" i="74"/>
  <c r="DK2" i="74"/>
  <c r="DL2" i="74"/>
  <c r="DM2" i="74"/>
  <c r="DN2" i="74"/>
  <c r="DO2" i="74"/>
  <c r="DP2" i="74"/>
  <c r="DQ2" i="74"/>
  <c r="DR2" i="74"/>
  <c r="CZ3" i="74"/>
  <c r="DA3" i="74"/>
  <c r="DB3" i="74"/>
  <c r="DC3" i="74"/>
  <c r="DD3" i="74"/>
  <c r="DE3" i="74"/>
  <c r="DF3" i="74"/>
  <c r="DG3" i="74"/>
  <c r="DH3" i="74"/>
  <c r="CZ4" i="74"/>
  <c r="DA4" i="74"/>
  <c r="DB4" i="74"/>
  <c r="DC4" i="74"/>
  <c r="DD4" i="74"/>
  <c r="DE4" i="74"/>
  <c r="DF4" i="74"/>
  <c r="DG4" i="74"/>
  <c r="DH4" i="74"/>
  <c r="CZ5" i="74"/>
  <c r="DA5" i="74"/>
  <c r="DB5" i="74"/>
  <c r="DC5" i="74"/>
  <c r="DD5" i="74"/>
  <c r="DE5" i="74"/>
  <c r="DF5" i="74"/>
  <c r="DG5" i="74"/>
  <c r="DH5" i="74"/>
  <c r="CZ6" i="74"/>
  <c r="DA6" i="74"/>
  <c r="DB6" i="74"/>
  <c r="DC6" i="74"/>
  <c r="DD6" i="74"/>
  <c r="DE6" i="74"/>
  <c r="DF6" i="74"/>
  <c r="DG6" i="74"/>
  <c r="DH6" i="74"/>
  <c r="CZ7" i="74"/>
  <c r="DA7" i="74"/>
  <c r="DB7" i="74"/>
  <c r="DC7" i="74"/>
  <c r="DD7" i="74"/>
  <c r="DE7" i="74"/>
  <c r="DF7" i="74"/>
  <c r="DG7" i="74"/>
  <c r="DH7" i="74"/>
  <c r="CZ8" i="74"/>
  <c r="DA8" i="74"/>
  <c r="DB8" i="74"/>
  <c r="DC8" i="74"/>
  <c r="DD8" i="74"/>
  <c r="DE8" i="74"/>
  <c r="DF8" i="74"/>
  <c r="DG8" i="74"/>
  <c r="DH8" i="74"/>
  <c r="CZ9" i="74"/>
  <c r="DA9" i="74"/>
  <c r="DB9" i="74"/>
  <c r="DC9" i="74"/>
  <c r="DD9" i="74"/>
  <c r="DE9" i="74"/>
  <c r="DF9" i="74"/>
  <c r="DG9" i="74"/>
  <c r="DH9" i="74"/>
  <c r="CZ10" i="74"/>
  <c r="DA10" i="74"/>
  <c r="DB10" i="74"/>
  <c r="DC10" i="74"/>
  <c r="DD10" i="74"/>
  <c r="DE10" i="74"/>
  <c r="DF10" i="74"/>
  <c r="DG10" i="74"/>
  <c r="DH10" i="74"/>
  <c r="CZ11" i="74"/>
  <c r="DA11" i="74"/>
  <c r="DB11" i="74"/>
  <c r="DC11" i="74"/>
  <c r="DD11" i="74"/>
  <c r="DE11" i="74"/>
  <c r="DF11" i="74"/>
  <c r="DG11" i="74"/>
  <c r="DH11" i="74"/>
  <c r="CZ12" i="74"/>
  <c r="DA12" i="74"/>
  <c r="DB12" i="74"/>
  <c r="DC12" i="74"/>
  <c r="DD12" i="74"/>
  <c r="DE12" i="74"/>
  <c r="DF12" i="74"/>
  <c r="DG12" i="74"/>
  <c r="DH12" i="74"/>
  <c r="CZ13" i="74"/>
  <c r="DA13" i="74"/>
  <c r="DB13" i="74"/>
  <c r="DC13" i="74"/>
  <c r="DD13" i="74"/>
  <c r="DE13" i="74"/>
  <c r="DF13" i="74"/>
  <c r="DG13" i="74"/>
  <c r="DH13" i="74"/>
  <c r="CZ14" i="74"/>
  <c r="DA14" i="74"/>
  <c r="DB14" i="74"/>
  <c r="DC14" i="74"/>
  <c r="DD14" i="74"/>
  <c r="DE14" i="74"/>
  <c r="DF14" i="74"/>
  <c r="DG14" i="74"/>
  <c r="DH14" i="74"/>
  <c r="CZ15" i="74"/>
  <c r="DA15" i="74"/>
  <c r="DB15" i="74"/>
  <c r="DC15" i="74"/>
  <c r="DD15" i="74"/>
  <c r="DE15" i="74"/>
  <c r="DF15" i="74"/>
  <c r="DG15" i="74"/>
  <c r="DH15" i="74"/>
  <c r="CZ16" i="74"/>
  <c r="DA16" i="74"/>
  <c r="DB16" i="74"/>
  <c r="DC16" i="74"/>
  <c r="DD16" i="74"/>
  <c r="DE16" i="74"/>
  <c r="DF16" i="74"/>
  <c r="DG16" i="74"/>
  <c r="DH16" i="74"/>
  <c r="CZ17" i="74"/>
  <c r="DA17" i="74"/>
  <c r="DB17" i="74"/>
  <c r="DC17" i="74"/>
  <c r="DD17" i="74"/>
  <c r="DE17" i="74"/>
  <c r="DF17" i="74"/>
  <c r="DG17" i="74"/>
  <c r="DH17" i="74"/>
  <c r="CZ18" i="74"/>
  <c r="DA18" i="74"/>
  <c r="DB18" i="74"/>
  <c r="DC18" i="74"/>
  <c r="DD18" i="74"/>
  <c r="DE18" i="74"/>
  <c r="DF18" i="74"/>
  <c r="DG18" i="74"/>
  <c r="DH18" i="74"/>
  <c r="CZ19" i="74"/>
  <c r="DA19" i="74"/>
  <c r="DB19" i="74"/>
  <c r="DC19" i="74"/>
  <c r="DD19" i="74"/>
  <c r="DE19" i="74"/>
  <c r="DF19" i="74"/>
  <c r="DG19" i="74"/>
  <c r="DH19" i="74"/>
  <c r="CZ20" i="74"/>
  <c r="DA20" i="74"/>
  <c r="DB20" i="74"/>
  <c r="DC20" i="74"/>
  <c r="DD20" i="74"/>
  <c r="DE20" i="74"/>
  <c r="DF20" i="74"/>
  <c r="DG20" i="74"/>
  <c r="DH20" i="74"/>
  <c r="CZ21" i="74"/>
  <c r="DA21" i="74"/>
  <c r="DB21" i="74"/>
  <c r="DC21" i="74"/>
  <c r="DD21" i="74"/>
  <c r="DE21" i="74"/>
  <c r="DF21" i="74"/>
  <c r="DG21" i="74"/>
  <c r="DH21" i="74"/>
  <c r="CZ22" i="74"/>
  <c r="DA22" i="74"/>
  <c r="DB22" i="74"/>
  <c r="DC22" i="74"/>
  <c r="DD22" i="74"/>
  <c r="DE22" i="74"/>
  <c r="DF22" i="74"/>
  <c r="DG22" i="74"/>
  <c r="DH22" i="74"/>
  <c r="CZ23" i="74"/>
  <c r="DA23" i="74"/>
  <c r="DB23" i="74"/>
  <c r="DC23" i="74"/>
  <c r="DD23" i="74"/>
  <c r="DE23" i="74"/>
  <c r="DF23" i="74"/>
  <c r="DG23" i="74"/>
  <c r="DH23" i="74"/>
  <c r="CZ24" i="74"/>
  <c r="DA24" i="74"/>
  <c r="DB24" i="74"/>
  <c r="DC24" i="74"/>
  <c r="DD24" i="74"/>
  <c r="DE24" i="74"/>
  <c r="DF24" i="74"/>
  <c r="DG24" i="74"/>
  <c r="DH24" i="74"/>
  <c r="CZ25" i="74"/>
  <c r="DA25" i="74"/>
  <c r="DB25" i="74"/>
  <c r="DC25" i="74"/>
  <c r="DD25" i="74"/>
  <c r="DE25" i="74"/>
  <c r="DF25" i="74"/>
  <c r="DG25" i="74"/>
  <c r="DH25" i="74"/>
  <c r="CZ26" i="74"/>
  <c r="DA26" i="74"/>
  <c r="DB26" i="74"/>
  <c r="DC26" i="74"/>
  <c r="DD26" i="74"/>
  <c r="DE26" i="74"/>
  <c r="DF26" i="74"/>
  <c r="DG26" i="74"/>
  <c r="DH26" i="74"/>
  <c r="CZ27" i="74"/>
  <c r="DA27" i="74"/>
  <c r="DB27" i="74"/>
  <c r="DC27" i="74"/>
  <c r="DD27" i="74"/>
  <c r="DE27" i="74"/>
  <c r="DF27" i="74"/>
  <c r="DG27" i="74"/>
  <c r="DH27" i="74"/>
  <c r="CZ28" i="74"/>
  <c r="DA28" i="74"/>
  <c r="DB28" i="74"/>
  <c r="DC28" i="74"/>
  <c r="DD28" i="74"/>
  <c r="DE28" i="74"/>
  <c r="DF28" i="74"/>
  <c r="DG28" i="74"/>
  <c r="DH28" i="74"/>
  <c r="CZ29" i="74"/>
  <c r="DA29" i="74"/>
  <c r="DB29" i="74"/>
  <c r="DC29" i="74"/>
  <c r="DD29" i="74"/>
  <c r="DE29" i="74"/>
  <c r="DF29" i="74"/>
  <c r="DG29" i="74"/>
  <c r="DH29" i="74"/>
  <c r="CZ30" i="74"/>
  <c r="DA30" i="74"/>
  <c r="DB30" i="74"/>
  <c r="DC30" i="74"/>
  <c r="DD30" i="74"/>
  <c r="DE30" i="74"/>
  <c r="DF30" i="74"/>
  <c r="DG30" i="74"/>
  <c r="DH30" i="74"/>
  <c r="CZ31" i="74"/>
  <c r="DA31" i="74"/>
  <c r="DB31" i="74"/>
  <c r="DC31" i="74"/>
  <c r="DD31" i="74"/>
  <c r="DE31" i="74"/>
  <c r="DF31" i="74"/>
  <c r="DG31" i="74"/>
  <c r="DH31" i="74"/>
  <c r="CZ32" i="74"/>
  <c r="DA32" i="74"/>
  <c r="DB32" i="74"/>
  <c r="DC32" i="74"/>
  <c r="DD32" i="74"/>
  <c r="DE32" i="74"/>
  <c r="DF32" i="74"/>
  <c r="DG32" i="74"/>
  <c r="DH32" i="74"/>
  <c r="CZ33" i="74"/>
  <c r="DA33" i="74"/>
  <c r="DB33" i="74"/>
  <c r="DC33" i="74"/>
  <c r="DD33" i="74"/>
  <c r="DE33" i="74"/>
  <c r="DF33" i="74"/>
  <c r="DG33" i="74"/>
  <c r="DH33" i="74"/>
  <c r="DA2" i="74"/>
  <c r="DB2" i="74"/>
  <c r="DC2" i="74"/>
  <c r="DD2" i="74"/>
  <c r="DE2" i="74"/>
  <c r="DF2" i="74"/>
  <c r="DG2" i="74"/>
  <c r="DH2" i="74"/>
  <c r="CP3" i="74"/>
  <c r="CQ3" i="74"/>
  <c r="CR3" i="74"/>
  <c r="CS3" i="74"/>
  <c r="CT3" i="74"/>
  <c r="CU3" i="74"/>
  <c r="CV3" i="74"/>
  <c r="CW3" i="74"/>
  <c r="CX3" i="74"/>
  <c r="CP4" i="74"/>
  <c r="CQ4" i="74"/>
  <c r="CR4" i="74"/>
  <c r="CS4" i="74"/>
  <c r="CT4" i="74"/>
  <c r="CU4" i="74"/>
  <c r="CV4" i="74"/>
  <c r="CW4" i="74"/>
  <c r="CX4" i="74"/>
  <c r="CP5" i="74"/>
  <c r="CQ5" i="74"/>
  <c r="CR5" i="74"/>
  <c r="CS5" i="74"/>
  <c r="CT5" i="74"/>
  <c r="CU5" i="74"/>
  <c r="CV5" i="74"/>
  <c r="CW5" i="74"/>
  <c r="CX5" i="74"/>
  <c r="CP6" i="74"/>
  <c r="CQ6" i="74"/>
  <c r="CR6" i="74"/>
  <c r="CS6" i="74"/>
  <c r="CT6" i="74"/>
  <c r="CU6" i="74"/>
  <c r="CV6" i="74"/>
  <c r="CW6" i="74"/>
  <c r="CX6" i="74"/>
  <c r="CP7" i="74"/>
  <c r="CQ7" i="74"/>
  <c r="CR7" i="74"/>
  <c r="CS7" i="74"/>
  <c r="CT7" i="74"/>
  <c r="CU7" i="74"/>
  <c r="CV7" i="74"/>
  <c r="CW7" i="74"/>
  <c r="CX7" i="74"/>
  <c r="CP8" i="74"/>
  <c r="CQ8" i="74"/>
  <c r="CR8" i="74"/>
  <c r="CS8" i="74"/>
  <c r="CT8" i="74"/>
  <c r="CU8" i="74"/>
  <c r="CV8" i="74"/>
  <c r="CW8" i="74"/>
  <c r="CX8" i="74"/>
  <c r="CP9" i="74"/>
  <c r="CQ9" i="74"/>
  <c r="CR9" i="74"/>
  <c r="CS9" i="74"/>
  <c r="CT9" i="74"/>
  <c r="CU9" i="74"/>
  <c r="CV9" i="74"/>
  <c r="CW9" i="74"/>
  <c r="CX9" i="74"/>
  <c r="CP10" i="74"/>
  <c r="CQ10" i="74"/>
  <c r="CR10" i="74"/>
  <c r="CS10" i="74"/>
  <c r="CT10" i="74"/>
  <c r="CU10" i="74"/>
  <c r="CV10" i="74"/>
  <c r="CW10" i="74"/>
  <c r="CX10" i="74"/>
  <c r="CP11" i="74"/>
  <c r="CQ11" i="74"/>
  <c r="CR11" i="74"/>
  <c r="CS11" i="74"/>
  <c r="CT11" i="74"/>
  <c r="CU11" i="74"/>
  <c r="CV11" i="74"/>
  <c r="CW11" i="74"/>
  <c r="CX11" i="74"/>
  <c r="CP12" i="74"/>
  <c r="CQ12" i="74"/>
  <c r="CR12" i="74"/>
  <c r="CS12" i="74"/>
  <c r="CT12" i="74"/>
  <c r="CU12" i="74"/>
  <c r="CV12" i="74"/>
  <c r="CW12" i="74"/>
  <c r="CX12" i="74"/>
  <c r="CP13" i="74"/>
  <c r="CQ13" i="74"/>
  <c r="CR13" i="74"/>
  <c r="CS13" i="74"/>
  <c r="CT13" i="74"/>
  <c r="CU13" i="74"/>
  <c r="CV13" i="74"/>
  <c r="CW13" i="74"/>
  <c r="CX13" i="74"/>
  <c r="CP14" i="74"/>
  <c r="CQ14" i="74"/>
  <c r="CR14" i="74"/>
  <c r="CS14" i="74"/>
  <c r="CT14" i="74"/>
  <c r="CU14" i="74"/>
  <c r="CV14" i="74"/>
  <c r="CW14" i="74"/>
  <c r="CX14" i="74"/>
  <c r="CP15" i="74"/>
  <c r="CQ15" i="74"/>
  <c r="CR15" i="74"/>
  <c r="CS15" i="74"/>
  <c r="CT15" i="74"/>
  <c r="CU15" i="74"/>
  <c r="CV15" i="74"/>
  <c r="CW15" i="74"/>
  <c r="CX15" i="74"/>
  <c r="CP16" i="74"/>
  <c r="CQ16" i="74"/>
  <c r="CR16" i="74"/>
  <c r="CS16" i="74"/>
  <c r="CT16" i="74"/>
  <c r="CU16" i="74"/>
  <c r="CV16" i="74"/>
  <c r="CW16" i="74"/>
  <c r="CX16" i="74"/>
  <c r="CP17" i="74"/>
  <c r="CQ17" i="74"/>
  <c r="CR17" i="74"/>
  <c r="CS17" i="74"/>
  <c r="CT17" i="74"/>
  <c r="CU17" i="74"/>
  <c r="CV17" i="74"/>
  <c r="CW17" i="74"/>
  <c r="CX17" i="74"/>
  <c r="CP18" i="74"/>
  <c r="CQ18" i="74"/>
  <c r="CR18" i="74"/>
  <c r="CS18" i="74"/>
  <c r="CT18" i="74"/>
  <c r="CU18" i="74"/>
  <c r="CV18" i="74"/>
  <c r="CW18" i="74"/>
  <c r="CX18" i="74"/>
  <c r="CP19" i="74"/>
  <c r="CQ19" i="74"/>
  <c r="CR19" i="74"/>
  <c r="CS19" i="74"/>
  <c r="CT19" i="74"/>
  <c r="CU19" i="74"/>
  <c r="CV19" i="74"/>
  <c r="CW19" i="74"/>
  <c r="CX19" i="74"/>
  <c r="CP20" i="74"/>
  <c r="CQ20" i="74"/>
  <c r="CR20" i="74"/>
  <c r="CS20" i="74"/>
  <c r="CT20" i="74"/>
  <c r="CU20" i="74"/>
  <c r="CV20" i="74"/>
  <c r="CW20" i="74"/>
  <c r="CX20" i="74"/>
  <c r="CP21" i="74"/>
  <c r="CQ21" i="74"/>
  <c r="CR21" i="74"/>
  <c r="CS21" i="74"/>
  <c r="CT21" i="74"/>
  <c r="CU21" i="74"/>
  <c r="CV21" i="74"/>
  <c r="CW21" i="74"/>
  <c r="CX21" i="74"/>
  <c r="CP22" i="74"/>
  <c r="CQ22" i="74"/>
  <c r="CR22" i="74"/>
  <c r="CS22" i="74"/>
  <c r="CT22" i="74"/>
  <c r="CU22" i="74"/>
  <c r="CV22" i="74"/>
  <c r="CW22" i="74"/>
  <c r="CX22" i="74"/>
  <c r="CP23" i="74"/>
  <c r="CQ23" i="74"/>
  <c r="CR23" i="74"/>
  <c r="CS23" i="74"/>
  <c r="CT23" i="74"/>
  <c r="CU23" i="74"/>
  <c r="CV23" i="74"/>
  <c r="CW23" i="74"/>
  <c r="CX23" i="74"/>
  <c r="CP24" i="74"/>
  <c r="CQ24" i="74"/>
  <c r="CR24" i="74"/>
  <c r="CS24" i="74"/>
  <c r="CT24" i="74"/>
  <c r="CU24" i="74"/>
  <c r="CV24" i="74"/>
  <c r="CW24" i="74"/>
  <c r="CX24" i="74"/>
  <c r="CP25" i="74"/>
  <c r="CQ25" i="74"/>
  <c r="CR25" i="74"/>
  <c r="CS25" i="74"/>
  <c r="CT25" i="74"/>
  <c r="CU25" i="74"/>
  <c r="CV25" i="74"/>
  <c r="CW25" i="74"/>
  <c r="CX25" i="74"/>
  <c r="CP26" i="74"/>
  <c r="CQ26" i="74"/>
  <c r="CR26" i="74"/>
  <c r="CS26" i="74"/>
  <c r="CT26" i="74"/>
  <c r="CU26" i="74"/>
  <c r="CV26" i="74"/>
  <c r="CW26" i="74"/>
  <c r="CX26" i="74"/>
  <c r="CP27" i="74"/>
  <c r="CQ27" i="74"/>
  <c r="CR27" i="74"/>
  <c r="CS27" i="74"/>
  <c r="CT27" i="74"/>
  <c r="CU27" i="74"/>
  <c r="CV27" i="74"/>
  <c r="CW27" i="74"/>
  <c r="CX27" i="74"/>
  <c r="CP28" i="74"/>
  <c r="CQ28" i="74"/>
  <c r="CR28" i="74"/>
  <c r="CS28" i="74"/>
  <c r="CT28" i="74"/>
  <c r="CU28" i="74"/>
  <c r="CV28" i="74"/>
  <c r="CW28" i="74"/>
  <c r="CX28" i="74"/>
  <c r="CP29" i="74"/>
  <c r="CQ29" i="74"/>
  <c r="CR29" i="74"/>
  <c r="CS29" i="74"/>
  <c r="CT29" i="74"/>
  <c r="CU29" i="74"/>
  <c r="CV29" i="74"/>
  <c r="CW29" i="74"/>
  <c r="CX29" i="74"/>
  <c r="CP30" i="74"/>
  <c r="CQ30" i="74"/>
  <c r="CR30" i="74"/>
  <c r="CS30" i="74"/>
  <c r="CT30" i="74"/>
  <c r="CU30" i="74"/>
  <c r="CV30" i="74"/>
  <c r="CW30" i="74"/>
  <c r="CX30" i="74"/>
  <c r="CP31" i="74"/>
  <c r="CQ31" i="74"/>
  <c r="CR31" i="74"/>
  <c r="CS31" i="74"/>
  <c r="CT31" i="74"/>
  <c r="CU31" i="74"/>
  <c r="CV31" i="74"/>
  <c r="CW31" i="74"/>
  <c r="CX31" i="74"/>
  <c r="CP32" i="74"/>
  <c r="CQ32" i="74"/>
  <c r="CR32" i="74"/>
  <c r="CS32" i="74"/>
  <c r="CT32" i="74"/>
  <c r="CU32" i="74"/>
  <c r="CV32" i="74"/>
  <c r="CW32" i="74"/>
  <c r="CX32" i="74"/>
  <c r="CQ2" i="74"/>
  <c r="CR2" i="74"/>
  <c r="CS2" i="74"/>
  <c r="CT2" i="74"/>
  <c r="CU2" i="74"/>
  <c r="CV2" i="74"/>
  <c r="CW2" i="74"/>
  <c r="CX2" i="74"/>
  <c r="CF3" i="74"/>
  <c r="CG3" i="74"/>
  <c r="CH3" i="74"/>
  <c r="CI3" i="74"/>
  <c r="CJ3" i="74"/>
  <c r="CK3" i="74"/>
  <c r="CL3" i="74"/>
  <c r="CM3" i="74"/>
  <c r="CN3" i="74"/>
  <c r="CF4" i="74"/>
  <c r="CG4" i="74"/>
  <c r="CH4" i="74"/>
  <c r="CI4" i="74"/>
  <c r="CJ4" i="74"/>
  <c r="CK4" i="74"/>
  <c r="CL4" i="74"/>
  <c r="CM4" i="74"/>
  <c r="CN4" i="74"/>
  <c r="CF5" i="74"/>
  <c r="CG5" i="74"/>
  <c r="CH5" i="74"/>
  <c r="CI5" i="74"/>
  <c r="CJ5" i="74"/>
  <c r="CK5" i="74"/>
  <c r="CL5" i="74"/>
  <c r="CM5" i="74"/>
  <c r="CN5" i="74"/>
  <c r="CF6" i="74"/>
  <c r="CG6" i="74"/>
  <c r="CH6" i="74"/>
  <c r="CI6" i="74"/>
  <c r="CJ6" i="74"/>
  <c r="CK6" i="74"/>
  <c r="CL6" i="74"/>
  <c r="CM6" i="74"/>
  <c r="CN6" i="74"/>
  <c r="CF7" i="74"/>
  <c r="CG7" i="74"/>
  <c r="CH7" i="74"/>
  <c r="CI7" i="74"/>
  <c r="CJ7" i="74"/>
  <c r="CK7" i="74"/>
  <c r="CL7" i="74"/>
  <c r="CM7" i="74"/>
  <c r="CN7" i="74"/>
  <c r="CF8" i="74"/>
  <c r="CG8" i="74"/>
  <c r="CH8" i="74"/>
  <c r="CI8" i="74"/>
  <c r="CJ8" i="74"/>
  <c r="CK8" i="74"/>
  <c r="CL8" i="74"/>
  <c r="CM8" i="74"/>
  <c r="CN8" i="74"/>
  <c r="CF9" i="74"/>
  <c r="CG9" i="74"/>
  <c r="CH9" i="74"/>
  <c r="CI9" i="74"/>
  <c r="CJ9" i="74"/>
  <c r="CK9" i="74"/>
  <c r="CL9" i="74"/>
  <c r="CM9" i="74"/>
  <c r="CN9" i="74"/>
  <c r="CF10" i="74"/>
  <c r="CG10" i="74"/>
  <c r="CH10" i="74"/>
  <c r="CI10" i="74"/>
  <c r="CJ10" i="74"/>
  <c r="CK10" i="74"/>
  <c r="CL10" i="74"/>
  <c r="CM10" i="74"/>
  <c r="CN10" i="74"/>
  <c r="CF11" i="74"/>
  <c r="CG11" i="74"/>
  <c r="CH11" i="74"/>
  <c r="CI11" i="74"/>
  <c r="CJ11" i="74"/>
  <c r="CK11" i="74"/>
  <c r="CL11" i="74"/>
  <c r="CM11" i="74"/>
  <c r="CN11" i="74"/>
  <c r="CF12" i="74"/>
  <c r="CG12" i="74"/>
  <c r="CH12" i="74"/>
  <c r="CI12" i="74"/>
  <c r="CJ12" i="74"/>
  <c r="CK12" i="74"/>
  <c r="CL12" i="74"/>
  <c r="CM12" i="74"/>
  <c r="CN12" i="74"/>
  <c r="CF13" i="74"/>
  <c r="CG13" i="74"/>
  <c r="CH13" i="74"/>
  <c r="CI13" i="74"/>
  <c r="CJ13" i="74"/>
  <c r="CK13" i="74"/>
  <c r="CL13" i="74"/>
  <c r="CM13" i="74"/>
  <c r="CN13" i="74"/>
  <c r="CF14" i="74"/>
  <c r="CG14" i="74"/>
  <c r="CH14" i="74"/>
  <c r="CI14" i="74"/>
  <c r="CJ14" i="74"/>
  <c r="CK14" i="74"/>
  <c r="CL14" i="74"/>
  <c r="CM14" i="74"/>
  <c r="CN14" i="74"/>
  <c r="CF15" i="74"/>
  <c r="CG15" i="74"/>
  <c r="CH15" i="74"/>
  <c r="CI15" i="74"/>
  <c r="CJ15" i="74"/>
  <c r="CK15" i="74"/>
  <c r="CL15" i="74"/>
  <c r="CM15" i="74"/>
  <c r="CN15" i="74"/>
  <c r="CF16" i="74"/>
  <c r="CG16" i="74"/>
  <c r="CH16" i="74"/>
  <c r="CI16" i="74"/>
  <c r="CJ16" i="74"/>
  <c r="CK16" i="74"/>
  <c r="CL16" i="74"/>
  <c r="CM16" i="74"/>
  <c r="CN16" i="74"/>
  <c r="CF17" i="74"/>
  <c r="CG17" i="74"/>
  <c r="CH17" i="74"/>
  <c r="CI17" i="74"/>
  <c r="CJ17" i="74"/>
  <c r="CK17" i="74"/>
  <c r="CL17" i="74"/>
  <c r="CM17" i="74"/>
  <c r="CN17" i="74"/>
  <c r="CF18" i="74"/>
  <c r="CG18" i="74"/>
  <c r="CH18" i="74"/>
  <c r="CI18" i="74"/>
  <c r="CJ18" i="74"/>
  <c r="CK18" i="74"/>
  <c r="CL18" i="74"/>
  <c r="CM18" i="74"/>
  <c r="CN18" i="74"/>
  <c r="CF19" i="74"/>
  <c r="CG19" i="74"/>
  <c r="CH19" i="74"/>
  <c r="CI19" i="74"/>
  <c r="CJ19" i="74"/>
  <c r="CK19" i="74"/>
  <c r="CL19" i="74"/>
  <c r="CM19" i="74"/>
  <c r="CN19" i="74"/>
  <c r="CF20" i="74"/>
  <c r="CG20" i="74"/>
  <c r="CH20" i="74"/>
  <c r="CI20" i="74"/>
  <c r="CJ20" i="74"/>
  <c r="CK20" i="74"/>
  <c r="CL20" i="74"/>
  <c r="CM20" i="74"/>
  <c r="CN20" i="74"/>
  <c r="CF21" i="74"/>
  <c r="CG21" i="74"/>
  <c r="CH21" i="74"/>
  <c r="CI21" i="74"/>
  <c r="CJ21" i="74"/>
  <c r="CK21" i="74"/>
  <c r="CL21" i="74"/>
  <c r="CM21" i="74"/>
  <c r="CN21" i="74"/>
  <c r="CF22" i="74"/>
  <c r="CG22" i="74"/>
  <c r="CH22" i="74"/>
  <c r="CI22" i="74"/>
  <c r="CJ22" i="74"/>
  <c r="CK22" i="74"/>
  <c r="CL22" i="74"/>
  <c r="CM22" i="74"/>
  <c r="CN22" i="74"/>
  <c r="CF23" i="74"/>
  <c r="CG23" i="74"/>
  <c r="CH23" i="74"/>
  <c r="CI23" i="74"/>
  <c r="CJ23" i="74"/>
  <c r="CK23" i="74"/>
  <c r="CL23" i="74"/>
  <c r="CM23" i="74"/>
  <c r="CN23" i="74"/>
  <c r="CF24" i="74"/>
  <c r="CG24" i="74"/>
  <c r="CH24" i="74"/>
  <c r="CI24" i="74"/>
  <c r="CJ24" i="74"/>
  <c r="CK24" i="74"/>
  <c r="CL24" i="74"/>
  <c r="CM24" i="74"/>
  <c r="CN24" i="74"/>
  <c r="CF25" i="74"/>
  <c r="CG25" i="74"/>
  <c r="CH25" i="74"/>
  <c r="CI25" i="74"/>
  <c r="CJ25" i="74"/>
  <c r="CK25" i="74"/>
  <c r="CL25" i="74"/>
  <c r="CM25" i="74"/>
  <c r="CN25" i="74"/>
  <c r="CF26" i="74"/>
  <c r="CG26" i="74"/>
  <c r="CH26" i="74"/>
  <c r="CI26" i="74"/>
  <c r="CJ26" i="74"/>
  <c r="CK26" i="74"/>
  <c r="CL26" i="74"/>
  <c r="CM26" i="74"/>
  <c r="CN26" i="74"/>
  <c r="CF27" i="74"/>
  <c r="CG27" i="74"/>
  <c r="CH27" i="74"/>
  <c r="CI27" i="74"/>
  <c r="CJ27" i="74"/>
  <c r="CK27" i="74"/>
  <c r="CL27" i="74"/>
  <c r="CM27" i="74"/>
  <c r="CN27" i="74"/>
  <c r="CF28" i="74"/>
  <c r="CG28" i="74"/>
  <c r="CH28" i="74"/>
  <c r="CI28" i="74"/>
  <c r="CJ28" i="74"/>
  <c r="CK28" i="74"/>
  <c r="CL28" i="74"/>
  <c r="CM28" i="74"/>
  <c r="CN28" i="74"/>
  <c r="CF29" i="74"/>
  <c r="CG29" i="74"/>
  <c r="CH29" i="74"/>
  <c r="CI29" i="74"/>
  <c r="CJ29" i="74"/>
  <c r="CK29" i="74"/>
  <c r="CL29" i="74"/>
  <c r="CM29" i="74"/>
  <c r="CN29" i="74"/>
  <c r="CF30" i="74"/>
  <c r="CG30" i="74"/>
  <c r="CH30" i="74"/>
  <c r="CI30" i="74"/>
  <c r="CJ30" i="74"/>
  <c r="CK30" i="74"/>
  <c r="CL30" i="74"/>
  <c r="CM30" i="74"/>
  <c r="CN30" i="74"/>
  <c r="CF31" i="74"/>
  <c r="CG31" i="74"/>
  <c r="CH31" i="74"/>
  <c r="CI31" i="74"/>
  <c r="CJ31" i="74"/>
  <c r="CK31" i="74"/>
  <c r="CL31" i="74"/>
  <c r="CM31" i="74"/>
  <c r="CN31" i="74"/>
  <c r="CF32" i="74"/>
  <c r="CG32" i="74"/>
  <c r="CH32" i="74"/>
  <c r="CI32" i="74"/>
  <c r="CJ32" i="74"/>
  <c r="CK32" i="74"/>
  <c r="CL32" i="74"/>
  <c r="CM32" i="74"/>
  <c r="CN32" i="74"/>
  <c r="CF33" i="74"/>
  <c r="CG33" i="74"/>
  <c r="CH33" i="74"/>
  <c r="CI33" i="74"/>
  <c r="CJ33" i="74"/>
  <c r="CK33" i="74"/>
  <c r="CL33" i="74"/>
  <c r="CM33" i="74"/>
  <c r="CN33" i="74"/>
  <c r="CG2" i="74"/>
  <c r="CH2" i="74"/>
  <c r="CI2" i="74"/>
  <c r="CJ2" i="74"/>
  <c r="CK2" i="74"/>
  <c r="CL2" i="74"/>
  <c r="CM2" i="74"/>
  <c r="CN2" i="74"/>
  <c r="BV3" i="74"/>
  <c r="BW3" i="74"/>
  <c r="BX3" i="74"/>
  <c r="BY3" i="74"/>
  <c r="BZ3" i="74"/>
  <c r="CA3" i="74"/>
  <c r="CB3" i="74"/>
  <c r="CC3" i="74"/>
  <c r="CD3" i="74"/>
  <c r="BV4" i="74"/>
  <c r="BW4" i="74"/>
  <c r="BX4" i="74"/>
  <c r="BY4" i="74"/>
  <c r="BZ4" i="74"/>
  <c r="CA4" i="74"/>
  <c r="CB4" i="74"/>
  <c r="CC4" i="74"/>
  <c r="CD4" i="74"/>
  <c r="BV5" i="74"/>
  <c r="BW5" i="74"/>
  <c r="BX5" i="74"/>
  <c r="BY5" i="74"/>
  <c r="BZ5" i="74"/>
  <c r="CA5" i="74"/>
  <c r="CB5" i="74"/>
  <c r="CC5" i="74"/>
  <c r="CD5" i="74"/>
  <c r="BV6" i="74"/>
  <c r="BW6" i="74"/>
  <c r="BX6" i="74"/>
  <c r="BY6" i="74"/>
  <c r="BZ6" i="74"/>
  <c r="CA6" i="74"/>
  <c r="CB6" i="74"/>
  <c r="CC6" i="74"/>
  <c r="CD6" i="74"/>
  <c r="BV7" i="74"/>
  <c r="BW7" i="74"/>
  <c r="BX7" i="74"/>
  <c r="BY7" i="74"/>
  <c r="BZ7" i="74"/>
  <c r="CA7" i="74"/>
  <c r="CB7" i="74"/>
  <c r="CC7" i="74"/>
  <c r="CD7" i="74"/>
  <c r="BV8" i="74"/>
  <c r="BW8" i="74"/>
  <c r="BX8" i="74"/>
  <c r="BY8" i="74"/>
  <c r="BZ8" i="74"/>
  <c r="CA8" i="74"/>
  <c r="CB8" i="74"/>
  <c r="CC8" i="74"/>
  <c r="CD8" i="74"/>
  <c r="BV9" i="74"/>
  <c r="BW9" i="74"/>
  <c r="BX9" i="74"/>
  <c r="BY9" i="74"/>
  <c r="BZ9" i="74"/>
  <c r="CA9" i="74"/>
  <c r="CB9" i="74"/>
  <c r="CC9" i="74"/>
  <c r="CD9" i="74"/>
  <c r="BV10" i="74"/>
  <c r="BW10" i="74"/>
  <c r="BX10" i="74"/>
  <c r="BY10" i="74"/>
  <c r="BZ10" i="74"/>
  <c r="CA10" i="74"/>
  <c r="CB10" i="74"/>
  <c r="CC10" i="74"/>
  <c r="CD10" i="74"/>
  <c r="BV11" i="74"/>
  <c r="BW11" i="74"/>
  <c r="BX11" i="74"/>
  <c r="BY11" i="74"/>
  <c r="BZ11" i="74"/>
  <c r="CA11" i="74"/>
  <c r="CB11" i="74"/>
  <c r="CC11" i="74"/>
  <c r="CD11" i="74"/>
  <c r="BV12" i="74"/>
  <c r="BW12" i="74"/>
  <c r="BX12" i="74"/>
  <c r="BY12" i="74"/>
  <c r="BZ12" i="74"/>
  <c r="CA12" i="74"/>
  <c r="CB12" i="74"/>
  <c r="CC12" i="74"/>
  <c r="CD12" i="74"/>
  <c r="BV13" i="74"/>
  <c r="BW13" i="74"/>
  <c r="BX13" i="74"/>
  <c r="BY13" i="74"/>
  <c r="BZ13" i="74"/>
  <c r="CA13" i="74"/>
  <c r="CB13" i="74"/>
  <c r="CC13" i="74"/>
  <c r="CD13" i="74"/>
  <c r="BV14" i="74"/>
  <c r="BW14" i="74"/>
  <c r="BX14" i="74"/>
  <c r="BY14" i="74"/>
  <c r="BZ14" i="74"/>
  <c r="CA14" i="74"/>
  <c r="CB14" i="74"/>
  <c r="CC14" i="74"/>
  <c r="CD14" i="74"/>
  <c r="BV15" i="74"/>
  <c r="BW15" i="74"/>
  <c r="BX15" i="74"/>
  <c r="BY15" i="74"/>
  <c r="BZ15" i="74"/>
  <c r="CA15" i="74"/>
  <c r="CB15" i="74"/>
  <c r="CC15" i="74"/>
  <c r="CD15" i="74"/>
  <c r="BV16" i="74"/>
  <c r="BW16" i="74"/>
  <c r="BX16" i="74"/>
  <c r="BY16" i="74"/>
  <c r="BZ16" i="74"/>
  <c r="CA16" i="74"/>
  <c r="CB16" i="74"/>
  <c r="CC16" i="74"/>
  <c r="CD16" i="74"/>
  <c r="BV17" i="74"/>
  <c r="BW17" i="74"/>
  <c r="BX17" i="74"/>
  <c r="BY17" i="74"/>
  <c r="BZ17" i="74"/>
  <c r="CA17" i="74"/>
  <c r="CB17" i="74"/>
  <c r="CC17" i="74"/>
  <c r="CD17" i="74"/>
  <c r="BV18" i="74"/>
  <c r="BW18" i="74"/>
  <c r="BX18" i="74"/>
  <c r="BY18" i="74"/>
  <c r="BZ18" i="74"/>
  <c r="CA18" i="74"/>
  <c r="CB18" i="74"/>
  <c r="CC18" i="74"/>
  <c r="CD18" i="74"/>
  <c r="BV19" i="74"/>
  <c r="BW19" i="74"/>
  <c r="BX19" i="74"/>
  <c r="BY19" i="74"/>
  <c r="BZ19" i="74"/>
  <c r="CA19" i="74"/>
  <c r="CB19" i="74"/>
  <c r="CC19" i="74"/>
  <c r="CD19" i="74"/>
  <c r="BV20" i="74"/>
  <c r="BW20" i="74"/>
  <c r="BX20" i="74"/>
  <c r="BY20" i="74"/>
  <c r="BZ20" i="74"/>
  <c r="CA20" i="74"/>
  <c r="CB20" i="74"/>
  <c r="CC20" i="74"/>
  <c r="CD20" i="74"/>
  <c r="BV21" i="74"/>
  <c r="BW21" i="74"/>
  <c r="BX21" i="74"/>
  <c r="BY21" i="74"/>
  <c r="BZ21" i="74"/>
  <c r="CA21" i="74"/>
  <c r="CB21" i="74"/>
  <c r="CC21" i="74"/>
  <c r="CD21" i="74"/>
  <c r="BV22" i="74"/>
  <c r="BW22" i="74"/>
  <c r="BX22" i="74"/>
  <c r="BY22" i="74"/>
  <c r="BZ22" i="74"/>
  <c r="CA22" i="74"/>
  <c r="CB22" i="74"/>
  <c r="CC22" i="74"/>
  <c r="CD22" i="74"/>
  <c r="BV23" i="74"/>
  <c r="BW23" i="74"/>
  <c r="BX23" i="74"/>
  <c r="BY23" i="74"/>
  <c r="BZ23" i="74"/>
  <c r="CA23" i="74"/>
  <c r="CB23" i="74"/>
  <c r="CC23" i="74"/>
  <c r="CD23" i="74"/>
  <c r="BV24" i="74"/>
  <c r="BW24" i="74"/>
  <c r="BX24" i="74"/>
  <c r="BY24" i="74"/>
  <c r="BZ24" i="74"/>
  <c r="CA24" i="74"/>
  <c r="CB24" i="74"/>
  <c r="CC24" i="74"/>
  <c r="CD24" i="74"/>
  <c r="BV25" i="74"/>
  <c r="BW25" i="74"/>
  <c r="BX25" i="74"/>
  <c r="BY25" i="74"/>
  <c r="BZ25" i="74"/>
  <c r="CA25" i="74"/>
  <c r="CB25" i="74"/>
  <c r="CC25" i="74"/>
  <c r="CD25" i="74"/>
  <c r="BV26" i="74"/>
  <c r="BW26" i="74"/>
  <c r="BX26" i="74"/>
  <c r="BY26" i="74"/>
  <c r="BZ26" i="74"/>
  <c r="CA26" i="74"/>
  <c r="CB26" i="74"/>
  <c r="CC26" i="74"/>
  <c r="CD26" i="74"/>
  <c r="BV27" i="74"/>
  <c r="BW27" i="74"/>
  <c r="BX27" i="74"/>
  <c r="BY27" i="74"/>
  <c r="BZ27" i="74"/>
  <c r="CA27" i="74"/>
  <c r="CB27" i="74"/>
  <c r="CC27" i="74"/>
  <c r="CD27" i="74"/>
  <c r="BV28" i="74"/>
  <c r="BW28" i="74"/>
  <c r="BX28" i="74"/>
  <c r="BY28" i="74"/>
  <c r="BZ28" i="74"/>
  <c r="CA28" i="74"/>
  <c r="CB28" i="74"/>
  <c r="CC28" i="74"/>
  <c r="CD28" i="74"/>
  <c r="BV29" i="74"/>
  <c r="BW29" i="74"/>
  <c r="BX29" i="74"/>
  <c r="BY29" i="74"/>
  <c r="BZ29" i="74"/>
  <c r="CA29" i="74"/>
  <c r="CB29" i="74"/>
  <c r="CC29" i="74"/>
  <c r="CD29" i="74"/>
  <c r="BV30" i="74"/>
  <c r="BW30" i="74"/>
  <c r="BX30" i="74"/>
  <c r="BY30" i="74"/>
  <c r="BZ30" i="74"/>
  <c r="CA30" i="74"/>
  <c r="CB30" i="74"/>
  <c r="CC30" i="74"/>
  <c r="CD30" i="74"/>
  <c r="BV31" i="74"/>
  <c r="BW31" i="74"/>
  <c r="BX31" i="74"/>
  <c r="BY31" i="74"/>
  <c r="BZ31" i="74"/>
  <c r="CA31" i="74"/>
  <c r="CB31" i="74"/>
  <c r="CC31" i="74"/>
  <c r="CD31" i="74"/>
  <c r="BV32" i="74"/>
  <c r="BW32" i="74"/>
  <c r="BX32" i="74"/>
  <c r="BY32" i="74"/>
  <c r="BZ32" i="74"/>
  <c r="CA32" i="74"/>
  <c r="CB32" i="74"/>
  <c r="CC32" i="74"/>
  <c r="CD32" i="74"/>
  <c r="BW2" i="74"/>
  <c r="BX2" i="74"/>
  <c r="BY2" i="74"/>
  <c r="BZ2" i="74"/>
  <c r="CA2" i="74"/>
  <c r="CB2" i="74"/>
  <c r="CC2" i="74"/>
  <c r="CD2" i="74"/>
  <c r="BL3" i="74"/>
  <c r="BM3" i="74"/>
  <c r="BN3" i="74"/>
  <c r="BO3" i="74"/>
  <c r="BP3" i="74"/>
  <c r="BQ3" i="74"/>
  <c r="BR3" i="74"/>
  <c r="BS3" i="74"/>
  <c r="BT3" i="74"/>
  <c r="BL4" i="74"/>
  <c r="BM4" i="74"/>
  <c r="BN4" i="74"/>
  <c r="BO4" i="74"/>
  <c r="BP4" i="74"/>
  <c r="BQ4" i="74"/>
  <c r="BR4" i="74"/>
  <c r="BS4" i="74"/>
  <c r="BT4" i="74"/>
  <c r="BL5" i="74"/>
  <c r="BM5" i="74"/>
  <c r="BN5" i="74"/>
  <c r="BO5" i="74"/>
  <c r="BP5" i="74"/>
  <c r="BQ5" i="74"/>
  <c r="BR5" i="74"/>
  <c r="BS5" i="74"/>
  <c r="BT5" i="74"/>
  <c r="BL6" i="74"/>
  <c r="BM6" i="74"/>
  <c r="BN6" i="74"/>
  <c r="BO6" i="74"/>
  <c r="BP6" i="74"/>
  <c r="BQ6" i="74"/>
  <c r="BR6" i="74"/>
  <c r="BS6" i="74"/>
  <c r="BT6" i="74"/>
  <c r="BL7" i="74"/>
  <c r="BM7" i="74"/>
  <c r="BN7" i="74"/>
  <c r="BO7" i="74"/>
  <c r="BP7" i="74"/>
  <c r="BQ7" i="74"/>
  <c r="BR7" i="74"/>
  <c r="BS7" i="74"/>
  <c r="BT7" i="74"/>
  <c r="BL8" i="74"/>
  <c r="BM8" i="74"/>
  <c r="BN8" i="74"/>
  <c r="BO8" i="74"/>
  <c r="BP8" i="74"/>
  <c r="BQ8" i="74"/>
  <c r="BR8" i="74"/>
  <c r="BS8" i="74"/>
  <c r="BT8" i="74"/>
  <c r="BL9" i="74"/>
  <c r="BM9" i="74"/>
  <c r="BN9" i="74"/>
  <c r="BO9" i="74"/>
  <c r="BP9" i="74"/>
  <c r="BQ9" i="74"/>
  <c r="BR9" i="74"/>
  <c r="BS9" i="74"/>
  <c r="BT9" i="74"/>
  <c r="BL10" i="74"/>
  <c r="BM10" i="74"/>
  <c r="BN10" i="74"/>
  <c r="BO10" i="74"/>
  <c r="BP10" i="74"/>
  <c r="BQ10" i="74"/>
  <c r="BR10" i="74"/>
  <c r="BS10" i="74"/>
  <c r="BT10" i="74"/>
  <c r="BL11" i="74"/>
  <c r="BM11" i="74"/>
  <c r="BN11" i="74"/>
  <c r="BO11" i="74"/>
  <c r="BP11" i="74"/>
  <c r="BQ11" i="74"/>
  <c r="BR11" i="74"/>
  <c r="BS11" i="74"/>
  <c r="BT11" i="74"/>
  <c r="BL12" i="74"/>
  <c r="BM12" i="74"/>
  <c r="BN12" i="74"/>
  <c r="BO12" i="74"/>
  <c r="BP12" i="74"/>
  <c r="BQ12" i="74"/>
  <c r="BR12" i="74"/>
  <c r="BS12" i="74"/>
  <c r="BT12" i="74"/>
  <c r="BL13" i="74"/>
  <c r="BM13" i="74"/>
  <c r="BN13" i="74"/>
  <c r="BO13" i="74"/>
  <c r="BP13" i="74"/>
  <c r="BQ13" i="74"/>
  <c r="BR13" i="74"/>
  <c r="BS13" i="74"/>
  <c r="BT13" i="74"/>
  <c r="BL14" i="74"/>
  <c r="BM14" i="74"/>
  <c r="BN14" i="74"/>
  <c r="BO14" i="74"/>
  <c r="BP14" i="74"/>
  <c r="BQ14" i="74"/>
  <c r="BR14" i="74"/>
  <c r="BS14" i="74"/>
  <c r="BT14" i="74"/>
  <c r="BL15" i="74"/>
  <c r="BM15" i="74"/>
  <c r="BN15" i="74"/>
  <c r="BO15" i="74"/>
  <c r="BP15" i="74"/>
  <c r="BQ15" i="74"/>
  <c r="BR15" i="74"/>
  <c r="BS15" i="74"/>
  <c r="BT15" i="74"/>
  <c r="BL16" i="74"/>
  <c r="BM16" i="74"/>
  <c r="BN16" i="74"/>
  <c r="BO16" i="74"/>
  <c r="BP16" i="74"/>
  <c r="BQ16" i="74"/>
  <c r="BR16" i="74"/>
  <c r="BS16" i="74"/>
  <c r="BT16" i="74"/>
  <c r="BL17" i="74"/>
  <c r="BM17" i="74"/>
  <c r="BN17" i="74"/>
  <c r="BO17" i="74"/>
  <c r="BP17" i="74"/>
  <c r="BQ17" i="74"/>
  <c r="BR17" i="74"/>
  <c r="BS17" i="74"/>
  <c r="BT17" i="74"/>
  <c r="BL18" i="74"/>
  <c r="BM18" i="74"/>
  <c r="BN18" i="74"/>
  <c r="BO18" i="74"/>
  <c r="BP18" i="74"/>
  <c r="BQ18" i="74"/>
  <c r="BR18" i="74"/>
  <c r="BS18" i="74"/>
  <c r="BT18" i="74"/>
  <c r="BL19" i="74"/>
  <c r="BM19" i="74"/>
  <c r="BN19" i="74"/>
  <c r="BO19" i="74"/>
  <c r="BP19" i="74"/>
  <c r="BQ19" i="74"/>
  <c r="BR19" i="74"/>
  <c r="BS19" i="74"/>
  <c r="BT19" i="74"/>
  <c r="BL20" i="74"/>
  <c r="BM20" i="74"/>
  <c r="BN20" i="74"/>
  <c r="BO20" i="74"/>
  <c r="BP20" i="74"/>
  <c r="BQ20" i="74"/>
  <c r="BR20" i="74"/>
  <c r="BS20" i="74"/>
  <c r="BT20" i="74"/>
  <c r="BL21" i="74"/>
  <c r="BM21" i="74"/>
  <c r="BN21" i="74"/>
  <c r="BO21" i="74"/>
  <c r="BP21" i="74"/>
  <c r="BQ21" i="74"/>
  <c r="BR21" i="74"/>
  <c r="BS21" i="74"/>
  <c r="BT21" i="74"/>
  <c r="BL22" i="74"/>
  <c r="BM22" i="74"/>
  <c r="BN22" i="74"/>
  <c r="BO22" i="74"/>
  <c r="BP22" i="74"/>
  <c r="BQ22" i="74"/>
  <c r="BR22" i="74"/>
  <c r="BS22" i="74"/>
  <c r="BT22" i="74"/>
  <c r="BL23" i="74"/>
  <c r="BM23" i="74"/>
  <c r="BN23" i="74"/>
  <c r="BO23" i="74"/>
  <c r="BP23" i="74"/>
  <c r="BQ23" i="74"/>
  <c r="BR23" i="74"/>
  <c r="BS23" i="74"/>
  <c r="BT23" i="74"/>
  <c r="BL24" i="74"/>
  <c r="BM24" i="74"/>
  <c r="BN24" i="74"/>
  <c r="BO24" i="74"/>
  <c r="BP24" i="74"/>
  <c r="BQ24" i="74"/>
  <c r="BR24" i="74"/>
  <c r="BS24" i="74"/>
  <c r="BT24" i="74"/>
  <c r="BL25" i="74"/>
  <c r="BM25" i="74"/>
  <c r="BN25" i="74"/>
  <c r="BO25" i="74"/>
  <c r="BP25" i="74"/>
  <c r="BQ25" i="74"/>
  <c r="BR25" i="74"/>
  <c r="BS25" i="74"/>
  <c r="BT25" i="74"/>
  <c r="BL26" i="74"/>
  <c r="BM26" i="74"/>
  <c r="BN26" i="74"/>
  <c r="BO26" i="74"/>
  <c r="BP26" i="74"/>
  <c r="BQ26" i="74"/>
  <c r="BR26" i="74"/>
  <c r="BS26" i="74"/>
  <c r="BT26" i="74"/>
  <c r="BL27" i="74"/>
  <c r="BM27" i="74"/>
  <c r="BN27" i="74"/>
  <c r="BO27" i="74"/>
  <c r="BP27" i="74"/>
  <c r="BQ27" i="74"/>
  <c r="BR27" i="74"/>
  <c r="BS27" i="74"/>
  <c r="BT27" i="74"/>
  <c r="BL28" i="74"/>
  <c r="BM28" i="74"/>
  <c r="BN28" i="74"/>
  <c r="BO28" i="74"/>
  <c r="BP28" i="74"/>
  <c r="BQ28" i="74"/>
  <c r="BR28" i="74"/>
  <c r="BS28" i="74"/>
  <c r="BT28" i="74"/>
  <c r="BL29" i="74"/>
  <c r="BM29" i="74"/>
  <c r="BN29" i="74"/>
  <c r="BO29" i="74"/>
  <c r="BP29" i="74"/>
  <c r="BQ29" i="74"/>
  <c r="BR29" i="74"/>
  <c r="BS29" i="74"/>
  <c r="BT29" i="74"/>
  <c r="BL30" i="74"/>
  <c r="BM30" i="74"/>
  <c r="BN30" i="74"/>
  <c r="BO30" i="74"/>
  <c r="BP30" i="74"/>
  <c r="BQ30" i="74"/>
  <c r="BR30" i="74"/>
  <c r="BS30" i="74"/>
  <c r="BT30" i="74"/>
  <c r="BL31" i="74"/>
  <c r="BM31" i="74"/>
  <c r="BN31" i="74"/>
  <c r="BO31" i="74"/>
  <c r="BP31" i="74"/>
  <c r="BQ31" i="74"/>
  <c r="BR31" i="74"/>
  <c r="BS31" i="74"/>
  <c r="BT31" i="74"/>
  <c r="BL32" i="74"/>
  <c r="BM32" i="74"/>
  <c r="BN32" i="74"/>
  <c r="BO32" i="74"/>
  <c r="BP32" i="74"/>
  <c r="BQ32" i="74"/>
  <c r="BR32" i="74"/>
  <c r="BS32" i="74"/>
  <c r="BT32" i="74"/>
  <c r="BL33" i="74"/>
  <c r="BM33" i="74"/>
  <c r="BN33" i="74"/>
  <c r="BO33" i="74"/>
  <c r="BP33" i="74"/>
  <c r="BQ33" i="74"/>
  <c r="BR33" i="74"/>
  <c r="BS33" i="74"/>
  <c r="BT33" i="74"/>
  <c r="BM2" i="74"/>
  <c r="BN2" i="74"/>
  <c r="BO2" i="74"/>
  <c r="BP2" i="74"/>
  <c r="BQ2" i="74"/>
  <c r="BR2" i="74"/>
  <c r="BS2" i="74"/>
  <c r="BT2" i="74"/>
  <c r="BB3" i="74"/>
  <c r="BC3" i="74"/>
  <c r="BD3" i="74"/>
  <c r="BE3" i="74"/>
  <c r="BF3" i="74"/>
  <c r="BG3" i="74"/>
  <c r="BH3" i="74"/>
  <c r="BI3" i="74"/>
  <c r="BJ3" i="74"/>
  <c r="BB4" i="74"/>
  <c r="BC4" i="74"/>
  <c r="BD4" i="74"/>
  <c r="BE4" i="74"/>
  <c r="BF4" i="74"/>
  <c r="BG4" i="74"/>
  <c r="BH4" i="74"/>
  <c r="BI4" i="74"/>
  <c r="BJ4" i="74"/>
  <c r="BB5" i="74"/>
  <c r="BC5" i="74"/>
  <c r="BD5" i="74"/>
  <c r="BE5" i="74"/>
  <c r="BF5" i="74"/>
  <c r="BG5" i="74"/>
  <c r="BH5" i="74"/>
  <c r="BI5" i="74"/>
  <c r="BJ5" i="74"/>
  <c r="BB6" i="74"/>
  <c r="BC6" i="74"/>
  <c r="BD6" i="74"/>
  <c r="BE6" i="74"/>
  <c r="BF6" i="74"/>
  <c r="BG6" i="74"/>
  <c r="BH6" i="74"/>
  <c r="BI6" i="74"/>
  <c r="BJ6" i="74"/>
  <c r="BB7" i="74"/>
  <c r="BC7" i="74"/>
  <c r="BD7" i="74"/>
  <c r="BE7" i="74"/>
  <c r="BF7" i="74"/>
  <c r="BG7" i="74"/>
  <c r="BH7" i="74"/>
  <c r="BI7" i="74"/>
  <c r="BJ7" i="74"/>
  <c r="BB8" i="74"/>
  <c r="BC8" i="74"/>
  <c r="BD8" i="74"/>
  <c r="BE8" i="74"/>
  <c r="BF8" i="74"/>
  <c r="BG8" i="74"/>
  <c r="BH8" i="74"/>
  <c r="BI8" i="74"/>
  <c r="BJ8" i="74"/>
  <c r="BB9" i="74"/>
  <c r="BC9" i="74"/>
  <c r="BD9" i="74"/>
  <c r="BE9" i="74"/>
  <c r="BF9" i="74"/>
  <c r="BG9" i="74"/>
  <c r="BH9" i="74"/>
  <c r="BI9" i="74"/>
  <c r="BJ9" i="74"/>
  <c r="BB10" i="74"/>
  <c r="BC10" i="74"/>
  <c r="BD10" i="74"/>
  <c r="BE10" i="74"/>
  <c r="BF10" i="74"/>
  <c r="BG10" i="74"/>
  <c r="BH10" i="74"/>
  <c r="BI10" i="74"/>
  <c r="BJ10" i="74"/>
  <c r="BB11" i="74"/>
  <c r="BC11" i="74"/>
  <c r="BD11" i="74"/>
  <c r="BE11" i="74"/>
  <c r="BF11" i="74"/>
  <c r="BG11" i="74"/>
  <c r="BH11" i="74"/>
  <c r="BI11" i="74"/>
  <c r="BJ11" i="74"/>
  <c r="BB12" i="74"/>
  <c r="BC12" i="74"/>
  <c r="BD12" i="74"/>
  <c r="BE12" i="74"/>
  <c r="BF12" i="74"/>
  <c r="BG12" i="74"/>
  <c r="BH12" i="74"/>
  <c r="BI12" i="74"/>
  <c r="BJ12" i="74"/>
  <c r="BB13" i="74"/>
  <c r="BC13" i="74"/>
  <c r="BD13" i="74"/>
  <c r="BE13" i="74"/>
  <c r="BF13" i="74"/>
  <c r="BG13" i="74"/>
  <c r="BH13" i="74"/>
  <c r="BI13" i="74"/>
  <c r="BJ13" i="74"/>
  <c r="BB14" i="74"/>
  <c r="BC14" i="74"/>
  <c r="BD14" i="74"/>
  <c r="BE14" i="74"/>
  <c r="BF14" i="74"/>
  <c r="BG14" i="74"/>
  <c r="BH14" i="74"/>
  <c r="BI14" i="74"/>
  <c r="BJ14" i="74"/>
  <c r="BB15" i="74"/>
  <c r="BC15" i="74"/>
  <c r="BD15" i="74"/>
  <c r="BE15" i="74"/>
  <c r="BF15" i="74"/>
  <c r="BG15" i="74"/>
  <c r="BH15" i="74"/>
  <c r="BI15" i="74"/>
  <c r="BJ15" i="74"/>
  <c r="BB16" i="74"/>
  <c r="BC16" i="74"/>
  <c r="BD16" i="74"/>
  <c r="BE16" i="74"/>
  <c r="BF16" i="74"/>
  <c r="BG16" i="74"/>
  <c r="BH16" i="74"/>
  <c r="BI16" i="74"/>
  <c r="BJ16" i="74"/>
  <c r="BB17" i="74"/>
  <c r="BC17" i="74"/>
  <c r="BD17" i="74"/>
  <c r="BE17" i="74"/>
  <c r="BF17" i="74"/>
  <c r="BG17" i="74"/>
  <c r="BH17" i="74"/>
  <c r="BI17" i="74"/>
  <c r="BJ17" i="74"/>
  <c r="BB18" i="74"/>
  <c r="BC18" i="74"/>
  <c r="BD18" i="74"/>
  <c r="BE18" i="74"/>
  <c r="BF18" i="74"/>
  <c r="BG18" i="74"/>
  <c r="BH18" i="74"/>
  <c r="BI18" i="74"/>
  <c r="BJ18" i="74"/>
  <c r="BB19" i="74"/>
  <c r="BC19" i="74"/>
  <c r="BD19" i="74"/>
  <c r="BE19" i="74"/>
  <c r="BF19" i="74"/>
  <c r="BG19" i="74"/>
  <c r="BH19" i="74"/>
  <c r="BI19" i="74"/>
  <c r="BJ19" i="74"/>
  <c r="BB20" i="74"/>
  <c r="BC20" i="74"/>
  <c r="BD20" i="74"/>
  <c r="BE20" i="74"/>
  <c r="BF20" i="74"/>
  <c r="BG20" i="74"/>
  <c r="BH20" i="74"/>
  <c r="BI20" i="74"/>
  <c r="BJ20" i="74"/>
  <c r="BB21" i="74"/>
  <c r="BC21" i="74"/>
  <c r="BD21" i="74"/>
  <c r="BE21" i="74"/>
  <c r="BF21" i="74"/>
  <c r="BG21" i="74"/>
  <c r="BH21" i="74"/>
  <c r="BI21" i="74"/>
  <c r="BJ21" i="74"/>
  <c r="BB22" i="74"/>
  <c r="BC22" i="74"/>
  <c r="BD22" i="74"/>
  <c r="BE22" i="74"/>
  <c r="BF22" i="74"/>
  <c r="BG22" i="74"/>
  <c r="BH22" i="74"/>
  <c r="BI22" i="74"/>
  <c r="BJ22" i="74"/>
  <c r="BB23" i="74"/>
  <c r="BC23" i="74"/>
  <c r="BD23" i="74"/>
  <c r="BE23" i="74"/>
  <c r="BF23" i="74"/>
  <c r="BG23" i="74"/>
  <c r="BH23" i="74"/>
  <c r="BI23" i="74"/>
  <c r="BJ23" i="74"/>
  <c r="BB24" i="74"/>
  <c r="BC24" i="74"/>
  <c r="BD24" i="74"/>
  <c r="BE24" i="74"/>
  <c r="BF24" i="74"/>
  <c r="BG24" i="74"/>
  <c r="BH24" i="74"/>
  <c r="BI24" i="74"/>
  <c r="BJ24" i="74"/>
  <c r="BB25" i="74"/>
  <c r="BC25" i="74"/>
  <c r="BD25" i="74"/>
  <c r="BE25" i="74"/>
  <c r="BF25" i="74"/>
  <c r="BG25" i="74"/>
  <c r="BH25" i="74"/>
  <c r="BI25" i="74"/>
  <c r="BJ25" i="74"/>
  <c r="BB26" i="74"/>
  <c r="BC26" i="74"/>
  <c r="BD26" i="74"/>
  <c r="BE26" i="74"/>
  <c r="BF26" i="74"/>
  <c r="BG26" i="74"/>
  <c r="BH26" i="74"/>
  <c r="BI26" i="74"/>
  <c r="BJ26" i="74"/>
  <c r="BB27" i="74"/>
  <c r="BC27" i="74"/>
  <c r="BD27" i="74"/>
  <c r="BE27" i="74"/>
  <c r="BF27" i="74"/>
  <c r="BG27" i="74"/>
  <c r="BH27" i="74"/>
  <c r="BI27" i="74"/>
  <c r="BJ27" i="74"/>
  <c r="BB28" i="74"/>
  <c r="BC28" i="74"/>
  <c r="BD28" i="74"/>
  <c r="BE28" i="74"/>
  <c r="BF28" i="74"/>
  <c r="BG28" i="74"/>
  <c r="BH28" i="74"/>
  <c r="BI28" i="74"/>
  <c r="BJ28" i="74"/>
  <c r="BB29" i="74"/>
  <c r="BC29" i="74"/>
  <c r="BD29" i="74"/>
  <c r="BE29" i="74"/>
  <c r="BF29" i="74"/>
  <c r="BG29" i="74"/>
  <c r="BH29" i="74"/>
  <c r="BI29" i="74"/>
  <c r="BJ29" i="74"/>
  <c r="BB30" i="74"/>
  <c r="BC30" i="74"/>
  <c r="BD30" i="74"/>
  <c r="BE30" i="74"/>
  <c r="BF30" i="74"/>
  <c r="BG30" i="74"/>
  <c r="BH30" i="74"/>
  <c r="BI30" i="74"/>
  <c r="BJ30" i="74"/>
  <c r="BB31" i="74"/>
  <c r="BC31" i="74"/>
  <c r="BD31" i="74"/>
  <c r="BE31" i="74"/>
  <c r="BF31" i="74"/>
  <c r="BG31" i="74"/>
  <c r="BH31" i="74"/>
  <c r="BI31" i="74"/>
  <c r="BJ31" i="74"/>
  <c r="BB32" i="74"/>
  <c r="BC32" i="74"/>
  <c r="BD32" i="74"/>
  <c r="BE32" i="74"/>
  <c r="BF32" i="74"/>
  <c r="BG32" i="74"/>
  <c r="BH32" i="74"/>
  <c r="BI32" i="74"/>
  <c r="BJ32" i="74"/>
  <c r="BC2" i="74"/>
  <c r="BD2" i="74"/>
  <c r="BE2" i="74"/>
  <c r="BF2" i="74"/>
  <c r="BG2" i="74"/>
  <c r="BH2" i="74"/>
  <c r="BI2" i="74"/>
  <c r="BJ2" i="74"/>
  <c r="AR3" i="74"/>
  <c r="AS3" i="74"/>
  <c r="AT3" i="74"/>
  <c r="AU3" i="74"/>
  <c r="AV3" i="74"/>
  <c r="AW3" i="74"/>
  <c r="AX3" i="74"/>
  <c r="AY3" i="74"/>
  <c r="AZ3" i="74"/>
  <c r="AR4" i="74"/>
  <c r="AS4" i="74"/>
  <c r="AT4" i="74"/>
  <c r="AU4" i="74"/>
  <c r="AV4" i="74"/>
  <c r="AW4" i="74"/>
  <c r="AX4" i="74"/>
  <c r="AY4" i="74"/>
  <c r="AZ4" i="74"/>
  <c r="AR5" i="74"/>
  <c r="AS5" i="74"/>
  <c r="AT5" i="74"/>
  <c r="AU5" i="74"/>
  <c r="AV5" i="74"/>
  <c r="AW5" i="74"/>
  <c r="AX5" i="74"/>
  <c r="AY5" i="74"/>
  <c r="AZ5" i="74"/>
  <c r="AR6" i="74"/>
  <c r="AS6" i="74"/>
  <c r="AT6" i="74"/>
  <c r="AU6" i="74"/>
  <c r="AV6" i="74"/>
  <c r="AW6" i="74"/>
  <c r="AX6" i="74"/>
  <c r="AY6" i="74"/>
  <c r="AZ6" i="74"/>
  <c r="AR7" i="74"/>
  <c r="AS7" i="74"/>
  <c r="AT7" i="74"/>
  <c r="AU7" i="74"/>
  <c r="AV7" i="74"/>
  <c r="AW7" i="74"/>
  <c r="AX7" i="74"/>
  <c r="AY7" i="74"/>
  <c r="AZ7" i="74"/>
  <c r="AR8" i="74"/>
  <c r="AS8" i="74"/>
  <c r="AT8" i="74"/>
  <c r="AU8" i="74"/>
  <c r="AV8" i="74"/>
  <c r="AW8" i="74"/>
  <c r="AX8" i="74"/>
  <c r="AY8" i="74"/>
  <c r="AZ8" i="74"/>
  <c r="AR9" i="74"/>
  <c r="AS9" i="74"/>
  <c r="AT9" i="74"/>
  <c r="AU9" i="74"/>
  <c r="AV9" i="74"/>
  <c r="AW9" i="74"/>
  <c r="AX9" i="74"/>
  <c r="AY9" i="74"/>
  <c r="AZ9" i="74"/>
  <c r="AR10" i="74"/>
  <c r="AS10" i="74"/>
  <c r="AT10" i="74"/>
  <c r="AU10" i="74"/>
  <c r="AV10" i="74"/>
  <c r="AW10" i="74"/>
  <c r="AX10" i="74"/>
  <c r="AY10" i="74"/>
  <c r="AZ10" i="74"/>
  <c r="AR11" i="74"/>
  <c r="AS11" i="74"/>
  <c r="AT11" i="74"/>
  <c r="AU11" i="74"/>
  <c r="AV11" i="74"/>
  <c r="AW11" i="74"/>
  <c r="AX11" i="74"/>
  <c r="AY11" i="74"/>
  <c r="AZ11" i="74"/>
  <c r="AR12" i="74"/>
  <c r="AS12" i="74"/>
  <c r="AT12" i="74"/>
  <c r="AU12" i="74"/>
  <c r="AV12" i="74"/>
  <c r="AW12" i="74"/>
  <c r="AX12" i="74"/>
  <c r="AY12" i="74"/>
  <c r="AZ12" i="74"/>
  <c r="AR13" i="74"/>
  <c r="AS13" i="74"/>
  <c r="AT13" i="74"/>
  <c r="AU13" i="74"/>
  <c r="AV13" i="74"/>
  <c r="AW13" i="74"/>
  <c r="AX13" i="74"/>
  <c r="AY13" i="74"/>
  <c r="AZ13" i="74"/>
  <c r="AR14" i="74"/>
  <c r="AS14" i="74"/>
  <c r="AT14" i="74"/>
  <c r="AU14" i="74"/>
  <c r="AV14" i="74"/>
  <c r="AW14" i="74"/>
  <c r="AX14" i="74"/>
  <c r="AY14" i="74"/>
  <c r="AZ14" i="74"/>
  <c r="AR15" i="74"/>
  <c r="AS15" i="74"/>
  <c r="AT15" i="74"/>
  <c r="AU15" i="74"/>
  <c r="AV15" i="74"/>
  <c r="AW15" i="74"/>
  <c r="AX15" i="74"/>
  <c r="AY15" i="74"/>
  <c r="AZ15" i="74"/>
  <c r="AR16" i="74"/>
  <c r="AS16" i="74"/>
  <c r="AT16" i="74"/>
  <c r="AU16" i="74"/>
  <c r="AV16" i="74"/>
  <c r="AW16" i="74"/>
  <c r="AX16" i="74"/>
  <c r="AY16" i="74"/>
  <c r="AZ16" i="74"/>
  <c r="AR17" i="74"/>
  <c r="AS17" i="74"/>
  <c r="AT17" i="74"/>
  <c r="AU17" i="74"/>
  <c r="AV17" i="74"/>
  <c r="AW17" i="74"/>
  <c r="AX17" i="74"/>
  <c r="AY17" i="74"/>
  <c r="AZ17" i="74"/>
  <c r="AR18" i="74"/>
  <c r="AS18" i="74"/>
  <c r="AT18" i="74"/>
  <c r="AU18" i="74"/>
  <c r="AV18" i="74"/>
  <c r="AW18" i="74"/>
  <c r="AX18" i="74"/>
  <c r="AY18" i="74"/>
  <c r="AZ18" i="74"/>
  <c r="AR19" i="74"/>
  <c r="AS19" i="74"/>
  <c r="AT19" i="74"/>
  <c r="AU19" i="74"/>
  <c r="AV19" i="74"/>
  <c r="AW19" i="74"/>
  <c r="AX19" i="74"/>
  <c r="AY19" i="74"/>
  <c r="AZ19" i="74"/>
  <c r="AR20" i="74"/>
  <c r="AS20" i="74"/>
  <c r="AT20" i="74"/>
  <c r="AU20" i="74"/>
  <c r="AV20" i="74"/>
  <c r="AW20" i="74"/>
  <c r="AX20" i="74"/>
  <c r="AY20" i="74"/>
  <c r="AZ20" i="74"/>
  <c r="AR21" i="74"/>
  <c r="AS21" i="74"/>
  <c r="AT21" i="74"/>
  <c r="AU21" i="74"/>
  <c r="AV21" i="74"/>
  <c r="AW21" i="74"/>
  <c r="AX21" i="74"/>
  <c r="AY21" i="74"/>
  <c r="AZ21" i="74"/>
  <c r="AR22" i="74"/>
  <c r="AS22" i="74"/>
  <c r="AT22" i="74"/>
  <c r="AU22" i="74"/>
  <c r="AV22" i="74"/>
  <c r="AW22" i="74"/>
  <c r="AX22" i="74"/>
  <c r="AY22" i="74"/>
  <c r="AZ22" i="74"/>
  <c r="AR23" i="74"/>
  <c r="AS23" i="74"/>
  <c r="AT23" i="74"/>
  <c r="AU23" i="74"/>
  <c r="AV23" i="74"/>
  <c r="AW23" i="74"/>
  <c r="AX23" i="74"/>
  <c r="AY23" i="74"/>
  <c r="AZ23" i="74"/>
  <c r="AR24" i="74"/>
  <c r="AS24" i="74"/>
  <c r="AT24" i="74"/>
  <c r="AU24" i="74"/>
  <c r="AV24" i="74"/>
  <c r="AW24" i="74"/>
  <c r="AX24" i="74"/>
  <c r="AY24" i="74"/>
  <c r="AZ24" i="74"/>
  <c r="AR25" i="74"/>
  <c r="AS25" i="74"/>
  <c r="AT25" i="74"/>
  <c r="AU25" i="74"/>
  <c r="AV25" i="74"/>
  <c r="AW25" i="74"/>
  <c r="AX25" i="74"/>
  <c r="AY25" i="74"/>
  <c r="AZ25" i="74"/>
  <c r="AR26" i="74"/>
  <c r="AS26" i="74"/>
  <c r="AT26" i="74"/>
  <c r="AU26" i="74"/>
  <c r="AV26" i="74"/>
  <c r="AW26" i="74"/>
  <c r="AX26" i="74"/>
  <c r="AY26" i="74"/>
  <c r="AZ26" i="74"/>
  <c r="AR27" i="74"/>
  <c r="AS27" i="74"/>
  <c r="AT27" i="74"/>
  <c r="AU27" i="74"/>
  <c r="AV27" i="74"/>
  <c r="AW27" i="74"/>
  <c r="AX27" i="74"/>
  <c r="AY27" i="74"/>
  <c r="AZ27" i="74"/>
  <c r="AR28" i="74"/>
  <c r="AS28" i="74"/>
  <c r="AT28" i="74"/>
  <c r="AU28" i="74"/>
  <c r="AV28" i="74"/>
  <c r="AW28" i="74"/>
  <c r="AX28" i="74"/>
  <c r="AY28" i="74"/>
  <c r="AZ28" i="74"/>
  <c r="AR29" i="74"/>
  <c r="AS29" i="74"/>
  <c r="AT29" i="74"/>
  <c r="AU29" i="74"/>
  <c r="AV29" i="74"/>
  <c r="AW29" i="74"/>
  <c r="AX29" i="74"/>
  <c r="AY29" i="74"/>
  <c r="AZ29" i="74"/>
  <c r="AR30" i="74"/>
  <c r="AS30" i="74"/>
  <c r="AT30" i="74"/>
  <c r="AU30" i="74"/>
  <c r="AV30" i="74"/>
  <c r="AW30" i="74"/>
  <c r="AX30" i="74"/>
  <c r="AY30" i="74"/>
  <c r="AZ30" i="74"/>
  <c r="AR31" i="74"/>
  <c r="AS31" i="74"/>
  <c r="AT31" i="74"/>
  <c r="AU31" i="74"/>
  <c r="AV31" i="74"/>
  <c r="AW31" i="74"/>
  <c r="AX31" i="74"/>
  <c r="AY31" i="74"/>
  <c r="AZ31" i="74"/>
  <c r="AR32" i="74"/>
  <c r="AS32" i="74"/>
  <c r="AT32" i="74"/>
  <c r="AU32" i="74"/>
  <c r="AV32" i="74"/>
  <c r="AW32" i="74"/>
  <c r="AX32" i="74"/>
  <c r="AY32" i="74"/>
  <c r="AZ32" i="74"/>
  <c r="AR33" i="74"/>
  <c r="AS33" i="74"/>
  <c r="AT33" i="74"/>
  <c r="AU33" i="74"/>
  <c r="AV33" i="74"/>
  <c r="AW33" i="74"/>
  <c r="AX33" i="74"/>
  <c r="AY33" i="74"/>
  <c r="AZ33" i="74"/>
  <c r="AS2" i="74"/>
  <c r="AT2" i="74"/>
  <c r="AU2" i="74"/>
  <c r="AV2" i="74"/>
  <c r="AW2" i="74"/>
  <c r="AX2" i="74"/>
  <c r="AY2" i="74"/>
  <c r="AZ2" i="74"/>
  <c r="AH3" i="74"/>
  <c r="AI3" i="74"/>
  <c r="AJ3" i="74"/>
  <c r="AK3" i="74"/>
  <c r="AL3" i="74"/>
  <c r="AM3" i="74"/>
  <c r="AN3" i="74"/>
  <c r="AO3" i="74"/>
  <c r="AP3" i="74"/>
  <c r="AH4" i="74"/>
  <c r="AI4" i="74"/>
  <c r="AJ4" i="74"/>
  <c r="AK4" i="74"/>
  <c r="AL4" i="74"/>
  <c r="AM4" i="74"/>
  <c r="AN4" i="74"/>
  <c r="AO4" i="74"/>
  <c r="AP4" i="74"/>
  <c r="AH5" i="74"/>
  <c r="AI5" i="74"/>
  <c r="AJ5" i="74"/>
  <c r="AK5" i="74"/>
  <c r="AL5" i="74"/>
  <c r="AM5" i="74"/>
  <c r="AN5" i="74"/>
  <c r="AO5" i="74"/>
  <c r="AP5" i="74"/>
  <c r="AH6" i="74"/>
  <c r="AI6" i="74"/>
  <c r="AJ6" i="74"/>
  <c r="AK6" i="74"/>
  <c r="AL6" i="74"/>
  <c r="AM6" i="74"/>
  <c r="AN6" i="74"/>
  <c r="AO6" i="74"/>
  <c r="AP6" i="74"/>
  <c r="AH7" i="74"/>
  <c r="AI7" i="74"/>
  <c r="AJ7" i="74"/>
  <c r="AK7" i="74"/>
  <c r="AL7" i="74"/>
  <c r="AM7" i="74"/>
  <c r="AN7" i="74"/>
  <c r="AO7" i="74"/>
  <c r="AP7" i="74"/>
  <c r="AH8" i="74"/>
  <c r="AI8" i="74"/>
  <c r="AJ8" i="74"/>
  <c r="AK8" i="74"/>
  <c r="AL8" i="74"/>
  <c r="AM8" i="74"/>
  <c r="AN8" i="74"/>
  <c r="AO8" i="74"/>
  <c r="AP8" i="74"/>
  <c r="AH9" i="74"/>
  <c r="AI9" i="74"/>
  <c r="AJ9" i="74"/>
  <c r="AK9" i="74"/>
  <c r="AL9" i="74"/>
  <c r="AM9" i="74"/>
  <c r="AN9" i="74"/>
  <c r="AO9" i="74"/>
  <c r="AP9" i="74"/>
  <c r="AH10" i="74"/>
  <c r="AI10" i="74"/>
  <c r="AJ10" i="74"/>
  <c r="AK10" i="74"/>
  <c r="AL10" i="74"/>
  <c r="AM10" i="74"/>
  <c r="AN10" i="74"/>
  <c r="AO10" i="74"/>
  <c r="AP10" i="74"/>
  <c r="AH11" i="74"/>
  <c r="AI11" i="74"/>
  <c r="AJ11" i="74"/>
  <c r="AK11" i="74"/>
  <c r="AL11" i="74"/>
  <c r="AM11" i="74"/>
  <c r="AN11" i="74"/>
  <c r="AO11" i="74"/>
  <c r="AP11" i="74"/>
  <c r="AH12" i="74"/>
  <c r="AI12" i="74"/>
  <c r="AJ12" i="74"/>
  <c r="AK12" i="74"/>
  <c r="AL12" i="74"/>
  <c r="AM12" i="74"/>
  <c r="AN12" i="74"/>
  <c r="AO12" i="74"/>
  <c r="AP12" i="74"/>
  <c r="AH13" i="74"/>
  <c r="AI13" i="74"/>
  <c r="AJ13" i="74"/>
  <c r="AK13" i="74"/>
  <c r="AL13" i="74"/>
  <c r="AM13" i="74"/>
  <c r="AN13" i="74"/>
  <c r="AO13" i="74"/>
  <c r="AP13" i="74"/>
  <c r="AH14" i="74"/>
  <c r="AI14" i="74"/>
  <c r="AJ14" i="74"/>
  <c r="AK14" i="74"/>
  <c r="AL14" i="74"/>
  <c r="AM14" i="74"/>
  <c r="AN14" i="74"/>
  <c r="AO14" i="74"/>
  <c r="AP14" i="74"/>
  <c r="AH15" i="74"/>
  <c r="AI15" i="74"/>
  <c r="AJ15" i="74"/>
  <c r="AK15" i="74"/>
  <c r="AL15" i="74"/>
  <c r="AM15" i="74"/>
  <c r="AN15" i="74"/>
  <c r="AO15" i="74"/>
  <c r="AP15" i="74"/>
  <c r="AH16" i="74"/>
  <c r="AI16" i="74"/>
  <c r="AJ16" i="74"/>
  <c r="AK16" i="74"/>
  <c r="AL16" i="74"/>
  <c r="AM16" i="74"/>
  <c r="AN16" i="74"/>
  <c r="AO16" i="74"/>
  <c r="AP16" i="74"/>
  <c r="AH17" i="74"/>
  <c r="AI17" i="74"/>
  <c r="AJ17" i="74"/>
  <c r="AK17" i="74"/>
  <c r="AL17" i="74"/>
  <c r="AM17" i="74"/>
  <c r="AN17" i="74"/>
  <c r="AO17" i="74"/>
  <c r="AP17" i="74"/>
  <c r="AH18" i="74"/>
  <c r="AI18" i="74"/>
  <c r="AJ18" i="74"/>
  <c r="AK18" i="74"/>
  <c r="AL18" i="74"/>
  <c r="AM18" i="74"/>
  <c r="AN18" i="74"/>
  <c r="AO18" i="74"/>
  <c r="AP18" i="74"/>
  <c r="AH19" i="74"/>
  <c r="AI19" i="74"/>
  <c r="AJ19" i="74"/>
  <c r="AK19" i="74"/>
  <c r="AL19" i="74"/>
  <c r="AM19" i="74"/>
  <c r="AN19" i="74"/>
  <c r="AO19" i="74"/>
  <c r="AP19" i="74"/>
  <c r="AH20" i="74"/>
  <c r="AI20" i="74"/>
  <c r="AJ20" i="74"/>
  <c r="AK20" i="74"/>
  <c r="AL20" i="74"/>
  <c r="AM20" i="74"/>
  <c r="AN20" i="74"/>
  <c r="AO20" i="74"/>
  <c r="AP20" i="74"/>
  <c r="AH21" i="74"/>
  <c r="AI21" i="74"/>
  <c r="AJ21" i="74"/>
  <c r="AK21" i="74"/>
  <c r="AL21" i="74"/>
  <c r="AM21" i="74"/>
  <c r="AN21" i="74"/>
  <c r="AO21" i="74"/>
  <c r="AP21" i="74"/>
  <c r="AH22" i="74"/>
  <c r="AI22" i="74"/>
  <c r="AJ22" i="74"/>
  <c r="AK22" i="74"/>
  <c r="AL22" i="74"/>
  <c r="AM22" i="74"/>
  <c r="AN22" i="74"/>
  <c r="AO22" i="74"/>
  <c r="AP22" i="74"/>
  <c r="AH23" i="74"/>
  <c r="AI23" i="74"/>
  <c r="AJ23" i="74"/>
  <c r="AK23" i="74"/>
  <c r="AL23" i="74"/>
  <c r="AM23" i="74"/>
  <c r="AN23" i="74"/>
  <c r="AO23" i="74"/>
  <c r="AP23" i="74"/>
  <c r="AH24" i="74"/>
  <c r="AI24" i="74"/>
  <c r="AJ24" i="74"/>
  <c r="AK24" i="74"/>
  <c r="AL24" i="74"/>
  <c r="AM24" i="74"/>
  <c r="AN24" i="74"/>
  <c r="AO24" i="74"/>
  <c r="AP24" i="74"/>
  <c r="AH25" i="74"/>
  <c r="AI25" i="74"/>
  <c r="AJ25" i="74"/>
  <c r="AK25" i="74"/>
  <c r="AL25" i="74"/>
  <c r="AM25" i="74"/>
  <c r="AN25" i="74"/>
  <c r="AO25" i="74"/>
  <c r="AP25" i="74"/>
  <c r="AH26" i="74"/>
  <c r="AI26" i="74"/>
  <c r="AJ26" i="74"/>
  <c r="AK26" i="74"/>
  <c r="AL26" i="74"/>
  <c r="AM26" i="74"/>
  <c r="AN26" i="74"/>
  <c r="AO26" i="74"/>
  <c r="AP26" i="74"/>
  <c r="AH27" i="74"/>
  <c r="AI27" i="74"/>
  <c r="AJ27" i="74"/>
  <c r="AK27" i="74"/>
  <c r="AL27" i="74"/>
  <c r="AM27" i="74"/>
  <c r="AN27" i="74"/>
  <c r="AO27" i="74"/>
  <c r="AP27" i="74"/>
  <c r="AH28" i="74"/>
  <c r="AI28" i="74"/>
  <c r="AJ28" i="74"/>
  <c r="AK28" i="74"/>
  <c r="AL28" i="74"/>
  <c r="AM28" i="74"/>
  <c r="AN28" i="74"/>
  <c r="AO28" i="74"/>
  <c r="AP28" i="74"/>
  <c r="AH29" i="74"/>
  <c r="AI29" i="74"/>
  <c r="AJ29" i="74"/>
  <c r="AK29" i="74"/>
  <c r="AL29" i="74"/>
  <c r="AM29" i="74"/>
  <c r="AN29" i="74"/>
  <c r="AO29" i="74"/>
  <c r="AP29" i="74"/>
  <c r="AH30" i="74"/>
  <c r="AI30" i="74"/>
  <c r="AJ30" i="74"/>
  <c r="AK30" i="74"/>
  <c r="AL30" i="74"/>
  <c r="AM30" i="74"/>
  <c r="AN30" i="74"/>
  <c r="AO30" i="74"/>
  <c r="AP30" i="74"/>
  <c r="AH31" i="74"/>
  <c r="AI31" i="74"/>
  <c r="AJ31" i="74"/>
  <c r="AK31" i="74"/>
  <c r="AL31" i="74"/>
  <c r="AM31" i="74"/>
  <c r="AN31" i="74"/>
  <c r="AO31" i="74"/>
  <c r="AP31" i="74"/>
  <c r="AH32" i="74"/>
  <c r="AI32" i="74"/>
  <c r="AJ32" i="74"/>
  <c r="AK32" i="74"/>
  <c r="AL32" i="74"/>
  <c r="AM32" i="74"/>
  <c r="AN32" i="74"/>
  <c r="AO32" i="74"/>
  <c r="AP32" i="74"/>
  <c r="AI2" i="74"/>
  <c r="AJ2" i="74"/>
  <c r="AK2" i="74"/>
  <c r="AL2" i="74"/>
  <c r="AM2" i="74"/>
  <c r="AN2" i="74"/>
  <c r="AO2" i="74"/>
  <c r="AP2" i="74"/>
  <c r="X3" i="74"/>
  <c r="Y3" i="74"/>
  <c r="Z3" i="74"/>
  <c r="AA3" i="74"/>
  <c r="AB3" i="74"/>
  <c r="AC3" i="74"/>
  <c r="AD3" i="74"/>
  <c r="AE3" i="74"/>
  <c r="AF3" i="74"/>
  <c r="X4" i="74"/>
  <c r="Y4" i="74"/>
  <c r="Z4" i="74"/>
  <c r="AA4" i="74"/>
  <c r="AB4" i="74"/>
  <c r="AC4" i="74"/>
  <c r="AD4" i="74"/>
  <c r="AE4" i="74"/>
  <c r="AF4" i="74"/>
  <c r="X5" i="74"/>
  <c r="Y5" i="74"/>
  <c r="Z5" i="74"/>
  <c r="AA5" i="74"/>
  <c r="AB5" i="74"/>
  <c r="AC5" i="74"/>
  <c r="AD5" i="74"/>
  <c r="AE5" i="74"/>
  <c r="AF5" i="74"/>
  <c r="X6" i="74"/>
  <c r="Y6" i="74"/>
  <c r="Z6" i="74"/>
  <c r="AA6" i="74"/>
  <c r="AB6" i="74"/>
  <c r="AC6" i="74"/>
  <c r="AD6" i="74"/>
  <c r="AE6" i="74"/>
  <c r="AF6" i="74"/>
  <c r="X7" i="74"/>
  <c r="Y7" i="74"/>
  <c r="Z7" i="74"/>
  <c r="AA7" i="74"/>
  <c r="AB7" i="74"/>
  <c r="AC7" i="74"/>
  <c r="AD7" i="74"/>
  <c r="AE7" i="74"/>
  <c r="AF7" i="74"/>
  <c r="X8" i="74"/>
  <c r="Y8" i="74"/>
  <c r="Z8" i="74"/>
  <c r="AA8" i="74"/>
  <c r="AB8" i="74"/>
  <c r="AC8" i="74"/>
  <c r="AD8" i="74"/>
  <c r="AE8" i="74"/>
  <c r="AF8" i="74"/>
  <c r="X9" i="74"/>
  <c r="Y9" i="74"/>
  <c r="Z9" i="74"/>
  <c r="AA9" i="74"/>
  <c r="AB9" i="74"/>
  <c r="AC9" i="74"/>
  <c r="AD9" i="74"/>
  <c r="AE9" i="74"/>
  <c r="AF9" i="74"/>
  <c r="X10" i="74"/>
  <c r="Y10" i="74"/>
  <c r="Z10" i="74"/>
  <c r="AA10" i="74"/>
  <c r="AB10" i="74"/>
  <c r="AC10" i="74"/>
  <c r="AD10" i="74"/>
  <c r="AE10" i="74"/>
  <c r="AF10" i="74"/>
  <c r="X11" i="74"/>
  <c r="Y11" i="74"/>
  <c r="Z11" i="74"/>
  <c r="AA11" i="74"/>
  <c r="AB11" i="74"/>
  <c r="AC11" i="74"/>
  <c r="AD11" i="74"/>
  <c r="AE11" i="74"/>
  <c r="AF11" i="74"/>
  <c r="X12" i="74"/>
  <c r="Y12" i="74"/>
  <c r="Z12" i="74"/>
  <c r="AA12" i="74"/>
  <c r="AB12" i="74"/>
  <c r="AC12" i="74"/>
  <c r="AD12" i="74"/>
  <c r="AE12" i="74"/>
  <c r="AF12" i="74"/>
  <c r="X13" i="74"/>
  <c r="Y13" i="74"/>
  <c r="Z13" i="74"/>
  <c r="AA13" i="74"/>
  <c r="AB13" i="74"/>
  <c r="AC13" i="74"/>
  <c r="AD13" i="74"/>
  <c r="AE13" i="74"/>
  <c r="AF13" i="74"/>
  <c r="X14" i="74"/>
  <c r="Y14" i="74"/>
  <c r="Z14" i="74"/>
  <c r="AA14" i="74"/>
  <c r="AB14" i="74"/>
  <c r="AC14" i="74"/>
  <c r="AD14" i="74"/>
  <c r="AE14" i="74"/>
  <c r="AF14" i="74"/>
  <c r="X15" i="74"/>
  <c r="Y15" i="74"/>
  <c r="Z15" i="74"/>
  <c r="AA15" i="74"/>
  <c r="AB15" i="74"/>
  <c r="AC15" i="74"/>
  <c r="AD15" i="74"/>
  <c r="AE15" i="74"/>
  <c r="AF15" i="74"/>
  <c r="X16" i="74"/>
  <c r="Y16" i="74"/>
  <c r="Z16" i="74"/>
  <c r="AA16" i="74"/>
  <c r="AB16" i="74"/>
  <c r="AC16" i="74"/>
  <c r="AD16" i="74"/>
  <c r="AE16" i="74"/>
  <c r="AF16" i="74"/>
  <c r="X17" i="74"/>
  <c r="Y17" i="74"/>
  <c r="Z17" i="74"/>
  <c r="AA17" i="74"/>
  <c r="AB17" i="74"/>
  <c r="AC17" i="74"/>
  <c r="AD17" i="74"/>
  <c r="AE17" i="74"/>
  <c r="AF17" i="74"/>
  <c r="X18" i="74"/>
  <c r="Y18" i="74"/>
  <c r="Z18" i="74"/>
  <c r="AA18" i="74"/>
  <c r="AB18" i="74"/>
  <c r="AC18" i="74"/>
  <c r="AD18" i="74"/>
  <c r="AE18" i="74"/>
  <c r="AF18" i="74"/>
  <c r="X19" i="74"/>
  <c r="Y19" i="74"/>
  <c r="Z19" i="74"/>
  <c r="AA19" i="74"/>
  <c r="AB19" i="74"/>
  <c r="AC19" i="74"/>
  <c r="AD19" i="74"/>
  <c r="AE19" i="74"/>
  <c r="AF19" i="74"/>
  <c r="X20" i="74"/>
  <c r="Y20" i="74"/>
  <c r="Z20" i="74"/>
  <c r="AA20" i="74"/>
  <c r="AB20" i="74"/>
  <c r="AC20" i="74"/>
  <c r="AD20" i="74"/>
  <c r="AE20" i="74"/>
  <c r="AF20" i="74"/>
  <c r="X21" i="74"/>
  <c r="Y21" i="74"/>
  <c r="Z21" i="74"/>
  <c r="AA21" i="74"/>
  <c r="AB21" i="74"/>
  <c r="AC21" i="74"/>
  <c r="AD21" i="74"/>
  <c r="AE21" i="74"/>
  <c r="AF21" i="74"/>
  <c r="X22" i="74"/>
  <c r="Y22" i="74"/>
  <c r="Z22" i="74"/>
  <c r="AA22" i="74"/>
  <c r="AB22" i="74"/>
  <c r="AC22" i="74"/>
  <c r="AD22" i="74"/>
  <c r="AE22" i="74"/>
  <c r="AF22" i="74"/>
  <c r="X23" i="74"/>
  <c r="Y23" i="74"/>
  <c r="Z23" i="74"/>
  <c r="AA23" i="74"/>
  <c r="AB23" i="74"/>
  <c r="AC23" i="74"/>
  <c r="AD23" i="74"/>
  <c r="AE23" i="74"/>
  <c r="AF23" i="74"/>
  <c r="X24" i="74"/>
  <c r="Y24" i="74"/>
  <c r="Z24" i="74"/>
  <c r="AA24" i="74"/>
  <c r="AB24" i="74"/>
  <c r="AC24" i="74"/>
  <c r="AD24" i="74"/>
  <c r="AE24" i="74"/>
  <c r="AF24" i="74"/>
  <c r="X25" i="74"/>
  <c r="Y25" i="74"/>
  <c r="Z25" i="74"/>
  <c r="AA25" i="74"/>
  <c r="AB25" i="74"/>
  <c r="AC25" i="74"/>
  <c r="AD25" i="74"/>
  <c r="AE25" i="74"/>
  <c r="AF25" i="74"/>
  <c r="X26" i="74"/>
  <c r="Y26" i="74"/>
  <c r="Z26" i="74"/>
  <c r="AA26" i="74"/>
  <c r="AB26" i="74"/>
  <c r="AC26" i="74"/>
  <c r="AD26" i="74"/>
  <c r="AE26" i="74"/>
  <c r="AF26" i="74"/>
  <c r="X27" i="74"/>
  <c r="Y27" i="74"/>
  <c r="Z27" i="74"/>
  <c r="AA27" i="74"/>
  <c r="AB27" i="74"/>
  <c r="AC27" i="74"/>
  <c r="AD27" i="74"/>
  <c r="AE27" i="74"/>
  <c r="AF27" i="74"/>
  <c r="X28" i="74"/>
  <c r="Y28" i="74"/>
  <c r="Z28" i="74"/>
  <c r="AA28" i="74"/>
  <c r="AB28" i="74"/>
  <c r="AC28" i="74"/>
  <c r="AD28" i="74"/>
  <c r="AE28" i="74"/>
  <c r="AF28" i="74"/>
  <c r="X29" i="74"/>
  <c r="Y29" i="74"/>
  <c r="Z29" i="74"/>
  <c r="AA29" i="74"/>
  <c r="AB29" i="74"/>
  <c r="AC29" i="74"/>
  <c r="AD29" i="74"/>
  <c r="AE29" i="74"/>
  <c r="AF29" i="74"/>
  <c r="X30" i="74"/>
  <c r="Y30" i="74"/>
  <c r="Z30" i="74"/>
  <c r="AA30" i="74"/>
  <c r="AB30" i="74"/>
  <c r="AC30" i="74"/>
  <c r="AD30" i="74"/>
  <c r="AE30" i="74"/>
  <c r="AF30" i="74"/>
  <c r="X31" i="74"/>
  <c r="Y31" i="74"/>
  <c r="Z31" i="74"/>
  <c r="AA31" i="74"/>
  <c r="AB31" i="74"/>
  <c r="AC31" i="74"/>
  <c r="AD31" i="74"/>
  <c r="AE31" i="74"/>
  <c r="AF31" i="74"/>
  <c r="X32" i="74"/>
  <c r="Y32" i="74"/>
  <c r="Z32" i="74"/>
  <c r="AA32" i="74"/>
  <c r="AB32" i="74"/>
  <c r="AC32" i="74"/>
  <c r="AD32" i="74"/>
  <c r="AE32" i="74"/>
  <c r="AF32" i="74"/>
  <c r="X33" i="74"/>
  <c r="Y33" i="74"/>
  <c r="Z33" i="74"/>
  <c r="AA33" i="74"/>
  <c r="AB33" i="74"/>
  <c r="AC33" i="74"/>
  <c r="AD33" i="74"/>
  <c r="AE33" i="74"/>
  <c r="AF33" i="74"/>
  <c r="Y2" i="74"/>
  <c r="Z2" i="74"/>
  <c r="AA2" i="74"/>
  <c r="AB2" i="74"/>
  <c r="AC2" i="74"/>
  <c r="AD2" i="74"/>
  <c r="AE2" i="74"/>
  <c r="AF2" i="74"/>
  <c r="N50" i="74"/>
  <c r="O50" i="74"/>
  <c r="P50" i="74"/>
  <c r="Q50" i="74"/>
  <c r="R50" i="74"/>
  <c r="S50" i="74"/>
  <c r="T50" i="74"/>
  <c r="U50" i="74"/>
  <c r="N49" i="74"/>
  <c r="O49" i="74"/>
  <c r="P49" i="74"/>
  <c r="Q49" i="74"/>
  <c r="R49" i="74"/>
  <c r="S49" i="74"/>
  <c r="T49" i="74"/>
  <c r="U49" i="74"/>
  <c r="N48" i="74"/>
  <c r="O48" i="74"/>
  <c r="P48" i="74"/>
  <c r="Q48" i="74"/>
  <c r="R48" i="74"/>
  <c r="S48" i="74"/>
  <c r="T48" i="74"/>
  <c r="U48" i="74"/>
  <c r="N47" i="74"/>
  <c r="O47" i="74"/>
  <c r="P47" i="74"/>
  <c r="Q47" i="74"/>
  <c r="R47" i="74"/>
  <c r="S47" i="74"/>
  <c r="T47" i="74"/>
  <c r="U47" i="74"/>
  <c r="N46" i="74"/>
  <c r="O46" i="74"/>
  <c r="P46" i="74"/>
  <c r="Q46" i="74"/>
  <c r="R46" i="74"/>
  <c r="S46" i="74"/>
  <c r="T46" i="74"/>
  <c r="U46" i="74"/>
  <c r="D50" i="74"/>
  <c r="E50" i="74"/>
  <c r="F50" i="74"/>
  <c r="G50" i="74"/>
  <c r="H50" i="74"/>
  <c r="I50" i="74"/>
  <c r="J50" i="74"/>
  <c r="K50" i="74"/>
  <c r="D49" i="74"/>
  <c r="E49" i="74"/>
  <c r="F49" i="74"/>
  <c r="G49" i="74"/>
  <c r="H49" i="74"/>
  <c r="I49" i="74"/>
  <c r="J49" i="74"/>
  <c r="K49" i="74"/>
  <c r="D48" i="74"/>
  <c r="E48" i="74"/>
  <c r="F48" i="74"/>
  <c r="G48" i="74"/>
  <c r="H48" i="74"/>
  <c r="I48" i="74"/>
  <c r="J48" i="74"/>
  <c r="K48" i="74"/>
  <c r="D47" i="74"/>
  <c r="E47" i="74"/>
  <c r="F47" i="74"/>
  <c r="G47" i="74"/>
  <c r="H47" i="74"/>
  <c r="I47" i="74"/>
  <c r="J47" i="74"/>
  <c r="K47" i="74"/>
  <c r="D46" i="74"/>
  <c r="E46" i="74"/>
  <c r="F46" i="74"/>
  <c r="G46" i="74"/>
  <c r="H46" i="74"/>
  <c r="I46" i="74"/>
  <c r="J46" i="74"/>
  <c r="K46" i="74"/>
  <c r="N44" i="74"/>
  <c r="O44" i="74"/>
  <c r="P44" i="74"/>
  <c r="Q44" i="74"/>
  <c r="R44" i="74"/>
  <c r="S44" i="74"/>
  <c r="T44" i="74"/>
  <c r="U44" i="74"/>
  <c r="D44" i="74"/>
  <c r="E44" i="74"/>
  <c r="F44" i="74"/>
  <c r="G44" i="74"/>
  <c r="H44" i="74"/>
  <c r="I44" i="74"/>
  <c r="J44" i="74"/>
  <c r="K44" i="74"/>
  <c r="N40" i="74"/>
  <c r="O40" i="74"/>
  <c r="P40" i="74"/>
  <c r="Q40" i="74"/>
  <c r="R40" i="74"/>
  <c r="S40" i="74"/>
  <c r="T40" i="74"/>
  <c r="U40" i="74"/>
  <c r="M40" i="74"/>
  <c r="N39" i="74"/>
  <c r="O39" i="74"/>
  <c r="P39" i="74"/>
  <c r="Q39" i="74"/>
  <c r="R39" i="74"/>
  <c r="S39" i="74"/>
  <c r="T39" i="74"/>
  <c r="U39" i="74"/>
  <c r="M39" i="74"/>
  <c r="N38" i="74"/>
  <c r="O38" i="74"/>
  <c r="P38" i="74"/>
  <c r="Q38" i="74"/>
  <c r="R38" i="74"/>
  <c r="S38" i="74"/>
  <c r="T38" i="74"/>
  <c r="U38" i="74"/>
  <c r="M38" i="74"/>
  <c r="N37" i="74"/>
  <c r="O37" i="74"/>
  <c r="P37" i="74"/>
  <c r="Q37" i="74"/>
  <c r="R37" i="74"/>
  <c r="S37" i="74"/>
  <c r="T37" i="74"/>
  <c r="U37" i="74"/>
  <c r="M37" i="74"/>
  <c r="N36" i="74"/>
  <c r="O36" i="74"/>
  <c r="P36" i="74"/>
  <c r="Q36" i="74"/>
  <c r="R36" i="74"/>
  <c r="S36" i="74"/>
  <c r="T36" i="74"/>
  <c r="U36" i="74"/>
  <c r="M36" i="74"/>
  <c r="N35" i="74"/>
  <c r="O35" i="74"/>
  <c r="P35" i="74"/>
  <c r="Q35" i="74"/>
  <c r="R35" i="74"/>
  <c r="S35" i="74"/>
  <c r="T35" i="74"/>
  <c r="U35" i="74"/>
  <c r="M35" i="74"/>
  <c r="D40" i="74"/>
  <c r="E40" i="74"/>
  <c r="F40" i="74"/>
  <c r="G40" i="74"/>
  <c r="H40" i="74"/>
  <c r="I40" i="74"/>
  <c r="J40" i="74"/>
  <c r="K40" i="74"/>
  <c r="C40" i="74"/>
  <c r="D39" i="74"/>
  <c r="E39" i="74"/>
  <c r="F39" i="74"/>
  <c r="G39" i="74"/>
  <c r="H39" i="74"/>
  <c r="I39" i="74"/>
  <c r="J39" i="74"/>
  <c r="K39" i="74"/>
  <c r="C39" i="74"/>
  <c r="D38" i="74"/>
  <c r="E38" i="74"/>
  <c r="F38" i="74"/>
  <c r="G38" i="74"/>
  <c r="H38" i="74"/>
  <c r="I38" i="74"/>
  <c r="J38" i="74"/>
  <c r="K38" i="74"/>
  <c r="C38" i="74"/>
  <c r="D37" i="74"/>
  <c r="E37" i="74"/>
  <c r="F37" i="74"/>
  <c r="G37" i="74"/>
  <c r="H37" i="74"/>
  <c r="I37" i="74"/>
  <c r="J37" i="74"/>
  <c r="K37" i="74"/>
  <c r="C37" i="74"/>
  <c r="D36" i="74"/>
  <c r="E36" i="74"/>
  <c r="F36" i="74"/>
  <c r="G36" i="74"/>
  <c r="H36" i="74"/>
  <c r="I36" i="74"/>
  <c r="J36" i="74"/>
  <c r="K36" i="74"/>
  <c r="C36" i="74"/>
  <c r="D35" i="74"/>
  <c r="E35" i="74"/>
  <c r="F35" i="74"/>
  <c r="G35" i="74"/>
  <c r="H35" i="74"/>
  <c r="I35" i="74"/>
  <c r="J35" i="74"/>
  <c r="K35" i="74"/>
  <c r="C35" i="74"/>
  <c r="M3" i="74" l="1"/>
  <c r="N3" i="74"/>
  <c r="O3" i="74"/>
  <c r="P3" i="74"/>
  <c r="Q3" i="74"/>
  <c r="R3" i="74"/>
  <c r="S3" i="74"/>
  <c r="T3" i="74"/>
  <c r="U3" i="74"/>
  <c r="M4" i="74"/>
  <c r="N4" i="74"/>
  <c r="O4" i="74"/>
  <c r="P4" i="74"/>
  <c r="Q4" i="74"/>
  <c r="R4" i="74"/>
  <c r="S4" i="74"/>
  <c r="T4" i="74"/>
  <c r="U4" i="74"/>
  <c r="M5" i="74"/>
  <c r="N5" i="74"/>
  <c r="O5" i="74"/>
  <c r="P5" i="74"/>
  <c r="Q5" i="74"/>
  <c r="R5" i="74"/>
  <c r="S5" i="74"/>
  <c r="T5" i="74"/>
  <c r="U5" i="74"/>
  <c r="M6" i="74"/>
  <c r="N6" i="74"/>
  <c r="O6" i="74"/>
  <c r="P6" i="74"/>
  <c r="Q6" i="74"/>
  <c r="R6" i="74"/>
  <c r="S6" i="74"/>
  <c r="T6" i="74"/>
  <c r="U6" i="74"/>
  <c r="M7" i="74"/>
  <c r="N7" i="74"/>
  <c r="O7" i="74"/>
  <c r="P7" i="74"/>
  <c r="Q7" i="74"/>
  <c r="R7" i="74"/>
  <c r="S7" i="74"/>
  <c r="T7" i="74"/>
  <c r="U7" i="74"/>
  <c r="M8" i="74"/>
  <c r="N8" i="74"/>
  <c r="O8" i="74"/>
  <c r="P8" i="74"/>
  <c r="Q8" i="74"/>
  <c r="R8" i="74"/>
  <c r="S8" i="74"/>
  <c r="T8" i="74"/>
  <c r="U8" i="74"/>
  <c r="M9" i="74"/>
  <c r="N9" i="74"/>
  <c r="O9" i="74"/>
  <c r="P9" i="74"/>
  <c r="Q9" i="74"/>
  <c r="R9" i="74"/>
  <c r="S9" i="74"/>
  <c r="T9" i="74"/>
  <c r="U9" i="74"/>
  <c r="M10" i="74"/>
  <c r="N10" i="74"/>
  <c r="O10" i="74"/>
  <c r="P10" i="74"/>
  <c r="Q10" i="74"/>
  <c r="R10" i="74"/>
  <c r="S10" i="74"/>
  <c r="T10" i="74"/>
  <c r="U10" i="74"/>
  <c r="M11" i="74"/>
  <c r="N11" i="74"/>
  <c r="O11" i="74"/>
  <c r="P11" i="74"/>
  <c r="Q11" i="74"/>
  <c r="R11" i="74"/>
  <c r="S11" i="74"/>
  <c r="T11" i="74"/>
  <c r="U11" i="74"/>
  <c r="M12" i="74"/>
  <c r="N12" i="74"/>
  <c r="O12" i="74"/>
  <c r="P12" i="74"/>
  <c r="Q12" i="74"/>
  <c r="R12" i="74"/>
  <c r="S12" i="74"/>
  <c r="T12" i="74"/>
  <c r="U12" i="74"/>
  <c r="M13" i="74"/>
  <c r="N13" i="74"/>
  <c r="O13" i="74"/>
  <c r="P13" i="74"/>
  <c r="Q13" i="74"/>
  <c r="R13" i="74"/>
  <c r="S13" i="74"/>
  <c r="T13" i="74"/>
  <c r="U13" i="74"/>
  <c r="M14" i="74"/>
  <c r="N14" i="74"/>
  <c r="O14" i="74"/>
  <c r="P14" i="74"/>
  <c r="Q14" i="74"/>
  <c r="R14" i="74"/>
  <c r="S14" i="74"/>
  <c r="T14" i="74"/>
  <c r="U14" i="74"/>
  <c r="M15" i="74"/>
  <c r="N15" i="74"/>
  <c r="O15" i="74"/>
  <c r="P15" i="74"/>
  <c r="Q15" i="74"/>
  <c r="R15" i="74"/>
  <c r="S15" i="74"/>
  <c r="T15" i="74"/>
  <c r="U15" i="74"/>
  <c r="M16" i="74"/>
  <c r="N16" i="74"/>
  <c r="O16" i="74"/>
  <c r="P16" i="74"/>
  <c r="Q16" i="74"/>
  <c r="R16" i="74"/>
  <c r="S16" i="74"/>
  <c r="T16" i="74"/>
  <c r="U16" i="74"/>
  <c r="M17" i="74"/>
  <c r="N17" i="74"/>
  <c r="O17" i="74"/>
  <c r="P17" i="74"/>
  <c r="Q17" i="74"/>
  <c r="R17" i="74"/>
  <c r="S17" i="74"/>
  <c r="T17" i="74"/>
  <c r="U17" i="74"/>
  <c r="M18" i="74"/>
  <c r="N18" i="74"/>
  <c r="O18" i="74"/>
  <c r="P18" i="74"/>
  <c r="Q18" i="74"/>
  <c r="R18" i="74"/>
  <c r="S18" i="74"/>
  <c r="T18" i="74"/>
  <c r="U18" i="74"/>
  <c r="M19" i="74"/>
  <c r="N19" i="74"/>
  <c r="O19" i="74"/>
  <c r="P19" i="74"/>
  <c r="Q19" i="74"/>
  <c r="R19" i="74"/>
  <c r="S19" i="74"/>
  <c r="T19" i="74"/>
  <c r="U19" i="74"/>
  <c r="M20" i="74"/>
  <c r="N20" i="74"/>
  <c r="O20" i="74"/>
  <c r="P20" i="74"/>
  <c r="Q20" i="74"/>
  <c r="R20" i="74"/>
  <c r="S20" i="74"/>
  <c r="T20" i="74"/>
  <c r="U20" i="74"/>
  <c r="M21" i="74"/>
  <c r="N21" i="74"/>
  <c r="O21" i="74"/>
  <c r="P21" i="74"/>
  <c r="Q21" i="74"/>
  <c r="R21" i="74"/>
  <c r="S21" i="74"/>
  <c r="T21" i="74"/>
  <c r="U21" i="74"/>
  <c r="M22" i="74"/>
  <c r="N22" i="74"/>
  <c r="O22" i="74"/>
  <c r="P22" i="74"/>
  <c r="Q22" i="74"/>
  <c r="R22" i="74"/>
  <c r="S22" i="74"/>
  <c r="T22" i="74"/>
  <c r="U22" i="74"/>
  <c r="M23" i="74"/>
  <c r="N23" i="74"/>
  <c r="O23" i="74"/>
  <c r="P23" i="74"/>
  <c r="Q23" i="74"/>
  <c r="R23" i="74"/>
  <c r="S23" i="74"/>
  <c r="T23" i="74"/>
  <c r="U23" i="74"/>
  <c r="M24" i="74"/>
  <c r="N24" i="74"/>
  <c r="O24" i="74"/>
  <c r="P24" i="74"/>
  <c r="Q24" i="74"/>
  <c r="R24" i="74"/>
  <c r="S24" i="74"/>
  <c r="T24" i="74"/>
  <c r="U24" i="74"/>
  <c r="M25" i="74"/>
  <c r="N25" i="74"/>
  <c r="O25" i="74"/>
  <c r="P25" i="74"/>
  <c r="Q25" i="74"/>
  <c r="R25" i="74"/>
  <c r="S25" i="74"/>
  <c r="T25" i="74"/>
  <c r="U25" i="74"/>
  <c r="M26" i="74"/>
  <c r="N26" i="74"/>
  <c r="O26" i="74"/>
  <c r="P26" i="74"/>
  <c r="Q26" i="74"/>
  <c r="R26" i="74"/>
  <c r="S26" i="74"/>
  <c r="T26" i="74"/>
  <c r="U26" i="74"/>
  <c r="M27" i="74"/>
  <c r="N27" i="74"/>
  <c r="O27" i="74"/>
  <c r="P27" i="74"/>
  <c r="Q27" i="74"/>
  <c r="R27" i="74"/>
  <c r="S27" i="74"/>
  <c r="T27" i="74"/>
  <c r="U27" i="74"/>
  <c r="M28" i="74"/>
  <c r="N28" i="74"/>
  <c r="O28" i="74"/>
  <c r="P28" i="74"/>
  <c r="Q28" i="74"/>
  <c r="R28" i="74"/>
  <c r="S28" i="74"/>
  <c r="T28" i="74"/>
  <c r="U28" i="74"/>
  <c r="M29" i="74"/>
  <c r="N29" i="74"/>
  <c r="O29" i="74"/>
  <c r="P29" i="74"/>
  <c r="Q29" i="74"/>
  <c r="R29" i="74"/>
  <c r="S29" i="74"/>
  <c r="T29" i="74"/>
  <c r="U29" i="74"/>
  <c r="M30" i="74"/>
  <c r="N30" i="74"/>
  <c r="O30" i="74"/>
  <c r="P30" i="74"/>
  <c r="Q30" i="74"/>
  <c r="R30" i="74"/>
  <c r="S30" i="74"/>
  <c r="T30" i="74"/>
  <c r="U30" i="74"/>
  <c r="M31" i="74"/>
  <c r="N31" i="74"/>
  <c r="O31" i="74"/>
  <c r="P31" i="74"/>
  <c r="Q31" i="74"/>
  <c r="R31" i="74"/>
  <c r="S31" i="74"/>
  <c r="T31" i="74"/>
  <c r="U31" i="74"/>
  <c r="M32" i="74"/>
  <c r="N32" i="74"/>
  <c r="O32" i="74"/>
  <c r="P32" i="74"/>
  <c r="Q32" i="74"/>
  <c r="R32" i="74"/>
  <c r="S32" i="74"/>
  <c r="T32" i="74"/>
  <c r="U32" i="74"/>
  <c r="N2" i="74"/>
  <c r="O2" i="74"/>
  <c r="P2" i="74"/>
  <c r="Q2" i="74"/>
  <c r="R2" i="74"/>
  <c r="S2" i="74"/>
  <c r="T2" i="74"/>
  <c r="U2" i="74"/>
  <c r="M2" i="74"/>
  <c r="C3" i="74"/>
  <c r="D3" i="74"/>
  <c r="E3" i="74"/>
  <c r="F3" i="74"/>
  <c r="G3" i="74"/>
  <c r="H3" i="74"/>
  <c r="I3" i="74"/>
  <c r="J3" i="74"/>
  <c r="K3" i="74"/>
  <c r="C4" i="74"/>
  <c r="D4" i="74"/>
  <c r="E4" i="74"/>
  <c r="F4" i="74"/>
  <c r="G4" i="74"/>
  <c r="H4" i="74"/>
  <c r="I4" i="74"/>
  <c r="J4" i="74"/>
  <c r="K4" i="74"/>
  <c r="C5" i="74"/>
  <c r="D5" i="74"/>
  <c r="E5" i="74"/>
  <c r="F5" i="74"/>
  <c r="G5" i="74"/>
  <c r="H5" i="74"/>
  <c r="I5" i="74"/>
  <c r="J5" i="74"/>
  <c r="K5" i="74"/>
  <c r="C6" i="74"/>
  <c r="D6" i="74"/>
  <c r="E6" i="74"/>
  <c r="F6" i="74"/>
  <c r="G6" i="74"/>
  <c r="H6" i="74"/>
  <c r="I6" i="74"/>
  <c r="J6" i="74"/>
  <c r="K6" i="74"/>
  <c r="C7" i="74"/>
  <c r="D7" i="74"/>
  <c r="E7" i="74"/>
  <c r="F7" i="74"/>
  <c r="G7" i="74"/>
  <c r="H7" i="74"/>
  <c r="I7" i="74"/>
  <c r="J7" i="74"/>
  <c r="K7" i="74"/>
  <c r="C8" i="74"/>
  <c r="D8" i="74"/>
  <c r="E8" i="74"/>
  <c r="F8" i="74"/>
  <c r="G8" i="74"/>
  <c r="H8" i="74"/>
  <c r="I8" i="74"/>
  <c r="J8" i="74"/>
  <c r="K8" i="74"/>
  <c r="C9" i="74"/>
  <c r="D9" i="74"/>
  <c r="E9" i="74"/>
  <c r="F9" i="74"/>
  <c r="G9" i="74"/>
  <c r="H9" i="74"/>
  <c r="I9" i="74"/>
  <c r="J9" i="74"/>
  <c r="K9" i="74"/>
  <c r="C10" i="74"/>
  <c r="D10" i="74"/>
  <c r="E10" i="74"/>
  <c r="F10" i="74"/>
  <c r="G10" i="74"/>
  <c r="H10" i="74"/>
  <c r="I10" i="74"/>
  <c r="J10" i="74"/>
  <c r="K10" i="74"/>
  <c r="C11" i="74"/>
  <c r="D11" i="74"/>
  <c r="E11" i="74"/>
  <c r="F11" i="74"/>
  <c r="G11" i="74"/>
  <c r="H11" i="74"/>
  <c r="I11" i="74"/>
  <c r="J11" i="74"/>
  <c r="K11" i="74"/>
  <c r="C12" i="74"/>
  <c r="D12" i="74"/>
  <c r="E12" i="74"/>
  <c r="F12" i="74"/>
  <c r="G12" i="74"/>
  <c r="H12" i="74"/>
  <c r="I12" i="74"/>
  <c r="J12" i="74"/>
  <c r="K12" i="74"/>
  <c r="C13" i="74"/>
  <c r="D13" i="74"/>
  <c r="E13" i="74"/>
  <c r="F13" i="74"/>
  <c r="G13" i="74"/>
  <c r="H13" i="74"/>
  <c r="I13" i="74"/>
  <c r="J13" i="74"/>
  <c r="K13" i="74"/>
  <c r="C14" i="74"/>
  <c r="D14" i="74"/>
  <c r="E14" i="74"/>
  <c r="F14" i="74"/>
  <c r="G14" i="74"/>
  <c r="H14" i="74"/>
  <c r="I14" i="74"/>
  <c r="J14" i="74"/>
  <c r="K14" i="74"/>
  <c r="C15" i="74"/>
  <c r="D15" i="74"/>
  <c r="E15" i="74"/>
  <c r="F15" i="74"/>
  <c r="G15" i="74"/>
  <c r="H15" i="74"/>
  <c r="I15" i="74"/>
  <c r="J15" i="74"/>
  <c r="K15" i="74"/>
  <c r="C16" i="74"/>
  <c r="D16" i="74"/>
  <c r="E16" i="74"/>
  <c r="F16" i="74"/>
  <c r="G16" i="74"/>
  <c r="H16" i="74"/>
  <c r="I16" i="74"/>
  <c r="J16" i="74"/>
  <c r="K16" i="74"/>
  <c r="C17" i="74"/>
  <c r="D17" i="74"/>
  <c r="E17" i="74"/>
  <c r="F17" i="74"/>
  <c r="G17" i="74"/>
  <c r="H17" i="74"/>
  <c r="I17" i="74"/>
  <c r="J17" i="74"/>
  <c r="K17" i="74"/>
  <c r="C18" i="74"/>
  <c r="D18" i="74"/>
  <c r="E18" i="74"/>
  <c r="F18" i="74"/>
  <c r="G18" i="74"/>
  <c r="H18" i="74"/>
  <c r="I18" i="74"/>
  <c r="J18" i="74"/>
  <c r="K18" i="74"/>
  <c r="C19" i="74"/>
  <c r="D19" i="74"/>
  <c r="E19" i="74"/>
  <c r="F19" i="74"/>
  <c r="G19" i="74"/>
  <c r="H19" i="74"/>
  <c r="I19" i="74"/>
  <c r="J19" i="74"/>
  <c r="K19" i="74"/>
  <c r="C20" i="74"/>
  <c r="D20" i="74"/>
  <c r="E20" i="74"/>
  <c r="F20" i="74"/>
  <c r="G20" i="74"/>
  <c r="H20" i="74"/>
  <c r="I20" i="74"/>
  <c r="J20" i="74"/>
  <c r="K20" i="74"/>
  <c r="C21" i="74"/>
  <c r="D21" i="74"/>
  <c r="E21" i="74"/>
  <c r="F21" i="74"/>
  <c r="G21" i="74"/>
  <c r="H21" i="74"/>
  <c r="I21" i="74"/>
  <c r="J21" i="74"/>
  <c r="K21" i="74"/>
  <c r="C22" i="74"/>
  <c r="D22" i="74"/>
  <c r="E22" i="74"/>
  <c r="F22" i="74"/>
  <c r="G22" i="74"/>
  <c r="H22" i="74"/>
  <c r="I22" i="74"/>
  <c r="J22" i="74"/>
  <c r="K22" i="74"/>
  <c r="C23" i="74"/>
  <c r="D23" i="74"/>
  <c r="E23" i="74"/>
  <c r="F23" i="74"/>
  <c r="G23" i="74"/>
  <c r="H23" i="74"/>
  <c r="I23" i="74"/>
  <c r="J23" i="74"/>
  <c r="K23" i="74"/>
  <c r="C24" i="74"/>
  <c r="D24" i="74"/>
  <c r="E24" i="74"/>
  <c r="F24" i="74"/>
  <c r="G24" i="74"/>
  <c r="H24" i="74"/>
  <c r="I24" i="74"/>
  <c r="J24" i="74"/>
  <c r="K24" i="74"/>
  <c r="C25" i="74"/>
  <c r="D25" i="74"/>
  <c r="E25" i="74"/>
  <c r="F25" i="74"/>
  <c r="G25" i="74"/>
  <c r="H25" i="74"/>
  <c r="I25" i="74"/>
  <c r="J25" i="74"/>
  <c r="K25" i="74"/>
  <c r="C26" i="74"/>
  <c r="D26" i="74"/>
  <c r="E26" i="74"/>
  <c r="F26" i="74"/>
  <c r="G26" i="74"/>
  <c r="H26" i="74"/>
  <c r="I26" i="74"/>
  <c r="J26" i="74"/>
  <c r="K26" i="74"/>
  <c r="C27" i="74"/>
  <c r="D27" i="74"/>
  <c r="E27" i="74"/>
  <c r="F27" i="74"/>
  <c r="G27" i="74"/>
  <c r="H27" i="74"/>
  <c r="I27" i="74"/>
  <c r="J27" i="74"/>
  <c r="K27" i="74"/>
  <c r="C28" i="74"/>
  <c r="D28" i="74"/>
  <c r="E28" i="74"/>
  <c r="F28" i="74"/>
  <c r="G28" i="74"/>
  <c r="H28" i="74"/>
  <c r="I28" i="74"/>
  <c r="J28" i="74"/>
  <c r="K28" i="74"/>
  <c r="C29" i="74"/>
  <c r="D29" i="74"/>
  <c r="E29" i="74"/>
  <c r="F29" i="74"/>
  <c r="G29" i="74"/>
  <c r="H29" i="74"/>
  <c r="I29" i="74"/>
  <c r="J29" i="74"/>
  <c r="K29" i="74"/>
  <c r="C30" i="74"/>
  <c r="D30" i="74"/>
  <c r="E30" i="74"/>
  <c r="F30" i="74"/>
  <c r="G30" i="74"/>
  <c r="H30" i="74"/>
  <c r="I30" i="74"/>
  <c r="J30" i="74"/>
  <c r="K30" i="74"/>
  <c r="C31" i="74"/>
  <c r="D31" i="74"/>
  <c r="E31" i="74"/>
  <c r="F31" i="74"/>
  <c r="G31" i="74"/>
  <c r="H31" i="74"/>
  <c r="I31" i="74"/>
  <c r="J31" i="74"/>
  <c r="K31" i="74"/>
  <c r="C32" i="74"/>
  <c r="D32" i="74"/>
  <c r="E32" i="74"/>
  <c r="F32" i="74"/>
  <c r="G32" i="74"/>
  <c r="H32" i="74"/>
  <c r="I32" i="74"/>
  <c r="J32" i="74"/>
  <c r="K32" i="74"/>
  <c r="C33" i="74"/>
  <c r="D33" i="74"/>
  <c r="E33" i="74"/>
  <c r="F33" i="74"/>
  <c r="G33" i="74"/>
  <c r="H33" i="74"/>
  <c r="I33" i="74"/>
  <c r="J33" i="74"/>
  <c r="K33" i="74"/>
  <c r="D2" i="74"/>
  <c r="E2" i="74"/>
  <c r="F2" i="74"/>
  <c r="G2" i="74"/>
  <c r="H2" i="74"/>
  <c r="I2" i="74"/>
  <c r="J2" i="74"/>
  <c r="K2" i="74"/>
  <c r="C2" i="74"/>
  <c r="N22" i="79" l="1"/>
  <c r="N23" i="79"/>
  <c r="N24" i="79"/>
  <c r="N25" i="79"/>
  <c r="N26" i="79"/>
  <c r="N27" i="79"/>
  <c r="N28" i="79"/>
  <c r="N29" i="79"/>
  <c r="N30" i="79"/>
  <c r="N31" i="79"/>
  <c r="N32" i="79"/>
  <c r="N21" i="79"/>
  <c r="O22" i="79"/>
  <c r="O23" i="79"/>
  <c r="O24" i="79"/>
  <c r="O25" i="79"/>
  <c r="O26" i="79"/>
  <c r="O27" i="79"/>
  <c r="O28" i="79"/>
  <c r="O29" i="79"/>
  <c r="O30" i="79"/>
  <c r="O31" i="79"/>
  <c r="O32" i="79"/>
  <c r="O21" i="79"/>
  <c r="P22" i="79"/>
  <c r="P23" i="79"/>
  <c r="P24" i="79"/>
  <c r="P25" i="79"/>
  <c r="P26" i="79"/>
  <c r="P27" i="79"/>
  <c r="P28" i="79"/>
  <c r="P29" i="79"/>
  <c r="P30" i="79"/>
  <c r="P31" i="79"/>
  <c r="P32" i="79"/>
  <c r="P21" i="79"/>
  <c r="Q22" i="79"/>
  <c r="Q23" i="79"/>
  <c r="Q24" i="79"/>
  <c r="Q25" i="79"/>
  <c r="Q26" i="79"/>
  <c r="Q27" i="79"/>
  <c r="Q28" i="79"/>
  <c r="Q29" i="79"/>
  <c r="Q30" i="79"/>
  <c r="Q31" i="79"/>
  <c r="Q32" i="79"/>
  <c r="Q21" i="79"/>
  <c r="R22" i="79"/>
  <c r="R23" i="79"/>
  <c r="R24" i="79"/>
  <c r="R25" i="79"/>
  <c r="R26" i="79"/>
  <c r="R27" i="79"/>
  <c r="R28" i="79"/>
  <c r="R29" i="79"/>
  <c r="R30" i="79"/>
  <c r="R31" i="79"/>
  <c r="R32" i="79"/>
  <c r="R21" i="79"/>
  <c r="S22" i="79"/>
  <c r="S23" i="79"/>
  <c r="S24" i="79"/>
  <c r="S25" i="79"/>
  <c r="S26" i="79"/>
  <c r="S27" i="79"/>
  <c r="S28" i="79"/>
  <c r="S29" i="79"/>
  <c r="S30" i="79"/>
  <c r="S31" i="79"/>
  <c r="S32" i="79"/>
  <c r="S21" i="79"/>
  <c r="T22" i="79"/>
  <c r="T23" i="79"/>
  <c r="T24" i="79"/>
  <c r="T25" i="79"/>
  <c r="T26" i="79"/>
  <c r="T27" i="79"/>
  <c r="T28" i="79"/>
  <c r="T29" i="79"/>
  <c r="T30" i="79"/>
  <c r="T31" i="79"/>
  <c r="T32" i="79"/>
  <c r="T21" i="79"/>
  <c r="U22" i="79"/>
  <c r="U23" i="79"/>
  <c r="U24" i="79"/>
  <c r="U25" i="79"/>
  <c r="U26" i="79"/>
  <c r="U27" i="79"/>
  <c r="U28" i="79"/>
  <c r="U29" i="79"/>
  <c r="U30" i="79"/>
  <c r="U31" i="79"/>
  <c r="U32" i="79"/>
  <c r="U21" i="79"/>
  <c r="V22" i="79"/>
  <c r="V23" i="79"/>
  <c r="V24" i="79"/>
  <c r="V25" i="79"/>
  <c r="V26" i="79"/>
  <c r="V27" i="79"/>
  <c r="V28" i="79"/>
  <c r="V29" i="79"/>
  <c r="V30" i="79"/>
  <c r="V31" i="79"/>
  <c r="V32" i="79"/>
  <c r="V21" i="79"/>
  <c r="C22" i="79"/>
  <c r="C23" i="79"/>
  <c r="C24" i="79"/>
  <c r="C25" i="79"/>
  <c r="C26" i="79"/>
  <c r="C27" i="79"/>
  <c r="C28" i="79"/>
  <c r="C29" i="79"/>
  <c r="C30" i="79"/>
  <c r="C31" i="79"/>
  <c r="C32" i="79"/>
  <c r="C33" i="79"/>
  <c r="C21" i="79"/>
  <c r="D22" i="79"/>
  <c r="D23" i="79"/>
  <c r="D24" i="79"/>
  <c r="D25" i="79"/>
  <c r="D26" i="79"/>
  <c r="D27" i="79"/>
  <c r="D28" i="79"/>
  <c r="D29" i="79"/>
  <c r="D30" i="79"/>
  <c r="D31" i="79"/>
  <c r="D32" i="79"/>
  <c r="D33" i="79"/>
  <c r="D21" i="79"/>
  <c r="E22" i="79"/>
  <c r="E23" i="79"/>
  <c r="E24" i="79"/>
  <c r="E25" i="79"/>
  <c r="E26" i="79"/>
  <c r="E27" i="79"/>
  <c r="E28" i="79"/>
  <c r="E29" i="79"/>
  <c r="E30" i="79"/>
  <c r="E31" i="79"/>
  <c r="E32" i="79"/>
  <c r="E33" i="79"/>
  <c r="E21" i="79"/>
  <c r="F22" i="79"/>
  <c r="F23" i="79"/>
  <c r="F24" i="79"/>
  <c r="F25" i="79"/>
  <c r="F26" i="79"/>
  <c r="F27" i="79"/>
  <c r="F28" i="79"/>
  <c r="F29" i="79"/>
  <c r="F30" i="79"/>
  <c r="F31" i="79"/>
  <c r="F32" i="79"/>
  <c r="F33" i="79"/>
  <c r="F21" i="79"/>
  <c r="G22" i="79"/>
  <c r="G23" i="79"/>
  <c r="G24" i="79"/>
  <c r="G25" i="79"/>
  <c r="G26" i="79"/>
  <c r="G27" i="79"/>
  <c r="G28" i="79"/>
  <c r="G29" i="79"/>
  <c r="G30" i="79"/>
  <c r="G31" i="79"/>
  <c r="G32" i="79"/>
  <c r="G33" i="79"/>
  <c r="G21" i="79"/>
  <c r="H22" i="79"/>
  <c r="H23" i="79"/>
  <c r="H24" i="79"/>
  <c r="H25" i="79"/>
  <c r="H26" i="79"/>
  <c r="H27" i="79"/>
  <c r="H28" i="79"/>
  <c r="H29" i="79"/>
  <c r="H30" i="79"/>
  <c r="H31" i="79"/>
  <c r="H32" i="79"/>
  <c r="H33" i="79"/>
  <c r="H21" i="79"/>
  <c r="I22" i="79"/>
  <c r="I23" i="79"/>
  <c r="I24" i="79"/>
  <c r="I25" i="79"/>
  <c r="I26" i="79"/>
  <c r="I27" i="79"/>
  <c r="I28" i="79"/>
  <c r="I29" i="79"/>
  <c r="I30" i="79"/>
  <c r="I31" i="79"/>
  <c r="I32" i="79"/>
  <c r="I33" i="79"/>
  <c r="I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21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" i="79"/>
  <c r="P3" i="79"/>
  <c r="P4" i="79"/>
  <c r="P5" i="79"/>
  <c r="P6" i="79"/>
  <c r="P7" i="79"/>
  <c r="P8" i="79"/>
  <c r="P9" i="79"/>
  <c r="P10" i="79"/>
  <c r="P11" i="79"/>
  <c r="P12" i="79"/>
  <c r="P13" i="79"/>
  <c r="P14" i="79"/>
  <c r="P15" i="79"/>
  <c r="P16" i="79"/>
  <c r="P17" i="79"/>
  <c r="P18" i="79"/>
  <c r="P19" i="79"/>
  <c r="P20" i="79"/>
  <c r="P2" i="79"/>
  <c r="Q3" i="79"/>
  <c r="Q4" i="79"/>
  <c r="Q5" i="79"/>
  <c r="Q6" i="79"/>
  <c r="Q7" i="79"/>
  <c r="Q8" i="79"/>
  <c r="Q9" i="79"/>
  <c r="Q10" i="79"/>
  <c r="Q11" i="79"/>
  <c r="Q12" i="79"/>
  <c r="Q13" i="79"/>
  <c r="Q14" i="79"/>
  <c r="Q15" i="79"/>
  <c r="Q16" i="79"/>
  <c r="Q17" i="79"/>
  <c r="Q18" i="79"/>
  <c r="Q19" i="79"/>
  <c r="Q20" i="79"/>
  <c r="Q2" i="79"/>
  <c r="R3" i="79"/>
  <c r="R4" i="79"/>
  <c r="R5" i="79"/>
  <c r="R6" i="79"/>
  <c r="R7" i="79"/>
  <c r="R8" i="79"/>
  <c r="R9" i="79"/>
  <c r="R10" i="79"/>
  <c r="R11" i="79"/>
  <c r="R12" i="79"/>
  <c r="R13" i="79"/>
  <c r="R14" i="79"/>
  <c r="R15" i="79"/>
  <c r="R16" i="79"/>
  <c r="R17" i="79"/>
  <c r="R18" i="79"/>
  <c r="R19" i="79"/>
  <c r="R20" i="79"/>
  <c r="R2" i="79"/>
  <c r="S3" i="79"/>
  <c r="S4" i="79"/>
  <c r="S5" i="79"/>
  <c r="S6" i="79"/>
  <c r="S7" i="79"/>
  <c r="S8" i="79"/>
  <c r="S9" i="79"/>
  <c r="S10" i="79"/>
  <c r="S11" i="79"/>
  <c r="S12" i="79"/>
  <c r="S13" i="79"/>
  <c r="S14" i="79"/>
  <c r="S15" i="79"/>
  <c r="S16" i="79"/>
  <c r="S17" i="79"/>
  <c r="S18" i="79"/>
  <c r="S19" i="79"/>
  <c r="S20" i="79"/>
  <c r="S2" i="79"/>
  <c r="T3" i="79"/>
  <c r="T4" i="79"/>
  <c r="T5" i="79"/>
  <c r="T6" i="79"/>
  <c r="T7" i="79"/>
  <c r="T8" i="79"/>
  <c r="T9" i="79"/>
  <c r="T10" i="79"/>
  <c r="T11" i="79"/>
  <c r="T12" i="79"/>
  <c r="T13" i="79"/>
  <c r="T14" i="79"/>
  <c r="T15" i="79"/>
  <c r="T16" i="79"/>
  <c r="T17" i="79"/>
  <c r="T18" i="79"/>
  <c r="T19" i="79"/>
  <c r="T20" i="79"/>
  <c r="T2" i="79"/>
  <c r="U3" i="79"/>
  <c r="U4" i="79"/>
  <c r="U5" i="79"/>
  <c r="U6" i="79"/>
  <c r="U7" i="79"/>
  <c r="U8" i="79"/>
  <c r="U9" i="79"/>
  <c r="U10" i="79"/>
  <c r="U11" i="79"/>
  <c r="U12" i="79"/>
  <c r="U13" i="79"/>
  <c r="U14" i="79"/>
  <c r="U15" i="79"/>
  <c r="U16" i="79"/>
  <c r="U17" i="79"/>
  <c r="U18" i="79"/>
  <c r="U19" i="79"/>
  <c r="U20" i="79"/>
  <c r="U2" i="79"/>
  <c r="V3" i="79"/>
  <c r="V4" i="79"/>
  <c r="V5" i="79"/>
  <c r="V6" i="79"/>
  <c r="V7" i="79"/>
  <c r="V8" i="79"/>
  <c r="V9" i="79"/>
  <c r="V10" i="79"/>
  <c r="V11" i="79"/>
  <c r="V12" i="79"/>
  <c r="V13" i="79"/>
  <c r="V14" i="79"/>
  <c r="V15" i="79"/>
  <c r="V16" i="79"/>
  <c r="V17" i="79"/>
  <c r="V18" i="79"/>
  <c r="V19" i="79"/>
  <c r="V20" i="79"/>
  <c r="V2" i="79"/>
  <c r="C3" i="79"/>
  <c r="C4" i="79"/>
  <c r="C5" i="79"/>
  <c r="C6" i="79"/>
  <c r="C7" i="79"/>
  <c r="C8" i="79"/>
  <c r="C9" i="79"/>
  <c r="C10" i="79"/>
  <c r="C11" i="79"/>
  <c r="C12" i="79"/>
  <c r="C13" i="79"/>
  <c r="C14" i="79"/>
  <c r="C15" i="79"/>
  <c r="C16" i="79"/>
  <c r="C17" i="79"/>
  <c r="C18" i="79"/>
  <c r="C19" i="79"/>
  <c r="C20" i="79"/>
  <c r="C2" i="79"/>
  <c r="D3" i="79"/>
  <c r="D4" i="79"/>
  <c r="D5" i="79"/>
  <c r="D6" i="79"/>
  <c r="D7" i="79"/>
  <c r="D8" i="79"/>
  <c r="D9" i="79"/>
  <c r="D10" i="79"/>
  <c r="D11" i="79"/>
  <c r="D12" i="79"/>
  <c r="D13" i="79"/>
  <c r="D14" i="79"/>
  <c r="D15" i="79"/>
  <c r="D16" i="79"/>
  <c r="D17" i="79"/>
  <c r="D18" i="79"/>
  <c r="D19" i="79"/>
  <c r="D20" i="79"/>
  <c r="D2" i="79"/>
  <c r="E3" i="79"/>
  <c r="E4" i="79"/>
  <c r="E5" i="79"/>
  <c r="E6" i="79"/>
  <c r="E7" i="79"/>
  <c r="E8" i="79"/>
  <c r="E9" i="79"/>
  <c r="E10" i="79"/>
  <c r="E11" i="79"/>
  <c r="E12" i="79"/>
  <c r="E13" i="79"/>
  <c r="E14" i="79"/>
  <c r="E15" i="79"/>
  <c r="E16" i="79"/>
  <c r="E17" i="79"/>
  <c r="E18" i="79"/>
  <c r="E19" i="79"/>
  <c r="E20" i="79"/>
  <c r="E2" i="79"/>
  <c r="F3" i="79"/>
  <c r="F4" i="79"/>
  <c r="F5" i="79"/>
  <c r="F6" i="79"/>
  <c r="F7" i="79"/>
  <c r="F8" i="79"/>
  <c r="F9" i="79"/>
  <c r="F10" i="79"/>
  <c r="F11" i="79"/>
  <c r="F12" i="79"/>
  <c r="F13" i="79"/>
  <c r="F14" i="79"/>
  <c r="F15" i="79"/>
  <c r="F16" i="79"/>
  <c r="F17" i="79"/>
  <c r="F18" i="79"/>
  <c r="F19" i="79"/>
  <c r="F20" i="79"/>
  <c r="F2" i="79"/>
  <c r="G3" i="79"/>
  <c r="G4" i="79"/>
  <c r="G5" i="79"/>
  <c r="G6" i="79"/>
  <c r="G7" i="79"/>
  <c r="G8" i="79"/>
  <c r="G9" i="79"/>
  <c r="G10" i="79"/>
  <c r="G11" i="79"/>
  <c r="G12" i="79"/>
  <c r="G13" i="79"/>
  <c r="G14" i="79"/>
  <c r="G15" i="79"/>
  <c r="G16" i="79"/>
  <c r="G17" i="79"/>
  <c r="G18" i="79"/>
  <c r="G19" i="79"/>
  <c r="G20" i="79"/>
  <c r="G2" i="79"/>
  <c r="H3" i="79"/>
  <c r="H4" i="79"/>
  <c r="H5" i="79"/>
  <c r="H6" i="79"/>
  <c r="H7" i="79"/>
  <c r="H8" i="79"/>
  <c r="H9" i="79"/>
  <c r="H10" i="79"/>
  <c r="H11" i="79"/>
  <c r="H12" i="79"/>
  <c r="H13" i="79"/>
  <c r="H14" i="79"/>
  <c r="H15" i="79"/>
  <c r="H16" i="79"/>
  <c r="H17" i="79"/>
  <c r="H18" i="79"/>
  <c r="H19" i="79"/>
  <c r="H20" i="79"/>
  <c r="H2" i="79"/>
  <c r="I3" i="79"/>
  <c r="I4" i="79"/>
  <c r="I5" i="79"/>
  <c r="I6" i="79"/>
  <c r="I7" i="79"/>
  <c r="I8" i="79"/>
  <c r="I9" i="79"/>
  <c r="I10" i="79"/>
  <c r="I11" i="79"/>
  <c r="I12" i="79"/>
  <c r="I13" i="79"/>
  <c r="I14" i="79"/>
  <c r="I15" i="79"/>
  <c r="I16" i="79"/>
  <c r="I17" i="79"/>
  <c r="I18" i="79"/>
  <c r="I19" i="79"/>
  <c r="I20" i="79"/>
  <c r="I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" i="79"/>
  <c r="DB29" i="76" l="1"/>
  <c r="DC29" i="76"/>
  <c r="DD29" i="76"/>
  <c r="DE29" i="76"/>
  <c r="DF29" i="76"/>
  <c r="DG29" i="76"/>
  <c r="DH29" i="76"/>
  <c r="DI29" i="76"/>
  <c r="DB28" i="76"/>
  <c r="DC28" i="76"/>
  <c r="DD28" i="76"/>
  <c r="DE28" i="76"/>
  <c r="DF28" i="76"/>
  <c r="DG28" i="76"/>
  <c r="DH28" i="76"/>
  <c r="DI28" i="76"/>
  <c r="DB27" i="76"/>
  <c r="DC27" i="76"/>
  <c r="DD27" i="76"/>
  <c r="DE27" i="76"/>
  <c r="DF27" i="76"/>
  <c r="DG27" i="76"/>
  <c r="DH27" i="76"/>
  <c r="DI27" i="76"/>
  <c r="DB26" i="76"/>
  <c r="DC26" i="76"/>
  <c r="DD26" i="76"/>
  <c r="DE26" i="76"/>
  <c r="DF26" i="76"/>
  <c r="DG26" i="76"/>
  <c r="DH26" i="76"/>
  <c r="DI26" i="76"/>
  <c r="DB25" i="76"/>
  <c r="DC25" i="76"/>
  <c r="DD25" i="76"/>
  <c r="DE25" i="76"/>
  <c r="DF25" i="76"/>
  <c r="DG25" i="76"/>
  <c r="DH25" i="76"/>
  <c r="DI25" i="76"/>
  <c r="DB24" i="76"/>
  <c r="DC24" i="76"/>
  <c r="DD24" i="76"/>
  <c r="DE24" i="76"/>
  <c r="DF24" i="76"/>
  <c r="DG24" i="76"/>
  <c r="DH24" i="76"/>
  <c r="DI24" i="76"/>
  <c r="DB23" i="76"/>
  <c r="DC23" i="76"/>
  <c r="DD23" i="76"/>
  <c r="DE23" i="76"/>
  <c r="DF23" i="76"/>
  <c r="DG23" i="76"/>
  <c r="DH23" i="76"/>
  <c r="DI23" i="76"/>
  <c r="DB22" i="76"/>
  <c r="DC22" i="76"/>
  <c r="DD22" i="76"/>
  <c r="DE22" i="76"/>
  <c r="DF22" i="76"/>
  <c r="DG22" i="76"/>
  <c r="DH22" i="76"/>
  <c r="DI22" i="76"/>
  <c r="DB21" i="76"/>
  <c r="DC21" i="76"/>
  <c r="DD21" i="76"/>
  <c r="DE21" i="76"/>
  <c r="DF21" i="76"/>
  <c r="DG21" i="76"/>
  <c r="DH21" i="76"/>
  <c r="DI21" i="76"/>
  <c r="DB20" i="76"/>
  <c r="DC20" i="76"/>
  <c r="DD20" i="76"/>
  <c r="DE20" i="76"/>
  <c r="DF20" i="76"/>
  <c r="DG20" i="76"/>
  <c r="DH20" i="76"/>
  <c r="DI20" i="76"/>
  <c r="DB19" i="76"/>
  <c r="DC19" i="76"/>
  <c r="DD19" i="76"/>
  <c r="DE19" i="76"/>
  <c r="DF19" i="76"/>
  <c r="DG19" i="76"/>
  <c r="DH19" i="76"/>
  <c r="DI19" i="76"/>
  <c r="DB18" i="76"/>
  <c r="DC18" i="76"/>
  <c r="DD18" i="76"/>
  <c r="DE18" i="76"/>
  <c r="DF18" i="76"/>
  <c r="DG18" i="76"/>
  <c r="DH18" i="76"/>
  <c r="DI18" i="76"/>
  <c r="DB17" i="76"/>
  <c r="DC17" i="76"/>
  <c r="DD17" i="76"/>
  <c r="DE17" i="76"/>
  <c r="DF17" i="76"/>
  <c r="DG17" i="76"/>
  <c r="DH17" i="76"/>
  <c r="DI17" i="76"/>
  <c r="DB16" i="76"/>
  <c r="DC16" i="76"/>
  <c r="DD16" i="76"/>
  <c r="DE16" i="76"/>
  <c r="DF16" i="76"/>
  <c r="DG16" i="76"/>
  <c r="DH16" i="76"/>
  <c r="DI16" i="76"/>
  <c r="DB15" i="76"/>
  <c r="DC15" i="76"/>
  <c r="DD15" i="76"/>
  <c r="DE15" i="76"/>
  <c r="DF15" i="76"/>
  <c r="DG15" i="76"/>
  <c r="DH15" i="76"/>
  <c r="DI15" i="76"/>
  <c r="DB14" i="76"/>
  <c r="DC14" i="76"/>
  <c r="DD14" i="76"/>
  <c r="DE14" i="76"/>
  <c r="DF14" i="76"/>
  <c r="DG14" i="76"/>
  <c r="DH14" i="76"/>
  <c r="DI14" i="76"/>
  <c r="DB13" i="76"/>
  <c r="DC13" i="76"/>
  <c r="DD13" i="76"/>
  <c r="DE13" i="76"/>
  <c r="DF13" i="76"/>
  <c r="DG13" i="76"/>
  <c r="DH13" i="76"/>
  <c r="DI13" i="76"/>
  <c r="DB12" i="76"/>
  <c r="DC12" i="76"/>
  <c r="DD12" i="76"/>
  <c r="DE12" i="76"/>
  <c r="DF12" i="76"/>
  <c r="DG12" i="76"/>
  <c r="DH12" i="76"/>
  <c r="DI12" i="76"/>
  <c r="DB11" i="76"/>
  <c r="DC11" i="76"/>
  <c r="DD11" i="76"/>
  <c r="DE11" i="76"/>
  <c r="DF11" i="76"/>
  <c r="DG11" i="76"/>
  <c r="DH11" i="76"/>
  <c r="DI11" i="76"/>
  <c r="DB10" i="76"/>
  <c r="DC10" i="76"/>
  <c r="DD10" i="76"/>
  <c r="DE10" i="76"/>
  <c r="DF10" i="76"/>
  <c r="DG10" i="76"/>
  <c r="DH10" i="76"/>
  <c r="DI10" i="76"/>
  <c r="DB9" i="76"/>
  <c r="DC9" i="76"/>
  <c r="DD9" i="76"/>
  <c r="DE9" i="76"/>
  <c r="DF9" i="76"/>
  <c r="DG9" i="76"/>
  <c r="DH9" i="76"/>
  <c r="DI9" i="76"/>
  <c r="DB8" i="76"/>
  <c r="DC8" i="76"/>
  <c r="DD8" i="76"/>
  <c r="DE8" i="76"/>
  <c r="DF8" i="76"/>
  <c r="DG8" i="76"/>
  <c r="DH8" i="76"/>
  <c r="DI8" i="76"/>
  <c r="DB7" i="76"/>
  <c r="DC7" i="76"/>
  <c r="DD7" i="76"/>
  <c r="DE7" i="76"/>
  <c r="DF7" i="76"/>
  <c r="DG7" i="76"/>
  <c r="DH7" i="76"/>
  <c r="DI7" i="76"/>
  <c r="DB6" i="76"/>
  <c r="DC6" i="76"/>
  <c r="DD6" i="76"/>
  <c r="DE6" i="76"/>
  <c r="DF6" i="76"/>
  <c r="DG6" i="76"/>
  <c r="DH6" i="76"/>
  <c r="DI6" i="76"/>
  <c r="DB5" i="76"/>
  <c r="DC5" i="76"/>
  <c r="DD5" i="76"/>
  <c r="DE5" i="76"/>
  <c r="DF5" i="76"/>
  <c r="DG5" i="76"/>
  <c r="DH5" i="76"/>
  <c r="DI5" i="76"/>
  <c r="DB4" i="76"/>
  <c r="DC4" i="76"/>
  <c r="DD4" i="76"/>
  <c r="DE4" i="76"/>
  <c r="DF4" i="76"/>
  <c r="DG4" i="76"/>
  <c r="DH4" i="76"/>
  <c r="DI4" i="76"/>
  <c r="DB3" i="76"/>
  <c r="DC3" i="76"/>
  <c r="DD3" i="76"/>
  <c r="DE3" i="76"/>
  <c r="DF3" i="76"/>
  <c r="DG3" i="76"/>
  <c r="DH3" i="76"/>
  <c r="DI3" i="76"/>
  <c r="DB2" i="76"/>
  <c r="DC2" i="76"/>
  <c r="DD2" i="76"/>
  <c r="DE2" i="76"/>
  <c r="DF2" i="76"/>
  <c r="DG2" i="76"/>
  <c r="DH2" i="76"/>
  <c r="DI2" i="76"/>
  <c r="CQ29" i="76"/>
  <c r="CR29" i="76"/>
  <c r="CS29" i="76"/>
  <c r="CT29" i="76"/>
  <c r="CU29" i="76"/>
  <c r="CV29" i="76"/>
  <c r="CW29" i="76"/>
  <c r="CX29" i="76"/>
  <c r="CQ28" i="76"/>
  <c r="CR28" i="76"/>
  <c r="CS28" i="76"/>
  <c r="CT28" i="76"/>
  <c r="CU28" i="76"/>
  <c r="CV28" i="76"/>
  <c r="CW28" i="76"/>
  <c r="CX28" i="76"/>
  <c r="CQ27" i="76"/>
  <c r="CR27" i="76"/>
  <c r="CS27" i="76"/>
  <c r="CT27" i="76"/>
  <c r="CU27" i="76"/>
  <c r="CV27" i="76"/>
  <c r="CW27" i="76"/>
  <c r="CX27" i="76"/>
  <c r="CQ26" i="76"/>
  <c r="CR26" i="76"/>
  <c r="CS26" i="76"/>
  <c r="CT26" i="76"/>
  <c r="CU26" i="76"/>
  <c r="CV26" i="76"/>
  <c r="CW26" i="76"/>
  <c r="CX26" i="76"/>
  <c r="CQ25" i="76"/>
  <c r="CR25" i="76"/>
  <c r="CS25" i="76"/>
  <c r="CT25" i="76"/>
  <c r="CU25" i="76"/>
  <c r="CV25" i="76"/>
  <c r="CW25" i="76"/>
  <c r="CX25" i="76"/>
  <c r="CQ24" i="76"/>
  <c r="CR24" i="76"/>
  <c r="CS24" i="76"/>
  <c r="CT24" i="76"/>
  <c r="CU24" i="76"/>
  <c r="CV24" i="76"/>
  <c r="CW24" i="76"/>
  <c r="CX24" i="76"/>
  <c r="CQ23" i="76"/>
  <c r="CR23" i="76"/>
  <c r="CS23" i="76"/>
  <c r="CT23" i="76"/>
  <c r="CU23" i="76"/>
  <c r="CV23" i="76"/>
  <c r="CW23" i="76"/>
  <c r="CX23" i="76"/>
  <c r="CQ22" i="76"/>
  <c r="CR22" i="76"/>
  <c r="CS22" i="76"/>
  <c r="CT22" i="76"/>
  <c r="CU22" i="76"/>
  <c r="CV22" i="76"/>
  <c r="CW22" i="76"/>
  <c r="CX22" i="76"/>
  <c r="CQ21" i="76"/>
  <c r="CR21" i="76"/>
  <c r="CS21" i="76"/>
  <c r="CT21" i="76"/>
  <c r="CU21" i="76"/>
  <c r="CV21" i="76"/>
  <c r="CW21" i="76"/>
  <c r="CX21" i="76"/>
  <c r="CQ20" i="76"/>
  <c r="CR20" i="76"/>
  <c r="CS20" i="76"/>
  <c r="CT20" i="76"/>
  <c r="CU20" i="76"/>
  <c r="CV20" i="76"/>
  <c r="CW20" i="76"/>
  <c r="CX20" i="76"/>
  <c r="CQ19" i="76"/>
  <c r="CR19" i="76"/>
  <c r="CS19" i="76"/>
  <c r="CT19" i="76"/>
  <c r="CU19" i="76"/>
  <c r="CV19" i="76"/>
  <c r="CW19" i="76"/>
  <c r="CX19" i="76"/>
  <c r="CQ18" i="76"/>
  <c r="CR18" i="76"/>
  <c r="CS18" i="76"/>
  <c r="CT18" i="76"/>
  <c r="CU18" i="76"/>
  <c r="CV18" i="76"/>
  <c r="CW18" i="76"/>
  <c r="CX18" i="76"/>
  <c r="CQ17" i="76"/>
  <c r="CR17" i="76"/>
  <c r="CS17" i="76"/>
  <c r="CT17" i="76"/>
  <c r="CU17" i="76"/>
  <c r="CV17" i="76"/>
  <c r="CW17" i="76"/>
  <c r="CX17" i="76"/>
  <c r="CQ16" i="76"/>
  <c r="CR16" i="76"/>
  <c r="CS16" i="76"/>
  <c r="CT16" i="76"/>
  <c r="CU16" i="76"/>
  <c r="CV16" i="76"/>
  <c r="CW16" i="76"/>
  <c r="CX16" i="76"/>
  <c r="CQ15" i="76"/>
  <c r="CR15" i="76"/>
  <c r="CS15" i="76"/>
  <c r="CT15" i="76"/>
  <c r="CU15" i="76"/>
  <c r="CV15" i="76"/>
  <c r="CW15" i="76"/>
  <c r="CX15" i="76"/>
  <c r="CQ14" i="76"/>
  <c r="CR14" i="76"/>
  <c r="CS14" i="76"/>
  <c r="CT14" i="76"/>
  <c r="CU14" i="76"/>
  <c r="CV14" i="76"/>
  <c r="CW14" i="76"/>
  <c r="CX14" i="76"/>
  <c r="CQ13" i="76"/>
  <c r="CR13" i="76"/>
  <c r="CS13" i="76"/>
  <c r="CT13" i="76"/>
  <c r="CU13" i="76"/>
  <c r="CV13" i="76"/>
  <c r="CW13" i="76"/>
  <c r="CX13" i="76"/>
  <c r="CQ12" i="76"/>
  <c r="CR12" i="76"/>
  <c r="CS12" i="76"/>
  <c r="CT12" i="76"/>
  <c r="CU12" i="76"/>
  <c r="CV12" i="76"/>
  <c r="CW12" i="76"/>
  <c r="CX12" i="76"/>
  <c r="CQ11" i="76"/>
  <c r="CR11" i="76"/>
  <c r="CS11" i="76"/>
  <c r="CT11" i="76"/>
  <c r="CU11" i="76"/>
  <c r="CV11" i="76"/>
  <c r="CW11" i="76"/>
  <c r="CX11" i="76"/>
  <c r="CQ10" i="76"/>
  <c r="CR10" i="76"/>
  <c r="CS10" i="76"/>
  <c r="CT10" i="76"/>
  <c r="CU10" i="76"/>
  <c r="CV10" i="76"/>
  <c r="CW10" i="76"/>
  <c r="CX10" i="76"/>
  <c r="CQ9" i="76"/>
  <c r="CR9" i="76"/>
  <c r="CS9" i="76"/>
  <c r="CT9" i="76"/>
  <c r="CU9" i="76"/>
  <c r="CV9" i="76"/>
  <c r="CW9" i="76"/>
  <c r="CX9" i="76"/>
  <c r="CQ8" i="76"/>
  <c r="CR8" i="76"/>
  <c r="CS8" i="76"/>
  <c r="CT8" i="76"/>
  <c r="CU8" i="76"/>
  <c r="CV8" i="76"/>
  <c r="CW8" i="76"/>
  <c r="CX8" i="76"/>
  <c r="CQ7" i="76"/>
  <c r="CR7" i="76"/>
  <c r="CS7" i="76"/>
  <c r="CT7" i="76"/>
  <c r="CU7" i="76"/>
  <c r="CV7" i="76"/>
  <c r="CW7" i="76"/>
  <c r="CX7" i="76"/>
  <c r="CQ6" i="76"/>
  <c r="CR6" i="76"/>
  <c r="CS6" i="76"/>
  <c r="CT6" i="76"/>
  <c r="CU6" i="76"/>
  <c r="CV6" i="76"/>
  <c r="CW6" i="76"/>
  <c r="CX6" i="76"/>
  <c r="CQ5" i="76"/>
  <c r="CR5" i="76"/>
  <c r="CS5" i="76"/>
  <c r="CT5" i="76"/>
  <c r="CU5" i="76"/>
  <c r="CV5" i="76"/>
  <c r="CW5" i="76"/>
  <c r="CX5" i="76"/>
  <c r="CQ4" i="76"/>
  <c r="CR4" i="76"/>
  <c r="CS4" i="76"/>
  <c r="CT4" i="76"/>
  <c r="CU4" i="76"/>
  <c r="CV4" i="76"/>
  <c r="CW4" i="76"/>
  <c r="CX4" i="76"/>
  <c r="CQ3" i="76"/>
  <c r="CR3" i="76"/>
  <c r="CS3" i="76"/>
  <c r="CT3" i="76"/>
  <c r="CU3" i="76"/>
  <c r="CV3" i="76"/>
  <c r="CW3" i="76"/>
  <c r="CX3" i="76"/>
  <c r="CQ2" i="76"/>
  <c r="CR2" i="76"/>
  <c r="CS2" i="76"/>
  <c r="CT2" i="76"/>
  <c r="CU2" i="76"/>
  <c r="CV2" i="76"/>
  <c r="CW2" i="76"/>
  <c r="CX2" i="76"/>
  <c r="CE408" i="76"/>
  <c r="CF408" i="76"/>
  <c r="CG408" i="76"/>
  <c r="CH408" i="76"/>
  <c r="CI408" i="76"/>
  <c r="CJ408" i="76"/>
  <c r="CK408" i="76"/>
  <c r="CL408" i="76"/>
  <c r="CM408" i="76"/>
  <c r="CE409" i="76"/>
  <c r="CF409" i="76"/>
  <c r="CG409" i="76"/>
  <c r="CH409" i="76"/>
  <c r="CI409" i="76"/>
  <c r="CJ409" i="76"/>
  <c r="CK409" i="76"/>
  <c r="CL409" i="76"/>
  <c r="CM409" i="76"/>
  <c r="CE410" i="76"/>
  <c r="CF410" i="76"/>
  <c r="CG410" i="76"/>
  <c r="CH410" i="76"/>
  <c r="CI410" i="76"/>
  <c r="CJ410" i="76"/>
  <c r="CK410" i="76"/>
  <c r="CL410" i="76"/>
  <c r="CM410" i="76"/>
  <c r="CE411" i="76"/>
  <c r="CF411" i="76"/>
  <c r="CG411" i="76"/>
  <c r="CH411" i="76"/>
  <c r="CI411" i="76"/>
  <c r="CJ411" i="76"/>
  <c r="CK411" i="76"/>
  <c r="CL411" i="76"/>
  <c r="CM411" i="76"/>
  <c r="CE412" i="76"/>
  <c r="CF412" i="76"/>
  <c r="CG412" i="76"/>
  <c r="CH412" i="76"/>
  <c r="CI412" i="76"/>
  <c r="CJ412" i="76"/>
  <c r="CK412" i="76"/>
  <c r="CL412" i="76"/>
  <c r="CM412" i="76"/>
  <c r="CE413" i="76"/>
  <c r="CF413" i="76"/>
  <c r="CG413" i="76"/>
  <c r="CH413" i="76"/>
  <c r="CI413" i="76"/>
  <c r="CJ413" i="76"/>
  <c r="CK413" i="76"/>
  <c r="CL413" i="76"/>
  <c r="CM413" i="76"/>
  <c r="CE414" i="76"/>
  <c r="CF414" i="76"/>
  <c r="CG414" i="76"/>
  <c r="CH414" i="76"/>
  <c r="CI414" i="76"/>
  <c r="CJ414" i="76"/>
  <c r="CK414" i="76"/>
  <c r="CL414" i="76"/>
  <c r="CM414" i="76"/>
  <c r="CE415" i="76"/>
  <c r="CF415" i="76"/>
  <c r="CG415" i="76"/>
  <c r="CH415" i="76"/>
  <c r="CI415" i="76"/>
  <c r="CJ415" i="76"/>
  <c r="CK415" i="76"/>
  <c r="CL415" i="76"/>
  <c r="CM415" i="76"/>
  <c r="CE416" i="76"/>
  <c r="CF416" i="76"/>
  <c r="CG416" i="76"/>
  <c r="CH416" i="76"/>
  <c r="CI416" i="76"/>
  <c r="CJ416" i="76"/>
  <c r="CK416" i="76"/>
  <c r="CL416" i="76"/>
  <c r="CM416" i="76"/>
  <c r="CE417" i="76"/>
  <c r="CF417" i="76"/>
  <c r="CG417" i="76"/>
  <c r="CH417" i="76"/>
  <c r="CI417" i="76"/>
  <c r="CJ417" i="76"/>
  <c r="CK417" i="76"/>
  <c r="CL417" i="76"/>
  <c r="CM417" i="76"/>
  <c r="CE418" i="76"/>
  <c r="CF418" i="76"/>
  <c r="CG418" i="76"/>
  <c r="CH418" i="76"/>
  <c r="CI418" i="76"/>
  <c r="CJ418" i="76"/>
  <c r="CK418" i="76"/>
  <c r="CL418" i="76"/>
  <c r="CM418" i="76"/>
  <c r="CE419" i="76"/>
  <c r="CF419" i="76"/>
  <c r="CG419" i="76"/>
  <c r="CH419" i="76"/>
  <c r="CI419" i="76"/>
  <c r="CJ419" i="76"/>
  <c r="CK419" i="76"/>
  <c r="CL419" i="76"/>
  <c r="CM419" i="76"/>
  <c r="CE420" i="76"/>
  <c r="CF420" i="76"/>
  <c r="CG420" i="76"/>
  <c r="CH420" i="76"/>
  <c r="CI420" i="76"/>
  <c r="CJ420" i="76"/>
  <c r="CK420" i="76"/>
  <c r="CL420" i="76"/>
  <c r="CM420" i="76"/>
  <c r="CE421" i="76"/>
  <c r="CF421" i="76"/>
  <c r="CG421" i="76"/>
  <c r="CH421" i="76"/>
  <c r="CI421" i="76"/>
  <c r="CJ421" i="76"/>
  <c r="CK421" i="76"/>
  <c r="CL421" i="76"/>
  <c r="CM421" i="76"/>
  <c r="CF407" i="76"/>
  <c r="CG407" i="76"/>
  <c r="CH407" i="76"/>
  <c r="CI407" i="76"/>
  <c r="CJ407" i="76"/>
  <c r="CK407" i="76"/>
  <c r="CL407" i="76"/>
  <c r="CM407" i="76"/>
  <c r="CE393" i="76"/>
  <c r="CF393" i="76"/>
  <c r="CG393" i="76"/>
  <c r="CH393" i="76"/>
  <c r="CI393" i="76"/>
  <c r="CJ393" i="76"/>
  <c r="CK393" i="76"/>
  <c r="CL393" i="76"/>
  <c r="CM393" i="76"/>
  <c r="CE394" i="76"/>
  <c r="CF394" i="76"/>
  <c r="CG394" i="76"/>
  <c r="CH394" i="76"/>
  <c r="CI394" i="76"/>
  <c r="CJ394" i="76"/>
  <c r="CK394" i="76"/>
  <c r="CL394" i="76"/>
  <c r="CM394" i="76"/>
  <c r="CE395" i="76"/>
  <c r="CF395" i="76"/>
  <c r="CG395" i="76"/>
  <c r="CH395" i="76"/>
  <c r="CI395" i="76"/>
  <c r="CJ395" i="76"/>
  <c r="CK395" i="76"/>
  <c r="CL395" i="76"/>
  <c r="CM395" i="76"/>
  <c r="CE396" i="76"/>
  <c r="CF396" i="76"/>
  <c r="CG396" i="76"/>
  <c r="CH396" i="76"/>
  <c r="CI396" i="76"/>
  <c r="CJ396" i="76"/>
  <c r="CK396" i="76"/>
  <c r="CL396" i="76"/>
  <c r="CM396" i="76"/>
  <c r="CE397" i="76"/>
  <c r="CF397" i="76"/>
  <c r="CG397" i="76"/>
  <c r="CH397" i="76"/>
  <c r="CI397" i="76"/>
  <c r="CJ397" i="76"/>
  <c r="CK397" i="76"/>
  <c r="CL397" i="76"/>
  <c r="CM397" i="76"/>
  <c r="CE398" i="76"/>
  <c r="CF398" i="76"/>
  <c r="CG398" i="76"/>
  <c r="CH398" i="76"/>
  <c r="CI398" i="76"/>
  <c r="CJ398" i="76"/>
  <c r="CK398" i="76"/>
  <c r="CL398" i="76"/>
  <c r="CM398" i="76"/>
  <c r="CE399" i="76"/>
  <c r="CF399" i="76"/>
  <c r="CG399" i="76"/>
  <c r="CH399" i="76"/>
  <c r="CI399" i="76"/>
  <c r="CJ399" i="76"/>
  <c r="CK399" i="76"/>
  <c r="CL399" i="76"/>
  <c r="CM399" i="76"/>
  <c r="CE400" i="76"/>
  <c r="CF400" i="76"/>
  <c r="CG400" i="76"/>
  <c r="CH400" i="76"/>
  <c r="CI400" i="76"/>
  <c r="CJ400" i="76"/>
  <c r="CK400" i="76"/>
  <c r="CL400" i="76"/>
  <c r="CM400" i="76"/>
  <c r="CE401" i="76"/>
  <c r="CF401" i="76"/>
  <c r="CG401" i="76"/>
  <c r="CH401" i="76"/>
  <c r="CI401" i="76"/>
  <c r="CJ401" i="76"/>
  <c r="CK401" i="76"/>
  <c r="CL401" i="76"/>
  <c r="CM401" i="76"/>
  <c r="CE402" i="76"/>
  <c r="CF402" i="76"/>
  <c r="CG402" i="76"/>
  <c r="CH402" i="76"/>
  <c r="CI402" i="76"/>
  <c r="CJ402" i="76"/>
  <c r="CK402" i="76"/>
  <c r="CL402" i="76"/>
  <c r="CM402" i="76"/>
  <c r="CE403" i="76"/>
  <c r="CF403" i="76"/>
  <c r="CG403" i="76"/>
  <c r="CH403" i="76"/>
  <c r="CI403" i="76"/>
  <c r="CJ403" i="76"/>
  <c r="CK403" i="76"/>
  <c r="CL403" i="76"/>
  <c r="CM403" i="76"/>
  <c r="CE404" i="76"/>
  <c r="CF404" i="76"/>
  <c r="CG404" i="76"/>
  <c r="CH404" i="76"/>
  <c r="CI404" i="76"/>
  <c r="CJ404" i="76"/>
  <c r="CK404" i="76"/>
  <c r="CL404" i="76"/>
  <c r="CM404" i="76"/>
  <c r="CE405" i="76"/>
  <c r="CF405" i="76"/>
  <c r="CG405" i="76"/>
  <c r="CH405" i="76"/>
  <c r="CI405" i="76"/>
  <c r="CJ405" i="76"/>
  <c r="CK405" i="76"/>
  <c r="CL405" i="76"/>
  <c r="CM405" i="76"/>
  <c r="CE406" i="76"/>
  <c r="CF406" i="76"/>
  <c r="CG406" i="76"/>
  <c r="CH406" i="76"/>
  <c r="CI406" i="76"/>
  <c r="CJ406" i="76"/>
  <c r="CK406" i="76"/>
  <c r="CL406" i="76"/>
  <c r="CM406" i="76"/>
  <c r="CF392" i="76"/>
  <c r="CG392" i="76"/>
  <c r="CH392" i="76"/>
  <c r="CI392" i="76"/>
  <c r="CJ392" i="76"/>
  <c r="CK392" i="76"/>
  <c r="CL392" i="76"/>
  <c r="CM392" i="76"/>
  <c r="CE378" i="76"/>
  <c r="CF378" i="76"/>
  <c r="CG378" i="76"/>
  <c r="CH378" i="76"/>
  <c r="CI378" i="76"/>
  <c r="CJ378" i="76"/>
  <c r="CK378" i="76"/>
  <c r="CL378" i="76"/>
  <c r="CM378" i="76"/>
  <c r="CE379" i="76"/>
  <c r="CF379" i="76"/>
  <c r="CG379" i="76"/>
  <c r="CH379" i="76"/>
  <c r="CI379" i="76"/>
  <c r="CJ379" i="76"/>
  <c r="CK379" i="76"/>
  <c r="CL379" i="76"/>
  <c r="CM379" i="76"/>
  <c r="CE380" i="76"/>
  <c r="CF380" i="76"/>
  <c r="CG380" i="76"/>
  <c r="CH380" i="76"/>
  <c r="CI380" i="76"/>
  <c r="CJ380" i="76"/>
  <c r="CK380" i="76"/>
  <c r="CL380" i="76"/>
  <c r="CM380" i="76"/>
  <c r="CE381" i="76"/>
  <c r="CF381" i="76"/>
  <c r="CG381" i="76"/>
  <c r="CH381" i="76"/>
  <c r="CI381" i="76"/>
  <c r="CJ381" i="76"/>
  <c r="CK381" i="76"/>
  <c r="CL381" i="76"/>
  <c r="CM381" i="76"/>
  <c r="CE382" i="76"/>
  <c r="CF382" i="76"/>
  <c r="CG382" i="76"/>
  <c r="CH382" i="76"/>
  <c r="CI382" i="76"/>
  <c r="CJ382" i="76"/>
  <c r="CK382" i="76"/>
  <c r="CL382" i="76"/>
  <c r="CM382" i="76"/>
  <c r="CE383" i="76"/>
  <c r="CF383" i="76"/>
  <c r="CG383" i="76"/>
  <c r="CH383" i="76"/>
  <c r="CI383" i="76"/>
  <c r="CJ383" i="76"/>
  <c r="CK383" i="76"/>
  <c r="CL383" i="76"/>
  <c r="CM383" i="76"/>
  <c r="CE384" i="76"/>
  <c r="CF384" i="76"/>
  <c r="CG384" i="76"/>
  <c r="CH384" i="76"/>
  <c r="CI384" i="76"/>
  <c r="CJ384" i="76"/>
  <c r="CK384" i="76"/>
  <c r="CL384" i="76"/>
  <c r="CM384" i="76"/>
  <c r="CE385" i="76"/>
  <c r="CF385" i="76"/>
  <c r="CG385" i="76"/>
  <c r="CH385" i="76"/>
  <c r="CI385" i="76"/>
  <c r="CJ385" i="76"/>
  <c r="CK385" i="76"/>
  <c r="CL385" i="76"/>
  <c r="CM385" i="76"/>
  <c r="CE386" i="76"/>
  <c r="CF386" i="76"/>
  <c r="CG386" i="76"/>
  <c r="CH386" i="76"/>
  <c r="CI386" i="76"/>
  <c r="CJ386" i="76"/>
  <c r="CK386" i="76"/>
  <c r="CL386" i="76"/>
  <c r="CM386" i="76"/>
  <c r="CE387" i="76"/>
  <c r="CF387" i="76"/>
  <c r="CG387" i="76"/>
  <c r="CH387" i="76"/>
  <c r="CI387" i="76"/>
  <c r="CJ387" i="76"/>
  <c r="CK387" i="76"/>
  <c r="CL387" i="76"/>
  <c r="CM387" i="76"/>
  <c r="CE388" i="76"/>
  <c r="CF388" i="76"/>
  <c r="CG388" i="76"/>
  <c r="CH388" i="76"/>
  <c r="CI388" i="76"/>
  <c r="CJ388" i="76"/>
  <c r="CK388" i="76"/>
  <c r="CL388" i="76"/>
  <c r="CM388" i="76"/>
  <c r="CE389" i="76"/>
  <c r="CF389" i="76"/>
  <c r="CG389" i="76"/>
  <c r="CH389" i="76"/>
  <c r="CI389" i="76"/>
  <c r="CJ389" i="76"/>
  <c r="CK389" i="76"/>
  <c r="CL389" i="76"/>
  <c r="CM389" i="76"/>
  <c r="CE390" i="76"/>
  <c r="CF390" i="76"/>
  <c r="CG390" i="76"/>
  <c r="CH390" i="76"/>
  <c r="CI390" i="76"/>
  <c r="CJ390" i="76"/>
  <c r="CK390" i="76"/>
  <c r="CL390" i="76"/>
  <c r="CM390" i="76"/>
  <c r="CE391" i="76"/>
  <c r="CF391" i="76"/>
  <c r="CG391" i="76"/>
  <c r="CH391" i="76"/>
  <c r="CI391" i="76"/>
  <c r="CJ391" i="76"/>
  <c r="CK391" i="76"/>
  <c r="CL391" i="76"/>
  <c r="CM391" i="76"/>
  <c r="CF377" i="76"/>
  <c r="CG377" i="76"/>
  <c r="CH377" i="76"/>
  <c r="CI377" i="76"/>
  <c r="CJ377" i="76"/>
  <c r="CK377" i="76"/>
  <c r="CL377" i="76"/>
  <c r="CM377" i="76"/>
  <c r="CE363" i="76"/>
  <c r="CF363" i="76"/>
  <c r="CG363" i="76"/>
  <c r="CH363" i="76"/>
  <c r="CI363" i="76"/>
  <c r="CJ363" i="76"/>
  <c r="CK363" i="76"/>
  <c r="CL363" i="76"/>
  <c r="CM363" i="76"/>
  <c r="CE364" i="76"/>
  <c r="CF364" i="76"/>
  <c r="CG364" i="76"/>
  <c r="CH364" i="76"/>
  <c r="CI364" i="76"/>
  <c r="CJ364" i="76"/>
  <c r="CK364" i="76"/>
  <c r="CL364" i="76"/>
  <c r="CM364" i="76"/>
  <c r="CE365" i="76"/>
  <c r="CF365" i="76"/>
  <c r="CG365" i="76"/>
  <c r="CH365" i="76"/>
  <c r="CI365" i="76"/>
  <c r="CJ365" i="76"/>
  <c r="CK365" i="76"/>
  <c r="CL365" i="76"/>
  <c r="CM365" i="76"/>
  <c r="CE366" i="76"/>
  <c r="CF366" i="76"/>
  <c r="CG366" i="76"/>
  <c r="CH366" i="76"/>
  <c r="CI366" i="76"/>
  <c r="CJ366" i="76"/>
  <c r="CK366" i="76"/>
  <c r="CL366" i="76"/>
  <c r="CM366" i="76"/>
  <c r="CE367" i="76"/>
  <c r="CF367" i="76"/>
  <c r="CG367" i="76"/>
  <c r="CH367" i="76"/>
  <c r="CI367" i="76"/>
  <c r="CJ367" i="76"/>
  <c r="CK367" i="76"/>
  <c r="CL367" i="76"/>
  <c r="CM367" i="76"/>
  <c r="CE368" i="76"/>
  <c r="CF368" i="76"/>
  <c r="CG368" i="76"/>
  <c r="CH368" i="76"/>
  <c r="CI368" i="76"/>
  <c r="CJ368" i="76"/>
  <c r="CK368" i="76"/>
  <c r="CL368" i="76"/>
  <c r="CM368" i="76"/>
  <c r="CE369" i="76"/>
  <c r="CF369" i="76"/>
  <c r="CG369" i="76"/>
  <c r="CH369" i="76"/>
  <c r="CI369" i="76"/>
  <c r="CJ369" i="76"/>
  <c r="CK369" i="76"/>
  <c r="CL369" i="76"/>
  <c r="CM369" i="76"/>
  <c r="CE370" i="76"/>
  <c r="CF370" i="76"/>
  <c r="CG370" i="76"/>
  <c r="CH370" i="76"/>
  <c r="CI370" i="76"/>
  <c r="CJ370" i="76"/>
  <c r="CK370" i="76"/>
  <c r="CL370" i="76"/>
  <c r="CM370" i="76"/>
  <c r="CE371" i="76"/>
  <c r="CF371" i="76"/>
  <c r="CG371" i="76"/>
  <c r="CH371" i="76"/>
  <c r="CI371" i="76"/>
  <c r="CJ371" i="76"/>
  <c r="CK371" i="76"/>
  <c r="CL371" i="76"/>
  <c r="CM371" i="76"/>
  <c r="CE372" i="76"/>
  <c r="CF372" i="76"/>
  <c r="CG372" i="76"/>
  <c r="CH372" i="76"/>
  <c r="CI372" i="76"/>
  <c r="CJ372" i="76"/>
  <c r="CK372" i="76"/>
  <c r="CL372" i="76"/>
  <c r="CM372" i="76"/>
  <c r="CE373" i="76"/>
  <c r="CF373" i="76"/>
  <c r="CG373" i="76"/>
  <c r="CH373" i="76"/>
  <c r="CI373" i="76"/>
  <c r="CJ373" i="76"/>
  <c r="CK373" i="76"/>
  <c r="CL373" i="76"/>
  <c r="CM373" i="76"/>
  <c r="CE374" i="76"/>
  <c r="CF374" i="76"/>
  <c r="CG374" i="76"/>
  <c r="CH374" i="76"/>
  <c r="CI374" i="76"/>
  <c r="CJ374" i="76"/>
  <c r="CK374" i="76"/>
  <c r="CL374" i="76"/>
  <c r="CM374" i="76"/>
  <c r="CE375" i="76"/>
  <c r="CF375" i="76"/>
  <c r="CG375" i="76"/>
  <c r="CH375" i="76"/>
  <c r="CI375" i="76"/>
  <c r="CJ375" i="76"/>
  <c r="CK375" i="76"/>
  <c r="CL375" i="76"/>
  <c r="CM375" i="76"/>
  <c r="CE376" i="76"/>
  <c r="CF376" i="76"/>
  <c r="CG376" i="76"/>
  <c r="CH376" i="76"/>
  <c r="CI376" i="76"/>
  <c r="CJ376" i="76"/>
  <c r="CK376" i="76"/>
  <c r="CL376" i="76"/>
  <c r="CM376" i="76"/>
  <c r="CF362" i="76"/>
  <c r="CG362" i="76"/>
  <c r="CH362" i="76"/>
  <c r="CI362" i="76"/>
  <c r="CJ362" i="76"/>
  <c r="CK362" i="76"/>
  <c r="CL362" i="76"/>
  <c r="CM362" i="76"/>
  <c r="CE348" i="76"/>
  <c r="CF348" i="76"/>
  <c r="CG348" i="76"/>
  <c r="CH348" i="76"/>
  <c r="CI348" i="76"/>
  <c r="CJ348" i="76"/>
  <c r="CK348" i="76"/>
  <c r="CL348" i="76"/>
  <c r="CM348" i="76"/>
  <c r="CE349" i="76"/>
  <c r="CF349" i="76"/>
  <c r="CG349" i="76"/>
  <c r="CH349" i="76"/>
  <c r="CI349" i="76"/>
  <c r="CJ349" i="76"/>
  <c r="CK349" i="76"/>
  <c r="CL349" i="76"/>
  <c r="CM349" i="76"/>
  <c r="CE350" i="76"/>
  <c r="CF350" i="76"/>
  <c r="CG350" i="76"/>
  <c r="CH350" i="76"/>
  <c r="CI350" i="76"/>
  <c r="CJ350" i="76"/>
  <c r="CK350" i="76"/>
  <c r="CL350" i="76"/>
  <c r="CM350" i="76"/>
  <c r="CE351" i="76"/>
  <c r="CF351" i="76"/>
  <c r="CG351" i="76"/>
  <c r="CH351" i="76"/>
  <c r="CI351" i="76"/>
  <c r="CJ351" i="76"/>
  <c r="CK351" i="76"/>
  <c r="CL351" i="76"/>
  <c r="CM351" i="76"/>
  <c r="CE352" i="76"/>
  <c r="CF352" i="76"/>
  <c r="CG352" i="76"/>
  <c r="CH352" i="76"/>
  <c r="CI352" i="76"/>
  <c r="CJ352" i="76"/>
  <c r="CK352" i="76"/>
  <c r="CL352" i="76"/>
  <c r="CM352" i="76"/>
  <c r="CE353" i="76"/>
  <c r="CF353" i="76"/>
  <c r="CG353" i="76"/>
  <c r="CH353" i="76"/>
  <c r="CI353" i="76"/>
  <c r="CJ353" i="76"/>
  <c r="CK353" i="76"/>
  <c r="CL353" i="76"/>
  <c r="CM353" i="76"/>
  <c r="CE354" i="76"/>
  <c r="CF354" i="76"/>
  <c r="CG354" i="76"/>
  <c r="CH354" i="76"/>
  <c r="CI354" i="76"/>
  <c r="CJ354" i="76"/>
  <c r="CK354" i="76"/>
  <c r="CL354" i="76"/>
  <c r="CM354" i="76"/>
  <c r="CE355" i="76"/>
  <c r="CF355" i="76"/>
  <c r="CG355" i="76"/>
  <c r="CH355" i="76"/>
  <c r="CI355" i="76"/>
  <c r="CJ355" i="76"/>
  <c r="CK355" i="76"/>
  <c r="CL355" i="76"/>
  <c r="CM355" i="76"/>
  <c r="CE356" i="76"/>
  <c r="CF356" i="76"/>
  <c r="CG356" i="76"/>
  <c r="CH356" i="76"/>
  <c r="CI356" i="76"/>
  <c r="CJ356" i="76"/>
  <c r="CK356" i="76"/>
  <c r="CL356" i="76"/>
  <c r="CM356" i="76"/>
  <c r="CE357" i="76"/>
  <c r="CF357" i="76"/>
  <c r="CG357" i="76"/>
  <c r="CH357" i="76"/>
  <c r="CI357" i="76"/>
  <c r="CJ357" i="76"/>
  <c r="CK357" i="76"/>
  <c r="CL357" i="76"/>
  <c r="CM357" i="76"/>
  <c r="CE358" i="76"/>
  <c r="CF358" i="76"/>
  <c r="CG358" i="76"/>
  <c r="CH358" i="76"/>
  <c r="CI358" i="76"/>
  <c r="CJ358" i="76"/>
  <c r="CK358" i="76"/>
  <c r="CL358" i="76"/>
  <c r="CM358" i="76"/>
  <c r="CE359" i="76"/>
  <c r="CF359" i="76"/>
  <c r="CG359" i="76"/>
  <c r="CH359" i="76"/>
  <c r="CI359" i="76"/>
  <c r="CJ359" i="76"/>
  <c r="CK359" i="76"/>
  <c r="CL359" i="76"/>
  <c r="CM359" i="76"/>
  <c r="CE360" i="76"/>
  <c r="CF360" i="76"/>
  <c r="CG360" i="76"/>
  <c r="CH360" i="76"/>
  <c r="CI360" i="76"/>
  <c r="CJ360" i="76"/>
  <c r="CK360" i="76"/>
  <c r="CL360" i="76"/>
  <c r="CM360" i="76"/>
  <c r="CE361" i="76"/>
  <c r="CF361" i="76"/>
  <c r="CG361" i="76"/>
  <c r="CH361" i="76"/>
  <c r="CI361" i="76"/>
  <c r="CJ361" i="76"/>
  <c r="CK361" i="76"/>
  <c r="CL361" i="76"/>
  <c r="CM361" i="76"/>
  <c r="CF347" i="76"/>
  <c r="CG347" i="76"/>
  <c r="CH347" i="76"/>
  <c r="CI347" i="76"/>
  <c r="CJ347" i="76"/>
  <c r="CK347" i="76"/>
  <c r="CL347" i="76"/>
  <c r="CM347" i="76"/>
  <c r="CE333" i="76"/>
  <c r="CF333" i="76"/>
  <c r="CG333" i="76"/>
  <c r="CH333" i="76"/>
  <c r="CI333" i="76"/>
  <c r="CJ333" i="76"/>
  <c r="CK333" i="76"/>
  <c r="CL333" i="76"/>
  <c r="CM333" i="76"/>
  <c r="CE334" i="76"/>
  <c r="CF334" i="76"/>
  <c r="CG334" i="76"/>
  <c r="CH334" i="76"/>
  <c r="CI334" i="76"/>
  <c r="CJ334" i="76"/>
  <c r="CK334" i="76"/>
  <c r="CL334" i="76"/>
  <c r="CM334" i="76"/>
  <c r="CE335" i="76"/>
  <c r="CF335" i="76"/>
  <c r="CG335" i="76"/>
  <c r="CH335" i="76"/>
  <c r="CI335" i="76"/>
  <c r="CJ335" i="76"/>
  <c r="CK335" i="76"/>
  <c r="CL335" i="76"/>
  <c r="CM335" i="76"/>
  <c r="CE336" i="76"/>
  <c r="CF336" i="76"/>
  <c r="CG336" i="76"/>
  <c r="CH336" i="76"/>
  <c r="CI336" i="76"/>
  <c r="CJ336" i="76"/>
  <c r="CK336" i="76"/>
  <c r="CL336" i="76"/>
  <c r="CM336" i="76"/>
  <c r="CE337" i="76"/>
  <c r="CF337" i="76"/>
  <c r="CG337" i="76"/>
  <c r="CH337" i="76"/>
  <c r="CI337" i="76"/>
  <c r="CJ337" i="76"/>
  <c r="CK337" i="76"/>
  <c r="CL337" i="76"/>
  <c r="CM337" i="76"/>
  <c r="CE338" i="76"/>
  <c r="CF338" i="76"/>
  <c r="CG338" i="76"/>
  <c r="CH338" i="76"/>
  <c r="CI338" i="76"/>
  <c r="CJ338" i="76"/>
  <c r="CK338" i="76"/>
  <c r="CL338" i="76"/>
  <c r="CM338" i="76"/>
  <c r="CE339" i="76"/>
  <c r="CF339" i="76"/>
  <c r="CG339" i="76"/>
  <c r="CH339" i="76"/>
  <c r="CI339" i="76"/>
  <c r="CJ339" i="76"/>
  <c r="CK339" i="76"/>
  <c r="CL339" i="76"/>
  <c r="CM339" i="76"/>
  <c r="CE340" i="76"/>
  <c r="CF340" i="76"/>
  <c r="CG340" i="76"/>
  <c r="CH340" i="76"/>
  <c r="CI340" i="76"/>
  <c r="CJ340" i="76"/>
  <c r="CK340" i="76"/>
  <c r="CL340" i="76"/>
  <c r="CM340" i="76"/>
  <c r="CE341" i="76"/>
  <c r="CF341" i="76"/>
  <c r="CG341" i="76"/>
  <c r="CH341" i="76"/>
  <c r="CI341" i="76"/>
  <c r="CJ341" i="76"/>
  <c r="CK341" i="76"/>
  <c r="CL341" i="76"/>
  <c r="CM341" i="76"/>
  <c r="CE342" i="76"/>
  <c r="CF342" i="76"/>
  <c r="CG342" i="76"/>
  <c r="CH342" i="76"/>
  <c r="CI342" i="76"/>
  <c r="CJ342" i="76"/>
  <c r="CK342" i="76"/>
  <c r="CL342" i="76"/>
  <c r="CM342" i="76"/>
  <c r="CE343" i="76"/>
  <c r="CF343" i="76"/>
  <c r="CG343" i="76"/>
  <c r="CH343" i="76"/>
  <c r="CI343" i="76"/>
  <c r="CJ343" i="76"/>
  <c r="CK343" i="76"/>
  <c r="CL343" i="76"/>
  <c r="CM343" i="76"/>
  <c r="CE344" i="76"/>
  <c r="CF344" i="76"/>
  <c r="CG344" i="76"/>
  <c r="CH344" i="76"/>
  <c r="CI344" i="76"/>
  <c r="CJ344" i="76"/>
  <c r="CK344" i="76"/>
  <c r="CL344" i="76"/>
  <c r="CM344" i="76"/>
  <c r="CE345" i="76"/>
  <c r="CF345" i="76"/>
  <c r="CG345" i="76"/>
  <c r="CH345" i="76"/>
  <c r="CI345" i="76"/>
  <c r="CJ345" i="76"/>
  <c r="CK345" i="76"/>
  <c r="CL345" i="76"/>
  <c r="CM345" i="76"/>
  <c r="CE346" i="76"/>
  <c r="CF346" i="76"/>
  <c r="CG346" i="76"/>
  <c r="CH346" i="76"/>
  <c r="CI346" i="76"/>
  <c r="CJ346" i="76"/>
  <c r="CK346" i="76"/>
  <c r="CL346" i="76"/>
  <c r="CM346" i="76"/>
  <c r="CF332" i="76"/>
  <c r="CG332" i="76"/>
  <c r="CH332" i="76"/>
  <c r="CI332" i="76"/>
  <c r="CJ332" i="76"/>
  <c r="CK332" i="76"/>
  <c r="CL332" i="76"/>
  <c r="CM332" i="76"/>
  <c r="CE318" i="76"/>
  <c r="CF318" i="76"/>
  <c r="CG318" i="76"/>
  <c r="CH318" i="76"/>
  <c r="CI318" i="76"/>
  <c r="CJ318" i="76"/>
  <c r="CK318" i="76"/>
  <c r="CL318" i="76"/>
  <c r="CM318" i="76"/>
  <c r="CE319" i="76"/>
  <c r="CF319" i="76"/>
  <c r="CG319" i="76"/>
  <c r="CH319" i="76"/>
  <c r="CI319" i="76"/>
  <c r="CJ319" i="76"/>
  <c r="CK319" i="76"/>
  <c r="CL319" i="76"/>
  <c r="CM319" i="76"/>
  <c r="CE320" i="76"/>
  <c r="CF320" i="76"/>
  <c r="CG320" i="76"/>
  <c r="CH320" i="76"/>
  <c r="CI320" i="76"/>
  <c r="CJ320" i="76"/>
  <c r="CK320" i="76"/>
  <c r="CL320" i="76"/>
  <c r="CM320" i="76"/>
  <c r="CE321" i="76"/>
  <c r="CF321" i="76"/>
  <c r="CG321" i="76"/>
  <c r="CH321" i="76"/>
  <c r="CI321" i="76"/>
  <c r="CJ321" i="76"/>
  <c r="CK321" i="76"/>
  <c r="CL321" i="76"/>
  <c r="CM321" i="76"/>
  <c r="CE322" i="76"/>
  <c r="CF322" i="76"/>
  <c r="CG322" i="76"/>
  <c r="CH322" i="76"/>
  <c r="CI322" i="76"/>
  <c r="CJ322" i="76"/>
  <c r="CK322" i="76"/>
  <c r="CL322" i="76"/>
  <c r="CM322" i="76"/>
  <c r="CE323" i="76"/>
  <c r="CF323" i="76"/>
  <c r="CG323" i="76"/>
  <c r="CH323" i="76"/>
  <c r="CI323" i="76"/>
  <c r="CJ323" i="76"/>
  <c r="CK323" i="76"/>
  <c r="CL323" i="76"/>
  <c r="CM323" i="76"/>
  <c r="CE324" i="76"/>
  <c r="CF324" i="76"/>
  <c r="CG324" i="76"/>
  <c r="CH324" i="76"/>
  <c r="CI324" i="76"/>
  <c r="CJ324" i="76"/>
  <c r="CK324" i="76"/>
  <c r="CL324" i="76"/>
  <c r="CM324" i="76"/>
  <c r="CE325" i="76"/>
  <c r="CF325" i="76"/>
  <c r="CG325" i="76"/>
  <c r="CH325" i="76"/>
  <c r="CI325" i="76"/>
  <c r="CJ325" i="76"/>
  <c r="CK325" i="76"/>
  <c r="CL325" i="76"/>
  <c r="CM325" i="76"/>
  <c r="CE326" i="76"/>
  <c r="CF326" i="76"/>
  <c r="CG326" i="76"/>
  <c r="CH326" i="76"/>
  <c r="CI326" i="76"/>
  <c r="CJ326" i="76"/>
  <c r="CK326" i="76"/>
  <c r="CL326" i="76"/>
  <c r="CM326" i="76"/>
  <c r="CE327" i="76"/>
  <c r="CF327" i="76"/>
  <c r="CG327" i="76"/>
  <c r="CH327" i="76"/>
  <c r="CI327" i="76"/>
  <c r="CJ327" i="76"/>
  <c r="CK327" i="76"/>
  <c r="CL327" i="76"/>
  <c r="CM327" i="76"/>
  <c r="CE328" i="76"/>
  <c r="CF328" i="76"/>
  <c r="CG328" i="76"/>
  <c r="CH328" i="76"/>
  <c r="CI328" i="76"/>
  <c r="CJ328" i="76"/>
  <c r="CK328" i="76"/>
  <c r="CL328" i="76"/>
  <c r="CM328" i="76"/>
  <c r="CE329" i="76"/>
  <c r="CF329" i="76"/>
  <c r="CG329" i="76"/>
  <c r="CH329" i="76"/>
  <c r="CI329" i="76"/>
  <c r="CJ329" i="76"/>
  <c r="CK329" i="76"/>
  <c r="CL329" i="76"/>
  <c r="CM329" i="76"/>
  <c r="CE330" i="76"/>
  <c r="CF330" i="76"/>
  <c r="CG330" i="76"/>
  <c r="CH330" i="76"/>
  <c r="CI330" i="76"/>
  <c r="CJ330" i="76"/>
  <c r="CK330" i="76"/>
  <c r="CL330" i="76"/>
  <c r="CM330" i="76"/>
  <c r="CE331" i="76"/>
  <c r="CF331" i="76"/>
  <c r="CG331" i="76"/>
  <c r="CH331" i="76"/>
  <c r="CI331" i="76"/>
  <c r="CJ331" i="76"/>
  <c r="CK331" i="76"/>
  <c r="CL331" i="76"/>
  <c r="CM331" i="76"/>
  <c r="CF317" i="76"/>
  <c r="CG317" i="76"/>
  <c r="CH317" i="76"/>
  <c r="CI317" i="76"/>
  <c r="CJ317" i="76"/>
  <c r="CK317" i="76"/>
  <c r="CL317" i="76"/>
  <c r="CM317" i="76"/>
  <c r="CE303" i="76"/>
  <c r="CF303" i="76"/>
  <c r="CG303" i="76"/>
  <c r="CH303" i="76"/>
  <c r="CI303" i="76"/>
  <c r="CJ303" i="76"/>
  <c r="CK303" i="76"/>
  <c r="CL303" i="76"/>
  <c r="CM303" i="76"/>
  <c r="CE304" i="76"/>
  <c r="CF304" i="76"/>
  <c r="CG304" i="76"/>
  <c r="CH304" i="76"/>
  <c r="CI304" i="76"/>
  <c r="CJ304" i="76"/>
  <c r="CK304" i="76"/>
  <c r="CL304" i="76"/>
  <c r="CM304" i="76"/>
  <c r="CE305" i="76"/>
  <c r="CF305" i="76"/>
  <c r="CG305" i="76"/>
  <c r="CH305" i="76"/>
  <c r="CI305" i="76"/>
  <c r="CJ305" i="76"/>
  <c r="CK305" i="76"/>
  <c r="CL305" i="76"/>
  <c r="CM305" i="76"/>
  <c r="CE306" i="76"/>
  <c r="CF306" i="76"/>
  <c r="CG306" i="76"/>
  <c r="CH306" i="76"/>
  <c r="CI306" i="76"/>
  <c r="CJ306" i="76"/>
  <c r="CK306" i="76"/>
  <c r="CL306" i="76"/>
  <c r="CM306" i="76"/>
  <c r="CE307" i="76"/>
  <c r="CF307" i="76"/>
  <c r="CG307" i="76"/>
  <c r="CH307" i="76"/>
  <c r="CI307" i="76"/>
  <c r="CJ307" i="76"/>
  <c r="CK307" i="76"/>
  <c r="CL307" i="76"/>
  <c r="CM307" i="76"/>
  <c r="CE308" i="76"/>
  <c r="CF308" i="76"/>
  <c r="CG308" i="76"/>
  <c r="CH308" i="76"/>
  <c r="CI308" i="76"/>
  <c r="CJ308" i="76"/>
  <c r="CK308" i="76"/>
  <c r="CL308" i="76"/>
  <c r="CM308" i="76"/>
  <c r="CE309" i="76"/>
  <c r="CF309" i="76"/>
  <c r="CG309" i="76"/>
  <c r="CH309" i="76"/>
  <c r="CI309" i="76"/>
  <c r="CJ309" i="76"/>
  <c r="CK309" i="76"/>
  <c r="CL309" i="76"/>
  <c r="CM309" i="76"/>
  <c r="CE310" i="76"/>
  <c r="CF310" i="76"/>
  <c r="CG310" i="76"/>
  <c r="CH310" i="76"/>
  <c r="CI310" i="76"/>
  <c r="CJ310" i="76"/>
  <c r="CK310" i="76"/>
  <c r="CL310" i="76"/>
  <c r="CM310" i="76"/>
  <c r="CE311" i="76"/>
  <c r="CF311" i="76"/>
  <c r="CG311" i="76"/>
  <c r="CH311" i="76"/>
  <c r="CI311" i="76"/>
  <c r="CJ311" i="76"/>
  <c r="CK311" i="76"/>
  <c r="CL311" i="76"/>
  <c r="CM311" i="76"/>
  <c r="CE312" i="76"/>
  <c r="CF312" i="76"/>
  <c r="CG312" i="76"/>
  <c r="CH312" i="76"/>
  <c r="CI312" i="76"/>
  <c r="CJ312" i="76"/>
  <c r="CK312" i="76"/>
  <c r="CL312" i="76"/>
  <c r="CM312" i="76"/>
  <c r="CE313" i="76"/>
  <c r="CF313" i="76"/>
  <c r="CG313" i="76"/>
  <c r="CH313" i="76"/>
  <c r="CI313" i="76"/>
  <c r="CJ313" i="76"/>
  <c r="CK313" i="76"/>
  <c r="CL313" i="76"/>
  <c r="CM313" i="76"/>
  <c r="CE314" i="76"/>
  <c r="CF314" i="76"/>
  <c r="CG314" i="76"/>
  <c r="CH314" i="76"/>
  <c r="CI314" i="76"/>
  <c r="CJ314" i="76"/>
  <c r="CK314" i="76"/>
  <c r="CL314" i="76"/>
  <c r="CM314" i="76"/>
  <c r="CE315" i="76"/>
  <c r="CF315" i="76"/>
  <c r="CG315" i="76"/>
  <c r="CH315" i="76"/>
  <c r="CI315" i="76"/>
  <c r="CJ315" i="76"/>
  <c r="CK315" i="76"/>
  <c r="CL315" i="76"/>
  <c r="CM315" i="76"/>
  <c r="CE316" i="76"/>
  <c r="CF316" i="76"/>
  <c r="CG316" i="76"/>
  <c r="CH316" i="76"/>
  <c r="CI316" i="76"/>
  <c r="CJ316" i="76"/>
  <c r="CK316" i="76"/>
  <c r="CL316" i="76"/>
  <c r="CM316" i="76"/>
  <c r="CF302" i="76"/>
  <c r="CG302" i="76"/>
  <c r="CH302" i="76"/>
  <c r="CI302" i="76"/>
  <c r="CJ302" i="76"/>
  <c r="CK302" i="76"/>
  <c r="CL302" i="76"/>
  <c r="CM302" i="76"/>
  <c r="CE288" i="76"/>
  <c r="CF288" i="76"/>
  <c r="CG288" i="76"/>
  <c r="CH288" i="76"/>
  <c r="CI288" i="76"/>
  <c r="CJ288" i="76"/>
  <c r="CK288" i="76"/>
  <c r="CL288" i="76"/>
  <c r="CM288" i="76"/>
  <c r="CE289" i="76"/>
  <c r="CF289" i="76"/>
  <c r="CG289" i="76"/>
  <c r="CH289" i="76"/>
  <c r="CI289" i="76"/>
  <c r="CJ289" i="76"/>
  <c r="CK289" i="76"/>
  <c r="CL289" i="76"/>
  <c r="CM289" i="76"/>
  <c r="CE290" i="76"/>
  <c r="CF290" i="76"/>
  <c r="CG290" i="76"/>
  <c r="CH290" i="76"/>
  <c r="CI290" i="76"/>
  <c r="CJ290" i="76"/>
  <c r="CK290" i="76"/>
  <c r="CL290" i="76"/>
  <c r="CM290" i="76"/>
  <c r="CE291" i="76"/>
  <c r="CF291" i="76"/>
  <c r="CG291" i="76"/>
  <c r="CH291" i="76"/>
  <c r="CI291" i="76"/>
  <c r="CJ291" i="76"/>
  <c r="CK291" i="76"/>
  <c r="CL291" i="76"/>
  <c r="CM291" i="76"/>
  <c r="CE292" i="76"/>
  <c r="CF292" i="76"/>
  <c r="CG292" i="76"/>
  <c r="CH292" i="76"/>
  <c r="CI292" i="76"/>
  <c r="CJ292" i="76"/>
  <c r="CK292" i="76"/>
  <c r="CL292" i="76"/>
  <c r="CM292" i="76"/>
  <c r="CE293" i="76"/>
  <c r="CF293" i="76"/>
  <c r="CG293" i="76"/>
  <c r="CH293" i="76"/>
  <c r="CI293" i="76"/>
  <c r="CJ293" i="76"/>
  <c r="CK293" i="76"/>
  <c r="CL293" i="76"/>
  <c r="CM293" i="76"/>
  <c r="CE294" i="76"/>
  <c r="CF294" i="76"/>
  <c r="CG294" i="76"/>
  <c r="CH294" i="76"/>
  <c r="CI294" i="76"/>
  <c r="CJ294" i="76"/>
  <c r="CK294" i="76"/>
  <c r="CL294" i="76"/>
  <c r="CM294" i="76"/>
  <c r="CE295" i="76"/>
  <c r="CF295" i="76"/>
  <c r="CG295" i="76"/>
  <c r="CH295" i="76"/>
  <c r="CI295" i="76"/>
  <c r="CJ295" i="76"/>
  <c r="CK295" i="76"/>
  <c r="CL295" i="76"/>
  <c r="CM295" i="76"/>
  <c r="CE296" i="76"/>
  <c r="CF296" i="76"/>
  <c r="CG296" i="76"/>
  <c r="CH296" i="76"/>
  <c r="CI296" i="76"/>
  <c r="CJ296" i="76"/>
  <c r="CK296" i="76"/>
  <c r="CL296" i="76"/>
  <c r="CM296" i="76"/>
  <c r="CE297" i="76"/>
  <c r="CF297" i="76"/>
  <c r="CG297" i="76"/>
  <c r="CH297" i="76"/>
  <c r="CI297" i="76"/>
  <c r="CJ297" i="76"/>
  <c r="CK297" i="76"/>
  <c r="CL297" i="76"/>
  <c r="CM297" i="76"/>
  <c r="CE298" i="76"/>
  <c r="CF298" i="76"/>
  <c r="CG298" i="76"/>
  <c r="CH298" i="76"/>
  <c r="CI298" i="76"/>
  <c r="CJ298" i="76"/>
  <c r="CK298" i="76"/>
  <c r="CL298" i="76"/>
  <c r="CM298" i="76"/>
  <c r="CE299" i="76"/>
  <c r="CF299" i="76"/>
  <c r="CG299" i="76"/>
  <c r="CH299" i="76"/>
  <c r="CI299" i="76"/>
  <c r="CJ299" i="76"/>
  <c r="CK299" i="76"/>
  <c r="CL299" i="76"/>
  <c r="CM299" i="76"/>
  <c r="CE300" i="76"/>
  <c r="CF300" i="76"/>
  <c r="CG300" i="76"/>
  <c r="CH300" i="76"/>
  <c r="CI300" i="76"/>
  <c r="CJ300" i="76"/>
  <c r="CK300" i="76"/>
  <c r="CL300" i="76"/>
  <c r="CM300" i="76"/>
  <c r="CE301" i="76"/>
  <c r="CF301" i="76"/>
  <c r="CG301" i="76"/>
  <c r="CH301" i="76"/>
  <c r="CI301" i="76"/>
  <c r="CJ301" i="76"/>
  <c r="CK301" i="76"/>
  <c r="CL301" i="76"/>
  <c r="CM301" i="76"/>
  <c r="CF287" i="76"/>
  <c r="CG287" i="76"/>
  <c r="CH287" i="76"/>
  <c r="CI287" i="76"/>
  <c r="CJ287" i="76"/>
  <c r="CK287" i="76"/>
  <c r="CL287" i="76"/>
  <c r="CM287" i="76"/>
  <c r="CE273" i="76"/>
  <c r="CF273" i="76"/>
  <c r="CG273" i="76"/>
  <c r="CH273" i="76"/>
  <c r="CI273" i="76"/>
  <c r="CJ273" i="76"/>
  <c r="CK273" i="76"/>
  <c r="CL273" i="76"/>
  <c r="CM273" i="76"/>
  <c r="CE274" i="76"/>
  <c r="CF274" i="76"/>
  <c r="CG274" i="76"/>
  <c r="CH274" i="76"/>
  <c r="CI274" i="76"/>
  <c r="CJ274" i="76"/>
  <c r="CK274" i="76"/>
  <c r="CL274" i="76"/>
  <c r="CM274" i="76"/>
  <c r="CE275" i="76"/>
  <c r="CF275" i="76"/>
  <c r="CG275" i="76"/>
  <c r="CH275" i="76"/>
  <c r="CI275" i="76"/>
  <c r="CJ275" i="76"/>
  <c r="CK275" i="76"/>
  <c r="CL275" i="76"/>
  <c r="CM275" i="76"/>
  <c r="CE276" i="76"/>
  <c r="CF276" i="76"/>
  <c r="CG276" i="76"/>
  <c r="CH276" i="76"/>
  <c r="CI276" i="76"/>
  <c r="CJ276" i="76"/>
  <c r="CK276" i="76"/>
  <c r="CL276" i="76"/>
  <c r="CM276" i="76"/>
  <c r="CE277" i="76"/>
  <c r="CF277" i="76"/>
  <c r="CG277" i="76"/>
  <c r="CH277" i="76"/>
  <c r="CI277" i="76"/>
  <c r="CJ277" i="76"/>
  <c r="CK277" i="76"/>
  <c r="CL277" i="76"/>
  <c r="CM277" i="76"/>
  <c r="CE278" i="76"/>
  <c r="CF278" i="76"/>
  <c r="CG278" i="76"/>
  <c r="CH278" i="76"/>
  <c r="CI278" i="76"/>
  <c r="CJ278" i="76"/>
  <c r="CK278" i="76"/>
  <c r="CL278" i="76"/>
  <c r="CM278" i="76"/>
  <c r="CE279" i="76"/>
  <c r="CF279" i="76"/>
  <c r="CG279" i="76"/>
  <c r="CH279" i="76"/>
  <c r="CI279" i="76"/>
  <c r="CJ279" i="76"/>
  <c r="CK279" i="76"/>
  <c r="CL279" i="76"/>
  <c r="CM279" i="76"/>
  <c r="CE280" i="76"/>
  <c r="CF280" i="76"/>
  <c r="CG280" i="76"/>
  <c r="CH280" i="76"/>
  <c r="CI280" i="76"/>
  <c r="CJ280" i="76"/>
  <c r="CK280" i="76"/>
  <c r="CL280" i="76"/>
  <c r="CM280" i="76"/>
  <c r="CE281" i="76"/>
  <c r="CF281" i="76"/>
  <c r="CG281" i="76"/>
  <c r="CH281" i="76"/>
  <c r="CI281" i="76"/>
  <c r="CJ281" i="76"/>
  <c r="CK281" i="76"/>
  <c r="CL281" i="76"/>
  <c r="CM281" i="76"/>
  <c r="CE282" i="76"/>
  <c r="CF282" i="76"/>
  <c r="CG282" i="76"/>
  <c r="CH282" i="76"/>
  <c r="CI282" i="76"/>
  <c r="CJ282" i="76"/>
  <c r="CK282" i="76"/>
  <c r="CL282" i="76"/>
  <c r="CM282" i="76"/>
  <c r="CE283" i="76"/>
  <c r="CF283" i="76"/>
  <c r="CG283" i="76"/>
  <c r="CH283" i="76"/>
  <c r="CI283" i="76"/>
  <c r="CJ283" i="76"/>
  <c r="CK283" i="76"/>
  <c r="CL283" i="76"/>
  <c r="CM283" i="76"/>
  <c r="CE284" i="76"/>
  <c r="CF284" i="76"/>
  <c r="CG284" i="76"/>
  <c r="CH284" i="76"/>
  <c r="CI284" i="76"/>
  <c r="CJ284" i="76"/>
  <c r="CK284" i="76"/>
  <c r="CL284" i="76"/>
  <c r="CM284" i="76"/>
  <c r="CE285" i="76"/>
  <c r="CF285" i="76"/>
  <c r="CG285" i="76"/>
  <c r="CH285" i="76"/>
  <c r="CI285" i="76"/>
  <c r="CJ285" i="76"/>
  <c r="CK285" i="76"/>
  <c r="CL285" i="76"/>
  <c r="CM285" i="76"/>
  <c r="CE286" i="76"/>
  <c r="CF286" i="76"/>
  <c r="CG286" i="76"/>
  <c r="CH286" i="76"/>
  <c r="CI286" i="76"/>
  <c r="CJ286" i="76"/>
  <c r="CK286" i="76"/>
  <c r="CL286" i="76"/>
  <c r="CM286" i="76"/>
  <c r="CF272" i="76"/>
  <c r="CG272" i="76"/>
  <c r="CH272" i="76"/>
  <c r="CI272" i="76"/>
  <c r="CJ272" i="76"/>
  <c r="CK272" i="76"/>
  <c r="CL272" i="76"/>
  <c r="CM272" i="76"/>
  <c r="CE258" i="76"/>
  <c r="CF258" i="76"/>
  <c r="CG258" i="76"/>
  <c r="CH258" i="76"/>
  <c r="CI258" i="76"/>
  <c r="CJ258" i="76"/>
  <c r="CK258" i="76"/>
  <c r="CL258" i="76"/>
  <c r="CM258" i="76"/>
  <c r="CE259" i="76"/>
  <c r="CF259" i="76"/>
  <c r="CG259" i="76"/>
  <c r="CH259" i="76"/>
  <c r="CI259" i="76"/>
  <c r="CJ259" i="76"/>
  <c r="CK259" i="76"/>
  <c r="CL259" i="76"/>
  <c r="CM259" i="76"/>
  <c r="CE260" i="76"/>
  <c r="CF260" i="76"/>
  <c r="CG260" i="76"/>
  <c r="CH260" i="76"/>
  <c r="CI260" i="76"/>
  <c r="CJ260" i="76"/>
  <c r="CK260" i="76"/>
  <c r="CL260" i="76"/>
  <c r="CM260" i="76"/>
  <c r="CE261" i="76"/>
  <c r="CF261" i="76"/>
  <c r="CG261" i="76"/>
  <c r="CH261" i="76"/>
  <c r="CI261" i="76"/>
  <c r="CJ261" i="76"/>
  <c r="CK261" i="76"/>
  <c r="CL261" i="76"/>
  <c r="CM261" i="76"/>
  <c r="CE262" i="76"/>
  <c r="CF262" i="76"/>
  <c r="CG262" i="76"/>
  <c r="CH262" i="76"/>
  <c r="CI262" i="76"/>
  <c r="CJ262" i="76"/>
  <c r="CK262" i="76"/>
  <c r="CL262" i="76"/>
  <c r="CM262" i="76"/>
  <c r="CE263" i="76"/>
  <c r="CF263" i="76"/>
  <c r="CG263" i="76"/>
  <c r="CH263" i="76"/>
  <c r="CI263" i="76"/>
  <c r="CJ263" i="76"/>
  <c r="CK263" i="76"/>
  <c r="CL263" i="76"/>
  <c r="CM263" i="76"/>
  <c r="CE264" i="76"/>
  <c r="CF264" i="76"/>
  <c r="CG264" i="76"/>
  <c r="CH264" i="76"/>
  <c r="CI264" i="76"/>
  <c r="CJ264" i="76"/>
  <c r="CK264" i="76"/>
  <c r="CL264" i="76"/>
  <c r="CM264" i="76"/>
  <c r="CE265" i="76"/>
  <c r="CF265" i="76"/>
  <c r="CG265" i="76"/>
  <c r="CH265" i="76"/>
  <c r="CI265" i="76"/>
  <c r="CJ265" i="76"/>
  <c r="CK265" i="76"/>
  <c r="CL265" i="76"/>
  <c r="CM265" i="76"/>
  <c r="CE266" i="76"/>
  <c r="CF266" i="76"/>
  <c r="CG266" i="76"/>
  <c r="CH266" i="76"/>
  <c r="CI266" i="76"/>
  <c r="CJ266" i="76"/>
  <c r="CK266" i="76"/>
  <c r="CL266" i="76"/>
  <c r="CM266" i="76"/>
  <c r="CE267" i="76"/>
  <c r="CF267" i="76"/>
  <c r="CG267" i="76"/>
  <c r="CH267" i="76"/>
  <c r="CI267" i="76"/>
  <c r="CJ267" i="76"/>
  <c r="CK267" i="76"/>
  <c r="CL267" i="76"/>
  <c r="CM267" i="76"/>
  <c r="CE268" i="76"/>
  <c r="CF268" i="76"/>
  <c r="CG268" i="76"/>
  <c r="CH268" i="76"/>
  <c r="CI268" i="76"/>
  <c r="CJ268" i="76"/>
  <c r="CK268" i="76"/>
  <c r="CL268" i="76"/>
  <c r="CM268" i="76"/>
  <c r="CE269" i="76"/>
  <c r="CF269" i="76"/>
  <c r="CG269" i="76"/>
  <c r="CH269" i="76"/>
  <c r="CI269" i="76"/>
  <c r="CJ269" i="76"/>
  <c r="CK269" i="76"/>
  <c r="CL269" i="76"/>
  <c r="CM269" i="76"/>
  <c r="CE270" i="76"/>
  <c r="CF270" i="76"/>
  <c r="CG270" i="76"/>
  <c r="CH270" i="76"/>
  <c r="CI270" i="76"/>
  <c r="CJ270" i="76"/>
  <c r="CK270" i="76"/>
  <c r="CL270" i="76"/>
  <c r="CM270" i="76"/>
  <c r="CE271" i="76"/>
  <c r="CF271" i="76"/>
  <c r="CG271" i="76"/>
  <c r="CH271" i="76"/>
  <c r="CI271" i="76"/>
  <c r="CJ271" i="76"/>
  <c r="CK271" i="76"/>
  <c r="CL271" i="76"/>
  <c r="CM271" i="76"/>
  <c r="CF257" i="76"/>
  <c r="CG257" i="76"/>
  <c r="CH257" i="76"/>
  <c r="CI257" i="76"/>
  <c r="CJ257" i="76"/>
  <c r="CK257" i="76"/>
  <c r="CL257" i="76"/>
  <c r="CM257" i="76"/>
  <c r="CE243" i="76"/>
  <c r="CF243" i="76"/>
  <c r="CG243" i="76"/>
  <c r="CH243" i="76"/>
  <c r="CI243" i="76"/>
  <c r="CJ243" i="76"/>
  <c r="CK243" i="76"/>
  <c r="CL243" i="76"/>
  <c r="CM243" i="76"/>
  <c r="CE244" i="76"/>
  <c r="CF244" i="76"/>
  <c r="CG244" i="76"/>
  <c r="CH244" i="76"/>
  <c r="CI244" i="76"/>
  <c r="CJ244" i="76"/>
  <c r="CK244" i="76"/>
  <c r="CL244" i="76"/>
  <c r="CM244" i="76"/>
  <c r="CE245" i="76"/>
  <c r="CF245" i="76"/>
  <c r="CG245" i="76"/>
  <c r="CH245" i="76"/>
  <c r="CI245" i="76"/>
  <c r="CJ245" i="76"/>
  <c r="CK245" i="76"/>
  <c r="CL245" i="76"/>
  <c r="CM245" i="76"/>
  <c r="CE246" i="76"/>
  <c r="CF246" i="76"/>
  <c r="CG246" i="76"/>
  <c r="CH246" i="76"/>
  <c r="CI246" i="76"/>
  <c r="CJ246" i="76"/>
  <c r="CK246" i="76"/>
  <c r="CL246" i="76"/>
  <c r="CM246" i="76"/>
  <c r="CE247" i="76"/>
  <c r="CF247" i="76"/>
  <c r="CG247" i="76"/>
  <c r="CH247" i="76"/>
  <c r="CI247" i="76"/>
  <c r="CJ247" i="76"/>
  <c r="CK247" i="76"/>
  <c r="CL247" i="76"/>
  <c r="CM247" i="76"/>
  <c r="CE248" i="76"/>
  <c r="CF248" i="76"/>
  <c r="CG248" i="76"/>
  <c r="CH248" i="76"/>
  <c r="CI248" i="76"/>
  <c r="CJ248" i="76"/>
  <c r="CK248" i="76"/>
  <c r="CL248" i="76"/>
  <c r="CM248" i="76"/>
  <c r="CE249" i="76"/>
  <c r="CF249" i="76"/>
  <c r="CG249" i="76"/>
  <c r="CH249" i="76"/>
  <c r="CI249" i="76"/>
  <c r="CJ249" i="76"/>
  <c r="CK249" i="76"/>
  <c r="CL249" i="76"/>
  <c r="CM249" i="76"/>
  <c r="CE250" i="76"/>
  <c r="CF250" i="76"/>
  <c r="CG250" i="76"/>
  <c r="CH250" i="76"/>
  <c r="CI250" i="76"/>
  <c r="CJ250" i="76"/>
  <c r="CK250" i="76"/>
  <c r="CL250" i="76"/>
  <c r="CM250" i="76"/>
  <c r="CE251" i="76"/>
  <c r="CF251" i="76"/>
  <c r="CG251" i="76"/>
  <c r="CH251" i="76"/>
  <c r="CI251" i="76"/>
  <c r="CJ251" i="76"/>
  <c r="CK251" i="76"/>
  <c r="CL251" i="76"/>
  <c r="CM251" i="76"/>
  <c r="CE252" i="76"/>
  <c r="CF252" i="76"/>
  <c r="CG252" i="76"/>
  <c r="CH252" i="76"/>
  <c r="CI252" i="76"/>
  <c r="CJ252" i="76"/>
  <c r="CK252" i="76"/>
  <c r="CL252" i="76"/>
  <c r="CM252" i="76"/>
  <c r="CE253" i="76"/>
  <c r="CF253" i="76"/>
  <c r="CG253" i="76"/>
  <c r="CH253" i="76"/>
  <c r="CI253" i="76"/>
  <c r="CJ253" i="76"/>
  <c r="CK253" i="76"/>
  <c r="CL253" i="76"/>
  <c r="CM253" i="76"/>
  <c r="CE254" i="76"/>
  <c r="CF254" i="76"/>
  <c r="CG254" i="76"/>
  <c r="CH254" i="76"/>
  <c r="CI254" i="76"/>
  <c r="CJ254" i="76"/>
  <c r="CK254" i="76"/>
  <c r="CL254" i="76"/>
  <c r="CM254" i="76"/>
  <c r="CE255" i="76"/>
  <c r="CF255" i="76"/>
  <c r="CG255" i="76"/>
  <c r="CH255" i="76"/>
  <c r="CI255" i="76"/>
  <c r="CJ255" i="76"/>
  <c r="CK255" i="76"/>
  <c r="CL255" i="76"/>
  <c r="CM255" i="76"/>
  <c r="CE256" i="76"/>
  <c r="CF256" i="76"/>
  <c r="CG256" i="76"/>
  <c r="CH256" i="76"/>
  <c r="CI256" i="76"/>
  <c r="CJ256" i="76"/>
  <c r="CK256" i="76"/>
  <c r="CL256" i="76"/>
  <c r="CM256" i="76"/>
  <c r="CF242" i="76"/>
  <c r="CG242" i="76"/>
  <c r="CH242" i="76"/>
  <c r="CI242" i="76"/>
  <c r="CJ242" i="76"/>
  <c r="CK242" i="76"/>
  <c r="CL242" i="76"/>
  <c r="CM242" i="76"/>
  <c r="CE228" i="76"/>
  <c r="CF228" i="76"/>
  <c r="CG228" i="76"/>
  <c r="CH228" i="76"/>
  <c r="CI228" i="76"/>
  <c r="CJ228" i="76"/>
  <c r="CK228" i="76"/>
  <c r="CL228" i="76"/>
  <c r="CM228" i="76"/>
  <c r="CE229" i="76"/>
  <c r="CF229" i="76"/>
  <c r="CG229" i="76"/>
  <c r="CH229" i="76"/>
  <c r="CI229" i="76"/>
  <c r="CJ229" i="76"/>
  <c r="CK229" i="76"/>
  <c r="CL229" i="76"/>
  <c r="CM229" i="76"/>
  <c r="CE230" i="76"/>
  <c r="CF230" i="76"/>
  <c r="CG230" i="76"/>
  <c r="CH230" i="76"/>
  <c r="CI230" i="76"/>
  <c r="CJ230" i="76"/>
  <c r="CK230" i="76"/>
  <c r="CL230" i="76"/>
  <c r="CM230" i="76"/>
  <c r="CE231" i="76"/>
  <c r="CF231" i="76"/>
  <c r="CG231" i="76"/>
  <c r="CH231" i="76"/>
  <c r="CI231" i="76"/>
  <c r="CJ231" i="76"/>
  <c r="CK231" i="76"/>
  <c r="CL231" i="76"/>
  <c r="CM231" i="76"/>
  <c r="CE232" i="76"/>
  <c r="CF232" i="76"/>
  <c r="CG232" i="76"/>
  <c r="CH232" i="76"/>
  <c r="CI232" i="76"/>
  <c r="CJ232" i="76"/>
  <c r="CK232" i="76"/>
  <c r="CL232" i="76"/>
  <c r="CM232" i="76"/>
  <c r="CE233" i="76"/>
  <c r="CF233" i="76"/>
  <c r="CG233" i="76"/>
  <c r="CH233" i="76"/>
  <c r="CI233" i="76"/>
  <c r="CJ233" i="76"/>
  <c r="CK233" i="76"/>
  <c r="CL233" i="76"/>
  <c r="CM233" i="76"/>
  <c r="CE234" i="76"/>
  <c r="CF234" i="76"/>
  <c r="CG234" i="76"/>
  <c r="CH234" i="76"/>
  <c r="CI234" i="76"/>
  <c r="CJ234" i="76"/>
  <c r="CK234" i="76"/>
  <c r="CL234" i="76"/>
  <c r="CM234" i="76"/>
  <c r="CE235" i="76"/>
  <c r="CF235" i="76"/>
  <c r="CG235" i="76"/>
  <c r="CH235" i="76"/>
  <c r="CI235" i="76"/>
  <c r="CJ235" i="76"/>
  <c r="CK235" i="76"/>
  <c r="CL235" i="76"/>
  <c r="CM235" i="76"/>
  <c r="CE236" i="76"/>
  <c r="CF236" i="76"/>
  <c r="CG236" i="76"/>
  <c r="CH236" i="76"/>
  <c r="CI236" i="76"/>
  <c r="CJ236" i="76"/>
  <c r="CK236" i="76"/>
  <c r="CL236" i="76"/>
  <c r="CM236" i="76"/>
  <c r="CE237" i="76"/>
  <c r="CF237" i="76"/>
  <c r="CG237" i="76"/>
  <c r="CH237" i="76"/>
  <c r="CI237" i="76"/>
  <c r="CJ237" i="76"/>
  <c r="CK237" i="76"/>
  <c r="CL237" i="76"/>
  <c r="CM237" i="76"/>
  <c r="CE238" i="76"/>
  <c r="CF238" i="76"/>
  <c r="CG238" i="76"/>
  <c r="CH238" i="76"/>
  <c r="CI238" i="76"/>
  <c r="CJ238" i="76"/>
  <c r="CK238" i="76"/>
  <c r="CL238" i="76"/>
  <c r="CM238" i="76"/>
  <c r="CE239" i="76"/>
  <c r="CF239" i="76"/>
  <c r="CG239" i="76"/>
  <c r="CH239" i="76"/>
  <c r="CI239" i="76"/>
  <c r="CJ239" i="76"/>
  <c r="CK239" i="76"/>
  <c r="CL239" i="76"/>
  <c r="CM239" i="76"/>
  <c r="CE240" i="76"/>
  <c r="CF240" i="76"/>
  <c r="CG240" i="76"/>
  <c r="CH240" i="76"/>
  <c r="CI240" i="76"/>
  <c r="CJ240" i="76"/>
  <c r="CK240" i="76"/>
  <c r="CL240" i="76"/>
  <c r="CM240" i="76"/>
  <c r="CE241" i="76"/>
  <c r="CF241" i="76"/>
  <c r="CG241" i="76"/>
  <c r="CH241" i="76"/>
  <c r="CI241" i="76"/>
  <c r="CJ241" i="76"/>
  <c r="CK241" i="76"/>
  <c r="CL241" i="76"/>
  <c r="CM241" i="76"/>
  <c r="CF227" i="76"/>
  <c r="CG227" i="76"/>
  <c r="CH227" i="76"/>
  <c r="CI227" i="76"/>
  <c r="CJ227" i="76"/>
  <c r="CK227" i="76"/>
  <c r="CL227" i="76"/>
  <c r="CM227" i="76"/>
  <c r="CE213" i="76"/>
  <c r="CF213" i="76"/>
  <c r="CG213" i="76"/>
  <c r="CH213" i="76"/>
  <c r="CI213" i="76"/>
  <c r="CJ213" i="76"/>
  <c r="CK213" i="76"/>
  <c r="CL213" i="76"/>
  <c r="CM213" i="76"/>
  <c r="CE214" i="76"/>
  <c r="CF214" i="76"/>
  <c r="CG214" i="76"/>
  <c r="CH214" i="76"/>
  <c r="CI214" i="76"/>
  <c r="CJ214" i="76"/>
  <c r="CK214" i="76"/>
  <c r="CL214" i="76"/>
  <c r="CM214" i="76"/>
  <c r="CE215" i="76"/>
  <c r="CF215" i="76"/>
  <c r="CG215" i="76"/>
  <c r="CH215" i="76"/>
  <c r="CI215" i="76"/>
  <c r="CJ215" i="76"/>
  <c r="CK215" i="76"/>
  <c r="CL215" i="76"/>
  <c r="CM215" i="76"/>
  <c r="CE216" i="76"/>
  <c r="CF216" i="76"/>
  <c r="CG216" i="76"/>
  <c r="CH216" i="76"/>
  <c r="CI216" i="76"/>
  <c r="CJ216" i="76"/>
  <c r="CK216" i="76"/>
  <c r="CL216" i="76"/>
  <c r="CM216" i="76"/>
  <c r="CE217" i="76"/>
  <c r="CF217" i="76"/>
  <c r="CG217" i="76"/>
  <c r="CH217" i="76"/>
  <c r="CI217" i="76"/>
  <c r="CJ217" i="76"/>
  <c r="CK217" i="76"/>
  <c r="CL217" i="76"/>
  <c r="CM217" i="76"/>
  <c r="CE218" i="76"/>
  <c r="CF218" i="76"/>
  <c r="CG218" i="76"/>
  <c r="CH218" i="76"/>
  <c r="CI218" i="76"/>
  <c r="CJ218" i="76"/>
  <c r="CK218" i="76"/>
  <c r="CL218" i="76"/>
  <c r="CM218" i="76"/>
  <c r="CE219" i="76"/>
  <c r="CF219" i="76"/>
  <c r="CG219" i="76"/>
  <c r="CH219" i="76"/>
  <c r="CI219" i="76"/>
  <c r="CJ219" i="76"/>
  <c r="CK219" i="76"/>
  <c r="CL219" i="76"/>
  <c r="CM219" i="76"/>
  <c r="CE220" i="76"/>
  <c r="CF220" i="76"/>
  <c r="CG220" i="76"/>
  <c r="CH220" i="76"/>
  <c r="CI220" i="76"/>
  <c r="CJ220" i="76"/>
  <c r="CK220" i="76"/>
  <c r="CL220" i="76"/>
  <c r="CM220" i="76"/>
  <c r="CE221" i="76"/>
  <c r="CF221" i="76"/>
  <c r="CG221" i="76"/>
  <c r="CH221" i="76"/>
  <c r="CI221" i="76"/>
  <c r="CJ221" i="76"/>
  <c r="CK221" i="76"/>
  <c r="CL221" i="76"/>
  <c r="CM221" i="76"/>
  <c r="CE222" i="76"/>
  <c r="CF222" i="76"/>
  <c r="CG222" i="76"/>
  <c r="CH222" i="76"/>
  <c r="CI222" i="76"/>
  <c r="CJ222" i="76"/>
  <c r="CK222" i="76"/>
  <c r="CL222" i="76"/>
  <c r="CM222" i="76"/>
  <c r="CE223" i="76"/>
  <c r="CF223" i="76"/>
  <c r="CG223" i="76"/>
  <c r="CH223" i="76"/>
  <c r="CI223" i="76"/>
  <c r="CJ223" i="76"/>
  <c r="CK223" i="76"/>
  <c r="CL223" i="76"/>
  <c r="CM223" i="76"/>
  <c r="CE224" i="76"/>
  <c r="CF224" i="76"/>
  <c r="CG224" i="76"/>
  <c r="CH224" i="76"/>
  <c r="CI224" i="76"/>
  <c r="CJ224" i="76"/>
  <c r="CK224" i="76"/>
  <c r="CL224" i="76"/>
  <c r="CM224" i="76"/>
  <c r="CE225" i="76"/>
  <c r="CF225" i="76"/>
  <c r="CG225" i="76"/>
  <c r="CH225" i="76"/>
  <c r="CI225" i="76"/>
  <c r="CJ225" i="76"/>
  <c r="CK225" i="76"/>
  <c r="CL225" i="76"/>
  <c r="CM225" i="76"/>
  <c r="CE226" i="76"/>
  <c r="CF226" i="76"/>
  <c r="CG226" i="76"/>
  <c r="CH226" i="76"/>
  <c r="CI226" i="76"/>
  <c r="CJ226" i="76"/>
  <c r="CK226" i="76"/>
  <c r="CL226" i="76"/>
  <c r="CM226" i="76"/>
  <c r="CF212" i="76"/>
  <c r="CG212" i="76"/>
  <c r="CH212" i="76"/>
  <c r="CI212" i="76"/>
  <c r="CJ212" i="76"/>
  <c r="CK212" i="76"/>
  <c r="CL212" i="76"/>
  <c r="CM212" i="76"/>
  <c r="CE198" i="76"/>
  <c r="CF198" i="76"/>
  <c r="CG198" i="76"/>
  <c r="CH198" i="76"/>
  <c r="CI198" i="76"/>
  <c r="CJ198" i="76"/>
  <c r="CK198" i="76"/>
  <c r="CL198" i="76"/>
  <c r="CM198" i="76"/>
  <c r="CE199" i="76"/>
  <c r="CF199" i="76"/>
  <c r="CG199" i="76"/>
  <c r="CH199" i="76"/>
  <c r="CI199" i="76"/>
  <c r="CJ199" i="76"/>
  <c r="CK199" i="76"/>
  <c r="CL199" i="76"/>
  <c r="CM199" i="76"/>
  <c r="CE200" i="76"/>
  <c r="CF200" i="76"/>
  <c r="CG200" i="76"/>
  <c r="CH200" i="76"/>
  <c r="CI200" i="76"/>
  <c r="CJ200" i="76"/>
  <c r="CK200" i="76"/>
  <c r="CL200" i="76"/>
  <c r="CM200" i="76"/>
  <c r="CE201" i="76"/>
  <c r="CF201" i="76"/>
  <c r="CG201" i="76"/>
  <c r="CH201" i="76"/>
  <c r="CI201" i="76"/>
  <c r="CJ201" i="76"/>
  <c r="CK201" i="76"/>
  <c r="CL201" i="76"/>
  <c r="CM201" i="76"/>
  <c r="CE202" i="76"/>
  <c r="CF202" i="76"/>
  <c r="CG202" i="76"/>
  <c r="CH202" i="76"/>
  <c r="CI202" i="76"/>
  <c r="CJ202" i="76"/>
  <c r="CK202" i="76"/>
  <c r="CL202" i="76"/>
  <c r="CM202" i="76"/>
  <c r="CE203" i="76"/>
  <c r="CF203" i="76"/>
  <c r="CG203" i="76"/>
  <c r="CH203" i="76"/>
  <c r="CI203" i="76"/>
  <c r="CJ203" i="76"/>
  <c r="CK203" i="76"/>
  <c r="CL203" i="76"/>
  <c r="CM203" i="76"/>
  <c r="CE204" i="76"/>
  <c r="CF204" i="76"/>
  <c r="CG204" i="76"/>
  <c r="CH204" i="76"/>
  <c r="CI204" i="76"/>
  <c r="CJ204" i="76"/>
  <c r="CK204" i="76"/>
  <c r="CL204" i="76"/>
  <c r="CM204" i="76"/>
  <c r="CE205" i="76"/>
  <c r="CF205" i="76"/>
  <c r="CG205" i="76"/>
  <c r="CH205" i="76"/>
  <c r="CI205" i="76"/>
  <c r="CJ205" i="76"/>
  <c r="CK205" i="76"/>
  <c r="CL205" i="76"/>
  <c r="CM205" i="76"/>
  <c r="CE206" i="76"/>
  <c r="CF206" i="76"/>
  <c r="CG206" i="76"/>
  <c r="CH206" i="76"/>
  <c r="CI206" i="76"/>
  <c r="CJ206" i="76"/>
  <c r="CK206" i="76"/>
  <c r="CL206" i="76"/>
  <c r="CM206" i="76"/>
  <c r="CE207" i="76"/>
  <c r="CF207" i="76"/>
  <c r="CG207" i="76"/>
  <c r="CH207" i="76"/>
  <c r="CI207" i="76"/>
  <c r="CJ207" i="76"/>
  <c r="CK207" i="76"/>
  <c r="CL207" i="76"/>
  <c r="CM207" i="76"/>
  <c r="CE208" i="76"/>
  <c r="CF208" i="76"/>
  <c r="CG208" i="76"/>
  <c r="CH208" i="76"/>
  <c r="CI208" i="76"/>
  <c r="CJ208" i="76"/>
  <c r="CK208" i="76"/>
  <c r="CL208" i="76"/>
  <c r="CM208" i="76"/>
  <c r="CE209" i="76"/>
  <c r="CF209" i="76"/>
  <c r="CG209" i="76"/>
  <c r="CH209" i="76"/>
  <c r="CI209" i="76"/>
  <c r="CJ209" i="76"/>
  <c r="CK209" i="76"/>
  <c r="CL209" i="76"/>
  <c r="CM209" i="76"/>
  <c r="CE210" i="76"/>
  <c r="CF210" i="76"/>
  <c r="CG210" i="76"/>
  <c r="CH210" i="76"/>
  <c r="CI210" i="76"/>
  <c r="CJ210" i="76"/>
  <c r="CK210" i="76"/>
  <c r="CL210" i="76"/>
  <c r="CM210" i="76"/>
  <c r="CE211" i="76"/>
  <c r="CF211" i="76"/>
  <c r="CG211" i="76"/>
  <c r="CH211" i="76"/>
  <c r="CI211" i="76"/>
  <c r="CJ211" i="76"/>
  <c r="CK211" i="76"/>
  <c r="CL211" i="76"/>
  <c r="CM211" i="76"/>
  <c r="CF197" i="76"/>
  <c r="CG197" i="76"/>
  <c r="CH197" i="76"/>
  <c r="CI197" i="76"/>
  <c r="CJ197" i="76"/>
  <c r="CK197" i="76"/>
  <c r="CL197" i="76"/>
  <c r="CM197" i="76"/>
  <c r="CE183" i="76"/>
  <c r="CF183" i="76"/>
  <c r="CG183" i="76"/>
  <c r="CH183" i="76"/>
  <c r="CI183" i="76"/>
  <c r="CJ183" i="76"/>
  <c r="CK183" i="76"/>
  <c r="CL183" i="76"/>
  <c r="CM183" i="76"/>
  <c r="CE184" i="76"/>
  <c r="CF184" i="76"/>
  <c r="CG184" i="76"/>
  <c r="CH184" i="76"/>
  <c r="CI184" i="76"/>
  <c r="CJ184" i="76"/>
  <c r="CK184" i="76"/>
  <c r="CL184" i="76"/>
  <c r="CM184" i="76"/>
  <c r="CE185" i="76"/>
  <c r="CF185" i="76"/>
  <c r="CG185" i="76"/>
  <c r="CH185" i="76"/>
  <c r="CI185" i="76"/>
  <c r="CJ185" i="76"/>
  <c r="CK185" i="76"/>
  <c r="CL185" i="76"/>
  <c r="CM185" i="76"/>
  <c r="CE186" i="76"/>
  <c r="CF186" i="76"/>
  <c r="CG186" i="76"/>
  <c r="CH186" i="76"/>
  <c r="CI186" i="76"/>
  <c r="CJ186" i="76"/>
  <c r="CK186" i="76"/>
  <c r="CL186" i="76"/>
  <c r="CM186" i="76"/>
  <c r="CE187" i="76"/>
  <c r="CF187" i="76"/>
  <c r="CG187" i="76"/>
  <c r="CH187" i="76"/>
  <c r="CI187" i="76"/>
  <c r="CJ187" i="76"/>
  <c r="CK187" i="76"/>
  <c r="CL187" i="76"/>
  <c r="CM187" i="76"/>
  <c r="CE188" i="76"/>
  <c r="CF188" i="76"/>
  <c r="CG188" i="76"/>
  <c r="CH188" i="76"/>
  <c r="CI188" i="76"/>
  <c r="CJ188" i="76"/>
  <c r="CK188" i="76"/>
  <c r="CL188" i="76"/>
  <c r="CM188" i="76"/>
  <c r="CE189" i="76"/>
  <c r="CF189" i="76"/>
  <c r="CG189" i="76"/>
  <c r="CH189" i="76"/>
  <c r="CI189" i="76"/>
  <c r="CJ189" i="76"/>
  <c r="CK189" i="76"/>
  <c r="CL189" i="76"/>
  <c r="CM189" i="76"/>
  <c r="CE190" i="76"/>
  <c r="CF190" i="76"/>
  <c r="CG190" i="76"/>
  <c r="CH190" i="76"/>
  <c r="CI190" i="76"/>
  <c r="CJ190" i="76"/>
  <c r="CK190" i="76"/>
  <c r="CL190" i="76"/>
  <c r="CM190" i="76"/>
  <c r="CE191" i="76"/>
  <c r="CF191" i="76"/>
  <c r="CG191" i="76"/>
  <c r="CH191" i="76"/>
  <c r="CI191" i="76"/>
  <c r="CJ191" i="76"/>
  <c r="CK191" i="76"/>
  <c r="CL191" i="76"/>
  <c r="CM191" i="76"/>
  <c r="CE192" i="76"/>
  <c r="CF192" i="76"/>
  <c r="CG192" i="76"/>
  <c r="CH192" i="76"/>
  <c r="CI192" i="76"/>
  <c r="CJ192" i="76"/>
  <c r="CK192" i="76"/>
  <c r="CL192" i="76"/>
  <c r="CM192" i="76"/>
  <c r="CE193" i="76"/>
  <c r="CF193" i="76"/>
  <c r="CG193" i="76"/>
  <c r="CH193" i="76"/>
  <c r="CI193" i="76"/>
  <c r="CJ193" i="76"/>
  <c r="CK193" i="76"/>
  <c r="CL193" i="76"/>
  <c r="CM193" i="76"/>
  <c r="CE194" i="76"/>
  <c r="CF194" i="76"/>
  <c r="CG194" i="76"/>
  <c r="CH194" i="76"/>
  <c r="CI194" i="76"/>
  <c r="CJ194" i="76"/>
  <c r="CK194" i="76"/>
  <c r="CL194" i="76"/>
  <c r="CM194" i="76"/>
  <c r="CE195" i="76"/>
  <c r="CF195" i="76"/>
  <c r="CG195" i="76"/>
  <c r="CH195" i="76"/>
  <c r="CI195" i="76"/>
  <c r="CJ195" i="76"/>
  <c r="CK195" i="76"/>
  <c r="CL195" i="76"/>
  <c r="CM195" i="76"/>
  <c r="CE196" i="76"/>
  <c r="CF196" i="76"/>
  <c r="CG196" i="76"/>
  <c r="CH196" i="76"/>
  <c r="CI196" i="76"/>
  <c r="CJ196" i="76"/>
  <c r="CK196" i="76"/>
  <c r="CL196" i="76"/>
  <c r="CM196" i="76"/>
  <c r="CF182" i="76"/>
  <c r="CG182" i="76"/>
  <c r="CH182" i="76"/>
  <c r="CI182" i="76"/>
  <c r="CJ182" i="76"/>
  <c r="CK182" i="76"/>
  <c r="CL182" i="76"/>
  <c r="CM182" i="76"/>
  <c r="CE168" i="76"/>
  <c r="CF168" i="76"/>
  <c r="CG168" i="76"/>
  <c r="CH168" i="76"/>
  <c r="CI168" i="76"/>
  <c r="CJ168" i="76"/>
  <c r="CK168" i="76"/>
  <c r="CL168" i="76"/>
  <c r="CM168" i="76"/>
  <c r="CE169" i="76"/>
  <c r="CF169" i="76"/>
  <c r="CG169" i="76"/>
  <c r="CH169" i="76"/>
  <c r="CI169" i="76"/>
  <c r="CJ169" i="76"/>
  <c r="CK169" i="76"/>
  <c r="CL169" i="76"/>
  <c r="CM169" i="76"/>
  <c r="CE170" i="76"/>
  <c r="CF170" i="76"/>
  <c r="CG170" i="76"/>
  <c r="CH170" i="76"/>
  <c r="CI170" i="76"/>
  <c r="CJ170" i="76"/>
  <c r="CK170" i="76"/>
  <c r="CL170" i="76"/>
  <c r="CM170" i="76"/>
  <c r="CE171" i="76"/>
  <c r="CF171" i="76"/>
  <c r="CG171" i="76"/>
  <c r="CH171" i="76"/>
  <c r="CI171" i="76"/>
  <c r="CJ171" i="76"/>
  <c r="CK171" i="76"/>
  <c r="CL171" i="76"/>
  <c r="CM171" i="76"/>
  <c r="CE172" i="76"/>
  <c r="CF172" i="76"/>
  <c r="CG172" i="76"/>
  <c r="CH172" i="76"/>
  <c r="CI172" i="76"/>
  <c r="CJ172" i="76"/>
  <c r="CK172" i="76"/>
  <c r="CL172" i="76"/>
  <c r="CM172" i="76"/>
  <c r="CE173" i="76"/>
  <c r="CF173" i="76"/>
  <c r="CG173" i="76"/>
  <c r="CH173" i="76"/>
  <c r="CI173" i="76"/>
  <c r="CJ173" i="76"/>
  <c r="CK173" i="76"/>
  <c r="CL173" i="76"/>
  <c r="CM173" i="76"/>
  <c r="CE174" i="76"/>
  <c r="CF174" i="76"/>
  <c r="CG174" i="76"/>
  <c r="CH174" i="76"/>
  <c r="CI174" i="76"/>
  <c r="CJ174" i="76"/>
  <c r="CK174" i="76"/>
  <c r="CL174" i="76"/>
  <c r="CM174" i="76"/>
  <c r="CE175" i="76"/>
  <c r="CF175" i="76"/>
  <c r="CG175" i="76"/>
  <c r="CH175" i="76"/>
  <c r="CI175" i="76"/>
  <c r="CJ175" i="76"/>
  <c r="CK175" i="76"/>
  <c r="CL175" i="76"/>
  <c r="CM175" i="76"/>
  <c r="CE176" i="76"/>
  <c r="CF176" i="76"/>
  <c r="CG176" i="76"/>
  <c r="CH176" i="76"/>
  <c r="CI176" i="76"/>
  <c r="CJ176" i="76"/>
  <c r="CK176" i="76"/>
  <c r="CL176" i="76"/>
  <c r="CM176" i="76"/>
  <c r="CE177" i="76"/>
  <c r="CF177" i="76"/>
  <c r="CG177" i="76"/>
  <c r="CH177" i="76"/>
  <c r="CI177" i="76"/>
  <c r="CJ177" i="76"/>
  <c r="CK177" i="76"/>
  <c r="CL177" i="76"/>
  <c r="CM177" i="76"/>
  <c r="CE178" i="76"/>
  <c r="CF178" i="76"/>
  <c r="CG178" i="76"/>
  <c r="CH178" i="76"/>
  <c r="CI178" i="76"/>
  <c r="CJ178" i="76"/>
  <c r="CK178" i="76"/>
  <c r="CL178" i="76"/>
  <c r="CM178" i="76"/>
  <c r="CE179" i="76"/>
  <c r="CF179" i="76"/>
  <c r="CG179" i="76"/>
  <c r="CH179" i="76"/>
  <c r="CI179" i="76"/>
  <c r="CJ179" i="76"/>
  <c r="CK179" i="76"/>
  <c r="CL179" i="76"/>
  <c r="CM179" i="76"/>
  <c r="CE180" i="76"/>
  <c r="CF180" i="76"/>
  <c r="CG180" i="76"/>
  <c r="CH180" i="76"/>
  <c r="CI180" i="76"/>
  <c r="CJ180" i="76"/>
  <c r="CK180" i="76"/>
  <c r="CL180" i="76"/>
  <c r="CM180" i="76"/>
  <c r="CE181" i="76"/>
  <c r="CF181" i="76"/>
  <c r="CG181" i="76"/>
  <c r="CH181" i="76"/>
  <c r="CI181" i="76"/>
  <c r="CJ181" i="76"/>
  <c r="CK181" i="76"/>
  <c r="CL181" i="76"/>
  <c r="CM181" i="76"/>
  <c r="CF167" i="76"/>
  <c r="CG167" i="76"/>
  <c r="CH167" i="76"/>
  <c r="CI167" i="76"/>
  <c r="CJ167" i="76"/>
  <c r="CK167" i="76"/>
  <c r="CL167" i="76"/>
  <c r="CM167" i="76"/>
  <c r="CE153" i="76"/>
  <c r="CF153" i="76"/>
  <c r="CG153" i="76"/>
  <c r="CH153" i="76"/>
  <c r="CI153" i="76"/>
  <c r="CJ153" i="76"/>
  <c r="CK153" i="76"/>
  <c r="CL153" i="76"/>
  <c r="CM153" i="76"/>
  <c r="CE154" i="76"/>
  <c r="CF154" i="76"/>
  <c r="CG154" i="76"/>
  <c r="CH154" i="76"/>
  <c r="CI154" i="76"/>
  <c r="CJ154" i="76"/>
  <c r="CK154" i="76"/>
  <c r="CL154" i="76"/>
  <c r="CM154" i="76"/>
  <c r="CE155" i="76"/>
  <c r="CF155" i="76"/>
  <c r="CG155" i="76"/>
  <c r="CH155" i="76"/>
  <c r="CI155" i="76"/>
  <c r="CJ155" i="76"/>
  <c r="CK155" i="76"/>
  <c r="CL155" i="76"/>
  <c r="CM155" i="76"/>
  <c r="CE156" i="76"/>
  <c r="CF156" i="76"/>
  <c r="CG156" i="76"/>
  <c r="CH156" i="76"/>
  <c r="CI156" i="76"/>
  <c r="CJ156" i="76"/>
  <c r="CK156" i="76"/>
  <c r="CL156" i="76"/>
  <c r="CM156" i="76"/>
  <c r="CE157" i="76"/>
  <c r="CF157" i="76"/>
  <c r="CG157" i="76"/>
  <c r="CH157" i="76"/>
  <c r="CI157" i="76"/>
  <c r="CJ157" i="76"/>
  <c r="CK157" i="76"/>
  <c r="CL157" i="76"/>
  <c r="CM157" i="76"/>
  <c r="CE158" i="76"/>
  <c r="CF158" i="76"/>
  <c r="CG158" i="76"/>
  <c r="CH158" i="76"/>
  <c r="CI158" i="76"/>
  <c r="CJ158" i="76"/>
  <c r="CK158" i="76"/>
  <c r="CL158" i="76"/>
  <c r="CM158" i="76"/>
  <c r="CE159" i="76"/>
  <c r="CF159" i="76"/>
  <c r="CG159" i="76"/>
  <c r="CH159" i="76"/>
  <c r="CI159" i="76"/>
  <c r="CJ159" i="76"/>
  <c r="CK159" i="76"/>
  <c r="CL159" i="76"/>
  <c r="CM159" i="76"/>
  <c r="CE160" i="76"/>
  <c r="CF160" i="76"/>
  <c r="CG160" i="76"/>
  <c r="CH160" i="76"/>
  <c r="CI160" i="76"/>
  <c r="CJ160" i="76"/>
  <c r="CK160" i="76"/>
  <c r="CL160" i="76"/>
  <c r="CM160" i="76"/>
  <c r="CE161" i="76"/>
  <c r="CF161" i="76"/>
  <c r="CG161" i="76"/>
  <c r="CH161" i="76"/>
  <c r="CI161" i="76"/>
  <c r="CJ161" i="76"/>
  <c r="CK161" i="76"/>
  <c r="CL161" i="76"/>
  <c r="CM161" i="76"/>
  <c r="CE162" i="76"/>
  <c r="CF162" i="76"/>
  <c r="CG162" i="76"/>
  <c r="CH162" i="76"/>
  <c r="CI162" i="76"/>
  <c r="CJ162" i="76"/>
  <c r="CK162" i="76"/>
  <c r="CL162" i="76"/>
  <c r="CM162" i="76"/>
  <c r="CE163" i="76"/>
  <c r="CF163" i="76"/>
  <c r="CG163" i="76"/>
  <c r="CH163" i="76"/>
  <c r="CI163" i="76"/>
  <c r="CJ163" i="76"/>
  <c r="CK163" i="76"/>
  <c r="CL163" i="76"/>
  <c r="CM163" i="76"/>
  <c r="CE164" i="76"/>
  <c r="CF164" i="76"/>
  <c r="CG164" i="76"/>
  <c r="CH164" i="76"/>
  <c r="CI164" i="76"/>
  <c r="CJ164" i="76"/>
  <c r="CK164" i="76"/>
  <c r="CL164" i="76"/>
  <c r="CM164" i="76"/>
  <c r="CE165" i="76"/>
  <c r="CF165" i="76"/>
  <c r="CG165" i="76"/>
  <c r="CH165" i="76"/>
  <c r="CI165" i="76"/>
  <c r="CJ165" i="76"/>
  <c r="CK165" i="76"/>
  <c r="CL165" i="76"/>
  <c r="CM165" i="76"/>
  <c r="CE166" i="76"/>
  <c r="CF166" i="76"/>
  <c r="CG166" i="76"/>
  <c r="CH166" i="76"/>
  <c r="CI166" i="76"/>
  <c r="CJ166" i="76"/>
  <c r="CK166" i="76"/>
  <c r="CL166" i="76"/>
  <c r="CM166" i="76"/>
  <c r="CF152" i="76"/>
  <c r="CG152" i="76"/>
  <c r="CH152" i="76"/>
  <c r="CI152" i="76"/>
  <c r="CJ152" i="76"/>
  <c r="CK152" i="76"/>
  <c r="CL152" i="76"/>
  <c r="CM152" i="76"/>
  <c r="CE138" i="76"/>
  <c r="CF138" i="76"/>
  <c r="CG138" i="76"/>
  <c r="CH138" i="76"/>
  <c r="CI138" i="76"/>
  <c r="CJ138" i="76"/>
  <c r="CK138" i="76"/>
  <c r="CL138" i="76"/>
  <c r="CM138" i="76"/>
  <c r="CE139" i="76"/>
  <c r="CF139" i="76"/>
  <c r="CG139" i="76"/>
  <c r="CH139" i="76"/>
  <c r="CI139" i="76"/>
  <c r="CJ139" i="76"/>
  <c r="CK139" i="76"/>
  <c r="CL139" i="76"/>
  <c r="CM139" i="76"/>
  <c r="CE140" i="76"/>
  <c r="CF140" i="76"/>
  <c r="CG140" i="76"/>
  <c r="CH140" i="76"/>
  <c r="CI140" i="76"/>
  <c r="CJ140" i="76"/>
  <c r="CK140" i="76"/>
  <c r="CL140" i="76"/>
  <c r="CM140" i="76"/>
  <c r="CE141" i="76"/>
  <c r="CF141" i="76"/>
  <c r="CG141" i="76"/>
  <c r="CH141" i="76"/>
  <c r="CI141" i="76"/>
  <c r="CJ141" i="76"/>
  <c r="CK141" i="76"/>
  <c r="CL141" i="76"/>
  <c r="CM141" i="76"/>
  <c r="CE142" i="76"/>
  <c r="CF142" i="76"/>
  <c r="CG142" i="76"/>
  <c r="CH142" i="76"/>
  <c r="CI142" i="76"/>
  <c r="CJ142" i="76"/>
  <c r="CK142" i="76"/>
  <c r="CL142" i="76"/>
  <c r="CM142" i="76"/>
  <c r="CE143" i="76"/>
  <c r="CF143" i="76"/>
  <c r="CG143" i="76"/>
  <c r="CH143" i="76"/>
  <c r="CI143" i="76"/>
  <c r="CJ143" i="76"/>
  <c r="CK143" i="76"/>
  <c r="CL143" i="76"/>
  <c r="CM143" i="76"/>
  <c r="CE144" i="76"/>
  <c r="CF144" i="76"/>
  <c r="CG144" i="76"/>
  <c r="CH144" i="76"/>
  <c r="CI144" i="76"/>
  <c r="CJ144" i="76"/>
  <c r="CK144" i="76"/>
  <c r="CL144" i="76"/>
  <c r="CM144" i="76"/>
  <c r="CE145" i="76"/>
  <c r="CF145" i="76"/>
  <c r="CG145" i="76"/>
  <c r="CH145" i="76"/>
  <c r="CI145" i="76"/>
  <c r="CJ145" i="76"/>
  <c r="CK145" i="76"/>
  <c r="CL145" i="76"/>
  <c r="CM145" i="76"/>
  <c r="CE146" i="76"/>
  <c r="CF146" i="76"/>
  <c r="CG146" i="76"/>
  <c r="CH146" i="76"/>
  <c r="CI146" i="76"/>
  <c r="CJ146" i="76"/>
  <c r="CK146" i="76"/>
  <c r="CL146" i="76"/>
  <c r="CM146" i="76"/>
  <c r="CE147" i="76"/>
  <c r="CF147" i="76"/>
  <c r="CG147" i="76"/>
  <c r="CH147" i="76"/>
  <c r="CI147" i="76"/>
  <c r="CJ147" i="76"/>
  <c r="CK147" i="76"/>
  <c r="CL147" i="76"/>
  <c r="CM147" i="76"/>
  <c r="CE148" i="76"/>
  <c r="CF148" i="76"/>
  <c r="CG148" i="76"/>
  <c r="CH148" i="76"/>
  <c r="CI148" i="76"/>
  <c r="CJ148" i="76"/>
  <c r="CK148" i="76"/>
  <c r="CL148" i="76"/>
  <c r="CM148" i="76"/>
  <c r="CE149" i="76"/>
  <c r="CF149" i="76"/>
  <c r="CG149" i="76"/>
  <c r="CH149" i="76"/>
  <c r="CI149" i="76"/>
  <c r="CJ149" i="76"/>
  <c r="CK149" i="76"/>
  <c r="CL149" i="76"/>
  <c r="CM149" i="76"/>
  <c r="CE150" i="76"/>
  <c r="CF150" i="76"/>
  <c r="CG150" i="76"/>
  <c r="CH150" i="76"/>
  <c r="CI150" i="76"/>
  <c r="CJ150" i="76"/>
  <c r="CK150" i="76"/>
  <c r="CL150" i="76"/>
  <c r="CM150" i="76"/>
  <c r="CE151" i="76"/>
  <c r="CF151" i="76"/>
  <c r="CG151" i="76"/>
  <c r="CH151" i="76"/>
  <c r="CI151" i="76"/>
  <c r="CJ151" i="76"/>
  <c r="CK151" i="76"/>
  <c r="CL151" i="76"/>
  <c r="CM151" i="76"/>
  <c r="CF137" i="76"/>
  <c r="CG137" i="76"/>
  <c r="CH137" i="76"/>
  <c r="CI137" i="76"/>
  <c r="CJ137" i="76"/>
  <c r="CK137" i="76"/>
  <c r="CL137" i="76"/>
  <c r="CM137" i="76"/>
  <c r="CE123" i="76"/>
  <c r="CF123" i="76"/>
  <c r="CG123" i="76"/>
  <c r="CH123" i="76"/>
  <c r="CI123" i="76"/>
  <c r="CJ123" i="76"/>
  <c r="CK123" i="76"/>
  <c r="CL123" i="76"/>
  <c r="CM123" i="76"/>
  <c r="CE124" i="76"/>
  <c r="CF124" i="76"/>
  <c r="CG124" i="76"/>
  <c r="CH124" i="76"/>
  <c r="CI124" i="76"/>
  <c r="CJ124" i="76"/>
  <c r="CK124" i="76"/>
  <c r="CL124" i="76"/>
  <c r="CM124" i="76"/>
  <c r="CE125" i="76"/>
  <c r="CF125" i="76"/>
  <c r="CG125" i="76"/>
  <c r="CH125" i="76"/>
  <c r="CI125" i="76"/>
  <c r="CJ125" i="76"/>
  <c r="CK125" i="76"/>
  <c r="CL125" i="76"/>
  <c r="CM125" i="76"/>
  <c r="CE126" i="76"/>
  <c r="CF126" i="76"/>
  <c r="CG126" i="76"/>
  <c r="CH126" i="76"/>
  <c r="CI126" i="76"/>
  <c r="CJ126" i="76"/>
  <c r="CK126" i="76"/>
  <c r="CL126" i="76"/>
  <c r="CM126" i="76"/>
  <c r="CE127" i="76"/>
  <c r="CF127" i="76"/>
  <c r="CG127" i="76"/>
  <c r="CH127" i="76"/>
  <c r="CI127" i="76"/>
  <c r="CJ127" i="76"/>
  <c r="CK127" i="76"/>
  <c r="CL127" i="76"/>
  <c r="CM127" i="76"/>
  <c r="CE128" i="76"/>
  <c r="CF128" i="76"/>
  <c r="CG128" i="76"/>
  <c r="CH128" i="76"/>
  <c r="CI128" i="76"/>
  <c r="CJ128" i="76"/>
  <c r="CK128" i="76"/>
  <c r="CL128" i="76"/>
  <c r="CM128" i="76"/>
  <c r="CE129" i="76"/>
  <c r="CF129" i="76"/>
  <c r="CG129" i="76"/>
  <c r="CH129" i="76"/>
  <c r="CI129" i="76"/>
  <c r="CJ129" i="76"/>
  <c r="CK129" i="76"/>
  <c r="CL129" i="76"/>
  <c r="CM129" i="76"/>
  <c r="CE130" i="76"/>
  <c r="CF130" i="76"/>
  <c r="CG130" i="76"/>
  <c r="CH130" i="76"/>
  <c r="CI130" i="76"/>
  <c r="CJ130" i="76"/>
  <c r="CK130" i="76"/>
  <c r="CL130" i="76"/>
  <c r="CM130" i="76"/>
  <c r="CE131" i="76"/>
  <c r="CF131" i="76"/>
  <c r="CG131" i="76"/>
  <c r="CH131" i="76"/>
  <c r="CI131" i="76"/>
  <c r="CJ131" i="76"/>
  <c r="CK131" i="76"/>
  <c r="CL131" i="76"/>
  <c r="CM131" i="76"/>
  <c r="CE132" i="76"/>
  <c r="CF132" i="76"/>
  <c r="CG132" i="76"/>
  <c r="CH132" i="76"/>
  <c r="CI132" i="76"/>
  <c r="CJ132" i="76"/>
  <c r="CK132" i="76"/>
  <c r="CL132" i="76"/>
  <c r="CM132" i="76"/>
  <c r="CE133" i="76"/>
  <c r="CF133" i="76"/>
  <c r="CG133" i="76"/>
  <c r="CH133" i="76"/>
  <c r="CI133" i="76"/>
  <c r="CJ133" i="76"/>
  <c r="CK133" i="76"/>
  <c r="CL133" i="76"/>
  <c r="CM133" i="76"/>
  <c r="CE134" i="76"/>
  <c r="CF134" i="76"/>
  <c r="CG134" i="76"/>
  <c r="CH134" i="76"/>
  <c r="CI134" i="76"/>
  <c r="CJ134" i="76"/>
  <c r="CK134" i="76"/>
  <c r="CL134" i="76"/>
  <c r="CM134" i="76"/>
  <c r="CE135" i="76"/>
  <c r="CF135" i="76"/>
  <c r="CG135" i="76"/>
  <c r="CH135" i="76"/>
  <c r="CI135" i="76"/>
  <c r="CJ135" i="76"/>
  <c r="CK135" i="76"/>
  <c r="CL135" i="76"/>
  <c r="CM135" i="76"/>
  <c r="CE136" i="76"/>
  <c r="CF136" i="76"/>
  <c r="CG136" i="76"/>
  <c r="CH136" i="76"/>
  <c r="CI136" i="76"/>
  <c r="CJ136" i="76"/>
  <c r="CK136" i="76"/>
  <c r="CL136" i="76"/>
  <c r="CM136" i="76"/>
  <c r="CF122" i="76"/>
  <c r="CG122" i="76"/>
  <c r="CH122" i="76"/>
  <c r="CI122" i="76"/>
  <c r="CJ122" i="76"/>
  <c r="CK122" i="76"/>
  <c r="CL122" i="76"/>
  <c r="CM122" i="76"/>
  <c r="CE108" i="76"/>
  <c r="CF108" i="76"/>
  <c r="CG108" i="76"/>
  <c r="CH108" i="76"/>
  <c r="CI108" i="76"/>
  <c r="CJ108" i="76"/>
  <c r="CK108" i="76"/>
  <c r="CL108" i="76"/>
  <c r="CM108" i="76"/>
  <c r="CE109" i="76"/>
  <c r="CF109" i="76"/>
  <c r="CG109" i="76"/>
  <c r="CH109" i="76"/>
  <c r="CI109" i="76"/>
  <c r="CJ109" i="76"/>
  <c r="CK109" i="76"/>
  <c r="CL109" i="76"/>
  <c r="CM109" i="76"/>
  <c r="CE110" i="76"/>
  <c r="CF110" i="76"/>
  <c r="CG110" i="76"/>
  <c r="CH110" i="76"/>
  <c r="CI110" i="76"/>
  <c r="CJ110" i="76"/>
  <c r="CK110" i="76"/>
  <c r="CL110" i="76"/>
  <c r="CM110" i="76"/>
  <c r="CE111" i="76"/>
  <c r="CF111" i="76"/>
  <c r="CG111" i="76"/>
  <c r="CH111" i="76"/>
  <c r="CI111" i="76"/>
  <c r="CJ111" i="76"/>
  <c r="CK111" i="76"/>
  <c r="CL111" i="76"/>
  <c r="CM111" i="76"/>
  <c r="CE112" i="76"/>
  <c r="CF112" i="76"/>
  <c r="CG112" i="76"/>
  <c r="CH112" i="76"/>
  <c r="CI112" i="76"/>
  <c r="CJ112" i="76"/>
  <c r="CK112" i="76"/>
  <c r="CL112" i="76"/>
  <c r="CM112" i="76"/>
  <c r="CE113" i="76"/>
  <c r="CF113" i="76"/>
  <c r="CG113" i="76"/>
  <c r="CH113" i="76"/>
  <c r="CI113" i="76"/>
  <c r="CJ113" i="76"/>
  <c r="CK113" i="76"/>
  <c r="CL113" i="76"/>
  <c r="CM113" i="76"/>
  <c r="CE114" i="76"/>
  <c r="CF114" i="76"/>
  <c r="CG114" i="76"/>
  <c r="CH114" i="76"/>
  <c r="CI114" i="76"/>
  <c r="CJ114" i="76"/>
  <c r="CK114" i="76"/>
  <c r="CL114" i="76"/>
  <c r="CM114" i="76"/>
  <c r="CE115" i="76"/>
  <c r="CF115" i="76"/>
  <c r="CG115" i="76"/>
  <c r="CH115" i="76"/>
  <c r="CI115" i="76"/>
  <c r="CJ115" i="76"/>
  <c r="CK115" i="76"/>
  <c r="CL115" i="76"/>
  <c r="CM115" i="76"/>
  <c r="CE116" i="76"/>
  <c r="CF116" i="76"/>
  <c r="CG116" i="76"/>
  <c r="CH116" i="76"/>
  <c r="CI116" i="76"/>
  <c r="CJ116" i="76"/>
  <c r="CK116" i="76"/>
  <c r="CL116" i="76"/>
  <c r="CM116" i="76"/>
  <c r="CE117" i="76"/>
  <c r="CF117" i="76"/>
  <c r="CG117" i="76"/>
  <c r="CH117" i="76"/>
  <c r="CI117" i="76"/>
  <c r="CJ117" i="76"/>
  <c r="CK117" i="76"/>
  <c r="CL117" i="76"/>
  <c r="CM117" i="76"/>
  <c r="CE118" i="76"/>
  <c r="CF118" i="76"/>
  <c r="CG118" i="76"/>
  <c r="CH118" i="76"/>
  <c r="CI118" i="76"/>
  <c r="CJ118" i="76"/>
  <c r="CK118" i="76"/>
  <c r="CL118" i="76"/>
  <c r="CM118" i="76"/>
  <c r="CE119" i="76"/>
  <c r="CF119" i="76"/>
  <c r="CG119" i="76"/>
  <c r="CH119" i="76"/>
  <c r="CI119" i="76"/>
  <c r="CJ119" i="76"/>
  <c r="CK119" i="76"/>
  <c r="CL119" i="76"/>
  <c r="CM119" i="76"/>
  <c r="CE120" i="76"/>
  <c r="CF120" i="76"/>
  <c r="CG120" i="76"/>
  <c r="CH120" i="76"/>
  <c r="CI120" i="76"/>
  <c r="CJ120" i="76"/>
  <c r="CK120" i="76"/>
  <c r="CL120" i="76"/>
  <c r="CM120" i="76"/>
  <c r="CE121" i="76"/>
  <c r="CF121" i="76"/>
  <c r="CG121" i="76"/>
  <c r="CH121" i="76"/>
  <c r="CI121" i="76"/>
  <c r="CJ121" i="76"/>
  <c r="CK121" i="76"/>
  <c r="CL121" i="76"/>
  <c r="CM121" i="76"/>
  <c r="CF107" i="76"/>
  <c r="CG107" i="76"/>
  <c r="CH107" i="76"/>
  <c r="CI107" i="76"/>
  <c r="CJ107" i="76"/>
  <c r="CK107" i="76"/>
  <c r="CL107" i="76"/>
  <c r="CM107" i="76"/>
  <c r="CE93" i="76"/>
  <c r="CF93" i="76"/>
  <c r="CG93" i="76"/>
  <c r="CH93" i="76"/>
  <c r="CI93" i="76"/>
  <c r="CJ93" i="76"/>
  <c r="CK93" i="76"/>
  <c r="CL93" i="76"/>
  <c r="CM93" i="76"/>
  <c r="CE94" i="76"/>
  <c r="CF94" i="76"/>
  <c r="CG94" i="76"/>
  <c r="CH94" i="76"/>
  <c r="CI94" i="76"/>
  <c r="CJ94" i="76"/>
  <c r="CK94" i="76"/>
  <c r="CL94" i="76"/>
  <c r="CM94" i="76"/>
  <c r="CE95" i="76"/>
  <c r="CF95" i="76"/>
  <c r="CG95" i="76"/>
  <c r="CH95" i="76"/>
  <c r="CI95" i="76"/>
  <c r="CJ95" i="76"/>
  <c r="CK95" i="76"/>
  <c r="CL95" i="76"/>
  <c r="CM95" i="76"/>
  <c r="CE96" i="76"/>
  <c r="CF96" i="76"/>
  <c r="CG96" i="76"/>
  <c r="CH96" i="76"/>
  <c r="CI96" i="76"/>
  <c r="CJ96" i="76"/>
  <c r="CK96" i="76"/>
  <c r="CL96" i="76"/>
  <c r="CM96" i="76"/>
  <c r="CE97" i="76"/>
  <c r="CF97" i="76"/>
  <c r="CG97" i="76"/>
  <c r="CH97" i="76"/>
  <c r="CI97" i="76"/>
  <c r="CJ97" i="76"/>
  <c r="CK97" i="76"/>
  <c r="CL97" i="76"/>
  <c r="CM97" i="76"/>
  <c r="CE98" i="76"/>
  <c r="CF98" i="76"/>
  <c r="CG98" i="76"/>
  <c r="CH98" i="76"/>
  <c r="CI98" i="76"/>
  <c r="CJ98" i="76"/>
  <c r="CK98" i="76"/>
  <c r="CL98" i="76"/>
  <c r="CM98" i="76"/>
  <c r="CE99" i="76"/>
  <c r="CF99" i="76"/>
  <c r="CG99" i="76"/>
  <c r="CH99" i="76"/>
  <c r="CI99" i="76"/>
  <c r="CJ99" i="76"/>
  <c r="CK99" i="76"/>
  <c r="CL99" i="76"/>
  <c r="CM99" i="76"/>
  <c r="CE100" i="76"/>
  <c r="CF100" i="76"/>
  <c r="CG100" i="76"/>
  <c r="CH100" i="76"/>
  <c r="CI100" i="76"/>
  <c r="CJ100" i="76"/>
  <c r="CK100" i="76"/>
  <c r="CL100" i="76"/>
  <c r="CM100" i="76"/>
  <c r="CE101" i="76"/>
  <c r="CF101" i="76"/>
  <c r="CG101" i="76"/>
  <c r="CH101" i="76"/>
  <c r="CI101" i="76"/>
  <c r="CJ101" i="76"/>
  <c r="CK101" i="76"/>
  <c r="CL101" i="76"/>
  <c r="CM101" i="76"/>
  <c r="CE102" i="76"/>
  <c r="CF102" i="76"/>
  <c r="CG102" i="76"/>
  <c r="CH102" i="76"/>
  <c r="CI102" i="76"/>
  <c r="CJ102" i="76"/>
  <c r="CK102" i="76"/>
  <c r="CL102" i="76"/>
  <c r="CM102" i="76"/>
  <c r="CE103" i="76"/>
  <c r="CF103" i="76"/>
  <c r="CG103" i="76"/>
  <c r="CH103" i="76"/>
  <c r="CI103" i="76"/>
  <c r="CJ103" i="76"/>
  <c r="CK103" i="76"/>
  <c r="CL103" i="76"/>
  <c r="CM103" i="76"/>
  <c r="CE104" i="76"/>
  <c r="CF104" i="76"/>
  <c r="CG104" i="76"/>
  <c r="CH104" i="76"/>
  <c r="CI104" i="76"/>
  <c r="CJ104" i="76"/>
  <c r="CK104" i="76"/>
  <c r="CL104" i="76"/>
  <c r="CM104" i="76"/>
  <c r="CE105" i="76"/>
  <c r="CF105" i="76"/>
  <c r="CG105" i="76"/>
  <c r="CH105" i="76"/>
  <c r="CI105" i="76"/>
  <c r="CJ105" i="76"/>
  <c r="CK105" i="76"/>
  <c r="CL105" i="76"/>
  <c r="CM105" i="76"/>
  <c r="CE106" i="76"/>
  <c r="CF106" i="76"/>
  <c r="CG106" i="76"/>
  <c r="CH106" i="76"/>
  <c r="CI106" i="76"/>
  <c r="CJ106" i="76"/>
  <c r="CK106" i="76"/>
  <c r="CL106" i="76"/>
  <c r="CM106" i="76"/>
  <c r="CF92" i="76"/>
  <c r="CG92" i="76"/>
  <c r="CH92" i="76"/>
  <c r="CI92" i="76"/>
  <c r="CJ92" i="76"/>
  <c r="CK92" i="76"/>
  <c r="CL92" i="76"/>
  <c r="CM92" i="76"/>
  <c r="CE78" i="76"/>
  <c r="CF78" i="76"/>
  <c r="CG78" i="76"/>
  <c r="CH78" i="76"/>
  <c r="CI78" i="76"/>
  <c r="CJ78" i="76"/>
  <c r="CK78" i="76"/>
  <c r="CL78" i="76"/>
  <c r="CM78" i="76"/>
  <c r="CE79" i="76"/>
  <c r="CF79" i="76"/>
  <c r="CG79" i="76"/>
  <c r="CH79" i="76"/>
  <c r="CI79" i="76"/>
  <c r="CJ79" i="76"/>
  <c r="CK79" i="76"/>
  <c r="CL79" i="76"/>
  <c r="CM79" i="76"/>
  <c r="CE80" i="76"/>
  <c r="CF80" i="76"/>
  <c r="CG80" i="76"/>
  <c r="CH80" i="76"/>
  <c r="CI80" i="76"/>
  <c r="CJ80" i="76"/>
  <c r="CK80" i="76"/>
  <c r="CL80" i="76"/>
  <c r="CM80" i="76"/>
  <c r="CE81" i="76"/>
  <c r="CF81" i="76"/>
  <c r="CG81" i="76"/>
  <c r="CH81" i="76"/>
  <c r="CI81" i="76"/>
  <c r="CJ81" i="76"/>
  <c r="CK81" i="76"/>
  <c r="CL81" i="76"/>
  <c r="CM81" i="76"/>
  <c r="CE82" i="76"/>
  <c r="CF82" i="76"/>
  <c r="CG82" i="76"/>
  <c r="CH82" i="76"/>
  <c r="CI82" i="76"/>
  <c r="CJ82" i="76"/>
  <c r="CK82" i="76"/>
  <c r="CL82" i="76"/>
  <c r="CM82" i="76"/>
  <c r="CE83" i="76"/>
  <c r="CF83" i="76"/>
  <c r="CG83" i="76"/>
  <c r="CH83" i="76"/>
  <c r="CI83" i="76"/>
  <c r="CJ83" i="76"/>
  <c r="CK83" i="76"/>
  <c r="CL83" i="76"/>
  <c r="CM83" i="76"/>
  <c r="CE84" i="76"/>
  <c r="CF84" i="76"/>
  <c r="CG84" i="76"/>
  <c r="CH84" i="76"/>
  <c r="CI84" i="76"/>
  <c r="CJ84" i="76"/>
  <c r="CK84" i="76"/>
  <c r="CL84" i="76"/>
  <c r="CM84" i="76"/>
  <c r="CE85" i="76"/>
  <c r="CF85" i="76"/>
  <c r="CG85" i="76"/>
  <c r="CH85" i="76"/>
  <c r="CI85" i="76"/>
  <c r="CJ85" i="76"/>
  <c r="CK85" i="76"/>
  <c r="CL85" i="76"/>
  <c r="CM85" i="76"/>
  <c r="CE86" i="76"/>
  <c r="CF86" i="76"/>
  <c r="CG86" i="76"/>
  <c r="CH86" i="76"/>
  <c r="CI86" i="76"/>
  <c r="CJ86" i="76"/>
  <c r="CK86" i="76"/>
  <c r="CL86" i="76"/>
  <c r="CM86" i="76"/>
  <c r="CE87" i="76"/>
  <c r="CF87" i="76"/>
  <c r="CG87" i="76"/>
  <c r="CH87" i="76"/>
  <c r="CI87" i="76"/>
  <c r="CJ87" i="76"/>
  <c r="CK87" i="76"/>
  <c r="CL87" i="76"/>
  <c r="CM87" i="76"/>
  <c r="CE88" i="76"/>
  <c r="CF88" i="76"/>
  <c r="CG88" i="76"/>
  <c r="CH88" i="76"/>
  <c r="CI88" i="76"/>
  <c r="CJ88" i="76"/>
  <c r="CK88" i="76"/>
  <c r="CL88" i="76"/>
  <c r="CM88" i="76"/>
  <c r="CE89" i="76"/>
  <c r="CF89" i="76"/>
  <c r="CG89" i="76"/>
  <c r="CH89" i="76"/>
  <c r="CI89" i="76"/>
  <c r="CJ89" i="76"/>
  <c r="CK89" i="76"/>
  <c r="CL89" i="76"/>
  <c r="CM89" i="76"/>
  <c r="CE90" i="76"/>
  <c r="CF90" i="76"/>
  <c r="CG90" i="76"/>
  <c r="CH90" i="76"/>
  <c r="CI90" i="76"/>
  <c r="CJ90" i="76"/>
  <c r="CK90" i="76"/>
  <c r="CL90" i="76"/>
  <c r="CM90" i="76"/>
  <c r="CE91" i="76"/>
  <c r="CF91" i="76"/>
  <c r="CG91" i="76"/>
  <c r="CH91" i="76"/>
  <c r="CI91" i="76"/>
  <c r="CJ91" i="76"/>
  <c r="CK91" i="76"/>
  <c r="CL91" i="76"/>
  <c r="CM91" i="76"/>
  <c r="CF77" i="76"/>
  <c r="CG77" i="76"/>
  <c r="CH77" i="76"/>
  <c r="CI77" i="76"/>
  <c r="CJ77" i="76"/>
  <c r="CK77" i="76"/>
  <c r="CL77" i="76"/>
  <c r="CM77" i="76"/>
  <c r="CE63" i="76"/>
  <c r="CF63" i="76"/>
  <c r="CG63" i="76"/>
  <c r="CH63" i="76"/>
  <c r="CI63" i="76"/>
  <c r="CJ63" i="76"/>
  <c r="CK63" i="76"/>
  <c r="CL63" i="76"/>
  <c r="CM63" i="76"/>
  <c r="CE64" i="76"/>
  <c r="CF64" i="76"/>
  <c r="CG64" i="76"/>
  <c r="CH64" i="76"/>
  <c r="CI64" i="76"/>
  <c r="CJ64" i="76"/>
  <c r="CK64" i="76"/>
  <c r="CL64" i="76"/>
  <c r="CM64" i="76"/>
  <c r="CE65" i="76"/>
  <c r="CF65" i="76"/>
  <c r="CG65" i="76"/>
  <c r="CH65" i="76"/>
  <c r="CI65" i="76"/>
  <c r="CJ65" i="76"/>
  <c r="CK65" i="76"/>
  <c r="CL65" i="76"/>
  <c r="CM65" i="76"/>
  <c r="CE66" i="76"/>
  <c r="CF66" i="76"/>
  <c r="CG66" i="76"/>
  <c r="CH66" i="76"/>
  <c r="CI66" i="76"/>
  <c r="CJ66" i="76"/>
  <c r="CK66" i="76"/>
  <c r="CL66" i="76"/>
  <c r="CM66" i="76"/>
  <c r="CE67" i="76"/>
  <c r="CF67" i="76"/>
  <c r="CG67" i="76"/>
  <c r="CH67" i="76"/>
  <c r="CI67" i="76"/>
  <c r="CJ67" i="76"/>
  <c r="CK67" i="76"/>
  <c r="CL67" i="76"/>
  <c r="CM67" i="76"/>
  <c r="CE68" i="76"/>
  <c r="CF68" i="76"/>
  <c r="CG68" i="76"/>
  <c r="CH68" i="76"/>
  <c r="CI68" i="76"/>
  <c r="CJ68" i="76"/>
  <c r="CK68" i="76"/>
  <c r="CL68" i="76"/>
  <c r="CM68" i="76"/>
  <c r="CE69" i="76"/>
  <c r="CF69" i="76"/>
  <c r="CG69" i="76"/>
  <c r="CH69" i="76"/>
  <c r="CI69" i="76"/>
  <c r="CJ69" i="76"/>
  <c r="CK69" i="76"/>
  <c r="CL69" i="76"/>
  <c r="CM69" i="76"/>
  <c r="CE70" i="76"/>
  <c r="CF70" i="76"/>
  <c r="CG70" i="76"/>
  <c r="CH70" i="76"/>
  <c r="CI70" i="76"/>
  <c r="CJ70" i="76"/>
  <c r="CK70" i="76"/>
  <c r="CL70" i="76"/>
  <c r="CM70" i="76"/>
  <c r="CE71" i="76"/>
  <c r="CF71" i="76"/>
  <c r="CG71" i="76"/>
  <c r="CH71" i="76"/>
  <c r="CI71" i="76"/>
  <c r="CJ71" i="76"/>
  <c r="CK71" i="76"/>
  <c r="CL71" i="76"/>
  <c r="CM71" i="76"/>
  <c r="CE72" i="76"/>
  <c r="CF72" i="76"/>
  <c r="CG72" i="76"/>
  <c r="CH72" i="76"/>
  <c r="CI72" i="76"/>
  <c r="CJ72" i="76"/>
  <c r="CK72" i="76"/>
  <c r="CL72" i="76"/>
  <c r="CM72" i="76"/>
  <c r="CE73" i="76"/>
  <c r="CF73" i="76"/>
  <c r="CG73" i="76"/>
  <c r="CH73" i="76"/>
  <c r="CI73" i="76"/>
  <c r="CJ73" i="76"/>
  <c r="CK73" i="76"/>
  <c r="CL73" i="76"/>
  <c r="CM73" i="76"/>
  <c r="CE74" i="76"/>
  <c r="CF74" i="76"/>
  <c r="CG74" i="76"/>
  <c r="CH74" i="76"/>
  <c r="CI74" i="76"/>
  <c r="CJ74" i="76"/>
  <c r="CK74" i="76"/>
  <c r="CL74" i="76"/>
  <c r="CM74" i="76"/>
  <c r="CE75" i="76"/>
  <c r="CF75" i="76"/>
  <c r="CG75" i="76"/>
  <c r="CH75" i="76"/>
  <c r="CI75" i="76"/>
  <c r="CJ75" i="76"/>
  <c r="CK75" i="76"/>
  <c r="CL75" i="76"/>
  <c r="CM75" i="76"/>
  <c r="CE76" i="76"/>
  <c r="CF76" i="76"/>
  <c r="CG76" i="76"/>
  <c r="CH76" i="76"/>
  <c r="CI76" i="76"/>
  <c r="CJ76" i="76"/>
  <c r="CK76" i="76"/>
  <c r="CL76" i="76"/>
  <c r="CM76" i="76"/>
  <c r="CF62" i="76"/>
  <c r="CG62" i="76"/>
  <c r="CH62" i="76"/>
  <c r="CI62" i="76"/>
  <c r="CJ62" i="76"/>
  <c r="CK62" i="76"/>
  <c r="CL62" i="76"/>
  <c r="CM62" i="76"/>
  <c r="CE48" i="76"/>
  <c r="CF48" i="76"/>
  <c r="CG48" i="76"/>
  <c r="CH48" i="76"/>
  <c r="CI48" i="76"/>
  <c r="CJ48" i="76"/>
  <c r="CK48" i="76"/>
  <c r="CL48" i="76"/>
  <c r="CM48" i="76"/>
  <c r="CE49" i="76"/>
  <c r="CF49" i="76"/>
  <c r="CG49" i="76"/>
  <c r="CH49" i="76"/>
  <c r="CI49" i="76"/>
  <c r="CJ49" i="76"/>
  <c r="CK49" i="76"/>
  <c r="CL49" i="76"/>
  <c r="CM49" i="76"/>
  <c r="CE50" i="76"/>
  <c r="CF50" i="76"/>
  <c r="CG50" i="76"/>
  <c r="CH50" i="76"/>
  <c r="CI50" i="76"/>
  <c r="CJ50" i="76"/>
  <c r="CK50" i="76"/>
  <c r="CL50" i="76"/>
  <c r="CM50" i="76"/>
  <c r="CE51" i="76"/>
  <c r="CF51" i="76"/>
  <c r="CG51" i="76"/>
  <c r="CH51" i="76"/>
  <c r="CI51" i="76"/>
  <c r="CJ51" i="76"/>
  <c r="CK51" i="76"/>
  <c r="CL51" i="76"/>
  <c r="CM51" i="76"/>
  <c r="CE52" i="76"/>
  <c r="CF52" i="76"/>
  <c r="CG52" i="76"/>
  <c r="CH52" i="76"/>
  <c r="CI52" i="76"/>
  <c r="CJ52" i="76"/>
  <c r="CK52" i="76"/>
  <c r="CL52" i="76"/>
  <c r="CM52" i="76"/>
  <c r="CE53" i="76"/>
  <c r="CF53" i="76"/>
  <c r="CG53" i="76"/>
  <c r="CH53" i="76"/>
  <c r="CI53" i="76"/>
  <c r="CJ53" i="76"/>
  <c r="CK53" i="76"/>
  <c r="CL53" i="76"/>
  <c r="CM53" i="76"/>
  <c r="CE54" i="76"/>
  <c r="CF54" i="76"/>
  <c r="CG54" i="76"/>
  <c r="CH54" i="76"/>
  <c r="CI54" i="76"/>
  <c r="CJ54" i="76"/>
  <c r="CK54" i="76"/>
  <c r="CL54" i="76"/>
  <c r="CM54" i="76"/>
  <c r="CE55" i="76"/>
  <c r="CF55" i="76"/>
  <c r="CG55" i="76"/>
  <c r="CH55" i="76"/>
  <c r="CI55" i="76"/>
  <c r="CJ55" i="76"/>
  <c r="CK55" i="76"/>
  <c r="CL55" i="76"/>
  <c r="CM55" i="76"/>
  <c r="CE56" i="76"/>
  <c r="CF56" i="76"/>
  <c r="CG56" i="76"/>
  <c r="CH56" i="76"/>
  <c r="CI56" i="76"/>
  <c r="CJ56" i="76"/>
  <c r="CK56" i="76"/>
  <c r="CL56" i="76"/>
  <c r="CM56" i="76"/>
  <c r="CE57" i="76"/>
  <c r="CF57" i="76"/>
  <c r="CG57" i="76"/>
  <c r="CH57" i="76"/>
  <c r="CI57" i="76"/>
  <c r="CJ57" i="76"/>
  <c r="CK57" i="76"/>
  <c r="CL57" i="76"/>
  <c r="CM57" i="76"/>
  <c r="CE58" i="76"/>
  <c r="CF58" i="76"/>
  <c r="CG58" i="76"/>
  <c r="CH58" i="76"/>
  <c r="CI58" i="76"/>
  <c r="CJ58" i="76"/>
  <c r="CK58" i="76"/>
  <c r="CL58" i="76"/>
  <c r="CM58" i="76"/>
  <c r="CE59" i="76"/>
  <c r="CF59" i="76"/>
  <c r="CG59" i="76"/>
  <c r="CH59" i="76"/>
  <c r="CI59" i="76"/>
  <c r="CJ59" i="76"/>
  <c r="CK59" i="76"/>
  <c r="CL59" i="76"/>
  <c r="CM59" i="76"/>
  <c r="CE60" i="76"/>
  <c r="CF60" i="76"/>
  <c r="CG60" i="76"/>
  <c r="CH60" i="76"/>
  <c r="CI60" i="76"/>
  <c r="CJ60" i="76"/>
  <c r="CK60" i="76"/>
  <c r="CL60" i="76"/>
  <c r="CM60" i="76"/>
  <c r="CE61" i="76"/>
  <c r="CF61" i="76"/>
  <c r="CG61" i="76"/>
  <c r="CH61" i="76"/>
  <c r="CI61" i="76"/>
  <c r="CJ61" i="76"/>
  <c r="CK61" i="76"/>
  <c r="CL61" i="76"/>
  <c r="CM61" i="76"/>
  <c r="CF47" i="76"/>
  <c r="CG47" i="76"/>
  <c r="CH47" i="76"/>
  <c r="CI47" i="76"/>
  <c r="CJ47" i="76"/>
  <c r="CK47" i="76"/>
  <c r="CL47" i="76"/>
  <c r="CM47" i="76"/>
  <c r="CE33" i="76"/>
  <c r="CF33" i="76"/>
  <c r="CG33" i="76"/>
  <c r="CH33" i="76"/>
  <c r="CI33" i="76"/>
  <c r="CJ33" i="76"/>
  <c r="CK33" i="76"/>
  <c r="CL33" i="76"/>
  <c r="CM33" i="76"/>
  <c r="CE34" i="76"/>
  <c r="CF34" i="76"/>
  <c r="CG34" i="76"/>
  <c r="CH34" i="76"/>
  <c r="CI34" i="76"/>
  <c r="CJ34" i="76"/>
  <c r="CK34" i="76"/>
  <c r="CL34" i="76"/>
  <c r="CM34" i="76"/>
  <c r="CE35" i="76"/>
  <c r="CF35" i="76"/>
  <c r="CG35" i="76"/>
  <c r="CH35" i="76"/>
  <c r="CI35" i="76"/>
  <c r="CJ35" i="76"/>
  <c r="CK35" i="76"/>
  <c r="CL35" i="76"/>
  <c r="CM35" i="76"/>
  <c r="CE36" i="76"/>
  <c r="CF36" i="76"/>
  <c r="CG36" i="76"/>
  <c r="CH36" i="76"/>
  <c r="CI36" i="76"/>
  <c r="CJ36" i="76"/>
  <c r="CK36" i="76"/>
  <c r="CL36" i="76"/>
  <c r="CM36" i="76"/>
  <c r="CE37" i="76"/>
  <c r="CF37" i="76"/>
  <c r="CG37" i="76"/>
  <c r="CH37" i="76"/>
  <c r="CI37" i="76"/>
  <c r="CJ37" i="76"/>
  <c r="CK37" i="76"/>
  <c r="CL37" i="76"/>
  <c r="CM37" i="76"/>
  <c r="CE38" i="76"/>
  <c r="CF38" i="76"/>
  <c r="CG38" i="76"/>
  <c r="CH38" i="76"/>
  <c r="CI38" i="76"/>
  <c r="CJ38" i="76"/>
  <c r="CK38" i="76"/>
  <c r="CL38" i="76"/>
  <c r="CM38" i="76"/>
  <c r="CE39" i="76"/>
  <c r="CF39" i="76"/>
  <c r="CG39" i="76"/>
  <c r="CH39" i="76"/>
  <c r="CI39" i="76"/>
  <c r="CJ39" i="76"/>
  <c r="CK39" i="76"/>
  <c r="CL39" i="76"/>
  <c r="CM39" i="76"/>
  <c r="CE40" i="76"/>
  <c r="CF40" i="76"/>
  <c r="CG40" i="76"/>
  <c r="CH40" i="76"/>
  <c r="CI40" i="76"/>
  <c r="CJ40" i="76"/>
  <c r="CK40" i="76"/>
  <c r="CL40" i="76"/>
  <c r="CM40" i="76"/>
  <c r="CE41" i="76"/>
  <c r="CF41" i="76"/>
  <c r="CG41" i="76"/>
  <c r="CH41" i="76"/>
  <c r="CI41" i="76"/>
  <c r="CJ41" i="76"/>
  <c r="CK41" i="76"/>
  <c r="CL41" i="76"/>
  <c r="CM41" i="76"/>
  <c r="CE42" i="76"/>
  <c r="CF42" i="76"/>
  <c r="CG42" i="76"/>
  <c r="CH42" i="76"/>
  <c r="CI42" i="76"/>
  <c r="CJ42" i="76"/>
  <c r="CK42" i="76"/>
  <c r="CL42" i="76"/>
  <c r="CM42" i="76"/>
  <c r="CE43" i="76"/>
  <c r="CF43" i="76"/>
  <c r="CG43" i="76"/>
  <c r="CH43" i="76"/>
  <c r="CI43" i="76"/>
  <c r="CJ43" i="76"/>
  <c r="CK43" i="76"/>
  <c r="CL43" i="76"/>
  <c r="CM43" i="76"/>
  <c r="CE44" i="76"/>
  <c r="CF44" i="76"/>
  <c r="CG44" i="76"/>
  <c r="CH44" i="76"/>
  <c r="CI44" i="76"/>
  <c r="CJ44" i="76"/>
  <c r="CK44" i="76"/>
  <c r="CL44" i="76"/>
  <c r="CM44" i="76"/>
  <c r="CE45" i="76"/>
  <c r="CF45" i="76"/>
  <c r="CG45" i="76"/>
  <c r="CH45" i="76"/>
  <c r="CI45" i="76"/>
  <c r="CJ45" i="76"/>
  <c r="CK45" i="76"/>
  <c r="CL45" i="76"/>
  <c r="CM45" i="76"/>
  <c r="CE46" i="76"/>
  <c r="CF46" i="76"/>
  <c r="CG46" i="76"/>
  <c r="CH46" i="76"/>
  <c r="CI46" i="76"/>
  <c r="CJ46" i="76"/>
  <c r="CK46" i="76"/>
  <c r="CL46" i="76"/>
  <c r="CM46" i="76"/>
  <c r="CF32" i="76"/>
  <c r="CG32" i="76"/>
  <c r="CH32" i="76"/>
  <c r="CI32" i="76"/>
  <c r="CJ32" i="76"/>
  <c r="CK32" i="76"/>
  <c r="CL32" i="76"/>
  <c r="CM32" i="76"/>
  <c r="CE18" i="76"/>
  <c r="CF18" i="76"/>
  <c r="CG18" i="76"/>
  <c r="CH18" i="76"/>
  <c r="CI18" i="76"/>
  <c r="CJ18" i="76"/>
  <c r="CK18" i="76"/>
  <c r="CL18" i="76"/>
  <c r="CM18" i="76"/>
  <c r="CE19" i="76"/>
  <c r="CF19" i="76"/>
  <c r="CG19" i="76"/>
  <c r="CH19" i="76"/>
  <c r="CI19" i="76"/>
  <c r="CJ19" i="76"/>
  <c r="CK19" i="76"/>
  <c r="CL19" i="76"/>
  <c r="CM19" i="76"/>
  <c r="CE20" i="76"/>
  <c r="CF20" i="76"/>
  <c r="CG20" i="76"/>
  <c r="CH20" i="76"/>
  <c r="CI20" i="76"/>
  <c r="CJ20" i="76"/>
  <c r="CK20" i="76"/>
  <c r="CL20" i="76"/>
  <c r="CM20" i="76"/>
  <c r="CE21" i="76"/>
  <c r="CF21" i="76"/>
  <c r="CG21" i="76"/>
  <c r="CH21" i="76"/>
  <c r="CI21" i="76"/>
  <c r="CJ21" i="76"/>
  <c r="CK21" i="76"/>
  <c r="CL21" i="76"/>
  <c r="CM21" i="76"/>
  <c r="CE22" i="76"/>
  <c r="CF22" i="76"/>
  <c r="CG22" i="76"/>
  <c r="CH22" i="76"/>
  <c r="CI22" i="76"/>
  <c r="CJ22" i="76"/>
  <c r="CK22" i="76"/>
  <c r="CL22" i="76"/>
  <c r="CM22" i="76"/>
  <c r="CE23" i="76"/>
  <c r="CF23" i="76"/>
  <c r="CG23" i="76"/>
  <c r="CH23" i="76"/>
  <c r="CI23" i="76"/>
  <c r="CJ23" i="76"/>
  <c r="CK23" i="76"/>
  <c r="CL23" i="76"/>
  <c r="CM23" i="76"/>
  <c r="CE24" i="76"/>
  <c r="CF24" i="76"/>
  <c r="CG24" i="76"/>
  <c r="CH24" i="76"/>
  <c r="CI24" i="76"/>
  <c r="CJ24" i="76"/>
  <c r="CK24" i="76"/>
  <c r="CL24" i="76"/>
  <c r="CM24" i="76"/>
  <c r="CE25" i="76"/>
  <c r="CF25" i="76"/>
  <c r="CG25" i="76"/>
  <c r="CH25" i="76"/>
  <c r="CI25" i="76"/>
  <c r="CJ25" i="76"/>
  <c r="CK25" i="76"/>
  <c r="CL25" i="76"/>
  <c r="CM25" i="76"/>
  <c r="CE26" i="76"/>
  <c r="CF26" i="76"/>
  <c r="CG26" i="76"/>
  <c r="CH26" i="76"/>
  <c r="CI26" i="76"/>
  <c r="CJ26" i="76"/>
  <c r="CK26" i="76"/>
  <c r="CL26" i="76"/>
  <c r="CM26" i="76"/>
  <c r="CE27" i="76"/>
  <c r="CF27" i="76"/>
  <c r="CG27" i="76"/>
  <c r="CH27" i="76"/>
  <c r="CI27" i="76"/>
  <c r="CJ27" i="76"/>
  <c r="CK27" i="76"/>
  <c r="CL27" i="76"/>
  <c r="CM27" i="76"/>
  <c r="CE28" i="76"/>
  <c r="CF28" i="76"/>
  <c r="CG28" i="76"/>
  <c r="CH28" i="76"/>
  <c r="CI28" i="76"/>
  <c r="CJ28" i="76"/>
  <c r="CK28" i="76"/>
  <c r="CL28" i="76"/>
  <c r="CM28" i="76"/>
  <c r="CE29" i="76"/>
  <c r="CF29" i="76"/>
  <c r="CG29" i="76"/>
  <c r="CH29" i="76"/>
  <c r="CI29" i="76"/>
  <c r="CJ29" i="76"/>
  <c r="CK29" i="76"/>
  <c r="CL29" i="76"/>
  <c r="CM29" i="76"/>
  <c r="CE30" i="76"/>
  <c r="CF30" i="76"/>
  <c r="CG30" i="76"/>
  <c r="CH30" i="76"/>
  <c r="CI30" i="76"/>
  <c r="CJ30" i="76"/>
  <c r="CK30" i="76"/>
  <c r="CL30" i="76"/>
  <c r="CM30" i="76"/>
  <c r="CE31" i="76"/>
  <c r="CF31" i="76"/>
  <c r="CG31" i="76"/>
  <c r="CH31" i="76"/>
  <c r="CI31" i="76"/>
  <c r="CJ31" i="76"/>
  <c r="CK31" i="76"/>
  <c r="CL31" i="76"/>
  <c r="CM31" i="76"/>
  <c r="CF17" i="76"/>
  <c r="CG17" i="76"/>
  <c r="CH17" i="76"/>
  <c r="CI17" i="76"/>
  <c r="CJ17" i="76"/>
  <c r="CK17" i="76"/>
  <c r="CL17" i="76"/>
  <c r="CM17" i="76"/>
  <c r="CE3" i="76"/>
  <c r="CF3" i="76"/>
  <c r="CG3" i="76"/>
  <c r="CH3" i="76"/>
  <c r="CI3" i="76"/>
  <c r="CJ3" i="76"/>
  <c r="CK3" i="76"/>
  <c r="CL3" i="76"/>
  <c r="CM3" i="76"/>
  <c r="CE4" i="76"/>
  <c r="CF4" i="76"/>
  <c r="CG4" i="76"/>
  <c r="CH4" i="76"/>
  <c r="CI4" i="76"/>
  <c r="CJ4" i="76"/>
  <c r="CK4" i="76"/>
  <c r="CL4" i="76"/>
  <c r="CM4" i="76"/>
  <c r="CE5" i="76"/>
  <c r="CF5" i="76"/>
  <c r="CG5" i="76"/>
  <c r="CH5" i="76"/>
  <c r="CI5" i="76"/>
  <c r="CJ5" i="76"/>
  <c r="CK5" i="76"/>
  <c r="CL5" i="76"/>
  <c r="CM5" i="76"/>
  <c r="CE6" i="76"/>
  <c r="CF6" i="76"/>
  <c r="CG6" i="76"/>
  <c r="CH6" i="76"/>
  <c r="CI6" i="76"/>
  <c r="CJ6" i="76"/>
  <c r="CK6" i="76"/>
  <c r="CL6" i="76"/>
  <c r="CM6" i="76"/>
  <c r="CE7" i="76"/>
  <c r="CF7" i="76"/>
  <c r="CG7" i="76"/>
  <c r="CH7" i="76"/>
  <c r="CI7" i="76"/>
  <c r="CJ7" i="76"/>
  <c r="CK7" i="76"/>
  <c r="CL7" i="76"/>
  <c r="CM7" i="76"/>
  <c r="CE8" i="76"/>
  <c r="CF8" i="76"/>
  <c r="CG8" i="76"/>
  <c r="CH8" i="76"/>
  <c r="CI8" i="76"/>
  <c r="CJ8" i="76"/>
  <c r="CK8" i="76"/>
  <c r="CL8" i="76"/>
  <c r="CM8" i="76"/>
  <c r="CE9" i="76"/>
  <c r="CF9" i="76"/>
  <c r="CG9" i="76"/>
  <c r="CH9" i="76"/>
  <c r="CI9" i="76"/>
  <c r="CJ9" i="76"/>
  <c r="CK9" i="76"/>
  <c r="CL9" i="76"/>
  <c r="CM9" i="76"/>
  <c r="CE10" i="76"/>
  <c r="CF10" i="76"/>
  <c r="CG10" i="76"/>
  <c r="CH10" i="76"/>
  <c r="CI10" i="76"/>
  <c r="CJ10" i="76"/>
  <c r="CK10" i="76"/>
  <c r="CL10" i="76"/>
  <c r="CM10" i="76"/>
  <c r="CE11" i="76"/>
  <c r="CF11" i="76"/>
  <c r="CG11" i="76"/>
  <c r="CH11" i="76"/>
  <c r="CI11" i="76"/>
  <c r="CJ11" i="76"/>
  <c r="CK11" i="76"/>
  <c r="CL11" i="76"/>
  <c r="CM11" i="76"/>
  <c r="CE12" i="76"/>
  <c r="CF12" i="76"/>
  <c r="CG12" i="76"/>
  <c r="CH12" i="76"/>
  <c r="CI12" i="76"/>
  <c r="CJ12" i="76"/>
  <c r="CK12" i="76"/>
  <c r="CL12" i="76"/>
  <c r="CM12" i="76"/>
  <c r="CE13" i="76"/>
  <c r="CF13" i="76"/>
  <c r="CG13" i="76"/>
  <c r="CH13" i="76"/>
  <c r="CI13" i="76"/>
  <c r="CJ13" i="76"/>
  <c r="CK13" i="76"/>
  <c r="CL13" i="76"/>
  <c r="CM13" i="76"/>
  <c r="CE14" i="76"/>
  <c r="CF14" i="76"/>
  <c r="CG14" i="76"/>
  <c r="CH14" i="76"/>
  <c r="CI14" i="76"/>
  <c r="CJ14" i="76"/>
  <c r="CK14" i="76"/>
  <c r="CL14" i="76"/>
  <c r="CM14" i="76"/>
  <c r="CE15" i="76"/>
  <c r="CF15" i="76"/>
  <c r="CG15" i="76"/>
  <c r="CH15" i="76"/>
  <c r="CI15" i="76"/>
  <c r="CJ15" i="76"/>
  <c r="CK15" i="76"/>
  <c r="CL15" i="76"/>
  <c r="CM15" i="76"/>
  <c r="CE16" i="76"/>
  <c r="CF16" i="76"/>
  <c r="CG16" i="76"/>
  <c r="CH16" i="76"/>
  <c r="CI16" i="76"/>
  <c r="CJ16" i="76"/>
  <c r="CK16" i="76"/>
  <c r="CL16" i="76"/>
  <c r="CM16" i="76"/>
  <c r="CF2" i="76"/>
  <c r="CG2" i="76"/>
  <c r="CH2" i="76"/>
  <c r="CI2" i="76"/>
  <c r="CJ2" i="76"/>
  <c r="CK2" i="76"/>
  <c r="CL2" i="76"/>
  <c r="CM2" i="76"/>
  <c r="BS570" i="76"/>
  <c r="BT570" i="76"/>
  <c r="BU570" i="76"/>
  <c r="BV570" i="76"/>
  <c r="BW570" i="76"/>
  <c r="BX570" i="76"/>
  <c r="BY570" i="76"/>
  <c r="BZ570" i="76"/>
  <c r="CA570" i="76"/>
  <c r="BS571" i="76"/>
  <c r="BT571" i="76"/>
  <c r="BU571" i="76"/>
  <c r="BV571" i="76"/>
  <c r="BW571" i="76"/>
  <c r="BX571" i="76"/>
  <c r="BY571" i="76"/>
  <c r="BZ571" i="76"/>
  <c r="CA571" i="76"/>
  <c r="BS572" i="76"/>
  <c r="BT572" i="76"/>
  <c r="BU572" i="76"/>
  <c r="BV572" i="76"/>
  <c r="BW572" i="76"/>
  <c r="BX572" i="76"/>
  <c r="BY572" i="76"/>
  <c r="BZ572" i="76"/>
  <c r="CA572" i="76"/>
  <c r="BS573" i="76"/>
  <c r="BT573" i="76"/>
  <c r="BU573" i="76"/>
  <c r="BV573" i="76"/>
  <c r="BW573" i="76"/>
  <c r="BX573" i="76"/>
  <c r="BY573" i="76"/>
  <c r="BZ573" i="76"/>
  <c r="CA573" i="76"/>
  <c r="BS574" i="76"/>
  <c r="BT574" i="76"/>
  <c r="BU574" i="76"/>
  <c r="BV574" i="76"/>
  <c r="BW574" i="76"/>
  <c r="BX574" i="76"/>
  <c r="BY574" i="76"/>
  <c r="BZ574" i="76"/>
  <c r="CA574" i="76"/>
  <c r="BS575" i="76"/>
  <c r="BT575" i="76"/>
  <c r="BU575" i="76"/>
  <c r="BV575" i="76"/>
  <c r="BW575" i="76"/>
  <c r="BX575" i="76"/>
  <c r="BY575" i="76"/>
  <c r="BZ575" i="76"/>
  <c r="CA575" i="76"/>
  <c r="BS576" i="76"/>
  <c r="BT576" i="76"/>
  <c r="BU576" i="76"/>
  <c r="BV576" i="76"/>
  <c r="BW576" i="76"/>
  <c r="BX576" i="76"/>
  <c r="BY576" i="76"/>
  <c r="BZ576" i="76"/>
  <c r="CA576" i="76"/>
  <c r="BS577" i="76"/>
  <c r="BT577" i="76"/>
  <c r="BU577" i="76"/>
  <c r="BV577" i="76"/>
  <c r="BW577" i="76"/>
  <c r="BX577" i="76"/>
  <c r="BY577" i="76"/>
  <c r="BZ577" i="76"/>
  <c r="CA577" i="76"/>
  <c r="BS578" i="76"/>
  <c r="BT578" i="76"/>
  <c r="BU578" i="76"/>
  <c r="BV578" i="76"/>
  <c r="BW578" i="76"/>
  <c r="BX578" i="76"/>
  <c r="BY578" i="76"/>
  <c r="BZ578" i="76"/>
  <c r="CA578" i="76"/>
  <c r="BS579" i="76"/>
  <c r="BT579" i="76"/>
  <c r="BU579" i="76"/>
  <c r="BV579" i="76"/>
  <c r="BW579" i="76"/>
  <c r="BX579" i="76"/>
  <c r="BY579" i="76"/>
  <c r="BZ579" i="76"/>
  <c r="CA579" i="76"/>
  <c r="BS580" i="76"/>
  <c r="BT580" i="76"/>
  <c r="BU580" i="76"/>
  <c r="BV580" i="76"/>
  <c r="BW580" i="76"/>
  <c r="BX580" i="76"/>
  <c r="BY580" i="76"/>
  <c r="BZ580" i="76"/>
  <c r="CA580" i="76"/>
  <c r="BS581" i="76"/>
  <c r="BT581" i="76"/>
  <c r="BU581" i="76"/>
  <c r="BV581" i="76"/>
  <c r="BW581" i="76"/>
  <c r="BX581" i="76"/>
  <c r="BY581" i="76"/>
  <c r="BZ581" i="76"/>
  <c r="CA581" i="76"/>
  <c r="BS582" i="76"/>
  <c r="BT582" i="76"/>
  <c r="BU582" i="76"/>
  <c r="BV582" i="76"/>
  <c r="BW582" i="76"/>
  <c r="BX582" i="76"/>
  <c r="BY582" i="76"/>
  <c r="BZ582" i="76"/>
  <c r="CA582" i="76"/>
  <c r="BS583" i="76"/>
  <c r="BT583" i="76"/>
  <c r="BU583" i="76"/>
  <c r="BV583" i="76"/>
  <c r="BW583" i="76"/>
  <c r="BX583" i="76"/>
  <c r="BY583" i="76"/>
  <c r="BZ583" i="76"/>
  <c r="CA583" i="76"/>
  <c r="BS584" i="76"/>
  <c r="BT584" i="76"/>
  <c r="BU584" i="76"/>
  <c r="BV584" i="76"/>
  <c r="BW584" i="76"/>
  <c r="BX584" i="76"/>
  <c r="BY584" i="76"/>
  <c r="BZ584" i="76"/>
  <c r="CA584" i="76"/>
  <c r="BS585" i="76"/>
  <c r="BT585" i="76"/>
  <c r="BU585" i="76"/>
  <c r="BV585" i="76"/>
  <c r="BW585" i="76"/>
  <c r="BX585" i="76"/>
  <c r="BY585" i="76"/>
  <c r="BZ585" i="76"/>
  <c r="CA585" i="76"/>
  <c r="BS586" i="76"/>
  <c r="BT586" i="76"/>
  <c r="BU586" i="76"/>
  <c r="BV586" i="76"/>
  <c r="BW586" i="76"/>
  <c r="BX586" i="76"/>
  <c r="BY586" i="76"/>
  <c r="BZ586" i="76"/>
  <c r="CA586" i="76"/>
  <c r="BS587" i="76"/>
  <c r="BT587" i="76"/>
  <c r="BU587" i="76"/>
  <c r="BV587" i="76"/>
  <c r="BW587" i="76"/>
  <c r="BX587" i="76"/>
  <c r="BY587" i="76"/>
  <c r="BZ587" i="76"/>
  <c r="CA587" i="76"/>
  <c r="BS588" i="76"/>
  <c r="BT588" i="76"/>
  <c r="BU588" i="76"/>
  <c r="BV588" i="76"/>
  <c r="BW588" i="76"/>
  <c r="BX588" i="76"/>
  <c r="BY588" i="76"/>
  <c r="BZ588" i="76"/>
  <c r="CA588" i="76"/>
  <c r="BS589" i="76"/>
  <c r="BT589" i="76"/>
  <c r="BU589" i="76"/>
  <c r="BV589" i="76"/>
  <c r="BW589" i="76"/>
  <c r="BX589" i="76"/>
  <c r="BY589" i="76"/>
  <c r="BZ589" i="76"/>
  <c r="CA589" i="76"/>
  <c r="BT569" i="76"/>
  <c r="BU569" i="76"/>
  <c r="BV569" i="76"/>
  <c r="BW569" i="76"/>
  <c r="BX569" i="76"/>
  <c r="BY569" i="76"/>
  <c r="BZ569" i="76"/>
  <c r="CA569" i="76"/>
  <c r="BS549" i="76"/>
  <c r="BT549" i="76"/>
  <c r="BU549" i="76"/>
  <c r="BV549" i="76"/>
  <c r="BW549" i="76"/>
  <c r="BX549" i="76"/>
  <c r="BY549" i="76"/>
  <c r="BZ549" i="76"/>
  <c r="CA549" i="76"/>
  <c r="BS550" i="76"/>
  <c r="BT550" i="76"/>
  <c r="BU550" i="76"/>
  <c r="BV550" i="76"/>
  <c r="BW550" i="76"/>
  <c r="BX550" i="76"/>
  <c r="BY550" i="76"/>
  <c r="BZ550" i="76"/>
  <c r="CA550" i="76"/>
  <c r="BS551" i="76"/>
  <c r="BT551" i="76"/>
  <c r="BU551" i="76"/>
  <c r="BV551" i="76"/>
  <c r="BW551" i="76"/>
  <c r="BX551" i="76"/>
  <c r="BY551" i="76"/>
  <c r="BZ551" i="76"/>
  <c r="CA551" i="76"/>
  <c r="BS552" i="76"/>
  <c r="BT552" i="76"/>
  <c r="BU552" i="76"/>
  <c r="BV552" i="76"/>
  <c r="BW552" i="76"/>
  <c r="BX552" i="76"/>
  <c r="BY552" i="76"/>
  <c r="BZ552" i="76"/>
  <c r="CA552" i="76"/>
  <c r="BS553" i="76"/>
  <c r="BT553" i="76"/>
  <c r="BU553" i="76"/>
  <c r="BV553" i="76"/>
  <c r="BW553" i="76"/>
  <c r="BX553" i="76"/>
  <c r="BY553" i="76"/>
  <c r="BZ553" i="76"/>
  <c r="CA553" i="76"/>
  <c r="BS554" i="76"/>
  <c r="BT554" i="76"/>
  <c r="BU554" i="76"/>
  <c r="BV554" i="76"/>
  <c r="BW554" i="76"/>
  <c r="BX554" i="76"/>
  <c r="BY554" i="76"/>
  <c r="BZ554" i="76"/>
  <c r="CA554" i="76"/>
  <c r="BS555" i="76"/>
  <c r="BT555" i="76"/>
  <c r="BU555" i="76"/>
  <c r="BV555" i="76"/>
  <c r="BW555" i="76"/>
  <c r="BX555" i="76"/>
  <c r="BY555" i="76"/>
  <c r="BZ555" i="76"/>
  <c r="CA555" i="76"/>
  <c r="BS556" i="76"/>
  <c r="BT556" i="76"/>
  <c r="BU556" i="76"/>
  <c r="BV556" i="76"/>
  <c r="BW556" i="76"/>
  <c r="BX556" i="76"/>
  <c r="BY556" i="76"/>
  <c r="BZ556" i="76"/>
  <c r="CA556" i="76"/>
  <c r="BS557" i="76"/>
  <c r="BT557" i="76"/>
  <c r="BU557" i="76"/>
  <c r="BV557" i="76"/>
  <c r="BW557" i="76"/>
  <c r="BX557" i="76"/>
  <c r="BY557" i="76"/>
  <c r="BZ557" i="76"/>
  <c r="CA557" i="76"/>
  <c r="BS558" i="76"/>
  <c r="BT558" i="76"/>
  <c r="BU558" i="76"/>
  <c r="BV558" i="76"/>
  <c r="BW558" i="76"/>
  <c r="BX558" i="76"/>
  <c r="BY558" i="76"/>
  <c r="BZ558" i="76"/>
  <c r="CA558" i="76"/>
  <c r="BS559" i="76"/>
  <c r="BT559" i="76"/>
  <c r="BU559" i="76"/>
  <c r="BV559" i="76"/>
  <c r="BW559" i="76"/>
  <c r="BX559" i="76"/>
  <c r="BY559" i="76"/>
  <c r="BZ559" i="76"/>
  <c r="CA559" i="76"/>
  <c r="BS560" i="76"/>
  <c r="BT560" i="76"/>
  <c r="BU560" i="76"/>
  <c r="BV560" i="76"/>
  <c r="BW560" i="76"/>
  <c r="BX560" i="76"/>
  <c r="BY560" i="76"/>
  <c r="BZ560" i="76"/>
  <c r="CA560" i="76"/>
  <c r="BS561" i="76"/>
  <c r="BT561" i="76"/>
  <c r="BU561" i="76"/>
  <c r="BV561" i="76"/>
  <c r="BW561" i="76"/>
  <c r="BX561" i="76"/>
  <c r="BY561" i="76"/>
  <c r="BZ561" i="76"/>
  <c r="CA561" i="76"/>
  <c r="BS562" i="76"/>
  <c r="BT562" i="76"/>
  <c r="BU562" i="76"/>
  <c r="BV562" i="76"/>
  <c r="BW562" i="76"/>
  <c r="BX562" i="76"/>
  <c r="BY562" i="76"/>
  <c r="BZ562" i="76"/>
  <c r="CA562" i="76"/>
  <c r="BS563" i="76"/>
  <c r="BT563" i="76"/>
  <c r="BU563" i="76"/>
  <c r="BV563" i="76"/>
  <c r="BW563" i="76"/>
  <c r="BX563" i="76"/>
  <c r="BY563" i="76"/>
  <c r="BZ563" i="76"/>
  <c r="CA563" i="76"/>
  <c r="BS564" i="76"/>
  <c r="BT564" i="76"/>
  <c r="BU564" i="76"/>
  <c r="BV564" i="76"/>
  <c r="BW564" i="76"/>
  <c r="BX564" i="76"/>
  <c r="BY564" i="76"/>
  <c r="BZ564" i="76"/>
  <c r="CA564" i="76"/>
  <c r="BS565" i="76"/>
  <c r="BT565" i="76"/>
  <c r="BU565" i="76"/>
  <c r="BV565" i="76"/>
  <c r="BW565" i="76"/>
  <c r="BX565" i="76"/>
  <c r="BY565" i="76"/>
  <c r="BZ565" i="76"/>
  <c r="CA565" i="76"/>
  <c r="BS566" i="76"/>
  <c r="BT566" i="76"/>
  <c r="BU566" i="76"/>
  <c r="BV566" i="76"/>
  <c r="BW566" i="76"/>
  <c r="BX566" i="76"/>
  <c r="BY566" i="76"/>
  <c r="BZ566" i="76"/>
  <c r="CA566" i="76"/>
  <c r="BS567" i="76"/>
  <c r="BT567" i="76"/>
  <c r="BU567" i="76"/>
  <c r="BV567" i="76"/>
  <c r="BW567" i="76"/>
  <c r="BX567" i="76"/>
  <c r="BY567" i="76"/>
  <c r="BZ567" i="76"/>
  <c r="CA567" i="76"/>
  <c r="BS568" i="76"/>
  <c r="BT568" i="76"/>
  <c r="BU568" i="76"/>
  <c r="BV568" i="76"/>
  <c r="BW568" i="76"/>
  <c r="BX568" i="76"/>
  <c r="BY568" i="76"/>
  <c r="BZ568" i="76"/>
  <c r="CA568" i="76"/>
  <c r="BT548" i="76"/>
  <c r="BU548" i="76"/>
  <c r="BV548" i="76"/>
  <c r="BW548" i="76"/>
  <c r="BX548" i="76"/>
  <c r="BY548" i="76"/>
  <c r="BZ548" i="76"/>
  <c r="CA548" i="76"/>
  <c r="BS528" i="76"/>
  <c r="BT528" i="76"/>
  <c r="BU528" i="76"/>
  <c r="BV528" i="76"/>
  <c r="BW528" i="76"/>
  <c r="BX528" i="76"/>
  <c r="BY528" i="76"/>
  <c r="BZ528" i="76"/>
  <c r="CA528" i="76"/>
  <c r="BS529" i="76"/>
  <c r="BT529" i="76"/>
  <c r="BU529" i="76"/>
  <c r="BV529" i="76"/>
  <c r="BW529" i="76"/>
  <c r="BX529" i="76"/>
  <c r="BY529" i="76"/>
  <c r="BZ529" i="76"/>
  <c r="CA529" i="76"/>
  <c r="BS530" i="76"/>
  <c r="BT530" i="76"/>
  <c r="BU530" i="76"/>
  <c r="BV530" i="76"/>
  <c r="BW530" i="76"/>
  <c r="BX530" i="76"/>
  <c r="BY530" i="76"/>
  <c r="BZ530" i="76"/>
  <c r="CA530" i="76"/>
  <c r="BS531" i="76"/>
  <c r="BT531" i="76"/>
  <c r="BU531" i="76"/>
  <c r="BV531" i="76"/>
  <c r="BW531" i="76"/>
  <c r="BX531" i="76"/>
  <c r="BY531" i="76"/>
  <c r="BZ531" i="76"/>
  <c r="CA531" i="76"/>
  <c r="BS532" i="76"/>
  <c r="BT532" i="76"/>
  <c r="BU532" i="76"/>
  <c r="BV532" i="76"/>
  <c r="BW532" i="76"/>
  <c r="BX532" i="76"/>
  <c r="BY532" i="76"/>
  <c r="BZ532" i="76"/>
  <c r="CA532" i="76"/>
  <c r="BS533" i="76"/>
  <c r="BT533" i="76"/>
  <c r="BU533" i="76"/>
  <c r="BV533" i="76"/>
  <c r="BW533" i="76"/>
  <c r="BX533" i="76"/>
  <c r="BY533" i="76"/>
  <c r="BZ533" i="76"/>
  <c r="CA533" i="76"/>
  <c r="BS534" i="76"/>
  <c r="BT534" i="76"/>
  <c r="BU534" i="76"/>
  <c r="BV534" i="76"/>
  <c r="BW534" i="76"/>
  <c r="BX534" i="76"/>
  <c r="BY534" i="76"/>
  <c r="BZ534" i="76"/>
  <c r="CA534" i="76"/>
  <c r="BS535" i="76"/>
  <c r="BT535" i="76"/>
  <c r="BU535" i="76"/>
  <c r="BV535" i="76"/>
  <c r="BW535" i="76"/>
  <c r="BX535" i="76"/>
  <c r="BY535" i="76"/>
  <c r="BZ535" i="76"/>
  <c r="CA535" i="76"/>
  <c r="BS536" i="76"/>
  <c r="BT536" i="76"/>
  <c r="BU536" i="76"/>
  <c r="BV536" i="76"/>
  <c r="BW536" i="76"/>
  <c r="BX536" i="76"/>
  <c r="BY536" i="76"/>
  <c r="BZ536" i="76"/>
  <c r="CA536" i="76"/>
  <c r="BS537" i="76"/>
  <c r="BT537" i="76"/>
  <c r="BU537" i="76"/>
  <c r="BV537" i="76"/>
  <c r="BW537" i="76"/>
  <c r="BX537" i="76"/>
  <c r="BY537" i="76"/>
  <c r="BZ537" i="76"/>
  <c r="CA537" i="76"/>
  <c r="BS538" i="76"/>
  <c r="BT538" i="76"/>
  <c r="BU538" i="76"/>
  <c r="BV538" i="76"/>
  <c r="BW538" i="76"/>
  <c r="BX538" i="76"/>
  <c r="BY538" i="76"/>
  <c r="BZ538" i="76"/>
  <c r="CA538" i="76"/>
  <c r="BS539" i="76"/>
  <c r="BT539" i="76"/>
  <c r="BU539" i="76"/>
  <c r="BV539" i="76"/>
  <c r="BW539" i="76"/>
  <c r="BX539" i="76"/>
  <c r="BY539" i="76"/>
  <c r="BZ539" i="76"/>
  <c r="CA539" i="76"/>
  <c r="BS540" i="76"/>
  <c r="BT540" i="76"/>
  <c r="BU540" i="76"/>
  <c r="BV540" i="76"/>
  <c r="BW540" i="76"/>
  <c r="BX540" i="76"/>
  <c r="BY540" i="76"/>
  <c r="BZ540" i="76"/>
  <c r="CA540" i="76"/>
  <c r="BS541" i="76"/>
  <c r="BT541" i="76"/>
  <c r="BU541" i="76"/>
  <c r="BV541" i="76"/>
  <c r="BW541" i="76"/>
  <c r="BX541" i="76"/>
  <c r="BY541" i="76"/>
  <c r="BZ541" i="76"/>
  <c r="CA541" i="76"/>
  <c r="BS542" i="76"/>
  <c r="BT542" i="76"/>
  <c r="BU542" i="76"/>
  <c r="BV542" i="76"/>
  <c r="BW542" i="76"/>
  <c r="BX542" i="76"/>
  <c r="BY542" i="76"/>
  <c r="BZ542" i="76"/>
  <c r="CA542" i="76"/>
  <c r="BS543" i="76"/>
  <c r="BT543" i="76"/>
  <c r="BU543" i="76"/>
  <c r="BV543" i="76"/>
  <c r="BW543" i="76"/>
  <c r="BX543" i="76"/>
  <c r="BY543" i="76"/>
  <c r="BZ543" i="76"/>
  <c r="CA543" i="76"/>
  <c r="BS544" i="76"/>
  <c r="BT544" i="76"/>
  <c r="BU544" i="76"/>
  <c r="BV544" i="76"/>
  <c r="BW544" i="76"/>
  <c r="BX544" i="76"/>
  <c r="BY544" i="76"/>
  <c r="BZ544" i="76"/>
  <c r="CA544" i="76"/>
  <c r="BS545" i="76"/>
  <c r="BT545" i="76"/>
  <c r="BU545" i="76"/>
  <c r="BV545" i="76"/>
  <c r="BW545" i="76"/>
  <c r="BX545" i="76"/>
  <c r="BY545" i="76"/>
  <c r="BZ545" i="76"/>
  <c r="CA545" i="76"/>
  <c r="BS546" i="76"/>
  <c r="BT546" i="76"/>
  <c r="BU546" i="76"/>
  <c r="BV546" i="76"/>
  <c r="BW546" i="76"/>
  <c r="BX546" i="76"/>
  <c r="BY546" i="76"/>
  <c r="BZ546" i="76"/>
  <c r="CA546" i="76"/>
  <c r="BS547" i="76"/>
  <c r="BT547" i="76"/>
  <c r="BU547" i="76"/>
  <c r="BV547" i="76"/>
  <c r="BW547" i="76"/>
  <c r="BX547" i="76"/>
  <c r="BY547" i="76"/>
  <c r="BZ547" i="76"/>
  <c r="CA547" i="76"/>
  <c r="BT527" i="76"/>
  <c r="BU527" i="76"/>
  <c r="BV527" i="76"/>
  <c r="BW527" i="76"/>
  <c r="BX527" i="76"/>
  <c r="BY527" i="76"/>
  <c r="BZ527" i="76"/>
  <c r="CA527" i="76"/>
  <c r="BS507" i="76"/>
  <c r="BT507" i="76"/>
  <c r="BU507" i="76"/>
  <c r="BV507" i="76"/>
  <c r="BW507" i="76"/>
  <c r="BX507" i="76"/>
  <c r="BY507" i="76"/>
  <c r="BZ507" i="76"/>
  <c r="CA507" i="76"/>
  <c r="BS508" i="76"/>
  <c r="BT508" i="76"/>
  <c r="BU508" i="76"/>
  <c r="BV508" i="76"/>
  <c r="BW508" i="76"/>
  <c r="BX508" i="76"/>
  <c r="BY508" i="76"/>
  <c r="BZ508" i="76"/>
  <c r="CA508" i="76"/>
  <c r="BS509" i="76"/>
  <c r="BT509" i="76"/>
  <c r="BU509" i="76"/>
  <c r="BV509" i="76"/>
  <c r="BW509" i="76"/>
  <c r="BX509" i="76"/>
  <c r="BY509" i="76"/>
  <c r="BZ509" i="76"/>
  <c r="CA509" i="76"/>
  <c r="BS510" i="76"/>
  <c r="BT510" i="76"/>
  <c r="BU510" i="76"/>
  <c r="BV510" i="76"/>
  <c r="BW510" i="76"/>
  <c r="BX510" i="76"/>
  <c r="BY510" i="76"/>
  <c r="BZ510" i="76"/>
  <c r="CA510" i="76"/>
  <c r="BS511" i="76"/>
  <c r="BT511" i="76"/>
  <c r="BU511" i="76"/>
  <c r="BV511" i="76"/>
  <c r="BW511" i="76"/>
  <c r="BX511" i="76"/>
  <c r="BY511" i="76"/>
  <c r="BZ511" i="76"/>
  <c r="CA511" i="76"/>
  <c r="BS512" i="76"/>
  <c r="BT512" i="76"/>
  <c r="BU512" i="76"/>
  <c r="BV512" i="76"/>
  <c r="BW512" i="76"/>
  <c r="BX512" i="76"/>
  <c r="BY512" i="76"/>
  <c r="BZ512" i="76"/>
  <c r="CA512" i="76"/>
  <c r="BS513" i="76"/>
  <c r="BT513" i="76"/>
  <c r="BU513" i="76"/>
  <c r="BV513" i="76"/>
  <c r="BW513" i="76"/>
  <c r="BX513" i="76"/>
  <c r="BY513" i="76"/>
  <c r="BZ513" i="76"/>
  <c r="CA513" i="76"/>
  <c r="BS514" i="76"/>
  <c r="BT514" i="76"/>
  <c r="BU514" i="76"/>
  <c r="BV514" i="76"/>
  <c r="BW514" i="76"/>
  <c r="BX514" i="76"/>
  <c r="BY514" i="76"/>
  <c r="BZ514" i="76"/>
  <c r="CA514" i="76"/>
  <c r="BS515" i="76"/>
  <c r="BT515" i="76"/>
  <c r="BU515" i="76"/>
  <c r="BV515" i="76"/>
  <c r="BW515" i="76"/>
  <c r="BX515" i="76"/>
  <c r="BY515" i="76"/>
  <c r="BZ515" i="76"/>
  <c r="CA515" i="76"/>
  <c r="BS516" i="76"/>
  <c r="BT516" i="76"/>
  <c r="BU516" i="76"/>
  <c r="BV516" i="76"/>
  <c r="BW516" i="76"/>
  <c r="BX516" i="76"/>
  <c r="BY516" i="76"/>
  <c r="BZ516" i="76"/>
  <c r="CA516" i="76"/>
  <c r="BS517" i="76"/>
  <c r="BT517" i="76"/>
  <c r="BU517" i="76"/>
  <c r="BV517" i="76"/>
  <c r="BW517" i="76"/>
  <c r="BX517" i="76"/>
  <c r="BY517" i="76"/>
  <c r="BZ517" i="76"/>
  <c r="CA517" i="76"/>
  <c r="BS518" i="76"/>
  <c r="BT518" i="76"/>
  <c r="BU518" i="76"/>
  <c r="BV518" i="76"/>
  <c r="BW518" i="76"/>
  <c r="BX518" i="76"/>
  <c r="BY518" i="76"/>
  <c r="BZ518" i="76"/>
  <c r="CA518" i="76"/>
  <c r="BS519" i="76"/>
  <c r="BT519" i="76"/>
  <c r="BU519" i="76"/>
  <c r="BV519" i="76"/>
  <c r="BW519" i="76"/>
  <c r="BX519" i="76"/>
  <c r="BY519" i="76"/>
  <c r="BZ519" i="76"/>
  <c r="CA519" i="76"/>
  <c r="BS520" i="76"/>
  <c r="BT520" i="76"/>
  <c r="BU520" i="76"/>
  <c r="BV520" i="76"/>
  <c r="BW520" i="76"/>
  <c r="BX520" i="76"/>
  <c r="BY520" i="76"/>
  <c r="BZ520" i="76"/>
  <c r="CA520" i="76"/>
  <c r="BS521" i="76"/>
  <c r="BT521" i="76"/>
  <c r="BU521" i="76"/>
  <c r="BV521" i="76"/>
  <c r="BW521" i="76"/>
  <c r="BX521" i="76"/>
  <c r="BY521" i="76"/>
  <c r="BZ521" i="76"/>
  <c r="CA521" i="76"/>
  <c r="BS522" i="76"/>
  <c r="BT522" i="76"/>
  <c r="BU522" i="76"/>
  <c r="BV522" i="76"/>
  <c r="BW522" i="76"/>
  <c r="BX522" i="76"/>
  <c r="BY522" i="76"/>
  <c r="BZ522" i="76"/>
  <c r="CA522" i="76"/>
  <c r="BS523" i="76"/>
  <c r="BT523" i="76"/>
  <c r="BU523" i="76"/>
  <c r="BV523" i="76"/>
  <c r="BW523" i="76"/>
  <c r="BX523" i="76"/>
  <c r="BY523" i="76"/>
  <c r="BZ523" i="76"/>
  <c r="CA523" i="76"/>
  <c r="BS524" i="76"/>
  <c r="BT524" i="76"/>
  <c r="BU524" i="76"/>
  <c r="BV524" i="76"/>
  <c r="BW524" i="76"/>
  <c r="BX524" i="76"/>
  <c r="BY524" i="76"/>
  <c r="BZ524" i="76"/>
  <c r="CA524" i="76"/>
  <c r="BS525" i="76"/>
  <c r="BT525" i="76"/>
  <c r="BU525" i="76"/>
  <c r="BV525" i="76"/>
  <c r="BW525" i="76"/>
  <c r="BX525" i="76"/>
  <c r="BY525" i="76"/>
  <c r="BZ525" i="76"/>
  <c r="CA525" i="76"/>
  <c r="BS526" i="76"/>
  <c r="BT526" i="76"/>
  <c r="BU526" i="76"/>
  <c r="BV526" i="76"/>
  <c r="BW526" i="76"/>
  <c r="BX526" i="76"/>
  <c r="BY526" i="76"/>
  <c r="BZ526" i="76"/>
  <c r="CA526" i="76"/>
  <c r="BT506" i="76"/>
  <c r="BU506" i="76"/>
  <c r="BV506" i="76"/>
  <c r="BW506" i="76"/>
  <c r="BX506" i="76"/>
  <c r="BY506" i="76"/>
  <c r="BZ506" i="76"/>
  <c r="CA506" i="76"/>
  <c r="BS486" i="76"/>
  <c r="BT486" i="76"/>
  <c r="BU486" i="76"/>
  <c r="BV486" i="76"/>
  <c r="BW486" i="76"/>
  <c r="BX486" i="76"/>
  <c r="BY486" i="76"/>
  <c r="BZ486" i="76"/>
  <c r="CA486" i="76"/>
  <c r="BS487" i="76"/>
  <c r="BT487" i="76"/>
  <c r="BU487" i="76"/>
  <c r="BV487" i="76"/>
  <c r="BW487" i="76"/>
  <c r="BX487" i="76"/>
  <c r="BY487" i="76"/>
  <c r="BZ487" i="76"/>
  <c r="CA487" i="76"/>
  <c r="BS488" i="76"/>
  <c r="BT488" i="76"/>
  <c r="BU488" i="76"/>
  <c r="BV488" i="76"/>
  <c r="BW488" i="76"/>
  <c r="BX488" i="76"/>
  <c r="BY488" i="76"/>
  <c r="BZ488" i="76"/>
  <c r="CA488" i="76"/>
  <c r="BS489" i="76"/>
  <c r="BT489" i="76"/>
  <c r="BU489" i="76"/>
  <c r="BV489" i="76"/>
  <c r="BW489" i="76"/>
  <c r="BX489" i="76"/>
  <c r="BY489" i="76"/>
  <c r="BZ489" i="76"/>
  <c r="CA489" i="76"/>
  <c r="BS490" i="76"/>
  <c r="BT490" i="76"/>
  <c r="BU490" i="76"/>
  <c r="BV490" i="76"/>
  <c r="BW490" i="76"/>
  <c r="BX490" i="76"/>
  <c r="BY490" i="76"/>
  <c r="BZ490" i="76"/>
  <c r="CA490" i="76"/>
  <c r="BS491" i="76"/>
  <c r="BT491" i="76"/>
  <c r="BU491" i="76"/>
  <c r="BV491" i="76"/>
  <c r="BW491" i="76"/>
  <c r="BX491" i="76"/>
  <c r="BY491" i="76"/>
  <c r="BZ491" i="76"/>
  <c r="CA491" i="76"/>
  <c r="BS492" i="76"/>
  <c r="BT492" i="76"/>
  <c r="BU492" i="76"/>
  <c r="BV492" i="76"/>
  <c r="BW492" i="76"/>
  <c r="BX492" i="76"/>
  <c r="BY492" i="76"/>
  <c r="BZ492" i="76"/>
  <c r="CA492" i="76"/>
  <c r="BS493" i="76"/>
  <c r="BT493" i="76"/>
  <c r="BU493" i="76"/>
  <c r="BV493" i="76"/>
  <c r="BW493" i="76"/>
  <c r="BX493" i="76"/>
  <c r="BY493" i="76"/>
  <c r="BZ493" i="76"/>
  <c r="CA493" i="76"/>
  <c r="BS494" i="76"/>
  <c r="BT494" i="76"/>
  <c r="BU494" i="76"/>
  <c r="BV494" i="76"/>
  <c r="BW494" i="76"/>
  <c r="BX494" i="76"/>
  <c r="BY494" i="76"/>
  <c r="BZ494" i="76"/>
  <c r="CA494" i="76"/>
  <c r="BS495" i="76"/>
  <c r="BT495" i="76"/>
  <c r="BU495" i="76"/>
  <c r="BV495" i="76"/>
  <c r="BW495" i="76"/>
  <c r="BX495" i="76"/>
  <c r="BY495" i="76"/>
  <c r="BZ495" i="76"/>
  <c r="CA495" i="76"/>
  <c r="BS496" i="76"/>
  <c r="BT496" i="76"/>
  <c r="BU496" i="76"/>
  <c r="BV496" i="76"/>
  <c r="BW496" i="76"/>
  <c r="BX496" i="76"/>
  <c r="BY496" i="76"/>
  <c r="BZ496" i="76"/>
  <c r="CA496" i="76"/>
  <c r="BS497" i="76"/>
  <c r="BT497" i="76"/>
  <c r="BU497" i="76"/>
  <c r="BV497" i="76"/>
  <c r="BW497" i="76"/>
  <c r="BX497" i="76"/>
  <c r="BY497" i="76"/>
  <c r="BZ497" i="76"/>
  <c r="CA497" i="76"/>
  <c r="BS498" i="76"/>
  <c r="BT498" i="76"/>
  <c r="BU498" i="76"/>
  <c r="BV498" i="76"/>
  <c r="BW498" i="76"/>
  <c r="BX498" i="76"/>
  <c r="BY498" i="76"/>
  <c r="BZ498" i="76"/>
  <c r="CA498" i="76"/>
  <c r="BS499" i="76"/>
  <c r="BT499" i="76"/>
  <c r="BU499" i="76"/>
  <c r="BV499" i="76"/>
  <c r="BW499" i="76"/>
  <c r="BX499" i="76"/>
  <c r="BY499" i="76"/>
  <c r="BZ499" i="76"/>
  <c r="CA499" i="76"/>
  <c r="BS500" i="76"/>
  <c r="BT500" i="76"/>
  <c r="BU500" i="76"/>
  <c r="BV500" i="76"/>
  <c r="BW500" i="76"/>
  <c r="BX500" i="76"/>
  <c r="BY500" i="76"/>
  <c r="BZ500" i="76"/>
  <c r="CA500" i="76"/>
  <c r="BS501" i="76"/>
  <c r="BT501" i="76"/>
  <c r="BU501" i="76"/>
  <c r="BV501" i="76"/>
  <c r="BW501" i="76"/>
  <c r="BX501" i="76"/>
  <c r="BY501" i="76"/>
  <c r="BZ501" i="76"/>
  <c r="CA501" i="76"/>
  <c r="BS502" i="76"/>
  <c r="BT502" i="76"/>
  <c r="BU502" i="76"/>
  <c r="BV502" i="76"/>
  <c r="BW502" i="76"/>
  <c r="BX502" i="76"/>
  <c r="BY502" i="76"/>
  <c r="BZ502" i="76"/>
  <c r="CA502" i="76"/>
  <c r="BS503" i="76"/>
  <c r="BT503" i="76"/>
  <c r="BU503" i="76"/>
  <c r="BV503" i="76"/>
  <c r="BW503" i="76"/>
  <c r="BX503" i="76"/>
  <c r="BY503" i="76"/>
  <c r="BZ503" i="76"/>
  <c r="CA503" i="76"/>
  <c r="BS504" i="76"/>
  <c r="BT504" i="76"/>
  <c r="BU504" i="76"/>
  <c r="BV504" i="76"/>
  <c r="BW504" i="76"/>
  <c r="BX504" i="76"/>
  <c r="BY504" i="76"/>
  <c r="BZ504" i="76"/>
  <c r="CA504" i="76"/>
  <c r="BS505" i="76"/>
  <c r="BT505" i="76"/>
  <c r="BU505" i="76"/>
  <c r="BV505" i="76"/>
  <c r="BW505" i="76"/>
  <c r="BX505" i="76"/>
  <c r="BY505" i="76"/>
  <c r="BZ505" i="76"/>
  <c r="CA505" i="76"/>
  <c r="BT485" i="76"/>
  <c r="BU485" i="76"/>
  <c r="BV485" i="76"/>
  <c r="BW485" i="76"/>
  <c r="BX485" i="76"/>
  <c r="BY485" i="76"/>
  <c r="BZ485" i="76"/>
  <c r="CA485" i="76"/>
  <c r="BS465" i="76"/>
  <c r="BT465" i="76"/>
  <c r="BU465" i="76"/>
  <c r="BV465" i="76"/>
  <c r="BW465" i="76"/>
  <c r="BX465" i="76"/>
  <c r="BY465" i="76"/>
  <c r="BZ465" i="76"/>
  <c r="CA465" i="76"/>
  <c r="BS466" i="76"/>
  <c r="BT466" i="76"/>
  <c r="BU466" i="76"/>
  <c r="BV466" i="76"/>
  <c r="BW466" i="76"/>
  <c r="BX466" i="76"/>
  <c r="BY466" i="76"/>
  <c r="BZ466" i="76"/>
  <c r="CA466" i="76"/>
  <c r="BS467" i="76"/>
  <c r="BT467" i="76"/>
  <c r="BU467" i="76"/>
  <c r="BV467" i="76"/>
  <c r="BW467" i="76"/>
  <c r="BX467" i="76"/>
  <c r="BY467" i="76"/>
  <c r="BZ467" i="76"/>
  <c r="CA467" i="76"/>
  <c r="BS468" i="76"/>
  <c r="BT468" i="76"/>
  <c r="BU468" i="76"/>
  <c r="BV468" i="76"/>
  <c r="BW468" i="76"/>
  <c r="BX468" i="76"/>
  <c r="BY468" i="76"/>
  <c r="BZ468" i="76"/>
  <c r="CA468" i="76"/>
  <c r="BS469" i="76"/>
  <c r="BT469" i="76"/>
  <c r="BU469" i="76"/>
  <c r="BV469" i="76"/>
  <c r="BW469" i="76"/>
  <c r="BX469" i="76"/>
  <c r="BY469" i="76"/>
  <c r="BZ469" i="76"/>
  <c r="CA469" i="76"/>
  <c r="BS470" i="76"/>
  <c r="BT470" i="76"/>
  <c r="BU470" i="76"/>
  <c r="BV470" i="76"/>
  <c r="BW470" i="76"/>
  <c r="BX470" i="76"/>
  <c r="BY470" i="76"/>
  <c r="BZ470" i="76"/>
  <c r="CA470" i="76"/>
  <c r="BS471" i="76"/>
  <c r="BT471" i="76"/>
  <c r="BU471" i="76"/>
  <c r="BV471" i="76"/>
  <c r="BW471" i="76"/>
  <c r="BX471" i="76"/>
  <c r="BY471" i="76"/>
  <c r="BZ471" i="76"/>
  <c r="CA471" i="76"/>
  <c r="BS472" i="76"/>
  <c r="BT472" i="76"/>
  <c r="BU472" i="76"/>
  <c r="BV472" i="76"/>
  <c r="BW472" i="76"/>
  <c r="BX472" i="76"/>
  <c r="BY472" i="76"/>
  <c r="BZ472" i="76"/>
  <c r="CA472" i="76"/>
  <c r="BS473" i="76"/>
  <c r="BT473" i="76"/>
  <c r="BU473" i="76"/>
  <c r="BV473" i="76"/>
  <c r="BW473" i="76"/>
  <c r="BX473" i="76"/>
  <c r="BY473" i="76"/>
  <c r="BZ473" i="76"/>
  <c r="CA473" i="76"/>
  <c r="BS474" i="76"/>
  <c r="BT474" i="76"/>
  <c r="BU474" i="76"/>
  <c r="BV474" i="76"/>
  <c r="BW474" i="76"/>
  <c r="BX474" i="76"/>
  <c r="BY474" i="76"/>
  <c r="BZ474" i="76"/>
  <c r="CA474" i="76"/>
  <c r="BS475" i="76"/>
  <c r="BT475" i="76"/>
  <c r="BU475" i="76"/>
  <c r="BV475" i="76"/>
  <c r="BW475" i="76"/>
  <c r="BX475" i="76"/>
  <c r="BY475" i="76"/>
  <c r="BZ475" i="76"/>
  <c r="CA475" i="76"/>
  <c r="BS476" i="76"/>
  <c r="BT476" i="76"/>
  <c r="BU476" i="76"/>
  <c r="BV476" i="76"/>
  <c r="BW476" i="76"/>
  <c r="BX476" i="76"/>
  <c r="BY476" i="76"/>
  <c r="BZ476" i="76"/>
  <c r="CA476" i="76"/>
  <c r="BS477" i="76"/>
  <c r="BT477" i="76"/>
  <c r="BU477" i="76"/>
  <c r="BV477" i="76"/>
  <c r="BW477" i="76"/>
  <c r="BX477" i="76"/>
  <c r="BY477" i="76"/>
  <c r="BZ477" i="76"/>
  <c r="CA477" i="76"/>
  <c r="BS478" i="76"/>
  <c r="BT478" i="76"/>
  <c r="BU478" i="76"/>
  <c r="BV478" i="76"/>
  <c r="BW478" i="76"/>
  <c r="BX478" i="76"/>
  <c r="BY478" i="76"/>
  <c r="BZ478" i="76"/>
  <c r="CA478" i="76"/>
  <c r="BS479" i="76"/>
  <c r="BT479" i="76"/>
  <c r="BU479" i="76"/>
  <c r="BV479" i="76"/>
  <c r="BW479" i="76"/>
  <c r="BX479" i="76"/>
  <c r="BY479" i="76"/>
  <c r="BZ479" i="76"/>
  <c r="CA479" i="76"/>
  <c r="BS480" i="76"/>
  <c r="BT480" i="76"/>
  <c r="BU480" i="76"/>
  <c r="BV480" i="76"/>
  <c r="BW480" i="76"/>
  <c r="BX480" i="76"/>
  <c r="BY480" i="76"/>
  <c r="BZ480" i="76"/>
  <c r="CA480" i="76"/>
  <c r="BS481" i="76"/>
  <c r="BT481" i="76"/>
  <c r="BU481" i="76"/>
  <c r="BV481" i="76"/>
  <c r="BW481" i="76"/>
  <c r="BX481" i="76"/>
  <c r="BY481" i="76"/>
  <c r="BZ481" i="76"/>
  <c r="CA481" i="76"/>
  <c r="BS482" i="76"/>
  <c r="BT482" i="76"/>
  <c r="BU482" i="76"/>
  <c r="BV482" i="76"/>
  <c r="BW482" i="76"/>
  <c r="BX482" i="76"/>
  <c r="BY482" i="76"/>
  <c r="BZ482" i="76"/>
  <c r="CA482" i="76"/>
  <c r="BS483" i="76"/>
  <c r="BT483" i="76"/>
  <c r="BU483" i="76"/>
  <c r="BV483" i="76"/>
  <c r="BW483" i="76"/>
  <c r="BX483" i="76"/>
  <c r="BY483" i="76"/>
  <c r="BZ483" i="76"/>
  <c r="CA483" i="76"/>
  <c r="BS484" i="76"/>
  <c r="BT484" i="76"/>
  <c r="BU484" i="76"/>
  <c r="BV484" i="76"/>
  <c r="BW484" i="76"/>
  <c r="BX484" i="76"/>
  <c r="BY484" i="76"/>
  <c r="BZ484" i="76"/>
  <c r="CA484" i="76"/>
  <c r="BT464" i="76"/>
  <c r="BU464" i="76"/>
  <c r="BV464" i="76"/>
  <c r="BW464" i="76"/>
  <c r="BX464" i="76"/>
  <c r="BY464" i="76"/>
  <c r="BZ464" i="76"/>
  <c r="CA464" i="76"/>
  <c r="BS444" i="76"/>
  <c r="BT444" i="76"/>
  <c r="BU444" i="76"/>
  <c r="BV444" i="76"/>
  <c r="BW444" i="76"/>
  <c r="BX444" i="76"/>
  <c r="BY444" i="76"/>
  <c r="BZ444" i="76"/>
  <c r="CA444" i="76"/>
  <c r="BS445" i="76"/>
  <c r="BT445" i="76"/>
  <c r="BU445" i="76"/>
  <c r="BV445" i="76"/>
  <c r="BW445" i="76"/>
  <c r="BX445" i="76"/>
  <c r="BY445" i="76"/>
  <c r="BZ445" i="76"/>
  <c r="CA445" i="76"/>
  <c r="BS446" i="76"/>
  <c r="BT446" i="76"/>
  <c r="BU446" i="76"/>
  <c r="BV446" i="76"/>
  <c r="BW446" i="76"/>
  <c r="BX446" i="76"/>
  <c r="BY446" i="76"/>
  <c r="BZ446" i="76"/>
  <c r="CA446" i="76"/>
  <c r="BS447" i="76"/>
  <c r="BT447" i="76"/>
  <c r="BU447" i="76"/>
  <c r="BV447" i="76"/>
  <c r="BW447" i="76"/>
  <c r="BX447" i="76"/>
  <c r="BY447" i="76"/>
  <c r="BZ447" i="76"/>
  <c r="CA447" i="76"/>
  <c r="BS448" i="76"/>
  <c r="BT448" i="76"/>
  <c r="BU448" i="76"/>
  <c r="BV448" i="76"/>
  <c r="BW448" i="76"/>
  <c r="BX448" i="76"/>
  <c r="BY448" i="76"/>
  <c r="BZ448" i="76"/>
  <c r="CA448" i="76"/>
  <c r="BS449" i="76"/>
  <c r="BT449" i="76"/>
  <c r="BU449" i="76"/>
  <c r="BV449" i="76"/>
  <c r="BW449" i="76"/>
  <c r="BX449" i="76"/>
  <c r="BY449" i="76"/>
  <c r="BZ449" i="76"/>
  <c r="CA449" i="76"/>
  <c r="BS450" i="76"/>
  <c r="BT450" i="76"/>
  <c r="BU450" i="76"/>
  <c r="BV450" i="76"/>
  <c r="BW450" i="76"/>
  <c r="BX450" i="76"/>
  <c r="BY450" i="76"/>
  <c r="BZ450" i="76"/>
  <c r="CA450" i="76"/>
  <c r="BS451" i="76"/>
  <c r="BT451" i="76"/>
  <c r="BU451" i="76"/>
  <c r="BV451" i="76"/>
  <c r="BW451" i="76"/>
  <c r="BX451" i="76"/>
  <c r="BY451" i="76"/>
  <c r="BZ451" i="76"/>
  <c r="CA451" i="76"/>
  <c r="BS452" i="76"/>
  <c r="BT452" i="76"/>
  <c r="BU452" i="76"/>
  <c r="BV452" i="76"/>
  <c r="BW452" i="76"/>
  <c r="BX452" i="76"/>
  <c r="BY452" i="76"/>
  <c r="BZ452" i="76"/>
  <c r="CA452" i="76"/>
  <c r="BS453" i="76"/>
  <c r="BT453" i="76"/>
  <c r="BU453" i="76"/>
  <c r="BV453" i="76"/>
  <c r="BW453" i="76"/>
  <c r="BX453" i="76"/>
  <c r="BY453" i="76"/>
  <c r="BZ453" i="76"/>
  <c r="CA453" i="76"/>
  <c r="BS454" i="76"/>
  <c r="BT454" i="76"/>
  <c r="BU454" i="76"/>
  <c r="BV454" i="76"/>
  <c r="BW454" i="76"/>
  <c r="BX454" i="76"/>
  <c r="BY454" i="76"/>
  <c r="BZ454" i="76"/>
  <c r="CA454" i="76"/>
  <c r="BS455" i="76"/>
  <c r="BT455" i="76"/>
  <c r="BU455" i="76"/>
  <c r="BV455" i="76"/>
  <c r="BW455" i="76"/>
  <c r="BX455" i="76"/>
  <c r="BY455" i="76"/>
  <c r="BZ455" i="76"/>
  <c r="CA455" i="76"/>
  <c r="BS456" i="76"/>
  <c r="BT456" i="76"/>
  <c r="BU456" i="76"/>
  <c r="BV456" i="76"/>
  <c r="BW456" i="76"/>
  <c r="BX456" i="76"/>
  <c r="BY456" i="76"/>
  <c r="BZ456" i="76"/>
  <c r="CA456" i="76"/>
  <c r="BS457" i="76"/>
  <c r="BT457" i="76"/>
  <c r="BU457" i="76"/>
  <c r="BV457" i="76"/>
  <c r="BW457" i="76"/>
  <c r="BX457" i="76"/>
  <c r="BY457" i="76"/>
  <c r="BZ457" i="76"/>
  <c r="CA457" i="76"/>
  <c r="BS458" i="76"/>
  <c r="BT458" i="76"/>
  <c r="BU458" i="76"/>
  <c r="BV458" i="76"/>
  <c r="BW458" i="76"/>
  <c r="BX458" i="76"/>
  <c r="BY458" i="76"/>
  <c r="BZ458" i="76"/>
  <c r="CA458" i="76"/>
  <c r="BS459" i="76"/>
  <c r="BT459" i="76"/>
  <c r="BU459" i="76"/>
  <c r="BV459" i="76"/>
  <c r="BW459" i="76"/>
  <c r="BX459" i="76"/>
  <c r="BY459" i="76"/>
  <c r="BZ459" i="76"/>
  <c r="CA459" i="76"/>
  <c r="BS460" i="76"/>
  <c r="BT460" i="76"/>
  <c r="BU460" i="76"/>
  <c r="BV460" i="76"/>
  <c r="BW460" i="76"/>
  <c r="BX460" i="76"/>
  <c r="BY460" i="76"/>
  <c r="BZ460" i="76"/>
  <c r="CA460" i="76"/>
  <c r="BS461" i="76"/>
  <c r="BT461" i="76"/>
  <c r="BU461" i="76"/>
  <c r="BV461" i="76"/>
  <c r="BW461" i="76"/>
  <c r="BX461" i="76"/>
  <c r="BY461" i="76"/>
  <c r="BZ461" i="76"/>
  <c r="CA461" i="76"/>
  <c r="BS462" i="76"/>
  <c r="BT462" i="76"/>
  <c r="BU462" i="76"/>
  <c r="BV462" i="76"/>
  <c r="BW462" i="76"/>
  <c r="BX462" i="76"/>
  <c r="BY462" i="76"/>
  <c r="BZ462" i="76"/>
  <c r="CA462" i="76"/>
  <c r="BS463" i="76"/>
  <c r="BT463" i="76"/>
  <c r="BU463" i="76"/>
  <c r="BV463" i="76"/>
  <c r="BW463" i="76"/>
  <c r="BX463" i="76"/>
  <c r="BY463" i="76"/>
  <c r="BZ463" i="76"/>
  <c r="CA463" i="76"/>
  <c r="BT443" i="76"/>
  <c r="BU443" i="76"/>
  <c r="BV443" i="76"/>
  <c r="BW443" i="76"/>
  <c r="BX443" i="76"/>
  <c r="BY443" i="76"/>
  <c r="BZ443" i="76"/>
  <c r="CA443" i="76"/>
  <c r="BS423" i="76"/>
  <c r="BT423" i="76"/>
  <c r="BU423" i="76"/>
  <c r="BV423" i="76"/>
  <c r="BW423" i="76"/>
  <c r="BX423" i="76"/>
  <c r="BY423" i="76"/>
  <c r="BZ423" i="76"/>
  <c r="CA423" i="76"/>
  <c r="BS424" i="76"/>
  <c r="BT424" i="76"/>
  <c r="BU424" i="76"/>
  <c r="BV424" i="76"/>
  <c r="BW424" i="76"/>
  <c r="BX424" i="76"/>
  <c r="BY424" i="76"/>
  <c r="BZ424" i="76"/>
  <c r="CA424" i="76"/>
  <c r="BS425" i="76"/>
  <c r="BT425" i="76"/>
  <c r="BU425" i="76"/>
  <c r="BV425" i="76"/>
  <c r="BW425" i="76"/>
  <c r="BX425" i="76"/>
  <c r="BY425" i="76"/>
  <c r="BZ425" i="76"/>
  <c r="CA425" i="76"/>
  <c r="BS426" i="76"/>
  <c r="BT426" i="76"/>
  <c r="BU426" i="76"/>
  <c r="BV426" i="76"/>
  <c r="BW426" i="76"/>
  <c r="BX426" i="76"/>
  <c r="BY426" i="76"/>
  <c r="BZ426" i="76"/>
  <c r="CA426" i="76"/>
  <c r="BS427" i="76"/>
  <c r="BT427" i="76"/>
  <c r="BU427" i="76"/>
  <c r="BV427" i="76"/>
  <c r="BW427" i="76"/>
  <c r="BX427" i="76"/>
  <c r="BY427" i="76"/>
  <c r="BZ427" i="76"/>
  <c r="CA427" i="76"/>
  <c r="BS428" i="76"/>
  <c r="BT428" i="76"/>
  <c r="BU428" i="76"/>
  <c r="BV428" i="76"/>
  <c r="BW428" i="76"/>
  <c r="BX428" i="76"/>
  <c r="BY428" i="76"/>
  <c r="BZ428" i="76"/>
  <c r="CA428" i="76"/>
  <c r="BS429" i="76"/>
  <c r="BT429" i="76"/>
  <c r="BU429" i="76"/>
  <c r="BV429" i="76"/>
  <c r="BW429" i="76"/>
  <c r="BX429" i="76"/>
  <c r="BY429" i="76"/>
  <c r="BZ429" i="76"/>
  <c r="CA429" i="76"/>
  <c r="BS430" i="76"/>
  <c r="BT430" i="76"/>
  <c r="BU430" i="76"/>
  <c r="BV430" i="76"/>
  <c r="BW430" i="76"/>
  <c r="BX430" i="76"/>
  <c r="BY430" i="76"/>
  <c r="BZ430" i="76"/>
  <c r="CA430" i="76"/>
  <c r="BS431" i="76"/>
  <c r="BT431" i="76"/>
  <c r="BU431" i="76"/>
  <c r="BV431" i="76"/>
  <c r="BW431" i="76"/>
  <c r="BX431" i="76"/>
  <c r="BY431" i="76"/>
  <c r="BZ431" i="76"/>
  <c r="CA431" i="76"/>
  <c r="BS432" i="76"/>
  <c r="BT432" i="76"/>
  <c r="BU432" i="76"/>
  <c r="BV432" i="76"/>
  <c r="BW432" i="76"/>
  <c r="BX432" i="76"/>
  <c r="BY432" i="76"/>
  <c r="BZ432" i="76"/>
  <c r="CA432" i="76"/>
  <c r="BS433" i="76"/>
  <c r="BT433" i="76"/>
  <c r="BU433" i="76"/>
  <c r="BV433" i="76"/>
  <c r="BW433" i="76"/>
  <c r="BX433" i="76"/>
  <c r="BY433" i="76"/>
  <c r="BZ433" i="76"/>
  <c r="CA433" i="76"/>
  <c r="BS434" i="76"/>
  <c r="BT434" i="76"/>
  <c r="BU434" i="76"/>
  <c r="BV434" i="76"/>
  <c r="BW434" i="76"/>
  <c r="BX434" i="76"/>
  <c r="BY434" i="76"/>
  <c r="BZ434" i="76"/>
  <c r="CA434" i="76"/>
  <c r="BS435" i="76"/>
  <c r="BT435" i="76"/>
  <c r="BU435" i="76"/>
  <c r="BV435" i="76"/>
  <c r="BW435" i="76"/>
  <c r="BX435" i="76"/>
  <c r="BY435" i="76"/>
  <c r="BZ435" i="76"/>
  <c r="CA435" i="76"/>
  <c r="BS436" i="76"/>
  <c r="BT436" i="76"/>
  <c r="BU436" i="76"/>
  <c r="BV436" i="76"/>
  <c r="BW436" i="76"/>
  <c r="BX436" i="76"/>
  <c r="BY436" i="76"/>
  <c r="BZ436" i="76"/>
  <c r="CA436" i="76"/>
  <c r="BS437" i="76"/>
  <c r="BT437" i="76"/>
  <c r="BU437" i="76"/>
  <c r="BV437" i="76"/>
  <c r="BW437" i="76"/>
  <c r="BX437" i="76"/>
  <c r="BY437" i="76"/>
  <c r="BZ437" i="76"/>
  <c r="CA437" i="76"/>
  <c r="BS438" i="76"/>
  <c r="BT438" i="76"/>
  <c r="BU438" i="76"/>
  <c r="BV438" i="76"/>
  <c r="BW438" i="76"/>
  <c r="BX438" i="76"/>
  <c r="BY438" i="76"/>
  <c r="BZ438" i="76"/>
  <c r="CA438" i="76"/>
  <c r="BS439" i="76"/>
  <c r="BT439" i="76"/>
  <c r="BU439" i="76"/>
  <c r="BV439" i="76"/>
  <c r="BW439" i="76"/>
  <c r="BX439" i="76"/>
  <c r="BY439" i="76"/>
  <c r="BZ439" i="76"/>
  <c r="CA439" i="76"/>
  <c r="BS440" i="76"/>
  <c r="BT440" i="76"/>
  <c r="BU440" i="76"/>
  <c r="BV440" i="76"/>
  <c r="BW440" i="76"/>
  <c r="BX440" i="76"/>
  <c r="BY440" i="76"/>
  <c r="BZ440" i="76"/>
  <c r="CA440" i="76"/>
  <c r="BS441" i="76"/>
  <c r="BT441" i="76"/>
  <c r="BU441" i="76"/>
  <c r="BV441" i="76"/>
  <c r="BW441" i="76"/>
  <c r="BX441" i="76"/>
  <c r="BY441" i="76"/>
  <c r="BZ441" i="76"/>
  <c r="CA441" i="76"/>
  <c r="BS442" i="76"/>
  <c r="BT442" i="76"/>
  <c r="BU442" i="76"/>
  <c r="BV442" i="76"/>
  <c r="BW442" i="76"/>
  <c r="BX442" i="76"/>
  <c r="BY442" i="76"/>
  <c r="BZ442" i="76"/>
  <c r="CA442" i="76"/>
  <c r="BT422" i="76"/>
  <c r="BU422" i="76"/>
  <c r="BV422" i="76"/>
  <c r="BW422" i="76"/>
  <c r="BX422" i="76"/>
  <c r="BY422" i="76"/>
  <c r="BZ422" i="76"/>
  <c r="CA422" i="76"/>
  <c r="BS402" i="76"/>
  <c r="BT402" i="76"/>
  <c r="BU402" i="76"/>
  <c r="BV402" i="76"/>
  <c r="BW402" i="76"/>
  <c r="BX402" i="76"/>
  <c r="BY402" i="76"/>
  <c r="BZ402" i="76"/>
  <c r="CA402" i="76"/>
  <c r="BS403" i="76"/>
  <c r="BT403" i="76"/>
  <c r="BU403" i="76"/>
  <c r="BV403" i="76"/>
  <c r="BW403" i="76"/>
  <c r="BX403" i="76"/>
  <c r="BY403" i="76"/>
  <c r="BZ403" i="76"/>
  <c r="CA403" i="76"/>
  <c r="BS404" i="76"/>
  <c r="BT404" i="76"/>
  <c r="BU404" i="76"/>
  <c r="BV404" i="76"/>
  <c r="BW404" i="76"/>
  <c r="BX404" i="76"/>
  <c r="BY404" i="76"/>
  <c r="BZ404" i="76"/>
  <c r="CA404" i="76"/>
  <c r="BS405" i="76"/>
  <c r="BT405" i="76"/>
  <c r="BU405" i="76"/>
  <c r="BV405" i="76"/>
  <c r="BW405" i="76"/>
  <c r="BX405" i="76"/>
  <c r="BY405" i="76"/>
  <c r="BZ405" i="76"/>
  <c r="CA405" i="76"/>
  <c r="BS406" i="76"/>
  <c r="BT406" i="76"/>
  <c r="BU406" i="76"/>
  <c r="BV406" i="76"/>
  <c r="BW406" i="76"/>
  <c r="BX406" i="76"/>
  <c r="BY406" i="76"/>
  <c r="BZ406" i="76"/>
  <c r="CA406" i="76"/>
  <c r="BS407" i="76"/>
  <c r="BT407" i="76"/>
  <c r="BU407" i="76"/>
  <c r="BV407" i="76"/>
  <c r="BW407" i="76"/>
  <c r="BX407" i="76"/>
  <c r="BY407" i="76"/>
  <c r="BZ407" i="76"/>
  <c r="CA407" i="76"/>
  <c r="BS408" i="76"/>
  <c r="BT408" i="76"/>
  <c r="BU408" i="76"/>
  <c r="BV408" i="76"/>
  <c r="BW408" i="76"/>
  <c r="BX408" i="76"/>
  <c r="BY408" i="76"/>
  <c r="BZ408" i="76"/>
  <c r="CA408" i="76"/>
  <c r="BS409" i="76"/>
  <c r="BT409" i="76"/>
  <c r="BU409" i="76"/>
  <c r="BV409" i="76"/>
  <c r="BW409" i="76"/>
  <c r="BX409" i="76"/>
  <c r="BY409" i="76"/>
  <c r="BZ409" i="76"/>
  <c r="CA409" i="76"/>
  <c r="BS410" i="76"/>
  <c r="BT410" i="76"/>
  <c r="BU410" i="76"/>
  <c r="BV410" i="76"/>
  <c r="BW410" i="76"/>
  <c r="BX410" i="76"/>
  <c r="BY410" i="76"/>
  <c r="BZ410" i="76"/>
  <c r="CA410" i="76"/>
  <c r="BS411" i="76"/>
  <c r="BT411" i="76"/>
  <c r="BU411" i="76"/>
  <c r="BV411" i="76"/>
  <c r="BW411" i="76"/>
  <c r="BX411" i="76"/>
  <c r="BY411" i="76"/>
  <c r="BZ411" i="76"/>
  <c r="CA411" i="76"/>
  <c r="BS412" i="76"/>
  <c r="BT412" i="76"/>
  <c r="BU412" i="76"/>
  <c r="BV412" i="76"/>
  <c r="BW412" i="76"/>
  <c r="BX412" i="76"/>
  <c r="BY412" i="76"/>
  <c r="BZ412" i="76"/>
  <c r="CA412" i="76"/>
  <c r="BS413" i="76"/>
  <c r="BT413" i="76"/>
  <c r="BU413" i="76"/>
  <c r="BV413" i="76"/>
  <c r="BW413" i="76"/>
  <c r="BX413" i="76"/>
  <c r="BY413" i="76"/>
  <c r="BZ413" i="76"/>
  <c r="CA413" i="76"/>
  <c r="BS414" i="76"/>
  <c r="BT414" i="76"/>
  <c r="BU414" i="76"/>
  <c r="BV414" i="76"/>
  <c r="BW414" i="76"/>
  <c r="BX414" i="76"/>
  <c r="BY414" i="76"/>
  <c r="BZ414" i="76"/>
  <c r="CA414" i="76"/>
  <c r="BS415" i="76"/>
  <c r="BT415" i="76"/>
  <c r="BU415" i="76"/>
  <c r="BV415" i="76"/>
  <c r="BW415" i="76"/>
  <c r="BX415" i="76"/>
  <c r="BY415" i="76"/>
  <c r="BZ415" i="76"/>
  <c r="CA415" i="76"/>
  <c r="BS416" i="76"/>
  <c r="BT416" i="76"/>
  <c r="BU416" i="76"/>
  <c r="BV416" i="76"/>
  <c r="BW416" i="76"/>
  <c r="BX416" i="76"/>
  <c r="BY416" i="76"/>
  <c r="BZ416" i="76"/>
  <c r="CA416" i="76"/>
  <c r="BS417" i="76"/>
  <c r="BT417" i="76"/>
  <c r="BU417" i="76"/>
  <c r="BV417" i="76"/>
  <c r="BW417" i="76"/>
  <c r="BX417" i="76"/>
  <c r="BY417" i="76"/>
  <c r="BZ417" i="76"/>
  <c r="CA417" i="76"/>
  <c r="BS418" i="76"/>
  <c r="BT418" i="76"/>
  <c r="BU418" i="76"/>
  <c r="BV418" i="76"/>
  <c r="BW418" i="76"/>
  <c r="BX418" i="76"/>
  <c r="BY418" i="76"/>
  <c r="BZ418" i="76"/>
  <c r="CA418" i="76"/>
  <c r="BS419" i="76"/>
  <c r="BT419" i="76"/>
  <c r="BU419" i="76"/>
  <c r="BV419" i="76"/>
  <c r="BW419" i="76"/>
  <c r="BX419" i="76"/>
  <c r="BY419" i="76"/>
  <c r="BZ419" i="76"/>
  <c r="CA419" i="76"/>
  <c r="BS420" i="76"/>
  <c r="BT420" i="76"/>
  <c r="BU420" i="76"/>
  <c r="BV420" i="76"/>
  <c r="BW420" i="76"/>
  <c r="BX420" i="76"/>
  <c r="BY420" i="76"/>
  <c r="BZ420" i="76"/>
  <c r="CA420" i="76"/>
  <c r="BS421" i="76"/>
  <c r="BT421" i="76"/>
  <c r="BU421" i="76"/>
  <c r="BV421" i="76"/>
  <c r="BW421" i="76"/>
  <c r="BX421" i="76"/>
  <c r="BY421" i="76"/>
  <c r="BZ421" i="76"/>
  <c r="CA421" i="76"/>
  <c r="BT401" i="76"/>
  <c r="BU401" i="76"/>
  <c r="BV401" i="76"/>
  <c r="BW401" i="76"/>
  <c r="BX401" i="76"/>
  <c r="BY401" i="76"/>
  <c r="BZ401" i="76"/>
  <c r="CA401" i="76"/>
  <c r="BS381" i="76"/>
  <c r="BT381" i="76"/>
  <c r="BU381" i="76"/>
  <c r="BV381" i="76"/>
  <c r="BW381" i="76"/>
  <c r="BX381" i="76"/>
  <c r="BY381" i="76"/>
  <c r="BZ381" i="76"/>
  <c r="CA381" i="76"/>
  <c r="BS382" i="76"/>
  <c r="BT382" i="76"/>
  <c r="BU382" i="76"/>
  <c r="BV382" i="76"/>
  <c r="BW382" i="76"/>
  <c r="BX382" i="76"/>
  <c r="BY382" i="76"/>
  <c r="BZ382" i="76"/>
  <c r="CA382" i="76"/>
  <c r="BS383" i="76"/>
  <c r="BT383" i="76"/>
  <c r="BU383" i="76"/>
  <c r="BV383" i="76"/>
  <c r="BW383" i="76"/>
  <c r="BX383" i="76"/>
  <c r="BY383" i="76"/>
  <c r="BZ383" i="76"/>
  <c r="CA383" i="76"/>
  <c r="BS384" i="76"/>
  <c r="BT384" i="76"/>
  <c r="BU384" i="76"/>
  <c r="BV384" i="76"/>
  <c r="BW384" i="76"/>
  <c r="BX384" i="76"/>
  <c r="BY384" i="76"/>
  <c r="BZ384" i="76"/>
  <c r="CA384" i="76"/>
  <c r="BS385" i="76"/>
  <c r="BT385" i="76"/>
  <c r="BU385" i="76"/>
  <c r="BV385" i="76"/>
  <c r="BW385" i="76"/>
  <c r="BX385" i="76"/>
  <c r="BY385" i="76"/>
  <c r="BZ385" i="76"/>
  <c r="CA385" i="76"/>
  <c r="BS386" i="76"/>
  <c r="BT386" i="76"/>
  <c r="BU386" i="76"/>
  <c r="BV386" i="76"/>
  <c r="BW386" i="76"/>
  <c r="BX386" i="76"/>
  <c r="BY386" i="76"/>
  <c r="BZ386" i="76"/>
  <c r="CA386" i="76"/>
  <c r="BS387" i="76"/>
  <c r="BT387" i="76"/>
  <c r="BU387" i="76"/>
  <c r="BV387" i="76"/>
  <c r="BW387" i="76"/>
  <c r="BX387" i="76"/>
  <c r="BY387" i="76"/>
  <c r="BZ387" i="76"/>
  <c r="CA387" i="76"/>
  <c r="BS388" i="76"/>
  <c r="BT388" i="76"/>
  <c r="BU388" i="76"/>
  <c r="BV388" i="76"/>
  <c r="BW388" i="76"/>
  <c r="BX388" i="76"/>
  <c r="BY388" i="76"/>
  <c r="BZ388" i="76"/>
  <c r="CA388" i="76"/>
  <c r="BS389" i="76"/>
  <c r="BT389" i="76"/>
  <c r="BU389" i="76"/>
  <c r="BV389" i="76"/>
  <c r="BW389" i="76"/>
  <c r="BX389" i="76"/>
  <c r="BY389" i="76"/>
  <c r="BZ389" i="76"/>
  <c r="CA389" i="76"/>
  <c r="BS390" i="76"/>
  <c r="BT390" i="76"/>
  <c r="BU390" i="76"/>
  <c r="BV390" i="76"/>
  <c r="BW390" i="76"/>
  <c r="BX390" i="76"/>
  <c r="BY390" i="76"/>
  <c r="BZ390" i="76"/>
  <c r="CA390" i="76"/>
  <c r="BS391" i="76"/>
  <c r="BT391" i="76"/>
  <c r="BU391" i="76"/>
  <c r="BV391" i="76"/>
  <c r="BW391" i="76"/>
  <c r="BX391" i="76"/>
  <c r="BY391" i="76"/>
  <c r="BZ391" i="76"/>
  <c r="CA391" i="76"/>
  <c r="BS392" i="76"/>
  <c r="BT392" i="76"/>
  <c r="BU392" i="76"/>
  <c r="BV392" i="76"/>
  <c r="BW392" i="76"/>
  <c r="BX392" i="76"/>
  <c r="BY392" i="76"/>
  <c r="BZ392" i="76"/>
  <c r="CA392" i="76"/>
  <c r="BS393" i="76"/>
  <c r="BT393" i="76"/>
  <c r="BU393" i="76"/>
  <c r="BV393" i="76"/>
  <c r="BW393" i="76"/>
  <c r="BX393" i="76"/>
  <c r="BY393" i="76"/>
  <c r="BZ393" i="76"/>
  <c r="CA393" i="76"/>
  <c r="BS394" i="76"/>
  <c r="BT394" i="76"/>
  <c r="BU394" i="76"/>
  <c r="BV394" i="76"/>
  <c r="BW394" i="76"/>
  <c r="BX394" i="76"/>
  <c r="BY394" i="76"/>
  <c r="BZ394" i="76"/>
  <c r="CA394" i="76"/>
  <c r="BS395" i="76"/>
  <c r="BT395" i="76"/>
  <c r="BU395" i="76"/>
  <c r="BV395" i="76"/>
  <c r="BW395" i="76"/>
  <c r="BX395" i="76"/>
  <c r="BY395" i="76"/>
  <c r="BZ395" i="76"/>
  <c r="CA395" i="76"/>
  <c r="BS396" i="76"/>
  <c r="BT396" i="76"/>
  <c r="BU396" i="76"/>
  <c r="BV396" i="76"/>
  <c r="BW396" i="76"/>
  <c r="BX396" i="76"/>
  <c r="BY396" i="76"/>
  <c r="BZ396" i="76"/>
  <c r="CA396" i="76"/>
  <c r="BS397" i="76"/>
  <c r="BT397" i="76"/>
  <c r="BU397" i="76"/>
  <c r="BV397" i="76"/>
  <c r="BW397" i="76"/>
  <c r="BX397" i="76"/>
  <c r="BY397" i="76"/>
  <c r="BZ397" i="76"/>
  <c r="CA397" i="76"/>
  <c r="BS398" i="76"/>
  <c r="BT398" i="76"/>
  <c r="BU398" i="76"/>
  <c r="BV398" i="76"/>
  <c r="BW398" i="76"/>
  <c r="BX398" i="76"/>
  <c r="BY398" i="76"/>
  <c r="BZ398" i="76"/>
  <c r="CA398" i="76"/>
  <c r="BS399" i="76"/>
  <c r="BT399" i="76"/>
  <c r="BU399" i="76"/>
  <c r="BV399" i="76"/>
  <c r="BW399" i="76"/>
  <c r="BX399" i="76"/>
  <c r="BY399" i="76"/>
  <c r="BZ399" i="76"/>
  <c r="CA399" i="76"/>
  <c r="BS400" i="76"/>
  <c r="BT400" i="76"/>
  <c r="BU400" i="76"/>
  <c r="BV400" i="76"/>
  <c r="BW400" i="76"/>
  <c r="BX400" i="76"/>
  <c r="BY400" i="76"/>
  <c r="BZ400" i="76"/>
  <c r="CA400" i="76"/>
  <c r="BT380" i="76"/>
  <c r="BU380" i="76"/>
  <c r="BV380" i="76"/>
  <c r="BW380" i="76"/>
  <c r="BX380" i="76"/>
  <c r="BY380" i="76"/>
  <c r="BZ380" i="76"/>
  <c r="CA380" i="76"/>
  <c r="BS360" i="76"/>
  <c r="BT360" i="76"/>
  <c r="BU360" i="76"/>
  <c r="BV360" i="76"/>
  <c r="BW360" i="76"/>
  <c r="BX360" i="76"/>
  <c r="BY360" i="76"/>
  <c r="BZ360" i="76"/>
  <c r="CA360" i="76"/>
  <c r="BS361" i="76"/>
  <c r="BT361" i="76"/>
  <c r="BU361" i="76"/>
  <c r="BV361" i="76"/>
  <c r="BW361" i="76"/>
  <c r="BX361" i="76"/>
  <c r="BY361" i="76"/>
  <c r="BZ361" i="76"/>
  <c r="CA361" i="76"/>
  <c r="BS362" i="76"/>
  <c r="BT362" i="76"/>
  <c r="BU362" i="76"/>
  <c r="BV362" i="76"/>
  <c r="BW362" i="76"/>
  <c r="BX362" i="76"/>
  <c r="BY362" i="76"/>
  <c r="BZ362" i="76"/>
  <c r="CA362" i="76"/>
  <c r="BS363" i="76"/>
  <c r="BT363" i="76"/>
  <c r="BU363" i="76"/>
  <c r="BV363" i="76"/>
  <c r="BW363" i="76"/>
  <c r="BX363" i="76"/>
  <c r="BY363" i="76"/>
  <c r="BZ363" i="76"/>
  <c r="CA363" i="76"/>
  <c r="BS364" i="76"/>
  <c r="BT364" i="76"/>
  <c r="BU364" i="76"/>
  <c r="BV364" i="76"/>
  <c r="BW364" i="76"/>
  <c r="BX364" i="76"/>
  <c r="BY364" i="76"/>
  <c r="BZ364" i="76"/>
  <c r="CA364" i="76"/>
  <c r="BS365" i="76"/>
  <c r="BT365" i="76"/>
  <c r="BU365" i="76"/>
  <c r="BV365" i="76"/>
  <c r="BW365" i="76"/>
  <c r="BX365" i="76"/>
  <c r="BY365" i="76"/>
  <c r="BZ365" i="76"/>
  <c r="CA365" i="76"/>
  <c r="BS366" i="76"/>
  <c r="BT366" i="76"/>
  <c r="BU366" i="76"/>
  <c r="BV366" i="76"/>
  <c r="BW366" i="76"/>
  <c r="BX366" i="76"/>
  <c r="BY366" i="76"/>
  <c r="BZ366" i="76"/>
  <c r="CA366" i="76"/>
  <c r="BS367" i="76"/>
  <c r="BT367" i="76"/>
  <c r="BU367" i="76"/>
  <c r="BV367" i="76"/>
  <c r="BW367" i="76"/>
  <c r="BX367" i="76"/>
  <c r="BY367" i="76"/>
  <c r="BZ367" i="76"/>
  <c r="CA367" i="76"/>
  <c r="BS368" i="76"/>
  <c r="BT368" i="76"/>
  <c r="BU368" i="76"/>
  <c r="BV368" i="76"/>
  <c r="BW368" i="76"/>
  <c r="BX368" i="76"/>
  <c r="BY368" i="76"/>
  <c r="BZ368" i="76"/>
  <c r="CA368" i="76"/>
  <c r="BS369" i="76"/>
  <c r="BT369" i="76"/>
  <c r="BU369" i="76"/>
  <c r="BV369" i="76"/>
  <c r="BW369" i="76"/>
  <c r="BX369" i="76"/>
  <c r="BY369" i="76"/>
  <c r="BZ369" i="76"/>
  <c r="CA369" i="76"/>
  <c r="BS370" i="76"/>
  <c r="BT370" i="76"/>
  <c r="BU370" i="76"/>
  <c r="BV370" i="76"/>
  <c r="BW370" i="76"/>
  <c r="BX370" i="76"/>
  <c r="BY370" i="76"/>
  <c r="BZ370" i="76"/>
  <c r="CA370" i="76"/>
  <c r="BS371" i="76"/>
  <c r="BT371" i="76"/>
  <c r="BU371" i="76"/>
  <c r="BV371" i="76"/>
  <c r="BW371" i="76"/>
  <c r="BX371" i="76"/>
  <c r="BY371" i="76"/>
  <c r="BZ371" i="76"/>
  <c r="CA371" i="76"/>
  <c r="BS372" i="76"/>
  <c r="BT372" i="76"/>
  <c r="BU372" i="76"/>
  <c r="BV372" i="76"/>
  <c r="BW372" i="76"/>
  <c r="BX372" i="76"/>
  <c r="BY372" i="76"/>
  <c r="BZ372" i="76"/>
  <c r="CA372" i="76"/>
  <c r="BS373" i="76"/>
  <c r="BT373" i="76"/>
  <c r="BU373" i="76"/>
  <c r="BV373" i="76"/>
  <c r="BW373" i="76"/>
  <c r="BX373" i="76"/>
  <c r="BY373" i="76"/>
  <c r="BZ373" i="76"/>
  <c r="CA373" i="76"/>
  <c r="BS374" i="76"/>
  <c r="BT374" i="76"/>
  <c r="BU374" i="76"/>
  <c r="BV374" i="76"/>
  <c r="BW374" i="76"/>
  <c r="BX374" i="76"/>
  <c r="BY374" i="76"/>
  <c r="BZ374" i="76"/>
  <c r="CA374" i="76"/>
  <c r="BS375" i="76"/>
  <c r="BT375" i="76"/>
  <c r="BU375" i="76"/>
  <c r="BV375" i="76"/>
  <c r="BW375" i="76"/>
  <c r="BX375" i="76"/>
  <c r="BY375" i="76"/>
  <c r="BZ375" i="76"/>
  <c r="CA375" i="76"/>
  <c r="BS376" i="76"/>
  <c r="BT376" i="76"/>
  <c r="BU376" i="76"/>
  <c r="BV376" i="76"/>
  <c r="BW376" i="76"/>
  <c r="BX376" i="76"/>
  <c r="BY376" i="76"/>
  <c r="BZ376" i="76"/>
  <c r="CA376" i="76"/>
  <c r="BS377" i="76"/>
  <c r="BT377" i="76"/>
  <c r="BU377" i="76"/>
  <c r="BV377" i="76"/>
  <c r="BW377" i="76"/>
  <c r="BX377" i="76"/>
  <c r="BY377" i="76"/>
  <c r="BZ377" i="76"/>
  <c r="CA377" i="76"/>
  <c r="BS378" i="76"/>
  <c r="BT378" i="76"/>
  <c r="BU378" i="76"/>
  <c r="BV378" i="76"/>
  <c r="BW378" i="76"/>
  <c r="BX378" i="76"/>
  <c r="BY378" i="76"/>
  <c r="BZ378" i="76"/>
  <c r="CA378" i="76"/>
  <c r="BS379" i="76"/>
  <c r="BT379" i="76"/>
  <c r="BU379" i="76"/>
  <c r="BV379" i="76"/>
  <c r="BW379" i="76"/>
  <c r="BX379" i="76"/>
  <c r="BY379" i="76"/>
  <c r="BZ379" i="76"/>
  <c r="CA379" i="76"/>
  <c r="BT359" i="76"/>
  <c r="BU359" i="76"/>
  <c r="BV359" i="76"/>
  <c r="BW359" i="76"/>
  <c r="BX359" i="76"/>
  <c r="BY359" i="76"/>
  <c r="BZ359" i="76"/>
  <c r="CA359" i="76"/>
  <c r="BS339" i="76"/>
  <c r="BT339" i="76"/>
  <c r="BU339" i="76"/>
  <c r="BV339" i="76"/>
  <c r="BW339" i="76"/>
  <c r="BX339" i="76"/>
  <c r="BY339" i="76"/>
  <c r="BZ339" i="76"/>
  <c r="CA339" i="76"/>
  <c r="BS340" i="76"/>
  <c r="BT340" i="76"/>
  <c r="BU340" i="76"/>
  <c r="BV340" i="76"/>
  <c r="BW340" i="76"/>
  <c r="BX340" i="76"/>
  <c r="BY340" i="76"/>
  <c r="BZ340" i="76"/>
  <c r="CA340" i="76"/>
  <c r="BS341" i="76"/>
  <c r="BT341" i="76"/>
  <c r="BU341" i="76"/>
  <c r="BV341" i="76"/>
  <c r="BW341" i="76"/>
  <c r="BX341" i="76"/>
  <c r="BY341" i="76"/>
  <c r="BZ341" i="76"/>
  <c r="CA341" i="76"/>
  <c r="BS342" i="76"/>
  <c r="BT342" i="76"/>
  <c r="BU342" i="76"/>
  <c r="BV342" i="76"/>
  <c r="BW342" i="76"/>
  <c r="BX342" i="76"/>
  <c r="BY342" i="76"/>
  <c r="BZ342" i="76"/>
  <c r="CA342" i="76"/>
  <c r="BS343" i="76"/>
  <c r="BT343" i="76"/>
  <c r="BU343" i="76"/>
  <c r="BV343" i="76"/>
  <c r="BW343" i="76"/>
  <c r="BX343" i="76"/>
  <c r="BY343" i="76"/>
  <c r="BZ343" i="76"/>
  <c r="CA343" i="76"/>
  <c r="BS344" i="76"/>
  <c r="BT344" i="76"/>
  <c r="BU344" i="76"/>
  <c r="BV344" i="76"/>
  <c r="BW344" i="76"/>
  <c r="BX344" i="76"/>
  <c r="BY344" i="76"/>
  <c r="BZ344" i="76"/>
  <c r="CA344" i="76"/>
  <c r="BS345" i="76"/>
  <c r="BT345" i="76"/>
  <c r="BU345" i="76"/>
  <c r="BV345" i="76"/>
  <c r="BW345" i="76"/>
  <c r="BX345" i="76"/>
  <c r="BY345" i="76"/>
  <c r="BZ345" i="76"/>
  <c r="CA345" i="76"/>
  <c r="BS346" i="76"/>
  <c r="BT346" i="76"/>
  <c r="BU346" i="76"/>
  <c r="BV346" i="76"/>
  <c r="BW346" i="76"/>
  <c r="BX346" i="76"/>
  <c r="BY346" i="76"/>
  <c r="BZ346" i="76"/>
  <c r="CA346" i="76"/>
  <c r="BS347" i="76"/>
  <c r="BT347" i="76"/>
  <c r="BU347" i="76"/>
  <c r="BV347" i="76"/>
  <c r="BW347" i="76"/>
  <c r="BX347" i="76"/>
  <c r="BY347" i="76"/>
  <c r="BZ347" i="76"/>
  <c r="CA347" i="76"/>
  <c r="BS348" i="76"/>
  <c r="BT348" i="76"/>
  <c r="BU348" i="76"/>
  <c r="BV348" i="76"/>
  <c r="BW348" i="76"/>
  <c r="BX348" i="76"/>
  <c r="BY348" i="76"/>
  <c r="BZ348" i="76"/>
  <c r="CA348" i="76"/>
  <c r="BS349" i="76"/>
  <c r="BT349" i="76"/>
  <c r="BU349" i="76"/>
  <c r="BV349" i="76"/>
  <c r="BW349" i="76"/>
  <c r="BX349" i="76"/>
  <c r="BY349" i="76"/>
  <c r="BZ349" i="76"/>
  <c r="CA349" i="76"/>
  <c r="BS350" i="76"/>
  <c r="BT350" i="76"/>
  <c r="BU350" i="76"/>
  <c r="BV350" i="76"/>
  <c r="BW350" i="76"/>
  <c r="BX350" i="76"/>
  <c r="BY350" i="76"/>
  <c r="BZ350" i="76"/>
  <c r="CA350" i="76"/>
  <c r="BS351" i="76"/>
  <c r="BT351" i="76"/>
  <c r="BU351" i="76"/>
  <c r="BV351" i="76"/>
  <c r="BW351" i="76"/>
  <c r="BX351" i="76"/>
  <c r="BY351" i="76"/>
  <c r="BZ351" i="76"/>
  <c r="CA351" i="76"/>
  <c r="BS352" i="76"/>
  <c r="BT352" i="76"/>
  <c r="BU352" i="76"/>
  <c r="BV352" i="76"/>
  <c r="BW352" i="76"/>
  <c r="BX352" i="76"/>
  <c r="BY352" i="76"/>
  <c r="BZ352" i="76"/>
  <c r="CA352" i="76"/>
  <c r="BS353" i="76"/>
  <c r="BT353" i="76"/>
  <c r="BU353" i="76"/>
  <c r="BV353" i="76"/>
  <c r="BW353" i="76"/>
  <c r="BX353" i="76"/>
  <c r="BY353" i="76"/>
  <c r="BZ353" i="76"/>
  <c r="CA353" i="76"/>
  <c r="BS354" i="76"/>
  <c r="BT354" i="76"/>
  <c r="BU354" i="76"/>
  <c r="BV354" i="76"/>
  <c r="BW354" i="76"/>
  <c r="BX354" i="76"/>
  <c r="BY354" i="76"/>
  <c r="BZ354" i="76"/>
  <c r="CA354" i="76"/>
  <c r="BS355" i="76"/>
  <c r="BT355" i="76"/>
  <c r="BU355" i="76"/>
  <c r="BV355" i="76"/>
  <c r="BW355" i="76"/>
  <c r="BX355" i="76"/>
  <c r="BY355" i="76"/>
  <c r="BZ355" i="76"/>
  <c r="CA355" i="76"/>
  <c r="BS356" i="76"/>
  <c r="BT356" i="76"/>
  <c r="BU356" i="76"/>
  <c r="BV356" i="76"/>
  <c r="BW356" i="76"/>
  <c r="BX356" i="76"/>
  <c r="BY356" i="76"/>
  <c r="BZ356" i="76"/>
  <c r="CA356" i="76"/>
  <c r="BS357" i="76"/>
  <c r="BT357" i="76"/>
  <c r="BU357" i="76"/>
  <c r="BV357" i="76"/>
  <c r="BW357" i="76"/>
  <c r="BX357" i="76"/>
  <c r="BY357" i="76"/>
  <c r="BZ357" i="76"/>
  <c r="CA357" i="76"/>
  <c r="BS358" i="76"/>
  <c r="BT358" i="76"/>
  <c r="BU358" i="76"/>
  <c r="BV358" i="76"/>
  <c r="BW358" i="76"/>
  <c r="BX358" i="76"/>
  <c r="BY358" i="76"/>
  <c r="BZ358" i="76"/>
  <c r="CA358" i="76"/>
  <c r="BT338" i="76"/>
  <c r="BU338" i="76"/>
  <c r="BV338" i="76"/>
  <c r="BW338" i="76"/>
  <c r="BX338" i="76"/>
  <c r="BY338" i="76"/>
  <c r="BZ338" i="76"/>
  <c r="CA338" i="76"/>
  <c r="BS318" i="76"/>
  <c r="BT318" i="76"/>
  <c r="BU318" i="76"/>
  <c r="BV318" i="76"/>
  <c r="BW318" i="76"/>
  <c r="BX318" i="76"/>
  <c r="BY318" i="76"/>
  <c r="BZ318" i="76"/>
  <c r="CA318" i="76"/>
  <c r="BS319" i="76"/>
  <c r="BT319" i="76"/>
  <c r="BU319" i="76"/>
  <c r="BV319" i="76"/>
  <c r="BW319" i="76"/>
  <c r="BX319" i="76"/>
  <c r="BY319" i="76"/>
  <c r="BZ319" i="76"/>
  <c r="CA319" i="76"/>
  <c r="BS320" i="76"/>
  <c r="BT320" i="76"/>
  <c r="BU320" i="76"/>
  <c r="BV320" i="76"/>
  <c r="BW320" i="76"/>
  <c r="BX320" i="76"/>
  <c r="BY320" i="76"/>
  <c r="BZ320" i="76"/>
  <c r="CA320" i="76"/>
  <c r="BS321" i="76"/>
  <c r="BT321" i="76"/>
  <c r="BU321" i="76"/>
  <c r="BV321" i="76"/>
  <c r="BW321" i="76"/>
  <c r="BX321" i="76"/>
  <c r="BY321" i="76"/>
  <c r="BZ321" i="76"/>
  <c r="CA321" i="76"/>
  <c r="BS322" i="76"/>
  <c r="BT322" i="76"/>
  <c r="BU322" i="76"/>
  <c r="BV322" i="76"/>
  <c r="BW322" i="76"/>
  <c r="BX322" i="76"/>
  <c r="BY322" i="76"/>
  <c r="BZ322" i="76"/>
  <c r="CA322" i="76"/>
  <c r="BS323" i="76"/>
  <c r="BT323" i="76"/>
  <c r="BU323" i="76"/>
  <c r="BV323" i="76"/>
  <c r="BW323" i="76"/>
  <c r="BX323" i="76"/>
  <c r="BY323" i="76"/>
  <c r="BZ323" i="76"/>
  <c r="CA323" i="76"/>
  <c r="BS324" i="76"/>
  <c r="BT324" i="76"/>
  <c r="BU324" i="76"/>
  <c r="BV324" i="76"/>
  <c r="BW324" i="76"/>
  <c r="BX324" i="76"/>
  <c r="BY324" i="76"/>
  <c r="BZ324" i="76"/>
  <c r="CA324" i="76"/>
  <c r="BS325" i="76"/>
  <c r="BT325" i="76"/>
  <c r="BU325" i="76"/>
  <c r="BV325" i="76"/>
  <c r="BW325" i="76"/>
  <c r="BX325" i="76"/>
  <c r="BY325" i="76"/>
  <c r="BZ325" i="76"/>
  <c r="CA325" i="76"/>
  <c r="BS326" i="76"/>
  <c r="BT326" i="76"/>
  <c r="BU326" i="76"/>
  <c r="BV326" i="76"/>
  <c r="BW326" i="76"/>
  <c r="BX326" i="76"/>
  <c r="BY326" i="76"/>
  <c r="BZ326" i="76"/>
  <c r="CA326" i="76"/>
  <c r="BS327" i="76"/>
  <c r="BT327" i="76"/>
  <c r="BU327" i="76"/>
  <c r="BV327" i="76"/>
  <c r="BW327" i="76"/>
  <c r="BX327" i="76"/>
  <c r="BY327" i="76"/>
  <c r="BZ327" i="76"/>
  <c r="CA327" i="76"/>
  <c r="BS328" i="76"/>
  <c r="BT328" i="76"/>
  <c r="BU328" i="76"/>
  <c r="BV328" i="76"/>
  <c r="BW328" i="76"/>
  <c r="BX328" i="76"/>
  <c r="BY328" i="76"/>
  <c r="BZ328" i="76"/>
  <c r="CA328" i="76"/>
  <c r="BS329" i="76"/>
  <c r="BT329" i="76"/>
  <c r="BU329" i="76"/>
  <c r="BV329" i="76"/>
  <c r="BW329" i="76"/>
  <c r="BX329" i="76"/>
  <c r="BY329" i="76"/>
  <c r="BZ329" i="76"/>
  <c r="CA329" i="76"/>
  <c r="BS330" i="76"/>
  <c r="BT330" i="76"/>
  <c r="BU330" i="76"/>
  <c r="BV330" i="76"/>
  <c r="BW330" i="76"/>
  <c r="BX330" i="76"/>
  <c r="BY330" i="76"/>
  <c r="BZ330" i="76"/>
  <c r="CA330" i="76"/>
  <c r="BS331" i="76"/>
  <c r="BT331" i="76"/>
  <c r="BU331" i="76"/>
  <c r="BV331" i="76"/>
  <c r="BW331" i="76"/>
  <c r="BX331" i="76"/>
  <c r="BY331" i="76"/>
  <c r="BZ331" i="76"/>
  <c r="CA331" i="76"/>
  <c r="BS332" i="76"/>
  <c r="BT332" i="76"/>
  <c r="BU332" i="76"/>
  <c r="BV332" i="76"/>
  <c r="BW332" i="76"/>
  <c r="BX332" i="76"/>
  <c r="BY332" i="76"/>
  <c r="BZ332" i="76"/>
  <c r="CA332" i="76"/>
  <c r="BS333" i="76"/>
  <c r="BT333" i="76"/>
  <c r="BU333" i="76"/>
  <c r="BV333" i="76"/>
  <c r="BW333" i="76"/>
  <c r="BX333" i="76"/>
  <c r="BY333" i="76"/>
  <c r="BZ333" i="76"/>
  <c r="CA333" i="76"/>
  <c r="BS334" i="76"/>
  <c r="BT334" i="76"/>
  <c r="BU334" i="76"/>
  <c r="BV334" i="76"/>
  <c r="BW334" i="76"/>
  <c r="BX334" i="76"/>
  <c r="BY334" i="76"/>
  <c r="BZ334" i="76"/>
  <c r="CA334" i="76"/>
  <c r="BS335" i="76"/>
  <c r="BT335" i="76"/>
  <c r="BU335" i="76"/>
  <c r="BV335" i="76"/>
  <c r="BW335" i="76"/>
  <c r="BX335" i="76"/>
  <c r="BY335" i="76"/>
  <c r="BZ335" i="76"/>
  <c r="CA335" i="76"/>
  <c r="BS336" i="76"/>
  <c r="BT336" i="76"/>
  <c r="BU336" i="76"/>
  <c r="BV336" i="76"/>
  <c r="BW336" i="76"/>
  <c r="BX336" i="76"/>
  <c r="BY336" i="76"/>
  <c r="BZ336" i="76"/>
  <c r="CA336" i="76"/>
  <c r="BS337" i="76"/>
  <c r="BT337" i="76"/>
  <c r="BU337" i="76"/>
  <c r="BV337" i="76"/>
  <c r="BW337" i="76"/>
  <c r="BX337" i="76"/>
  <c r="BY337" i="76"/>
  <c r="BZ337" i="76"/>
  <c r="CA337" i="76"/>
  <c r="BT317" i="76"/>
  <c r="BU317" i="76"/>
  <c r="BV317" i="76"/>
  <c r="BW317" i="76"/>
  <c r="BX317" i="76"/>
  <c r="BY317" i="76"/>
  <c r="BZ317" i="76"/>
  <c r="CA317" i="76"/>
  <c r="BS297" i="76"/>
  <c r="BT297" i="76"/>
  <c r="BU297" i="76"/>
  <c r="BV297" i="76"/>
  <c r="BW297" i="76"/>
  <c r="BX297" i="76"/>
  <c r="BY297" i="76"/>
  <c r="BZ297" i="76"/>
  <c r="CA297" i="76"/>
  <c r="BS298" i="76"/>
  <c r="BT298" i="76"/>
  <c r="BU298" i="76"/>
  <c r="BV298" i="76"/>
  <c r="BW298" i="76"/>
  <c r="BX298" i="76"/>
  <c r="BY298" i="76"/>
  <c r="BZ298" i="76"/>
  <c r="CA298" i="76"/>
  <c r="BS299" i="76"/>
  <c r="BT299" i="76"/>
  <c r="BU299" i="76"/>
  <c r="BV299" i="76"/>
  <c r="BW299" i="76"/>
  <c r="BX299" i="76"/>
  <c r="BY299" i="76"/>
  <c r="BZ299" i="76"/>
  <c r="CA299" i="76"/>
  <c r="BS300" i="76"/>
  <c r="BT300" i="76"/>
  <c r="BU300" i="76"/>
  <c r="BV300" i="76"/>
  <c r="BW300" i="76"/>
  <c r="BX300" i="76"/>
  <c r="BY300" i="76"/>
  <c r="BZ300" i="76"/>
  <c r="CA300" i="76"/>
  <c r="BS301" i="76"/>
  <c r="BT301" i="76"/>
  <c r="BU301" i="76"/>
  <c r="BV301" i="76"/>
  <c r="BW301" i="76"/>
  <c r="BX301" i="76"/>
  <c r="BY301" i="76"/>
  <c r="BZ301" i="76"/>
  <c r="CA301" i="76"/>
  <c r="BS302" i="76"/>
  <c r="BT302" i="76"/>
  <c r="BU302" i="76"/>
  <c r="BV302" i="76"/>
  <c r="BW302" i="76"/>
  <c r="BX302" i="76"/>
  <c r="BY302" i="76"/>
  <c r="BZ302" i="76"/>
  <c r="CA302" i="76"/>
  <c r="BS303" i="76"/>
  <c r="BT303" i="76"/>
  <c r="BU303" i="76"/>
  <c r="BV303" i="76"/>
  <c r="BW303" i="76"/>
  <c r="BX303" i="76"/>
  <c r="BY303" i="76"/>
  <c r="BZ303" i="76"/>
  <c r="CA303" i="76"/>
  <c r="BS304" i="76"/>
  <c r="BT304" i="76"/>
  <c r="BU304" i="76"/>
  <c r="BV304" i="76"/>
  <c r="BW304" i="76"/>
  <c r="BX304" i="76"/>
  <c r="BY304" i="76"/>
  <c r="BZ304" i="76"/>
  <c r="CA304" i="76"/>
  <c r="BS305" i="76"/>
  <c r="BT305" i="76"/>
  <c r="BU305" i="76"/>
  <c r="BV305" i="76"/>
  <c r="BW305" i="76"/>
  <c r="BX305" i="76"/>
  <c r="BY305" i="76"/>
  <c r="BZ305" i="76"/>
  <c r="CA305" i="76"/>
  <c r="BS306" i="76"/>
  <c r="BT306" i="76"/>
  <c r="BU306" i="76"/>
  <c r="BV306" i="76"/>
  <c r="BW306" i="76"/>
  <c r="BX306" i="76"/>
  <c r="BY306" i="76"/>
  <c r="BZ306" i="76"/>
  <c r="CA306" i="76"/>
  <c r="BS307" i="76"/>
  <c r="BT307" i="76"/>
  <c r="BU307" i="76"/>
  <c r="BV307" i="76"/>
  <c r="BW307" i="76"/>
  <c r="BX307" i="76"/>
  <c r="BY307" i="76"/>
  <c r="BZ307" i="76"/>
  <c r="CA307" i="76"/>
  <c r="BS308" i="76"/>
  <c r="BT308" i="76"/>
  <c r="BU308" i="76"/>
  <c r="BV308" i="76"/>
  <c r="BW308" i="76"/>
  <c r="BX308" i="76"/>
  <c r="BY308" i="76"/>
  <c r="BZ308" i="76"/>
  <c r="CA308" i="76"/>
  <c r="BS309" i="76"/>
  <c r="BT309" i="76"/>
  <c r="BU309" i="76"/>
  <c r="BV309" i="76"/>
  <c r="BW309" i="76"/>
  <c r="BX309" i="76"/>
  <c r="BY309" i="76"/>
  <c r="BZ309" i="76"/>
  <c r="CA309" i="76"/>
  <c r="BS310" i="76"/>
  <c r="BT310" i="76"/>
  <c r="BU310" i="76"/>
  <c r="BV310" i="76"/>
  <c r="BW310" i="76"/>
  <c r="BX310" i="76"/>
  <c r="BY310" i="76"/>
  <c r="BZ310" i="76"/>
  <c r="CA310" i="76"/>
  <c r="BS311" i="76"/>
  <c r="BT311" i="76"/>
  <c r="BU311" i="76"/>
  <c r="BV311" i="76"/>
  <c r="BW311" i="76"/>
  <c r="BX311" i="76"/>
  <c r="BY311" i="76"/>
  <c r="BZ311" i="76"/>
  <c r="CA311" i="76"/>
  <c r="BS312" i="76"/>
  <c r="BT312" i="76"/>
  <c r="BU312" i="76"/>
  <c r="BV312" i="76"/>
  <c r="BW312" i="76"/>
  <c r="BX312" i="76"/>
  <c r="BY312" i="76"/>
  <c r="BZ312" i="76"/>
  <c r="CA312" i="76"/>
  <c r="BS313" i="76"/>
  <c r="BT313" i="76"/>
  <c r="BU313" i="76"/>
  <c r="BV313" i="76"/>
  <c r="BW313" i="76"/>
  <c r="BX313" i="76"/>
  <c r="BY313" i="76"/>
  <c r="BZ313" i="76"/>
  <c r="CA313" i="76"/>
  <c r="BS314" i="76"/>
  <c r="BT314" i="76"/>
  <c r="BU314" i="76"/>
  <c r="BV314" i="76"/>
  <c r="BW314" i="76"/>
  <c r="BX314" i="76"/>
  <c r="BY314" i="76"/>
  <c r="BZ314" i="76"/>
  <c r="CA314" i="76"/>
  <c r="BS315" i="76"/>
  <c r="BT315" i="76"/>
  <c r="BU315" i="76"/>
  <c r="BV315" i="76"/>
  <c r="BW315" i="76"/>
  <c r="BX315" i="76"/>
  <c r="BY315" i="76"/>
  <c r="BZ315" i="76"/>
  <c r="CA315" i="76"/>
  <c r="BS316" i="76"/>
  <c r="BT316" i="76"/>
  <c r="BU316" i="76"/>
  <c r="BV316" i="76"/>
  <c r="BW316" i="76"/>
  <c r="BX316" i="76"/>
  <c r="BY316" i="76"/>
  <c r="BZ316" i="76"/>
  <c r="CA316" i="76"/>
  <c r="BT296" i="76"/>
  <c r="BU296" i="76"/>
  <c r="BV296" i="76"/>
  <c r="BW296" i="76"/>
  <c r="BX296" i="76"/>
  <c r="BY296" i="76"/>
  <c r="BZ296" i="76"/>
  <c r="CA296" i="76"/>
  <c r="BS276" i="76"/>
  <c r="BT276" i="76"/>
  <c r="BU276" i="76"/>
  <c r="BV276" i="76"/>
  <c r="BW276" i="76"/>
  <c r="BX276" i="76"/>
  <c r="BY276" i="76"/>
  <c r="BZ276" i="76"/>
  <c r="CA276" i="76"/>
  <c r="BS277" i="76"/>
  <c r="BT277" i="76"/>
  <c r="BU277" i="76"/>
  <c r="BV277" i="76"/>
  <c r="BW277" i="76"/>
  <c r="BX277" i="76"/>
  <c r="BY277" i="76"/>
  <c r="BZ277" i="76"/>
  <c r="CA277" i="76"/>
  <c r="BS278" i="76"/>
  <c r="BT278" i="76"/>
  <c r="BU278" i="76"/>
  <c r="BV278" i="76"/>
  <c r="BW278" i="76"/>
  <c r="BX278" i="76"/>
  <c r="BY278" i="76"/>
  <c r="BZ278" i="76"/>
  <c r="CA278" i="76"/>
  <c r="BS279" i="76"/>
  <c r="BT279" i="76"/>
  <c r="BU279" i="76"/>
  <c r="BV279" i="76"/>
  <c r="BW279" i="76"/>
  <c r="BX279" i="76"/>
  <c r="BY279" i="76"/>
  <c r="BZ279" i="76"/>
  <c r="CA279" i="76"/>
  <c r="BS280" i="76"/>
  <c r="BT280" i="76"/>
  <c r="BU280" i="76"/>
  <c r="BV280" i="76"/>
  <c r="BW280" i="76"/>
  <c r="BX280" i="76"/>
  <c r="BY280" i="76"/>
  <c r="BZ280" i="76"/>
  <c r="CA280" i="76"/>
  <c r="BS281" i="76"/>
  <c r="BT281" i="76"/>
  <c r="BU281" i="76"/>
  <c r="BV281" i="76"/>
  <c r="BW281" i="76"/>
  <c r="BX281" i="76"/>
  <c r="BY281" i="76"/>
  <c r="BZ281" i="76"/>
  <c r="CA281" i="76"/>
  <c r="BS282" i="76"/>
  <c r="BT282" i="76"/>
  <c r="BU282" i="76"/>
  <c r="BV282" i="76"/>
  <c r="BW282" i="76"/>
  <c r="BX282" i="76"/>
  <c r="BY282" i="76"/>
  <c r="BZ282" i="76"/>
  <c r="CA282" i="76"/>
  <c r="BS283" i="76"/>
  <c r="BT283" i="76"/>
  <c r="BU283" i="76"/>
  <c r="BV283" i="76"/>
  <c r="BW283" i="76"/>
  <c r="BX283" i="76"/>
  <c r="BY283" i="76"/>
  <c r="BZ283" i="76"/>
  <c r="CA283" i="76"/>
  <c r="BS284" i="76"/>
  <c r="BT284" i="76"/>
  <c r="BU284" i="76"/>
  <c r="BV284" i="76"/>
  <c r="BW284" i="76"/>
  <c r="BX284" i="76"/>
  <c r="BY284" i="76"/>
  <c r="BZ284" i="76"/>
  <c r="CA284" i="76"/>
  <c r="BS285" i="76"/>
  <c r="BT285" i="76"/>
  <c r="BU285" i="76"/>
  <c r="BV285" i="76"/>
  <c r="BW285" i="76"/>
  <c r="BX285" i="76"/>
  <c r="BY285" i="76"/>
  <c r="BZ285" i="76"/>
  <c r="CA285" i="76"/>
  <c r="BS286" i="76"/>
  <c r="BT286" i="76"/>
  <c r="BU286" i="76"/>
  <c r="BV286" i="76"/>
  <c r="BW286" i="76"/>
  <c r="BX286" i="76"/>
  <c r="BY286" i="76"/>
  <c r="BZ286" i="76"/>
  <c r="CA286" i="76"/>
  <c r="BS287" i="76"/>
  <c r="BT287" i="76"/>
  <c r="BU287" i="76"/>
  <c r="BV287" i="76"/>
  <c r="BW287" i="76"/>
  <c r="BX287" i="76"/>
  <c r="BY287" i="76"/>
  <c r="BZ287" i="76"/>
  <c r="CA287" i="76"/>
  <c r="BS288" i="76"/>
  <c r="BT288" i="76"/>
  <c r="BU288" i="76"/>
  <c r="BV288" i="76"/>
  <c r="BW288" i="76"/>
  <c r="BX288" i="76"/>
  <c r="BY288" i="76"/>
  <c r="BZ288" i="76"/>
  <c r="CA288" i="76"/>
  <c r="BS289" i="76"/>
  <c r="BT289" i="76"/>
  <c r="BU289" i="76"/>
  <c r="BV289" i="76"/>
  <c r="BW289" i="76"/>
  <c r="BX289" i="76"/>
  <c r="BY289" i="76"/>
  <c r="BZ289" i="76"/>
  <c r="CA289" i="76"/>
  <c r="BS290" i="76"/>
  <c r="BT290" i="76"/>
  <c r="BU290" i="76"/>
  <c r="BV290" i="76"/>
  <c r="BW290" i="76"/>
  <c r="BX290" i="76"/>
  <c r="BY290" i="76"/>
  <c r="BZ290" i="76"/>
  <c r="CA290" i="76"/>
  <c r="BS291" i="76"/>
  <c r="BT291" i="76"/>
  <c r="BU291" i="76"/>
  <c r="BV291" i="76"/>
  <c r="BW291" i="76"/>
  <c r="BX291" i="76"/>
  <c r="BY291" i="76"/>
  <c r="BZ291" i="76"/>
  <c r="CA291" i="76"/>
  <c r="BS292" i="76"/>
  <c r="BT292" i="76"/>
  <c r="BU292" i="76"/>
  <c r="BV292" i="76"/>
  <c r="BW292" i="76"/>
  <c r="BX292" i="76"/>
  <c r="BY292" i="76"/>
  <c r="BZ292" i="76"/>
  <c r="CA292" i="76"/>
  <c r="BS293" i="76"/>
  <c r="BT293" i="76"/>
  <c r="BU293" i="76"/>
  <c r="BV293" i="76"/>
  <c r="BW293" i="76"/>
  <c r="BX293" i="76"/>
  <c r="BY293" i="76"/>
  <c r="BZ293" i="76"/>
  <c r="CA293" i="76"/>
  <c r="BS294" i="76"/>
  <c r="BT294" i="76"/>
  <c r="BU294" i="76"/>
  <c r="BV294" i="76"/>
  <c r="BW294" i="76"/>
  <c r="BX294" i="76"/>
  <c r="BY294" i="76"/>
  <c r="BZ294" i="76"/>
  <c r="CA294" i="76"/>
  <c r="BS295" i="76"/>
  <c r="BT295" i="76"/>
  <c r="BU295" i="76"/>
  <c r="BV295" i="76"/>
  <c r="BW295" i="76"/>
  <c r="BX295" i="76"/>
  <c r="BY295" i="76"/>
  <c r="BZ295" i="76"/>
  <c r="CA295" i="76"/>
  <c r="BT275" i="76"/>
  <c r="BU275" i="76"/>
  <c r="BV275" i="76"/>
  <c r="BW275" i="76"/>
  <c r="BX275" i="76"/>
  <c r="BY275" i="76"/>
  <c r="BZ275" i="76"/>
  <c r="CA275" i="76"/>
  <c r="BS255" i="76"/>
  <c r="BT255" i="76"/>
  <c r="BU255" i="76"/>
  <c r="BV255" i="76"/>
  <c r="BW255" i="76"/>
  <c r="BX255" i="76"/>
  <c r="BY255" i="76"/>
  <c r="BZ255" i="76"/>
  <c r="CA255" i="76"/>
  <c r="BS256" i="76"/>
  <c r="BT256" i="76"/>
  <c r="BU256" i="76"/>
  <c r="BV256" i="76"/>
  <c r="BW256" i="76"/>
  <c r="BX256" i="76"/>
  <c r="BY256" i="76"/>
  <c r="BZ256" i="76"/>
  <c r="CA256" i="76"/>
  <c r="BS257" i="76"/>
  <c r="BT257" i="76"/>
  <c r="BU257" i="76"/>
  <c r="BV257" i="76"/>
  <c r="BW257" i="76"/>
  <c r="BX257" i="76"/>
  <c r="BY257" i="76"/>
  <c r="BZ257" i="76"/>
  <c r="CA257" i="76"/>
  <c r="BS258" i="76"/>
  <c r="BT258" i="76"/>
  <c r="BU258" i="76"/>
  <c r="BV258" i="76"/>
  <c r="BW258" i="76"/>
  <c r="BX258" i="76"/>
  <c r="BY258" i="76"/>
  <c r="BZ258" i="76"/>
  <c r="CA258" i="76"/>
  <c r="BS259" i="76"/>
  <c r="BT259" i="76"/>
  <c r="BU259" i="76"/>
  <c r="BV259" i="76"/>
  <c r="BW259" i="76"/>
  <c r="BX259" i="76"/>
  <c r="BY259" i="76"/>
  <c r="BZ259" i="76"/>
  <c r="CA259" i="76"/>
  <c r="BS260" i="76"/>
  <c r="BT260" i="76"/>
  <c r="BU260" i="76"/>
  <c r="BV260" i="76"/>
  <c r="BW260" i="76"/>
  <c r="BX260" i="76"/>
  <c r="BY260" i="76"/>
  <c r="BZ260" i="76"/>
  <c r="CA260" i="76"/>
  <c r="BS261" i="76"/>
  <c r="BT261" i="76"/>
  <c r="BU261" i="76"/>
  <c r="BV261" i="76"/>
  <c r="BW261" i="76"/>
  <c r="BX261" i="76"/>
  <c r="BY261" i="76"/>
  <c r="BZ261" i="76"/>
  <c r="CA261" i="76"/>
  <c r="BS262" i="76"/>
  <c r="BT262" i="76"/>
  <c r="BU262" i="76"/>
  <c r="BV262" i="76"/>
  <c r="BW262" i="76"/>
  <c r="BX262" i="76"/>
  <c r="BY262" i="76"/>
  <c r="BZ262" i="76"/>
  <c r="CA262" i="76"/>
  <c r="BS263" i="76"/>
  <c r="BT263" i="76"/>
  <c r="BU263" i="76"/>
  <c r="BV263" i="76"/>
  <c r="BW263" i="76"/>
  <c r="BX263" i="76"/>
  <c r="BY263" i="76"/>
  <c r="BZ263" i="76"/>
  <c r="CA263" i="76"/>
  <c r="BS264" i="76"/>
  <c r="BT264" i="76"/>
  <c r="BU264" i="76"/>
  <c r="BV264" i="76"/>
  <c r="BW264" i="76"/>
  <c r="BX264" i="76"/>
  <c r="BY264" i="76"/>
  <c r="BZ264" i="76"/>
  <c r="CA264" i="76"/>
  <c r="BS265" i="76"/>
  <c r="BT265" i="76"/>
  <c r="BU265" i="76"/>
  <c r="BV265" i="76"/>
  <c r="BW265" i="76"/>
  <c r="BX265" i="76"/>
  <c r="BY265" i="76"/>
  <c r="BZ265" i="76"/>
  <c r="CA265" i="76"/>
  <c r="BS266" i="76"/>
  <c r="BT266" i="76"/>
  <c r="BU266" i="76"/>
  <c r="BV266" i="76"/>
  <c r="BW266" i="76"/>
  <c r="BX266" i="76"/>
  <c r="BY266" i="76"/>
  <c r="BZ266" i="76"/>
  <c r="CA266" i="76"/>
  <c r="BS267" i="76"/>
  <c r="BT267" i="76"/>
  <c r="BU267" i="76"/>
  <c r="BV267" i="76"/>
  <c r="BW267" i="76"/>
  <c r="BX267" i="76"/>
  <c r="BY267" i="76"/>
  <c r="BZ267" i="76"/>
  <c r="CA267" i="76"/>
  <c r="BS268" i="76"/>
  <c r="BT268" i="76"/>
  <c r="BU268" i="76"/>
  <c r="BV268" i="76"/>
  <c r="BW268" i="76"/>
  <c r="BX268" i="76"/>
  <c r="BY268" i="76"/>
  <c r="BZ268" i="76"/>
  <c r="CA268" i="76"/>
  <c r="BS269" i="76"/>
  <c r="BT269" i="76"/>
  <c r="BU269" i="76"/>
  <c r="BV269" i="76"/>
  <c r="BW269" i="76"/>
  <c r="BX269" i="76"/>
  <c r="BY269" i="76"/>
  <c r="BZ269" i="76"/>
  <c r="CA269" i="76"/>
  <c r="BS270" i="76"/>
  <c r="BT270" i="76"/>
  <c r="BU270" i="76"/>
  <c r="BV270" i="76"/>
  <c r="BW270" i="76"/>
  <c r="BX270" i="76"/>
  <c r="BY270" i="76"/>
  <c r="BZ270" i="76"/>
  <c r="CA270" i="76"/>
  <c r="BS271" i="76"/>
  <c r="BT271" i="76"/>
  <c r="BU271" i="76"/>
  <c r="BV271" i="76"/>
  <c r="BW271" i="76"/>
  <c r="BX271" i="76"/>
  <c r="BY271" i="76"/>
  <c r="BZ271" i="76"/>
  <c r="CA271" i="76"/>
  <c r="BS272" i="76"/>
  <c r="BT272" i="76"/>
  <c r="BU272" i="76"/>
  <c r="BV272" i="76"/>
  <c r="BW272" i="76"/>
  <c r="BX272" i="76"/>
  <c r="BY272" i="76"/>
  <c r="BZ272" i="76"/>
  <c r="CA272" i="76"/>
  <c r="BS273" i="76"/>
  <c r="BT273" i="76"/>
  <c r="BU273" i="76"/>
  <c r="BV273" i="76"/>
  <c r="BW273" i="76"/>
  <c r="BX273" i="76"/>
  <c r="BY273" i="76"/>
  <c r="BZ273" i="76"/>
  <c r="CA273" i="76"/>
  <c r="BS274" i="76"/>
  <c r="BT274" i="76"/>
  <c r="BU274" i="76"/>
  <c r="BV274" i="76"/>
  <c r="BW274" i="76"/>
  <c r="BX274" i="76"/>
  <c r="BY274" i="76"/>
  <c r="BZ274" i="76"/>
  <c r="CA274" i="76"/>
  <c r="BT254" i="76"/>
  <c r="BU254" i="76"/>
  <c r="BV254" i="76"/>
  <c r="BW254" i="76"/>
  <c r="BX254" i="76"/>
  <c r="BY254" i="76"/>
  <c r="BZ254" i="76"/>
  <c r="CA254" i="76"/>
  <c r="BS234" i="76"/>
  <c r="BT234" i="76"/>
  <c r="BU234" i="76"/>
  <c r="BV234" i="76"/>
  <c r="BW234" i="76"/>
  <c r="BX234" i="76"/>
  <c r="BY234" i="76"/>
  <c r="BZ234" i="76"/>
  <c r="CA234" i="76"/>
  <c r="BS235" i="76"/>
  <c r="BT235" i="76"/>
  <c r="BU235" i="76"/>
  <c r="BV235" i="76"/>
  <c r="BW235" i="76"/>
  <c r="BX235" i="76"/>
  <c r="BY235" i="76"/>
  <c r="BZ235" i="76"/>
  <c r="CA235" i="76"/>
  <c r="BS236" i="76"/>
  <c r="BT236" i="76"/>
  <c r="BU236" i="76"/>
  <c r="BV236" i="76"/>
  <c r="BW236" i="76"/>
  <c r="BX236" i="76"/>
  <c r="BY236" i="76"/>
  <c r="BZ236" i="76"/>
  <c r="CA236" i="76"/>
  <c r="BS237" i="76"/>
  <c r="BT237" i="76"/>
  <c r="BU237" i="76"/>
  <c r="BV237" i="76"/>
  <c r="BW237" i="76"/>
  <c r="BX237" i="76"/>
  <c r="BY237" i="76"/>
  <c r="BZ237" i="76"/>
  <c r="CA237" i="76"/>
  <c r="BS238" i="76"/>
  <c r="BT238" i="76"/>
  <c r="BU238" i="76"/>
  <c r="BV238" i="76"/>
  <c r="BW238" i="76"/>
  <c r="BX238" i="76"/>
  <c r="BY238" i="76"/>
  <c r="BZ238" i="76"/>
  <c r="CA238" i="76"/>
  <c r="BS239" i="76"/>
  <c r="BT239" i="76"/>
  <c r="BU239" i="76"/>
  <c r="BV239" i="76"/>
  <c r="BW239" i="76"/>
  <c r="BX239" i="76"/>
  <c r="BY239" i="76"/>
  <c r="BZ239" i="76"/>
  <c r="CA239" i="76"/>
  <c r="BS240" i="76"/>
  <c r="BT240" i="76"/>
  <c r="BU240" i="76"/>
  <c r="BV240" i="76"/>
  <c r="BW240" i="76"/>
  <c r="BX240" i="76"/>
  <c r="BY240" i="76"/>
  <c r="BZ240" i="76"/>
  <c r="CA240" i="76"/>
  <c r="BS241" i="76"/>
  <c r="BT241" i="76"/>
  <c r="BU241" i="76"/>
  <c r="BV241" i="76"/>
  <c r="BW241" i="76"/>
  <c r="BX241" i="76"/>
  <c r="BY241" i="76"/>
  <c r="BZ241" i="76"/>
  <c r="CA241" i="76"/>
  <c r="BS242" i="76"/>
  <c r="BT242" i="76"/>
  <c r="BU242" i="76"/>
  <c r="BV242" i="76"/>
  <c r="BW242" i="76"/>
  <c r="BX242" i="76"/>
  <c r="BY242" i="76"/>
  <c r="BZ242" i="76"/>
  <c r="CA242" i="76"/>
  <c r="BS243" i="76"/>
  <c r="BT243" i="76"/>
  <c r="BU243" i="76"/>
  <c r="BV243" i="76"/>
  <c r="BW243" i="76"/>
  <c r="BX243" i="76"/>
  <c r="BY243" i="76"/>
  <c r="BZ243" i="76"/>
  <c r="CA243" i="76"/>
  <c r="BS244" i="76"/>
  <c r="BT244" i="76"/>
  <c r="BU244" i="76"/>
  <c r="BV244" i="76"/>
  <c r="BW244" i="76"/>
  <c r="BX244" i="76"/>
  <c r="BY244" i="76"/>
  <c r="BZ244" i="76"/>
  <c r="CA244" i="76"/>
  <c r="BS245" i="76"/>
  <c r="BT245" i="76"/>
  <c r="BU245" i="76"/>
  <c r="BV245" i="76"/>
  <c r="BW245" i="76"/>
  <c r="BX245" i="76"/>
  <c r="BY245" i="76"/>
  <c r="BZ245" i="76"/>
  <c r="CA245" i="76"/>
  <c r="BS246" i="76"/>
  <c r="BT246" i="76"/>
  <c r="BU246" i="76"/>
  <c r="BV246" i="76"/>
  <c r="BW246" i="76"/>
  <c r="BX246" i="76"/>
  <c r="BY246" i="76"/>
  <c r="BZ246" i="76"/>
  <c r="CA246" i="76"/>
  <c r="BS247" i="76"/>
  <c r="BT247" i="76"/>
  <c r="BU247" i="76"/>
  <c r="BV247" i="76"/>
  <c r="BW247" i="76"/>
  <c r="BX247" i="76"/>
  <c r="BY247" i="76"/>
  <c r="BZ247" i="76"/>
  <c r="CA247" i="76"/>
  <c r="BS248" i="76"/>
  <c r="BT248" i="76"/>
  <c r="BU248" i="76"/>
  <c r="BV248" i="76"/>
  <c r="BW248" i="76"/>
  <c r="BX248" i="76"/>
  <c r="BY248" i="76"/>
  <c r="BZ248" i="76"/>
  <c r="CA248" i="76"/>
  <c r="BS249" i="76"/>
  <c r="BT249" i="76"/>
  <c r="BU249" i="76"/>
  <c r="BV249" i="76"/>
  <c r="BW249" i="76"/>
  <c r="BX249" i="76"/>
  <c r="BY249" i="76"/>
  <c r="BZ249" i="76"/>
  <c r="CA249" i="76"/>
  <c r="BS250" i="76"/>
  <c r="BT250" i="76"/>
  <c r="BU250" i="76"/>
  <c r="BV250" i="76"/>
  <c r="BW250" i="76"/>
  <c r="BX250" i="76"/>
  <c r="BY250" i="76"/>
  <c r="BZ250" i="76"/>
  <c r="CA250" i="76"/>
  <c r="BS251" i="76"/>
  <c r="BT251" i="76"/>
  <c r="BU251" i="76"/>
  <c r="BV251" i="76"/>
  <c r="BW251" i="76"/>
  <c r="BX251" i="76"/>
  <c r="BY251" i="76"/>
  <c r="BZ251" i="76"/>
  <c r="CA251" i="76"/>
  <c r="BS252" i="76"/>
  <c r="BT252" i="76"/>
  <c r="BU252" i="76"/>
  <c r="BV252" i="76"/>
  <c r="BW252" i="76"/>
  <c r="BX252" i="76"/>
  <c r="BY252" i="76"/>
  <c r="BZ252" i="76"/>
  <c r="CA252" i="76"/>
  <c r="BS253" i="76"/>
  <c r="BT253" i="76"/>
  <c r="BU253" i="76"/>
  <c r="BV253" i="76"/>
  <c r="BW253" i="76"/>
  <c r="BX253" i="76"/>
  <c r="BY253" i="76"/>
  <c r="BZ253" i="76"/>
  <c r="CA253" i="76"/>
  <c r="BT233" i="76"/>
  <c r="BU233" i="76"/>
  <c r="BV233" i="76"/>
  <c r="BW233" i="76"/>
  <c r="BX233" i="76"/>
  <c r="BY233" i="76"/>
  <c r="BZ233" i="76"/>
  <c r="CA233" i="76"/>
  <c r="BS213" i="76"/>
  <c r="BT213" i="76"/>
  <c r="BU213" i="76"/>
  <c r="BV213" i="76"/>
  <c r="BW213" i="76"/>
  <c r="BX213" i="76"/>
  <c r="BY213" i="76"/>
  <c r="BZ213" i="76"/>
  <c r="CA213" i="76"/>
  <c r="BS214" i="76"/>
  <c r="BT214" i="76"/>
  <c r="BU214" i="76"/>
  <c r="BV214" i="76"/>
  <c r="BW214" i="76"/>
  <c r="BX214" i="76"/>
  <c r="BY214" i="76"/>
  <c r="BZ214" i="76"/>
  <c r="CA214" i="76"/>
  <c r="BS215" i="76"/>
  <c r="BT215" i="76"/>
  <c r="BU215" i="76"/>
  <c r="BV215" i="76"/>
  <c r="BW215" i="76"/>
  <c r="BX215" i="76"/>
  <c r="BY215" i="76"/>
  <c r="BZ215" i="76"/>
  <c r="CA215" i="76"/>
  <c r="BS216" i="76"/>
  <c r="BT216" i="76"/>
  <c r="BU216" i="76"/>
  <c r="BV216" i="76"/>
  <c r="BW216" i="76"/>
  <c r="BX216" i="76"/>
  <c r="BY216" i="76"/>
  <c r="BZ216" i="76"/>
  <c r="CA216" i="76"/>
  <c r="BS217" i="76"/>
  <c r="BT217" i="76"/>
  <c r="BU217" i="76"/>
  <c r="BV217" i="76"/>
  <c r="BW217" i="76"/>
  <c r="BX217" i="76"/>
  <c r="BY217" i="76"/>
  <c r="BZ217" i="76"/>
  <c r="CA217" i="76"/>
  <c r="BS218" i="76"/>
  <c r="BT218" i="76"/>
  <c r="BU218" i="76"/>
  <c r="BV218" i="76"/>
  <c r="BW218" i="76"/>
  <c r="BX218" i="76"/>
  <c r="BY218" i="76"/>
  <c r="BZ218" i="76"/>
  <c r="CA218" i="76"/>
  <c r="BS219" i="76"/>
  <c r="BT219" i="76"/>
  <c r="BU219" i="76"/>
  <c r="BV219" i="76"/>
  <c r="BW219" i="76"/>
  <c r="BX219" i="76"/>
  <c r="BY219" i="76"/>
  <c r="BZ219" i="76"/>
  <c r="CA219" i="76"/>
  <c r="BS220" i="76"/>
  <c r="BT220" i="76"/>
  <c r="BU220" i="76"/>
  <c r="BV220" i="76"/>
  <c r="BW220" i="76"/>
  <c r="BX220" i="76"/>
  <c r="BY220" i="76"/>
  <c r="BZ220" i="76"/>
  <c r="CA220" i="76"/>
  <c r="BS221" i="76"/>
  <c r="BT221" i="76"/>
  <c r="BU221" i="76"/>
  <c r="BV221" i="76"/>
  <c r="BW221" i="76"/>
  <c r="BX221" i="76"/>
  <c r="BY221" i="76"/>
  <c r="BZ221" i="76"/>
  <c r="CA221" i="76"/>
  <c r="BS222" i="76"/>
  <c r="BT222" i="76"/>
  <c r="BU222" i="76"/>
  <c r="BV222" i="76"/>
  <c r="BW222" i="76"/>
  <c r="BX222" i="76"/>
  <c r="BY222" i="76"/>
  <c r="BZ222" i="76"/>
  <c r="CA222" i="76"/>
  <c r="BS223" i="76"/>
  <c r="BT223" i="76"/>
  <c r="BU223" i="76"/>
  <c r="BV223" i="76"/>
  <c r="BW223" i="76"/>
  <c r="BX223" i="76"/>
  <c r="BY223" i="76"/>
  <c r="BZ223" i="76"/>
  <c r="CA223" i="76"/>
  <c r="BS224" i="76"/>
  <c r="BT224" i="76"/>
  <c r="BU224" i="76"/>
  <c r="BV224" i="76"/>
  <c r="BW224" i="76"/>
  <c r="BX224" i="76"/>
  <c r="BY224" i="76"/>
  <c r="BZ224" i="76"/>
  <c r="CA224" i="76"/>
  <c r="BS225" i="76"/>
  <c r="BT225" i="76"/>
  <c r="BU225" i="76"/>
  <c r="BV225" i="76"/>
  <c r="BW225" i="76"/>
  <c r="BX225" i="76"/>
  <c r="BY225" i="76"/>
  <c r="BZ225" i="76"/>
  <c r="CA225" i="76"/>
  <c r="BS226" i="76"/>
  <c r="BT226" i="76"/>
  <c r="BU226" i="76"/>
  <c r="BV226" i="76"/>
  <c r="BW226" i="76"/>
  <c r="BX226" i="76"/>
  <c r="BY226" i="76"/>
  <c r="BZ226" i="76"/>
  <c r="CA226" i="76"/>
  <c r="BS227" i="76"/>
  <c r="BT227" i="76"/>
  <c r="BU227" i="76"/>
  <c r="BV227" i="76"/>
  <c r="BW227" i="76"/>
  <c r="BX227" i="76"/>
  <c r="BY227" i="76"/>
  <c r="BZ227" i="76"/>
  <c r="CA227" i="76"/>
  <c r="BS228" i="76"/>
  <c r="BT228" i="76"/>
  <c r="BU228" i="76"/>
  <c r="BV228" i="76"/>
  <c r="BW228" i="76"/>
  <c r="BX228" i="76"/>
  <c r="BY228" i="76"/>
  <c r="BZ228" i="76"/>
  <c r="CA228" i="76"/>
  <c r="BS229" i="76"/>
  <c r="BT229" i="76"/>
  <c r="BU229" i="76"/>
  <c r="BV229" i="76"/>
  <c r="BW229" i="76"/>
  <c r="BX229" i="76"/>
  <c r="BY229" i="76"/>
  <c r="BZ229" i="76"/>
  <c r="CA229" i="76"/>
  <c r="BS230" i="76"/>
  <c r="BT230" i="76"/>
  <c r="BU230" i="76"/>
  <c r="BV230" i="76"/>
  <c r="BW230" i="76"/>
  <c r="BX230" i="76"/>
  <c r="BY230" i="76"/>
  <c r="BZ230" i="76"/>
  <c r="CA230" i="76"/>
  <c r="BS231" i="76"/>
  <c r="BT231" i="76"/>
  <c r="BU231" i="76"/>
  <c r="BV231" i="76"/>
  <c r="BW231" i="76"/>
  <c r="BX231" i="76"/>
  <c r="BY231" i="76"/>
  <c r="BZ231" i="76"/>
  <c r="CA231" i="76"/>
  <c r="BS232" i="76"/>
  <c r="BT232" i="76"/>
  <c r="BU232" i="76"/>
  <c r="BV232" i="76"/>
  <c r="BW232" i="76"/>
  <c r="BX232" i="76"/>
  <c r="BY232" i="76"/>
  <c r="BZ232" i="76"/>
  <c r="CA232" i="76"/>
  <c r="BT212" i="76"/>
  <c r="BU212" i="76"/>
  <c r="BV212" i="76"/>
  <c r="BW212" i="76"/>
  <c r="BX212" i="76"/>
  <c r="BY212" i="76"/>
  <c r="BZ212" i="76"/>
  <c r="CA212" i="76"/>
  <c r="BS192" i="76"/>
  <c r="BT192" i="76"/>
  <c r="BU192" i="76"/>
  <c r="BV192" i="76"/>
  <c r="BW192" i="76"/>
  <c r="BX192" i="76"/>
  <c r="BY192" i="76"/>
  <c r="BZ192" i="76"/>
  <c r="CA192" i="76"/>
  <c r="BS193" i="76"/>
  <c r="BT193" i="76"/>
  <c r="BU193" i="76"/>
  <c r="BV193" i="76"/>
  <c r="BW193" i="76"/>
  <c r="BX193" i="76"/>
  <c r="BY193" i="76"/>
  <c r="BZ193" i="76"/>
  <c r="CA193" i="76"/>
  <c r="BS194" i="76"/>
  <c r="BT194" i="76"/>
  <c r="BU194" i="76"/>
  <c r="BV194" i="76"/>
  <c r="BW194" i="76"/>
  <c r="BX194" i="76"/>
  <c r="BY194" i="76"/>
  <c r="BZ194" i="76"/>
  <c r="CA194" i="76"/>
  <c r="BS195" i="76"/>
  <c r="BT195" i="76"/>
  <c r="BU195" i="76"/>
  <c r="BV195" i="76"/>
  <c r="BW195" i="76"/>
  <c r="BX195" i="76"/>
  <c r="BY195" i="76"/>
  <c r="BZ195" i="76"/>
  <c r="CA195" i="76"/>
  <c r="BS196" i="76"/>
  <c r="BT196" i="76"/>
  <c r="BU196" i="76"/>
  <c r="BV196" i="76"/>
  <c r="BW196" i="76"/>
  <c r="BX196" i="76"/>
  <c r="BY196" i="76"/>
  <c r="BZ196" i="76"/>
  <c r="CA196" i="76"/>
  <c r="BS197" i="76"/>
  <c r="BT197" i="76"/>
  <c r="BU197" i="76"/>
  <c r="BV197" i="76"/>
  <c r="BW197" i="76"/>
  <c r="BX197" i="76"/>
  <c r="BY197" i="76"/>
  <c r="BZ197" i="76"/>
  <c r="CA197" i="76"/>
  <c r="BS198" i="76"/>
  <c r="BT198" i="76"/>
  <c r="BU198" i="76"/>
  <c r="BV198" i="76"/>
  <c r="BW198" i="76"/>
  <c r="BX198" i="76"/>
  <c r="BY198" i="76"/>
  <c r="BZ198" i="76"/>
  <c r="CA198" i="76"/>
  <c r="BS199" i="76"/>
  <c r="BT199" i="76"/>
  <c r="BU199" i="76"/>
  <c r="BV199" i="76"/>
  <c r="BW199" i="76"/>
  <c r="BX199" i="76"/>
  <c r="BY199" i="76"/>
  <c r="BZ199" i="76"/>
  <c r="CA199" i="76"/>
  <c r="BS200" i="76"/>
  <c r="BT200" i="76"/>
  <c r="BU200" i="76"/>
  <c r="BV200" i="76"/>
  <c r="BW200" i="76"/>
  <c r="BX200" i="76"/>
  <c r="BY200" i="76"/>
  <c r="BZ200" i="76"/>
  <c r="CA200" i="76"/>
  <c r="BS201" i="76"/>
  <c r="BT201" i="76"/>
  <c r="BU201" i="76"/>
  <c r="BV201" i="76"/>
  <c r="BW201" i="76"/>
  <c r="BX201" i="76"/>
  <c r="BY201" i="76"/>
  <c r="BZ201" i="76"/>
  <c r="CA201" i="76"/>
  <c r="BS202" i="76"/>
  <c r="BT202" i="76"/>
  <c r="BU202" i="76"/>
  <c r="BV202" i="76"/>
  <c r="BW202" i="76"/>
  <c r="BX202" i="76"/>
  <c r="BY202" i="76"/>
  <c r="BZ202" i="76"/>
  <c r="CA202" i="76"/>
  <c r="BS203" i="76"/>
  <c r="BT203" i="76"/>
  <c r="BU203" i="76"/>
  <c r="BV203" i="76"/>
  <c r="BW203" i="76"/>
  <c r="BX203" i="76"/>
  <c r="BY203" i="76"/>
  <c r="BZ203" i="76"/>
  <c r="CA203" i="76"/>
  <c r="BS204" i="76"/>
  <c r="BT204" i="76"/>
  <c r="BU204" i="76"/>
  <c r="BV204" i="76"/>
  <c r="BW204" i="76"/>
  <c r="BX204" i="76"/>
  <c r="BY204" i="76"/>
  <c r="BZ204" i="76"/>
  <c r="CA204" i="76"/>
  <c r="BS205" i="76"/>
  <c r="BT205" i="76"/>
  <c r="BU205" i="76"/>
  <c r="BV205" i="76"/>
  <c r="BW205" i="76"/>
  <c r="BX205" i="76"/>
  <c r="BY205" i="76"/>
  <c r="BZ205" i="76"/>
  <c r="CA205" i="76"/>
  <c r="BS206" i="76"/>
  <c r="BT206" i="76"/>
  <c r="BU206" i="76"/>
  <c r="BV206" i="76"/>
  <c r="BW206" i="76"/>
  <c r="BX206" i="76"/>
  <c r="BY206" i="76"/>
  <c r="BZ206" i="76"/>
  <c r="CA206" i="76"/>
  <c r="BS207" i="76"/>
  <c r="BT207" i="76"/>
  <c r="BU207" i="76"/>
  <c r="BV207" i="76"/>
  <c r="BW207" i="76"/>
  <c r="BX207" i="76"/>
  <c r="BY207" i="76"/>
  <c r="BZ207" i="76"/>
  <c r="CA207" i="76"/>
  <c r="BS208" i="76"/>
  <c r="BT208" i="76"/>
  <c r="BU208" i="76"/>
  <c r="BV208" i="76"/>
  <c r="BW208" i="76"/>
  <c r="BX208" i="76"/>
  <c r="BY208" i="76"/>
  <c r="BZ208" i="76"/>
  <c r="CA208" i="76"/>
  <c r="BS209" i="76"/>
  <c r="BT209" i="76"/>
  <c r="BU209" i="76"/>
  <c r="BV209" i="76"/>
  <c r="BW209" i="76"/>
  <c r="BX209" i="76"/>
  <c r="BY209" i="76"/>
  <c r="BZ209" i="76"/>
  <c r="CA209" i="76"/>
  <c r="BS210" i="76"/>
  <c r="BT210" i="76"/>
  <c r="BU210" i="76"/>
  <c r="BV210" i="76"/>
  <c r="BW210" i="76"/>
  <c r="BX210" i="76"/>
  <c r="BY210" i="76"/>
  <c r="BZ210" i="76"/>
  <c r="CA210" i="76"/>
  <c r="BS211" i="76"/>
  <c r="BT211" i="76"/>
  <c r="BU211" i="76"/>
  <c r="BV211" i="76"/>
  <c r="BW211" i="76"/>
  <c r="BX211" i="76"/>
  <c r="BY211" i="76"/>
  <c r="BZ211" i="76"/>
  <c r="CA211" i="76"/>
  <c r="BT191" i="76"/>
  <c r="BU191" i="76"/>
  <c r="BV191" i="76"/>
  <c r="BW191" i="76"/>
  <c r="BX191" i="76"/>
  <c r="BY191" i="76"/>
  <c r="BZ191" i="76"/>
  <c r="CA191" i="76"/>
  <c r="BS171" i="76"/>
  <c r="BT171" i="76"/>
  <c r="BU171" i="76"/>
  <c r="BV171" i="76"/>
  <c r="BW171" i="76"/>
  <c r="BX171" i="76"/>
  <c r="BY171" i="76"/>
  <c r="BZ171" i="76"/>
  <c r="CA171" i="76"/>
  <c r="BS172" i="76"/>
  <c r="BT172" i="76"/>
  <c r="BU172" i="76"/>
  <c r="BV172" i="76"/>
  <c r="BW172" i="76"/>
  <c r="BX172" i="76"/>
  <c r="BY172" i="76"/>
  <c r="BZ172" i="76"/>
  <c r="CA172" i="76"/>
  <c r="BS173" i="76"/>
  <c r="BT173" i="76"/>
  <c r="BU173" i="76"/>
  <c r="BV173" i="76"/>
  <c r="BW173" i="76"/>
  <c r="BX173" i="76"/>
  <c r="BY173" i="76"/>
  <c r="BZ173" i="76"/>
  <c r="CA173" i="76"/>
  <c r="BS174" i="76"/>
  <c r="BT174" i="76"/>
  <c r="BU174" i="76"/>
  <c r="BV174" i="76"/>
  <c r="BW174" i="76"/>
  <c r="BX174" i="76"/>
  <c r="BY174" i="76"/>
  <c r="BZ174" i="76"/>
  <c r="CA174" i="76"/>
  <c r="BS175" i="76"/>
  <c r="BT175" i="76"/>
  <c r="BU175" i="76"/>
  <c r="BV175" i="76"/>
  <c r="BW175" i="76"/>
  <c r="BX175" i="76"/>
  <c r="BY175" i="76"/>
  <c r="BZ175" i="76"/>
  <c r="CA175" i="76"/>
  <c r="BS176" i="76"/>
  <c r="BT176" i="76"/>
  <c r="BU176" i="76"/>
  <c r="BV176" i="76"/>
  <c r="BW176" i="76"/>
  <c r="BX176" i="76"/>
  <c r="BY176" i="76"/>
  <c r="BZ176" i="76"/>
  <c r="CA176" i="76"/>
  <c r="BS177" i="76"/>
  <c r="BT177" i="76"/>
  <c r="BU177" i="76"/>
  <c r="BV177" i="76"/>
  <c r="BW177" i="76"/>
  <c r="BX177" i="76"/>
  <c r="BY177" i="76"/>
  <c r="BZ177" i="76"/>
  <c r="CA177" i="76"/>
  <c r="BS178" i="76"/>
  <c r="BT178" i="76"/>
  <c r="BU178" i="76"/>
  <c r="BV178" i="76"/>
  <c r="BW178" i="76"/>
  <c r="BX178" i="76"/>
  <c r="BY178" i="76"/>
  <c r="BZ178" i="76"/>
  <c r="CA178" i="76"/>
  <c r="BS179" i="76"/>
  <c r="BT179" i="76"/>
  <c r="BU179" i="76"/>
  <c r="BV179" i="76"/>
  <c r="BW179" i="76"/>
  <c r="BX179" i="76"/>
  <c r="BY179" i="76"/>
  <c r="BZ179" i="76"/>
  <c r="CA179" i="76"/>
  <c r="BS180" i="76"/>
  <c r="BT180" i="76"/>
  <c r="BU180" i="76"/>
  <c r="BV180" i="76"/>
  <c r="BW180" i="76"/>
  <c r="BX180" i="76"/>
  <c r="BY180" i="76"/>
  <c r="BZ180" i="76"/>
  <c r="CA180" i="76"/>
  <c r="BS181" i="76"/>
  <c r="BT181" i="76"/>
  <c r="BU181" i="76"/>
  <c r="BV181" i="76"/>
  <c r="BW181" i="76"/>
  <c r="BX181" i="76"/>
  <c r="BY181" i="76"/>
  <c r="BZ181" i="76"/>
  <c r="CA181" i="76"/>
  <c r="BS182" i="76"/>
  <c r="BT182" i="76"/>
  <c r="BU182" i="76"/>
  <c r="BV182" i="76"/>
  <c r="BW182" i="76"/>
  <c r="BX182" i="76"/>
  <c r="BY182" i="76"/>
  <c r="BZ182" i="76"/>
  <c r="CA182" i="76"/>
  <c r="BS183" i="76"/>
  <c r="BT183" i="76"/>
  <c r="BU183" i="76"/>
  <c r="BV183" i="76"/>
  <c r="BW183" i="76"/>
  <c r="BX183" i="76"/>
  <c r="BY183" i="76"/>
  <c r="BZ183" i="76"/>
  <c r="CA183" i="76"/>
  <c r="BS184" i="76"/>
  <c r="BT184" i="76"/>
  <c r="BU184" i="76"/>
  <c r="BV184" i="76"/>
  <c r="BW184" i="76"/>
  <c r="BX184" i="76"/>
  <c r="BY184" i="76"/>
  <c r="BZ184" i="76"/>
  <c r="CA184" i="76"/>
  <c r="BS185" i="76"/>
  <c r="BT185" i="76"/>
  <c r="BU185" i="76"/>
  <c r="BV185" i="76"/>
  <c r="BW185" i="76"/>
  <c r="BX185" i="76"/>
  <c r="BY185" i="76"/>
  <c r="BZ185" i="76"/>
  <c r="CA185" i="76"/>
  <c r="BS186" i="76"/>
  <c r="BT186" i="76"/>
  <c r="BU186" i="76"/>
  <c r="BV186" i="76"/>
  <c r="BW186" i="76"/>
  <c r="BX186" i="76"/>
  <c r="BY186" i="76"/>
  <c r="BZ186" i="76"/>
  <c r="CA186" i="76"/>
  <c r="BS187" i="76"/>
  <c r="BT187" i="76"/>
  <c r="BU187" i="76"/>
  <c r="BV187" i="76"/>
  <c r="BW187" i="76"/>
  <c r="BX187" i="76"/>
  <c r="BY187" i="76"/>
  <c r="BZ187" i="76"/>
  <c r="CA187" i="76"/>
  <c r="BS188" i="76"/>
  <c r="BT188" i="76"/>
  <c r="BU188" i="76"/>
  <c r="BV188" i="76"/>
  <c r="BW188" i="76"/>
  <c r="BX188" i="76"/>
  <c r="BY188" i="76"/>
  <c r="BZ188" i="76"/>
  <c r="CA188" i="76"/>
  <c r="BS189" i="76"/>
  <c r="BT189" i="76"/>
  <c r="BU189" i="76"/>
  <c r="BV189" i="76"/>
  <c r="BW189" i="76"/>
  <c r="BX189" i="76"/>
  <c r="BY189" i="76"/>
  <c r="BZ189" i="76"/>
  <c r="CA189" i="76"/>
  <c r="BS190" i="76"/>
  <c r="BT190" i="76"/>
  <c r="BU190" i="76"/>
  <c r="BV190" i="76"/>
  <c r="BW190" i="76"/>
  <c r="BX190" i="76"/>
  <c r="BY190" i="76"/>
  <c r="BZ190" i="76"/>
  <c r="CA190" i="76"/>
  <c r="BT170" i="76"/>
  <c r="BU170" i="76"/>
  <c r="BV170" i="76"/>
  <c r="BW170" i="76"/>
  <c r="BX170" i="76"/>
  <c r="BY170" i="76"/>
  <c r="BZ170" i="76"/>
  <c r="CA170" i="76"/>
  <c r="BS150" i="76"/>
  <c r="BT150" i="76"/>
  <c r="BU150" i="76"/>
  <c r="BV150" i="76"/>
  <c r="BW150" i="76"/>
  <c r="BX150" i="76"/>
  <c r="BY150" i="76"/>
  <c r="BZ150" i="76"/>
  <c r="CA150" i="76"/>
  <c r="BS151" i="76"/>
  <c r="BT151" i="76"/>
  <c r="BU151" i="76"/>
  <c r="BV151" i="76"/>
  <c r="BW151" i="76"/>
  <c r="BX151" i="76"/>
  <c r="BY151" i="76"/>
  <c r="BZ151" i="76"/>
  <c r="CA151" i="76"/>
  <c r="BS152" i="76"/>
  <c r="BT152" i="76"/>
  <c r="BU152" i="76"/>
  <c r="BV152" i="76"/>
  <c r="BW152" i="76"/>
  <c r="BX152" i="76"/>
  <c r="BY152" i="76"/>
  <c r="BZ152" i="76"/>
  <c r="CA152" i="76"/>
  <c r="BS153" i="76"/>
  <c r="BT153" i="76"/>
  <c r="BU153" i="76"/>
  <c r="BV153" i="76"/>
  <c r="BW153" i="76"/>
  <c r="BX153" i="76"/>
  <c r="BY153" i="76"/>
  <c r="BZ153" i="76"/>
  <c r="CA153" i="76"/>
  <c r="BS154" i="76"/>
  <c r="BT154" i="76"/>
  <c r="BU154" i="76"/>
  <c r="BV154" i="76"/>
  <c r="BW154" i="76"/>
  <c r="BX154" i="76"/>
  <c r="BY154" i="76"/>
  <c r="BZ154" i="76"/>
  <c r="CA154" i="76"/>
  <c r="BS155" i="76"/>
  <c r="BT155" i="76"/>
  <c r="BU155" i="76"/>
  <c r="BV155" i="76"/>
  <c r="BW155" i="76"/>
  <c r="BX155" i="76"/>
  <c r="BY155" i="76"/>
  <c r="BZ155" i="76"/>
  <c r="CA155" i="76"/>
  <c r="BS156" i="76"/>
  <c r="BT156" i="76"/>
  <c r="BU156" i="76"/>
  <c r="BV156" i="76"/>
  <c r="BW156" i="76"/>
  <c r="BX156" i="76"/>
  <c r="BY156" i="76"/>
  <c r="BZ156" i="76"/>
  <c r="CA156" i="76"/>
  <c r="BS157" i="76"/>
  <c r="BT157" i="76"/>
  <c r="BU157" i="76"/>
  <c r="BV157" i="76"/>
  <c r="BW157" i="76"/>
  <c r="BX157" i="76"/>
  <c r="BY157" i="76"/>
  <c r="BZ157" i="76"/>
  <c r="CA157" i="76"/>
  <c r="BS158" i="76"/>
  <c r="BT158" i="76"/>
  <c r="BU158" i="76"/>
  <c r="BV158" i="76"/>
  <c r="BW158" i="76"/>
  <c r="BX158" i="76"/>
  <c r="BY158" i="76"/>
  <c r="BZ158" i="76"/>
  <c r="CA158" i="76"/>
  <c r="BS159" i="76"/>
  <c r="BT159" i="76"/>
  <c r="BU159" i="76"/>
  <c r="BV159" i="76"/>
  <c r="BW159" i="76"/>
  <c r="BX159" i="76"/>
  <c r="BY159" i="76"/>
  <c r="BZ159" i="76"/>
  <c r="CA159" i="76"/>
  <c r="BS160" i="76"/>
  <c r="BT160" i="76"/>
  <c r="BU160" i="76"/>
  <c r="BV160" i="76"/>
  <c r="BW160" i="76"/>
  <c r="BX160" i="76"/>
  <c r="BY160" i="76"/>
  <c r="BZ160" i="76"/>
  <c r="CA160" i="76"/>
  <c r="BS161" i="76"/>
  <c r="BT161" i="76"/>
  <c r="BU161" i="76"/>
  <c r="BV161" i="76"/>
  <c r="BW161" i="76"/>
  <c r="BX161" i="76"/>
  <c r="BY161" i="76"/>
  <c r="BZ161" i="76"/>
  <c r="CA161" i="76"/>
  <c r="BS162" i="76"/>
  <c r="BT162" i="76"/>
  <c r="BU162" i="76"/>
  <c r="BV162" i="76"/>
  <c r="BW162" i="76"/>
  <c r="BX162" i="76"/>
  <c r="BY162" i="76"/>
  <c r="BZ162" i="76"/>
  <c r="CA162" i="76"/>
  <c r="BS163" i="76"/>
  <c r="BT163" i="76"/>
  <c r="BU163" i="76"/>
  <c r="BV163" i="76"/>
  <c r="BW163" i="76"/>
  <c r="BX163" i="76"/>
  <c r="BY163" i="76"/>
  <c r="BZ163" i="76"/>
  <c r="CA163" i="76"/>
  <c r="BS164" i="76"/>
  <c r="BT164" i="76"/>
  <c r="BU164" i="76"/>
  <c r="BV164" i="76"/>
  <c r="BW164" i="76"/>
  <c r="BX164" i="76"/>
  <c r="BY164" i="76"/>
  <c r="BZ164" i="76"/>
  <c r="CA164" i="76"/>
  <c r="BS165" i="76"/>
  <c r="BT165" i="76"/>
  <c r="BU165" i="76"/>
  <c r="BV165" i="76"/>
  <c r="BW165" i="76"/>
  <c r="BX165" i="76"/>
  <c r="BY165" i="76"/>
  <c r="BZ165" i="76"/>
  <c r="CA165" i="76"/>
  <c r="BS166" i="76"/>
  <c r="BT166" i="76"/>
  <c r="BU166" i="76"/>
  <c r="BV166" i="76"/>
  <c r="BW166" i="76"/>
  <c r="BX166" i="76"/>
  <c r="BY166" i="76"/>
  <c r="BZ166" i="76"/>
  <c r="CA166" i="76"/>
  <c r="BS167" i="76"/>
  <c r="BT167" i="76"/>
  <c r="BU167" i="76"/>
  <c r="BV167" i="76"/>
  <c r="BW167" i="76"/>
  <c r="BX167" i="76"/>
  <c r="BY167" i="76"/>
  <c r="BZ167" i="76"/>
  <c r="CA167" i="76"/>
  <c r="BS168" i="76"/>
  <c r="BT168" i="76"/>
  <c r="BU168" i="76"/>
  <c r="BV168" i="76"/>
  <c r="BW168" i="76"/>
  <c r="BX168" i="76"/>
  <c r="BY168" i="76"/>
  <c r="BZ168" i="76"/>
  <c r="CA168" i="76"/>
  <c r="BS169" i="76"/>
  <c r="BT169" i="76"/>
  <c r="BU169" i="76"/>
  <c r="BV169" i="76"/>
  <c r="BW169" i="76"/>
  <c r="BX169" i="76"/>
  <c r="BY169" i="76"/>
  <c r="BZ169" i="76"/>
  <c r="CA169" i="76"/>
  <c r="BT149" i="76"/>
  <c r="BU149" i="76"/>
  <c r="BV149" i="76"/>
  <c r="BW149" i="76"/>
  <c r="BX149" i="76"/>
  <c r="BY149" i="76"/>
  <c r="BZ149" i="76"/>
  <c r="CA149" i="76"/>
  <c r="BS129" i="76"/>
  <c r="BT129" i="76"/>
  <c r="BU129" i="76"/>
  <c r="BV129" i="76"/>
  <c r="BW129" i="76"/>
  <c r="BX129" i="76"/>
  <c r="BY129" i="76"/>
  <c r="BZ129" i="76"/>
  <c r="CA129" i="76"/>
  <c r="BS130" i="76"/>
  <c r="BT130" i="76"/>
  <c r="BU130" i="76"/>
  <c r="BV130" i="76"/>
  <c r="BW130" i="76"/>
  <c r="BX130" i="76"/>
  <c r="BY130" i="76"/>
  <c r="BZ130" i="76"/>
  <c r="CA130" i="76"/>
  <c r="BS131" i="76"/>
  <c r="BT131" i="76"/>
  <c r="BU131" i="76"/>
  <c r="BV131" i="76"/>
  <c r="BW131" i="76"/>
  <c r="BX131" i="76"/>
  <c r="BY131" i="76"/>
  <c r="BZ131" i="76"/>
  <c r="CA131" i="76"/>
  <c r="BS132" i="76"/>
  <c r="BT132" i="76"/>
  <c r="BU132" i="76"/>
  <c r="BV132" i="76"/>
  <c r="BW132" i="76"/>
  <c r="BX132" i="76"/>
  <c r="BY132" i="76"/>
  <c r="BZ132" i="76"/>
  <c r="CA132" i="76"/>
  <c r="BS133" i="76"/>
  <c r="BT133" i="76"/>
  <c r="BU133" i="76"/>
  <c r="BV133" i="76"/>
  <c r="BW133" i="76"/>
  <c r="BX133" i="76"/>
  <c r="BY133" i="76"/>
  <c r="BZ133" i="76"/>
  <c r="CA133" i="76"/>
  <c r="BS134" i="76"/>
  <c r="BT134" i="76"/>
  <c r="BU134" i="76"/>
  <c r="BV134" i="76"/>
  <c r="BW134" i="76"/>
  <c r="BX134" i="76"/>
  <c r="BY134" i="76"/>
  <c r="BZ134" i="76"/>
  <c r="CA134" i="76"/>
  <c r="BS135" i="76"/>
  <c r="BT135" i="76"/>
  <c r="BU135" i="76"/>
  <c r="BV135" i="76"/>
  <c r="BW135" i="76"/>
  <c r="BX135" i="76"/>
  <c r="BY135" i="76"/>
  <c r="BZ135" i="76"/>
  <c r="CA135" i="76"/>
  <c r="BS136" i="76"/>
  <c r="BT136" i="76"/>
  <c r="BU136" i="76"/>
  <c r="BV136" i="76"/>
  <c r="BW136" i="76"/>
  <c r="BX136" i="76"/>
  <c r="BY136" i="76"/>
  <c r="BZ136" i="76"/>
  <c r="CA136" i="76"/>
  <c r="BS137" i="76"/>
  <c r="BT137" i="76"/>
  <c r="BU137" i="76"/>
  <c r="BV137" i="76"/>
  <c r="BW137" i="76"/>
  <c r="BX137" i="76"/>
  <c r="BY137" i="76"/>
  <c r="BZ137" i="76"/>
  <c r="CA137" i="76"/>
  <c r="BS138" i="76"/>
  <c r="BT138" i="76"/>
  <c r="BU138" i="76"/>
  <c r="BV138" i="76"/>
  <c r="BW138" i="76"/>
  <c r="BX138" i="76"/>
  <c r="BY138" i="76"/>
  <c r="BZ138" i="76"/>
  <c r="CA138" i="76"/>
  <c r="BS139" i="76"/>
  <c r="BT139" i="76"/>
  <c r="BU139" i="76"/>
  <c r="BV139" i="76"/>
  <c r="BW139" i="76"/>
  <c r="BX139" i="76"/>
  <c r="BY139" i="76"/>
  <c r="BZ139" i="76"/>
  <c r="CA139" i="76"/>
  <c r="BS140" i="76"/>
  <c r="BT140" i="76"/>
  <c r="BU140" i="76"/>
  <c r="BV140" i="76"/>
  <c r="BW140" i="76"/>
  <c r="BX140" i="76"/>
  <c r="BY140" i="76"/>
  <c r="BZ140" i="76"/>
  <c r="CA140" i="76"/>
  <c r="BS141" i="76"/>
  <c r="BT141" i="76"/>
  <c r="BU141" i="76"/>
  <c r="BV141" i="76"/>
  <c r="BW141" i="76"/>
  <c r="BX141" i="76"/>
  <c r="BY141" i="76"/>
  <c r="BZ141" i="76"/>
  <c r="CA141" i="76"/>
  <c r="BS142" i="76"/>
  <c r="BT142" i="76"/>
  <c r="BU142" i="76"/>
  <c r="BV142" i="76"/>
  <c r="BW142" i="76"/>
  <c r="BX142" i="76"/>
  <c r="BY142" i="76"/>
  <c r="BZ142" i="76"/>
  <c r="CA142" i="76"/>
  <c r="BS143" i="76"/>
  <c r="BT143" i="76"/>
  <c r="BU143" i="76"/>
  <c r="BV143" i="76"/>
  <c r="BW143" i="76"/>
  <c r="BX143" i="76"/>
  <c r="BY143" i="76"/>
  <c r="BZ143" i="76"/>
  <c r="CA143" i="76"/>
  <c r="BS144" i="76"/>
  <c r="BT144" i="76"/>
  <c r="BU144" i="76"/>
  <c r="BV144" i="76"/>
  <c r="BW144" i="76"/>
  <c r="BX144" i="76"/>
  <c r="BY144" i="76"/>
  <c r="BZ144" i="76"/>
  <c r="CA144" i="76"/>
  <c r="BS145" i="76"/>
  <c r="BT145" i="76"/>
  <c r="BU145" i="76"/>
  <c r="BV145" i="76"/>
  <c r="BW145" i="76"/>
  <c r="BX145" i="76"/>
  <c r="BY145" i="76"/>
  <c r="BZ145" i="76"/>
  <c r="CA145" i="76"/>
  <c r="BS146" i="76"/>
  <c r="BT146" i="76"/>
  <c r="BU146" i="76"/>
  <c r="BV146" i="76"/>
  <c r="BW146" i="76"/>
  <c r="BX146" i="76"/>
  <c r="BY146" i="76"/>
  <c r="BZ146" i="76"/>
  <c r="CA146" i="76"/>
  <c r="BS147" i="76"/>
  <c r="BT147" i="76"/>
  <c r="BU147" i="76"/>
  <c r="BV147" i="76"/>
  <c r="BW147" i="76"/>
  <c r="BX147" i="76"/>
  <c r="BY147" i="76"/>
  <c r="BZ147" i="76"/>
  <c r="CA147" i="76"/>
  <c r="BS148" i="76"/>
  <c r="BT148" i="76"/>
  <c r="BU148" i="76"/>
  <c r="BV148" i="76"/>
  <c r="BW148" i="76"/>
  <c r="BX148" i="76"/>
  <c r="BY148" i="76"/>
  <c r="BZ148" i="76"/>
  <c r="CA148" i="76"/>
  <c r="BT128" i="76"/>
  <c r="BU128" i="76"/>
  <c r="BV128" i="76"/>
  <c r="BW128" i="76"/>
  <c r="BX128" i="76"/>
  <c r="BY128" i="76"/>
  <c r="BZ128" i="76"/>
  <c r="CA128" i="76"/>
  <c r="BS108" i="76"/>
  <c r="BT108" i="76"/>
  <c r="BU108" i="76"/>
  <c r="BV108" i="76"/>
  <c r="BW108" i="76"/>
  <c r="BX108" i="76"/>
  <c r="BY108" i="76"/>
  <c r="BZ108" i="76"/>
  <c r="CA108" i="76"/>
  <c r="BS109" i="76"/>
  <c r="BT109" i="76"/>
  <c r="BU109" i="76"/>
  <c r="BV109" i="76"/>
  <c r="BW109" i="76"/>
  <c r="BX109" i="76"/>
  <c r="BY109" i="76"/>
  <c r="BZ109" i="76"/>
  <c r="CA109" i="76"/>
  <c r="BS110" i="76"/>
  <c r="BT110" i="76"/>
  <c r="BU110" i="76"/>
  <c r="BV110" i="76"/>
  <c r="BW110" i="76"/>
  <c r="BX110" i="76"/>
  <c r="BY110" i="76"/>
  <c r="BZ110" i="76"/>
  <c r="CA110" i="76"/>
  <c r="BS111" i="76"/>
  <c r="BT111" i="76"/>
  <c r="BU111" i="76"/>
  <c r="BV111" i="76"/>
  <c r="BW111" i="76"/>
  <c r="BX111" i="76"/>
  <c r="BY111" i="76"/>
  <c r="BZ111" i="76"/>
  <c r="CA111" i="76"/>
  <c r="BS112" i="76"/>
  <c r="BT112" i="76"/>
  <c r="BU112" i="76"/>
  <c r="BV112" i="76"/>
  <c r="BW112" i="76"/>
  <c r="BX112" i="76"/>
  <c r="BY112" i="76"/>
  <c r="BZ112" i="76"/>
  <c r="CA112" i="76"/>
  <c r="BS113" i="76"/>
  <c r="BT113" i="76"/>
  <c r="BU113" i="76"/>
  <c r="BV113" i="76"/>
  <c r="BW113" i="76"/>
  <c r="BX113" i="76"/>
  <c r="BY113" i="76"/>
  <c r="BZ113" i="76"/>
  <c r="CA113" i="76"/>
  <c r="BS114" i="76"/>
  <c r="BT114" i="76"/>
  <c r="BU114" i="76"/>
  <c r="BV114" i="76"/>
  <c r="BW114" i="76"/>
  <c r="BX114" i="76"/>
  <c r="BY114" i="76"/>
  <c r="BZ114" i="76"/>
  <c r="CA114" i="76"/>
  <c r="BS115" i="76"/>
  <c r="BT115" i="76"/>
  <c r="BU115" i="76"/>
  <c r="BV115" i="76"/>
  <c r="BW115" i="76"/>
  <c r="BX115" i="76"/>
  <c r="BY115" i="76"/>
  <c r="BZ115" i="76"/>
  <c r="CA115" i="76"/>
  <c r="BS116" i="76"/>
  <c r="BT116" i="76"/>
  <c r="BU116" i="76"/>
  <c r="BV116" i="76"/>
  <c r="BW116" i="76"/>
  <c r="BX116" i="76"/>
  <c r="BY116" i="76"/>
  <c r="BZ116" i="76"/>
  <c r="CA116" i="76"/>
  <c r="BS117" i="76"/>
  <c r="BT117" i="76"/>
  <c r="BU117" i="76"/>
  <c r="BV117" i="76"/>
  <c r="BW117" i="76"/>
  <c r="BX117" i="76"/>
  <c r="BY117" i="76"/>
  <c r="BZ117" i="76"/>
  <c r="CA117" i="76"/>
  <c r="BS118" i="76"/>
  <c r="BT118" i="76"/>
  <c r="BU118" i="76"/>
  <c r="BV118" i="76"/>
  <c r="BW118" i="76"/>
  <c r="BX118" i="76"/>
  <c r="BY118" i="76"/>
  <c r="BZ118" i="76"/>
  <c r="CA118" i="76"/>
  <c r="BS119" i="76"/>
  <c r="BT119" i="76"/>
  <c r="BU119" i="76"/>
  <c r="BV119" i="76"/>
  <c r="BW119" i="76"/>
  <c r="BX119" i="76"/>
  <c r="BY119" i="76"/>
  <c r="BZ119" i="76"/>
  <c r="CA119" i="76"/>
  <c r="BS120" i="76"/>
  <c r="BT120" i="76"/>
  <c r="BU120" i="76"/>
  <c r="BV120" i="76"/>
  <c r="BW120" i="76"/>
  <c r="BX120" i="76"/>
  <c r="BY120" i="76"/>
  <c r="BZ120" i="76"/>
  <c r="CA120" i="76"/>
  <c r="BS121" i="76"/>
  <c r="BT121" i="76"/>
  <c r="BU121" i="76"/>
  <c r="BV121" i="76"/>
  <c r="BW121" i="76"/>
  <c r="BX121" i="76"/>
  <c r="BY121" i="76"/>
  <c r="BZ121" i="76"/>
  <c r="CA121" i="76"/>
  <c r="BS122" i="76"/>
  <c r="BT122" i="76"/>
  <c r="BU122" i="76"/>
  <c r="BV122" i="76"/>
  <c r="BW122" i="76"/>
  <c r="BX122" i="76"/>
  <c r="BY122" i="76"/>
  <c r="BZ122" i="76"/>
  <c r="CA122" i="76"/>
  <c r="BS123" i="76"/>
  <c r="BT123" i="76"/>
  <c r="BU123" i="76"/>
  <c r="BV123" i="76"/>
  <c r="BW123" i="76"/>
  <c r="BX123" i="76"/>
  <c r="BY123" i="76"/>
  <c r="BZ123" i="76"/>
  <c r="CA123" i="76"/>
  <c r="BS124" i="76"/>
  <c r="BT124" i="76"/>
  <c r="BU124" i="76"/>
  <c r="BV124" i="76"/>
  <c r="BW124" i="76"/>
  <c r="BX124" i="76"/>
  <c r="BY124" i="76"/>
  <c r="BZ124" i="76"/>
  <c r="CA124" i="76"/>
  <c r="BS125" i="76"/>
  <c r="BT125" i="76"/>
  <c r="BU125" i="76"/>
  <c r="BV125" i="76"/>
  <c r="BW125" i="76"/>
  <c r="BX125" i="76"/>
  <c r="BY125" i="76"/>
  <c r="BZ125" i="76"/>
  <c r="CA125" i="76"/>
  <c r="BS126" i="76"/>
  <c r="BT126" i="76"/>
  <c r="BU126" i="76"/>
  <c r="BV126" i="76"/>
  <c r="BW126" i="76"/>
  <c r="BX126" i="76"/>
  <c r="BY126" i="76"/>
  <c r="BZ126" i="76"/>
  <c r="CA126" i="76"/>
  <c r="BS127" i="76"/>
  <c r="BT127" i="76"/>
  <c r="BU127" i="76"/>
  <c r="BV127" i="76"/>
  <c r="BW127" i="76"/>
  <c r="BX127" i="76"/>
  <c r="BY127" i="76"/>
  <c r="BZ127" i="76"/>
  <c r="CA127" i="76"/>
  <c r="BT107" i="76"/>
  <c r="BU107" i="76"/>
  <c r="BV107" i="76"/>
  <c r="BW107" i="76"/>
  <c r="BX107" i="76"/>
  <c r="BY107" i="76"/>
  <c r="BZ107" i="76"/>
  <c r="CA107" i="76"/>
  <c r="BS87" i="76"/>
  <c r="BT87" i="76"/>
  <c r="BU87" i="76"/>
  <c r="BV87" i="76"/>
  <c r="BW87" i="76"/>
  <c r="BX87" i="76"/>
  <c r="BY87" i="76"/>
  <c r="BZ87" i="76"/>
  <c r="CA87" i="76"/>
  <c r="BS88" i="76"/>
  <c r="BT88" i="76"/>
  <c r="BU88" i="76"/>
  <c r="BV88" i="76"/>
  <c r="BW88" i="76"/>
  <c r="BX88" i="76"/>
  <c r="BY88" i="76"/>
  <c r="BZ88" i="76"/>
  <c r="CA88" i="76"/>
  <c r="BS89" i="76"/>
  <c r="BT89" i="76"/>
  <c r="BU89" i="76"/>
  <c r="BV89" i="76"/>
  <c r="BW89" i="76"/>
  <c r="BX89" i="76"/>
  <c r="BY89" i="76"/>
  <c r="BZ89" i="76"/>
  <c r="CA89" i="76"/>
  <c r="BS90" i="76"/>
  <c r="BT90" i="76"/>
  <c r="BU90" i="76"/>
  <c r="BV90" i="76"/>
  <c r="BW90" i="76"/>
  <c r="BX90" i="76"/>
  <c r="BY90" i="76"/>
  <c r="BZ90" i="76"/>
  <c r="CA90" i="76"/>
  <c r="BS91" i="76"/>
  <c r="BT91" i="76"/>
  <c r="BU91" i="76"/>
  <c r="BV91" i="76"/>
  <c r="BW91" i="76"/>
  <c r="BX91" i="76"/>
  <c r="BY91" i="76"/>
  <c r="BZ91" i="76"/>
  <c r="CA91" i="76"/>
  <c r="BS92" i="76"/>
  <c r="BT92" i="76"/>
  <c r="BU92" i="76"/>
  <c r="BV92" i="76"/>
  <c r="BW92" i="76"/>
  <c r="BX92" i="76"/>
  <c r="BY92" i="76"/>
  <c r="BZ92" i="76"/>
  <c r="CA92" i="76"/>
  <c r="BS93" i="76"/>
  <c r="BT93" i="76"/>
  <c r="BU93" i="76"/>
  <c r="BV93" i="76"/>
  <c r="BW93" i="76"/>
  <c r="BX93" i="76"/>
  <c r="BY93" i="76"/>
  <c r="BZ93" i="76"/>
  <c r="CA93" i="76"/>
  <c r="BS94" i="76"/>
  <c r="BT94" i="76"/>
  <c r="BU94" i="76"/>
  <c r="BV94" i="76"/>
  <c r="BW94" i="76"/>
  <c r="BX94" i="76"/>
  <c r="BY94" i="76"/>
  <c r="BZ94" i="76"/>
  <c r="CA94" i="76"/>
  <c r="BS95" i="76"/>
  <c r="BT95" i="76"/>
  <c r="BU95" i="76"/>
  <c r="BV95" i="76"/>
  <c r="BW95" i="76"/>
  <c r="BX95" i="76"/>
  <c r="BY95" i="76"/>
  <c r="BZ95" i="76"/>
  <c r="CA95" i="76"/>
  <c r="BS96" i="76"/>
  <c r="BT96" i="76"/>
  <c r="BU96" i="76"/>
  <c r="BV96" i="76"/>
  <c r="BW96" i="76"/>
  <c r="BX96" i="76"/>
  <c r="BY96" i="76"/>
  <c r="BZ96" i="76"/>
  <c r="CA96" i="76"/>
  <c r="BS97" i="76"/>
  <c r="BT97" i="76"/>
  <c r="BU97" i="76"/>
  <c r="BV97" i="76"/>
  <c r="BW97" i="76"/>
  <c r="BX97" i="76"/>
  <c r="BY97" i="76"/>
  <c r="BZ97" i="76"/>
  <c r="CA97" i="76"/>
  <c r="BS98" i="76"/>
  <c r="BT98" i="76"/>
  <c r="BU98" i="76"/>
  <c r="BV98" i="76"/>
  <c r="BW98" i="76"/>
  <c r="BX98" i="76"/>
  <c r="BY98" i="76"/>
  <c r="BZ98" i="76"/>
  <c r="CA98" i="76"/>
  <c r="BS99" i="76"/>
  <c r="BT99" i="76"/>
  <c r="BU99" i="76"/>
  <c r="BV99" i="76"/>
  <c r="BW99" i="76"/>
  <c r="BX99" i="76"/>
  <c r="BY99" i="76"/>
  <c r="BZ99" i="76"/>
  <c r="CA99" i="76"/>
  <c r="BS100" i="76"/>
  <c r="BT100" i="76"/>
  <c r="BU100" i="76"/>
  <c r="BV100" i="76"/>
  <c r="BW100" i="76"/>
  <c r="BX100" i="76"/>
  <c r="BY100" i="76"/>
  <c r="BZ100" i="76"/>
  <c r="CA100" i="76"/>
  <c r="BS101" i="76"/>
  <c r="BT101" i="76"/>
  <c r="BU101" i="76"/>
  <c r="BV101" i="76"/>
  <c r="BW101" i="76"/>
  <c r="BX101" i="76"/>
  <c r="BY101" i="76"/>
  <c r="BZ101" i="76"/>
  <c r="CA101" i="76"/>
  <c r="BS102" i="76"/>
  <c r="BT102" i="76"/>
  <c r="BU102" i="76"/>
  <c r="BV102" i="76"/>
  <c r="BW102" i="76"/>
  <c r="BX102" i="76"/>
  <c r="BY102" i="76"/>
  <c r="BZ102" i="76"/>
  <c r="CA102" i="76"/>
  <c r="BS103" i="76"/>
  <c r="BT103" i="76"/>
  <c r="BU103" i="76"/>
  <c r="BV103" i="76"/>
  <c r="BW103" i="76"/>
  <c r="BX103" i="76"/>
  <c r="BY103" i="76"/>
  <c r="BZ103" i="76"/>
  <c r="CA103" i="76"/>
  <c r="BS104" i="76"/>
  <c r="BT104" i="76"/>
  <c r="BU104" i="76"/>
  <c r="BV104" i="76"/>
  <c r="BW104" i="76"/>
  <c r="BX104" i="76"/>
  <c r="BY104" i="76"/>
  <c r="BZ104" i="76"/>
  <c r="CA104" i="76"/>
  <c r="BS105" i="76"/>
  <c r="BT105" i="76"/>
  <c r="BU105" i="76"/>
  <c r="BV105" i="76"/>
  <c r="BW105" i="76"/>
  <c r="BX105" i="76"/>
  <c r="BY105" i="76"/>
  <c r="BZ105" i="76"/>
  <c r="CA105" i="76"/>
  <c r="BS106" i="76"/>
  <c r="BT106" i="76"/>
  <c r="BU106" i="76"/>
  <c r="BV106" i="76"/>
  <c r="BW106" i="76"/>
  <c r="BX106" i="76"/>
  <c r="BY106" i="76"/>
  <c r="BZ106" i="76"/>
  <c r="CA106" i="76"/>
  <c r="BT86" i="76"/>
  <c r="BU86" i="76"/>
  <c r="BV86" i="76"/>
  <c r="BW86" i="76"/>
  <c r="BX86" i="76"/>
  <c r="BY86" i="76"/>
  <c r="BZ86" i="76"/>
  <c r="CA86" i="76"/>
  <c r="BS66" i="76"/>
  <c r="BT66" i="76"/>
  <c r="BU66" i="76"/>
  <c r="BV66" i="76"/>
  <c r="BW66" i="76"/>
  <c r="BX66" i="76"/>
  <c r="BY66" i="76"/>
  <c r="BZ66" i="76"/>
  <c r="CA66" i="76"/>
  <c r="BS67" i="76"/>
  <c r="BT67" i="76"/>
  <c r="BU67" i="76"/>
  <c r="BV67" i="76"/>
  <c r="BW67" i="76"/>
  <c r="BX67" i="76"/>
  <c r="BY67" i="76"/>
  <c r="BZ67" i="76"/>
  <c r="CA67" i="76"/>
  <c r="BS68" i="76"/>
  <c r="BT68" i="76"/>
  <c r="BU68" i="76"/>
  <c r="BV68" i="76"/>
  <c r="BW68" i="76"/>
  <c r="BX68" i="76"/>
  <c r="BY68" i="76"/>
  <c r="BZ68" i="76"/>
  <c r="CA68" i="76"/>
  <c r="BS69" i="76"/>
  <c r="BT69" i="76"/>
  <c r="BU69" i="76"/>
  <c r="BV69" i="76"/>
  <c r="BW69" i="76"/>
  <c r="BX69" i="76"/>
  <c r="BY69" i="76"/>
  <c r="BZ69" i="76"/>
  <c r="CA69" i="76"/>
  <c r="BS70" i="76"/>
  <c r="BT70" i="76"/>
  <c r="BU70" i="76"/>
  <c r="BV70" i="76"/>
  <c r="BW70" i="76"/>
  <c r="BX70" i="76"/>
  <c r="BY70" i="76"/>
  <c r="BZ70" i="76"/>
  <c r="CA70" i="76"/>
  <c r="BS71" i="76"/>
  <c r="BT71" i="76"/>
  <c r="BU71" i="76"/>
  <c r="BV71" i="76"/>
  <c r="BW71" i="76"/>
  <c r="BX71" i="76"/>
  <c r="BY71" i="76"/>
  <c r="BZ71" i="76"/>
  <c r="CA71" i="76"/>
  <c r="BS72" i="76"/>
  <c r="BT72" i="76"/>
  <c r="BU72" i="76"/>
  <c r="BV72" i="76"/>
  <c r="BW72" i="76"/>
  <c r="BX72" i="76"/>
  <c r="BY72" i="76"/>
  <c r="BZ72" i="76"/>
  <c r="CA72" i="76"/>
  <c r="BS73" i="76"/>
  <c r="BT73" i="76"/>
  <c r="BU73" i="76"/>
  <c r="BV73" i="76"/>
  <c r="BW73" i="76"/>
  <c r="BX73" i="76"/>
  <c r="BY73" i="76"/>
  <c r="BZ73" i="76"/>
  <c r="CA73" i="76"/>
  <c r="BS74" i="76"/>
  <c r="BT74" i="76"/>
  <c r="BU74" i="76"/>
  <c r="BV74" i="76"/>
  <c r="BW74" i="76"/>
  <c r="BX74" i="76"/>
  <c r="BY74" i="76"/>
  <c r="BZ74" i="76"/>
  <c r="CA74" i="76"/>
  <c r="BS75" i="76"/>
  <c r="BT75" i="76"/>
  <c r="BU75" i="76"/>
  <c r="BV75" i="76"/>
  <c r="BW75" i="76"/>
  <c r="BX75" i="76"/>
  <c r="BY75" i="76"/>
  <c r="BZ75" i="76"/>
  <c r="CA75" i="76"/>
  <c r="BS76" i="76"/>
  <c r="BT76" i="76"/>
  <c r="BU76" i="76"/>
  <c r="BV76" i="76"/>
  <c r="BW76" i="76"/>
  <c r="BX76" i="76"/>
  <c r="BY76" i="76"/>
  <c r="BZ76" i="76"/>
  <c r="CA76" i="76"/>
  <c r="BS77" i="76"/>
  <c r="BT77" i="76"/>
  <c r="BU77" i="76"/>
  <c r="BV77" i="76"/>
  <c r="BW77" i="76"/>
  <c r="BX77" i="76"/>
  <c r="BY77" i="76"/>
  <c r="BZ77" i="76"/>
  <c r="CA77" i="76"/>
  <c r="BS78" i="76"/>
  <c r="BT78" i="76"/>
  <c r="BU78" i="76"/>
  <c r="BV78" i="76"/>
  <c r="BW78" i="76"/>
  <c r="BX78" i="76"/>
  <c r="BY78" i="76"/>
  <c r="BZ78" i="76"/>
  <c r="CA78" i="76"/>
  <c r="BS79" i="76"/>
  <c r="BT79" i="76"/>
  <c r="BU79" i="76"/>
  <c r="BV79" i="76"/>
  <c r="BW79" i="76"/>
  <c r="BX79" i="76"/>
  <c r="BY79" i="76"/>
  <c r="BZ79" i="76"/>
  <c r="CA79" i="76"/>
  <c r="BS80" i="76"/>
  <c r="BT80" i="76"/>
  <c r="BU80" i="76"/>
  <c r="BV80" i="76"/>
  <c r="BW80" i="76"/>
  <c r="BX80" i="76"/>
  <c r="BY80" i="76"/>
  <c r="BZ80" i="76"/>
  <c r="CA80" i="76"/>
  <c r="BS81" i="76"/>
  <c r="BT81" i="76"/>
  <c r="BU81" i="76"/>
  <c r="BV81" i="76"/>
  <c r="BW81" i="76"/>
  <c r="BX81" i="76"/>
  <c r="BY81" i="76"/>
  <c r="BZ81" i="76"/>
  <c r="CA81" i="76"/>
  <c r="BS82" i="76"/>
  <c r="BT82" i="76"/>
  <c r="BU82" i="76"/>
  <c r="BV82" i="76"/>
  <c r="BW82" i="76"/>
  <c r="BX82" i="76"/>
  <c r="BY82" i="76"/>
  <c r="BZ82" i="76"/>
  <c r="CA82" i="76"/>
  <c r="BS83" i="76"/>
  <c r="BT83" i="76"/>
  <c r="BU83" i="76"/>
  <c r="BV83" i="76"/>
  <c r="BW83" i="76"/>
  <c r="BX83" i="76"/>
  <c r="BY83" i="76"/>
  <c r="BZ83" i="76"/>
  <c r="CA83" i="76"/>
  <c r="BS84" i="76"/>
  <c r="BT84" i="76"/>
  <c r="BU84" i="76"/>
  <c r="BV84" i="76"/>
  <c r="BW84" i="76"/>
  <c r="BX84" i="76"/>
  <c r="BY84" i="76"/>
  <c r="BZ84" i="76"/>
  <c r="CA84" i="76"/>
  <c r="BS85" i="76"/>
  <c r="BT85" i="76"/>
  <c r="BU85" i="76"/>
  <c r="BV85" i="76"/>
  <c r="BW85" i="76"/>
  <c r="BX85" i="76"/>
  <c r="BY85" i="76"/>
  <c r="BZ85" i="76"/>
  <c r="CA85" i="76"/>
  <c r="BT65" i="76"/>
  <c r="BU65" i="76"/>
  <c r="BV65" i="76"/>
  <c r="BW65" i="76"/>
  <c r="BX65" i="76"/>
  <c r="BY65" i="76"/>
  <c r="BZ65" i="76"/>
  <c r="CA65" i="76"/>
  <c r="BS45" i="76"/>
  <c r="BT45" i="76"/>
  <c r="BU45" i="76"/>
  <c r="BV45" i="76"/>
  <c r="BW45" i="76"/>
  <c r="BX45" i="76"/>
  <c r="BY45" i="76"/>
  <c r="BZ45" i="76"/>
  <c r="CA45" i="76"/>
  <c r="BS46" i="76"/>
  <c r="BT46" i="76"/>
  <c r="BU46" i="76"/>
  <c r="BV46" i="76"/>
  <c r="BW46" i="76"/>
  <c r="BX46" i="76"/>
  <c r="BY46" i="76"/>
  <c r="BZ46" i="76"/>
  <c r="CA46" i="76"/>
  <c r="BS47" i="76"/>
  <c r="BT47" i="76"/>
  <c r="BU47" i="76"/>
  <c r="BV47" i="76"/>
  <c r="BW47" i="76"/>
  <c r="BX47" i="76"/>
  <c r="BY47" i="76"/>
  <c r="BZ47" i="76"/>
  <c r="CA47" i="76"/>
  <c r="BS48" i="76"/>
  <c r="BT48" i="76"/>
  <c r="BU48" i="76"/>
  <c r="BV48" i="76"/>
  <c r="BW48" i="76"/>
  <c r="BX48" i="76"/>
  <c r="BY48" i="76"/>
  <c r="BZ48" i="76"/>
  <c r="CA48" i="76"/>
  <c r="BS49" i="76"/>
  <c r="BT49" i="76"/>
  <c r="BU49" i="76"/>
  <c r="BV49" i="76"/>
  <c r="BW49" i="76"/>
  <c r="BX49" i="76"/>
  <c r="BY49" i="76"/>
  <c r="BZ49" i="76"/>
  <c r="CA49" i="76"/>
  <c r="BS50" i="76"/>
  <c r="BT50" i="76"/>
  <c r="BU50" i="76"/>
  <c r="BV50" i="76"/>
  <c r="BW50" i="76"/>
  <c r="BX50" i="76"/>
  <c r="BY50" i="76"/>
  <c r="BZ50" i="76"/>
  <c r="CA50" i="76"/>
  <c r="BS51" i="76"/>
  <c r="BT51" i="76"/>
  <c r="BU51" i="76"/>
  <c r="BV51" i="76"/>
  <c r="BW51" i="76"/>
  <c r="BX51" i="76"/>
  <c r="BY51" i="76"/>
  <c r="BZ51" i="76"/>
  <c r="CA51" i="76"/>
  <c r="BS52" i="76"/>
  <c r="BT52" i="76"/>
  <c r="BU52" i="76"/>
  <c r="BV52" i="76"/>
  <c r="BW52" i="76"/>
  <c r="BX52" i="76"/>
  <c r="BY52" i="76"/>
  <c r="BZ52" i="76"/>
  <c r="CA52" i="76"/>
  <c r="BS53" i="76"/>
  <c r="BT53" i="76"/>
  <c r="BU53" i="76"/>
  <c r="BV53" i="76"/>
  <c r="BW53" i="76"/>
  <c r="BX53" i="76"/>
  <c r="BY53" i="76"/>
  <c r="BZ53" i="76"/>
  <c r="CA53" i="76"/>
  <c r="BS54" i="76"/>
  <c r="BT54" i="76"/>
  <c r="BU54" i="76"/>
  <c r="BV54" i="76"/>
  <c r="BW54" i="76"/>
  <c r="BX54" i="76"/>
  <c r="BY54" i="76"/>
  <c r="BZ54" i="76"/>
  <c r="CA54" i="76"/>
  <c r="BS55" i="76"/>
  <c r="BT55" i="76"/>
  <c r="BU55" i="76"/>
  <c r="BV55" i="76"/>
  <c r="BW55" i="76"/>
  <c r="BX55" i="76"/>
  <c r="BY55" i="76"/>
  <c r="BZ55" i="76"/>
  <c r="CA55" i="76"/>
  <c r="BS56" i="76"/>
  <c r="BT56" i="76"/>
  <c r="BU56" i="76"/>
  <c r="BV56" i="76"/>
  <c r="BW56" i="76"/>
  <c r="BX56" i="76"/>
  <c r="BY56" i="76"/>
  <c r="BZ56" i="76"/>
  <c r="CA56" i="76"/>
  <c r="BS57" i="76"/>
  <c r="BT57" i="76"/>
  <c r="BU57" i="76"/>
  <c r="BV57" i="76"/>
  <c r="BW57" i="76"/>
  <c r="BX57" i="76"/>
  <c r="BY57" i="76"/>
  <c r="BZ57" i="76"/>
  <c r="CA57" i="76"/>
  <c r="BS58" i="76"/>
  <c r="BT58" i="76"/>
  <c r="BU58" i="76"/>
  <c r="BV58" i="76"/>
  <c r="BW58" i="76"/>
  <c r="BX58" i="76"/>
  <c r="BY58" i="76"/>
  <c r="BZ58" i="76"/>
  <c r="CA58" i="76"/>
  <c r="BS59" i="76"/>
  <c r="BT59" i="76"/>
  <c r="BU59" i="76"/>
  <c r="BV59" i="76"/>
  <c r="BW59" i="76"/>
  <c r="BX59" i="76"/>
  <c r="BY59" i="76"/>
  <c r="BZ59" i="76"/>
  <c r="CA59" i="76"/>
  <c r="BS60" i="76"/>
  <c r="BT60" i="76"/>
  <c r="BU60" i="76"/>
  <c r="BV60" i="76"/>
  <c r="BW60" i="76"/>
  <c r="BX60" i="76"/>
  <c r="BY60" i="76"/>
  <c r="BZ60" i="76"/>
  <c r="CA60" i="76"/>
  <c r="BS61" i="76"/>
  <c r="BT61" i="76"/>
  <c r="BU61" i="76"/>
  <c r="BV61" i="76"/>
  <c r="BW61" i="76"/>
  <c r="BX61" i="76"/>
  <c r="BY61" i="76"/>
  <c r="BZ61" i="76"/>
  <c r="CA61" i="76"/>
  <c r="BS62" i="76"/>
  <c r="BT62" i="76"/>
  <c r="BU62" i="76"/>
  <c r="BV62" i="76"/>
  <c r="BW62" i="76"/>
  <c r="BX62" i="76"/>
  <c r="BY62" i="76"/>
  <c r="BZ62" i="76"/>
  <c r="CA62" i="76"/>
  <c r="BS63" i="76"/>
  <c r="BT63" i="76"/>
  <c r="BU63" i="76"/>
  <c r="BV63" i="76"/>
  <c r="BW63" i="76"/>
  <c r="BX63" i="76"/>
  <c r="BY63" i="76"/>
  <c r="BZ63" i="76"/>
  <c r="CA63" i="76"/>
  <c r="BS64" i="76"/>
  <c r="BT64" i="76"/>
  <c r="BU64" i="76"/>
  <c r="BV64" i="76"/>
  <c r="BW64" i="76"/>
  <c r="BX64" i="76"/>
  <c r="BY64" i="76"/>
  <c r="BZ64" i="76"/>
  <c r="CA64" i="76"/>
  <c r="BT44" i="76"/>
  <c r="BU44" i="76"/>
  <c r="BV44" i="76"/>
  <c r="BW44" i="76"/>
  <c r="BX44" i="76"/>
  <c r="BY44" i="76"/>
  <c r="BZ44" i="76"/>
  <c r="CA44" i="76"/>
  <c r="BS24" i="76"/>
  <c r="BT24" i="76"/>
  <c r="BU24" i="76"/>
  <c r="BV24" i="76"/>
  <c r="BW24" i="76"/>
  <c r="BX24" i="76"/>
  <c r="BY24" i="76"/>
  <c r="BZ24" i="76"/>
  <c r="CA24" i="76"/>
  <c r="BS25" i="76"/>
  <c r="BT25" i="76"/>
  <c r="BU25" i="76"/>
  <c r="BV25" i="76"/>
  <c r="BW25" i="76"/>
  <c r="BX25" i="76"/>
  <c r="BY25" i="76"/>
  <c r="BZ25" i="76"/>
  <c r="CA25" i="76"/>
  <c r="BS26" i="76"/>
  <c r="BT26" i="76"/>
  <c r="BU26" i="76"/>
  <c r="BV26" i="76"/>
  <c r="BW26" i="76"/>
  <c r="BX26" i="76"/>
  <c r="BY26" i="76"/>
  <c r="BZ26" i="76"/>
  <c r="CA26" i="76"/>
  <c r="BS27" i="76"/>
  <c r="BT27" i="76"/>
  <c r="BU27" i="76"/>
  <c r="BV27" i="76"/>
  <c r="BW27" i="76"/>
  <c r="BX27" i="76"/>
  <c r="BY27" i="76"/>
  <c r="BZ27" i="76"/>
  <c r="CA27" i="76"/>
  <c r="BS28" i="76"/>
  <c r="BT28" i="76"/>
  <c r="BU28" i="76"/>
  <c r="BV28" i="76"/>
  <c r="BW28" i="76"/>
  <c r="BX28" i="76"/>
  <c r="BY28" i="76"/>
  <c r="BZ28" i="76"/>
  <c r="CA28" i="76"/>
  <c r="BS29" i="76"/>
  <c r="BT29" i="76"/>
  <c r="BU29" i="76"/>
  <c r="BV29" i="76"/>
  <c r="BW29" i="76"/>
  <c r="BX29" i="76"/>
  <c r="BY29" i="76"/>
  <c r="BZ29" i="76"/>
  <c r="CA29" i="76"/>
  <c r="BS30" i="76"/>
  <c r="BT30" i="76"/>
  <c r="BU30" i="76"/>
  <c r="BV30" i="76"/>
  <c r="BW30" i="76"/>
  <c r="BX30" i="76"/>
  <c r="BY30" i="76"/>
  <c r="BZ30" i="76"/>
  <c r="CA30" i="76"/>
  <c r="BS31" i="76"/>
  <c r="BT31" i="76"/>
  <c r="BU31" i="76"/>
  <c r="BV31" i="76"/>
  <c r="BW31" i="76"/>
  <c r="BX31" i="76"/>
  <c r="BY31" i="76"/>
  <c r="BZ31" i="76"/>
  <c r="CA31" i="76"/>
  <c r="BS32" i="76"/>
  <c r="BT32" i="76"/>
  <c r="BU32" i="76"/>
  <c r="BV32" i="76"/>
  <c r="BW32" i="76"/>
  <c r="BX32" i="76"/>
  <c r="BY32" i="76"/>
  <c r="BZ32" i="76"/>
  <c r="CA32" i="76"/>
  <c r="BS33" i="76"/>
  <c r="BT33" i="76"/>
  <c r="BU33" i="76"/>
  <c r="BV33" i="76"/>
  <c r="BW33" i="76"/>
  <c r="BX33" i="76"/>
  <c r="BY33" i="76"/>
  <c r="BZ33" i="76"/>
  <c r="CA33" i="76"/>
  <c r="BS34" i="76"/>
  <c r="BT34" i="76"/>
  <c r="BU34" i="76"/>
  <c r="BV34" i="76"/>
  <c r="BW34" i="76"/>
  <c r="BX34" i="76"/>
  <c r="BY34" i="76"/>
  <c r="BZ34" i="76"/>
  <c r="CA34" i="76"/>
  <c r="BS35" i="76"/>
  <c r="BT35" i="76"/>
  <c r="BU35" i="76"/>
  <c r="BV35" i="76"/>
  <c r="BW35" i="76"/>
  <c r="BX35" i="76"/>
  <c r="BY35" i="76"/>
  <c r="BZ35" i="76"/>
  <c r="CA35" i="76"/>
  <c r="BS36" i="76"/>
  <c r="BT36" i="76"/>
  <c r="BU36" i="76"/>
  <c r="BV36" i="76"/>
  <c r="BW36" i="76"/>
  <c r="BX36" i="76"/>
  <c r="BY36" i="76"/>
  <c r="BZ36" i="76"/>
  <c r="CA36" i="76"/>
  <c r="BS37" i="76"/>
  <c r="BT37" i="76"/>
  <c r="BU37" i="76"/>
  <c r="BV37" i="76"/>
  <c r="BW37" i="76"/>
  <c r="BX37" i="76"/>
  <c r="BY37" i="76"/>
  <c r="BZ37" i="76"/>
  <c r="CA37" i="76"/>
  <c r="BS38" i="76"/>
  <c r="BT38" i="76"/>
  <c r="BU38" i="76"/>
  <c r="BV38" i="76"/>
  <c r="BW38" i="76"/>
  <c r="BX38" i="76"/>
  <c r="BY38" i="76"/>
  <c r="BZ38" i="76"/>
  <c r="CA38" i="76"/>
  <c r="BS39" i="76"/>
  <c r="BT39" i="76"/>
  <c r="BU39" i="76"/>
  <c r="BV39" i="76"/>
  <c r="BW39" i="76"/>
  <c r="BX39" i="76"/>
  <c r="BY39" i="76"/>
  <c r="BZ39" i="76"/>
  <c r="CA39" i="76"/>
  <c r="BS40" i="76"/>
  <c r="BT40" i="76"/>
  <c r="BU40" i="76"/>
  <c r="BV40" i="76"/>
  <c r="BW40" i="76"/>
  <c r="BX40" i="76"/>
  <c r="BY40" i="76"/>
  <c r="BZ40" i="76"/>
  <c r="CA40" i="76"/>
  <c r="BS41" i="76"/>
  <c r="BT41" i="76"/>
  <c r="BU41" i="76"/>
  <c r="BV41" i="76"/>
  <c r="BW41" i="76"/>
  <c r="BX41" i="76"/>
  <c r="BY41" i="76"/>
  <c r="BZ41" i="76"/>
  <c r="CA41" i="76"/>
  <c r="BS42" i="76"/>
  <c r="BT42" i="76"/>
  <c r="BU42" i="76"/>
  <c r="BV42" i="76"/>
  <c r="BW42" i="76"/>
  <c r="BX42" i="76"/>
  <c r="BY42" i="76"/>
  <c r="BZ42" i="76"/>
  <c r="CA42" i="76"/>
  <c r="BS43" i="76"/>
  <c r="BT43" i="76"/>
  <c r="BU43" i="76"/>
  <c r="BV43" i="76"/>
  <c r="BW43" i="76"/>
  <c r="BX43" i="76"/>
  <c r="BY43" i="76"/>
  <c r="BZ43" i="76"/>
  <c r="CA43" i="76"/>
  <c r="BT23" i="76"/>
  <c r="BU23" i="76"/>
  <c r="BV23" i="76"/>
  <c r="BW23" i="76"/>
  <c r="BX23" i="76"/>
  <c r="BY23" i="76"/>
  <c r="BZ23" i="76"/>
  <c r="CA23" i="76"/>
  <c r="BS3" i="76"/>
  <c r="BT3" i="76"/>
  <c r="BU3" i="76"/>
  <c r="BV3" i="76"/>
  <c r="BW3" i="76"/>
  <c r="BX3" i="76"/>
  <c r="BY3" i="76"/>
  <c r="BZ3" i="76"/>
  <c r="CA3" i="76"/>
  <c r="BS4" i="76"/>
  <c r="BT4" i="76"/>
  <c r="BU4" i="76"/>
  <c r="BV4" i="76"/>
  <c r="BW4" i="76"/>
  <c r="BX4" i="76"/>
  <c r="BY4" i="76"/>
  <c r="BZ4" i="76"/>
  <c r="CA4" i="76"/>
  <c r="BS5" i="76"/>
  <c r="BT5" i="76"/>
  <c r="BU5" i="76"/>
  <c r="BV5" i="76"/>
  <c r="BW5" i="76"/>
  <c r="BX5" i="76"/>
  <c r="BY5" i="76"/>
  <c r="BZ5" i="76"/>
  <c r="CA5" i="76"/>
  <c r="BS6" i="76"/>
  <c r="BT6" i="76"/>
  <c r="BU6" i="76"/>
  <c r="BV6" i="76"/>
  <c r="BW6" i="76"/>
  <c r="BX6" i="76"/>
  <c r="BY6" i="76"/>
  <c r="BZ6" i="76"/>
  <c r="CA6" i="76"/>
  <c r="BS7" i="76"/>
  <c r="BT7" i="76"/>
  <c r="BU7" i="76"/>
  <c r="BV7" i="76"/>
  <c r="BW7" i="76"/>
  <c r="BX7" i="76"/>
  <c r="BY7" i="76"/>
  <c r="BZ7" i="76"/>
  <c r="CA7" i="76"/>
  <c r="BS8" i="76"/>
  <c r="BT8" i="76"/>
  <c r="BU8" i="76"/>
  <c r="BV8" i="76"/>
  <c r="BW8" i="76"/>
  <c r="BX8" i="76"/>
  <c r="BY8" i="76"/>
  <c r="BZ8" i="76"/>
  <c r="CA8" i="76"/>
  <c r="BS9" i="76"/>
  <c r="BT9" i="76"/>
  <c r="BU9" i="76"/>
  <c r="BV9" i="76"/>
  <c r="BW9" i="76"/>
  <c r="BX9" i="76"/>
  <c r="BY9" i="76"/>
  <c r="BZ9" i="76"/>
  <c r="CA9" i="76"/>
  <c r="BS10" i="76"/>
  <c r="BT10" i="76"/>
  <c r="BU10" i="76"/>
  <c r="BV10" i="76"/>
  <c r="BW10" i="76"/>
  <c r="BX10" i="76"/>
  <c r="BY10" i="76"/>
  <c r="BZ10" i="76"/>
  <c r="CA10" i="76"/>
  <c r="BS11" i="76"/>
  <c r="BT11" i="76"/>
  <c r="BU11" i="76"/>
  <c r="BV11" i="76"/>
  <c r="BW11" i="76"/>
  <c r="BX11" i="76"/>
  <c r="BY11" i="76"/>
  <c r="BZ11" i="76"/>
  <c r="CA11" i="76"/>
  <c r="BS12" i="76"/>
  <c r="BT12" i="76"/>
  <c r="BU12" i="76"/>
  <c r="BV12" i="76"/>
  <c r="BW12" i="76"/>
  <c r="BX12" i="76"/>
  <c r="BY12" i="76"/>
  <c r="BZ12" i="76"/>
  <c r="CA12" i="76"/>
  <c r="BS13" i="76"/>
  <c r="BT13" i="76"/>
  <c r="BU13" i="76"/>
  <c r="BV13" i="76"/>
  <c r="BW13" i="76"/>
  <c r="BX13" i="76"/>
  <c r="BY13" i="76"/>
  <c r="BZ13" i="76"/>
  <c r="CA13" i="76"/>
  <c r="BS14" i="76"/>
  <c r="BT14" i="76"/>
  <c r="BU14" i="76"/>
  <c r="BV14" i="76"/>
  <c r="BW14" i="76"/>
  <c r="BX14" i="76"/>
  <c r="BY14" i="76"/>
  <c r="BZ14" i="76"/>
  <c r="CA14" i="76"/>
  <c r="BS15" i="76"/>
  <c r="BT15" i="76"/>
  <c r="BU15" i="76"/>
  <c r="BV15" i="76"/>
  <c r="BW15" i="76"/>
  <c r="BX15" i="76"/>
  <c r="BY15" i="76"/>
  <c r="BZ15" i="76"/>
  <c r="CA15" i="76"/>
  <c r="BS16" i="76"/>
  <c r="BT16" i="76"/>
  <c r="BU16" i="76"/>
  <c r="BV16" i="76"/>
  <c r="BW16" i="76"/>
  <c r="BX16" i="76"/>
  <c r="BY16" i="76"/>
  <c r="BZ16" i="76"/>
  <c r="CA16" i="76"/>
  <c r="BS17" i="76"/>
  <c r="BT17" i="76"/>
  <c r="BU17" i="76"/>
  <c r="BV17" i="76"/>
  <c r="BW17" i="76"/>
  <c r="BX17" i="76"/>
  <c r="BY17" i="76"/>
  <c r="BZ17" i="76"/>
  <c r="CA17" i="76"/>
  <c r="BS18" i="76"/>
  <c r="BT18" i="76"/>
  <c r="BU18" i="76"/>
  <c r="BV18" i="76"/>
  <c r="BW18" i="76"/>
  <c r="BX18" i="76"/>
  <c r="BY18" i="76"/>
  <c r="BZ18" i="76"/>
  <c r="CA18" i="76"/>
  <c r="BS19" i="76"/>
  <c r="BT19" i="76"/>
  <c r="BU19" i="76"/>
  <c r="BV19" i="76"/>
  <c r="BW19" i="76"/>
  <c r="BX19" i="76"/>
  <c r="BY19" i="76"/>
  <c r="BZ19" i="76"/>
  <c r="CA19" i="76"/>
  <c r="BS20" i="76"/>
  <c r="BT20" i="76"/>
  <c r="BU20" i="76"/>
  <c r="BV20" i="76"/>
  <c r="BW20" i="76"/>
  <c r="BX20" i="76"/>
  <c r="BY20" i="76"/>
  <c r="BZ20" i="76"/>
  <c r="CA20" i="76"/>
  <c r="BS21" i="76"/>
  <c r="BT21" i="76"/>
  <c r="BU21" i="76"/>
  <c r="BV21" i="76"/>
  <c r="BW21" i="76"/>
  <c r="BX21" i="76"/>
  <c r="BY21" i="76"/>
  <c r="BZ21" i="76"/>
  <c r="CA21" i="76"/>
  <c r="BS22" i="76"/>
  <c r="BT22" i="76"/>
  <c r="BU22" i="76"/>
  <c r="BV22" i="76"/>
  <c r="BW22" i="76"/>
  <c r="BX22" i="76"/>
  <c r="BY22" i="76"/>
  <c r="BZ22" i="76"/>
  <c r="CA22" i="76"/>
  <c r="BT2" i="76"/>
  <c r="BU2" i="76"/>
  <c r="BV2" i="76"/>
  <c r="BW2" i="76"/>
  <c r="BX2" i="76"/>
  <c r="BY2" i="76"/>
  <c r="BZ2" i="76"/>
  <c r="CA2" i="76"/>
  <c r="BH1002" i="76"/>
  <c r="BI1002" i="76"/>
  <c r="BJ1002" i="76"/>
  <c r="BK1002" i="76"/>
  <c r="BL1002" i="76"/>
  <c r="BM1002" i="76"/>
  <c r="BN1002" i="76"/>
  <c r="BO1002" i="76"/>
  <c r="BO1003" i="76" s="1"/>
  <c r="BO1004" i="76" s="1"/>
  <c r="BO1005" i="76" s="1"/>
  <c r="BO1006" i="76" s="1"/>
  <c r="BO1007" i="76" s="1"/>
  <c r="BO1008" i="76" s="1"/>
  <c r="BO1009" i="76" s="1"/>
  <c r="BO1010" i="76" s="1"/>
  <c r="BO1011" i="76" s="1"/>
  <c r="BO1012" i="76" s="1"/>
  <c r="BO1013" i="76" s="1"/>
  <c r="BO1014" i="76" s="1"/>
  <c r="BO1015" i="76" s="1"/>
  <c r="BH1003" i="76"/>
  <c r="BI1003" i="76"/>
  <c r="BJ1003" i="76"/>
  <c r="BK1003" i="76"/>
  <c r="BL1003" i="76"/>
  <c r="BM1003" i="76"/>
  <c r="BN1003" i="76"/>
  <c r="BH1004" i="76"/>
  <c r="BI1004" i="76"/>
  <c r="BJ1004" i="76"/>
  <c r="BK1004" i="76"/>
  <c r="BL1004" i="76"/>
  <c r="BM1004" i="76"/>
  <c r="BN1004" i="76"/>
  <c r="BH1005" i="76"/>
  <c r="BI1005" i="76"/>
  <c r="BJ1005" i="76"/>
  <c r="BK1005" i="76"/>
  <c r="BL1005" i="76"/>
  <c r="BM1005" i="76"/>
  <c r="BN1005" i="76"/>
  <c r="BH1006" i="76"/>
  <c r="BI1006" i="76"/>
  <c r="BJ1006" i="76"/>
  <c r="BK1006" i="76"/>
  <c r="BL1006" i="76"/>
  <c r="BM1006" i="76"/>
  <c r="BN1006" i="76"/>
  <c r="BH1007" i="76"/>
  <c r="BI1007" i="76"/>
  <c r="BJ1007" i="76"/>
  <c r="BK1007" i="76"/>
  <c r="BL1007" i="76"/>
  <c r="BM1007" i="76"/>
  <c r="BN1007" i="76"/>
  <c r="BH1008" i="76"/>
  <c r="BI1008" i="76"/>
  <c r="BJ1008" i="76"/>
  <c r="BK1008" i="76"/>
  <c r="BL1008" i="76"/>
  <c r="BM1008" i="76"/>
  <c r="BN1008" i="76"/>
  <c r="BH1009" i="76"/>
  <c r="BI1009" i="76"/>
  <c r="BJ1009" i="76"/>
  <c r="BK1009" i="76"/>
  <c r="BL1009" i="76"/>
  <c r="BM1009" i="76"/>
  <c r="BN1009" i="76"/>
  <c r="BH1010" i="76"/>
  <c r="BI1010" i="76"/>
  <c r="BJ1010" i="76"/>
  <c r="BK1010" i="76"/>
  <c r="BL1010" i="76"/>
  <c r="BM1010" i="76"/>
  <c r="BN1010" i="76"/>
  <c r="BH1011" i="76"/>
  <c r="BI1011" i="76"/>
  <c r="BJ1011" i="76"/>
  <c r="BK1011" i="76"/>
  <c r="BL1011" i="76"/>
  <c r="BM1011" i="76"/>
  <c r="BN1011" i="76"/>
  <c r="BH1012" i="76"/>
  <c r="BI1012" i="76"/>
  <c r="BJ1012" i="76"/>
  <c r="BK1012" i="76"/>
  <c r="BL1012" i="76"/>
  <c r="BM1012" i="76"/>
  <c r="BN1012" i="76"/>
  <c r="BH1013" i="76"/>
  <c r="BI1013" i="76"/>
  <c r="BJ1013" i="76"/>
  <c r="BK1013" i="76"/>
  <c r="BL1013" i="76"/>
  <c r="BM1013" i="76"/>
  <c r="BN1013" i="76"/>
  <c r="BH1014" i="76"/>
  <c r="BI1014" i="76"/>
  <c r="BJ1014" i="76"/>
  <c r="BK1014" i="76"/>
  <c r="BL1014" i="76"/>
  <c r="BM1014" i="76"/>
  <c r="BN1014" i="76"/>
  <c r="BH1015" i="76"/>
  <c r="BI1015" i="76"/>
  <c r="BJ1015" i="76"/>
  <c r="BK1015" i="76"/>
  <c r="BL1015" i="76"/>
  <c r="BM1015" i="76"/>
  <c r="BN1015" i="76"/>
  <c r="BG1003" i="76"/>
  <c r="BG1004" i="76"/>
  <c r="BG1005" i="76"/>
  <c r="BG1006" i="76" s="1"/>
  <c r="BG1007" i="76" s="1"/>
  <c r="BG1008" i="76" s="1"/>
  <c r="BG1009" i="76" s="1"/>
  <c r="BG1010" i="76" s="1"/>
  <c r="BG1011" i="76" s="1"/>
  <c r="BG1012" i="76" s="1"/>
  <c r="BG1013" i="76" s="1"/>
  <c r="BG1014" i="76" s="1"/>
  <c r="BG1015" i="76" s="1"/>
  <c r="BH1001" i="76"/>
  <c r="BI1001" i="76"/>
  <c r="BJ1001" i="76"/>
  <c r="BK1001" i="76"/>
  <c r="BL1001" i="76"/>
  <c r="BM1001" i="76"/>
  <c r="BN1001" i="76"/>
  <c r="BO1001" i="76"/>
  <c r="BH966" i="76"/>
  <c r="BI966" i="76"/>
  <c r="BJ966" i="76"/>
  <c r="BK966" i="76"/>
  <c r="BL966" i="76"/>
  <c r="BM966" i="76"/>
  <c r="BN966" i="76"/>
  <c r="BO966" i="76"/>
  <c r="BH967" i="76"/>
  <c r="BI967" i="76"/>
  <c r="BJ967" i="76"/>
  <c r="BK967" i="76"/>
  <c r="BL967" i="76"/>
  <c r="BM967" i="76"/>
  <c r="BN967" i="76"/>
  <c r="BO967" i="76"/>
  <c r="BH968" i="76"/>
  <c r="BI968" i="76"/>
  <c r="BJ968" i="76"/>
  <c r="BK968" i="76"/>
  <c r="BL968" i="76"/>
  <c r="BM968" i="76"/>
  <c r="BN968" i="76"/>
  <c r="BO968" i="76"/>
  <c r="BH969" i="76"/>
  <c r="BI969" i="76"/>
  <c r="BJ969" i="76"/>
  <c r="BK969" i="76"/>
  <c r="BL969" i="76"/>
  <c r="BM969" i="76"/>
  <c r="BN969" i="76"/>
  <c r="BO969" i="76"/>
  <c r="BH970" i="76"/>
  <c r="BI970" i="76"/>
  <c r="BJ970" i="76"/>
  <c r="BK970" i="76"/>
  <c r="BL970" i="76"/>
  <c r="BM970" i="76"/>
  <c r="BN970" i="76"/>
  <c r="BO970" i="76"/>
  <c r="BH971" i="76"/>
  <c r="BI971" i="76"/>
  <c r="BJ971" i="76"/>
  <c r="BK971" i="76"/>
  <c r="BL971" i="76"/>
  <c r="BM971" i="76"/>
  <c r="BN971" i="76"/>
  <c r="BO971" i="76"/>
  <c r="BH972" i="76"/>
  <c r="BI972" i="76"/>
  <c r="BJ972" i="76"/>
  <c r="BK972" i="76"/>
  <c r="BL972" i="76"/>
  <c r="BM972" i="76"/>
  <c r="BN972" i="76"/>
  <c r="BO972" i="76"/>
  <c r="BH973" i="76"/>
  <c r="BI973" i="76"/>
  <c r="BJ973" i="76"/>
  <c r="BK973" i="76"/>
  <c r="BL973" i="76"/>
  <c r="BM973" i="76"/>
  <c r="BN973" i="76"/>
  <c r="BO973" i="76"/>
  <c r="BH974" i="76"/>
  <c r="BI974" i="76"/>
  <c r="BJ974" i="76"/>
  <c r="BK974" i="76"/>
  <c r="BL974" i="76"/>
  <c r="BM974" i="76"/>
  <c r="BN974" i="76"/>
  <c r="BO974" i="76"/>
  <c r="BH975" i="76"/>
  <c r="BI975" i="76"/>
  <c r="BJ975" i="76"/>
  <c r="BK975" i="76"/>
  <c r="BL975" i="76"/>
  <c r="BM975" i="76"/>
  <c r="BN975" i="76"/>
  <c r="BO975" i="76"/>
  <c r="BH976" i="76"/>
  <c r="BI976" i="76"/>
  <c r="BJ976" i="76"/>
  <c r="BK976" i="76"/>
  <c r="BL976" i="76"/>
  <c r="BM976" i="76"/>
  <c r="BN976" i="76"/>
  <c r="BO976" i="76"/>
  <c r="BH977" i="76"/>
  <c r="BI977" i="76"/>
  <c r="BJ977" i="76"/>
  <c r="BK977" i="76"/>
  <c r="BL977" i="76"/>
  <c r="BM977" i="76"/>
  <c r="BN977" i="76"/>
  <c r="BO977" i="76"/>
  <c r="BH978" i="76"/>
  <c r="BI978" i="76"/>
  <c r="BJ978" i="76"/>
  <c r="BK978" i="76"/>
  <c r="BL978" i="76"/>
  <c r="BM978" i="76"/>
  <c r="BN978" i="76"/>
  <c r="BO978" i="76"/>
  <c r="BH979" i="76"/>
  <c r="BI979" i="76"/>
  <c r="BJ979" i="76"/>
  <c r="BK979" i="76"/>
  <c r="BL979" i="76"/>
  <c r="BM979" i="76"/>
  <c r="BN979" i="76"/>
  <c r="BO979" i="76"/>
  <c r="BG967" i="76"/>
  <c r="BG968" i="76"/>
  <c r="BG969" i="76"/>
  <c r="BG970" i="76" s="1"/>
  <c r="BG971" i="76" s="1"/>
  <c r="BG972" i="76" s="1"/>
  <c r="BG973" i="76" s="1"/>
  <c r="BG974" i="76" s="1"/>
  <c r="BG975" i="76" s="1"/>
  <c r="BG976" i="76" s="1"/>
  <c r="BG977" i="76" s="1"/>
  <c r="BG978" i="76" s="1"/>
  <c r="BG979" i="76" s="1"/>
  <c r="BH965" i="76"/>
  <c r="BI965" i="76"/>
  <c r="BJ965" i="76"/>
  <c r="BK965" i="76"/>
  <c r="BL965" i="76"/>
  <c r="BM965" i="76"/>
  <c r="BN965" i="76"/>
  <c r="BO965" i="76"/>
  <c r="BH930" i="76"/>
  <c r="BI930" i="76"/>
  <c r="BJ930" i="76"/>
  <c r="BK930" i="76"/>
  <c r="BL930" i="76"/>
  <c r="BM930" i="76"/>
  <c r="BN930" i="76"/>
  <c r="BO930" i="76"/>
  <c r="BH931" i="76"/>
  <c r="BI931" i="76"/>
  <c r="BJ931" i="76"/>
  <c r="BK931" i="76"/>
  <c r="BL931" i="76"/>
  <c r="BM931" i="76"/>
  <c r="BN931" i="76"/>
  <c r="BO931" i="76"/>
  <c r="BH932" i="76"/>
  <c r="BI932" i="76"/>
  <c r="BJ932" i="76"/>
  <c r="BK932" i="76"/>
  <c r="BL932" i="76"/>
  <c r="BM932" i="76"/>
  <c r="BN932" i="76"/>
  <c r="BO932" i="76"/>
  <c r="BH933" i="76"/>
  <c r="BI933" i="76"/>
  <c r="BJ933" i="76"/>
  <c r="BK933" i="76"/>
  <c r="BL933" i="76"/>
  <c r="BM933" i="76"/>
  <c r="BN933" i="76"/>
  <c r="BO933" i="76"/>
  <c r="BH934" i="76"/>
  <c r="BI934" i="76"/>
  <c r="BJ934" i="76"/>
  <c r="BK934" i="76"/>
  <c r="BL934" i="76"/>
  <c r="BM934" i="76"/>
  <c r="BN934" i="76"/>
  <c r="BO934" i="76"/>
  <c r="BH935" i="76"/>
  <c r="BI935" i="76"/>
  <c r="BJ935" i="76"/>
  <c r="BK935" i="76"/>
  <c r="BL935" i="76"/>
  <c r="BM935" i="76"/>
  <c r="BN935" i="76"/>
  <c r="BO935" i="76"/>
  <c r="BH936" i="76"/>
  <c r="BI936" i="76"/>
  <c r="BJ936" i="76"/>
  <c r="BK936" i="76"/>
  <c r="BL936" i="76"/>
  <c r="BM936" i="76"/>
  <c r="BN936" i="76"/>
  <c r="BO936" i="76"/>
  <c r="BH937" i="76"/>
  <c r="BI937" i="76"/>
  <c r="BJ937" i="76"/>
  <c r="BK937" i="76"/>
  <c r="BL937" i="76"/>
  <c r="BM937" i="76"/>
  <c r="BN937" i="76"/>
  <c r="BO937" i="76"/>
  <c r="BH938" i="76"/>
  <c r="BI938" i="76"/>
  <c r="BJ938" i="76"/>
  <c r="BK938" i="76"/>
  <c r="BL938" i="76"/>
  <c r="BM938" i="76"/>
  <c r="BN938" i="76"/>
  <c r="BO938" i="76"/>
  <c r="BH939" i="76"/>
  <c r="BI939" i="76"/>
  <c r="BJ939" i="76"/>
  <c r="BK939" i="76"/>
  <c r="BL939" i="76"/>
  <c r="BM939" i="76"/>
  <c r="BN939" i="76"/>
  <c r="BO939" i="76"/>
  <c r="BH940" i="76"/>
  <c r="BI940" i="76"/>
  <c r="BJ940" i="76"/>
  <c r="BK940" i="76"/>
  <c r="BL940" i="76"/>
  <c r="BM940" i="76"/>
  <c r="BN940" i="76"/>
  <c r="BO940" i="76"/>
  <c r="BH941" i="76"/>
  <c r="BI941" i="76"/>
  <c r="BJ941" i="76"/>
  <c r="BK941" i="76"/>
  <c r="BL941" i="76"/>
  <c r="BM941" i="76"/>
  <c r="BN941" i="76"/>
  <c r="BO941" i="76"/>
  <c r="BH942" i="76"/>
  <c r="BI942" i="76"/>
  <c r="BJ942" i="76"/>
  <c r="BK942" i="76"/>
  <c r="BL942" i="76"/>
  <c r="BM942" i="76"/>
  <c r="BN942" i="76"/>
  <c r="BO942" i="76"/>
  <c r="BH943" i="76"/>
  <c r="BI943" i="76"/>
  <c r="BJ943" i="76"/>
  <c r="BK943" i="76"/>
  <c r="BL943" i="76"/>
  <c r="BM943" i="76"/>
  <c r="BN943" i="76"/>
  <c r="BO943" i="76"/>
  <c r="BG931" i="76"/>
  <c r="BG932" i="76"/>
  <c r="BG933" i="76"/>
  <c r="BG934" i="76" s="1"/>
  <c r="BG935" i="76" s="1"/>
  <c r="BG936" i="76" s="1"/>
  <c r="BG937" i="76" s="1"/>
  <c r="BG938" i="76" s="1"/>
  <c r="BG939" i="76" s="1"/>
  <c r="BG940" i="76" s="1"/>
  <c r="BG941" i="76" s="1"/>
  <c r="BG942" i="76" s="1"/>
  <c r="BG943" i="76" s="1"/>
  <c r="BH929" i="76"/>
  <c r="BI929" i="76"/>
  <c r="BJ929" i="76"/>
  <c r="BK929" i="76"/>
  <c r="BL929" i="76"/>
  <c r="BM929" i="76"/>
  <c r="BN929" i="76"/>
  <c r="BO929" i="76"/>
  <c r="BH894" i="76"/>
  <c r="BI894" i="76"/>
  <c r="BJ894" i="76"/>
  <c r="BK894" i="76"/>
  <c r="BL894" i="76"/>
  <c r="BM894" i="76"/>
  <c r="BN894" i="76"/>
  <c r="BO894" i="76"/>
  <c r="BH895" i="76"/>
  <c r="BI895" i="76"/>
  <c r="BJ895" i="76"/>
  <c r="BK895" i="76"/>
  <c r="BL895" i="76"/>
  <c r="BM895" i="76"/>
  <c r="BN895" i="76"/>
  <c r="BO895" i="76"/>
  <c r="BH896" i="76"/>
  <c r="BI896" i="76"/>
  <c r="BJ896" i="76"/>
  <c r="BK896" i="76"/>
  <c r="BL896" i="76"/>
  <c r="BM896" i="76"/>
  <c r="BN896" i="76"/>
  <c r="BO896" i="76"/>
  <c r="BH897" i="76"/>
  <c r="BI897" i="76"/>
  <c r="BJ897" i="76"/>
  <c r="BK897" i="76"/>
  <c r="BL897" i="76"/>
  <c r="BM897" i="76"/>
  <c r="BN897" i="76"/>
  <c r="BO897" i="76"/>
  <c r="BH898" i="76"/>
  <c r="BI898" i="76"/>
  <c r="BJ898" i="76"/>
  <c r="BK898" i="76"/>
  <c r="BL898" i="76"/>
  <c r="BM898" i="76"/>
  <c r="BN898" i="76"/>
  <c r="BO898" i="76"/>
  <c r="BH899" i="76"/>
  <c r="BI899" i="76"/>
  <c r="BJ899" i="76"/>
  <c r="BK899" i="76"/>
  <c r="BL899" i="76"/>
  <c r="BM899" i="76"/>
  <c r="BN899" i="76"/>
  <c r="BO899" i="76"/>
  <c r="BH900" i="76"/>
  <c r="BI900" i="76"/>
  <c r="BJ900" i="76"/>
  <c r="BK900" i="76"/>
  <c r="BL900" i="76"/>
  <c r="BM900" i="76"/>
  <c r="BN900" i="76"/>
  <c r="BO900" i="76"/>
  <c r="BH901" i="76"/>
  <c r="BI901" i="76"/>
  <c r="BJ901" i="76"/>
  <c r="BK901" i="76"/>
  <c r="BL901" i="76"/>
  <c r="BM901" i="76"/>
  <c r="BN901" i="76"/>
  <c r="BO901" i="76"/>
  <c r="BH902" i="76"/>
  <c r="BI902" i="76"/>
  <c r="BJ902" i="76"/>
  <c r="BK902" i="76"/>
  <c r="BL902" i="76"/>
  <c r="BM902" i="76"/>
  <c r="BN902" i="76"/>
  <c r="BO902" i="76"/>
  <c r="BH903" i="76"/>
  <c r="BI903" i="76"/>
  <c r="BJ903" i="76"/>
  <c r="BK903" i="76"/>
  <c r="BL903" i="76"/>
  <c r="BM903" i="76"/>
  <c r="BN903" i="76"/>
  <c r="BO903" i="76"/>
  <c r="BH904" i="76"/>
  <c r="BI904" i="76"/>
  <c r="BJ904" i="76"/>
  <c r="BK904" i="76"/>
  <c r="BL904" i="76"/>
  <c r="BM904" i="76"/>
  <c r="BN904" i="76"/>
  <c r="BO904" i="76"/>
  <c r="BH905" i="76"/>
  <c r="BI905" i="76"/>
  <c r="BJ905" i="76"/>
  <c r="BK905" i="76"/>
  <c r="BL905" i="76"/>
  <c r="BM905" i="76"/>
  <c r="BN905" i="76"/>
  <c r="BO905" i="76"/>
  <c r="BH906" i="76"/>
  <c r="BI906" i="76"/>
  <c r="BJ906" i="76"/>
  <c r="BK906" i="76"/>
  <c r="BL906" i="76"/>
  <c r="BM906" i="76"/>
  <c r="BN906" i="76"/>
  <c r="BO906" i="76"/>
  <c r="BH907" i="76"/>
  <c r="BI907" i="76"/>
  <c r="BJ907" i="76"/>
  <c r="BK907" i="76"/>
  <c r="BL907" i="76"/>
  <c r="BM907" i="76"/>
  <c r="BN907" i="76"/>
  <c r="BO907" i="76"/>
  <c r="BG895" i="76"/>
  <c r="BG896" i="76" s="1"/>
  <c r="BG897" i="76" s="1"/>
  <c r="BG898" i="76" s="1"/>
  <c r="BG899" i="76" s="1"/>
  <c r="BG900" i="76" s="1"/>
  <c r="BG901" i="76" s="1"/>
  <c r="BG902" i="76" s="1"/>
  <c r="BG903" i="76" s="1"/>
  <c r="BG904" i="76" s="1"/>
  <c r="BG905" i="76" s="1"/>
  <c r="BG906" i="76" s="1"/>
  <c r="BG907" i="76" s="1"/>
  <c r="BH893" i="76"/>
  <c r="BI893" i="76"/>
  <c r="BJ893" i="76"/>
  <c r="BK893" i="76"/>
  <c r="BL893" i="76"/>
  <c r="BM893" i="76"/>
  <c r="BN893" i="76"/>
  <c r="BO893" i="76"/>
  <c r="BH858" i="76"/>
  <c r="BI858" i="76"/>
  <c r="BJ858" i="76"/>
  <c r="BJ859" i="76" s="1"/>
  <c r="BJ860" i="76" s="1"/>
  <c r="BJ861" i="76" s="1"/>
  <c r="BJ862" i="76" s="1"/>
  <c r="BJ863" i="76" s="1"/>
  <c r="BJ864" i="76" s="1"/>
  <c r="BJ865" i="76" s="1"/>
  <c r="BJ866" i="76" s="1"/>
  <c r="BJ867" i="76" s="1"/>
  <c r="BJ868" i="76" s="1"/>
  <c r="BJ869" i="76" s="1"/>
  <c r="BJ870" i="76" s="1"/>
  <c r="BJ871" i="76" s="1"/>
  <c r="BK858" i="76"/>
  <c r="BL858" i="76"/>
  <c r="BM858" i="76"/>
  <c r="BN858" i="76"/>
  <c r="BO858" i="76"/>
  <c r="BH859" i="76"/>
  <c r="BI859" i="76"/>
  <c r="BK859" i="76"/>
  <c r="BL859" i="76"/>
  <c r="BM859" i="76"/>
  <c r="BN859" i="76"/>
  <c r="BO859" i="76"/>
  <c r="BH860" i="76"/>
  <c r="BI860" i="76"/>
  <c r="BK860" i="76"/>
  <c r="BL860" i="76"/>
  <c r="BM860" i="76"/>
  <c r="BN860" i="76"/>
  <c r="BO860" i="76"/>
  <c r="BH861" i="76"/>
  <c r="BI861" i="76"/>
  <c r="BK861" i="76"/>
  <c r="BL861" i="76"/>
  <c r="BM861" i="76"/>
  <c r="BN861" i="76"/>
  <c r="BO861" i="76"/>
  <c r="BH862" i="76"/>
  <c r="BI862" i="76"/>
  <c r="BK862" i="76"/>
  <c r="BL862" i="76"/>
  <c r="BM862" i="76"/>
  <c r="BN862" i="76"/>
  <c r="BO862" i="76"/>
  <c r="BH863" i="76"/>
  <c r="BI863" i="76"/>
  <c r="BK863" i="76"/>
  <c r="BL863" i="76"/>
  <c r="BM863" i="76"/>
  <c r="BN863" i="76"/>
  <c r="BO863" i="76"/>
  <c r="BH864" i="76"/>
  <c r="BI864" i="76"/>
  <c r="BK864" i="76"/>
  <c r="BL864" i="76"/>
  <c r="BM864" i="76"/>
  <c r="BN864" i="76"/>
  <c r="BO864" i="76"/>
  <c r="BH865" i="76"/>
  <c r="BI865" i="76"/>
  <c r="BK865" i="76"/>
  <c r="BL865" i="76"/>
  <c r="BM865" i="76"/>
  <c r="BN865" i="76"/>
  <c r="BO865" i="76"/>
  <c r="BH866" i="76"/>
  <c r="BI866" i="76"/>
  <c r="BK866" i="76"/>
  <c r="BL866" i="76"/>
  <c r="BM866" i="76"/>
  <c r="BN866" i="76"/>
  <c r="BO866" i="76"/>
  <c r="BH867" i="76"/>
  <c r="BI867" i="76"/>
  <c r="BK867" i="76"/>
  <c r="BL867" i="76"/>
  <c r="BM867" i="76"/>
  <c r="BN867" i="76"/>
  <c r="BO867" i="76"/>
  <c r="BH868" i="76"/>
  <c r="BI868" i="76"/>
  <c r="BK868" i="76"/>
  <c r="BL868" i="76"/>
  <c r="BM868" i="76"/>
  <c r="BN868" i="76"/>
  <c r="BO868" i="76"/>
  <c r="BH869" i="76"/>
  <c r="BI869" i="76"/>
  <c r="BK869" i="76"/>
  <c r="BL869" i="76"/>
  <c r="BM869" i="76"/>
  <c r="BN869" i="76"/>
  <c r="BO869" i="76"/>
  <c r="BH870" i="76"/>
  <c r="BI870" i="76"/>
  <c r="BK870" i="76"/>
  <c r="BL870" i="76"/>
  <c r="BM870" i="76"/>
  <c r="BN870" i="76"/>
  <c r="BO870" i="76"/>
  <c r="BH871" i="76"/>
  <c r="BI871" i="76"/>
  <c r="BK871" i="76"/>
  <c r="BL871" i="76"/>
  <c r="BM871" i="76"/>
  <c r="BN871" i="76"/>
  <c r="BO871" i="76"/>
  <c r="BG859" i="76"/>
  <c r="BG860" i="76"/>
  <c r="BG861" i="76"/>
  <c r="BG862" i="76" s="1"/>
  <c r="BG863" i="76" s="1"/>
  <c r="BG864" i="76" s="1"/>
  <c r="BG865" i="76" s="1"/>
  <c r="BG866" i="76" s="1"/>
  <c r="BG867" i="76" s="1"/>
  <c r="BG868" i="76" s="1"/>
  <c r="BG869" i="76" s="1"/>
  <c r="BG870" i="76" s="1"/>
  <c r="BG871" i="76" s="1"/>
  <c r="BH857" i="76"/>
  <c r="BI857" i="76"/>
  <c r="BJ857" i="76"/>
  <c r="BK857" i="76"/>
  <c r="BL857" i="76"/>
  <c r="BM857" i="76"/>
  <c r="BN857" i="76"/>
  <c r="BO857" i="76"/>
  <c r="BH822" i="76"/>
  <c r="BI822" i="76"/>
  <c r="BJ822" i="76"/>
  <c r="BK822" i="76"/>
  <c r="BL822" i="76"/>
  <c r="BM822" i="76"/>
  <c r="BN822" i="76"/>
  <c r="BO822" i="76"/>
  <c r="BH823" i="76"/>
  <c r="BI823" i="76"/>
  <c r="BJ823" i="76"/>
  <c r="BK823" i="76"/>
  <c r="BL823" i="76"/>
  <c r="BM823" i="76"/>
  <c r="BN823" i="76"/>
  <c r="BO823" i="76"/>
  <c r="BH824" i="76"/>
  <c r="BI824" i="76"/>
  <c r="BJ824" i="76"/>
  <c r="BK824" i="76"/>
  <c r="BL824" i="76"/>
  <c r="BM824" i="76"/>
  <c r="BN824" i="76"/>
  <c r="BO824" i="76"/>
  <c r="BH825" i="76"/>
  <c r="BI825" i="76"/>
  <c r="BJ825" i="76"/>
  <c r="BK825" i="76"/>
  <c r="BL825" i="76"/>
  <c r="BM825" i="76"/>
  <c r="BN825" i="76"/>
  <c r="BO825" i="76"/>
  <c r="BH826" i="76"/>
  <c r="BI826" i="76"/>
  <c r="BJ826" i="76"/>
  <c r="BK826" i="76"/>
  <c r="BL826" i="76"/>
  <c r="BM826" i="76"/>
  <c r="BN826" i="76"/>
  <c r="BO826" i="76"/>
  <c r="BH827" i="76"/>
  <c r="BI827" i="76"/>
  <c r="BJ827" i="76"/>
  <c r="BK827" i="76"/>
  <c r="BL827" i="76"/>
  <c r="BM827" i="76"/>
  <c r="BN827" i="76"/>
  <c r="BO827" i="76"/>
  <c r="BH828" i="76"/>
  <c r="BI828" i="76"/>
  <c r="BJ828" i="76"/>
  <c r="BK828" i="76"/>
  <c r="BL828" i="76"/>
  <c r="BM828" i="76"/>
  <c r="BN828" i="76"/>
  <c r="BO828" i="76"/>
  <c r="BH829" i="76"/>
  <c r="BI829" i="76"/>
  <c r="BJ829" i="76"/>
  <c r="BK829" i="76"/>
  <c r="BL829" i="76"/>
  <c r="BM829" i="76"/>
  <c r="BN829" i="76"/>
  <c r="BO829" i="76"/>
  <c r="BH830" i="76"/>
  <c r="BI830" i="76"/>
  <c r="BJ830" i="76"/>
  <c r="BK830" i="76"/>
  <c r="BL830" i="76"/>
  <c r="BM830" i="76"/>
  <c r="BN830" i="76"/>
  <c r="BO830" i="76"/>
  <c r="BH831" i="76"/>
  <c r="BI831" i="76"/>
  <c r="BJ831" i="76"/>
  <c r="BK831" i="76"/>
  <c r="BL831" i="76"/>
  <c r="BM831" i="76"/>
  <c r="BN831" i="76"/>
  <c r="BO831" i="76"/>
  <c r="BH832" i="76"/>
  <c r="BI832" i="76"/>
  <c r="BJ832" i="76"/>
  <c r="BK832" i="76"/>
  <c r="BL832" i="76"/>
  <c r="BM832" i="76"/>
  <c r="BN832" i="76"/>
  <c r="BO832" i="76"/>
  <c r="BH833" i="76"/>
  <c r="BI833" i="76"/>
  <c r="BJ833" i="76"/>
  <c r="BK833" i="76"/>
  <c r="BL833" i="76"/>
  <c r="BM833" i="76"/>
  <c r="BN833" i="76"/>
  <c r="BO833" i="76"/>
  <c r="BH834" i="76"/>
  <c r="BI834" i="76"/>
  <c r="BJ834" i="76"/>
  <c r="BK834" i="76"/>
  <c r="BL834" i="76"/>
  <c r="BM834" i="76"/>
  <c r="BN834" i="76"/>
  <c r="BO834" i="76"/>
  <c r="BH835" i="76"/>
  <c r="BI835" i="76"/>
  <c r="BJ835" i="76"/>
  <c r="BK835" i="76"/>
  <c r="BL835" i="76"/>
  <c r="BM835" i="76"/>
  <c r="BN835" i="76"/>
  <c r="BO835" i="76"/>
  <c r="BG823" i="76"/>
  <c r="BG824" i="76" s="1"/>
  <c r="BG825" i="76" s="1"/>
  <c r="BG826" i="76" s="1"/>
  <c r="BG827" i="76" s="1"/>
  <c r="BG828" i="76" s="1"/>
  <c r="BG829" i="76" s="1"/>
  <c r="BG830" i="76" s="1"/>
  <c r="BG831" i="76" s="1"/>
  <c r="BG832" i="76" s="1"/>
  <c r="BG833" i="76" s="1"/>
  <c r="BG834" i="76" s="1"/>
  <c r="BG835" i="76" s="1"/>
  <c r="BH821" i="76"/>
  <c r="BI821" i="76"/>
  <c r="BJ821" i="76"/>
  <c r="BK821" i="76"/>
  <c r="BL821" i="76"/>
  <c r="BM821" i="76"/>
  <c r="BN821" i="76"/>
  <c r="BO821" i="76"/>
  <c r="BH786" i="76"/>
  <c r="BI786" i="76"/>
  <c r="BJ786" i="76"/>
  <c r="BK786" i="76"/>
  <c r="BL786" i="76"/>
  <c r="BM786" i="76"/>
  <c r="BN786" i="76"/>
  <c r="BO786" i="76"/>
  <c r="BO787" i="76" s="1"/>
  <c r="BO788" i="76" s="1"/>
  <c r="BO789" i="76" s="1"/>
  <c r="BO790" i="76" s="1"/>
  <c r="BO791" i="76" s="1"/>
  <c r="BO792" i="76" s="1"/>
  <c r="BO793" i="76" s="1"/>
  <c r="BO794" i="76" s="1"/>
  <c r="BO795" i="76" s="1"/>
  <c r="BO796" i="76" s="1"/>
  <c r="BO797" i="76" s="1"/>
  <c r="BO798" i="76" s="1"/>
  <c r="BO799" i="76" s="1"/>
  <c r="BH787" i="76"/>
  <c r="BI787" i="76"/>
  <c r="BJ787" i="76"/>
  <c r="BK787" i="76"/>
  <c r="BL787" i="76"/>
  <c r="BM787" i="76"/>
  <c r="BN787" i="76"/>
  <c r="BH788" i="76"/>
  <c r="BI788" i="76"/>
  <c r="BJ788" i="76"/>
  <c r="BK788" i="76"/>
  <c r="BL788" i="76"/>
  <c r="BM788" i="76"/>
  <c r="BN788" i="76"/>
  <c r="BH789" i="76"/>
  <c r="BI789" i="76"/>
  <c r="BJ789" i="76"/>
  <c r="BK789" i="76"/>
  <c r="BL789" i="76"/>
  <c r="BM789" i="76"/>
  <c r="BN789" i="76"/>
  <c r="BH790" i="76"/>
  <c r="BI790" i="76"/>
  <c r="BJ790" i="76"/>
  <c r="BK790" i="76"/>
  <c r="BL790" i="76"/>
  <c r="BM790" i="76"/>
  <c r="BN790" i="76"/>
  <c r="BH791" i="76"/>
  <c r="BI791" i="76"/>
  <c r="BJ791" i="76"/>
  <c r="BK791" i="76"/>
  <c r="BL791" i="76"/>
  <c r="BM791" i="76"/>
  <c r="BN791" i="76"/>
  <c r="BH792" i="76"/>
  <c r="BI792" i="76"/>
  <c r="BJ792" i="76"/>
  <c r="BK792" i="76"/>
  <c r="BL792" i="76"/>
  <c r="BM792" i="76"/>
  <c r="BN792" i="76"/>
  <c r="BH793" i="76"/>
  <c r="BI793" i="76"/>
  <c r="BJ793" i="76"/>
  <c r="BK793" i="76"/>
  <c r="BL793" i="76"/>
  <c r="BM793" i="76"/>
  <c r="BN793" i="76"/>
  <c r="BH794" i="76"/>
  <c r="BI794" i="76"/>
  <c r="BJ794" i="76"/>
  <c r="BK794" i="76"/>
  <c r="BL794" i="76"/>
  <c r="BM794" i="76"/>
  <c r="BN794" i="76"/>
  <c r="BH795" i="76"/>
  <c r="BI795" i="76"/>
  <c r="BJ795" i="76"/>
  <c r="BK795" i="76"/>
  <c r="BL795" i="76"/>
  <c r="BM795" i="76"/>
  <c r="BN795" i="76"/>
  <c r="BH796" i="76"/>
  <c r="BI796" i="76"/>
  <c r="BJ796" i="76"/>
  <c r="BK796" i="76"/>
  <c r="BL796" i="76"/>
  <c r="BM796" i="76"/>
  <c r="BN796" i="76"/>
  <c r="BH797" i="76"/>
  <c r="BI797" i="76"/>
  <c r="BJ797" i="76"/>
  <c r="BK797" i="76"/>
  <c r="BL797" i="76"/>
  <c r="BM797" i="76"/>
  <c r="BN797" i="76"/>
  <c r="BH798" i="76"/>
  <c r="BI798" i="76"/>
  <c r="BJ798" i="76"/>
  <c r="BK798" i="76"/>
  <c r="BL798" i="76"/>
  <c r="BM798" i="76"/>
  <c r="BN798" i="76"/>
  <c r="BH799" i="76"/>
  <c r="BI799" i="76"/>
  <c r="BJ799" i="76"/>
  <c r="BK799" i="76"/>
  <c r="BL799" i="76"/>
  <c r="BM799" i="76"/>
  <c r="BN799" i="76"/>
  <c r="BG787" i="76"/>
  <c r="BG788" i="76"/>
  <c r="BG789" i="76"/>
  <c r="BG790" i="76"/>
  <c r="BG791" i="76" s="1"/>
  <c r="BG792" i="76" s="1"/>
  <c r="BG793" i="76" s="1"/>
  <c r="BG794" i="76" s="1"/>
  <c r="BG795" i="76" s="1"/>
  <c r="BG796" i="76" s="1"/>
  <c r="BG797" i="76" s="1"/>
  <c r="BG798" i="76" s="1"/>
  <c r="BG799" i="76" s="1"/>
  <c r="BH785" i="76"/>
  <c r="BI785" i="76"/>
  <c r="BJ785" i="76"/>
  <c r="BK785" i="76"/>
  <c r="BL785" i="76"/>
  <c r="BM785" i="76"/>
  <c r="BN785" i="76"/>
  <c r="BO785" i="76"/>
  <c r="BH750" i="76"/>
  <c r="BI750" i="76"/>
  <c r="BJ750" i="76"/>
  <c r="BK750" i="76"/>
  <c r="BL750" i="76"/>
  <c r="BM750" i="76"/>
  <c r="BN750" i="76"/>
  <c r="BO750" i="76"/>
  <c r="BH751" i="76"/>
  <c r="BI751" i="76"/>
  <c r="BJ751" i="76"/>
  <c r="BK751" i="76"/>
  <c r="BL751" i="76"/>
  <c r="BM751" i="76"/>
  <c r="BN751" i="76"/>
  <c r="BO751" i="76"/>
  <c r="BH752" i="76"/>
  <c r="BI752" i="76"/>
  <c r="BJ752" i="76"/>
  <c r="BK752" i="76"/>
  <c r="BL752" i="76"/>
  <c r="BM752" i="76"/>
  <c r="BN752" i="76"/>
  <c r="BO752" i="76"/>
  <c r="BH753" i="76"/>
  <c r="BI753" i="76"/>
  <c r="BJ753" i="76"/>
  <c r="BK753" i="76"/>
  <c r="BL753" i="76"/>
  <c r="BM753" i="76"/>
  <c r="BN753" i="76"/>
  <c r="BO753" i="76"/>
  <c r="BH754" i="76"/>
  <c r="BI754" i="76"/>
  <c r="BJ754" i="76"/>
  <c r="BK754" i="76"/>
  <c r="BL754" i="76"/>
  <c r="BM754" i="76"/>
  <c r="BN754" i="76"/>
  <c r="BO754" i="76"/>
  <c r="BH755" i="76"/>
  <c r="BI755" i="76"/>
  <c r="BJ755" i="76"/>
  <c r="BK755" i="76"/>
  <c r="BL755" i="76"/>
  <c r="BM755" i="76"/>
  <c r="BN755" i="76"/>
  <c r="BO755" i="76"/>
  <c r="BH756" i="76"/>
  <c r="BI756" i="76"/>
  <c r="BJ756" i="76"/>
  <c r="BK756" i="76"/>
  <c r="BL756" i="76"/>
  <c r="BM756" i="76"/>
  <c r="BN756" i="76"/>
  <c r="BO756" i="76"/>
  <c r="BH757" i="76"/>
  <c r="BI757" i="76"/>
  <c r="BJ757" i="76"/>
  <c r="BK757" i="76"/>
  <c r="BL757" i="76"/>
  <c r="BM757" i="76"/>
  <c r="BN757" i="76"/>
  <c r="BO757" i="76"/>
  <c r="BH758" i="76"/>
  <c r="BI758" i="76"/>
  <c r="BJ758" i="76"/>
  <c r="BK758" i="76"/>
  <c r="BL758" i="76"/>
  <c r="BM758" i="76"/>
  <c r="BN758" i="76"/>
  <c r="BO758" i="76"/>
  <c r="BH759" i="76"/>
  <c r="BI759" i="76"/>
  <c r="BJ759" i="76"/>
  <c r="BK759" i="76"/>
  <c r="BL759" i="76"/>
  <c r="BM759" i="76"/>
  <c r="BN759" i="76"/>
  <c r="BO759" i="76"/>
  <c r="BH760" i="76"/>
  <c r="BI760" i="76"/>
  <c r="BJ760" i="76"/>
  <c r="BK760" i="76"/>
  <c r="BL760" i="76"/>
  <c r="BM760" i="76"/>
  <c r="BN760" i="76"/>
  <c r="BO760" i="76"/>
  <c r="BH761" i="76"/>
  <c r="BI761" i="76"/>
  <c r="BJ761" i="76"/>
  <c r="BK761" i="76"/>
  <c r="BL761" i="76"/>
  <c r="BM761" i="76"/>
  <c r="BN761" i="76"/>
  <c r="BO761" i="76"/>
  <c r="BH762" i="76"/>
  <c r="BI762" i="76"/>
  <c r="BJ762" i="76"/>
  <c r="BK762" i="76"/>
  <c r="BL762" i="76"/>
  <c r="BM762" i="76"/>
  <c r="BN762" i="76"/>
  <c r="BO762" i="76"/>
  <c r="BH763" i="76"/>
  <c r="BI763" i="76"/>
  <c r="BJ763" i="76"/>
  <c r="BK763" i="76"/>
  <c r="BL763" i="76"/>
  <c r="BM763" i="76"/>
  <c r="BN763" i="76"/>
  <c r="BO763" i="76"/>
  <c r="BG751" i="76"/>
  <c r="BG752" i="76"/>
  <c r="BG753" i="76"/>
  <c r="BG754" i="76"/>
  <c r="BG755" i="76" s="1"/>
  <c r="BG756" i="76" s="1"/>
  <c r="BG757" i="76" s="1"/>
  <c r="BG758" i="76" s="1"/>
  <c r="BG759" i="76" s="1"/>
  <c r="BG760" i="76" s="1"/>
  <c r="BG761" i="76" s="1"/>
  <c r="BG762" i="76" s="1"/>
  <c r="BG763" i="76" s="1"/>
  <c r="BH749" i="76"/>
  <c r="BI749" i="76"/>
  <c r="BJ749" i="76"/>
  <c r="BK749" i="76"/>
  <c r="BL749" i="76"/>
  <c r="BM749" i="76"/>
  <c r="BN749" i="76"/>
  <c r="BO749" i="76"/>
  <c r="BH714" i="76"/>
  <c r="BI714" i="76"/>
  <c r="BJ714" i="76"/>
  <c r="BK714" i="76"/>
  <c r="BL714" i="76"/>
  <c r="BM714" i="76"/>
  <c r="BN714" i="76"/>
  <c r="BO714" i="76"/>
  <c r="BO715" i="76" s="1"/>
  <c r="BO716" i="76" s="1"/>
  <c r="BO717" i="76" s="1"/>
  <c r="BO718" i="76" s="1"/>
  <c r="BO719" i="76" s="1"/>
  <c r="BO720" i="76" s="1"/>
  <c r="BO721" i="76" s="1"/>
  <c r="BO722" i="76" s="1"/>
  <c r="BO723" i="76" s="1"/>
  <c r="BO724" i="76" s="1"/>
  <c r="BO725" i="76" s="1"/>
  <c r="BO726" i="76" s="1"/>
  <c r="BO727" i="76" s="1"/>
  <c r="BH715" i="76"/>
  <c r="BI715" i="76"/>
  <c r="BJ715" i="76"/>
  <c r="BK715" i="76"/>
  <c r="BL715" i="76"/>
  <c r="BM715" i="76"/>
  <c r="BN715" i="76"/>
  <c r="BH716" i="76"/>
  <c r="BI716" i="76"/>
  <c r="BJ716" i="76"/>
  <c r="BK716" i="76"/>
  <c r="BL716" i="76"/>
  <c r="BM716" i="76"/>
  <c r="BN716" i="76"/>
  <c r="BH717" i="76"/>
  <c r="BI717" i="76"/>
  <c r="BJ717" i="76"/>
  <c r="BK717" i="76"/>
  <c r="BL717" i="76"/>
  <c r="BM717" i="76"/>
  <c r="BN717" i="76"/>
  <c r="BH718" i="76"/>
  <c r="BI718" i="76"/>
  <c r="BJ718" i="76"/>
  <c r="BK718" i="76"/>
  <c r="BL718" i="76"/>
  <c r="BM718" i="76"/>
  <c r="BN718" i="76"/>
  <c r="BH719" i="76"/>
  <c r="BI719" i="76"/>
  <c r="BJ719" i="76"/>
  <c r="BK719" i="76"/>
  <c r="BL719" i="76"/>
  <c r="BM719" i="76"/>
  <c r="BN719" i="76"/>
  <c r="BH720" i="76"/>
  <c r="BI720" i="76"/>
  <c r="BJ720" i="76"/>
  <c r="BK720" i="76"/>
  <c r="BL720" i="76"/>
  <c r="BM720" i="76"/>
  <c r="BN720" i="76"/>
  <c r="BH721" i="76"/>
  <c r="BI721" i="76"/>
  <c r="BJ721" i="76"/>
  <c r="BK721" i="76"/>
  <c r="BL721" i="76"/>
  <c r="BM721" i="76"/>
  <c r="BN721" i="76"/>
  <c r="BH722" i="76"/>
  <c r="BI722" i="76"/>
  <c r="BJ722" i="76"/>
  <c r="BK722" i="76"/>
  <c r="BL722" i="76"/>
  <c r="BM722" i="76"/>
  <c r="BN722" i="76"/>
  <c r="BH723" i="76"/>
  <c r="BI723" i="76"/>
  <c r="BJ723" i="76"/>
  <c r="BK723" i="76"/>
  <c r="BL723" i="76"/>
  <c r="BM723" i="76"/>
  <c r="BN723" i="76"/>
  <c r="BH724" i="76"/>
  <c r="BI724" i="76"/>
  <c r="BJ724" i="76"/>
  <c r="BK724" i="76"/>
  <c r="BL724" i="76"/>
  <c r="BM724" i="76"/>
  <c r="BN724" i="76"/>
  <c r="BH725" i="76"/>
  <c r="BI725" i="76"/>
  <c r="BJ725" i="76"/>
  <c r="BK725" i="76"/>
  <c r="BL725" i="76"/>
  <c r="BM725" i="76"/>
  <c r="BN725" i="76"/>
  <c r="BH726" i="76"/>
  <c r="BI726" i="76"/>
  <c r="BJ726" i="76"/>
  <c r="BK726" i="76"/>
  <c r="BL726" i="76"/>
  <c r="BM726" i="76"/>
  <c r="BN726" i="76"/>
  <c r="BH727" i="76"/>
  <c r="BI727" i="76"/>
  <c r="BJ727" i="76"/>
  <c r="BK727" i="76"/>
  <c r="BL727" i="76"/>
  <c r="BM727" i="76"/>
  <c r="BN727" i="76"/>
  <c r="BG715" i="76"/>
  <c r="BG716" i="76"/>
  <c r="BG717" i="76"/>
  <c r="BG718" i="76" s="1"/>
  <c r="BG719" i="76" s="1"/>
  <c r="BG720" i="76" s="1"/>
  <c r="BG721" i="76" s="1"/>
  <c r="BG722" i="76" s="1"/>
  <c r="BG723" i="76" s="1"/>
  <c r="BG724" i="76" s="1"/>
  <c r="BG725" i="76" s="1"/>
  <c r="BG726" i="76" s="1"/>
  <c r="BG727" i="76" s="1"/>
  <c r="BH713" i="76"/>
  <c r="BI713" i="76"/>
  <c r="BJ713" i="76"/>
  <c r="BK713" i="76"/>
  <c r="BL713" i="76"/>
  <c r="BM713" i="76"/>
  <c r="BN713" i="76"/>
  <c r="BO713" i="76"/>
  <c r="BH678" i="76"/>
  <c r="BI678" i="76"/>
  <c r="BJ678" i="76"/>
  <c r="BK678" i="76"/>
  <c r="BL678" i="76"/>
  <c r="BM678" i="76"/>
  <c r="BN678" i="76"/>
  <c r="BO678" i="76"/>
  <c r="BH679" i="76"/>
  <c r="BI679" i="76"/>
  <c r="BJ679" i="76"/>
  <c r="BK679" i="76"/>
  <c r="BL679" i="76"/>
  <c r="BM679" i="76"/>
  <c r="BN679" i="76"/>
  <c r="BO679" i="76"/>
  <c r="BH680" i="76"/>
  <c r="BI680" i="76"/>
  <c r="BJ680" i="76"/>
  <c r="BK680" i="76"/>
  <c r="BL680" i="76"/>
  <c r="BM680" i="76"/>
  <c r="BN680" i="76"/>
  <c r="BO680" i="76"/>
  <c r="BH681" i="76"/>
  <c r="BI681" i="76"/>
  <c r="BJ681" i="76"/>
  <c r="BK681" i="76"/>
  <c r="BL681" i="76"/>
  <c r="BM681" i="76"/>
  <c r="BN681" i="76"/>
  <c r="BO681" i="76"/>
  <c r="BH682" i="76"/>
  <c r="BI682" i="76"/>
  <c r="BJ682" i="76"/>
  <c r="BK682" i="76"/>
  <c r="BL682" i="76"/>
  <c r="BM682" i="76"/>
  <c r="BN682" i="76"/>
  <c r="BO682" i="76"/>
  <c r="BH683" i="76"/>
  <c r="BI683" i="76"/>
  <c r="BJ683" i="76"/>
  <c r="BK683" i="76"/>
  <c r="BL683" i="76"/>
  <c r="BM683" i="76"/>
  <c r="BN683" i="76"/>
  <c r="BO683" i="76"/>
  <c r="BH684" i="76"/>
  <c r="BI684" i="76"/>
  <c r="BJ684" i="76"/>
  <c r="BK684" i="76"/>
  <c r="BL684" i="76"/>
  <c r="BM684" i="76"/>
  <c r="BN684" i="76"/>
  <c r="BO684" i="76"/>
  <c r="BH685" i="76"/>
  <c r="BI685" i="76"/>
  <c r="BJ685" i="76"/>
  <c r="BK685" i="76"/>
  <c r="BL685" i="76"/>
  <c r="BM685" i="76"/>
  <c r="BN685" i="76"/>
  <c r="BO685" i="76"/>
  <c r="BH686" i="76"/>
  <c r="BI686" i="76"/>
  <c r="BJ686" i="76"/>
  <c r="BK686" i="76"/>
  <c r="BL686" i="76"/>
  <c r="BM686" i="76"/>
  <c r="BN686" i="76"/>
  <c r="BO686" i="76"/>
  <c r="BH687" i="76"/>
  <c r="BI687" i="76"/>
  <c r="BJ687" i="76"/>
  <c r="BK687" i="76"/>
  <c r="BL687" i="76"/>
  <c r="BM687" i="76"/>
  <c r="BN687" i="76"/>
  <c r="BO687" i="76"/>
  <c r="BH688" i="76"/>
  <c r="BI688" i="76"/>
  <c r="BJ688" i="76"/>
  <c r="BK688" i="76"/>
  <c r="BL688" i="76"/>
  <c r="BM688" i="76"/>
  <c r="BN688" i="76"/>
  <c r="BO688" i="76"/>
  <c r="BH689" i="76"/>
  <c r="BI689" i="76"/>
  <c r="BJ689" i="76"/>
  <c r="BK689" i="76"/>
  <c r="BL689" i="76"/>
  <c r="BM689" i="76"/>
  <c r="BN689" i="76"/>
  <c r="BO689" i="76"/>
  <c r="BH690" i="76"/>
  <c r="BI690" i="76"/>
  <c r="BJ690" i="76"/>
  <c r="BK690" i="76"/>
  <c r="BL690" i="76"/>
  <c r="BM690" i="76"/>
  <c r="BN690" i="76"/>
  <c r="BO690" i="76"/>
  <c r="BH691" i="76"/>
  <c r="BI691" i="76"/>
  <c r="BJ691" i="76"/>
  <c r="BK691" i="76"/>
  <c r="BL691" i="76"/>
  <c r="BM691" i="76"/>
  <c r="BN691" i="76"/>
  <c r="BO691" i="76"/>
  <c r="BG679" i="76"/>
  <c r="BG680" i="76" s="1"/>
  <c r="BG681" i="76" s="1"/>
  <c r="BG682" i="76" s="1"/>
  <c r="BG683" i="76" s="1"/>
  <c r="BG684" i="76" s="1"/>
  <c r="BG685" i="76" s="1"/>
  <c r="BG686" i="76" s="1"/>
  <c r="BG687" i="76" s="1"/>
  <c r="BG688" i="76" s="1"/>
  <c r="BG689" i="76" s="1"/>
  <c r="BG690" i="76" s="1"/>
  <c r="BG691" i="76" s="1"/>
  <c r="BH677" i="76"/>
  <c r="BI677" i="76"/>
  <c r="BJ677" i="76"/>
  <c r="BK677" i="76"/>
  <c r="BL677" i="76"/>
  <c r="BM677" i="76"/>
  <c r="BN677" i="76"/>
  <c r="BO677" i="76"/>
  <c r="BH642" i="76"/>
  <c r="BI642" i="76"/>
  <c r="BJ642" i="76"/>
  <c r="BK642" i="76"/>
  <c r="BK643" i="76" s="1"/>
  <c r="BK644" i="76" s="1"/>
  <c r="BK645" i="76" s="1"/>
  <c r="BK646" i="76" s="1"/>
  <c r="BK647" i="76" s="1"/>
  <c r="BK648" i="76" s="1"/>
  <c r="BK649" i="76" s="1"/>
  <c r="BK650" i="76" s="1"/>
  <c r="BK651" i="76" s="1"/>
  <c r="BK652" i="76" s="1"/>
  <c r="BK653" i="76" s="1"/>
  <c r="BK654" i="76" s="1"/>
  <c r="BK655" i="76" s="1"/>
  <c r="BL642" i="76"/>
  <c r="BM642" i="76"/>
  <c r="BN642" i="76"/>
  <c r="BO642" i="76"/>
  <c r="BH643" i="76"/>
  <c r="BI643" i="76"/>
  <c r="BJ643" i="76"/>
  <c r="BL643" i="76"/>
  <c r="BM643" i="76"/>
  <c r="BN643" i="76"/>
  <c r="BO643" i="76"/>
  <c r="BH644" i="76"/>
  <c r="BI644" i="76"/>
  <c r="BJ644" i="76"/>
  <c r="BL644" i="76"/>
  <c r="BM644" i="76"/>
  <c r="BN644" i="76"/>
  <c r="BO644" i="76"/>
  <c r="BH645" i="76"/>
  <c r="BI645" i="76"/>
  <c r="BJ645" i="76"/>
  <c r="BL645" i="76"/>
  <c r="BM645" i="76"/>
  <c r="BN645" i="76"/>
  <c r="BO645" i="76"/>
  <c r="BH646" i="76"/>
  <c r="BI646" i="76"/>
  <c r="BJ646" i="76"/>
  <c r="BL646" i="76"/>
  <c r="BM646" i="76"/>
  <c r="BN646" i="76"/>
  <c r="BO646" i="76"/>
  <c r="BH647" i="76"/>
  <c r="BI647" i="76"/>
  <c r="BJ647" i="76"/>
  <c r="BL647" i="76"/>
  <c r="BM647" i="76"/>
  <c r="BN647" i="76"/>
  <c r="BO647" i="76"/>
  <c r="BH648" i="76"/>
  <c r="BI648" i="76"/>
  <c r="BJ648" i="76"/>
  <c r="BL648" i="76"/>
  <c r="BM648" i="76"/>
  <c r="BN648" i="76"/>
  <c r="BO648" i="76"/>
  <c r="BH649" i="76"/>
  <c r="BI649" i="76"/>
  <c r="BJ649" i="76"/>
  <c r="BL649" i="76"/>
  <c r="BM649" i="76"/>
  <c r="BN649" i="76"/>
  <c r="BO649" i="76"/>
  <c r="BH650" i="76"/>
  <c r="BI650" i="76"/>
  <c r="BJ650" i="76"/>
  <c r="BL650" i="76"/>
  <c r="BM650" i="76"/>
  <c r="BN650" i="76"/>
  <c r="BO650" i="76"/>
  <c r="BH651" i="76"/>
  <c r="BI651" i="76"/>
  <c r="BJ651" i="76"/>
  <c r="BL651" i="76"/>
  <c r="BM651" i="76"/>
  <c r="BN651" i="76"/>
  <c r="BO651" i="76"/>
  <c r="BH652" i="76"/>
  <c r="BI652" i="76"/>
  <c r="BJ652" i="76"/>
  <c r="BL652" i="76"/>
  <c r="BM652" i="76"/>
  <c r="BN652" i="76"/>
  <c r="BO652" i="76"/>
  <c r="BH653" i="76"/>
  <c r="BI653" i="76"/>
  <c r="BJ653" i="76"/>
  <c r="BL653" i="76"/>
  <c r="BM653" i="76"/>
  <c r="BN653" i="76"/>
  <c r="BO653" i="76"/>
  <c r="BH654" i="76"/>
  <c r="BI654" i="76"/>
  <c r="BJ654" i="76"/>
  <c r="BL654" i="76"/>
  <c r="BM654" i="76"/>
  <c r="BN654" i="76"/>
  <c r="BO654" i="76"/>
  <c r="BH655" i="76"/>
  <c r="BI655" i="76"/>
  <c r="BJ655" i="76"/>
  <c r="BL655" i="76"/>
  <c r="BM655" i="76"/>
  <c r="BN655" i="76"/>
  <c r="BO655" i="76"/>
  <c r="BG643" i="76"/>
  <c r="BG644" i="76" s="1"/>
  <c r="BG645" i="76" s="1"/>
  <c r="BG646" i="76" s="1"/>
  <c r="BG647" i="76" s="1"/>
  <c r="BG648" i="76" s="1"/>
  <c r="BG649" i="76" s="1"/>
  <c r="BG650" i="76" s="1"/>
  <c r="BG651" i="76" s="1"/>
  <c r="BG652" i="76" s="1"/>
  <c r="BG653" i="76" s="1"/>
  <c r="BG654" i="76" s="1"/>
  <c r="BG655" i="76" s="1"/>
  <c r="BH641" i="76"/>
  <c r="BI641" i="76"/>
  <c r="BJ641" i="76"/>
  <c r="BK641" i="76"/>
  <c r="BL641" i="76"/>
  <c r="BM641" i="76"/>
  <c r="BN641" i="76"/>
  <c r="BO641" i="76"/>
  <c r="BH606" i="76"/>
  <c r="BI606" i="76"/>
  <c r="BJ606" i="76"/>
  <c r="BK606" i="76"/>
  <c r="BK607" i="76" s="1"/>
  <c r="BK608" i="76" s="1"/>
  <c r="BK609" i="76" s="1"/>
  <c r="BK610" i="76" s="1"/>
  <c r="BK611" i="76" s="1"/>
  <c r="BK612" i="76" s="1"/>
  <c r="BK613" i="76" s="1"/>
  <c r="BK614" i="76" s="1"/>
  <c r="BK615" i="76" s="1"/>
  <c r="BK616" i="76" s="1"/>
  <c r="BK617" i="76" s="1"/>
  <c r="BK618" i="76" s="1"/>
  <c r="BK619" i="76" s="1"/>
  <c r="BL606" i="76"/>
  <c r="BM606" i="76"/>
  <c r="BN606" i="76"/>
  <c r="BO606" i="76"/>
  <c r="BH607" i="76"/>
  <c r="BI607" i="76"/>
  <c r="BJ607" i="76"/>
  <c r="BL607" i="76"/>
  <c r="BM607" i="76"/>
  <c r="BN607" i="76"/>
  <c r="BO607" i="76"/>
  <c r="BH608" i="76"/>
  <c r="BI608" i="76"/>
  <c r="BJ608" i="76"/>
  <c r="BL608" i="76"/>
  <c r="BM608" i="76"/>
  <c r="BN608" i="76"/>
  <c r="BO608" i="76"/>
  <c r="BH609" i="76"/>
  <c r="BI609" i="76"/>
  <c r="BJ609" i="76"/>
  <c r="BL609" i="76"/>
  <c r="BM609" i="76"/>
  <c r="BN609" i="76"/>
  <c r="BO609" i="76"/>
  <c r="BH610" i="76"/>
  <c r="BI610" i="76"/>
  <c r="BJ610" i="76"/>
  <c r="BL610" i="76"/>
  <c r="BM610" i="76"/>
  <c r="BN610" i="76"/>
  <c r="BO610" i="76"/>
  <c r="BH611" i="76"/>
  <c r="BI611" i="76"/>
  <c r="BJ611" i="76"/>
  <c r="BL611" i="76"/>
  <c r="BM611" i="76"/>
  <c r="BN611" i="76"/>
  <c r="BO611" i="76"/>
  <c r="BH612" i="76"/>
  <c r="BI612" i="76"/>
  <c r="BJ612" i="76"/>
  <c r="BL612" i="76"/>
  <c r="BM612" i="76"/>
  <c r="BN612" i="76"/>
  <c r="BO612" i="76"/>
  <c r="BH613" i="76"/>
  <c r="BI613" i="76"/>
  <c r="BJ613" i="76"/>
  <c r="BL613" i="76"/>
  <c r="BM613" i="76"/>
  <c r="BN613" i="76"/>
  <c r="BO613" i="76"/>
  <c r="BH614" i="76"/>
  <c r="BI614" i="76"/>
  <c r="BJ614" i="76"/>
  <c r="BL614" i="76"/>
  <c r="BM614" i="76"/>
  <c r="BN614" i="76"/>
  <c r="BO614" i="76"/>
  <c r="BH615" i="76"/>
  <c r="BI615" i="76"/>
  <c r="BJ615" i="76"/>
  <c r="BL615" i="76"/>
  <c r="BM615" i="76"/>
  <c r="BN615" i="76"/>
  <c r="BO615" i="76"/>
  <c r="BH616" i="76"/>
  <c r="BI616" i="76"/>
  <c r="BJ616" i="76"/>
  <c r="BL616" i="76"/>
  <c r="BM616" i="76"/>
  <c r="BN616" i="76"/>
  <c r="BO616" i="76"/>
  <c r="BH617" i="76"/>
  <c r="BI617" i="76"/>
  <c r="BJ617" i="76"/>
  <c r="BL617" i="76"/>
  <c r="BM617" i="76"/>
  <c r="BN617" i="76"/>
  <c r="BO617" i="76"/>
  <c r="BH618" i="76"/>
  <c r="BI618" i="76"/>
  <c r="BJ618" i="76"/>
  <c r="BL618" i="76"/>
  <c r="BM618" i="76"/>
  <c r="BN618" i="76"/>
  <c r="BO618" i="76"/>
  <c r="BH619" i="76"/>
  <c r="BI619" i="76"/>
  <c r="BJ619" i="76"/>
  <c r="BL619" i="76"/>
  <c r="BM619" i="76"/>
  <c r="BN619" i="76"/>
  <c r="BO619" i="76"/>
  <c r="BG607" i="76"/>
  <c r="BG608" i="76" s="1"/>
  <c r="BG609" i="76" s="1"/>
  <c r="BG610" i="76" s="1"/>
  <c r="BG611" i="76" s="1"/>
  <c r="BG612" i="76" s="1"/>
  <c r="BG613" i="76" s="1"/>
  <c r="BG614" i="76" s="1"/>
  <c r="BG615" i="76" s="1"/>
  <c r="BG616" i="76" s="1"/>
  <c r="BG617" i="76" s="1"/>
  <c r="BG618" i="76" s="1"/>
  <c r="BG619" i="76" s="1"/>
  <c r="BH605" i="76"/>
  <c r="BI605" i="76"/>
  <c r="BJ605" i="76"/>
  <c r="BK605" i="76"/>
  <c r="BL605" i="76"/>
  <c r="BM605" i="76"/>
  <c r="BN605" i="76"/>
  <c r="BO605" i="76"/>
  <c r="BH570" i="76"/>
  <c r="BI570" i="76"/>
  <c r="BJ570" i="76"/>
  <c r="BK570" i="76"/>
  <c r="BL570" i="76"/>
  <c r="BM570" i="76"/>
  <c r="BN570" i="76"/>
  <c r="BO570" i="76"/>
  <c r="BO571" i="76" s="1"/>
  <c r="BO572" i="76" s="1"/>
  <c r="BO573" i="76" s="1"/>
  <c r="BO574" i="76" s="1"/>
  <c r="BO575" i="76" s="1"/>
  <c r="BO576" i="76" s="1"/>
  <c r="BO577" i="76" s="1"/>
  <c r="BO578" i="76" s="1"/>
  <c r="BO579" i="76" s="1"/>
  <c r="BO580" i="76" s="1"/>
  <c r="BO581" i="76" s="1"/>
  <c r="BO582" i="76" s="1"/>
  <c r="BO583" i="76" s="1"/>
  <c r="BH571" i="76"/>
  <c r="BI571" i="76"/>
  <c r="BJ571" i="76"/>
  <c r="BK571" i="76"/>
  <c r="BL571" i="76"/>
  <c r="BM571" i="76"/>
  <c r="BN571" i="76"/>
  <c r="BH572" i="76"/>
  <c r="BI572" i="76"/>
  <c r="BJ572" i="76"/>
  <c r="BK572" i="76"/>
  <c r="BL572" i="76"/>
  <c r="BM572" i="76"/>
  <c r="BN572" i="76"/>
  <c r="BH573" i="76"/>
  <c r="BI573" i="76"/>
  <c r="BJ573" i="76"/>
  <c r="BK573" i="76"/>
  <c r="BL573" i="76"/>
  <c r="BM573" i="76"/>
  <c r="BN573" i="76"/>
  <c r="BH574" i="76"/>
  <c r="BI574" i="76"/>
  <c r="BJ574" i="76"/>
  <c r="BK574" i="76"/>
  <c r="BL574" i="76"/>
  <c r="BM574" i="76"/>
  <c r="BN574" i="76"/>
  <c r="BH575" i="76"/>
  <c r="BI575" i="76"/>
  <c r="BJ575" i="76"/>
  <c r="BK575" i="76"/>
  <c r="BL575" i="76"/>
  <c r="BM575" i="76"/>
  <c r="BN575" i="76"/>
  <c r="BH576" i="76"/>
  <c r="BI576" i="76"/>
  <c r="BJ576" i="76"/>
  <c r="BK576" i="76"/>
  <c r="BL576" i="76"/>
  <c r="BM576" i="76"/>
  <c r="BN576" i="76"/>
  <c r="BH577" i="76"/>
  <c r="BI577" i="76"/>
  <c r="BJ577" i="76"/>
  <c r="BK577" i="76"/>
  <c r="BL577" i="76"/>
  <c r="BM577" i="76"/>
  <c r="BN577" i="76"/>
  <c r="BH578" i="76"/>
  <c r="BI578" i="76"/>
  <c r="BJ578" i="76"/>
  <c r="BK578" i="76"/>
  <c r="BL578" i="76"/>
  <c r="BM578" i="76"/>
  <c r="BN578" i="76"/>
  <c r="BH579" i="76"/>
  <c r="BI579" i="76"/>
  <c r="BJ579" i="76"/>
  <c r="BK579" i="76"/>
  <c r="BL579" i="76"/>
  <c r="BM579" i="76"/>
  <c r="BN579" i="76"/>
  <c r="BH580" i="76"/>
  <c r="BI580" i="76"/>
  <c r="BJ580" i="76"/>
  <c r="BK580" i="76"/>
  <c r="BL580" i="76"/>
  <c r="BM580" i="76"/>
  <c r="BN580" i="76"/>
  <c r="BH581" i="76"/>
  <c r="BI581" i="76"/>
  <c r="BJ581" i="76"/>
  <c r="BK581" i="76"/>
  <c r="BL581" i="76"/>
  <c r="BM581" i="76"/>
  <c r="BN581" i="76"/>
  <c r="BH582" i="76"/>
  <c r="BI582" i="76"/>
  <c r="BJ582" i="76"/>
  <c r="BK582" i="76"/>
  <c r="BL582" i="76"/>
  <c r="BM582" i="76"/>
  <c r="BN582" i="76"/>
  <c r="BH583" i="76"/>
  <c r="BI583" i="76"/>
  <c r="BJ583" i="76"/>
  <c r="BK583" i="76"/>
  <c r="BL583" i="76"/>
  <c r="BM583" i="76"/>
  <c r="BN583" i="76"/>
  <c r="BG571" i="76"/>
  <c r="BG572" i="76" s="1"/>
  <c r="BG573" i="76" s="1"/>
  <c r="BG574" i="76" s="1"/>
  <c r="BG575" i="76" s="1"/>
  <c r="BG576" i="76" s="1"/>
  <c r="BG577" i="76" s="1"/>
  <c r="BG578" i="76" s="1"/>
  <c r="BG579" i="76" s="1"/>
  <c r="BG580" i="76" s="1"/>
  <c r="BG581" i="76" s="1"/>
  <c r="BG582" i="76" s="1"/>
  <c r="BG583" i="76" s="1"/>
  <c r="BH569" i="76"/>
  <c r="BI569" i="76"/>
  <c r="BJ569" i="76"/>
  <c r="BK569" i="76"/>
  <c r="BL569" i="76"/>
  <c r="BM569" i="76"/>
  <c r="BN569" i="76"/>
  <c r="BO569" i="76"/>
  <c r="BH534" i="76"/>
  <c r="BI534" i="76"/>
  <c r="BJ534" i="76"/>
  <c r="BK534" i="76"/>
  <c r="BL534" i="76"/>
  <c r="BM534" i="76"/>
  <c r="BN534" i="76"/>
  <c r="BN535" i="76" s="1"/>
  <c r="BN536" i="76" s="1"/>
  <c r="BN537" i="76" s="1"/>
  <c r="BN538" i="76" s="1"/>
  <c r="BN539" i="76" s="1"/>
  <c r="BN540" i="76" s="1"/>
  <c r="BN541" i="76" s="1"/>
  <c r="BN542" i="76" s="1"/>
  <c r="BN543" i="76" s="1"/>
  <c r="BN544" i="76" s="1"/>
  <c r="BN545" i="76" s="1"/>
  <c r="BN546" i="76" s="1"/>
  <c r="BN547" i="76" s="1"/>
  <c r="BO534" i="76"/>
  <c r="BH535" i="76"/>
  <c r="BI535" i="76"/>
  <c r="BJ535" i="76"/>
  <c r="BK535" i="76"/>
  <c r="BL535" i="76"/>
  <c r="BM535" i="76"/>
  <c r="BO535" i="76"/>
  <c r="BH536" i="76"/>
  <c r="BI536" i="76"/>
  <c r="BJ536" i="76"/>
  <c r="BK536" i="76"/>
  <c r="BL536" i="76"/>
  <c r="BM536" i="76"/>
  <c r="BO536" i="76"/>
  <c r="BH537" i="76"/>
  <c r="BI537" i="76"/>
  <c r="BJ537" i="76"/>
  <c r="BK537" i="76"/>
  <c r="BL537" i="76"/>
  <c r="BM537" i="76"/>
  <c r="BO537" i="76"/>
  <c r="BH538" i="76"/>
  <c r="BI538" i="76"/>
  <c r="BJ538" i="76"/>
  <c r="BK538" i="76"/>
  <c r="BL538" i="76"/>
  <c r="BM538" i="76"/>
  <c r="BO538" i="76"/>
  <c r="BH539" i="76"/>
  <c r="BI539" i="76"/>
  <c r="BJ539" i="76"/>
  <c r="BK539" i="76"/>
  <c r="BL539" i="76"/>
  <c r="BM539" i="76"/>
  <c r="BO539" i="76"/>
  <c r="BH540" i="76"/>
  <c r="BI540" i="76"/>
  <c r="BJ540" i="76"/>
  <c r="BK540" i="76"/>
  <c r="BL540" i="76"/>
  <c r="BM540" i="76"/>
  <c r="BO540" i="76"/>
  <c r="BH541" i="76"/>
  <c r="BI541" i="76"/>
  <c r="BJ541" i="76"/>
  <c r="BK541" i="76"/>
  <c r="BL541" i="76"/>
  <c r="BM541" i="76"/>
  <c r="BO541" i="76"/>
  <c r="BH542" i="76"/>
  <c r="BI542" i="76"/>
  <c r="BJ542" i="76"/>
  <c r="BK542" i="76"/>
  <c r="BL542" i="76"/>
  <c r="BM542" i="76"/>
  <c r="BO542" i="76"/>
  <c r="BH543" i="76"/>
  <c r="BI543" i="76"/>
  <c r="BJ543" i="76"/>
  <c r="BK543" i="76"/>
  <c r="BL543" i="76"/>
  <c r="BM543" i="76"/>
  <c r="BO543" i="76"/>
  <c r="BH544" i="76"/>
  <c r="BI544" i="76"/>
  <c r="BJ544" i="76"/>
  <c r="BK544" i="76"/>
  <c r="BL544" i="76"/>
  <c r="BM544" i="76"/>
  <c r="BO544" i="76"/>
  <c r="BH545" i="76"/>
  <c r="BI545" i="76"/>
  <c r="BJ545" i="76"/>
  <c r="BK545" i="76"/>
  <c r="BL545" i="76"/>
  <c r="BM545" i="76"/>
  <c r="BO545" i="76"/>
  <c r="BH546" i="76"/>
  <c r="BI546" i="76"/>
  <c r="BJ546" i="76"/>
  <c r="BK546" i="76"/>
  <c r="BL546" i="76"/>
  <c r="BM546" i="76"/>
  <c r="BO546" i="76"/>
  <c r="BH547" i="76"/>
  <c r="BI547" i="76"/>
  <c r="BJ547" i="76"/>
  <c r="BK547" i="76"/>
  <c r="BL547" i="76"/>
  <c r="BM547" i="76"/>
  <c r="BO547" i="76"/>
  <c r="BG535" i="76"/>
  <c r="BG536" i="76"/>
  <c r="BG537" i="76"/>
  <c r="BG538" i="76" s="1"/>
  <c r="BG539" i="76" s="1"/>
  <c r="BG540" i="76" s="1"/>
  <c r="BG541" i="76" s="1"/>
  <c r="BG542" i="76" s="1"/>
  <c r="BG543" i="76" s="1"/>
  <c r="BG544" i="76" s="1"/>
  <c r="BG545" i="76" s="1"/>
  <c r="BG546" i="76" s="1"/>
  <c r="BG547" i="76" s="1"/>
  <c r="BH533" i="76"/>
  <c r="BI533" i="76"/>
  <c r="BJ533" i="76"/>
  <c r="BK533" i="76"/>
  <c r="BL533" i="76"/>
  <c r="BM533" i="76"/>
  <c r="BN533" i="76"/>
  <c r="BO533" i="76"/>
  <c r="BH498" i="76"/>
  <c r="BI498" i="76"/>
  <c r="BJ498" i="76"/>
  <c r="BK498" i="76"/>
  <c r="BL498" i="76"/>
  <c r="BM498" i="76"/>
  <c r="BN498" i="76"/>
  <c r="BO498" i="76"/>
  <c r="BH499" i="76"/>
  <c r="BI499" i="76"/>
  <c r="BJ499" i="76"/>
  <c r="BK499" i="76"/>
  <c r="BL499" i="76"/>
  <c r="BM499" i="76"/>
  <c r="BN499" i="76"/>
  <c r="BO499" i="76"/>
  <c r="BH500" i="76"/>
  <c r="BI500" i="76"/>
  <c r="BJ500" i="76"/>
  <c r="BK500" i="76"/>
  <c r="BL500" i="76"/>
  <c r="BM500" i="76"/>
  <c r="BN500" i="76"/>
  <c r="BO500" i="76"/>
  <c r="BH501" i="76"/>
  <c r="BI501" i="76"/>
  <c r="BJ501" i="76"/>
  <c r="BK501" i="76"/>
  <c r="BL501" i="76"/>
  <c r="BM501" i="76"/>
  <c r="BN501" i="76"/>
  <c r="BO501" i="76"/>
  <c r="BH502" i="76"/>
  <c r="BI502" i="76"/>
  <c r="BJ502" i="76"/>
  <c r="BK502" i="76"/>
  <c r="BL502" i="76"/>
  <c r="BM502" i="76"/>
  <c r="BN502" i="76"/>
  <c r="BO502" i="76"/>
  <c r="BH503" i="76"/>
  <c r="BI503" i="76"/>
  <c r="BJ503" i="76"/>
  <c r="BK503" i="76"/>
  <c r="BL503" i="76"/>
  <c r="BM503" i="76"/>
  <c r="BN503" i="76"/>
  <c r="BO503" i="76"/>
  <c r="BH504" i="76"/>
  <c r="BI504" i="76"/>
  <c r="BJ504" i="76"/>
  <c r="BK504" i="76"/>
  <c r="BL504" i="76"/>
  <c r="BM504" i="76"/>
  <c r="BN504" i="76"/>
  <c r="BO504" i="76"/>
  <c r="BH505" i="76"/>
  <c r="BI505" i="76"/>
  <c r="BJ505" i="76"/>
  <c r="BK505" i="76"/>
  <c r="BL505" i="76"/>
  <c r="BM505" i="76"/>
  <c r="BN505" i="76"/>
  <c r="BO505" i="76"/>
  <c r="BH506" i="76"/>
  <c r="BI506" i="76"/>
  <c r="BJ506" i="76"/>
  <c r="BK506" i="76"/>
  <c r="BL506" i="76"/>
  <c r="BM506" i="76"/>
  <c r="BN506" i="76"/>
  <c r="BO506" i="76"/>
  <c r="BH507" i="76"/>
  <c r="BI507" i="76"/>
  <c r="BJ507" i="76"/>
  <c r="BK507" i="76"/>
  <c r="BL507" i="76"/>
  <c r="BM507" i="76"/>
  <c r="BN507" i="76"/>
  <c r="BO507" i="76"/>
  <c r="BH508" i="76"/>
  <c r="BI508" i="76"/>
  <c r="BJ508" i="76"/>
  <c r="BK508" i="76"/>
  <c r="BL508" i="76"/>
  <c r="BM508" i="76"/>
  <c r="BN508" i="76"/>
  <c r="BO508" i="76"/>
  <c r="BH509" i="76"/>
  <c r="BI509" i="76"/>
  <c r="BJ509" i="76"/>
  <c r="BK509" i="76"/>
  <c r="BL509" i="76"/>
  <c r="BM509" i="76"/>
  <c r="BN509" i="76"/>
  <c r="BO509" i="76"/>
  <c r="BH510" i="76"/>
  <c r="BI510" i="76"/>
  <c r="BJ510" i="76"/>
  <c r="BK510" i="76"/>
  <c r="BL510" i="76"/>
  <c r="BM510" i="76"/>
  <c r="BN510" i="76"/>
  <c r="BO510" i="76"/>
  <c r="BH511" i="76"/>
  <c r="BI511" i="76"/>
  <c r="BJ511" i="76"/>
  <c r="BK511" i="76"/>
  <c r="BL511" i="76"/>
  <c r="BM511" i="76"/>
  <c r="BN511" i="76"/>
  <c r="BO511" i="76"/>
  <c r="BG499" i="76"/>
  <c r="BG500" i="76" s="1"/>
  <c r="BG501" i="76" s="1"/>
  <c r="BG502" i="76" s="1"/>
  <c r="BG503" i="76" s="1"/>
  <c r="BG504" i="76" s="1"/>
  <c r="BG505" i="76" s="1"/>
  <c r="BG506" i="76" s="1"/>
  <c r="BG507" i="76" s="1"/>
  <c r="BG508" i="76" s="1"/>
  <c r="BG509" i="76" s="1"/>
  <c r="BG510" i="76" s="1"/>
  <c r="BG511" i="76" s="1"/>
  <c r="BH497" i="76"/>
  <c r="BI497" i="76"/>
  <c r="BJ497" i="76"/>
  <c r="BK497" i="76"/>
  <c r="BL497" i="76"/>
  <c r="BM497" i="76"/>
  <c r="BN497" i="76"/>
  <c r="BO497" i="76"/>
  <c r="BH462" i="76"/>
  <c r="BI462" i="76"/>
  <c r="BJ462" i="76"/>
  <c r="BK462" i="76"/>
  <c r="BL462" i="76"/>
  <c r="BM462" i="76"/>
  <c r="BN462" i="76"/>
  <c r="BN463" i="76" s="1"/>
  <c r="BN464" i="76" s="1"/>
  <c r="BN465" i="76" s="1"/>
  <c r="BN466" i="76" s="1"/>
  <c r="BN467" i="76" s="1"/>
  <c r="BN468" i="76" s="1"/>
  <c r="BN469" i="76" s="1"/>
  <c r="BN470" i="76" s="1"/>
  <c r="BN471" i="76" s="1"/>
  <c r="BN472" i="76" s="1"/>
  <c r="BN473" i="76" s="1"/>
  <c r="BN474" i="76" s="1"/>
  <c r="BN475" i="76" s="1"/>
  <c r="BO462" i="76"/>
  <c r="BH463" i="76"/>
  <c r="BI463" i="76"/>
  <c r="BJ463" i="76"/>
  <c r="BK463" i="76"/>
  <c r="BL463" i="76"/>
  <c r="BM463" i="76"/>
  <c r="BO463" i="76"/>
  <c r="BH464" i="76"/>
  <c r="BI464" i="76"/>
  <c r="BJ464" i="76"/>
  <c r="BK464" i="76"/>
  <c r="BL464" i="76"/>
  <c r="BM464" i="76"/>
  <c r="BO464" i="76"/>
  <c r="BH465" i="76"/>
  <c r="BI465" i="76"/>
  <c r="BJ465" i="76"/>
  <c r="BK465" i="76"/>
  <c r="BL465" i="76"/>
  <c r="BM465" i="76"/>
  <c r="BO465" i="76"/>
  <c r="BH466" i="76"/>
  <c r="BI466" i="76"/>
  <c r="BJ466" i="76"/>
  <c r="BK466" i="76"/>
  <c r="BL466" i="76"/>
  <c r="BM466" i="76"/>
  <c r="BO466" i="76"/>
  <c r="BH467" i="76"/>
  <c r="BI467" i="76"/>
  <c r="BJ467" i="76"/>
  <c r="BK467" i="76"/>
  <c r="BL467" i="76"/>
  <c r="BM467" i="76"/>
  <c r="BO467" i="76"/>
  <c r="BH468" i="76"/>
  <c r="BI468" i="76"/>
  <c r="BJ468" i="76"/>
  <c r="BK468" i="76"/>
  <c r="BL468" i="76"/>
  <c r="BM468" i="76"/>
  <c r="BO468" i="76"/>
  <c r="BH469" i="76"/>
  <c r="BI469" i="76"/>
  <c r="BJ469" i="76"/>
  <c r="BK469" i="76"/>
  <c r="BL469" i="76"/>
  <c r="BM469" i="76"/>
  <c r="BO469" i="76"/>
  <c r="BH470" i="76"/>
  <c r="BI470" i="76"/>
  <c r="BJ470" i="76"/>
  <c r="BK470" i="76"/>
  <c r="BL470" i="76"/>
  <c r="BM470" i="76"/>
  <c r="BO470" i="76"/>
  <c r="BH471" i="76"/>
  <c r="BI471" i="76"/>
  <c r="BJ471" i="76"/>
  <c r="BK471" i="76"/>
  <c r="BL471" i="76"/>
  <c r="BM471" i="76"/>
  <c r="BO471" i="76"/>
  <c r="BH472" i="76"/>
  <c r="BI472" i="76"/>
  <c r="BJ472" i="76"/>
  <c r="BK472" i="76"/>
  <c r="BL472" i="76"/>
  <c r="BM472" i="76"/>
  <c r="BO472" i="76"/>
  <c r="BH473" i="76"/>
  <c r="BI473" i="76"/>
  <c r="BJ473" i="76"/>
  <c r="BK473" i="76"/>
  <c r="BL473" i="76"/>
  <c r="BM473" i="76"/>
  <c r="BO473" i="76"/>
  <c r="BH474" i="76"/>
  <c r="BI474" i="76"/>
  <c r="BJ474" i="76"/>
  <c r="BK474" i="76"/>
  <c r="BL474" i="76"/>
  <c r="BM474" i="76"/>
  <c r="BO474" i="76"/>
  <c r="BH475" i="76"/>
  <c r="BI475" i="76"/>
  <c r="BJ475" i="76"/>
  <c r="BK475" i="76"/>
  <c r="BL475" i="76"/>
  <c r="BM475" i="76"/>
  <c r="BO475" i="76"/>
  <c r="BG463" i="76"/>
  <c r="BG464" i="76" s="1"/>
  <c r="BG465" i="76" s="1"/>
  <c r="BG466" i="76" s="1"/>
  <c r="BG467" i="76" s="1"/>
  <c r="BG468" i="76" s="1"/>
  <c r="BG469" i="76" s="1"/>
  <c r="BG470" i="76" s="1"/>
  <c r="BG471" i="76" s="1"/>
  <c r="BG472" i="76" s="1"/>
  <c r="BG473" i="76" s="1"/>
  <c r="BG474" i="76" s="1"/>
  <c r="BG475" i="76" s="1"/>
  <c r="BH461" i="76"/>
  <c r="BI461" i="76"/>
  <c r="BJ461" i="76"/>
  <c r="BK461" i="76"/>
  <c r="BL461" i="76"/>
  <c r="BM461" i="76"/>
  <c r="BN461" i="76"/>
  <c r="BO461" i="76"/>
  <c r="BH426" i="76"/>
  <c r="BI426" i="76"/>
  <c r="BJ426" i="76"/>
  <c r="BJ427" i="76" s="1"/>
  <c r="BJ428" i="76" s="1"/>
  <c r="BJ429" i="76" s="1"/>
  <c r="BJ430" i="76" s="1"/>
  <c r="BJ431" i="76" s="1"/>
  <c r="BJ432" i="76" s="1"/>
  <c r="BJ433" i="76" s="1"/>
  <c r="BJ434" i="76" s="1"/>
  <c r="BJ435" i="76" s="1"/>
  <c r="BJ436" i="76" s="1"/>
  <c r="BJ437" i="76" s="1"/>
  <c r="BJ438" i="76" s="1"/>
  <c r="BJ439" i="76" s="1"/>
  <c r="BK426" i="76"/>
  <c r="BL426" i="76"/>
  <c r="BM426" i="76"/>
  <c r="BN426" i="76"/>
  <c r="BN427" i="76" s="1"/>
  <c r="BN428" i="76" s="1"/>
  <c r="BN429" i="76" s="1"/>
  <c r="BN430" i="76" s="1"/>
  <c r="BN431" i="76" s="1"/>
  <c r="BN432" i="76" s="1"/>
  <c r="BN433" i="76" s="1"/>
  <c r="BN434" i="76" s="1"/>
  <c r="BN435" i="76" s="1"/>
  <c r="BN436" i="76" s="1"/>
  <c r="BN437" i="76" s="1"/>
  <c r="BN438" i="76" s="1"/>
  <c r="BN439" i="76" s="1"/>
  <c r="BO426" i="76"/>
  <c r="BH427" i="76"/>
  <c r="BI427" i="76"/>
  <c r="BK427" i="76"/>
  <c r="BL427" i="76"/>
  <c r="BM427" i="76"/>
  <c r="BO427" i="76"/>
  <c r="BH428" i="76"/>
  <c r="BI428" i="76"/>
  <c r="BK428" i="76"/>
  <c r="BL428" i="76"/>
  <c r="BM428" i="76"/>
  <c r="BO428" i="76"/>
  <c r="BH429" i="76"/>
  <c r="BI429" i="76"/>
  <c r="BK429" i="76"/>
  <c r="BL429" i="76"/>
  <c r="BM429" i="76"/>
  <c r="BO429" i="76"/>
  <c r="BH430" i="76"/>
  <c r="BI430" i="76"/>
  <c r="BK430" i="76"/>
  <c r="BL430" i="76"/>
  <c r="BM430" i="76"/>
  <c r="BO430" i="76"/>
  <c r="BH431" i="76"/>
  <c r="BI431" i="76"/>
  <c r="BK431" i="76"/>
  <c r="BL431" i="76"/>
  <c r="BM431" i="76"/>
  <c r="BO431" i="76"/>
  <c r="BH432" i="76"/>
  <c r="BI432" i="76"/>
  <c r="BK432" i="76"/>
  <c r="BL432" i="76"/>
  <c r="BM432" i="76"/>
  <c r="BO432" i="76"/>
  <c r="BH433" i="76"/>
  <c r="BI433" i="76"/>
  <c r="BK433" i="76"/>
  <c r="BL433" i="76"/>
  <c r="BM433" i="76"/>
  <c r="BO433" i="76"/>
  <c r="BH434" i="76"/>
  <c r="BI434" i="76"/>
  <c r="BK434" i="76"/>
  <c r="BL434" i="76"/>
  <c r="BM434" i="76"/>
  <c r="BO434" i="76"/>
  <c r="BH435" i="76"/>
  <c r="BI435" i="76"/>
  <c r="BK435" i="76"/>
  <c r="BL435" i="76"/>
  <c r="BM435" i="76"/>
  <c r="BO435" i="76"/>
  <c r="BH436" i="76"/>
  <c r="BI436" i="76"/>
  <c r="BK436" i="76"/>
  <c r="BL436" i="76"/>
  <c r="BM436" i="76"/>
  <c r="BO436" i="76"/>
  <c r="BH437" i="76"/>
  <c r="BI437" i="76"/>
  <c r="BK437" i="76"/>
  <c r="BL437" i="76"/>
  <c r="BM437" i="76"/>
  <c r="BO437" i="76"/>
  <c r="BH438" i="76"/>
  <c r="BI438" i="76"/>
  <c r="BK438" i="76"/>
  <c r="BL438" i="76"/>
  <c r="BM438" i="76"/>
  <c r="BO438" i="76"/>
  <c r="BH439" i="76"/>
  <c r="BI439" i="76"/>
  <c r="BK439" i="76"/>
  <c r="BL439" i="76"/>
  <c r="BM439" i="76"/>
  <c r="BO439" i="76"/>
  <c r="BG427" i="76"/>
  <c r="BG428" i="76"/>
  <c r="BG429" i="76"/>
  <c r="BG430" i="76" s="1"/>
  <c r="BG431" i="76" s="1"/>
  <c r="BG432" i="76" s="1"/>
  <c r="BG433" i="76" s="1"/>
  <c r="BG434" i="76" s="1"/>
  <c r="BG435" i="76" s="1"/>
  <c r="BG436" i="76" s="1"/>
  <c r="BG437" i="76" s="1"/>
  <c r="BG438" i="76" s="1"/>
  <c r="BG439" i="76" s="1"/>
  <c r="BH425" i="76"/>
  <c r="BI425" i="76"/>
  <c r="BJ425" i="76"/>
  <c r="BK425" i="76"/>
  <c r="BL425" i="76"/>
  <c r="BM425" i="76"/>
  <c r="BN425" i="76"/>
  <c r="BO425" i="76"/>
  <c r="BH390" i="76"/>
  <c r="BI390" i="76"/>
  <c r="BJ390" i="76"/>
  <c r="BK390" i="76"/>
  <c r="BL390" i="76"/>
  <c r="BM390" i="76"/>
  <c r="BN390" i="76"/>
  <c r="BO390" i="76"/>
  <c r="BH391" i="76"/>
  <c r="BI391" i="76"/>
  <c r="BJ391" i="76"/>
  <c r="BK391" i="76"/>
  <c r="BL391" i="76"/>
  <c r="BM391" i="76"/>
  <c r="BN391" i="76"/>
  <c r="BO391" i="76"/>
  <c r="BH392" i="76"/>
  <c r="BI392" i="76"/>
  <c r="BJ392" i="76"/>
  <c r="BK392" i="76"/>
  <c r="BL392" i="76"/>
  <c r="BM392" i="76"/>
  <c r="BN392" i="76"/>
  <c r="BO392" i="76"/>
  <c r="BH393" i="76"/>
  <c r="BI393" i="76"/>
  <c r="BJ393" i="76"/>
  <c r="BK393" i="76"/>
  <c r="BL393" i="76"/>
  <c r="BM393" i="76"/>
  <c r="BN393" i="76"/>
  <c r="BO393" i="76"/>
  <c r="BH394" i="76"/>
  <c r="BI394" i="76"/>
  <c r="BJ394" i="76"/>
  <c r="BK394" i="76"/>
  <c r="BL394" i="76"/>
  <c r="BM394" i="76"/>
  <c r="BN394" i="76"/>
  <c r="BO394" i="76"/>
  <c r="BH395" i="76"/>
  <c r="BI395" i="76"/>
  <c r="BJ395" i="76"/>
  <c r="BK395" i="76"/>
  <c r="BL395" i="76"/>
  <c r="BM395" i="76"/>
  <c r="BN395" i="76"/>
  <c r="BO395" i="76"/>
  <c r="BH396" i="76"/>
  <c r="BI396" i="76"/>
  <c r="BJ396" i="76"/>
  <c r="BK396" i="76"/>
  <c r="BL396" i="76"/>
  <c r="BM396" i="76"/>
  <c r="BN396" i="76"/>
  <c r="BO396" i="76"/>
  <c r="BH397" i="76"/>
  <c r="BI397" i="76"/>
  <c r="BJ397" i="76"/>
  <c r="BK397" i="76"/>
  <c r="BL397" i="76"/>
  <c r="BM397" i="76"/>
  <c r="BN397" i="76"/>
  <c r="BO397" i="76"/>
  <c r="BH398" i="76"/>
  <c r="BI398" i="76"/>
  <c r="BJ398" i="76"/>
  <c r="BK398" i="76"/>
  <c r="BL398" i="76"/>
  <c r="BM398" i="76"/>
  <c r="BN398" i="76"/>
  <c r="BO398" i="76"/>
  <c r="BH399" i="76"/>
  <c r="BI399" i="76"/>
  <c r="BJ399" i="76"/>
  <c r="BK399" i="76"/>
  <c r="BL399" i="76"/>
  <c r="BM399" i="76"/>
  <c r="BN399" i="76"/>
  <c r="BO399" i="76"/>
  <c r="BH400" i="76"/>
  <c r="BI400" i="76"/>
  <c r="BJ400" i="76"/>
  <c r="BK400" i="76"/>
  <c r="BL400" i="76"/>
  <c r="BM400" i="76"/>
  <c r="BN400" i="76"/>
  <c r="BO400" i="76"/>
  <c r="BH401" i="76"/>
  <c r="BI401" i="76"/>
  <c r="BJ401" i="76"/>
  <c r="BK401" i="76"/>
  <c r="BL401" i="76"/>
  <c r="BM401" i="76"/>
  <c r="BN401" i="76"/>
  <c r="BO401" i="76"/>
  <c r="BH402" i="76"/>
  <c r="BI402" i="76"/>
  <c r="BJ402" i="76"/>
  <c r="BK402" i="76"/>
  <c r="BL402" i="76"/>
  <c r="BM402" i="76"/>
  <c r="BN402" i="76"/>
  <c r="BO402" i="76"/>
  <c r="BH403" i="76"/>
  <c r="BI403" i="76"/>
  <c r="BJ403" i="76"/>
  <c r="BK403" i="76"/>
  <c r="BL403" i="76"/>
  <c r="BM403" i="76"/>
  <c r="BN403" i="76"/>
  <c r="BO403" i="76"/>
  <c r="BG391" i="76"/>
  <c r="BG392" i="76" s="1"/>
  <c r="BG393" i="76" s="1"/>
  <c r="BG394" i="76" s="1"/>
  <c r="BG395" i="76" s="1"/>
  <c r="BG396" i="76" s="1"/>
  <c r="BG397" i="76" s="1"/>
  <c r="BG398" i="76" s="1"/>
  <c r="BG399" i="76" s="1"/>
  <c r="BG400" i="76" s="1"/>
  <c r="BG401" i="76" s="1"/>
  <c r="BG402" i="76" s="1"/>
  <c r="BG403" i="76" s="1"/>
  <c r="BH389" i="76"/>
  <c r="BI389" i="76"/>
  <c r="BJ389" i="76"/>
  <c r="BK389" i="76"/>
  <c r="BL389" i="76"/>
  <c r="BM389" i="76"/>
  <c r="BN389" i="76"/>
  <c r="BO389" i="76"/>
  <c r="BH354" i="76"/>
  <c r="BI354" i="76"/>
  <c r="BJ354" i="76"/>
  <c r="BK354" i="76"/>
  <c r="BK355" i="76" s="1"/>
  <c r="BK356" i="76" s="1"/>
  <c r="BK357" i="76" s="1"/>
  <c r="BK358" i="76" s="1"/>
  <c r="BK359" i="76" s="1"/>
  <c r="BK360" i="76" s="1"/>
  <c r="BK361" i="76" s="1"/>
  <c r="BK362" i="76" s="1"/>
  <c r="BK363" i="76" s="1"/>
  <c r="BK364" i="76" s="1"/>
  <c r="BK365" i="76" s="1"/>
  <c r="BK366" i="76" s="1"/>
  <c r="BK367" i="76" s="1"/>
  <c r="BL354" i="76"/>
  <c r="BM354" i="76"/>
  <c r="BN354" i="76"/>
  <c r="BO354" i="76"/>
  <c r="BH355" i="76"/>
  <c r="BI355" i="76"/>
  <c r="BJ355" i="76"/>
  <c r="BL355" i="76"/>
  <c r="BM355" i="76"/>
  <c r="BN355" i="76"/>
  <c r="BO355" i="76"/>
  <c r="BH356" i="76"/>
  <c r="BI356" i="76"/>
  <c r="BJ356" i="76"/>
  <c r="BL356" i="76"/>
  <c r="BM356" i="76"/>
  <c r="BN356" i="76"/>
  <c r="BO356" i="76"/>
  <c r="BH357" i="76"/>
  <c r="BI357" i="76"/>
  <c r="BJ357" i="76"/>
  <c r="BL357" i="76"/>
  <c r="BM357" i="76"/>
  <c r="BN357" i="76"/>
  <c r="BO357" i="76"/>
  <c r="BH358" i="76"/>
  <c r="BI358" i="76"/>
  <c r="BJ358" i="76"/>
  <c r="BL358" i="76"/>
  <c r="BM358" i="76"/>
  <c r="BN358" i="76"/>
  <c r="BO358" i="76"/>
  <c r="BH359" i="76"/>
  <c r="BI359" i="76"/>
  <c r="BJ359" i="76"/>
  <c r="BL359" i="76"/>
  <c r="BM359" i="76"/>
  <c r="BN359" i="76"/>
  <c r="BO359" i="76"/>
  <c r="BH360" i="76"/>
  <c r="BI360" i="76"/>
  <c r="BJ360" i="76"/>
  <c r="BL360" i="76"/>
  <c r="BM360" i="76"/>
  <c r="BN360" i="76"/>
  <c r="BO360" i="76"/>
  <c r="BH361" i="76"/>
  <c r="BI361" i="76"/>
  <c r="BJ361" i="76"/>
  <c r="BL361" i="76"/>
  <c r="BM361" i="76"/>
  <c r="BN361" i="76"/>
  <c r="BO361" i="76"/>
  <c r="BH362" i="76"/>
  <c r="BI362" i="76"/>
  <c r="BJ362" i="76"/>
  <c r="BL362" i="76"/>
  <c r="BM362" i="76"/>
  <c r="BN362" i="76"/>
  <c r="BO362" i="76"/>
  <c r="BH363" i="76"/>
  <c r="BI363" i="76"/>
  <c r="BJ363" i="76"/>
  <c r="BL363" i="76"/>
  <c r="BM363" i="76"/>
  <c r="BN363" i="76"/>
  <c r="BO363" i="76"/>
  <c r="BH364" i="76"/>
  <c r="BI364" i="76"/>
  <c r="BJ364" i="76"/>
  <c r="BL364" i="76"/>
  <c r="BM364" i="76"/>
  <c r="BN364" i="76"/>
  <c r="BO364" i="76"/>
  <c r="BH365" i="76"/>
  <c r="BI365" i="76"/>
  <c r="BJ365" i="76"/>
  <c r="BL365" i="76"/>
  <c r="BM365" i="76"/>
  <c r="BN365" i="76"/>
  <c r="BO365" i="76"/>
  <c r="BH366" i="76"/>
  <c r="BI366" i="76"/>
  <c r="BJ366" i="76"/>
  <c r="BL366" i="76"/>
  <c r="BM366" i="76"/>
  <c r="BN366" i="76"/>
  <c r="BO366" i="76"/>
  <c r="BH367" i="76"/>
  <c r="BI367" i="76"/>
  <c r="BJ367" i="76"/>
  <c r="BL367" i="76"/>
  <c r="BM367" i="76"/>
  <c r="BN367" i="76"/>
  <c r="BO367" i="76"/>
  <c r="BG355" i="76"/>
  <c r="BG356" i="76" s="1"/>
  <c r="BG357" i="76" s="1"/>
  <c r="BG358" i="76" s="1"/>
  <c r="BG359" i="76" s="1"/>
  <c r="BG360" i="76" s="1"/>
  <c r="BG361" i="76" s="1"/>
  <c r="BG362" i="76" s="1"/>
  <c r="BG363" i="76" s="1"/>
  <c r="BG364" i="76" s="1"/>
  <c r="BG365" i="76" s="1"/>
  <c r="BG366" i="76" s="1"/>
  <c r="BG367" i="76" s="1"/>
  <c r="BH353" i="76"/>
  <c r="BI353" i="76"/>
  <c r="BJ353" i="76"/>
  <c r="BK353" i="76"/>
  <c r="BL353" i="76"/>
  <c r="BM353" i="76"/>
  <c r="BN353" i="76"/>
  <c r="BO353" i="76"/>
  <c r="BH318" i="76"/>
  <c r="BI318" i="76"/>
  <c r="BJ318" i="76"/>
  <c r="BK318" i="76"/>
  <c r="BL318" i="76"/>
  <c r="BM318" i="76"/>
  <c r="BN318" i="76"/>
  <c r="BO318" i="76"/>
  <c r="BH319" i="76"/>
  <c r="BI319" i="76"/>
  <c r="BJ319" i="76"/>
  <c r="BK319" i="76"/>
  <c r="BL319" i="76"/>
  <c r="BM319" i="76"/>
  <c r="BN319" i="76"/>
  <c r="BO319" i="76"/>
  <c r="BH320" i="76"/>
  <c r="BI320" i="76"/>
  <c r="BJ320" i="76"/>
  <c r="BK320" i="76"/>
  <c r="BL320" i="76"/>
  <c r="BM320" i="76"/>
  <c r="BN320" i="76"/>
  <c r="BO320" i="76"/>
  <c r="BH321" i="76"/>
  <c r="BI321" i="76"/>
  <c r="BJ321" i="76"/>
  <c r="BK321" i="76"/>
  <c r="BL321" i="76"/>
  <c r="BM321" i="76"/>
  <c r="BN321" i="76"/>
  <c r="BO321" i="76"/>
  <c r="BH322" i="76"/>
  <c r="BI322" i="76"/>
  <c r="BJ322" i="76"/>
  <c r="BK322" i="76"/>
  <c r="BL322" i="76"/>
  <c r="BM322" i="76"/>
  <c r="BN322" i="76"/>
  <c r="BO322" i="76"/>
  <c r="BH323" i="76"/>
  <c r="BI323" i="76"/>
  <c r="BJ323" i="76"/>
  <c r="BK323" i="76"/>
  <c r="BL323" i="76"/>
  <c r="BM323" i="76"/>
  <c r="BN323" i="76"/>
  <c r="BO323" i="76"/>
  <c r="BH324" i="76"/>
  <c r="BI324" i="76"/>
  <c r="BJ324" i="76"/>
  <c r="BK324" i="76"/>
  <c r="BL324" i="76"/>
  <c r="BM324" i="76"/>
  <c r="BN324" i="76"/>
  <c r="BO324" i="76"/>
  <c r="BH325" i="76"/>
  <c r="BI325" i="76"/>
  <c r="BJ325" i="76"/>
  <c r="BK325" i="76"/>
  <c r="BL325" i="76"/>
  <c r="BM325" i="76"/>
  <c r="BN325" i="76"/>
  <c r="BO325" i="76"/>
  <c r="BH326" i="76"/>
  <c r="BI326" i="76"/>
  <c r="BJ326" i="76"/>
  <c r="BK326" i="76"/>
  <c r="BL326" i="76"/>
  <c r="BM326" i="76"/>
  <c r="BN326" i="76"/>
  <c r="BO326" i="76"/>
  <c r="BH327" i="76"/>
  <c r="BI327" i="76"/>
  <c r="BJ327" i="76"/>
  <c r="BK327" i="76"/>
  <c r="BL327" i="76"/>
  <c r="BM327" i="76"/>
  <c r="BN327" i="76"/>
  <c r="BO327" i="76"/>
  <c r="BH328" i="76"/>
  <c r="BI328" i="76"/>
  <c r="BJ328" i="76"/>
  <c r="BK328" i="76"/>
  <c r="BL328" i="76"/>
  <c r="BM328" i="76"/>
  <c r="BN328" i="76"/>
  <c r="BO328" i="76"/>
  <c r="BH329" i="76"/>
  <c r="BI329" i="76"/>
  <c r="BJ329" i="76"/>
  <c r="BK329" i="76"/>
  <c r="BL329" i="76"/>
  <c r="BM329" i="76"/>
  <c r="BN329" i="76"/>
  <c r="BO329" i="76"/>
  <c r="BH330" i="76"/>
  <c r="BI330" i="76"/>
  <c r="BJ330" i="76"/>
  <c r="BK330" i="76"/>
  <c r="BL330" i="76"/>
  <c r="BM330" i="76"/>
  <c r="BN330" i="76"/>
  <c r="BO330" i="76"/>
  <c r="BH331" i="76"/>
  <c r="BI331" i="76"/>
  <c r="BJ331" i="76"/>
  <c r="BK331" i="76"/>
  <c r="BL331" i="76"/>
  <c r="BM331" i="76"/>
  <c r="BN331" i="76"/>
  <c r="BO331" i="76"/>
  <c r="BG319" i="76"/>
  <c r="BG320" i="76"/>
  <c r="BG321" i="76"/>
  <c r="BG322" i="76" s="1"/>
  <c r="BG323" i="76" s="1"/>
  <c r="BG324" i="76" s="1"/>
  <c r="BG325" i="76" s="1"/>
  <c r="BG326" i="76" s="1"/>
  <c r="BG327" i="76" s="1"/>
  <c r="BG328" i="76" s="1"/>
  <c r="BG329" i="76" s="1"/>
  <c r="BG330" i="76" s="1"/>
  <c r="BG331" i="76" s="1"/>
  <c r="BH317" i="76"/>
  <c r="BI317" i="76"/>
  <c r="BJ317" i="76"/>
  <c r="BK317" i="76"/>
  <c r="BL317" i="76"/>
  <c r="BM317" i="76"/>
  <c r="BN317" i="76"/>
  <c r="BO317" i="76"/>
  <c r="BH282" i="76"/>
  <c r="BI282" i="76"/>
  <c r="BJ282" i="76"/>
  <c r="BK282" i="76"/>
  <c r="BL282" i="76"/>
  <c r="BM282" i="76"/>
  <c r="BN282" i="76"/>
  <c r="BN283" i="76" s="1"/>
  <c r="BN284" i="76" s="1"/>
  <c r="BN285" i="76" s="1"/>
  <c r="BN286" i="76" s="1"/>
  <c r="BN287" i="76" s="1"/>
  <c r="BN288" i="76" s="1"/>
  <c r="BN289" i="76" s="1"/>
  <c r="BN290" i="76" s="1"/>
  <c r="BN291" i="76" s="1"/>
  <c r="BN292" i="76" s="1"/>
  <c r="BN293" i="76" s="1"/>
  <c r="BN294" i="76" s="1"/>
  <c r="BN295" i="76" s="1"/>
  <c r="BO282" i="76"/>
  <c r="BH283" i="76"/>
  <c r="BI283" i="76"/>
  <c r="BJ283" i="76"/>
  <c r="BK283" i="76"/>
  <c r="BL283" i="76"/>
  <c r="BM283" i="76"/>
  <c r="BO283" i="76"/>
  <c r="BH284" i="76"/>
  <c r="BI284" i="76"/>
  <c r="BJ284" i="76"/>
  <c r="BK284" i="76"/>
  <c r="BL284" i="76"/>
  <c r="BM284" i="76"/>
  <c r="BO284" i="76"/>
  <c r="BH285" i="76"/>
  <c r="BI285" i="76"/>
  <c r="BJ285" i="76"/>
  <c r="BK285" i="76"/>
  <c r="BL285" i="76"/>
  <c r="BM285" i="76"/>
  <c r="BO285" i="76"/>
  <c r="BH286" i="76"/>
  <c r="BI286" i="76"/>
  <c r="BJ286" i="76"/>
  <c r="BK286" i="76"/>
  <c r="BL286" i="76"/>
  <c r="BM286" i="76"/>
  <c r="BO286" i="76"/>
  <c r="BH287" i="76"/>
  <c r="BI287" i="76"/>
  <c r="BJ287" i="76"/>
  <c r="BK287" i="76"/>
  <c r="BL287" i="76"/>
  <c r="BM287" i="76"/>
  <c r="BO287" i="76"/>
  <c r="BH288" i="76"/>
  <c r="BI288" i="76"/>
  <c r="BJ288" i="76"/>
  <c r="BK288" i="76"/>
  <c r="BL288" i="76"/>
  <c r="BM288" i="76"/>
  <c r="BO288" i="76"/>
  <c r="BH289" i="76"/>
  <c r="BI289" i="76"/>
  <c r="BJ289" i="76"/>
  <c r="BK289" i="76"/>
  <c r="BL289" i="76"/>
  <c r="BM289" i="76"/>
  <c r="BO289" i="76"/>
  <c r="BH290" i="76"/>
  <c r="BI290" i="76"/>
  <c r="BJ290" i="76"/>
  <c r="BK290" i="76"/>
  <c r="BL290" i="76"/>
  <c r="BM290" i="76"/>
  <c r="BO290" i="76"/>
  <c r="BH291" i="76"/>
  <c r="BI291" i="76"/>
  <c r="BJ291" i="76"/>
  <c r="BK291" i="76"/>
  <c r="BL291" i="76"/>
  <c r="BM291" i="76"/>
  <c r="BO291" i="76"/>
  <c r="BH292" i="76"/>
  <c r="BI292" i="76"/>
  <c r="BJ292" i="76"/>
  <c r="BK292" i="76"/>
  <c r="BL292" i="76"/>
  <c r="BM292" i="76"/>
  <c r="BO292" i="76"/>
  <c r="BH293" i="76"/>
  <c r="BI293" i="76"/>
  <c r="BJ293" i="76"/>
  <c r="BK293" i="76"/>
  <c r="BL293" i="76"/>
  <c r="BM293" i="76"/>
  <c r="BO293" i="76"/>
  <c r="BH294" i="76"/>
  <c r="BI294" i="76"/>
  <c r="BJ294" i="76"/>
  <c r="BK294" i="76"/>
  <c r="BL294" i="76"/>
  <c r="BM294" i="76"/>
  <c r="BO294" i="76"/>
  <c r="BH295" i="76"/>
  <c r="BI295" i="76"/>
  <c r="BJ295" i="76"/>
  <c r="BK295" i="76"/>
  <c r="BL295" i="76"/>
  <c r="BM295" i="76"/>
  <c r="BO295" i="76"/>
  <c r="BG283" i="76"/>
  <c r="BG284" i="76"/>
  <c r="BG285" i="76"/>
  <c r="BG286" i="76" s="1"/>
  <c r="BG287" i="76" s="1"/>
  <c r="BG288" i="76" s="1"/>
  <c r="BG289" i="76" s="1"/>
  <c r="BG290" i="76" s="1"/>
  <c r="BG291" i="76" s="1"/>
  <c r="BG292" i="76" s="1"/>
  <c r="BG293" i="76" s="1"/>
  <c r="BG294" i="76" s="1"/>
  <c r="BG295" i="76" s="1"/>
  <c r="BH281" i="76"/>
  <c r="BI281" i="76"/>
  <c r="BJ281" i="76"/>
  <c r="BK281" i="76"/>
  <c r="BL281" i="76"/>
  <c r="BM281" i="76"/>
  <c r="BN281" i="76"/>
  <c r="BO281" i="76"/>
  <c r="BH246" i="76"/>
  <c r="BI246" i="76"/>
  <c r="BJ246" i="76"/>
  <c r="BK246" i="76"/>
  <c r="BK247" i="76" s="1"/>
  <c r="BK248" i="76" s="1"/>
  <c r="BK249" i="76" s="1"/>
  <c r="BK250" i="76" s="1"/>
  <c r="BK251" i="76" s="1"/>
  <c r="BK252" i="76" s="1"/>
  <c r="BK253" i="76" s="1"/>
  <c r="BK254" i="76" s="1"/>
  <c r="BK255" i="76" s="1"/>
  <c r="BK256" i="76" s="1"/>
  <c r="BK257" i="76" s="1"/>
  <c r="BK258" i="76" s="1"/>
  <c r="BK259" i="76" s="1"/>
  <c r="BL246" i="76"/>
  <c r="BM246" i="76"/>
  <c r="BN246" i="76"/>
  <c r="BO246" i="76"/>
  <c r="BH247" i="76"/>
  <c r="BI247" i="76"/>
  <c r="BJ247" i="76"/>
  <c r="BL247" i="76"/>
  <c r="BM247" i="76"/>
  <c r="BN247" i="76"/>
  <c r="BO247" i="76"/>
  <c r="BH248" i="76"/>
  <c r="BI248" i="76"/>
  <c r="BJ248" i="76"/>
  <c r="BL248" i="76"/>
  <c r="BM248" i="76"/>
  <c r="BN248" i="76"/>
  <c r="BO248" i="76"/>
  <c r="BH249" i="76"/>
  <c r="BI249" i="76"/>
  <c r="BJ249" i="76"/>
  <c r="BL249" i="76"/>
  <c r="BM249" i="76"/>
  <c r="BN249" i="76"/>
  <c r="BO249" i="76"/>
  <c r="BH250" i="76"/>
  <c r="BI250" i="76"/>
  <c r="BJ250" i="76"/>
  <c r="BL250" i="76"/>
  <c r="BM250" i="76"/>
  <c r="BN250" i="76"/>
  <c r="BO250" i="76"/>
  <c r="BH251" i="76"/>
  <c r="BI251" i="76"/>
  <c r="BJ251" i="76"/>
  <c r="BL251" i="76"/>
  <c r="BM251" i="76"/>
  <c r="BN251" i="76"/>
  <c r="BO251" i="76"/>
  <c r="BH252" i="76"/>
  <c r="BI252" i="76"/>
  <c r="BJ252" i="76"/>
  <c r="BL252" i="76"/>
  <c r="BM252" i="76"/>
  <c r="BN252" i="76"/>
  <c r="BO252" i="76"/>
  <c r="BH253" i="76"/>
  <c r="BI253" i="76"/>
  <c r="BJ253" i="76"/>
  <c r="BL253" i="76"/>
  <c r="BM253" i="76"/>
  <c r="BN253" i="76"/>
  <c r="BO253" i="76"/>
  <c r="BH254" i="76"/>
  <c r="BI254" i="76"/>
  <c r="BJ254" i="76"/>
  <c r="BL254" i="76"/>
  <c r="BM254" i="76"/>
  <c r="BN254" i="76"/>
  <c r="BO254" i="76"/>
  <c r="BH255" i="76"/>
  <c r="BI255" i="76"/>
  <c r="BJ255" i="76"/>
  <c r="BL255" i="76"/>
  <c r="BM255" i="76"/>
  <c r="BN255" i="76"/>
  <c r="BO255" i="76"/>
  <c r="BH256" i="76"/>
  <c r="BI256" i="76"/>
  <c r="BJ256" i="76"/>
  <c r="BL256" i="76"/>
  <c r="BM256" i="76"/>
  <c r="BN256" i="76"/>
  <c r="BO256" i="76"/>
  <c r="BH257" i="76"/>
  <c r="BI257" i="76"/>
  <c r="BJ257" i="76"/>
  <c r="BL257" i="76"/>
  <c r="BM257" i="76"/>
  <c r="BN257" i="76"/>
  <c r="BO257" i="76"/>
  <c r="BH258" i="76"/>
  <c r="BI258" i="76"/>
  <c r="BJ258" i="76"/>
  <c r="BL258" i="76"/>
  <c r="BM258" i="76"/>
  <c r="BN258" i="76"/>
  <c r="BO258" i="76"/>
  <c r="BH259" i="76"/>
  <c r="BI259" i="76"/>
  <c r="BJ259" i="76"/>
  <c r="BL259" i="76"/>
  <c r="BM259" i="76"/>
  <c r="BN259" i="76"/>
  <c r="BO259" i="76"/>
  <c r="BG247" i="76"/>
  <c r="BG248" i="76"/>
  <c r="BG249" i="76"/>
  <c r="BG250" i="76" s="1"/>
  <c r="BG251" i="76" s="1"/>
  <c r="BG252" i="76" s="1"/>
  <c r="BG253" i="76" s="1"/>
  <c r="BG254" i="76" s="1"/>
  <c r="BG255" i="76" s="1"/>
  <c r="BG256" i="76" s="1"/>
  <c r="BG257" i="76" s="1"/>
  <c r="BG258" i="76" s="1"/>
  <c r="BG259" i="76" s="1"/>
  <c r="BH245" i="76"/>
  <c r="BI245" i="76"/>
  <c r="BJ245" i="76"/>
  <c r="BK245" i="76"/>
  <c r="BL245" i="76"/>
  <c r="BM245" i="76"/>
  <c r="BN245" i="76"/>
  <c r="BO245" i="76"/>
  <c r="BH210" i="76"/>
  <c r="BI210" i="76"/>
  <c r="BJ210" i="76"/>
  <c r="BK210" i="76"/>
  <c r="BK211" i="76" s="1"/>
  <c r="BK212" i="76" s="1"/>
  <c r="BK213" i="76" s="1"/>
  <c r="BK214" i="76" s="1"/>
  <c r="BK215" i="76" s="1"/>
  <c r="BK216" i="76" s="1"/>
  <c r="BK217" i="76" s="1"/>
  <c r="BK218" i="76" s="1"/>
  <c r="BK219" i="76" s="1"/>
  <c r="BK220" i="76" s="1"/>
  <c r="BK221" i="76" s="1"/>
  <c r="BK222" i="76" s="1"/>
  <c r="BK223" i="76" s="1"/>
  <c r="BL210" i="76"/>
  <c r="BM210" i="76"/>
  <c r="BN210" i="76"/>
  <c r="BO210" i="76"/>
  <c r="BH211" i="76"/>
  <c r="BI211" i="76"/>
  <c r="BJ211" i="76"/>
  <c r="BL211" i="76"/>
  <c r="BM211" i="76"/>
  <c r="BN211" i="76"/>
  <c r="BO211" i="76"/>
  <c r="BH212" i="76"/>
  <c r="BI212" i="76"/>
  <c r="BJ212" i="76"/>
  <c r="BL212" i="76"/>
  <c r="BM212" i="76"/>
  <c r="BN212" i="76"/>
  <c r="BO212" i="76"/>
  <c r="BH213" i="76"/>
  <c r="BI213" i="76"/>
  <c r="BJ213" i="76"/>
  <c r="BL213" i="76"/>
  <c r="BM213" i="76"/>
  <c r="BN213" i="76"/>
  <c r="BO213" i="76"/>
  <c r="BH214" i="76"/>
  <c r="BI214" i="76"/>
  <c r="BJ214" i="76"/>
  <c r="BL214" i="76"/>
  <c r="BM214" i="76"/>
  <c r="BN214" i="76"/>
  <c r="BO214" i="76"/>
  <c r="BH215" i="76"/>
  <c r="BI215" i="76"/>
  <c r="BJ215" i="76"/>
  <c r="BL215" i="76"/>
  <c r="BM215" i="76"/>
  <c r="BN215" i="76"/>
  <c r="BO215" i="76"/>
  <c r="BH216" i="76"/>
  <c r="BI216" i="76"/>
  <c r="BJ216" i="76"/>
  <c r="BL216" i="76"/>
  <c r="BM216" i="76"/>
  <c r="BN216" i="76"/>
  <c r="BO216" i="76"/>
  <c r="BH217" i="76"/>
  <c r="BI217" i="76"/>
  <c r="BJ217" i="76"/>
  <c r="BL217" i="76"/>
  <c r="BM217" i="76"/>
  <c r="BN217" i="76"/>
  <c r="BO217" i="76"/>
  <c r="BH218" i="76"/>
  <c r="BI218" i="76"/>
  <c r="BJ218" i="76"/>
  <c r="BL218" i="76"/>
  <c r="BM218" i="76"/>
  <c r="BN218" i="76"/>
  <c r="BO218" i="76"/>
  <c r="BH219" i="76"/>
  <c r="BI219" i="76"/>
  <c r="BJ219" i="76"/>
  <c r="BL219" i="76"/>
  <c r="BM219" i="76"/>
  <c r="BN219" i="76"/>
  <c r="BO219" i="76"/>
  <c r="BH220" i="76"/>
  <c r="BI220" i="76"/>
  <c r="BJ220" i="76"/>
  <c r="BL220" i="76"/>
  <c r="BM220" i="76"/>
  <c r="BN220" i="76"/>
  <c r="BO220" i="76"/>
  <c r="BH221" i="76"/>
  <c r="BI221" i="76"/>
  <c r="BJ221" i="76"/>
  <c r="BL221" i="76"/>
  <c r="BM221" i="76"/>
  <c r="BN221" i="76"/>
  <c r="BO221" i="76"/>
  <c r="BH222" i="76"/>
  <c r="BI222" i="76"/>
  <c r="BJ222" i="76"/>
  <c r="BL222" i="76"/>
  <c r="BM222" i="76"/>
  <c r="BN222" i="76"/>
  <c r="BO222" i="76"/>
  <c r="BH223" i="76"/>
  <c r="BI223" i="76"/>
  <c r="BJ223" i="76"/>
  <c r="BL223" i="76"/>
  <c r="BM223" i="76"/>
  <c r="BN223" i="76"/>
  <c r="BO223" i="76"/>
  <c r="BG211" i="76"/>
  <c r="BG212" i="76" s="1"/>
  <c r="BG213" i="76" s="1"/>
  <c r="BG214" i="76" s="1"/>
  <c r="BG215" i="76" s="1"/>
  <c r="BG216" i="76" s="1"/>
  <c r="BG217" i="76" s="1"/>
  <c r="BG218" i="76" s="1"/>
  <c r="BG219" i="76" s="1"/>
  <c r="BG220" i="76" s="1"/>
  <c r="BG221" i="76" s="1"/>
  <c r="BG222" i="76" s="1"/>
  <c r="BG223" i="76" s="1"/>
  <c r="BH209" i="76"/>
  <c r="BI209" i="76"/>
  <c r="BJ209" i="76"/>
  <c r="BK209" i="76"/>
  <c r="BL209" i="76"/>
  <c r="BM209" i="76"/>
  <c r="BN209" i="76"/>
  <c r="BO209" i="76"/>
  <c r="BH174" i="76"/>
  <c r="BI174" i="76"/>
  <c r="BJ174" i="76"/>
  <c r="BK174" i="76"/>
  <c r="BL174" i="76"/>
  <c r="BM174" i="76"/>
  <c r="BN174" i="76"/>
  <c r="BO174" i="76"/>
  <c r="BH175" i="76"/>
  <c r="BI175" i="76"/>
  <c r="BJ175" i="76"/>
  <c r="BK175" i="76"/>
  <c r="BL175" i="76"/>
  <c r="BM175" i="76"/>
  <c r="BN175" i="76"/>
  <c r="BO175" i="76"/>
  <c r="BH176" i="76"/>
  <c r="BI176" i="76"/>
  <c r="BJ176" i="76"/>
  <c r="BK176" i="76"/>
  <c r="BL176" i="76"/>
  <c r="BM176" i="76"/>
  <c r="BN176" i="76"/>
  <c r="BO176" i="76"/>
  <c r="BH177" i="76"/>
  <c r="BI177" i="76"/>
  <c r="BJ177" i="76"/>
  <c r="BK177" i="76"/>
  <c r="BL177" i="76"/>
  <c r="BM177" i="76"/>
  <c r="BN177" i="76"/>
  <c r="BO177" i="76"/>
  <c r="BH178" i="76"/>
  <c r="BI178" i="76"/>
  <c r="BJ178" i="76"/>
  <c r="BK178" i="76"/>
  <c r="BL178" i="76"/>
  <c r="BM178" i="76"/>
  <c r="BN178" i="76"/>
  <c r="BO178" i="76"/>
  <c r="BH179" i="76"/>
  <c r="BI179" i="76"/>
  <c r="BJ179" i="76"/>
  <c r="BK179" i="76"/>
  <c r="BL179" i="76"/>
  <c r="BM179" i="76"/>
  <c r="BN179" i="76"/>
  <c r="BO179" i="76"/>
  <c r="BH180" i="76"/>
  <c r="BI180" i="76"/>
  <c r="BJ180" i="76"/>
  <c r="BK180" i="76"/>
  <c r="BL180" i="76"/>
  <c r="BM180" i="76"/>
  <c r="BN180" i="76"/>
  <c r="BO180" i="76"/>
  <c r="BH181" i="76"/>
  <c r="BI181" i="76"/>
  <c r="BJ181" i="76"/>
  <c r="BK181" i="76"/>
  <c r="BL181" i="76"/>
  <c r="BM181" i="76"/>
  <c r="BN181" i="76"/>
  <c r="BO181" i="76"/>
  <c r="BH182" i="76"/>
  <c r="BI182" i="76"/>
  <c r="BJ182" i="76"/>
  <c r="BK182" i="76"/>
  <c r="BL182" i="76"/>
  <c r="BM182" i="76"/>
  <c r="BN182" i="76"/>
  <c r="BO182" i="76"/>
  <c r="BH183" i="76"/>
  <c r="BI183" i="76"/>
  <c r="BJ183" i="76"/>
  <c r="BK183" i="76"/>
  <c r="BL183" i="76"/>
  <c r="BM183" i="76"/>
  <c r="BN183" i="76"/>
  <c r="BO183" i="76"/>
  <c r="BH184" i="76"/>
  <c r="BI184" i="76"/>
  <c r="BJ184" i="76"/>
  <c r="BK184" i="76"/>
  <c r="BL184" i="76"/>
  <c r="BM184" i="76"/>
  <c r="BN184" i="76"/>
  <c r="BO184" i="76"/>
  <c r="BH185" i="76"/>
  <c r="BI185" i="76"/>
  <c r="BJ185" i="76"/>
  <c r="BK185" i="76"/>
  <c r="BL185" i="76"/>
  <c r="BM185" i="76"/>
  <c r="BN185" i="76"/>
  <c r="BO185" i="76"/>
  <c r="BH186" i="76"/>
  <c r="BI186" i="76"/>
  <c r="BJ186" i="76"/>
  <c r="BK186" i="76"/>
  <c r="BL186" i="76"/>
  <c r="BM186" i="76"/>
  <c r="BN186" i="76"/>
  <c r="BO186" i="76"/>
  <c r="BH187" i="76"/>
  <c r="BI187" i="76"/>
  <c r="BJ187" i="76"/>
  <c r="BK187" i="76"/>
  <c r="BL187" i="76"/>
  <c r="BM187" i="76"/>
  <c r="BN187" i="76"/>
  <c r="BO187" i="76"/>
  <c r="BG175" i="76"/>
  <c r="BG176" i="76"/>
  <c r="BG177" i="76"/>
  <c r="BG178" i="76"/>
  <c r="BG179" i="76" s="1"/>
  <c r="BG180" i="76" s="1"/>
  <c r="BG181" i="76" s="1"/>
  <c r="BG182" i="76" s="1"/>
  <c r="BG183" i="76" s="1"/>
  <c r="BG184" i="76" s="1"/>
  <c r="BG185" i="76" s="1"/>
  <c r="BG186" i="76" s="1"/>
  <c r="BG187" i="76" s="1"/>
  <c r="BH173" i="76"/>
  <c r="BI173" i="76"/>
  <c r="BJ173" i="76"/>
  <c r="BK173" i="76"/>
  <c r="BL173" i="76"/>
  <c r="BM173" i="76"/>
  <c r="BN173" i="76"/>
  <c r="BO173" i="76"/>
  <c r="BH138" i="76"/>
  <c r="BI138" i="76"/>
  <c r="BJ138" i="76"/>
  <c r="BK138" i="76"/>
  <c r="BK139" i="76" s="1"/>
  <c r="BK140" i="76" s="1"/>
  <c r="BK141" i="76" s="1"/>
  <c r="BK142" i="76" s="1"/>
  <c r="BK143" i="76" s="1"/>
  <c r="BK144" i="76" s="1"/>
  <c r="BK145" i="76" s="1"/>
  <c r="BK146" i="76" s="1"/>
  <c r="BK147" i="76" s="1"/>
  <c r="BK148" i="76" s="1"/>
  <c r="BK149" i="76" s="1"/>
  <c r="BK150" i="76" s="1"/>
  <c r="BK151" i="76" s="1"/>
  <c r="BL138" i="76"/>
  <c r="BM138" i="76"/>
  <c r="BN138" i="76"/>
  <c r="BO138" i="76"/>
  <c r="BH139" i="76"/>
  <c r="BI139" i="76"/>
  <c r="BJ139" i="76"/>
  <c r="BL139" i="76"/>
  <c r="BM139" i="76"/>
  <c r="BN139" i="76"/>
  <c r="BO139" i="76"/>
  <c r="BH140" i="76"/>
  <c r="BI140" i="76"/>
  <c r="BJ140" i="76"/>
  <c r="BL140" i="76"/>
  <c r="BM140" i="76"/>
  <c r="BN140" i="76"/>
  <c r="BO140" i="76"/>
  <c r="BH141" i="76"/>
  <c r="BI141" i="76"/>
  <c r="BJ141" i="76"/>
  <c r="BL141" i="76"/>
  <c r="BM141" i="76"/>
  <c r="BN141" i="76"/>
  <c r="BO141" i="76"/>
  <c r="BH142" i="76"/>
  <c r="BI142" i="76"/>
  <c r="BJ142" i="76"/>
  <c r="BL142" i="76"/>
  <c r="BM142" i="76"/>
  <c r="BN142" i="76"/>
  <c r="BO142" i="76"/>
  <c r="BH143" i="76"/>
  <c r="BI143" i="76"/>
  <c r="BJ143" i="76"/>
  <c r="BL143" i="76"/>
  <c r="BM143" i="76"/>
  <c r="BN143" i="76"/>
  <c r="BO143" i="76"/>
  <c r="BH144" i="76"/>
  <c r="BI144" i="76"/>
  <c r="BJ144" i="76"/>
  <c r="BL144" i="76"/>
  <c r="BM144" i="76"/>
  <c r="BN144" i="76"/>
  <c r="BO144" i="76"/>
  <c r="BH145" i="76"/>
  <c r="BI145" i="76"/>
  <c r="BJ145" i="76"/>
  <c r="BL145" i="76"/>
  <c r="BM145" i="76"/>
  <c r="BN145" i="76"/>
  <c r="BO145" i="76"/>
  <c r="BH146" i="76"/>
  <c r="BI146" i="76"/>
  <c r="BJ146" i="76"/>
  <c r="BL146" i="76"/>
  <c r="BM146" i="76"/>
  <c r="BN146" i="76"/>
  <c r="BO146" i="76"/>
  <c r="BH147" i="76"/>
  <c r="BI147" i="76"/>
  <c r="BJ147" i="76"/>
  <c r="BL147" i="76"/>
  <c r="BM147" i="76"/>
  <c r="BN147" i="76"/>
  <c r="BO147" i="76"/>
  <c r="BH148" i="76"/>
  <c r="BI148" i="76"/>
  <c r="BJ148" i="76"/>
  <c r="BL148" i="76"/>
  <c r="BM148" i="76"/>
  <c r="BN148" i="76"/>
  <c r="BO148" i="76"/>
  <c r="BH149" i="76"/>
  <c r="BI149" i="76"/>
  <c r="BJ149" i="76"/>
  <c r="BL149" i="76"/>
  <c r="BM149" i="76"/>
  <c r="BN149" i="76"/>
  <c r="BO149" i="76"/>
  <c r="BH150" i="76"/>
  <c r="BI150" i="76"/>
  <c r="BJ150" i="76"/>
  <c r="BL150" i="76"/>
  <c r="BM150" i="76"/>
  <c r="BN150" i="76"/>
  <c r="BO150" i="76"/>
  <c r="BH151" i="76"/>
  <c r="BI151" i="76"/>
  <c r="BJ151" i="76"/>
  <c r="BL151" i="76"/>
  <c r="BM151" i="76"/>
  <c r="BN151" i="76"/>
  <c r="BO151" i="76"/>
  <c r="BG139" i="76"/>
  <c r="BG140" i="76" s="1"/>
  <c r="BG141" i="76" s="1"/>
  <c r="BG142" i="76" s="1"/>
  <c r="BG143" i="76" s="1"/>
  <c r="BG144" i="76" s="1"/>
  <c r="BG145" i="76" s="1"/>
  <c r="BG146" i="76" s="1"/>
  <c r="BG147" i="76" s="1"/>
  <c r="BG148" i="76" s="1"/>
  <c r="BG149" i="76" s="1"/>
  <c r="BG150" i="76" s="1"/>
  <c r="BG151" i="76" s="1"/>
  <c r="BH137" i="76"/>
  <c r="BI137" i="76"/>
  <c r="BJ137" i="76"/>
  <c r="BK137" i="76"/>
  <c r="BL137" i="76"/>
  <c r="BM137" i="76"/>
  <c r="BN137" i="76"/>
  <c r="BO137" i="76"/>
  <c r="BH102" i="76"/>
  <c r="BI102" i="76"/>
  <c r="BJ102" i="76"/>
  <c r="BK102" i="76"/>
  <c r="BL102" i="76"/>
  <c r="BM102" i="76"/>
  <c r="BN102" i="76"/>
  <c r="BO102" i="76"/>
  <c r="BH103" i="76"/>
  <c r="BI103" i="76"/>
  <c r="BJ103" i="76"/>
  <c r="BK103" i="76"/>
  <c r="BL103" i="76"/>
  <c r="BM103" i="76"/>
  <c r="BN103" i="76"/>
  <c r="BO103" i="76"/>
  <c r="BH104" i="76"/>
  <c r="BI104" i="76"/>
  <c r="BJ104" i="76"/>
  <c r="BK104" i="76"/>
  <c r="BL104" i="76"/>
  <c r="BM104" i="76"/>
  <c r="BN104" i="76"/>
  <c r="BO104" i="76"/>
  <c r="BH105" i="76"/>
  <c r="BI105" i="76"/>
  <c r="BJ105" i="76"/>
  <c r="BK105" i="76"/>
  <c r="BL105" i="76"/>
  <c r="BM105" i="76"/>
  <c r="BN105" i="76"/>
  <c r="BO105" i="76"/>
  <c r="BH106" i="76"/>
  <c r="BI106" i="76"/>
  <c r="BJ106" i="76"/>
  <c r="BK106" i="76"/>
  <c r="BL106" i="76"/>
  <c r="BM106" i="76"/>
  <c r="BN106" i="76"/>
  <c r="BO106" i="76"/>
  <c r="BH107" i="76"/>
  <c r="BI107" i="76"/>
  <c r="BJ107" i="76"/>
  <c r="BK107" i="76"/>
  <c r="BL107" i="76"/>
  <c r="BM107" i="76"/>
  <c r="BN107" i="76"/>
  <c r="BO107" i="76"/>
  <c r="BH108" i="76"/>
  <c r="BI108" i="76"/>
  <c r="BJ108" i="76"/>
  <c r="BK108" i="76"/>
  <c r="BL108" i="76"/>
  <c r="BM108" i="76"/>
  <c r="BN108" i="76"/>
  <c r="BO108" i="76"/>
  <c r="BH109" i="76"/>
  <c r="BI109" i="76"/>
  <c r="BJ109" i="76"/>
  <c r="BK109" i="76"/>
  <c r="BL109" i="76"/>
  <c r="BM109" i="76"/>
  <c r="BN109" i="76"/>
  <c r="BO109" i="76"/>
  <c r="BH110" i="76"/>
  <c r="BI110" i="76"/>
  <c r="BJ110" i="76"/>
  <c r="BK110" i="76"/>
  <c r="BL110" i="76"/>
  <c r="BM110" i="76"/>
  <c r="BN110" i="76"/>
  <c r="BO110" i="76"/>
  <c r="BH111" i="76"/>
  <c r="BI111" i="76"/>
  <c r="BJ111" i="76"/>
  <c r="BK111" i="76"/>
  <c r="BL111" i="76"/>
  <c r="BM111" i="76"/>
  <c r="BN111" i="76"/>
  <c r="BO111" i="76"/>
  <c r="BH112" i="76"/>
  <c r="BI112" i="76"/>
  <c r="BJ112" i="76"/>
  <c r="BK112" i="76"/>
  <c r="BL112" i="76"/>
  <c r="BM112" i="76"/>
  <c r="BN112" i="76"/>
  <c r="BO112" i="76"/>
  <c r="BH113" i="76"/>
  <c r="BI113" i="76"/>
  <c r="BJ113" i="76"/>
  <c r="BK113" i="76"/>
  <c r="BL113" i="76"/>
  <c r="BM113" i="76"/>
  <c r="BN113" i="76"/>
  <c r="BO113" i="76"/>
  <c r="BH114" i="76"/>
  <c r="BI114" i="76"/>
  <c r="BJ114" i="76"/>
  <c r="BK114" i="76"/>
  <c r="BL114" i="76"/>
  <c r="BM114" i="76"/>
  <c r="BN114" i="76"/>
  <c r="BO114" i="76"/>
  <c r="BH115" i="76"/>
  <c r="BI115" i="76"/>
  <c r="BJ115" i="76"/>
  <c r="BK115" i="76"/>
  <c r="BL115" i="76"/>
  <c r="BM115" i="76"/>
  <c r="BN115" i="76"/>
  <c r="BO115" i="76"/>
  <c r="BG103" i="76"/>
  <c r="BG104" i="76"/>
  <c r="BG105" i="76"/>
  <c r="BG106" i="76" s="1"/>
  <c r="BG107" i="76" s="1"/>
  <c r="BG108" i="76" s="1"/>
  <c r="BG109" i="76" s="1"/>
  <c r="BG110" i="76" s="1"/>
  <c r="BG111" i="76" s="1"/>
  <c r="BG112" i="76" s="1"/>
  <c r="BG113" i="76" s="1"/>
  <c r="BG114" i="76" s="1"/>
  <c r="BG115" i="76" s="1"/>
  <c r="BH101" i="76"/>
  <c r="BI101" i="76"/>
  <c r="BJ101" i="76"/>
  <c r="BK101" i="76"/>
  <c r="BL101" i="76"/>
  <c r="BM101" i="76"/>
  <c r="BN101" i="76"/>
  <c r="BO101" i="76"/>
  <c r="BH66" i="76"/>
  <c r="BI66" i="76"/>
  <c r="BJ66" i="76"/>
  <c r="BK66" i="76"/>
  <c r="BL66" i="76"/>
  <c r="BM66" i="76"/>
  <c r="BN66" i="76"/>
  <c r="BO66" i="76"/>
  <c r="BO67" i="76" s="1"/>
  <c r="BO68" i="76" s="1"/>
  <c r="BO69" i="76" s="1"/>
  <c r="BO70" i="76" s="1"/>
  <c r="BO71" i="76" s="1"/>
  <c r="BO72" i="76" s="1"/>
  <c r="BO73" i="76" s="1"/>
  <c r="BO74" i="76" s="1"/>
  <c r="BO75" i="76" s="1"/>
  <c r="BO76" i="76" s="1"/>
  <c r="BO77" i="76" s="1"/>
  <c r="BO78" i="76" s="1"/>
  <c r="BO79" i="76" s="1"/>
  <c r="BH67" i="76"/>
  <c r="BI67" i="76"/>
  <c r="BJ67" i="76"/>
  <c r="BK67" i="76"/>
  <c r="BL67" i="76"/>
  <c r="BM67" i="76"/>
  <c r="BN67" i="76"/>
  <c r="BH68" i="76"/>
  <c r="BI68" i="76"/>
  <c r="BJ68" i="76"/>
  <c r="BK68" i="76"/>
  <c r="BL68" i="76"/>
  <c r="BM68" i="76"/>
  <c r="BN68" i="76"/>
  <c r="BH69" i="76"/>
  <c r="BI69" i="76"/>
  <c r="BJ69" i="76"/>
  <c r="BK69" i="76"/>
  <c r="BL69" i="76"/>
  <c r="BM69" i="76"/>
  <c r="BN69" i="76"/>
  <c r="BH70" i="76"/>
  <c r="BI70" i="76"/>
  <c r="BJ70" i="76"/>
  <c r="BK70" i="76"/>
  <c r="BL70" i="76"/>
  <c r="BM70" i="76"/>
  <c r="BN70" i="76"/>
  <c r="BH71" i="76"/>
  <c r="BI71" i="76"/>
  <c r="BJ71" i="76"/>
  <c r="BK71" i="76"/>
  <c r="BL71" i="76"/>
  <c r="BM71" i="76"/>
  <c r="BN71" i="76"/>
  <c r="BH72" i="76"/>
  <c r="BI72" i="76"/>
  <c r="BJ72" i="76"/>
  <c r="BK72" i="76"/>
  <c r="BL72" i="76"/>
  <c r="BM72" i="76"/>
  <c r="BN72" i="76"/>
  <c r="BH73" i="76"/>
  <c r="BI73" i="76"/>
  <c r="BJ73" i="76"/>
  <c r="BK73" i="76"/>
  <c r="BL73" i="76"/>
  <c r="BM73" i="76"/>
  <c r="BN73" i="76"/>
  <c r="BH74" i="76"/>
  <c r="BI74" i="76"/>
  <c r="BJ74" i="76"/>
  <c r="BK74" i="76"/>
  <c r="BL74" i="76"/>
  <c r="BM74" i="76"/>
  <c r="BN74" i="76"/>
  <c r="BH75" i="76"/>
  <c r="BI75" i="76"/>
  <c r="BJ75" i="76"/>
  <c r="BK75" i="76"/>
  <c r="BL75" i="76"/>
  <c r="BM75" i="76"/>
  <c r="BN75" i="76"/>
  <c r="BH76" i="76"/>
  <c r="BI76" i="76"/>
  <c r="BJ76" i="76"/>
  <c r="BK76" i="76"/>
  <c r="BL76" i="76"/>
  <c r="BM76" i="76"/>
  <c r="BN76" i="76"/>
  <c r="BH77" i="76"/>
  <c r="BI77" i="76"/>
  <c r="BJ77" i="76"/>
  <c r="BK77" i="76"/>
  <c r="BL77" i="76"/>
  <c r="BM77" i="76"/>
  <c r="BN77" i="76"/>
  <c r="BH78" i="76"/>
  <c r="BI78" i="76"/>
  <c r="BJ78" i="76"/>
  <c r="BK78" i="76"/>
  <c r="BL78" i="76"/>
  <c r="BM78" i="76"/>
  <c r="BN78" i="76"/>
  <c r="BH79" i="76"/>
  <c r="BI79" i="76"/>
  <c r="BJ79" i="76"/>
  <c r="BK79" i="76"/>
  <c r="BL79" i="76"/>
  <c r="BM79" i="76"/>
  <c r="BN79" i="76"/>
  <c r="BG67" i="76"/>
  <c r="BG68" i="76"/>
  <c r="BG69" i="76"/>
  <c r="BG70" i="76" s="1"/>
  <c r="BG71" i="76" s="1"/>
  <c r="BG72" i="76" s="1"/>
  <c r="BG73" i="76" s="1"/>
  <c r="BG74" i="76" s="1"/>
  <c r="BG75" i="76" s="1"/>
  <c r="BG76" i="76" s="1"/>
  <c r="BG77" i="76" s="1"/>
  <c r="BG78" i="76" s="1"/>
  <c r="BG79" i="76" s="1"/>
  <c r="BH65" i="76"/>
  <c r="BI65" i="76"/>
  <c r="BJ65" i="76"/>
  <c r="BK65" i="76"/>
  <c r="BL65" i="76"/>
  <c r="BM65" i="76"/>
  <c r="BN65" i="76"/>
  <c r="BO65" i="76"/>
  <c r="BH30" i="76"/>
  <c r="BI30" i="76"/>
  <c r="BJ30" i="76"/>
  <c r="BK30" i="76"/>
  <c r="BL30" i="76"/>
  <c r="BM30" i="76"/>
  <c r="BN30" i="76"/>
  <c r="BO30" i="76"/>
  <c r="BH31" i="76"/>
  <c r="BI31" i="76"/>
  <c r="BJ31" i="76"/>
  <c r="BK31" i="76"/>
  <c r="BL31" i="76"/>
  <c r="BM31" i="76"/>
  <c r="BN31" i="76"/>
  <c r="BO31" i="76"/>
  <c r="BH32" i="76"/>
  <c r="BI32" i="76"/>
  <c r="BJ32" i="76"/>
  <c r="BK32" i="76"/>
  <c r="BL32" i="76"/>
  <c r="BM32" i="76"/>
  <c r="BN32" i="76"/>
  <c r="BO32" i="76"/>
  <c r="BH33" i="76"/>
  <c r="BI33" i="76"/>
  <c r="BJ33" i="76"/>
  <c r="BK33" i="76"/>
  <c r="BL33" i="76"/>
  <c r="BM33" i="76"/>
  <c r="BN33" i="76"/>
  <c r="BO33" i="76"/>
  <c r="BH34" i="76"/>
  <c r="BI34" i="76"/>
  <c r="BJ34" i="76"/>
  <c r="BK34" i="76"/>
  <c r="BL34" i="76"/>
  <c r="BM34" i="76"/>
  <c r="BN34" i="76"/>
  <c r="BO34" i="76"/>
  <c r="BH35" i="76"/>
  <c r="BI35" i="76"/>
  <c r="BJ35" i="76"/>
  <c r="BK35" i="76"/>
  <c r="BL35" i="76"/>
  <c r="BM35" i="76"/>
  <c r="BN35" i="76"/>
  <c r="BO35" i="76"/>
  <c r="BH36" i="76"/>
  <c r="BI36" i="76"/>
  <c r="BJ36" i="76"/>
  <c r="BK36" i="76"/>
  <c r="BL36" i="76"/>
  <c r="BM36" i="76"/>
  <c r="BN36" i="76"/>
  <c r="BO36" i="76"/>
  <c r="BH37" i="76"/>
  <c r="BI37" i="76"/>
  <c r="BJ37" i="76"/>
  <c r="BK37" i="76"/>
  <c r="BL37" i="76"/>
  <c r="BM37" i="76"/>
  <c r="BN37" i="76"/>
  <c r="BO37" i="76"/>
  <c r="BH38" i="76"/>
  <c r="BI38" i="76"/>
  <c r="BJ38" i="76"/>
  <c r="BK38" i="76"/>
  <c r="BL38" i="76"/>
  <c r="BM38" i="76"/>
  <c r="BN38" i="76"/>
  <c r="BO38" i="76"/>
  <c r="BH39" i="76"/>
  <c r="BI39" i="76"/>
  <c r="BJ39" i="76"/>
  <c r="BK39" i="76"/>
  <c r="BL39" i="76"/>
  <c r="BM39" i="76"/>
  <c r="BN39" i="76"/>
  <c r="BO39" i="76"/>
  <c r="BH40" i="76"/>
  <c r="BI40" i="76"/>
  <c r="BJ40" i="76"/>
  <c r="BK40" i="76"/>
  <c r="BL40" i="76"/>
  <c r="BM40" i="76"/>
  <c r="BN40" i="76"/>
  <c r="BO40" i="76"/>
  <c r="BH41" i="76"/>
  <c r="BI41" i="76"/>
  <c r="BJ41" i="76"/>
  <c r="BK41" i="76"/>
  <c r="BL41" i="76"/>
  <c r="BM41" i="76"/>
  <c r="BN41" i="76"/>
  <c r="BO41" i="76"/>
  <c r="BH42" i="76"/>
  <c r="BI42" i="76"/>
  <c r="BJ42" i="76"/>
  <c r="BK42" i="76"/>
  <c r="BL42" i="76"/>
  <c r="BM42" i="76"/>
  <c r="BN42" i="76"/>
  <c r="BO42" i="76"/>
  <c r="BH43" i="76"/>
  <c r="BI43" i="76"/>
  <c r="BJ43" i="76"/>
  <c r="BK43" i="76"/>
  <c r="BL43" i="76"/>
  <c r="BM43" i="76"/>
  <c r="BN43" i="76"/>
  <c r="BO43" i="76"/>
  <c r="BG31" i="76"/>
  <c r="BG32" i="76"/>
  <c r="BG33" i="76"/>
  <c r="BG34" i="76" s="1"/>
  <c r="BG35" i="76" s="1"/>
  <c r="BG36" i="76" s="1"/>
  <c r="BG37" i="76" s="1"/>
  <c r="BG38" i="76" s="1"/>
  <c r="BG39" i="76" s="1"/>
  <c r="BG40" i="76" s="1"/>
  <c r="BG41" i="76" s="1"/>
  <c r="BG42" i="76" s="1"/>
  <c r="BG43" i="76" s="1"/>
  <c r="BH29" i="76"/>
  <c r="BI29" i="76"/>
  <c r="BJ29" i="76"/>
  <c r="BK29" i="76"/>
  <c r="BL29" i="76"/>
  <c r="BM29" i="76"/>
  <c r="BN29" i="76"/>
  <c r="BO29" i="76"/>
  <c r="AX1002" i="76"/>
  <c r="AY1002" i="76"/>
  <c r="AZ1002" i="76"/>
  <c r="BA1002" i="76"/>
  <c r="BB1002" i="76"/>
  <c r="BC1002" i="76"/>
  <c r="BD1002" i="76"/>
  <c r="BE1002" i="76"/>
  <c r="AX1003" i="76"/>
  <c r="AY1003" i="76"/>
  <c r="AZ1003" i="76"/>
  <c r="BA1003" i="76"/>
  <c r="BB1003" i="76"/>
  <c r="BC1003" i="76"/>
  <c r="BD1003" i="76"/>
  <c r="BE1003" i="76"/>
  <c r="AX1004" i="76"/>
  <c r="AY1004" i="76"/>
  <c r="AZ1004" i="76"/>
  <c r="BA1004" i="76"/>
  <c r="BB1004" i="76"/>
  <c r="BC1004" i="76"/>
  <c r="BD1004" i="76"/>
  <c r="BE1004" i="76"/>
  <c r="AX1005" i="76"/>
  <c r="AY1005" i="76"/>
  <c r="AZ1005" i="76"/>
  <c r="BA1005" i="76"/>
  <c r="BB1005" i="76"/>
  <c r="BC1005" i="76"/>
  <c r="BD1005" i="76"/>
  <c r="BE1005" i="76"/>
  <c r="AX1006" i="76"/>
  <c r="AY1006" i="76"/>
  <c r="AZ1006" i="76"/>
  <c r="BA1006" i="76"/>
  <c r="BB1006" i="76"/>
  <c r="BC1006" i="76"/>
  <c r="BD1006" i="76"/>
  <c r="BE1006" i="76"/>
  <c r="AX1007" i="76"/>
  <c r="AY1007" i="76"/>
  <c r="AZ1007" i="76"/>
  <c r="BA1007" i="76"/>
  <c r="BB1007" i="76"/>
  <c r="BC1007" i="76"/>
  <c r="BD1007" i="76"/>
  <c r="BE1007" i="76"/>
  <c r="AX1008" i="76"/>
  <c r="AY1008" i="76"/>
  <c r="AZ1008" i="76"/>
  <c r="BA1008" i="76"/>
  <c r="BB1008" i="76"/>
  <c r="BC1008" i="76"/>
  <c r="BD1008" i="76"/>
  <c r="BE1008" i="76"/>
  <c r="AX1009" i="76"/>
  <c r="AY1009" i="76"/>
  <c r="AZ1009" i="76"/>
  <c r="BA1009" i="76"/>
  <c r="BB1009" i="76"/>
  <c r="BC1009" i="76"/>
  <c r="BD1009" i="76"/>
  <c r="BE1009" i="76"/>
  <c r="AX1010" i="76"/>
  <c r="AY1010" i="76"/>
  <c r="AZ1010" i="76"/>
  <c r="BA1010" i="76"/>
  <c r="BB1010" i="76"/>
  <c r="BC1010" i="76"/>
  <c r="BD1010" i="76"/>
  <c r="BE1010" i="76"/>
  <c r="AX1011" i="76"/>
  <c r="AY1011" i="76"/>
  <c r="AZ1011" i="76"/>
  <c r="BA1011" i="76"/>
  <c r="BB1011" i="76"/>
  <c r="BC1011" i="76"/>
  <c r="BD1011" i="76"/>
  <c r="BE1011" i="76"/>
  <c r="AX1012" i="76"/>
  <c r="AY1012" i="76"/>
  <c r="AZ1012" i="76"/>
  <c r="BA1012" i="76"/>
  <c r="BB1012" i="76"/>
  <c r="BC1012" i="76"/>
  <c r="BD1012" i="76"/>
  <c r="BE1012" i="76"/>
  <c r="AX1013" i="76"/>
  <c r="AY1013" i="76"/>
  <c r="AZ1013" i="76"/>
  <c r="BA1013" i="76"/>
  <c r="BB1013" i="76"/>
  <c r="BC1013" i="76"/>
  <c r="BD1013" i="76"/>
  <c r="BE1013" i="76"/>
  <c r="AX1014" i="76"/>
  <c r="AY1014" i="76"/>
  <c r="AZ1014" i="76"/>
  <c r="BA1014" i="76"/>
  <c r="BB1014" i="76"/>
  <c r="BC1014" i="76"/>
  <c r="BD1014" i="76"/>
  <c r="BE1014" i="76"/>
  <c r="AX1015" i="76"/>
  <c r="AY1015" i="76"/>
  <c r="AZ1015" i="76"/>
  <c r="BA1015" i="76"/>
  <c r="BB1015" i="76"/>
  <c r="BC1015" i="76"/>
  <c r="BD1015" i="76"/>
  <c r="BE1015" i="76"/>
  <c r="AW1002" i="76"/>
  <c r="AW1003" i="76"/>
  <c r="AW1004" i="76"/>
  <c r="AW1005" i="76"/>
  <c r="AW1006" i="76"/>
  <c r="AW1007" i="76"/>
  <c r="AW1008" i="76"/>
  <c r="AW1009" i="76"/>
  <c r="AW1010" i="76"/>
  <c r="AW1011" i="76"/>
  <c r="AW1012" i="76"/>
  <c r="AW1013" i="76"/>
  <c r="AW1014" i="76"/>
  <c r="AW1015" i="76"/>
  <c r="AX1001" i="76"/>
  <c r="AY1001" i="76"/>
  <c r="AZ1001" i="76"/>
  <c r="BA1001" i="76"/>
  <c r="BB1001" i="76"/>
  <c r="BC1001" i="76"/>
  <c r="BD1001" i="76"/>
  <c r="BE1001" i="76"/>
  <c r="AW1001" i="76"/>
  <c r="AX966" i="76"/>
  <c r="AY966" i="76"/>
  <c r="AZ966" i="76"/>
  <c r="BA966" i="76"/>
  <c r="BB966" i="76"/>
  <c r="BC966" i="76"/>
  <c r="BD966" i="76"/>
  <c r="BE966" i="76"/>
  <c r="AX967" i="76"/>
  <c r="AY967" i="76"/>
  <c r="AZ967" i="76"/>
  <c r="BA967" i="76"/>
  <c r="BB967" i="76"/>
  <c r="BC967" i="76"/>
  <c r="BD967" i="76"/>
  <c r="BE967" i="76"/>
  <c r="AX968" i="76"/>
  <c r="AY968" i="76"/>
  <c r="AZ968" i="76"/>
  <c r="BA968" i="76"/>
  <c r="BB968" i="76"/>
  <c r="BC968" i="76"/>
  <c r="BD968" i="76"/>
  <c r="BE968" i="76"/>
  <c r="AX969" i="76"/>
  <c r="AY969" i="76"/>
  <c r="AZ969" i="76"/>
  <c r="BA969" i="76"/>
  <c r="BB969" i="76"/>
  <c r="BC969" i="76"/>
  <c r="BD969" i="76"/>
  <c r="BE969" i="76"/>
  <c r="AX970" i="76"/>
  <c r="AY970" i="76"/>
  <c r="AZ970" i="76"/>
  <c r="BA970" i="76"/>
  <c r="BB970" i="76"/>
  <c r="BC970" i="76"/>
  <c r="BD970" i="76"/>
  <c r="BE970" i="76"/>
  <c r="AX971" i="76"/>
  <c r="AY971" i="76"/>
  <c r="AZ971" i="76"/>
  <c r="BA971" i="76"/>
  <c r="BB971" i="76"/>
  <c r="BC971" i="76"/>
  <c r="BD971" i="76"/>
  <c r="BE971" i="76"/>
  <c r="AX972" i="76"/>
  <c r="AY972" i="76"/>
  <c r="AZ972" i="76"/>
  <c r="BA972" i="76"/>
  <c r="BB972" i="76"/>
  <c r="BC972" i="76"/>
  <c r="BD972" i="76"/>
  <c r="BE972" i="76"/>
  <c r="AX973" i="76"/>
  <c r="AY973" i="76"/>
  <c r="AZ973" i="76"/>
  <c r="BA973" i="76"/>
  <c r="BB973" i="76"/>
  <c r="BC973" i="76"/>
  <c r="BD973" i="76"/>
  <c r="BE973" i="76"/>
  <c r="AX974" i="76"/>
  <c r="AY974" i="76"/>
  <c r="AZ974" i="76"/>
  <c r="BA974" i="76"/>
  <c r="BB974" i="76"/>
  <c r="BC974" i="76"/>
  <c r="BD974" i="76"/>
  <c r="BE974" i="76"/>
  <c r="AX975" i="76"/>
  <c r="AY975" i="76"/>
  <c r="AZ975" i="76"/>
  <c r="BA975" i="76"/>
  <c r="BB975" i="76"/>
  <c r="BC975" i="76"/>
  <c r="BD975" i="76"/>
  <c r="BE975" i="76"/>
  <c r="AX976" i="76"/>
  <c r="AY976" i="76"/>
  <c r="AZ976" i="76"/>
  <c r="BA976" i="76"/>
  <c r="BB976" i="76"/>
  <c r="BC976" i="76"/>
  <c r="BD976" i="76"/>
  <c r="BE976" i="76"/>
  <c r="AX977" i="76"/>
  <c r="AY977" i="76"/>
  <c r="AZ977" i="76"/>
  <c r="BA977" i="76"/>
  <c r="BB977" i="76"/>
  <c r="BC977" i="76"/>
  <c r="BD977" i="76"/>
  <c r="BE977" i="76"/>
  <c r="AX978" i="76"/>
  <c r="AY978" i="76"/>
  <c r="AZ978" i="76"/>
  <c r="BA978" i="76"/>
  <c r="BB978" i="76"/>
  <c r="BC978" i="76"/>
  <c r="BD978" i="76"/>
  <c r="BE978" i="76"/>
  <c r="AX979" i="76"/>
  <c r="AY979" i="76"/>
  <c r="AZ979" i="76"/>
  <c r="BA979" i="76"/>
  <c r="BB979" i="76"/>
  <c r="BC979" i="76"/>
  <c r="BD979" i="76"/>
  <c r="BE979" i="76"/>
  <c r="AW966" i="76"/>
  <c r="AW967" i="76"/>
  <c r="AW968" i="76"/>
  <c r="AW969" i="76"/>
  <c r="AW970" i="76"/>
  <c r="AW971" i="76"/>
  <c r="AW972" i="76"/>
  <c r="AW973" i="76"/>
  <c r="AW974" i="76"/>
  <c r="AW975" i="76"/>
  <c r="AW976" i="76"/>
  <c r="AW977" i="76"/>
  <c r="AW978" i="76"/>
  <c r="AW979" i="76"/>
  <c r="AX965" i="76"/>
  <c r="AY965" i="76"/>
  <c r="AZ965" i="76"/>
  <c r="BA965" i="76"/>
  <c r="BB965" i="76"/>
  <c r="BC965" i="76"/>
  <c r="BD965" i="76"/>
  <c r="BE965" i="76"/>
  <c r="AW965" i="76"/>
  <c r="AX930" i="76"/>
  <c r="AY930" i="76"/>
  <c r="AZ930" i="76"/>
  <c r="BA930" i="76"/>
  <c r="BB930" i="76"/>
  <c r="BC930" i="76"/>
  <c r="BD930" i="76"/>
  <c r="BE930" i="76"/>
  <c r="AX931" i="76"/>
  <c r="AY931" i="76"/>
  <c r="AZ931" i="76"/>
  <c r="BA931" i="76"/>
  <c r="BB931" i="76"/>
  <c r="BC931" i="76"/>
  <c r="BD931" i="76"/>
  <c r="BE931" i="76"/>
  <c r="AX932" i="76"/>
  <c r="AY932" i="76"/>
  <c r="AZ932" i="76"/>
  <c r="BA932" i="76"/>
  <c r="BB932" i="76"/>
  <c r="BC932" i="76"/>
  <c r="BD932" i="76"/>
  <c r="BE932" i="76"/>
  <c r="AX933" i="76"/>
  <c r="AY933" i="76"/>
  <c r="AZ933" i="76"/>
  <c r="BA933" i="76"/>
  <c r="BB933" i="76"/>
  <c r="BC933" i="76"/>
  <c r="BD933" i="76"/>
  <c r="BE933" i="76"/>
  <c r="AX934" i="76"/>
  <c r="AY934" i="76"/>
  <c r="AZ934" i="76"/>
  <c r="BA934" i="76"/>
  <c r="BB934" i="76"/>
  <c r="BC934" i="76"/>
  <c r="BD934" i="76"/>
  <c r="BE934" i="76"/>
  <c r="AX935" i="76"/>
  <c r="AY935" i="76"/>
  <c r="AZ935" i="76"/>
  <c r="BA935" i="76"/>
  <c r="BB935" i="76"/>
  <c r="BC935" i="76"/>
  <c r="BD935" i="76"/>
  <c r="BE935" i="76"/>
  <c r="AX936" i="76"/>
  <c r="AY936" i="76"/>
  <c r="AZ936" i="76"/>
  <c r="BA936" i="76"/>
  <c r="BB936" i="76"/>
  <c r="BC936" i="76"/>
  <c r="BD936" i="76"/>
  <c r="BE936" i="76"/>
  <c r="AX937" i="76"/>
  <c r="AY937" i="76"/>
  <c r="AZ937" i="76"/>
  <c r="BA937" i="76"/>
  <c r="BB937" i="76"/>
  <c r="BC937" i="76"/>
  <c r="BD937" i="76"/>
  <c r="BE937" i="76"/>
  <c r="AX938" i="76"/>
  <c r="AY938" i="76"/>
  <c r="AZ938" i="76"/>
  <c r="BA938" i="76"/>
  <c r="BB938" i="76"/>
  <c r="BC938" i="76"/>
  <c r="BD938" i="76"/>
  <c r="BE938" i="76"/>
  <c r="AX939" i="76"/>
  <c r="AY939" i="76"/>
  <c r="AZ939" i="76"/>
  <c r="BA939" i="76"/>
  <c r="BB939" i="76"/>
  <c r="BC939" i="76"/>
  <c r="BD939" i="76"/>
  <c r="BE939" i="76"/>
  <c r="AX940" i="76"/>
  <c r="AY940" i="76"/>
  <c r="AZ940" i="76"/>
  <c r="BA940" i="76"/>
  <c r="BB940" i="76"/>
  <c r="BC940" i="76"/>
  <c r="BD940" i="76"/>
  <c r="BE940" i="76"/>
  <c r="AX941" i="76"/>
  <c r="AY941" i="76"/>
  <c r="AZ941" i="76"/>
  <c r="BA941" i="76"/>
  <c r="BB941" i="76"/>
  <c r="BC941" i="76"/>
  <c r="BD941" i="76"/>
  <c r="BE941" i="76"/>
  <c r="AX942" i="76"/>
  <c r="AY942" i="76"/>
  <c r="AZ942" i="76"/>
  <c r="BA942" i="76"/>
  <c r="BB942" i="76"/>
  <c r="BC942" i="76"/>
  <c r="BD942" i="76"/>
  <c r="BE942" i="76"/>
  <c r="AX943" i="76"/>
  <c r="AY943" i="76"/>
  <c r="AZ943" i="76"/>
  <c r="BA943" i="76"/>
  <c r="BB943" i="76"/>
  <c r="BC943" i="76"/>
  <c r="BD943" i="76"/>
  <c r="BE943" i="76"/>
  <c r="AW930" i="76"/>
  <c r="AW931" i="76"/>
  <c r="AW932" i="76"/>
  <c r="AW933" i="76"/>
  <c r="AW934" i="76"/>
  <c r="AW935" i="76"/>
  <c r="AW936" i="76"/>
  <c r="AW937" i="76"/>
  <c r="AW938" i="76"/>
  <c r="AW939" i="76"/>
  <c r="AW940" i="76"/>
  <c r="AW941" i="76"/>
  <c r="AW942" i="76"/>
  <c r="AW943" i="76"/>
  <c r="AX929" i="76"/>
  <c r="AY929" i="76"/>
  <c r="AZ929" i="76"/>
  <c r="BA929" i="76"/>
  <c r="BB929" i="76"/>
  <c r="BC929" i="76"/>
  <c r="BD929" i="76"/>
  <c r="BE929" i="76"/>
  <c r="AW929" i="76"/>
  <c r="AX894" i="76"/>
  <c r="AY894" i="76"/>
  <c r="AZ894" i="76"/>
  <c r="BA894" i="76"/>
  <c r="BB894" i="76"/>
  <c r="BC894" i="76"/>
  <c r="BD894" i="76"/>
  <c r="BE894" i="76"/>
  <c r="AX895" i="76"/>
  <c r="AY895" i="76"/>
  <c r="AZ895" i="76"/>
  <c r="BA895" i="76"/>
  <c r="BB895" i="76"/>
  <c r="BC895" i="76"/>
  <c r="BD895" i="76"/>
  <c r="BE895" i="76"/>
  <c r="AX896" i="76"/>
  <c r="AY896" i="76"/>
  <c r="AZ896" i="76"/>
  <c r="BA896" i="76"/>
  <c r="BB896" i="76"/>
  <c r="BC896" i="76"/>
  <c r="BD896" i="76"/>
  <c r="BE896" i="76"/>
  <c r="AX897" i="76"/>
  <c r="AY897" i="76"/>
  <c r="AZ897" i="76"/>
  <c r="BA897" i="76"/>
  <c r="BB897" i="76"/>
  <c r="BC897" i="76"/>
  <c r="BD897" i="76"/>
  <c r="BE897" i="76"/>
  <c r="AX898" i="76"/>
  <c r="AY898" i="76"/>
  <c r="AZ898" i="76"/>
  <c r="BA898" i="76"/>
  <c r="BB898" i="76"/>
  <c r="BC898" i="76"/>
  <c r="BD898" i="76"/>
  <c r="BE898" i="76"/>
  <c r="AX899" i="76"/>
  <c r="AY899" i="76"/>
  <c r="AZ899" i="76"/>
  <c r="BA899" i="76"/>
  <c r="BB899" i="76"/>
  <c r="BC899" i="76"/>
  <c r="BD899" i="76"/>
  <c r="BE899" i="76"/>
  <c r="AX900" i="76"/>
  <c r="AY900" i="76"/>
  <c r="AZ900" i="76"/>
  <c r="BA900" i="76"/>
  <c r="BB900" i="76"/>
  <c r="BC900" i="76"/>
  <c r="BD900" i="76"/>
  <c r="BE900" i="76"/>
  <c r="AX901" i="76"/>
  <c r="AY901" i="76"/>
  <c r="AZ901" i="76"/>
  <c r="BA901" i="76"/>
  <c r="BB901" i="76"/>
  <c r="BC901" i="76"/>
  <c r="BD901" i="76"/>
  <c r="BE901" i="76"/>
  <c r="AX902" i="76"/>
  <c r="AY902" i="76"/>
  <c r="AZ902" i="76"/>
  <c r="BA902" i="76"/>
  <c r="BB902" i="76"/>
  <c r="BC902" i="76"/>
  <c r="BD902" i="76"/>
  <c r="BE902" i="76"/>
  <c r="AX903" i="76"/>
  <c r="AY903" i="76"/>
  <c r="AZ903" i="76"/>
  <c r="BA903" i="76"/>
  <c r="BB903" i="76"/>
  <c r="BC903" i="76"/>
  <c r="BD903" i="76"/>
  <c r="BE903" i="76"/>
  <c r="AX904" i="76"/>
  <c r="AY904" i="76"/>
  <c r="AZ904" i="76"/>
  <c r="BA904" i="76"/>
  <c r="BB904" i="76"/>
  <c r="BC904" i="76"/>
  <c r="BD904" i="76"/>
  <c r="BE904" i="76"/>
  <c r="AX905" i="76"/>
  <c r="AY905" i="76"/>
  <c r="AZ905" i="76"/>
  <c r="BA905" i="76"/>
  <c r="BB905" i="76"/>
  <c r="BC905" i="76"/>
  <c r="BD905" i="76"/>
  <c r="BE905" i="76"/>
  <c r="AX906" i="76"/>
  <c r="AY906" i="76"/>
  <c r="AZ906" i="76"/>
  <c r="BA906" i="76"/>
  <c r="BB906" i="76"/>
  <c r="BC906" i="76"/>
  <c r="BD906" i="76"/>
  <c r="BE906" i="76"/>
  <c r="AX907" i="76"/>
  <c r="AY907" i="76"/>
  <c r="AZ907" i="76"/>
  <c r="BA907" i="76"/>
  <c r="BB907" i="76"/>
  <c r="BC907" i="76"/>
  <c r="BD907" i="76"/>
  <c r="BE907" i="76"/>
  <c r="AW894" i="76"/>
  <c r="AW895" i="76"/>
  <c r="AW896" i="76"/>
  <c r="AW897" i="76"/>
  <c r="AW898" i="76"/>
  <c r="AW899" i="76"/>
  <c r="AW900" i="76"/>
  <c r="AW901" i="76"/>
  <c r="AW902" i="76"/>
  <c r="AW903" i="76"/>
  <c r="AW904" i="76"/>
  <c r="AW905" i="76"/>
  <c r="AW906" i="76"/>
  <c r="AW907" i="76"/>
  <c r="AX893" i="76"/>
  <c r="AY893" i="76"/>
  <c r="AZ893" i="76"/>
  <c r="BA893" i="76"/>
  <c r="BB893" i="76"/>
  <c r="BC893" i="76"/>
  <c r="BD893" i="76"/>
  <c r="BE893" i="76"/>
  <c r="AW893" i="76"/>
  <c r="AX858" i="76"/>
  <c r="AY858" i="76"/>
  <c r="AZ858" i="76"/>
  <c r="BA858" i="76"/>
  <c r="BB858" i="76"/>
  <c r="BC858" i="76"/>
  <c r="BD858" i="76"/>
  <c r="BE858" i="76"/>
  <c r="AX859" i="76"/>
  <c r="AY859" i="76"/>
  <c r="AZ859" i="76"/>
  <c r="BA859" i="76"/>
  <c r="BB859" i="76"/>
  <c r="BC859" i="76"/>
  <c r="BD859" i="76"/>
  <c r="BE859" i="76"/>
  <c r="AX860" i="76"/>
  <c r="AY860" i="76"/>
  <c r="AZ860" i="76"/>
  <c r="BA860" i="76"/>
  <c r="BB860" i="76"/>
  <c r="BC860" i="76"/>
  <c r="BD860" i="76"/>
  <c r="BE860" i="76"/>
  <c r="AX861" i="76"/>
  <c r="AY861" i="76"/>
  <c r="AZ861" i="76"/>
  <c r="BA861" i="76"/>
  <c r="BB861" i="76"/>
  <c r="BC861" i="76"/>
  <c r="BD861" i="76"/>
  <c r="BE861" i="76"/>
  <c r="AX862" i="76"/>
  <c r="AY862" i="76"/>
  <c r="AZ862" i="76"/>
  <c r="BA862" i="76"/>
  <c r="BB862" i="76"/>
  <c r="BC862" i="76"/>
  <c r="BD862" i="76"/>
  <c r="BE862" i="76"/>
  <c r="AX863" i="76"/>
  <c r="AY863" i="76"/>
  <c r="AZ863" i="76"/>
  <c r="BA863" i="76"/>
  <c r="BB863" i="76"/>
  <c r="BC863" i="76"/>
  <c r="BD863" i="76"/>
  <c r="BE863" i="76"/>
  <c r="AX864" i="76"/>
  <c r="AY864" i="76"/>
  <c r="AZ864" i="76"/>
  <c r="BA864" i="76"/>
  <c r="BB864" i="76"/>
  <c r="BC864" i="76"/>
  <c r="BD864" i="76"/>
  <c r="BE864" i="76"/>
  <c r="AX865" i="76"/>
  <c r="AY865" i="76"/>
  <c r="AZ865" i="76"/>
  <c r="BA865" i="76"/>
  <c r="BB865" i="76"/>
  <c r="BC865" i="76"/>
  <c r="BD865" i="76"/>
  <c r="BE865" i="76"/>
  <c r="AX866" i="76"/>
  <c r="AY866" i="76"/>
  <c r="AZ866" i="76"/>
  <c r="BA866" i="76"/>
  <c r="BB866" i="76"/>
  <c r="BC866" i="76"/>
  <c r="BD866" i="76"/>
  <c r="BE866" i="76"/>
  <c r="AX867" i="76"/>
  <c r="AY867" i="76"/>
  <c r="AZ867" i="76"/>
  <c r="BA867" i="76"/>
  <c r="BB867" i="76"/>
  <c r="BC867" i="76"/>
  <c r="BD867" i="76"/>
  <c r="BE867" i="76"/>
  <c r="AX868" i="76"/>
  <c r="AY868" i="76"/>
  <c r="AZ868" i="76"/>
  <c r="BA868" i="76"/>
  <c r="BB868" i="76"/>
  <c r="BC868" i="76"/>
  <c r="BD868" i="76"/>
  <c r="BE868" i="76"/>
  <c r="AX869" i="76"/>
  <c r="AY869" i="76"/>
  <c r="AZ869" i="76"/>
  <c r="BA869" i="76"/>
  <c r="BB869" i="76"/>
  <c r="BC869" i="76"/>
  <c r="BD869" i="76"/>
  <c r="BE869" i="76"/>
  <c r="AX870" i="76"/>
  <c r="AY870" i="76"/>
  <c r="AZ870" i="76"/>
  <c r="BA870" i="76"/>
  <c r="BB870" i="76"/>
  <c r="BC870" i="76"/>
  <c r="BD870" i="76"/>
  <c r="BE870" i="76"/>
  <c r="AX871" i="76"/>
  <c r="AY871" i="76"/>
  <c r="AZ871" i="76"/>
  <c r="BA871" i="76"/>
  <c r="BB871" i="76"/>
  <c r="BC871" i="76"/>
  <c r="BD871" i="76"/>
  <c r="BE871" i="76"/>
  <c r="AW858" i="76"/>
  <c r="AW859" i="76"/>
  <c r="AW860" i="76"/>
  <c r="AW861" i="76"/>
  <c r="AW862" i="76"/>
  <c r="AW863" i="76"/>
  <c r="AW864" i="76"/>
  <c r="AW865" i="76"/>
  <c r="AW866" i="76"/>
  <c r="AW867" i="76"/>
  <c r="AW868" i="76"/>
  <c r="AW869" i="76"/>
  <c r="AW870" i="76"/>
  <c r="AW871" i="76"/>
  <c r="AX857" i="76"/>
  <c r="AY857" i="76"/>
  <c r="AZ857" i="76"/>
  <c r="BA857" i="76"/>
  <c r="BB857" i="76"/>
  <c r="BC857" i="76"/>
  <c r="BD857" i="76"/>
  <c r="BE857" i="76"/>
  <c r="AW857" i="76"/>
  <c r="AX822" i="76"/>
  <c r="AY822" i="76"/>
  <c r="AZ822" i="76"/>
  <c r="BA822" i="76"/>
  <c r="BB822" i="76"/>
  <c r="BC822" i="76"/>
  <c r="BD822" i="76"/>
  <c r="BE822" i="76"/>
  <c r="AX823" i="76"/>
  <c r="AY823" i="76"/>
  <c r="AZ823" i="76"/>
  <c r="BA823" i="76"/>
  <c r="BB823" i="76"/>
  <c r="BC823" i="76"/>
  <c r="BD823" i="76"/>
  <c r="BE823" i="76"/>
  <c r="AX824" i="76"/>
  <c r="AY824" i="76"/>
  <c r="AZ824" i="76"/>
  <c r="BA824" i="76"/>
  <c r="BB824" i="76"/>
  <c r="BC824" i="76"/>
  <c r="BD824" i="76"/>
  <c r="BE824" i="76"/>
  <c r="AX825" i="76"/>
  <c r="AY825" i="76"/>
  <c r="AZ825" i="76"/>
  <c r="BA825" i="76"/>
  <c r="BB825" i="76"/>
  <c r="BC825" i="76"/>
  <c r="BD825" i="76"/>
  <c r="BE825" i="76"/>
  <c r="AX826" i="76"/>
  <c r="AY826" i="76"/>
  <c r="AZ826" i="76"/>
  <c r="BA826" i="76"/>
  <c r="BB826" i="76"/>
  <c r="BC826" i="76"/>
  <c r="BD826" i="76"/>
  <c r="BE826" i="76"/>
  <c r="AX827" i="76"/>
  <c r="AY827" i="76"/>
  <c r="AZ827" i="76"/>
  <c r="BA827" i="76"/>
  <c r="BB827" i="76"/>
  <c r="BC827" i="76"/>
  <c r="BD827" i="76"/>
  <c r="BE827" i="76"/>
  <c r="AX828" i="76"/>
  <c r="AY828" i="76"/>
  <c r="AZ828" i="76"/>
  <c r="BA828" i="76"/>
  <c r="BB828" i="76"/>
  <c r="BC828" i="76"/>
  <c r="BD828" i="76"/>
  <c r="BE828" i="76"/>
  <c r="AX829" i="76"/>
  <c r="AY829" i="76"/>
  <c r="AZ829" i="76"/>
  <c r="BA829" i="76"/>
  <c r="BB829" i="76"/>
  <c r="BC829" i="76"/>
  <c r="BD829" i="76"/>
  <c r="BE829" i="76"/>
  <c r="AX830" i="76"/>
  <c r="AY830" i="76"/>
  <c r="AZ830" i="76"/>
  <c r="BA830" i="76"/>
  <c r="BB830" i="76"/>
  <c r="BC830" i="76"/>
  <c r="BD830" i="76"/>
  <c r="BE830" i="76"/>
  <c r="AX831" i="76"/>
  <c r="AY831" i="76"/>
  <c r="AZ831" i="76"/>
  <c r="BA831" i="76"/>
  <c r="BB831" i="76"/>
  <c r="BC831" i="76"/>
  <c r="BD831" i="76"/>
  <c r="BE831" i="76"/>
  <c r="AX832" i="76"/>
  <c r="AY832" i="76"/>
  <c r="AZ832" i="76"/>
  <c r="BA832" i="76"/>
  <c r="BB832" i="76"/>
  <c r="BC832" i="76"/>
  <c r="BD832" i="76"/>
  <c r="BE832" i="76"/>
  <c r="AX833" i="76"/>
  <c r="AY833" i="76"/>
  <c r="AZ833" i="76"/>
  <c r="BA833" i="76"/>
  <c r="BB833" i="76"/>
  <c r="BC833" i="76"/>
  <c r="BD833" i="76"/>
  <c r="BE833" i="76"/>
  <c r="AX834" i="76"/>
  <c r="AY834" i="76"/>
  <c r="AZ834" i="76"/>
  <c r="BA834" i="76"/>
  <c r="BB834" i="76"/>
  <c r="BC834" i="76"/>
  <c r="BD834" i="76"/>
  <c r="BE834" i="76"/>
  <c r="AX835" i="76"/>
  <c r="AY835" i="76"/>
  <c r="AZ835" i="76"/>
  <c r="BA835" i="76"/>
  <c r="BB835" i="76"/>
  <c r="BC835" i="76"/>
  <c r="BD835" i="76"/>
  <c r="BE835" i="76"/>
  <c r="AW822" i="76"/>
  <c r="AW823" i="76"/>
  <c r="AW824" i="76"/>
  <c r="AW825" i="76"/>
  <c r="AW826" i="76"/>
  <c r="AW827" i="76"/>
  <c r="AW828" i="76"/>
  <c r="AW829" i="76"/>
  <c r="AW830" i="76"/>
  <c r="AW831" i="76"/>
  <c r="AW832" i="76"/>
  <c r="AW833" i="76"/>
  <c r="AW834" i="76"/>
  <c r="AW835" i="76"/>
  <c r="AX821" i="76"/>
  <c r="AY821" i="76"/>
  <c r="AZ821" i="76"/>
  <c r="BA821" i="76"/>
  <c r="BB821" i="76"/>
  <c r="BC821" i="76"/>
  <c r="BD821" i="76"/>
  <c r="BE821" i="76"/>
  <c r="AW821" i="76"/>
  <c r="AX786" i="76"/>
  <c r="AY786" i="76"/>
  <c r="AZ786" i="76"/>
  <c r="BA786" i="76"/>
  <c r="BB786" i="76"/>
  <c r="BC786" i="76"/>
  <c r="BD786" i="76"/>
  <c r="BE786" i="76"/>
  <c r="AX787" i="76"/>
  <c r="AY787" i="76"/>
  <c r="AZ787" i="76"/>
  <c r="BA787" i="76"/>
  <c r="BB787" i="76"/>
  <c r="BC787" i="76"/>
  <c r="BD787" i="76"/>
  <c r="BE787" i="76"/>
  <c r="AX788" i="76"/>
  <c r="AY788" i="76"/>
  <c r="AZ788" i="76"/>
  <c r="BA788" i="76"/>
  <c r="BB788" i="76"/>
  <c r="BC788" i="76"/>
  <c r="BD788" i="76"/>
  <c r="BE788" i="76"/>
  <c r="AX789" i="76"/>
  <c r="AY789" i="76"/>
  <c r="AZ789" i="76"/>
  <c r="BA789" i="76"/>
  <c r="BB789" i="76"/>
  <c r="BC789" i="76"/>
  <c r="BD789" i="76"/>
  <c r="BE789" i="76"/>
  <c r="AX790" i="76"/>
  <c r="AY790" i="76"/>
  <c r="AZ790" i="76"/>
  <c r="BA790" i="76"/>
  <c r="BB790" i="76"/>
  <c r="BC790" i="76"/>
  <c r="BD790" i="76"/>
  <c r="BE790" i="76"/>
  <c r="AX791" i="76"/>
  <c r="AY791" i="76"/>
  <c r="AZ791" i="76"/>
  <c r="BA791" i="76"/>
  <c r="BB791" i="76"/>
  <c r="BC791" i="76"/>
  <c r="BD791" i="76"/>
  <c r="BE791" i="76"/>
  <c r="AX792" i="76"/>
  <c r="AY792" i="76"/>
  <c r="AZ792" i="76"/>
  <c r="BA792" i="76"/>
  <c r="BB792" i="76"/>
  <c r="BC792" i="76"/>
  <c r="BD792" i="76"/>
  <c r="BE792" i="76"/>
  <c r="AX793" i="76"/>
  <c r="AY793" i="76"/>
  <c r="AZ793" i="76"/>
  <c r="BA793" i="76"/>
  <c r="BB793" i="76"/>
  <c r="BC793" i="76"/>
  <c r="BD793" i="76"/>
  <c r="BE793" i="76"/>
  <c r="AX794" i="76"/>
  <c r="AY794" i="76"/>
  <c r="AZ794" i="76"/>
  <c r="BA794" i="76"/>
  <c r="BB794" i="76"/>
  <c r="BC794" i="76"/>
  <c r="BD794" i="76"/>
  <c r="BE794" i="76"/>
  <c r="AX795" i="76"/>
  <c r="AY795" i="76"/>
  <c r="AZ795" i="76"/>
  <c r="BA795" i="76"/>
  <c r="BB795" i="76"/>
  <c r="BC795" i="76"/>
  <c r="BD795" i="76"/>
  <c r="BE795" i="76"/>
  <c r="AX796" i="76"/>
  <c r="AY796" i="76"/>
  <c r="AZ796" i="76"/>
  <c r="BA796" i="76"/>
  <c r="BB796" i="76"/>
  <c r="BC796" i="76"/>
  <c r="BD796" i="76"/>
  <c r="BE796" i="76"/>
  <c r="AX797" i="76"/>
  <c r="AY797" i="76"/>
  <c r="AZ797" i="76"/>
  <c r="BA797" i="76"/>
  <c r="BB797" i="76"/>
  <c r="BC797" i="76"/>
  <c r="BD797" i="76"/>
  <c r="BE797" i="76"/>
  <c r="AX798" i="76"/>
  <c r="AY798" i="76"/>
  <c r="AZ798" i="76"/>
  <c r="BA798" i="76"/>
  <c r="BB798" i="76"/>
  <c r="BC798" i="76"/>
  <c r="BD798" i="76"/>
  <c r="BE798" i="76"/>
  <c r="AX799" i="76"/>
  <c r="AY799" i="76"/>
  <c r="AZ799" i="76"/>
  <c r="BA799" i="76"/>
  <c r="BB799" i="76"/>
  <c r="BC799" i="76"/>
  <c r="BD799" i="76"/>
  <c r="BE799" i="76"/>
  <c r="AW786" i="76"/>
  <c r="AW787" i="76"/>
  <c r="AW788" i="76"/>
  <c r="AW789" i="76"/>
  <c r="AW790" i="76"/>
  <c r="AW791" i="76"/>
  <c r="AW792" i="76"/>
  <c r="AW793" i="76"/>
  <c r="AW794" i="76"/>
  <c r="AW795" i="76"/>
  <c r="AW796" i="76"/>
  <c r="AW797" i="76"/>
  <c r="AW798" i="76"/>
  <c r="AW799" i="76"/>
  <c r="AX785" i="76"/>
  <c r="AY785" i="76"/>
  <c r="AZ785" i="76"/>
  <c r="BA785" i="76"/>
  <c r="BB785" i="76"/>
  <c r="BC785" i="76"/>
  <c r="BD785" i="76"/>
  <c r="BE785" i="76"/>
  <c r="AW785" i="76"/>
  <c r="AX750" i="76"/>
  <c r="AY750" i="76"/>
  <c r="AZ750" i="76"/>
  <c r="BA750" i="76"/>
  <c r="BB750" i="76"/>
  <c r="BC750" i="76"/>
  <c r="BD750" i="76"/>
  <c r="BE750" i="76"/>
  <c r="AX751" i="76"/>
  <c r="AY751" i="76"/>
  <c r="AZ751" i="76"/>
  <c r="BA751" i="76"/>
  <c r="BB751" i="76"/>
  <c r="BC751" i="76"/>
  <c r="BD751" i="76"/>
  <c r="BE751" i="76"/>
  <c r="AX752" i="76"/>
  <c r="AY752" i="76"/>
  <c r="AZ752" i="76"/>
  <c r="BA752" i="76"/>
  <c r="BB752" i="76"/>
  <c r="BC752" i="76"/>
  <c r="BD752" i="76"/>
  <c r="BE752" i="76"/>
  <c r="AX753" i="76"/>
  <c r="AY753" i="76"/>
  <c r="AZ753" i="76"/>
  <c r="BA753" i="76"/>
  <c r="BB753" i="76"/>
  <c r="BC753" i="76"/>
  <c r="BD753" i="76"/>
  <c r="BE753" i="76"/>
  <c r="AX754" i="76"/>
  <c r="AY754" i="76"/>
  <c r="AZ754" i="76"/>
  <c r="BA754" i="76"/>
  <c r="BB754" i="76"/>
  <c r="BC754" i="76"/>
  <c r="BD754" i="76"/>
  <c r="BE754" i="76"/>
  <c r="AX755" i="76"/>
  <c r="AY755" i="76"/>
  <c r="AZ755" i="76"/>
  <c r="BA755" i="76"/>
  <c r="BB755" i="76"/>
  <c r="BC755" i="76"/>
  <c r="BD755" i="76"/>
  <c r="BE755" i="76"/>
  <c r="AX756" i="76"/>
  <c r="AY756" i="76"/>
  <c r="AZ756" i="76"/>
  <c r="BA756" i="76"/>
  <c r="BB756" i="76"/>
  <c r="BC756" i="76"/>
  <c r="BD756" i="76"/>
  <c r="BE756" i="76"/>
  <c r="AX757" i="76"/>
  <c r="AY757" i="76"/>
  <c r="AZ757" i="76"/>
  <c r="BA757" i="76"/>
  <c r="BB757" i="76"/>
  <c r="BC757" i="76"/>
  <c r="BD757" i="76"/>
  <c r="BE757" i="76"/>
  <c r="AX758" i="76"/>
  <c r="AY758" i="76"/>
  <c r="AZ758" i="76"/>
  <c r="BA758" i="76"/>
  <c r="BB758" i="76"/>
  <c r="BC758" i="76"/>
  <c r="BD758" i="76"/>
  <c r="BE758" i="76"/>
  <c r="AX759" i="76"/>
  <c r="AY759" i="76"/>
  <c r="AZ759" i="76"/>
  <c r="BA759" i="76"/>
  <c r="BB759" i="76"/>
  <c r="BC759" i="76"/>
  <c r="BD759" i="76"/>
  <c r="BE759" i="76"/>
  <c r="AX760" i="76"/>
  <c r="AY760" i="76"/>
  <c r="AZ760" i="76"/>
  <c r="BA760" i="76"/>
  <c r="BB760" i="76"/>
  <c r="BC760" i="76"/>
  <c r="BD760" i="76"/>
  <c r="BE760" i="76"/>
  <c r="AX761" i="76"/>
  <c r="AY761" i="76"/>
  <c r="AZ761" i="76"/>
  <c r="BA761" i="76"/>
  <c r="BB761" i="76"/>
  <c r="BC761" i="76"/>
  <c r="BD761" i="76"/>
  <c r="BE761" i="76"/>
  <c r="AX762" i="76"/>
  <c r="AY762" i="76"/>
  <c r="AZ762" i="76"/>
  <c r="BA762" i="76"/>
  <c r="BB762" i="76"/>
  <c r="BC762" i="76"/>
  <c r="BD762" i="76"/>
  <c r="BE762" i="76"/>
  <c r="AX763" i="76"/>
  <c r="AY763" i="76"/>
  <c r="AZ763" i="76"/>
  <c r="BA763" i="76"/>
  <c r="BB763" i="76"/>
  <c r="BC763" i="76"/>
  <c r="BD763" i="76"/>
  <c r="BE763" i="76"/>
  <c r="AW750" i="76"/>
  <c r="AW751" i="76"/>
  <c r="AW752" i="76"/>
  <c r="AW753" i="76"/>
  <c r="AW754" i="76"/>
  <c r="AW755" i="76"/>
  <c r="AW756" i="76"/>
  <c r="AW757" i="76"/>
  <c r="AW758" i="76"/>
  <c r="AW759" i="76"/>
  <c r="AW760" i="76"/>
  <c r="AW761" i="76"/>
  <c r="AW762" i="76"/>
  <c r="AW763" i="76"/>
  <c r="AX749" i="76"/>
  <c r="AY749" i="76"/>
  <c r="AZ749" i="76"/>
  <c r="BA749" i="76"/>
  <c r="BB749" i="76"/>
  <c r="BC749" i="76"/>
  <c r="BD749" i="76"/>
  <c r="BE749" i="76"/>
  <c r="AW749" i="76"/>
  <c r="AX714" i="76"/>
  <c r="AY714" i="76"/>
  <c r="AZ714" i="76"/>
  <c r="BA714" i="76"/>
  <c r="BB714" i="76"/>
  <c r="BC714" i="76"/>
  <c r="BD714" i="76"/>
  <c r="BE714" i="76"/>
  <c r="AX715" i="76"/>
  <c r="AY715" i="76"/>
  <c r="AZ715" i="76"/>
  <c r="BA715" i="76"/>
  <c r="BB715" i="76"/>
  <c r="BC715" i="76"/>
  <c r="BD715" i="76"/>
  <c r="BE715" i="76"/>
  <c r="AX716" i="76"/>
  <c r="AY716" i="76"/>
  <c r="AZ716" i="76"/>
  <c r="BA716" i="76"/>
  <c r="BB716" i="76"/>
  <c r="BC716" i="76"/>
  <c r="BD716" i="76"/>
  <c r="BE716" i="76"/>
  <c r="AX717" i="76"/>
  <c r="AY717" i="76"/>
  <c r="AZ717" i="76"/>
  <c r="BA717" i="76"/>
  <c r="BB717" i="76"/>
  <c r="BC717" i="76"/>
  <c r="BD717" i="76"/>
  <c r="BE717" i="76"/>
  <c r="AX718" i="76"/>
  <c r="AY718" i="76"/>
  <c r="AZ718" i="76"/>
  <c r="BA718" i="76"/>
  <c r="BB718" i="76"/>
  <c r="BC718" i="76"/>
  <c r="BD718" i="76"/>
  <c r="BE718" i="76"/>
  <c r="AX719" i="76"/>
  <c r="AY719" i="76"/>
  <c r="AZ719" i="76"/>
  <c r="BA719" i="76"/>
  <c r="BB719" i="76"/>
  <c r="BC719" i="76"/>
  <c r="BD719" i="76"/>
  <c r="BE719" i="76"/>
  <c r="AX720" i="76"/>
  <c r="AY720" i="76"/>
  <c r="AZ720" i="76"/>
  <c r="BA720" i="76"/>
  <c r="BB720" i="76"/>
  <c r="BC720" i="76"/>
  <c r="BD720" i="76"/>
  <c r="BE720" i="76"/>
  <c r="AX721" i="76"/>
  <c r="AY721" i="76"/>
  <c r="AZ721" i="76"/>
  <c r="BA721" i="76"/>
  <c r="BB721" i="76"/>
  <c r="BC721" i="76"/>
  <c r="BD721" i="76"/>
  <c r="BE721" i="76"/>
  <c r="AX722" i="76"/>
  <c r="AY722" i="76"/>
  <c r="AZ722" i="76"/>
  <c r="BA722" i="76"/>
  <c r="BB722" i="76"/>
  <c r="BC722" i="76"/>
  <c r="BD722" i="76"/>
  <c r="BE722" i="76"/>
  <c r="AX723" i="76"/>
  <c r="AY723" i="76"/>
  <c r="AZ723" i="76"/>
  <c r="BA723" i="76"/>
  <c r="BB723" i="76"/>
  <c r="BC723" i="76"/>
  <c r="BD723" i="76"/>
  <c r="BE723" i="76"/>
  <c r="AX724" i="76"/>
  <c r="AY724" i="76"/>
  <c r="AZ724" i="76"/>
  <c r="BA724" i="76"/>
  <c r="BB724" i="76"/>
  <c r="BC724" i="76"/>
  <c r="BD724" i="76"/>
  <c r="BE724" i="76"/>
  <c r="AX725" i="76"/>
  <c r="AY725" i="76"/>
  <c r="AZ725" i="76"/>
  <c r="BA725" i="76"/>
  <c r="BB725" i="76"/>
  <c r="BC725" i="76"/>
  <c r="BD725" i="76"/>
  <c r="BE725" i="76"/>
  <c r="AX726" i="76"/>
  <c r="AY726" i="76"/>
  <c r="AZ726" i="76"/>
  <c r="BA726" i="76"/>
  <c r="BB726" i="76"/>
  <c r="BC726" i="76"/>
  <c r="BD726" i="76"/>
  <c r="BE726" i="76"/>
  <c r="AX727" i="76"/>
  <c r="AY727" i="76"/>
  <c r="AZ727" i="76"/>
  <c r="BA727" i="76"/>
  <c r="BB727" i="76"/>
  <c r="BC727" i="76"/>
  <c r="BD727" i="76"/>
  <c r="BE727" i="76"/>
  <c r="AW714" i="76"/>
  <c r="AW715" i="76"/>
  <c r="AW716" i="76"/>
  <c r="AW717" i="76"/>
  <c r="AW718" i="76"/>
  <c r="AW719" i="76"/>
  <c r="AW720" i="76"/>
  <c r="AW721" i="76"/>
  <c r="AW722" i="76"/>
  <c r="AW723" i="76"/>
  <c r="AW724" i="76"/>
  <c r="AW725" i="76"/>
  <c r="AW726" i="76"/>
  <c r="AW727" i="76"/>
  <c r="AX713" i="76"/>
  <c r="AY713" i="76"/>
  <c r="AZ713" i="76"/>
  <c r="BA713" i="76"/>
  <c r="BB713" i="76"/>
  <c r="BC713" i="76"/>
  <c r="BD713" i="76"/>
  <c r="BE713" i="76"/>
  <c r="AW713" i="76"/>
  <c r="AX678" i="76"/>
  <c r="AY678" i="76"/>
  <c r="AZ678" i="76"/>
  <c r="BA678" i="76"/>
  <c r="BB678" i="76"/>
  <c r="BC678" i="76"/>
  <c r="BD678" i="76"/>
  <c r="BE678" i="76"/>
  <c r="AX679" i="76"/>
  <c r="AY679" i="76"/>
  <c r="AZ679" i="76"/>
  <c r="BA679" i="76"/>
  <c r="BB679" i="76"/>
  <c r="BC679" i="76"/>
  <c r="BD679" i="76"/>
  <c r="BE679" i="76"/>
  <c r="AX680" i="76"/>
  <c r="AY680" i="76"/>
  <c r="AZ680" i="76"/>
  <c r="BA680" i="76"/>
  <c r="BB680" i="76"/>
  <c r="BC680" i="76"/>
  <c r="BD680" i="76"/>
  <c r="BE680" i="76"/>
  <c r="AX681" i="76"/>
  <c r="AY681" i="76"/>
  <c r="AZ681" i="76"/>
  <c r="BA681" i="76"/>
  <c r="BB681" i="76"/>
  <c r="BC681" i="76"/>
  <c r="BD681" i="76"/>
  <c r="BE681" i="76"/>
  <c r="AX682" i="76"/>
  <c r="AY682" i="76"/>
  <c r="AZ682" i="76"/>
  <c r="BA682" i="76"/>
  <c r="BB682" i="76"/>
  <c r="BC682" i="76"/>
  <c r="BD682" i="76"/>
  <c r="BE682" i="76"/>
  <c r="AX683" i="76"/>
  <c r="AY683" i="76"/>
  <c r="AZ683" i="76"/>
  <c r="BA683" i="76"/>
  <c r="BB683" i="76"/>
  <c r="BC683" i="76"/>
  <c r="BD683" i="76"/>
  <c r="BE683" i="76"/>
  <c r="AX684" i="76"/>
  <c r="AY684" i="76"/>
  <c r="AZ684" i="76"/>
  <c r="BA684" i="76"/>
  <c r="BB684" i="76"/>
  <c r="BC684" i="76"/>
  <c r="BD684" i="76"/>
  <c r="BE684" i="76"/>
  <c r="AX685" i="76"/>
  <c r="AY685" i="76"/>
  <c r="AZ685" i="76"/>
  <c r="BA685" i="76"/>
  <c r="BB685" i="76"/>
  <c r="BC685" i="76"/>
  <c r="BD685" i="76"/>
  <c r="BE685" i="76"/>
  <c r="AX686" i="76"/>
  <c r="AY686" i="76"/>
  <c r="AZ686" i="76"/>
  <c r="BA686" i="76"/>
  <c r="BB686" i="76"/>
  <c r="BC686" i="76"/>
  <c r="BD686" i="76"/>
  <c r="BE686" i="76"/>
  <c r="AX687" i="76"/>
  <c r="AY687" i="76"/>
  <c r="AZ687" i="76"/>
  <c r="BA687" i="76"/>
  <c r="BB687" i="76"/>
  <c r="BC687" i="76"/>
  <c r="BD687" i="76"/>
  <c r="BE687" i="76"/>
  <c r="AX688" i="76"/>
  <c r="AY688" i="76"/>
  <c r="AZ688" i="76"/>
  <c r="BA688" i="76"/>
  <c r="BB688" i="76"/>
  <c r="BC688" i="76"/>
  <c r="BD688" i="76"/>
  <c r="BE688" i="76"/>
  <c r="AX689" i="76"/>
  <c r="AY689" i="76"/>
  <c r="AZ689" i="76"/>
  <c r="BA689" i="76"/>
  <c r="BB689" i="76"/>
  <c r="BC689" i="76"/>
  <c r="BD689" i="76"/>
  <c r="BE689" i="76"/>
  <c r="AX690" i="76"/>
  <c r="AY690" i="76"/>
  <c r="AZ690" i="76"/>
  <c r="BA690" i="76"/>
  <c r="BB690" i="76"/>
  <c r="BC690" i="76"/>
  <c r="BD690" i="76"/>
  <c r="BE690" i="76"/>
  <c r="AX691" i="76"/>
  <c r="AY691" i="76"/>
  <c r="AZ691" i="76"/>
  <c r="BA691" i="76"/>
  <c r="BB691" i="76"/>
  <c r="BC691" i="76"/>
  <c r="BD691" i="76"/>
  <c r="BE691" i="76"/>
  <c r="AW678" i="76"/>
  <c r="AW679" i="76"/>
  <c r="AW680" i="76"/>
  <c r="AW681" i="76"/>
  <c r="AW682" i="76"/>
  <c r="AW683" i="76"/>
  <c r="AW684" i="76"/>
  <c r="AW685" i="76"/>
  <c r="AW686" i="76"/>
  <c r="AW687" i="76"/>
  <c r="AW688" i="76"/>
  <c r="AW689" i="76"/>
  <c r="AW690" i="76"/>
  <c r="AW691" i="76"/>
  <c r="AX677" i="76"/>
  <c r="AY677" i="76"/>
  <c r="AZ677" i="76"/>
  <c r="BA677" i="76"/>
  <c r="BB677" i="76"/>
  <c r="BC677" i="76"/>
  <c r="BD677" i="76"/>
  <c r="BE677" i="76"/>
  <c r="AW677" i="76"/>
  <c r="AX642" i="76"/>
  <c r="AY642" i="76"/>
  <c r="AZ642" i="76"/>
  <c r="BA642" i="76"/>
  <c r="BB642" i="76"/>
  <c r="BC642" i="76"/>
  <c r="BD642" i="76"/>
  <c r="BE642" i="76"/>
  <c r="AX643" i="76"/>
  <c r="AY643" i="76"/>
  <c r="AZ643" i="76"/>
  <c r="BA643" i="76"/>
  <c r="BB643" i="76"/>
  <c r="BC643" i="76"/>
  <c r="BD643" i="76"/>
  <c r="BE643" i="76"/>
  <c r="AX644" i="76"/>
  <c r="AY644" i="76"/>
  <c r="AZ644" i="76"/>
  <c r="BA644" i="76"/>
  <c r="BB644" i="76"/>
  <c r="BC644" i="76"/>
  <c r="BD644" i="76"/>
  <c r="BE644" i="76"/>
  <c r="AX645" i="76"/>
  <c r="AY645" i="76"/>
  <c r="AZ645" i="76"/>
  <c r="BA645" i="76"/>
  <c r="BB645" i="76"/>
  <c r="BC645" i="76"/>
  <c r="BD645" i="76"/>
  <c r="BE645" i="76"/>
  <c r="AX646" i="76"/>
  <c r="AY646" i="76"/>
  <c r="AZ646" i="76"/>
  <c r="BA646" i="76"/>
  <c r="BB646" i="76"/>
  <c r="BC646" i="76"/>
  <c r="BD646" i="76"/>
  <c r="BE646" i="76"/>
  <c r="AX647" i="76"/>
  <c r="AY647" i="76"/>
  <c r="AZ647" i="76"/>
  <c r="BA647" i="76"/>
  <c r="BB647" i="76"/>
  <c r="BC647" i="76"/>
  <c r="BD647" i="76"/>
  <c r="BE647" i="76"/>
  <c r="AX648" i="76"/>
  <c r="AY648" i="76"/>
  <c r="AZ648" i="76"/>
  <c r="BA648" i="76"/>
  <c r="BB648" i="76"/>
  <c r="BC648" i="76"/>
  <c r="BD648" i="76"/>
  <c r="BE648" i="76"/>
  <c r="AX649" i="76"/>
  <c r="AY649" i="76"/>
  <c r="AZ649" i="76"/>
  <c r="BA649" i="76"/>
  <c r="BB649" i="76"/>
  <c r="BC649" i="76"/>
  <c r="BD649" i="76"/>
  <c r="BE649" i="76"/>
  <c r="AX650" i="76"/>
  <c r="AY650" i="76"/>
  <c r="AZ650" i="76"/>
  <c r="BA650" i="76"/>
  <c r="BB650" i="76"/>
  <c r="BC650" i="76"/>
  <c r="BD650" i="76"/>
  <c r="BE650" i="76"/>
  <c r="AX651" i="76"/>
  <c r="AY651" i="76"/>
  <c r="AZ651" i="76"/>
  <c r="BA651" i="76"/>
  <c r="BB651" i="76"/>
  <c r="BC651" i="76"/>
  <c r="BD651" i="76"/>
  <c r="BE651" i="76"/>
  <c r="AX652" i="76"/>
  <c r="AY652" i="76"/>
  <c r="AZ652" i="76"/>
  <c r="BA652" i="76"/>
  <c r="BB652" i="76"/>
  <c r="BC652" i="76"/>
  <c r="BD652" i="76"/>
  <c r="BE652" i="76"/>
  <c r="AX653" i="76"/>
  <c r="AY653" i="76"/>
  <c r="AZ653" i="76"/>
  <c r="BA653" i="76"/>
  <c r="BB653" i="76"/>
  <c r="BC653" i="76"/>
  <c r="BD653" i="76"/>
  <c r="BE653" i="76"/>
  <c r="AX654" i="76"/>
  <c r="AY654" i="76"/>
  <c r="AZ654" i="76"/>
  <c r="BA654" i="76"/>
  <c r="BB654" i="76"/>
  <c r="BC654" i="76"/>
  <c r="BD654" i="76"/>
  <c r="BE654" i="76"/>
  <c r="AX655" i="76"/>
  <c r="AY655" i="76"/>
  <c r="AZ655" i="76"/>
  <c r="BA655" i="76"/>
  <c r="BB655" i="76"/>
  <c r="BC655" i="76"/>
  <c r="BD655" i="76"/>
  <c r="BE655" i="76"/>
  <c r="AW642" i="76"/>
  <c r="AW643" i="76"/>
  <c r="AW644" i="76"/>
  <c r="AW645" i="76"/>
  <c r="AW646" i="76"/>
  <c r="AW647" i="76"/>
  <c r="AW648" i="76"/>
  <c r="AW649" i="76"/>
  <c r="AW650" i="76"/>
  <c r="AW651" i="76"/>
  <c r="AW652" i="76"/>
  <c r="AW653" i="76"/>
  <c r="AW654" i="76"/>
  <c r="AW655" i="76"/>
  <c r="AX641" i="76"/>
  <c r="AY641" i="76"/>
  <c r="AZ641" i="76"/>
  <c r="BA641" i="76"/>
  <c r="BB641" i="76"/>
  <c r="BC641" i="76"/>
  <c r="BD641" i="76"/>
  <c r="BE641" i="76"/>
  <c r="AW641" i="76"/>
  <c r="AX606" i="76"/>
  <c r="AY606" i="76"/>
  <c r="AZ606" i="76"/>
  <c r="BA606" i="76"/>
  <c r="BB606" i="76"/>
  <c r="BC606" i="76"/>
  <c r="BD606" i="76"/>
  <c r="BE606" i="76"/>
  <c r="AX607" i="76"/>
  <c r="AY607" i="76"/>
  <c r="AZ607" i="76"/>
  <c r="BA607" i="76"/>
  <c r="BB607" i="76"/>
  <c r="BC607" i="76"/>
  <c r="BD607" i="76"/>
  <c r="BE607" i="76"/>
  <c r="AX608" i="76"/>
  <c r="AY608" i="76"/>
  <c r="AZ608" i="76"/>
  <c r="BA608" i="76"/>
  <c r="BB608" i="76"/>
  <c r="BC608" i="76"/>
  <c r="BD608" i="76"/>
  <c r="BE608" i="76"/>
  <c r="AX609" i="76"/>
  <c r="AY609" i="76"/>
  <c r="AZ609" i="76"/>
  <c r="BA609" i="76"/>
  <c r="BB609" i="76"/>
  <c r="BC609" i="76"/>
  <c r="BD609" i="76"/>
  <c r="BE609" i="76"/>
  <c r="AX610" i="76"/>
  <c r="AY610" i="76"/>
  <c r="AZ610" i="76"/>
  <c r="BA610" i="76"/>
  <c r="BB610" i="76"/>
  <c r="BC610" i="76"/>
  <c r="BD610" i="76"/>
  <c r="BE610" i="76"/>
  <c r="AX611" i="76"/>
  <c r="AY611" i="76"/>
  <c r="AZ611" i="76"/>
  <c r="BA611" i="76"/>
  <c r="BB611" i="76"/>
  <c r="BC611" i="76"/>
  <c r="BD611" i="76"/>
  <c r="BE611" i="76"/>
  <c r="AX612" i="76"/>
  <c r="AY612" i="76"/>
  <c r="AZ612" i="76"/>
  <c r="BA612" i="76"/>
  <c r="BB612" i="76"/>
  <c r="BC612" i="76"/>
  <c r="BD612" i="76"/>
  <c r="BE612" i="76"/>
  <c r="AX613" i="76"/>
  <c r="AY613" i="76"/>
  <c r="AZ613" i="76"/>
  <c r="BA613" i="76"/>
  <c r="BB613" i="76"/>
  <c r="BC613" i="76"/>
  <c r="BD613" i="76"/>
  <c r="BE613" i="76"/>
  <c r="AX614" i="76"/>
  <c r="AY614" i="76"/>
  <c r="AZ614" i="76"/>
  <c r="BA614" i="76"/>
  <c r="BB614" i="76"/>
  <c r="BC614" i="76"/>
  <c r="BD614" i="76"/>
  <c r="BE614" i="76"/>
  <c r="AX615" i="76"/>
  <c r="AY615" i="76"/>
  <c r="AZ615" i="76"/>
  <c r="BA615" i="76"/>
  <c r="BB615" i="76"/>
  <c r="BC615" i="76"/>
  <c r="BD615" i="76"/>
  <c r="BE615" i="76"/>
  <c r="AX616" i="76"/>
  <c r="AY616" i="76"/>
  <c r="AZ616" i="76"/>
  <c r="BA616" i="76"/>
  <c r="BB616" i="76"/>
  <c r="BC616" i="76"/>
  <c r="BD616" i="76"/>
  <c r="BE616" i="76"/>
  <c r="AX617" i="76"/>
  <c r="AY617" i="76"/>
  <c r="AZ617" i="76"/>
  <c r="BA617" i="76"/>
  <c r="BB617" i="76"/>
  <c r="BC617" i="76"/>
  <c r="BD617" i="76"/>
  <c r="BE617" i="76"/>
  <c r="AX618" i="76"/>
  <c r="AY618" i="76"/>
  <c r="AZ618" i="76"/>
  <c r="BA618" i="76"/>
  <c r="BB618" i="76"/>
  <c r="BC618" i="76"/>
  <c r="BD618" i="76"/>
  <c r="BE618" i="76"/>
  <c r="AX619" i="76"/>
  <c r="AY619" i="76"/>
  <c r="AZ619" i="76"/>
  <c r="BA619" i="76"/>
  <c r="BB619" i="76"/>
  <c r="BC619" i="76"/>
  <c r="BD619" i="76"/>
  <c r="BE619" i="76"/>
  <c r="AW606" i="76"/>
  <c r="AW607" i="76"/>
  <c r="AW608" i="76"/>
  <c r="AW609" i="76"/>
  <c r="AW610" i="76"/>
  <c r="AW611" i="76"/>
  <c r="AW612" i="76"/>
  <c r="AW613" i="76"/>
  <c r="AW614" i="76"/>
  <c r="AW615" i="76"/>
  <c r="AW616" i="76"/>
  <c r="AW617" i="76"/>
  <c r="AW618" i="76"/>
  <c r="AW619" i="76"/>
  <c r="AX605" i="76"/>
  <c r="AY605" i="76"/>
  <c r="AZ605" i="76"/>
  <c r="BA605" i="76"/>
  <c r="BB605" i="76"/>
  <c r="BC605" i="76"/>
  <c r="BD605" i="76"/>
  <c r="BE605" i="76"/>
  <c r="AW605" i="76"/>
  <c r="AX570" i="76"/>
  <c r="AY570" i="76"/>
  <c r="AZ570" i="76"/>
  <c r="BA570" i="76"/>
  <c r="BB570" i="76"/>
  <c r="BC570" i="76"/>
  <c r="BD570" i="76"/>
  <c r="BE570" i="76"/>
  <c r="AX571" i="76"/>
  <c r="AY571" i="76"/>
  <c r="AZ571" i="76"/>
  <c r="BA571" i="76"/>
  <c r="BB571" i="76"/>
  <c r="BC571" i="76"/>
  <c r="BD571" i="76"/>
  <c r="BE571" i="76"/>
  <c r="AX572" i="76"/>
  <c r="AY572" i="76"/>
  <c r="AZ572" i="76"/>
  <c r="BA572" i="76"/>
  <c r="BB572" i="76"/>
  <c r="BC572" i="76"/>
  <c r="BD572" i="76"/>
  <c r="BE572" i="76"/>
  <c r="AX573" i="76"/>
  <c r="AY573" i="76"/>
  <c r="AZ573" i="76"/>
  <c r="BA573" i="76"/>
  <c r="BB573" i="76"/>
  <c r="BC573" i="76"/>
  <c r="BD573" i="76"/>
  <c r="BE573" i="76"/>
  <c r="AX574" i="76"/>
  <c r="AY574" i="76"/>
  <c r="AZ574" i="76"/>
  <c r="BA574" i="76"/>
  <c r="BB574" i="76"/>
  <c r="BC574" i="76"/>
  <c r="BD574" i="76"/>
  <c r="BE574" i="76"/>
  <c r="AX575" i="76"/>
  <c r="AY575" i="76"/>
  <c r="AZ575" i="76"/>
  <c r="BA575" i="76"/>
  <c r="BB575" i="76"/>
  <c r="BC575" i="76"/>
  <c r="BD575" i="76"/>
  <c r="BE575" i="76"/>
  <c r="AX576" i="76"/>
  <c r="AY576" i="76"/>
  <c r="AZ576" i="76"/>
  <c r="BA576" i="76"/>
  <c r="BB576" i="76"/>
  <c r="BC576" i="76"/>
  <c r="BD576" i="76"/>
  <c r="BE576" i="76"/>
  <c r="AX577" i="76"/>
  <c r="AY577" i="76"/>
  <c r="AZ577" i="76"/>
  <c r="BA577" i="76"/>
  <c r="BB577" i="76"/>
  <c r="BC577" i="76"/>
  <c r="BD577" i="76"/>
  <c r="BE577" i="76"/>
  <c r="AX578" i="76"/>
  <c r="AY578" i="76"/>
  <c r="AZ578" i="76"/>
  <c r="BA578" i="76"/>
  <c r="BB578" i="76"/>
  <c r="BC578" i="76"/>
  <c r="BD578" i="76"/>
  <c r="BE578" i="76"/>
  <c r="AX579" i="76"/>
  <c r="AY579" i="76"/>
  <c r="AZ579" i="76"/>
  <c r="BA579" i="76"/>
  <c r="BB579" i="76"/>
  <c r="BC579" i="76"/>
  <c r="BD579" i="76"/>
  <c r="BE579" i="76"/>
  <c r="AX580" i="76"/>
  <c r="AY580" i="76"/>
  <c r="AZ580" i="76"/>
  <c r="BA580" i="76"/>
  <c r="BB580" i="76"/>
  <c r="BC580" i="76"/>
  <c r="BD580" i="76"/>
  <c r="BE580" i="76"/>
  <c r="AX581" i="76"/>
  <c r="AY581" i="76"/>
  <c r="AZ581" i="76"/>
  <c r="BA581" i="76"/>
  <c r="BB581" i="76"/>
  <c r="BC581" i="76"/>
  <c r="BD581" i="76"/>
  <c r="BE581" i="76"/>
  <c r="AX582" i="76"/>
  <c r="AY582" i="76"/>
  <c r="AZ582" i="76"/>
  <c r="BA582" i="76"/>
  <c r="BB582" i="76"/>
  <c r="BC582" i="76"/>
  <c r="BD582" i="76"/>
  <c r="BE582" i="76"/>
  <c r="AX583" i="76"/>
  <c r="AY583" i="76"/>
  <c r="AZ583" i="76"/>
  <c r="BA583" i="76"/>
  <c r="BB583" i="76"/>
  <c r="BC583" i="76"/>
  <c r="BD583" i="76"/>
  <c r="BE583" i="76"/>
  <c r="AW570" i="76"/>
  <c r="AW571" i="76"/>
  <c r="AW572" i="76"/>
  <c r="AW573" i="76"/>
  <c r="AW574" i="76"/>
  <c r="AW575" i="76"/>
  <c r="AW576" i="76"/>
  <c r="AW577" i="76"/>
  <c r="AW578" i="76"/>
  <c r="AW579" i="76"/>
  <c r="AW580" i="76"/>
  <c r="AW581" i="76"/>
  <c r="AW582" i="76"/>
  <c r="AW583" i="76"/>
  <c r="AX569" i="76"/>
  <c r="AY569" i="76"/>
  <c r="AZ569" i="76"/>
  <c r="BA569" i="76"/>
  <c r="BB569" i="76"/>
  <c r="BC569" i="76"/>
  <c r="BD569" i="76"/>
  <c r="BE569" i="76"/>
  <c r="AW569" i="76"/>
  <c r="AX534" i="76"/>
  <c r="AY534" i="76"/>
  <c r="AZ534" i="76"/>
  <c r="BA534" i="76"/>
  <c r="BB534" i="76"/>
  <c r="BC534" i="76"/>
  <c r="BD534" i="76"/>
  <c r="BE534" i="76"/>
  <c r="AX535" i="76"/>
  <c r="AY535" i="76"/>
  <c r="AZ535" i="76"/>
  <c r="BA535" i="76"/>
  <c r="BB535" i="76"/>
  <c r="BC535" i="76"/>
  <c r="BD535" i="76"/>
  <c r="BE535" i="76"/>
  <c r="AX536" i="76"/>
  <c r="AY536" i="76"/>
  <c r="AZ536" i="76"/>
  <c r="BA536" i="76"/>
  <c r="BB536" i="76"/>
  <c r="BC536" i="76"/>
  <c r="BD536" i="76"/>
  <c r="BE536" i="76"/>
  <c r="AX537" i="76"/>
  <c r="AY537" i="76"/>
  <c r="AZ537" i="76"/>
  <c r="BA537" i="76"/>
  <c r="BB537" i="76"/>
  <c r="BC537" i="76"/>
  <c r="BD537" i="76"/>
  <c r="BE537" i="76"/>
  <c r="AX538" i="76"/>
  <c r="AY538" i="76"/>
  <c r="AZ538" i="76"/>
  <c r="BA538" i="76"/>
  <c r="BB538" i="76"/>
  <c r="BC538" i="76"/>
  <c r="BD538" i="76"/>
  <c r="BE538" i="76"/>
  <c r="AX539" i="76"/>
  <c r="AY539" i="76"/>
  <c r="AZ539" i="76"/>
  <c r="BA539" i="76"/>
  <c r="BB539" i="76"/>
  <c r="BC539" i="76"/>
  <c r="BD539" i="76"/>
  <c r="BE539" i="76"/>
  <c r="AX540" i="76"/>
  <c r="AY540" i="76"/>
  <c r="AZ540" i="76"/>
  <c r="BA540" i="76"/>
  <c r="BB540" i="76"/>
  <c r="BC540" i="76"/>
  <c r="BD540" i="76"/>
  <c r="BE540" i="76"/>
  <c r="AX541" i="76"/>
  <c r="AY541" i="76"/>
  <c r="AZ541" i="76"/>
  <c r="BA541" i="76"/>
  <c r="BB541" i="76"/>
  <c r="BC541" i="76"/>
  <c r="BD541" i="76"/>
  <c r="BE541" i="76"/>
  <c r="AX542" i="76"/>
  <c r="AY542" i="76"/>
  <c r="AZ542" i="76"/>
  <c r="BA542" i="76"/>
  <c r="BB542" i="76"/>
  <c r="BC542" i="76"/>
  <c r="BD542" i="76"/>
  <c r="BE542" i="76"/>
  <c r="AX543" i="76"/>
  <c r="AY543" i="76"/>
  <c r="AZ543" i="76"/>
  <c r="BA543" i="76"/>
  <c r="BB543" i="76"/>
  <c r="BC543" i="76"/>
  <c r="BD543" i="76"/>
  <c r="BE543" i="76"/>
  <c r="AX544" i="76"/>
  <c r="AY544" i="76"/>
  <c r="AZ544" i="76"/>
  <c r="BA544" i="76"/>
  <c r="BB544" i="76"/>
  <c r="BC544" i="76"/>
  <c r="BD544" i="76"/>
  <c r="BE544" i="76"/>
  <c r="AX545" i="76"/>
  <c r="AY545" i="76"/>
  <c r="AZ545" i="76"/>
  <c r="BA545" i="76"/>
  <c r="BB545" i="76"/>
  <c r="BC545" i="76"/>
  <c r="BD545" i="76"/>
  <c r="BE545" i="76"/>
  <c r="AX546" i="76"/>
  <c r="AY546" i="76"/>
  <c r="AZ546" i="76"/>
  <c r="BA546" i="76"/>
  <c r="BB546" i="76"/>
  <c r="BC546" i="76"/>
  <c r="BD546" i="76"/>
  <c r="BE546" i="76"/>
  <c r="AX547" i="76"/>
  <c r="AY547" i="76"/>
  <c r="AZ547" i="76"/>
  <c r="BA547" i="76"/>
  <c r="BB547" i="76"/>
  <c r="BC547" i="76"/>
  <c r="BD547" i="76"/>
  <c r="BE547" i="76"/>
  <c r="AW534" i="76"/>
  <c r="AW535" i="76"/>
  <c r="AW536" i="76"/>
  <c r="AW537" i="76"/>
  <c r="AW538" i="76"/>
  <c r="AW539" i="76"/>
  <c r="AW540" i="76"/>
  <c r="AW541" i="76"/>
  <c r="AW542" i="76"/>
  <c r="AW543" i="76"/>
  <c r="AW544" i="76"/>
  <c r="AW545" i="76"/>
  <c r="AW546" i="76"/>
  <c r="AW547" i="76"/>
  <c r="AX533" i="76"/>
  <c r="AY533" i="76"/>
  <c r="AZ533" i="76"/>
  <c r="BA533" i="76"/>
  <c r="BB533" i="76"/>
  <c r="BC533" i="76"/>
  <c r="BD533" i="76"/>
  <c r="BE533" i="76"/>
  <c r="AW533" i="76"/>
  <c r="AX498" i="76"/>
  <c r="AY498" i="76"/>
  <c r="AZ498" i="76"/>
  <c r="BA498" i="76"/>
  <c r="BB498" i="76"/>
  <c r="BC498" i="76"/>
  <c r="BD498" i="76"/>
  <c r="BE498" i="76"/>
  <c r="AX499" i="76"/>
  <c r="AY499" i="76"/>
  <c r="AZ499" i="76"/>
  <c r="BA499" i="76"/>
  <c r="BB499" i="76"/>
  <c r="BC499" i="76"/>
  <c r="BD499" i="76"/>
  <c r="BE499" i="76"/>
  <c r="AX500" i="76"/>
  <c r="AY500" i="76"/>
  <c r="AZ500" i="76"/>
  <c r="BA500" i="76"/>
  <c r="BB500" i="76"/>
  <c r="BC500" i="76"/>
  <c r="BD500" i="76"/>
  <c r="BE500" i="76"/>
  <c r="AX501" i="76"/>
  <c r="AY501" i="76"/>
  <c r="AZ501" i="76"/>
  <c r="BA501" i="76"/>
  <c r="BB501" i="76"/>
  <c r="BC501" i="76"/>
  <c r="BD501" i="76"/>
  <c r="BE501" i="76"/>
  <c r="AX502" i="76"/>
  <c r="AY502" i="76"/>
  <c r="AZ502" i="76"/>
  <c r="BA502" i="76"/>
  <c r="BB502" i="76"/>
  <c r="BC502" i="76"/>
  <c r="BD502" i="76"/>
  <c r="BE502" i="76"/>
  <c r="AX503" i="76"/>
  <c r="AY503" i="76"/>
  <c r="AZ503" i="76"/>
  <c r="BA503" i="76"/>
  <c r="BB503" i="76"/>
  <c r="BC503" i="76"/>
  <c r="BD503" i="76"/>
  <c r="BE503" i="76"/>
  <c r="AX504" i="76"/>
  <c r="AY504" i="76"/>
  <c r="AZ504" i="76"/>
  <c r="BA504" i="76"/>
  <c r="BB504" i="76"/>
  <c r="BC504" i="76"/>
  <c r="BD504" i="76"/>
  <c r="BE504" i="76"/>
  <c r="AX505" i="76"/>
  <c r="AY505" i="76"/>
  <c r="AZ505" i="76"/>
  <c r="BA505" i="76"/>
  <c r="BB505" i="76"/>
  <c r="BC505" i="76"/>
  <c r="BD505" i="76"/>
  <c r="BE505" i="76"/>
  <c r="AX506" i="76"/>
  <c r="AY506" i="76"/>
  <c r="AZ506" i="76"/>
  <c r="BA506" i="76"/>
  <c r="BB506" i="76"/>
  <c r="BC506" i="76"/>
  <c r="BD506" i="76"/>
  <c r="BE506" i="76"/>
  <c r="AX507" i="76"/>
  <c r="AY507" i="76"/>
  <c r="AZ507" i="76"/>
  <c r="BA507" i="76"/>
  <c r="BB507" i="76"/>
  <c r="BC507" i="76"/>
  <c r="BD507" i="76"/>
  <c r="BE507" i="76"/>
  <c r="AX508" i="76"/>
  <c r="AY508" i="76"/>
  <c r="AZ508" i="76"/>
  <c r="BA508" i="76"/>
  <c r="BB508" i="76"/>
  <c r="BC508" i="76"/>
  <c r="BD508" i="76"/>
  <c r="BE508" i="76"/>
  <c r="AX509" i="76"/>
  <c r="AY509" i="76"/>
  <c r="AZ509" i="76"/>
  <c r="BA509" i="76"/>
  <c r="BB509" i="76"/>
  <c r="BC509" i="76"/>
  <c r="BD509" i="76"/>
  <c r="BE509" i="76"/>
  <c r="AX510" i="76"/>
  <c r="AY510" i="76"/>
  <c r="AZ510" i="76"/>
  <c r="BA510" i="76"/>
  <c r="BB510" i="76"/>
  <c r="BC510" i="76"/>
  <c r="BD510" i="76"/>
  <c r="BE510" i="76"/>
  <c r="AX511" i="76"/>
  <c r="AY511" i="76"/>
  <c r="AZ511" i="76"/>
  <c r="BA511" i="76"/>
  <c r="BB511" i="76"/>
  <c r="BC511" i="76"/>
  <c r="BD511" i="76"/>
  <c r="BE511" i="76"/>
  <c r="AW498" i="76"/>
  <c r="AW499" i="76"/>
  <c r="AW500" i="76"/>
  <c r="AW501" i="76"/>
  <c r="AW502" i="76"/>
  <c r="AW503" i="76"/>
  <c r="AW504" i="76"/>
  <c r="AW505" i="76"/>
  <c r="AW506" i="76"/>
  <c r="AW507" i="76"/>
  <c r="AW508" i="76"/>
  <c r="AW509" i="76"/>
  <c r="AW510" i="76"/>
  <c r="AW511" i="76"/>
  <c r="AX497" i="76"/>
  <c r="AY497" i="76"/>
  <c r="AZ497" i="76"/>
  <c r="BA497" i="76"/>
  <c r="BB497" i="76"/>
  <c r="BC497" i="76"/>
  <c r="BD497" i="76"/>
  <c r="BE497" i="76"/>
  <c r="AW497" i="76"/>
  <c r="AX462" i="76"/>
  <c r="AY462" i="76"/>
  <c r="AZ462" i="76"/>
  <c r="BA462" i="76"/>
  <c r="BB462" i="76"/>
  <c r="BC462" i="76"/>
  <c r="BD462" i="76"/>
  <c r="BE462" i="76"/>
  <c r="AX463" i="76"/>
  <c r="AY463" i="76"/>
  <c r="AZ463" i="76"/>
  <c r="BA463" i="76"/>
  <c r="BB463" i="76"/>
  <c r="BC463" i="76"/>
  <c r="BD463" i="76"/>
  <c r="BE463" i="76"/>
  <c r="AX464" i="76"/>
  <c r="AY464" i="76"/>
  <c r="AZ464" i="76"/>
  <c r="BA464" i="76"/>
  <c r="BB464" i="76"/>
  <c r="BC464" i="76"/>
  <c r="BD464" i="76"/>
  <c r="BE464" i="76"/>
  <c r="AX465" i="76"/>
  <c r="AY465" i="76"/>
  <c r="AZ465" i="76"/>
  <c r="BA465" i="76"/>
  <c r="BB465" i="76"/>
  <c r="BC465" i="76"/>
  <c r="BD465" i="76"/>
  <c r="BE465" i="76"/>
  <c r="AX466" i="76"/>
  <c r="AY466" i="76"/>
  <c r="AZ466" i="76"/>
  <c r="BA466" i="76"/>
  <c r="BB466" i="76"/>
  <c r="BC466" i="76"/>
  <c r="BD466" i="76"/>
  <c r="BE466" i="76"/>
  <c r="AX467" i="76"/>
  <c r="AY467" i="76"/>
  <c r="AZ467" i="76"/>
  <c r="BA467" i="76"/>
  <c r="BB467" i="76"/>
  <c r="BC467" i="76"/>
  <c r="BD467" i="76"/>
  <c r="BE467" i="76"/>
  <c r="AX468" i="76"/>
  <c r="AY468" i="76"/>
  <c r="AZ468" i="76"/>
  <c r="BA468" i="76"/>
  <c r="BB468" i="76"/>
  <c r="BC468" i="76"/>
  <c r="BD468" i="76"/>
  <c r="BE468" i="76"/>
  <c r="AX469" i="76"/>
  <c r="AY469" i="76"/>
  <c r="AZ469" i="76"/>
  <c r="BA469" i="76"/>
  <c r="BB469" i="76"/>
  <c r="BC469" i="76"/>
  <c r="BD469" i="76"/>
  <c r="BE469" i="76"/>
  <c r="AX470" i="76"/>
  <c r="AY470" i="76"/>
  <c r="AZ470" i="76"/>
  <c r="BA470" i="76"/>
  <c r="BB470" i="76"/>
  <c r="BC470" i="76"/>
  <c r="BD470" i="76"/>
  <c r="BE470" i="76"/>
  <c r="AX471" i="76"/>
  <c r="AY471" i="76"/>
  <c r="AZ471" i="76"/>
  <c r="BA471" i="76"/>
  <c r="BB471" i="76"/>
  <c r="BC471" i="76"/>
  <c r="BD471" i="76"/>
  <c r="BE471" i="76"/>
  <c r="AX472" i="76"/>
  <c r="AY472" i="76"/>
  <c r="AZ472" i="76"/>
  <c r="BA472" i="76"/>
  <c r="BB472" i="76"/>
  <c r="BC472" i="76"/>
  <c r="BD472" i="76"/>
  <c r="BE472" i="76"/>
  <c r="AX473" i="76"/>
  <c r="AY473" i="76"/>
  <c r="AZ473" i="76"/>
  <c r="BA473" i="76"/>
  <c r="BB473" i="76"/>
  <c r="BC473" i="76"/>
  <c r="BD473" i="76"/>
  <c r="BE473" i="76"/>
  <c r="AX474" i="76"/>
  <c r="AY474" i="76"/>
  <c r="AZ474" i="76"/>
  <c r="BA474" i="76"/>
  <c r="BB474" i="76"/>
  <c r="BC474" i="76"/>
  <c r="BD474" i="76"/>
  <c r="BE474" i="76"/>
  <c r="AX475" i="76"/>
  <c r="AY475" i="76"/>
  <c r="AZ475" i="76"/>
  <c r="BA475" i="76"/>
  <c r="BB475" i="76"/>
  <c r="BC475" i="76"/>
  <c r="BD475" i="76"/>
  <c r="BE475" i="76"/>
  <c r="AW462" i="76"/>
  <c r="AW463" i="76"/>
  <c r="AW464" i="76"/>
  <c r="AW465" i="76"/>
  <c r="AW466" i="76"/>
  <c r="AW467" i="76"/>
  <c r="AW468" i="76"/>
  <c r="AW469" i="76"/>
  <c r="AW470" i="76"/>
  <c r="AW471" i="76"/>
  <c r="AW472" i="76"/>
  <c r="AW473" i="76"/>
  <c r="AW474" i="76"/>
  <c r="AW475" i="76"/>
  <c r="AX461" i="76"/>
  <c r="AY461" i="76"/>
  <c r="AZ461" i="76"/>
  <c r="BA461" i="76"/>
  <c r="BB461" i="76"/>
  <c r="BC461" i="76"/>
  <c r="BD461" i="76"/>
  <c r="BE461" i="76"/>
  <c r="AW461" i="76"/>
  <c r="AX426" i="76"/>
  <c r="AY426" i="76"/>
  <c r="AZ426" i="76"/>
  <c r="BA426" i="76"/>
  <c r="BB426" i="76"/>
  <c r="BC426" i="76"/>
  <c r="BD426" i="76"/>
  <c r="BE426" i="76"/>
  <c r="AX427" i="76"/>
  <c r="AY427" i="76"/>
  <c r="AZ427" i="76"/>
  <c r="BA427" i="76"/>
  <c r="BB427" i="76"/>
  <c r="BC427" i="76"/>
  <c r="BD427" i="76"/>
  <c r="BE427" i="76"/>
  <c r="AX428" i="76"/>
  <c r="AY428" i="76"/>
  <c r="AZ428" i="76"/>
  <c r="BA428" i="76"/>
  <c r="BB428" i="76"/>
  <c r="BC428" i="76"/>
  <c r="BD428" i="76"/>
  <c r="BE428" i="76"/>
  <c r="AX429" i="76"/>
  <c r="AY429" i="76"/>
  <c r="AZ429" i="76"/>
  <c r="BA429" i="76"/>
  <c r="BB429" i="76"/>
  <c r="BC429" i="76"/>
  <c r="BD429" i="76"/>
  <c r="BE429" i="76"/>
  <c r="AX430" i="76"/>
  <c r="AY430" i="76"/>
  <c r="AZ430" i="76"/>
  <c r="BA430" i="76"/>
  <c r="BB430" i="76"/>
  <c r="BC430" i="76"/>
  <c r="BD430" i="76"/>
  <c r="BE430" i="76"/>
  <c r="AX431" i="76"/>
  <c r="AY431" i="76"/>
  <c r="AZ431" i="76"/>
  <c r="BA431" i="76"/>
  <c r="BB431" i="76"/>
  <c r="BC431" i="76"/>
  <c r="BD431" i="76"/>
  <c r="BE431" i="76"/>
  <c r="AX432" i="76"/>
  <c r="AY432" i="76"/>
  <c r="AZ432" i="76"/>
  <c r="BA432" i="76"/>
  <c r="BB432" i="76"/>
  <c r="BC432" i="76"/>
  <c r="BD432" i="76"/>
  <c r="BE432" i="76"/>
  <c r="AX433" i="76"/>
  <c r="AY433" i="76"/>
  <c r="AZ433" i="76"/>
  <c r="BA433" i="76"/>
  <c r="BB433" i="76"/>
  <c r="BC433" i="76"/>
  <c r="BD433" i="76"/>
  <c r="BE433" i="76"/>
  <c r="AX434" i="76"/>
  <c r="AY434" i="76"/>
  <c r="AZ434" i="76"/>
  <c r="BA434" i="76"/>
  <c r="BB434" i="76"/>
  <c r="BC434" i="76"/>
  <c r="BD434" i="76"/>
  <c r="BE434" i="76"/>
  <c r="AX435" i="76"/>
  <c r="AY435" i="76"/>
  <c r="AZ435" i="76"/>
  <c r="BA435" i="76"/>
  <c r="BB435" i="76"/>
  <c r="BC435" i="76"/>
  <c r="BD435" i="76"/>
  <c r="BE435" i="76"/>
  <c r="AX436" i="76"/>
  <c r="AY436" i="76"/>
  <c r="AZ436" i="76"/>
  <c r="BA436" i="76"/>
  <c r="BB436" i="76"/>
  <c r="BC436" i="76"/>
  <c r="BD436" i="76"/>
  <c r="BE436" i="76"/>
  <c r="AX437" i="76"/>
  <c r="AY437" i="76"/>
  <c r="AZ437" i="76"/>
  <c r="BA437" i="76"/>
  <c r="BB437" i="76"/>
  <c r="BC437" i="76"/>
  <c r="BD437" i="76"/>
  <c r="BE437" i="76"/>
  <c r="AX438" i="76"/>
  <c r="AY438" i="76"/>
  <c r="AZ438" i="76"/>
  <c r="BA438" i="76"/>
  <c r="BB438" i="76"/>
  <c r="BC438" i="76"/>
  <c r="BD438" i="76"/>
  <c r="BE438" i="76"/>
  <c r="AX439" i="76"/>
  <c r="AY439" i="76"/>
  <c r="AZ439" i="76"/>
  <c r="BA439" i="76"/>
  <c r="BB439" i="76"/>
  <c r="BC439" i="76"/>
  <c r="BD439" i="76"/>
  <c r="BE439" i="76"/>
  <c r="AW426" i="76"/>
  <c r="AW427" i="76"/>
  <c r="AW428" i="76"/>
  <c r="AW429" i="76"/>
  <c r="AW430" i="76"/>
  <c r="AW431" i="76"/>
  <c r="AW432" i="76"/>
  <c r="AW433" i="76"/>
  <c r="AW434" i="76"/>
  <c r="AW435" i="76"/>
  <c r="AW436" i="76"/>
  <c r="AW437" i="76"/>
  <c r="AW438" i="76"/>
  <c r="AW439" i="76"/>
  <c r="AX425" i="76"/>
  <c r="AY425" i="76"/>
  <c r="AZ425" i="76"/>
  <c r="BA425" i="76"/>
  <c r="BB425" i="76"/>
  <c r="BC425" i="76"/>
  <c r="BD425" i="76"/>
  <c r="BE425" i="76"/>
  <c r="AW425" i="76"/>
  <c r="AX390" i="76"/>
  <c r="AY390" i="76"/>
  <c r="AZ390" i="76"/>
  <c r="BA390" i="76"/>
  <c r="BB390" i="76"/>
  <c r="BC390" i="76"/>
  <c r="BD390" i="76"/>
  <c r="BE390" i="76"/>
  <c r="AX391" i="76"/>
  <c r="AY391" i="76"/>
  <c r="AZ391" i="76"/>
  <c r="BA391" i="76"/>
  <c r="BB391" i="76"/>
  <c r="BC391" i="76"/>
  <c r="BD391" i="76"/>
  <c r="BE391" i="76"/>
  <c r="AX392" i="76"/>
  <c r="AY392" i="76"/>
  <c r="AZ392" i="76"/>
  <c r="BA392" i="76"/>
  <c r="BB392" i="76"/>
  <c r="BC392" i="76"/>
  <c r="BD392" i="76"/>
  <c r="BE392" i="76"/>
  <c r="AX393" i="76"/>
  <c r="AY393" i="76"/>
  <c r="AZ393" i="76"/>
  <c r="BA393" i="76"/>
  <c r="BB393" i="76"/>
  <c r="BC393" i="76"/>
  <c r="BD393" i="76"/>
  <c r="BE393" i="76"/>
  <c r="AX394" i="76"/>
  <c r="AY394" i="76"/>
  <c r="AZ394" i="76"/>
  <c r="BA394" i="76"/>
  <c r="BB394" i="76"/>
  <c r="BC394" i="76"/>
  <c r="BD394" i="76"/>
  <c r="BE394" i="76"/>
  <c r="AX395" i="76"/>
  <c r="AY395" i="76"/>
  <c r="AZ395" i="76"/>
  <c r="BA395" i="76"/>
  <c r="BB395" i="76"/>
  <c r="BC395" i="76"/>
  <c r="BD395" i="76"/>
  <c r="BE395" i="76"/>
  <c r="AX396" i="76"/>
  <c r="AY396" i="76"/>
  <c r="AZ396" i="76"/>
  <c r="BA396" i="76"/>
  <c r="BB396" i="76"/>
  <c r="BC396" i="76"/>
  <c r="BD396" i="76"/>
  <c r="BE396" i="76"/>
  <c r="AX397" i="76"/>
  <c r="AY397" i="76"/>
  <c r="AZ397" i="76"/>
  <c r="BA397" i="76"/>
  <c r="BB397" i="76"/>
  <c r="BC397" i="76"/>
  <c r="BD397" i="76"/>
  <c r="BE397" i="76"/>
  <c r="AX398" i="76"/>
  <c r="AY398" i="76"/>
  <c r="AZ398" i="76"/>
  <c r="BA398" i="76"/>
  <c r="BB398" i="76"/>
  <c r="BC398" i="76"/>
  <c r="BD398" i="76"/>
  <c r="BE398" i="76"/>
  <c r="AX399" i="76"/>
  <c r="AY399" i="76"/>
  <c r="AZ399" i="76"/>
  <c r="BA399" i="76"/>
  <c r="BB399" i="76"/>
  <c r="BC399" i="76"/>
  <c r="BD399" i="76"/>
  <c r="BE399" i="76"/>
  <c r="AX400" i="76"/>
  <c r="AY400" i="76"/>
  <c r="AZ400" i="76"/>
  <c r="BA400" i="76"/>
  <c r="BB400" i="76"/>
  <c r="BC400" i="76"/>
  <c r="BD400" i="76"/>
  <c r="BE400" i="76"/>
  <c r="AX401" i="76"/>
  <c r="AY401" i="76"/>
  <c r="AZ401" i="76"/>
  <c r="BA401" i="76"/>
  <c r="BB401" i="76"/>
  <c r="BC401" i="76"/>
  <c r="BD401" i="76"/>
  <c r="BE401" i="76"/>
  <c r="AX402" i="76"/>
  <c r="AY402" i="76"/>
  <c r="AZ402" i="76"/>
  <c r="BA402" i="76"/>
  <c r="BB402" i="76"/>
  <c r="BC402" i="76"/>
  <c r="BD402" i="76"/>
  <c r="BE402" i="76"/>
  <c r="AX403" i="76"/>
  <c r="AY403" i="76"/>
  <c r="AZ403" i="76"/>
  <c r="BA403" i="76"/>
  <c r="BB403" i="76"/>
  <c r="BC403" i="76"/>
  <c r="BD403" i="76"/>
  <c r="BE403" i="76"/>
  <c r="AW390" i="76"/>
  <c r="AW391" i="76"/>
  <c r="AW392" i="76"/>
  <c r="AW393" i="76"/>
  <c r="AW394" i="76"/>
  <c r="AW395" i="76"/>
  <c r="AW396" i="76"/>
  <c r="AW397" i="76"/>
  <c r="AW398" i="76"/>
  <c r="AW399" i="76"/>
  <c r="AW400" i="76"/>
  <c r="AW401" i="76"/>
  <c r="AW402" i="76"/>
  <c r="AW403" i="76"/>
  <c r="AX389" i="76"/>
  <c r="AY389" i="76"/>
  <c r="AZ389" i="76"/>
  <c r="BA389" i="76"/>
  <c r="BB389" i="76"/>
  <c r="BC389" i="76"/>
  <c r="BD389" i="76"/>
  <c r="BE389" i="76"/>
  <c r="AW389" i="76"/>
  <c r="AX354" i="76"/>
  <c r="AY354" i="76"/>
  <c r="AZ354" i="76"/>
  <c r="BA354" i="76"/>
  <c r="BB354" i="76"/>
  <c r="BC354" i="76"/>
  <c r="BD354" i="76"/>
  <c r="BE354" i="76"/>
  <c r="AX355" i="76"/>
  <c r="AY355" i="76"/>
  <c r="AZ355" i="76"/>
  <c r="BA355" i="76"/>
  <c r="BB355" i="76"/>
  <c r="BC355" i="76"/>
  <c r="BD355" i="76"/>
  <c r="BE355" i="76"/>
  <c r="AX356" i="76"/>
  <c r="AY356" i="76"/>
  <c r="AZ356" i="76"/>
  <c r="BA356" i="76"/>
  <c r="BB356" i="76"/>
  <c r="BC356" i="76"/>
  <c r="BD356" i="76"/>
  <c r="BE356" i="76"/>
  <c r="AX357" i="76"/>
  <c r="AY357" i="76"/>
  <c r="AZ357" i="76"/>
  <c r="BA357" i="76"/>
  <c r="BB357" i="76"/>
  <c r="BC357" i="76"/>
  <c r="BD357" i="76"/>
  <c r="BE357" i="76"/>
  <c r="AX358" i="76"/>
  <c r="AY358" i="76"/>
  <c r="AZ358" i="76"/>
  <c r="BA358" i="76"/>
  <c r="BB358" i="76"/>
  <c r="BC358" i="76"/>
  <c r="BD358" i="76"/>
  <c r="BE358" i="76"/>
  <c r="AX359" i="76"/>
  <c r="AY359" i="76"/>
  <c r="AZ359" i="76"/>
  <c r="BA359" i="76"/>
  <c r="BB359" i="76"/>
  <c r="BC359" i="76"/>
  <c r="BD359" i="76"/>
  <c r="BE359" i="76"/>
  <c r="AX360" i="76"/>
  <c r="AY360" i="76"/>
  <c r="AZ360" i="76"/>
  <c r="BA360" i="76"/>
  <c r="BB360" i="76"/>
  <c r="BC360" i="76"/>
  <c r="BD360" i="76"/>
  <c r="BE360" i="76"/>
  <c r="AX361" i="76"/>
  <c r="AY361" i="76"/>
  <c r="AZ361" i="76"/>
  <c r="BA361" i="76"/>
  <c r="BB361" i="76"/>
  <c r="BC361" i="76"/>
  <c r="BD361" i="76"/>
  <c r="BE361" i="76"/>
  <c r="AX362" i="76"/>
  <c r="AY362" i="76"/>
  <c r="AZ362" i="76"/>
  <c r="BA362" i="76"/>
  <c r="BB362" i="76"/>
  <c r="BC362" i="76"/>
  <c r="BD362" i="76"/>
  <c r="BE362" i="76"/>
  <c r="AX363" i="76"/>
  <c r="AY363" i="76"/>
  <c r="AZ363" i="76"/>
  <c r="BA363" i="76"/>
  <c r="BB363" i="76"/>
  <c r="BC363" i="76"/>
  <c r="BD363" i="76"/>
  <c r="BE363" i="76"/>
  <c r="AX364" i="76"/>
  <c r="AY364" i="76"/>
  <c r="AZ364" i="76"/>
  <c r="BA364" i="76"/>
  <c r="BB364" i="76"/>
  <c r="BC364" i="76"/>
  <c r="BD364" i="76"/>
  <c r="BE364" i="76"/>
  <c r="AX365" i="76"/>
  <c r="AY365" i="76"/>
  <c r="AZ365" i="76"/>
  <c r="BA365" i="76"/>
  <c r="BB365" i="76"/>
  <c r="BC365" i="76"/>
  <c r="BD365" i="76"/>
  <c r="BE365" i="76"/>
  <c r="AX366" i="76"/>
  <c r="AY366" i="76"/>
  <c r="AZ366" i="76"/>
  <c r="BA366" i="76"/>
  <c r="BB366" i="76"/>
  <c r="BC366" i="76"/>
  <c r="BD366" i="76"/>
  <c r="BE366" i="76"/>
  <c r="AX367" i="76"/>
  <c r="AY367" i="76"/>
  <c r="AZ367" i="76"/>
  <c r="BA367" i="76"/>
  <c r="BB367" i="76"/>
  <c r="BC367" i="76"/>
  <c r="BD367" i="76"/>
  <c r="BE367" i="76"/>
  <c r="AW354" i="76"/>
  <c r="AW355" i="76"/>
  <c r="AW356" i="76"/>
  <c r="AW357" i="76"/>
  <c r="AW358" i="76"/>
  <c r="AW359" i="76"/>
  <c r="AW360" i="76"/>
  <c r="AW361" i="76"/>
  <c r="AW362" i="76"/>
  <c r="AW363" i="76"/>
  <c r="AW364" i="76"/>
  <c r="AW365" i="76"/>
  <c r="AW366" i="76"/>
  <c r="AW367" i="76"/>
  <c r="AX353" i="76"/>
  <c r="AY353" i="76"/>
  <c r="AZ353" i="76"/>
  <c r="BA353" i="76"/>
  <c r="BB353" i="76"/>
  <c r="BC353" i="76"/>
  <c r="BD353" i="76"/>
  <c r="BE353" i="76"/>
  <c r="AW353" i="76"/>
  <c r="AX318" i="76"/>
  <c r="AY318" i="76"/>
  <c r="AZ318" i="76"/>
  <c r="BA318" i="76"/>
  <c r="BB318" i="76"/>
  <c r="BC318" i="76"/>
  <c r="BD318" i="76"/>
  <c r="BE318" i="76"/>
  <c r="AX319" i="76"/>
  <c r="AY319" i="76"/>
  <c r="AZ319" i="76"/>
  <c r="BA319" i="76"/>
  <c r="BB319" i="76"/>
  <c r="BC319" i="76"/>
  <c r="BD319" i="76"/>
  <c r="BE319" i="76"/>
  <c r="AX320" i="76"/>
  <c r="AY320" i="76"/>
  <c r="AZ320" i="76"/>
  <c r="BA320" i="76"/>
  <c r="BB320" i="76"/>
  <c r="BC320" i="76"/>
  <c r="BD320" i="76"/>
  <c r="BE320" i="76"/>
  <c r="AX321" i="76"/>
  <c r="AY321" i="76"/>
  <c r="AZ321" i="76"/>
  <c r="BA321" i="76"/>
  <c r="BB321" i="76"/>
  <c r="BC321" i="76"/>
  <c r="BD321" i="76"/>
  <c r="BE321" i="76"/>
  <c r="AX322" i="76"/>
  <c r="AY322" i="76"/>
  <c r="AZ322" i="76"/>
  <c r="BA322" i="76"/>
  <c r="BB322" i="76"/>
  <c r="BC322" i="76"/>
  <c r="BD322" i="76"/>
  <c r="BE322" i="76"/>
  <c r="AX323" i="76"/>
  <c r="AY323" i="76"/>
  <c r="AZ323" i="76"/>
  <c r="BA323" i="76"/>
  <c r="BB323" i="76"/>
  <c r="BC323" i="76"/>
  <c r="BD323" i="76"/>
  <c r="BE323" i="76"/>
  <c r="AX324" i="76"/>
  <c r="AY324" i="76"/>
  <c r="AZ324" i="76"/>
  <c r="BA324" i="76"/>
  <c r="BB324" i="76"/>
  <c r="BC324" i="76"/>
  <c r="BD324" i="76"/>
  <c r="BE324" i="76"/>
  <c r="AX325" i="76"/>
  <c r="AY325" i="76"/>
  <c r="AZ325" i="76"/>
  <c r="BA325" i="76"/>
  <c r="BB325" i="76"/>
  <c r="BC325" i="76"/>
  <c r="BD325" i="76"/>
  <c r="BE325" i="76"/>
  <c r="AX326" i="76"/>
  <c r="AY326" i="76"/>
  <c r="AZ326" i="76"/>
  <c r="BA326" i="76"/>
  <c r="BB326" i="76"/>
  <c r="BC326" i="76"/>
  <c r="BD326" i="76"/>
  <c r="BE326" i="76"/>
  <c r="AX327" i="76"/>
  <c r="AY327" i="76"/>
  <c r="AZ327" i="76"/>
  <c r="BA327" i="76"/>
  <c r="BB327" i="76"/>
  <c r="BC327" i="76"/>
  <c r="BD327" i="76"/>
  <c r="BE327" i="76"/>
  <c r="AX328" i="76"/>
  <c r="AY328" i="76"/>
  <c r="AZ328" i="76"/>
  <c r="BA328" i="76"/>
  <c r="BB328" i="76"/>
  <c r="BC328" i="76"/>
  <c r="BD328" i="76"/>
  <c r="BE328" i="76"/>
  <c r="AX329" i="76"/>
  <c r="AY329" i="76"/>
  <c r="AZ329" i="76"/>
  <c r="BA329" i="76"/>
  <c r="BB329" i="76"/>
  <c r="BC329" i="76"/>
  <c r="BD329" i="76"/>
  <c r="BE329" i="76"/>
  <c r="AX330" i="76"/>
  <c r="AY330" i="76"/>
  <c r="AZ330" i="76"/>
  <c r="BA330" i="76"/>
  <c r="BB330" i="76"/>
  <c r="BC330" i="76"/>
  <c r="BD330" i="76"/>
  <c r="BE330" i="76"/>
  <c r="AX331" i="76"/>
  <c r="AY331" i="76"/>
  <c r="AZ331" i="76"/>
  <c r="BA331" i="76"/>
  <c r="BB331" i="76"/>
  <c r="BC331" i="76"/>
  <c r="BD331" i="76"/>
  <c r="BE331" i="76"/>
  <c r="AW318" i="76"/>
  <c r="AW319" i="76"/>
  <c r="AW320" i="76"/>
  <c r="AW321" i="76"/>
  <c r="AW322" i="76"/>
  <c r="AW323" i="76"/>
  <c r="AW324" i="76"/>
  <c r="AW325" i="76"/>
  <c r="AW326" i="76"/>
  <c r="AW327" i="76"/>
  <c r="AW328" i="76"/>
  <c r="AW329" i="76"/>
  <c r="AW330" i="76"/>
  <c r="AW331" i="76"/>
  <c r="AX317" i="76"/>
  <c r="AY317" i="76"/>
  <c r="AZ317" i="76"/>
  <c r="BA317" i="76"/>
  <c r="BB317" i="76"/>
  <c r="BC317" i="76"/>
  <c r="BD317" i="76"/>
  <c r="BE317" i="76"/>
  <c r="AW317" i="76"/>
  <c r="AX282" i="76"/>
  <c r="AY282" i="76"/>
  <c r="AZ282" i="76"/>
  <c r="BA282" i="76"/>
  <c r="BB282" i="76"/>
  <c r="BC282" i="76"/>
  <c r="BD282" i="76"/>
  <c r="BE282" i="76"/>
  <c r="AX283" i="76"/>
  <c r="AY283" i="76"/>
  <c r="AZ283" i="76"/>
  <c r="BA283" i="76"/>
  <c r="BB283" i="76"/>
  <c r="BC283" i="76"/>
  <c r="BD283" i="76"/>
  <c r="BE283" i="76"/>
  <c r="AX284" i="76"/>
  <c r="AY284" i="76"/>
  <c r="AZ284" i="76"/>
  <c r="BA284" i="76"/>
  <c r="BB284" i="76"/>
  <c r="BC284" i="76"/>
  <c r="BD284" i="76"/>
  <c r="BE284" i="76"/>
  <c r="AX285" i="76"/>
  <c r="AY285" i="76"/>
  <c r="AZ285" i="76"/>
  <c r="BA285" i="76"/>
  <c r="BB285" i="76"/>
  <c r="BC285" i="76"/>
  <c r="BD285" i="76"/>
  <c r="BE285" i="76"/>
  <c r="AX286" i="76"/>
  <c r="AY286" i="76"/>
  <c r="AZ286" i="76"/>
  <c r="BA286" i="76"/>
  <c r="BB286" i="76"/>
  <c r="BC286" i="76"/>
  <c r="BD286" i="76"/>
  <c r="BE286" i="76"/>
  <c r="AX287" i="76"/>
  <c r="AY287" i="76"/>
  <c r="AZ287" i="76"/>
  <c r="BA287" i="76"/>
  <c r="BB287" i="76"/>
  <c r="BC287" i="76"/>
  <c r="BD287" i="76"/>
  <c r="BE287" i="76"/>
  <c r="AX288" i="76"/>
  <c r="AY288" i="76"/>
  <c r="AZ288" i="76"/>
  <c r="BA288" i="76"/>
  <c r="BB288" i="76"/>
  <c r="BC288" i="76"/>
  <c r="BD288" i="76"/>
  <c r="BE288" i="76"/>
  <c r="AX289" i="76"/>
  <c r="AY289" i="76"/>
  <c r="AZ289" i="76"/>
  <c r="BA289" i="76"/>
  <c r="BB289" i="76"/>
  <c r="BC289" i="76"/>
  <c r="BD289" i="76"/>
  <c r="BE289" i="76"/>
  <c r="AX290" i="76"/>
  <c r="AY290" i="76"/>
  <c r="AZ290" i="76"/>
  <c r="BA290" i="76"/>
  <c r="BB290" i="76"/>
  <c r="BC290" i="76"/>
  <c r="BD290" i="76"/>
  <c r="BE290" i="76"/>
  <c r="AX291" i="76"/>
  <c r="AY291" i="76"/>
  <c r="AZ291" i="76"/>
  <c r="BA291" i="76"/>
  <c r="BB291" i="76"/>
  <c r="BC291" i="76"/>
  <c r="BD291" i="76"/>
  <c r="BE291" i="76"/>
  <c r="AX292" i="76"/>
  <c r="AY292" i="76"/>
  <c r="AZ292" i="76"/>
  <c r="BA292" i="76"/>
  <c r="BB292" i="76"/>
  <c r="BC292" i="76"/>
  <c r="BD292" i="76"/>
  <c r="BE292" i="76"/>
  <c r="AX293" i="76"/>
  <c r="AY293" i="76"/>
  <c r="AZ293" i="76"/>
  <c r="BA293" i="76"/>
  <c r="BB293" i="76"/>
  <c r="BC293" i="76"/>
  <c r="BD293" i="76"/>
  <c r="BE293" i="76"/>
  <c r="AX294" i="76"/>
  <c r="AY294" i="76"/>
  <c r="AZ294" i="76"/>
  <c r="BA294" i="76"/>
  <c r="BB294" i="76"/>
  <c r="BC294" i="76"/>
  <c r="BD294" i="76"/>
  <c r="BE294" i="76"/>
  <c r="AX295" i="76"/>
  <c r="AY295" i="76"/>
  <c r="AZ295" i="76"/>
  <c r="BA295" i="76"/>
  <c r="BB295" i="76"/>
  <c r="BC295" i="76"/>
  <c r="BD295" i="76"/>
  <c r="BE295" i="76"/>
  <c r="AW282" i="76"/>
  <c r="AW283" i="76"/>
  <c r="AW284" i="76"/>
  <c r="AW285" i="76"/>
  <c r="AW286" i="76"/>
  <c r="AW287" i="76"/>
  <c r="AW288" i="76"/>
  <c r="AW289" i="76"/>
  <c r="AW290" i="76"/>
  <c r="AW291" i="76"/>
  <c r="AW292" i="76"/>
  <c r="AW293" i="76"/>
  <c r="AW294" i="76"/>
  <c r="AW295" i="76"/>
  <c r="AX281" i="76"/>
  <c r="AY281" i="76"/>
  <c r="AZ281" i="76"/>
  <c r="BA281" i="76"/>
  <c r="BB281" i="76"/>
  <c r="BC281" i="76"/>
  <c r="BD281" i="76"/>
  <c r="BE281" i="76"/>
  <c r="AW281" i="76"/>
  <c r="AX246" i="76"/>
  <c r="AY246" i="76"/>
  <c r="AZ246" i="76"/>
  <c r="BA246" i="76"/>
  <c r="BB246" i="76"/>
  <c r="BC246" i="76"/>
  <c r="BD246" i="76"/>
  <c r="BE246" i="76"/>
  <c r="AX247" i="76"/>
  <c r="AY247" i="76"/>
  <c r="AZ247" i="76"/>
  <c r="BA247" i="76"/>
  <c r="BB247" i="76"/>
  <c r="BC247" i="76"/>
  <c r="BD247" i="76"/>
  <c r="BE247" i="76"/>
  <c r="AX248" i="76"/>
  <c r="AY248" i="76"/>
  <c r="AZ248" i="76"/>
  <c r="BA248" i="76"/>
  <c r="BB248" i="76"/>
  <c r="BC248" i="76"/>
  <c r="BD248" i="76"/>
  <c r="BE248" i="76"/>
  <c r="AX249" i="76"/>
  <c r="AY249" i="76"/>
  <c r="AZ249" i="76"/>
  <c r="BA249" i="76"/>
  <c r="BB249" i="76"/>
  <c r="BC249" i="76"/>
  <c r="BD249" i="76"/>
  <c r="BE249" i="76"/>
  <c r="AX250" i="76"/>
  <c r="AY250" i="76"/>
  <c r="AZ250" i="76"/>
  <c r="BA250" i="76"/>
  <c r="BB250" i="76"/>
  <c r="BC250" i="76"/>
  <c r="BD250" i="76"/>
  <c r="BE250" i="76"/>
  <c r="AX251" i="76"/>
  <c r="AY251" i="76"/>
  <c r="AZ251" i="76"/>
  <c r="BA251" i="76"/>
  <c r="BB251" i="76"/>
  <c r="BC251" i="76"/>
  <c r="BD251" i="76"/>
  <c r="BE251" i="76"/>
  <c r="AX252" i="76"/>
  <c r="AY252" i="76"/>
  <c r="AZ252" i="76"/>
  <c r="BA252" i="76"/>
  <c r="BB252" i="76"/>
  <c r="BC252" i="76"/>
  <c r="BD252" i="76"/>
  <c r="BE252" i="76"/>
  <c r="AX253" i="76"/>
  <c r="AY253" i="76"/>
  <c r="AZ253" i="76"/>
  <c r="BA253" i="76"/>
  <c r="BB253" i="76"/>
  <c r="BC253" i="76"/>
  <c r="BD253" i="76"/>
  <c r="BE253" i="76"/>
  <c r="AX254" i="76"/>
  <c r="AY254" i="76"/>
  <c r="AZ254" i="76"/>
  <c r="BA254" i="76"/>
  <c r="BB254" i="76"/>
  <c r="BC254" i="76"/>
  <c r="BD254" i="76"/>
  <c r="BE254" i="76"/>
  <c r="AX255" i="76"/>
  <c r="AY255" i="76"/>
  <c r="AZ255" i="76"/>
  <c r="BA255" i="76"/>
  <c r="BB255" i="76"/>
  <c r="BC255" i="76"/>
  <c r="BD255" i="76"/>
  <c r="BE255" i="76"/>
  <c r="AX256" i="76"/>
  <c r="AY256" i="76"/>
  <c r="AZ256" i="76"/>
  <c r="BA256" i="76"/>
  <c r="BB256" i="76"/>
  <c r="BC256" i="76"/>
  <c r="BD256" i="76"/>
  <c r="BE256" i="76"/>
  <c r="AX257" i="76"/>
  <c r="AY257" i="76"/>
  <c r="AZ257" i="76"/>
  <c r="BA257" i="76"/>
  <c r="BB257" i="76"/>
  <c r="BC257" i="76"/>
  <c r="BD257" i="76"/>
  <c r="BE257" i="76"/>
  <c r="AX258" i="76"/>
  <c r="AY258" i="76"/>
  <c r="AZ258" i="76"/>
  <c r="BA258" i="76"/>
  <c r="BB258" i="76"/>
  <c r="BC258" i="76"/>
  <c r="BD258" i="76"/>
  <c r="BE258" i="76"/>
  <c r="AX259" i="76"/>
  <c r="AY259" i="76"/>
  <c r="AZ259" i="76"/>
  <c r="BA259" i="76"/>
  <c r="BB259" i="76"/>
  <c r="BC259" i="76"/>
  <c r="BD259" i="76"/>
  <c r="BE259" i="76"/>
  <c r="AW246" i="76"/>
  <c r="AW247" i="76"/>
  <c r="AW248" i="76"/>
  <c r="AW249" i="76"/>
  <c r="AW250" i="76"/>
  <c r="AW251" i="76"/>
  <c r="AW252" i="76"/>
  <c r="AW253" i="76"/>
  <c r="AW254" i="76"/>
  <c r="AW255" i="76"/>
  <c r="AW256" i="76"/>
  <c r="AW257" i="76"/>
  <c r="AW258" i="76"/>
  <c r="AW259" i="76"/>
  <c r="AX245" i="76"/>
  <c r="AY245" i="76"/>
  <c r="AZ245" i="76"/>
  <c r="BA245" i="76"/>
  <c r="BB245" i="76"/>
  <c r="BC245" i="76"/>
  <c r="BD245" i="76"/>
  <c r="BE245" i="76"/>
  <c r="AW245" i="76"/>
  <c r="AX210" i="76"/>
  <c r="AY210" i="76"/>
  <c r="AZ210" i="76"/>
  <c r="BA210" i="76"/>
  <c r="BB210" i="76"/>
  <c r="BC210" i="76"/>
  <c r="BD210" i="76"/>
  <c r="BE210" i="76"/>
  <c r="AX211" i="76"/>
  <c r="AY211" i="76"/>
  <c r="AZ211" i="76"/>
  <c r="BA211" i="76"/>
  <c r="BB211" i="76"/>
  <c r="BC211" i="76"/>
  <c r="BD211" i="76"/>
  <c r="BE211" i="76"/>
  <c r="AX212" i="76"/>
  <c r="AY212" i="76"/>
  <c r="AZ212" i="76"/>
  <c r="BA212" i="76"/>
  <c r="BB212" i="76"/>
  <c r="BC212" i="76"/>
  <c r="BD212" i="76"/>
  <c r="BE212" i="76"/>
  <c r="AX213" i="76"/>
  <c r="AY213" i="76"/>
  <c r="AZ213" i="76"/>
  <c r="BA213" i="76"/>
  <c r="BB213" i="76"/>
  <c r="BC213" i="76"/>
  <c r="BD213" i="76"/>
  <c r="BE213" i="76"/>
  <c r="AX214" i="76"/>
  <c r="AY214" i="76"/>
  <c r="AZ214" i="76"/>
  <c r="BA214" i="76"/>
  <c r="BB214" i="76"/>
  <c r="BC214" i="76"/>
  <c r="BD214" i="76"/>
  <c r="BE214" i="76"/>
  <c r="AX215" i="76"/>
  <c r="AY215" i="76"/>
  <c r="AZ215" i="76"/>
  <c r="BA215" i="76"/>
  <c r="BB215" i="76"/>
  <c r="BC215" i="76"/>
  <c r="BD215" i="76"/>
  <c r="BE215" i="76"/>
  <c r="AX216" i="76"/>
  <c r="AY216" i="76"/>
  <c r="AZ216" i="76"/>
  <c r="BA216" i="76"/>
  <c r="BB216" i="76"/>
  <c r="BC216" i="76"/>
  <c r="BD216" i="76"/>
  <c r="BE216" i="76"/>
  <c r="AX217" i="76"/>
  <c r="AY217" i="76"/>
  <c r="AZ217" i="76"/>
  <c r="BA217" i="76"/>
  <c r="BB217" i="76"/>
  <c r="BC217" i="76"/>
  <c r="BD217" i="76"/>
  <c r="BE217" i="76"/>
  <c r="AX218" i="76"/>
  <c r="AY218" i="76"/>
  <c r="AZ218" i="76"/>
  <c r="BA218" i="76"/>
  <c r="BB218" i="76"/>
  <c r="BC218" i="76"/>
  <c r="BD218" i="76"/>
  <c r="BE218" i="76"/>
  <c r="AX219" i="76"/>
  <c r="AY219" i="76"/>
  <c r="AZ219" i="76"/>
  <c r="BA219" i="76"/>
  <c r="BB219" i="76"/>
  <c r="BC219" i="76"/>
  <c r="BD219" i="76"/>
  <c r="BE219" i="76"/>
  <c r="AX220" i="76"/>
  <c r="AY220" i="76"/>
  <c r="AZ220" i="76"/>
  <c r="BA220" i="76"/>
  <c r="BB220" i="76"/>
  <c r="BC220" i="76"/>
  <c r="BD220" i="76"/>
  <c r="BE220" i="76"/>
  <c r="AX221" i="76"/>
  <c r="AY221" i="76"/>
  <c r="AZ221" i="76"/>
  <c r="BA221" i="76"/>
  <c r="BB221" i="76"/>
  <c r="BC221" i="76"/>
  <c r="BD221" i="76"/>
  <c r="BE221" i="76"/>
  <c r="AX222" i="76"/>
  <c r="AY222" i="76"/>
  <c r="AZ222" i="76"/>
  <c r="BA222" i="76"/>
  <c r="BB222" i="76"/>
  <c r="BC222" i="76"/>
  <c r="BD222" i="76"/>
  <c r="BE222" i="76"/>
  <c r="AX223" i="76"/>
  <c r="AY223" i="76"/>
  <c r="AZ223" i="76"/>
  <c r="BA223" i="76"/>
  <c r="BB223" i="76"/>
  <c r="BC223" i="76"/>
  <c r="BD223" i="76"/>
  <c r="BE223" i="76"/>
  <c r="AW210" i="76"/>
  <c r="AW211" i="76"/>
  <c r="AW212" i="76"/>
  <c r="AW213" i="76"/>
  <c r="AW214" i="76"/>
  <c r="AW215" i="76"/>
  <c r="AW216" i="76"/>
  <c r="AW217" i="76"/>
  <c r="AW218" i="76"/>
  <c r="AW219" i="76"/>
  <c r="AW220" i="76"/>
  <c r="AW221" i="76"/>
  <c r="AW222" i="76"/>
  <c r="AW223" i="76"/>
  <c r="AX209" i="76"/>
  <c r="AY209" i="76"/>
  <c r="AZ209" i="76"/>
  <c r="BA209" i="76"/>
  <c r="BB209" i="76"/>
  <c r="BC209" i="76"/>
  <c r="BD209" i="76"/>
  <c r="BE209" i="76"/>
  <c r="AW209" i="76"/>
  <c r="AX174" i="76"/>
  <c r="AY174" i="76"/>
  <c r="AZ174" i="76"/>
  <c r="BA174" i="76"/>
  <c r="BB174" i="76"/>
  <c r="BC174" i="76"/>
  <c r="BD174" i="76"/>
  <c r="BE174" i="76"/>
  <c r="AX175" i="76"/>
  <c r="AY175" i="76"/>
  <c r="AZ175" i="76"/>
  <c r="BA175" i="76"/>
  <c r="BB175" i="76"/>
  <c r="BC175" i="76"/>
  <c r="BD175" i="76"/>
  <c r="BE175" i="76"/>
  <c r="AX176" i="76"/>
  <c r="AY176" i="76"/>
  <c r="AZ176" i="76"/>
  <c r="BA176" i="76"/>
  <c r="BB176" i="76"/>
  <c r="BC176" i="76"/>
  <c r="BD176" i="76"/>
  <c r="BE176" i="76"/>
  <c r="AX177" i="76"/>
  <c r="AY177" i="76"/>
  <c r="AZ177" i="76"/>
  <c r="BA177" i="76"/>
  <c r="BB177" i="76"/>
  <c r="BC177" i="76"/>
  <c r="BD177" i="76"/>
  <c r="BE177" i="76"/>
  <c r="AX178" i="76"/>
  <c r="AY178" i="76"/>
  <c r="AZ178" i="76"/>
  <c r="BA178" i="76"/>
  <c r="BB178" i="76"/>
  <c r="BC178" i="76"/>
  <c r="BD178" i="76"/>
  <c r="BE178" i="76"/>
  <c r="AX179" i="76"/>
  <c r="AY179" i="76"/>
  <c r="AZ179" i="76"/>
  <c r="BA179" i="76"/>
  <c r="BB179" i="76"/>
  <c r="BC179" i="76"/>
  <c r="BD179" i="76"/>
  <c r="BE179" i="76"/>
  <c r="AX180" i="76"/>
  <c r="AY180" i="76"/>
  <c r="AZ180" i="76"/>
  <c r="BA180" i="76"/>
  <c r="BB180" i="76"/>
  <c r="BC180" i="76"/>
  <c r="BD180" i="76"/>
  <c r="BE180" i="76"/>
  <c r="AX181" i="76"/>
  <c r="AY181" i="76"/>
  <c r="AZ181" i="76"/>
  <c r="BA181" i="76"/>
  <c r="BB181" i="76"/>
  <c r="BC181" i="76"/>
  <c r="BD181" i="76"/>
  <c r="BE181" i="76"/>
  <c r="AX182" i="76"/>
  <c r="AY182" i="76"/>
  <c r="AZ182" i="76"/>
  <c r="BA182" i="76"/>
  <c r="BB182" i="76"/>
  <c r="BC182" i="76"/>
  <c r="BD182" i="76"/>
  <c r="BE182" i="76"/>
  <c r="AX183" i="76"/>
  <c r="AY183" i="76"/>
  <c r="AZ183" i="76"/>
  <c r="BA183" i="76"/>
  <c r="BB183" i="76"/>
  <c r="BC183" i="76"/>
  <c r="BD183" i="76"/>
  <c r="BE183" i="76"/>
  <c r="AX184" i="76"/>
  <c r="AY184" i="76"/>
  <c r="AZ184" i="76"/>
  <c r="BA184" i="76"/>
  <c r="BB184" i="76"/>
  <c r="BC184" i="76"/>
  <c r="BD184" i="76"/>
  <c r="BE184" i="76"/>
  <c r="AX185" i="76"/>
  <c r="AY185" i="76"/>
  <c r="AZ185" i="76"/>
  <c r="BA185" i="76"/>
  <c r="BB185" i="76"/>
  <c r="BC185" i="76"/>
  <c r="BD185" i="76"/>
  <c r="BE185" i="76"/>
  <c r="AX186" i="76"/>
  <c r="AY186" i="76"/>
  <c r="AZ186" i="76"/>
  <c r="BA186" i="76"/>
  <c r="BB186" i="76"/>
  <c r="BC186" i="76"/>
  <c r="BD186" i="76"/>
  <c r="BE186" i="76"/>
  <c r="AX187" i="76"/>
  <c r="AY187" i="76"/>
  <c r="AZ187" i="76"/>
  <c r="BA187" i="76"/>
  <c r="BB187" i="76"/>
  <c r="BC187" i="76"/>
  <c r="BD187" i="76"/>
  <c r="BE187" i="76"/>
  <c r="AW174" i="76"/>
  <c r="AW175" i="76"/>
  <c r="AW176" i="76"/>
  <c r="AW177" i="76"/>
  <c r="AW178" i="76"/>
  <c r="AW179" i="76"/>
  <c r="AW180" i="76"/>
  <c r="AW181" i="76"/>
  <c r="AW182" i="76"/>
  <c r="AW183" i="76"/>
  <c r="AW184" i="76"/>
  <c r="AW185" i="76"/>
  <c r="AW186" i="76"/>
  <c r="AW187" i="76"/>
  <c r="AX173" i="76"/>
  <c r="AY173" i="76"/>
  <c r="AZ173" i="76"/>
  <c r="BA173" i="76"/>
  <c r="BB173" i="76"/>
  <c r="BC173" i="76"/>
  <c r="BD173" i="76"/>
  <c r="BE173" i="76"/>
  <c r="AW173" i="76"/>
  <c r="AX138" i="76"/>
  <c r="AY138" i="76"/>
  <c r="AZ138" i="76"/>
  <c r="BA138" i="76"/>
  <c r="BB138" i="76"/>
  <c r="BC138" i="76"/>
  <c r="BD138" i="76"/>
  <c r="BE138" i="76"/>
  <c r="AX139" i="76"/>
  <c r="AY139" i="76"/>
  <c r="AZ139" i="76"/>
  <c r="BA139" i="76"/>
  <c r="BB139" i="76"/>
  <c r="BC139" i="76"/>
  <c r="BD139" i="76"/>
  <c r="BE139" i="76"/>
  <c r="AX140" i="76"/>
  <c r="AY140" i="76"/>
  <c r="AZ140" i="76"/>
  <c r="BA140" i="76"/>
  <c r="BB140" i="76"/>
  <c r="BC140" i="76"/>
  <c r="BD140" i="76"/>
  <c r="BE140" i="76"/>
  <c r="AX141" i="76"/>
  <c r="AY141" i="76"/>
  <c r="AZ141" i="76"/>
  <c r="BA141" i="76"/>
  <c r="BB141" i="76"/>
  <c r="BC141" i="76"/>
  <c r="BD141" i="76"/>
  <c r="BE141" i="76"/>
  <c r="AX142" i="76"/>
  <c r="AY142" i="76"/>
  <c r="AZ142" i="76"/>
  <c r="BA142" i="76"/>
  <c r="BB142" i="76"/>
  <c r="BC142" i="76"/>
  <c r="BD142" i="76"/>
  <c r="BE142" i="76"/>
  <c r="AX143" i="76"/>
  <c r="AY143" i="76"/>
  <c r="AZ143" i="76"/>
  <c r="BA143" i="76"/>
  <c r="BB143" i="76"/>
  <c r="BC143" i="76"/>
  <c r="BD143" i="76"/>
  <c r="BE143" i="76"/>
  <c r="AX144" i="76"/>
  <c r="AY144" i="76"/>
  <c r="AZ144" i="76"/>
  <c r="BA144" i="76"/>
  <c r="BB144" i="76"/>
  <c r="BC144" i="76"/>
  <c r="BD144" i="76"/>
  <c r="BE144" i="76"/>
  <c r="AX145" i="76"/>
  <c r="AY145" i="76"/>
  <c r="AZ145" i="76"/>
  <c r="BA145" i="76"/>
  <c r="BB145" i="76"/>
  <c r="BC145" i="76"/>
  <c r="BD145" i="76"/>
  <c r="BE145" i="76"/>
  <c r="AX146" i="76"/>
  <c r="AY146" i="76"/>
  <c r="AZ146" i="76"/>
  <c r="BA146" i="76"/>
  <c r="BB146" i="76"/>
  <c r="BC146" i="76"/>
  <c r="BD146" i="76"/>
  <c r="BE146" i="76"/>
  <c r="AX147" i="76"/>
  <c r="AY147" i="76"/>
  <c r="AZ147" i="76"/>
  <c r="BA147" i="76"/>
  <c r="BB147" i="76"/>
  <c r="BC147" i="76"/>
  <c r="BD147" i="76"/>
  <c r="BE147" i="76"/>
  <c r="AX148" i="76"/>
  <c r="AY148" i="76"/>
  <c r="AZ148" i="76"/>
  <c r="BA148" i="76"/>
  <c r="BB148" i="76"/>
  <c r="BC148" i="76"/>
  <c r="BD148" i="76"/>
  <c r="BE148" i="76"/>
  <c r="AX149" i="76"/>
  <c r="AY149" i="76"/>
  <c r="AZ149" i="76"/>
  <c r="BA149" i="76"/>
  <c r="BB149" i="76"/>
  <c r="BC149" i="76"/>
  <c r="BD149" i="76"/>
  <c r="BE149" i="76"/>
  <c r="AX150" i="76"/>
  <c r="AY150" i="76"/>
  <c r="AZ150" i="76"/>
  <c r="BA150" i="76"/>
  <c r="BB150" i="76"/>
  <c r="BC150" i="76"/>
  <c r="BD150" i="76"/>
  <c r="BE150" i="76"/>
  <c r="AX151" i="76"/>
  <c r="AY151" i="76"/>
  <c r="AZ151" i="76"/>
  <c r="BA151" i="76"/>
  <c r="BB151" i="76"/>
  <c r="BC151" i="76"/>
  <c r="BD151" i="76"/>
  <c r="BE151" i="76"/>
  <c r="AW138" i="76"/>
  <c r="AW139" i="76"/>
  <c r="AW140" i="76"/>
  <c r="AW141" i="76"/>
  <c r="AW142" i="76"/>
  <c r="AW143" i="76"/>
  <c r="AW144" i="76"/>
  <c r="AW145" i="76"/>
  <c r="AW146" i="76"/>
  <c r="AW147" i="76"/>
  <c r="AW148" i="76"/>
  <c r="AW149" i="76"/>
  <c r="AW150" i="76"/>
  <c r="AW151" i="76"/>
  <c r="AX137" i="76"/>
  <c r="AY137" i="76"/>
  <c r="AZ137" i="76"/>
  <c r="BA137" i="76"/>
  <c r="BB137" i="76"/>
  <c r="BC137" i="76"/>
  <c r="BD137" i="76"/>
  <c r="BE137" i="76"/>
  <c r="AW137" i="76"/>
  <c r="AX102" i="76"/>
  <c r="AY102" i="76"/>
  <c r="AZ102" i="76"/>
  <c r="BA102" i="76"/>
  <c r="BB102" i="76"/>
  <c r="BC102" i="76"/>
  <c r="BD102" i="76"/>
  <c r="BE102" i="76"/>
  <c r="AX103" i="76"/>
  <c r="AY103" i="76"/>
  <c r="AZ103" i="76"/>
  <c r="BA103" i="76"/>
  <c r="BB103" i="76"/>
  <c r="BC103" i="76"/>
  <c r="BD103" i="76"/>
  <c r="BE103" i="76"/>
  <c r="AX104" i="76"/>
  <c r="AY104" i="76"/>
  <c r="AZ104" i="76"/>
  <c r="BA104" i="76"/>
  <c r="BB104" i="76"/>
  <c r="BC104" i="76"/>
  <c r="BD104" i="76"/>
  <c r="BE104" i="76"/>
  <c r="AX105" i="76"/>
  <c r="AY105" i="76"/>
  <c r="AZ105" i="76"/>
  <c r="BA105" i="76"/>
  <c r="BB105" i="76"/>
  <c r="BC105" i="76"/>
  <c r="BD105" i="76"/>
  <c r="BE105" i="76"/>
  <c r="AX106" i="76"/>
  <c r="AY106" i="76"/>
  <c r="AZ106" i="76"/>
  <c r="BA106" i="76"/>
  <c r="BB106" i="76"/>
  <c r="BC106" i="76"/>
  <c r="BD106" i="76"/>
  <c r="BE106" i="76"/>
  <c r="AX107" i="76"/>
  <c r="AY107" i="76"/>
  <c r="AZ107" i="76"/>
  <c r="BA107" i="76"/>
  <c r="BB107" i="76"/>
  <c r="BC107" i="76"/>
  <c r="BD107" i="76"/>
  <c r="BE107" i="76"/>
  <c r="AX108" i="76"/>
  <c r="AY108" i="76"/>
  <c r="AZ108" i="76"/>
  <c r="BA108" i="76"/>
  <c r="BB108" i="76"/>
  <c r="BC108" i="76"/>
  <c r="BD108" i="76"/>
  <c r="BE108" i="76"/>
  <c r="AX109" i="76"/>
  <c r="AY109" i="76"/>
  <c r="AZ109" i="76"/>
  <c r="BA109" i="76"/>
  <c r="BB109" i="76"/>
  <c r="BC109" i="76"/>
  <c r="BD109" i="76"/>
  <c r="BE109" i="76"/>
  <c r="AX110" i="76"/>
  <c r="AY110" i="76"/>
  <c r="AZ110" i="76"/>
  <c r="BA110" i="76"/>
  <c r="BB110" i="76"/>
  <c r="BC110" i="76"/>
  <c r="BD110" i="76"/>
  <c r="BE110" i="76"/>
  <c r="AX111" i="76"/>
  <c r="AY111" i="76"/>
  <c r="AZ111" i="76"/>
  <c r="BA111" i="76"/>
  <c r="BB111" i="76"/>
  <c r="BC111" i="76"/>
  <c r="BD111" i="76"/>
  <c r="BE111" i="76"/>
  <c r="AX112" i="76"/>
  <c r="AY112" i="76"/>
  <c r="AZ112" i="76"/>
  <c r="BA112" i="76"/>
  <c r="BB112" i="76"/>
  <c r="BC112" i="76"/>
  <c r="BD112" i="76"/>
  <c r="BE112" i="76"/>
  <c r="AX113" i="76"/>
  <c r="AY113" i="76"/>
  <c r="AZ113" i="76"/>
  <c r="BA113" i="76"/>
  <c r="BB113" i="76"/>
  <c r="BC113" i="76"/>
  <c r="BD113" i="76"/>
  <c r="BE113" i="76"/>
  <c r="AX114" i="76"/>
  <c r="AY114" i="76"/>
  <c r="AZ114" i="76"/>
  <c r="BA114" i="76"/>
  <c r="BB114" i="76"/>
  <c r="BC114" i="76"/>
  <c r="BD114" i="76"/>
  <c r="BE114" i="76"/>
  <c r="AX115" i="76"/>
  <c r="AY115" i="76"/>
  <c r="AZ115" i="76"/>
  <c r="BA115" i="76"/>
  <c r="BB115" i="76"/>
  <c r="BC115" i="76"/>
  <c r="BD115" i="76"/>
  <c r="BE115" i="76"/>
  <c r="AW102" i="76"/>
  <c r="AW103" i="76"/>
  <c r="AW104" i="76"/>
  <c r="AW105" i="76"/>
  <c r="AW106" i="76"/>
  <c r="AW107" i="76"/>
  <c r="AW108" i="76"/>
  <c r="AW109" i="76"/>
  <c r="AW110" i="76"/>
  <c r="AW111" i="76"/>
  <c r="AW112" i="76"/>
  <c r="AW113" i="76"/>
  <c r="AW114" i="76"/>
  <c r="AW115" i="76"/>
  <c r="AX101" i="76"/>
  <c r="AY101" i="76"/>
  <c r="AZ101" i="76"/>
  <c r="BA101" i="76"/>
  <c r="BB101" i="76"/>
  <c r="BC101" i="76"/>
  <c r="BD101" i="76"/>
  <c r="BE101" i="76"/>
  <c r="AW101" i="76"/>
  <c r="AX66" i="76"/>
  <c r="AY66" i="76"/>
  <c r="AZ66" i="76"/>
  <c r="BA66" i="76"/>
  <c r="BB66" i="76"/>
  <c r="BC66" i="76"/>
  <c r="BD66" i="76"/>
  <c r="BE66" i="76"/>
  <c r="AX67" i="76"/>
  <c r="AY67" i="76"/>
  <c r="AZ67" i="76"/>
  <c r="BA67" i="76"/>
  <c r="BB67" i="76"/>
  <c r="BC67" i="76"/>
  <c r="BD67" i="76"/>
  <c r="BE67" i="76"/>
  <c r="AX68" i="76"/>
  <c r="AY68" i="76"/>
  <c r="AZ68" i="76"/>
  <c r="BA68" i="76"/>
  <c r="BB68" i="76"/>
  <c r="BC68" i="76"/>
  <c r="BD68" i="76"/>
  <c r="BE68" i="76"/>
  <c r="AX69" i="76"/>
  <c r="AY69" i="76"/>
  <c r="AZ69" i="76"/>
  <c r="BA69" i="76"/>
  <c r="BB69" i="76"/>
  <c r="BC69" i="76"/>
  <c r="BD69" i="76"/>
  <c r="BE69" i="76"/>
  <c r="AX70" i="76"/>
  <c r="AY70" i="76"/>
  <c r="AZ70" i="76"/>
  <c r="BA70" i="76"/>
  <c r="BB70" i="76"/>
  <c r="BC70" i="76"/>
  <c r="BD70" i="76"/>
  <c r="BE70" i="76"/>
  <c r="AX71" i="76"/>
  <c r="AY71" i="76"/>
  <c r="AZ71" i="76"/>
  <c r="BA71" i="76"/>
  <c r="BB71" i="76"/>
  <c r="BC71" i="76"/>
  <c r="BD71" i="76"/>
  <c r="BE71" i="76"/>
  <c r="AX72" i="76"/>
  <c r="AY72" i="76"/>
  <c r="AZ72" i="76"/>
  <c r="BA72" i="76"/>
  <c r="BB72" i="76"/>
  <c r="BC72" i="76"/>
  <c r="BD72" i="76"/>
  <c r="BE72" i="76"/>
  <c r="AX73" i="76"/>
  <c r="AY73" i="76"/>
  <c r="AZ73" i="76"/>
  <c r="BA73" i="76"/>
  <c r="BB73" i="76"/>
  <c r="BC73" i="76"/>
  <c r="BD73" i="76"/>
  <c r="BE73" i="76"/>
  <c r="AX74" i="76"/>
  <c r="AY74" i="76"/>
  <c r="AZ74" i="76"/>
  <c r="BA74" i="76"/>
  <c r="BB74" i="76"/>
  <c r="BC74" i="76"/>
  <c r="BD74" i="76"/>
  <c r="BE74" i="76"/>
  <c r="AX75" i="76"/>
  <c r="AY75" i="76"/>
  <c r="AZ75" i="76"/>
  <c r="BA75" i="76"/>
  <c r="BB75" i="76"/>
  <c r="BC75" i="76"/>
  <c r="BD75" i="76"/>
  <c r="BE75" i="76"/>
  <c r="AX76" i="76"/>
  <c r="AY76" i="76"/>
  <c r="AZ76" i="76"/>
  <c r="BA76" i="76"/>
  <c r="BB76" i="76"/>
  <c r="BC76" i="76"/>
  <c r="BD76" i="76"/>
  <c r="BE76" i="76"/>
  <c r="AX77" i="76"/>
  <c r="AY77" i="76"/>
  <c r="AZ77" i="76"/>
  <c r="BA77" i="76"/>
  <c r="BB77" i="76"/>
  <c r="BC77" i="76"/>
  <c r="BD77" i="76"/>
  <c r="BE77" i="76"/>
  <c r="AX78" i="76"/>
  <c r="AY78" i="76"/>
  <c r="AZ78" i="76"/>
  <c r="BA78" i="76"/>
  <c r="BB78" i="76"/>
  <c r="BC78" i="76"/>
  <c r="BD78" i="76"/>
  <c r="BE78" i="76"/>
  <c r="AX79" i="76"/>
  <c r="AY79" i="76"/>
  <c r="AZ79" i="76"/>
  <c r="BA79" i="76"/>
  <c r="BB79" i="76"/>
  <c r="BC79" i="76"/>
  <c r="BD79" i="76"/>
  <c r="BE79" i="76"/>
  <c r="AW66" i="76"/>
  <c r="AW67" i="76"/>
  <c r="AW68" i="76"/>
  <c r="AW69" i="76"/>
  <c r="AW70" i="76"/>
  <c r="AW71" i="76"/>
  <c r="AW72" i="76"/>
  <c r="AW73" i="76"/>
  <c r="AW74" i="76"/>
  <c r="AW75" i="76"/>
  <c r="AW76" i="76"/>
  <c r="AW77" i="76"/>
  <c r="AW78" i="76"/>
  <c r="AW79" i="76"/>
  <c r="AX65" i="76"/>
  <c r="AY65" i="76"/>
  <c r="AZ65" i="76"/>
  <c r="BA65" i="76"/>
  <c r="BB65" i="76"/>
  <c r="BC65" i="76"/>
  <c r="BD65" i="76"/>
  <c r="BE65" i="76"/>
  <c r="AW65" i="76"/>
  <c r="AX30" i="76"/>
  <c r="AY30" i="76"/>
  <c r="AZ30" i="76"/>
  <c r="BA30" i="76"/>
  <c r="BB30" i="76"/>
  <c r="BC30" i="76"/>
  <c r="BD30" i="76"/>
  <c r="BE30" i="76"/>
  <c r="AX31" i="76"/>
  <c r="AY31" i="76"/>
  <c r="AZ31" i="76"/>
  <c r="BA31" i="76"/>
  <c r="BB31" i="76"/>
  <c r="BC31" i="76"/>
  <c r="BD31" i="76"/>
  <c r="BE31" i="76"/>
  <c r="AX32" i="76"/>
  <c r="AY32" i="76"/>
  <c r="AZ32" i="76"/>
  <c r="BA32" i="76"/>
  <c r="BB32" i="76"/>
  <c r="BC32" i="76"/>
  <c r="BD32" i="76"/>
  <c r="BE32" i="76"/>
  <c r="AX33" i="76"/>
  <c r="AY33" i="76"/>
  <c r="AZ33" i="76"/>
  <c r="BA33" i="76"/>
  <c r="BB33" i="76"/>
  <c r="BC33" i="76"/>
  <c r="BD33" i="76"/>
  <c r="BE33" i="76"/>
  <c r="AX34" i="76"/>
  <c r="AY34" i="76"/>
  <c r="AZ34" i="76"/>
  <c r="BA34" i="76"/>
  <c r="BB34" i="76"/>
  <c r="BC34" i="76"/>
  <c r="BD34" i="76"/>
  <c r="BE34" i="76"/>
  <c r="AX35" i="76"/>
  <c r="AY35" i="76"/>
  <c r="AZ35" i="76"/>
  <c r="BA35" i="76"/>
  <c r="BB35" i="76"/>
  <c r="BC35" i="76"/>
  <c r="BD35" i="76"/>
  <c r="BE35" i="76"/>
  <c r="AX36" i="76"/>
  <c r="AY36" i="76"/>
  <c r="AZ36" i="76"/>
  <c r="BA36" i="76"/>
  <c r="BB36" i="76"/>
  <c r="BC36" i="76"/>
  <c r="BD36" i="76"/>
  <c r="BE36" i="76"/>
  <c r="AX37" i="76"/>
  <c r="AY37" i="76"/>
  <c r="AZ37" i="76"/>
  <c r="BA37" i="76"/>
  <c r="BB37" i="76"/>
  <c r="BC37" i="76"/>
  <c r="BD37" i="76"/>
  <c r="BE37" i="76"/>
  <c r="AX38" i="76"/>
  <c r="AY38" i="76"/>
  <c r="AZ38" i="76"/>
  <c r="BA38" i="76"/>
  <c r="BB38" i="76"/>
  <c r="BC38" i="76"/>
  <c r="BD38" i="76"/>
  <c r="BE38" i="76"/>
  <c r="AX39" i="76"/>
  <c r="AY39" i="76"/>
  <c r="AZ39" i="76"/>
  <c r="BA39" i="76"/>
  <c r="BB39" i="76"/>
  <c r="BC39" i="76"/>
  <c r="BD39" i="76"/>
  <c r="BE39" i="76"/>
  <c r="AX40" i="76"/>
  <c r="AY40" i="76"/>
  <c r="AZ40" i="76"/>
  <c r="BA40" i="76"/>
  <c r="BB40" i="76"/>
  <c r="BC40" i="76"/>
  <c r="BD40" i="76"/>
  <c r="BE40" i="76"/>
  <c r="AX41" i="76"/>
  <c r="AY41" i="76"/>
  <c r="AZ41" i="76"/>
  <c r="BA41" i="76"/>
  <c r="BB41" i="76"/>
  <c r="BC41" i="76"/>
  <c r="BD41" i="76"/>
  <c r="BE41" i="76"/>
  <c r="AX42" i="76"/>
  <c r="AY42" i="76"/>
  <c r="AZ42" i="76"/>
  <c r="BA42" i="76"/>
  <c r="BB42" i="76"/>
  <c r="BC42" i="76"/>
  <c r="BD42" i="76"/>
  <c r="BE42" i="76"/>
  <c r="AX43" i="76"/>
  <c r="AY43" i="76"/>
  <c r="AZ43" i="76"/>
  <c r="BA43" i="76"/>
  <c r="BB43" i="76"/>
  <c r="BC43" i="76"/>
  <c r="BD43" i="76"/>
  <c r="BE43" i="76"/>
  <c r="AW30" i="76"/>
  <c r="AW31" i="76"/>
  <c r="AW32" i="76"/>
  <c r="AW33" i="76"/>
  <c r="AW34" i="76"/>
  <c r="AW35" i="76"/>
  <c r="AW36" i="76"/>
  <c r="AW37" i="76"/>
  <c r="AW38" i="76"/>
  <c r="AW39" i="76"/>
  <c r="AW40" i="76"/>
  <c r="AW41" i="76"/>
  <c r="AW42" i="76"/>
  <c r="AW43" i="76"/>
  <c r="AX29" i="76"/>
  <c r="AY29" i="76"/>
  <c r="AZ29" i="76"/>
  <c r="BA29" i="76"/>
  <c r="BB29" i="76"/>
  <c r="BC29" i="76"/>
  <c r="BD29" i="76"/>
  <c r="BE29" i="76"/>
  <c r="AW29" i="76"/>
  <c r="AN981" i="76"/>
  <c r="AO981" i="76"/>
  <c r="AP981" i="76"/>
  <c r="AQ981" i="76"/>
  <c r="AR981" i="76"/>
  <c r="AS981" i="76"/>
  <c r="AT981" i="76"/>
  <c r="AU981" i="76"/>
  <c r="AU982" i="76" s="1"/>
  <c r="AU983" i="76" s="1"/>
  <c r="AU984" i="76" s="1"/>
  <c r="AU985" i="76" s="1"/>
  <c r="AU986" i="76" s="1"/>
  <c r="AU987" i="76" s="1"/>
  <c r="AU988" i="76" s="1"/>
  <c r="AU989" i="76" s="1"/>
  <c r="AU990" i="76" s="1"/>
  <c r="AU991" i="76" s="1"/>
  <c r="AU992" i="76" s="1"/>
  <c r="AU993" i="76" s="1"/>
  <c r="AU994" i="76" s="1"/>
  <c r="AU995" i="76" s="1"/>
  <c r="AU996" i="76" s="1"/>
  <c r="AU997" i="76" s="1"/>
  <c r="AU998" i="76" s="1"/>
  <c r="AU999" i="76" s="1"/>
  <c r="AU1000" i="76" s="1"/>
  <c r="AN982" i="76"/>
  <c r="AO982" i="76"/>
  <c r="AP982" i="76"/>
  <c r="AQ982" i="76"/>
  <c r="AR982" i="76"/>
  <c r="AS982" i="76"/>
  <c r="AT982" i="76"/>
  <c r="AN983" i="76"/>
  <c r="AO983" i="76"/>
  <c r="AP983" i="76"/>
  <c r="AQ983" i="76"/>
  <c r="AR983" i="76"/>
  <c r="AS983" i="76"/>
  <c r="AT983" i="76"/>
  <c r="AN984" i="76"/>
  <c r="AO984" i="76"/>
  <c r="AP984" i="76"/>
  <c r="AQ984" i="76"/>
  <c r="AR984" i="76"/>
  <c r="AS984" i="76"/>
  <c r="AT984" i="76"/>
  <c r="AN985" i="76"/>
  <c r="AO985" i="76"/>
  <c r="AP985" i="76"/>
  <c r="AQ985" i="76"/>
  <c r="AR985" i="76"/>
  <c r="AS985" i="76"/>
  <c r="AT985" i="76"/>
  <c r="AN986" i="76"/>
  <c r="AO986" i="76"/>
  <c r="AP986" i="76"/>
  <c r="AQ986" i="76"/>
  <c r="AR986" i="76"/>
  <c r="AS986" i="76"/>
  <c r="AT986" i="76"/>
  <c r="AN987" i="76"/>
  <c r="AO987" i="76"/>
  <c r="AP987" i="76"/>
  <c r="AQ987" i="76"/>
  <c r="AR987" i="76"/>
  <c r="AS987" i="76"/>
  <c r="AT987" i="76"/>
  <c r="AN988" i="76"/>
  <c r="AO988" i="76"/>
  <c r="AP988" i="76"/>
  <c r="AQ988" i="76"/>
  <c r="AR988" i="76"/>
  <c r="AS988" i="76"/>
  <c r="AT988" i="76"/>
  <c r="AN989" i="76"/>
  <c r="AO989" i="76"/>
  <c r="AP989" i="76"/>
  <c r="AQ989" i="76"/>
  <c r="AR989" i="76"/>
  <c r="AS989" i="76"/>
  <c r="AT989" i="76"/>
  <c r="AN990" i="76"/>
  <c r="AO990" i="76"/>
  <c r="AP990" i="76"/>
  <c r="AQ990" i="76"/>
  <c r="AR990" i="76"/>
  <c r="AS990" i="76"/>
  <c r="AT990" i="76"/>
  <c r="AN991" i="76"/>
  <c r="AO991" i="76"/>
  <c r="AP991" i="76"/>
  <c r="AQ991" i="76"/>
  <c r="AR991" i="76"/>
  <c r="AS991" i="76"/>
  <c r="AT991" i="76"/>
  <c r="AN992" i="76"/>
  <c r="AO992" i="76"/>
  <c r="AP992" i="76"/>
  <c r="AQ992" i="76"/>
  <c r="AR992" i="76"/>
  <c r="AS992" i="76"/>
  <c r="AT992" i="76"/>
  <c r="AN993" i="76"/>
  <c r="AO993" i="76"/>
  <c r="AP993" i="76"/>
  <c r="AQ993" i="76"/>
  <c r="AR993" i="76"/>
  <c r="AS993" i="76"/>
  <c r="AT993" i="76"/>
  <c r="AN994" i="76"/>
  <c r="AO994" i="76"/>
  <c r="AP994" i="76"/>
  <c r="AQ994" i="76"/>
  <c r="AR994" i="76"/>
  <c r="AS994" i="76"/>
  <c r="AT994" i="76"/>
  <c r="AN995" i="76"/>
  <c r="AO995" i="76"/>
  <c r="AP995" i="76"/>
  <c r="AQ995" i="76"/>
  <c r="AR995" i="76"/>
  <c r="AS995" i="76"/>
  <c r="AT995" i="76"/>
  <c r="AN996" i="76"/>
  <c r="AO996" i="76"/>
  <c r="AP996" i="76"/>
  <c r="AQ996" i="76"/>
  <c r="AR996" i="76"/>
  <c r="AS996" i="76"/>
  <c r="AT996" i="76"/>
  <c r="AN997" i="76"/>
  <c r="AO997" i="76"/>
  <c r="AP997" i="76"/>
  <c r="AQ997" i="76"/>
  <c r="AR997" i="76"/>
  <c r="AS997" i="76"/>
  <c r="AT997" i="76"/>
  <c r="AN998" i="76"/>
  <c r="AO998" i="76"/>
  <c r="AP998" i="76"/>
  <c r="AQ998" i="76"/>
  <c r="AR998" i="76"/>
  <c r="AS998" i="76"/>
  <c r="AT998" i="76"/>
  <c r="AN999" i="76"/>
  <c r="AO999" i="76"/>
  <c r="AP999" i="76"/>
  <c r="AQ999" i="76"/>
  <c r="AR999" i="76"/>
  <c r="AS999" i="76"/>
  <c r="AT999" i="76"/>
  <c r="AN1000" i="76"/>
  <c r="AO1000" i="76"/>
  <c r="AP1000" i="76"/>
  <c r="AQ1000" i="76"/>
  <c r="AR1000" i="76"/>
  <c r="AS1000" i="76"/>
  <c r="AT1000" i="76"/>
  <c r="AM982" i="76"/>
  <c r="AM983" i="76" s="1"/>
  <c r="AM984" i="76" s="1"/>
  <c r="AM985" i="76" s="1"/>
  <c r="AM986" i="76" s="1"/>
  <c r="AM987" i="76" s="1"/>
  <c r="AM988" i="76" s="1"/>
  <c r="AM989" i="76" s="1"/>
  <c r="AM990" i="76" s="1"/>
  <c r="AM991" i="76" s="1"/>
  <c r="AM992" i="76" s="1"/>
  <c r="AM993" i="76" s="1"/>
  <c r="AM994" i="76" s="1"/>
  <c r="AM995" i="76" s="1"/>
  <c r="AM996" i="76" s="1"/>
  <c r="AM997" i="76" s="1"/>
  <c r="AM998" i="76" s="1"/>
  <c r="AM999" i="76" s="1"/>
  <c r="AM1000" i="76" s="1"/>
  <c r="AM981" i="76"/>
  <c r="AN980" i="76"/>
  <c r="AO980" i="76"/>
  <c r="AP980" i="76"/>
  <c r="AQ980" i="76"/>
  <c r="AR980" i="76"/>
  <c r="AS980" i="76"/>
  <c r="AT980" i="76"/>
  <c r="AU980" i="76"/>
  <c r="AM980" i="76"/>
  <c r="AN945" i="76"/>
  <c r="AO945" i="76"/>
  <c r="AP945" i="76"/>
  <c r="AQ945" i="76"/>
  <c r="AR945" i="76"/>
  <c r="AS945" i="76"/>
  <c r="AT945" i="76"/>
  <c r="AU945" i="76"/>
  <c r="AN946" i="76"/>
  <c r="AO946" i="76"/>
  <c r="AP946" i="76"/>
  <c r="AQ946" i="76"/>
  <c r="AR946" i="76"/>
  <c r="AS946" i="76"/>
  <c r="AT946" i="76"/>
  <c r="AU946" i="76"/>
  <c r="AN947" i="76"/>
  <c r="AO947" i="76"/>
  <c r="AP947" i="76"/>
  <c r="AQ947" i="76"/>
  <c r="AR947" i="76"/>
  <c r="AS947" i="76"/>
  <c r="AT947" i="76"/>
  <c r="AU947" i="76"/>
  <c r="AN948" i="76"/>
  <c r="AO948" i="76"/>
  <c r="AP948" i="76"/>
  <c r="AQ948" i="76"/>
  <c r="AR948" i="76"/>
  <c r="AS948" i="76"/>
  <c r="AT948" i="76"/>
  <c r="AU948" i="76"/>
  <c r="AN949" i="76"/>
  <c r="AO949" i="76"/>
  <c r="AP949" i="76"/>
  <c r="AQ949" i="76"/>
  <c r="AR949" i="76"/>
  <c r="AS949" i="76"/>
  <c r="AT949" i="76"/>
  <c r="AU949" i="76"/>
  <c r="AN950" i="76"/>
  <c r="AO950" i="76"/>
  <c r="AP950" i="76"/>
  <c r="AQ950" i="76"/>
  <c r="AR950" i="76"/>
  <c r="AS950" i="76"/>
  <c r="AT950" i="76"/>
  <c r="AU950" i="76"/>
  <c r="AN951" i="76"/>
  <c r="AO951" i="76"/>
  <c r="AP951" i="76"/>
  <c r="AQ951" i="76"/>
  <c r="AR951" i="76"/>
  <c r="AS951" i="76"/>
  <c r="AT951" i="76"/>
  <c r="AU951" i="76"/>
  <c r="AN952" i="76"/>
  <c r="AO952" i="76"/>
  <c r="AP952" i="76"/>
  <c r="AQ952" i="76"/>
  <c r="AR952" i="76"/>
  <c r="AS952" i="76"/>
  <c r="AT952" i="76"/>
  <c r="AU952" i="76"/>
  <c r="AN953" i="76"/>
  <c r="AO953" i="76"/>
  <c r="AP953" i="76"/>
  <c r="AQ953" i="76"/>
  <c r="AR953" i="76"/>
  <c r="AS953" i="76"/>
  <c r="AT953" i="76"/>
  <c r="AU953" i="76"/>
  <c r="AN954" i="76"/>
  <c r="AO954" i="76"/>
  <c r="AP954" i="76"/>
  <c r="AQ954" i="76"/>
  <c r="AR954" i="76"/>
  <c r="AS954" i="76"/>
  <c r="AT954" i="76"/>
  <c r="AU954" i="76"/>
  <c r="AN955" i="76"/>
  <c r="AO955" i="76"/>
  <c r="AP955" i="76"/>
  <c r="AQ955" i="76"/>
  <c r="AR955" i="76"/>
  <c r="AS955" i="76"/>
  <c r="AT955" i="76"/>
  <c r="AU955" i="76"/>
  <c r="AN956" i="76"/>
  <c r="AO956" i="76"/>
  <c r="AP956" i="76"/>
  <c r="AQ956" i="76"/>
  <c r="AR956" i="76"/>
  <c r="AS956" i="76"/>
  <c r="AT956" i="76"/>
  <c r="AU956" i="76"/>
  <c r="AN957" i="76"/>
  <c r="AO957" i="76"/>
  <c r="AP957" i="76"/>
  <c r="AQ957" i="76"/>
  <c r="AR957" i="76"/>
  <c r="AS957" i="76"/>
  <c r="AT957" i="76"/>
  <c r="AU957" i="76"/>
  <c r="AN958" i="76"/>
  <c r="AO958" i="76"/>
  <c r="AP958" i="76"/>
  <c r="AQ958" i="76"/>
  <c r="AR958" i="76"/>
  <c r="AS958" i="76"/>
  <c r="AT958" i="76"/>
  <c r="AU958" i="76"/>
  <c r="AN959" i="76"/>
  <c r="AO959" i="76"/>
  <c r="AP959" i="76"/>
  <c r="AQ959" i="76"/>
  <c r="AR959" i="76"/>
  <c r="AS959" i="76"/>
  <c r="AT959" i="76"/>
  <c r="AU959" i="76"/>
  <c r="AN960" i="76"/>
  <c r="AO960" i="76"/>
  <c r="AP960" i="76"/>
  <c r="AQ960" i="76"/>
  <c r="AR960" i="76"/>
  <c r="AS960" i="76"/>
  <c r="AT960" i="76"/>
  <c r="AU960" i="76"/>
  <c r="AN961" i="76"/>
  <c r="AO961" i="76"/>
  <c r="AP961" i="76"/>
  <c r="AQ961" i="76"/>
  <c r="AR961" i="76"/>
  <c r="AS961" i="76"/>
  <c r="AT961" i="76"/>
  <c r="AU961" i="76"/>
  <c r="AN962" i="76"/>
  <c r="AO962" i="76"/>
  <c r="AP962" i="76"/>
  <c r="AQ962" i="76"/>
  <c r="AR962" i="76"/>
  <c r="AS962" i="76"/>
  <c r="AT962" i="76"/>
  <c r="AU962" i="76"/>
  <c r="AN963" i="76"/>
  <c r="AO963" i="76"/>
  <c r="AP963" i="76"/>
  <c r="AQ963" i="76"/>
  <c r="AR963" i="76"/>
  <c r="AS963" i="76"/>
  <c r="AT963" i="76"/>
  <c r="AU963" i="76"/>
  <c r="AN964" i="76"/>
  <c r="AO964" i="76"/>
  <c r="AP964" i="76"/>
  <c r="AQ964" i="76"/>
  <c r="AR964" i="76"/>
  <c r="AS964" i="76"/>
  <c r="AT964" i="76"/>
  <c r="AU964" i="76"/>
  <c r="AM946" i="76"/>
  <c r="AM947" i="76" s="1"/>
  <c r="AM948" i="76" s="1"/>
  <c r="AM949" i="76" s="1"/>
  <c r="AM950" i="76" s="1"/>
  <c r="AM951" i="76" s="1"/>
  <c r="AM952" i="76" s="1"/>
  <c r="AM953" i="76" s="1"/>
  <c r="AM954" i="76" s="1"/>
  <c r="AM955" i="76" s="1"/>
  <c r="AM956" i="76" s="1"/>
  <c r="AM957" i="76" s="1"/>
  <c r="AM958" i="76" s="1"/>
  <c r="AM959" i="76" s="1"/>
  <c r="AM960" i="76" s="1"/>
  <c r="AM961" i="76" s="1"/>
  <c r="AM962" i="76" s="1"/>
  <c r="AM963" i="76" s="1"/>
  <c r="AM964" i="76" s="1"/>
  <c r="AM945" i="76"/>
  <c r="AN944" i="76"/>
  <c r="AO944" i="76"/>
  <c r="AP944" i="76"/>
  <c r="AQ944" i="76"/>
  <c r="AR944" i="76"/>
  <c r="AS944" i="76"/>
  <c r="AT944" i="76"/>
  <c r="AU944" i="76"/>
  <c r="AM944" i="76"/>
  <c r="AN909" i="76"/>
  <c r="AO909" i="76"/>
  <c r="AP909" i="76"/>
  <c r="AQ909" i="76"/>
  <c r="AR909" i="76"/>
  <c r="AS909" i="76"/>
  <c r="AT909" i="76"/>
  <c r="AU909" i="76"/>
  <c r="AU910" i="76" s="1"/>
  <c r="AU911" i="76" s="1"/>
  <c r="AU912" i="76" s="1"/>
  <c r="AU913" i="76" s="1"/>
  <c r="AU914" i="76" s="1"/>
  <c r="AU915" i="76" s="1"/>
  <c r="AU916" i="76" s="1"/>
  <c r="AU917" i="76" s="1"/>
  <c r="AU918" i="76" s="1"/>
  <c r="AU919" i="76" s="1"/>
  <c r="AU920" i="76" s="1"/>
  <c r="AU921" i="76" s="1"/>
  <c r="AU922" i="76" s="1"/>
  <c r="AU923" i="76" s="1"/>
  <c r="AU924" i="76" s="1"/>
  <c r="AU925" i="76" s="1"/>
  <c r="AU926" i="76" s="1"/>
  <c r="AU927" i="76" s="1"/>
  <c r="AU928" i="76" s="1"/>
  <c r="AN910" i="76"/>
  <c r="AO910" i="76"/>
  <c r="AP910" i="76"/>
  <c r="AQ910" i="76"/>
  <c r="AR910" i="76"/>
  <c r="AS910" i="76"/>
  <c r="AT910" i="76"/>
  <c r="AN911" i="76"/>
  <c r="AO911" i="76"/>
  <c r="AP911" i="76"/>
  <c r="AQ911" i="76"/>
  <c r="AR911" i="76"/>
  <c r="AS911" i="76"/>
  <c r="AT911" i="76"/>
  <c r="AN912" i="76"/>
  <c r="AO912" i="76"/>
  <c r="AP912" i="76"/>
  <c r="AQ912" i="76"/>
  <c r="AR912" i="76"/>
  <c r="AS912" i="76"/>
  <c r="AT912" i="76"/>
  <c r="AN913" i="76"/>
  <c r="AO913" i="76"/>
  <c r="AP913" i="76"/>
  <c r="AQ913" i="76"/>
  <c r="AR913" i="76"/>
  <c r="AS913" i="76"/>
  <c r="AT913" i="76"/>
  <c r="AN914" i="76"/>
  <c r="AO914" i="76"/>
  <c r="AP914" i="76"/>
  <c r="AQ914" i="76"/>
  <c r="AR914" i="76"/>
  <c r="AS914" i="76"/>
  <c r="AT914" i="76"/>
  <c r="AN915" i="76"/>
  <c r="AO915" i="76"/>
  <c r="AP915" i="76"/>
  <c r="AQ915" i="76"/>
  <c r="AR915" i="76"/>
  <c r="AS915" i="76"/>
  <c r="AT915" i="76"/>
  <c r="AN916" i="76"/>
  <c r="AO916" i="76"/>
  <c r="AP916" i="76"/>
  <c r="AQ916" i="76"/>
  <c r="AR916" i="76"/>
  <c r="AS916" i="76"/>
  <c r="AT916" i="76"/>
  <c r="AN917" i="76"/>
  <c r="AO917" i="76"/>
  <c r="AP917" i="76"/>
  <c r="AQ917" i="76"/>
  <c r="AR917" i="76"/>
  <c r="AS917" i="76"/>
  <c r="AT917" i="76"/>
  <c r="AN918" i="76"/>
  <c r="AO918" i="76"/>
  <c r="AP918" i="76"/>
  <c r="AQ918" i="76"/>
  <c r="AR918" i="76"/>
  <c r="AS918" i="76"/>
  <c r="AT918" i="76"/>
  <c r="AN919" i="76"/>
  <c r="AO919" i="76"/>
  <c r="AP919" i="76"/>
  <c r="AQ919" i="76"/>
  <c r="AR919" i="76"/>
  <c r="AS919" i="76"/>
  <c r="AT919" i="76"/>
  <c r="AN920" i="76"/>
  <c r="AO920" i="76"/>
  <c r="AP920" i="76"/>
  <c r="AQ920" i="76"/>
  <c r="AR920" i="76"/>
  <c r="AS920" i="76"/>
  <c r="AT920" i="76"/>
  <c r="AN921" i="76"/>
  <c r="AO921" i="76"/>
  <c r="AP921" i="76"/>
  <c r="AQ921" i="76"/>
  <c r="AR921" i="76"/>
  <c r="AS921" i="76"/>
  <c r="AT921" i="76"/>
  <c r="AN922" i="76"/>
  <c r="AO922" i="76"/>
  <c r="AP922" i="76"/>
  <c r="AQ922" i="76"/>
  <c r="AR922" i="76"/>
  <c r="AS922" i="76"/>
  <c r="AT922" i="76"/>
  <c r="AN923" i="76"/>
  <c r="AO923" i="76"/>
  <c r="AP923" i="76"/>
  <c r="AQ923" i="76"/>
  <c r="AR923" i="76"/>
  <c r="AS923" i="76"/>
  <c r="AT923" i="76"/>
  <c r="AN924" i="76"/>
  <c r="AO924" i="76"/>
  <c r="AP924" i="76"/>
  <c r="AQ924" i="76"/>
  <c r="AR924" i="76"/>
  <c r="AS924" i="76"/>
  <c r="AT924" i="76"/>
  <c r="AN925" i="76"/>
  <c r="AO925" i="76"/>
  <c r="AP925" i="76"/>
  <c r="AQ925" i="76"/>
  <c r="AR925" i="76"/>
  <c r="AS925" i="76"/>
  <c r="AT925" i="76"/>
  <c r="AN926" i="76"/>
  <c r="AO926" i="76"/>
  <c r="AP926" i="76"/>
  <c r="AQ926" i="76"/>
  <c r="AR926" i="76"/>
  <c r="AS926" i="76"/>
  <c r="AT926" i="76"/>
  <c r="AN927" i="76"/>
  <c r="AO927" i="76"/>
  <c r="AP927" i="76"/>
  <c r="AQ927" i="76"/>
  <c r="AR927" i="76"/>
  <c r="AS927" i="76"/>
  <c r="AT927" i="76"/>
  <c r="AN928" i="76"/>
  <c r="AO928" i="76"/>
  <c r="AP928" i="76"/>
  <c r="AQ928" i="76"/>
  <c r="AR928" i="76"/>
  <c r="AS928" i="76"/>
  <c r="AT928" i="76"/>
  <c r="AM910" i="76"/>
  <c r="AM911" i="76" s="1"/>
  <c r="AM912" i="76" s="1"/>
  <c r="AM913" i="76" s="1"/>
  <c r="AM914" i="76" s="1"/>
  <c r="AM915" i="76" s="1"/>
  <c r="AM916" i="76" s="1"/>
  <c r="AM917" i="76" s="1"/>
  <c r="AM918" i="76" s="1"/>
  <c r="AM919" i="76" s="1"/>
  <c r="AM920" i="76" s="1"/>
  <c r="AM921" i="76" s="1"/>
  <c r="AM922" i="76" s="1"/>
  <c r="AM923" i="76" s="1"/>
  <c r="AM924" i="76" s="1"/>
  <c r="AM925" i="76" s="1"/>
  <c r="AM926" i="76" s="1"/>
  <c r="AM927" i="76" s="1"/>
  <c r="AM928" i="76" s="1"/>
  <c r="AM909" i="76"/>
  <c r="AN908" i="76"/>
  <c r="AO908" i="76"/>
  <c r="AP908" i="76"/>
  <c r="AQ908" i="76"/>
  <c r="AR908" i="76"/>
  <c r="AS908" i="76"/>
  <c r="AT908" i="76"/>
  <c r="AU908" i="76"/>
  <c r="AM908" i="76"/>
  <c r="AN873" i="76"/>
  <c r="AO873" i="76"/>
  <c r="AP873" i="76"/>
  <c r="AQ873" i="76"/>
  <c r="AR873" i="76"/>
  <c r="AS873" i="76"/>
  <c r="AT873" i="76"/>
  <c r="AU873" i="76"/>
  <c r="AN874" i="76"/>
  <c r="AO874" i="76"/>
  <c r="AP874" i="76"/>
  <c r="AQ874" i="76"/>
  <c r="AR874" i="76"/>
  <c r="AS874" i="76"/>
  <c r="AT874" i="76"/>
  <c r="AU874" i="76"/>
  <c r="AN875" i="76"/>
  <c r="AO875" i="76"/>
  <c r="AP875" i="76"/>
  <c r="AQ875" i="76"/>
  <c r="AR875" i="76"/>
  <c r="AS875" i="76"/>
  <c r="AT875" i="76"/>
  <c r="AU875" i="76"/>
  <c r="AN876" i="76"/>
  <c r="AO876" i="76"/>
  <c r="AP876" i="76"/>
  <c r="AQ876" i="76"/>
  <c r="AR876" i="76"/>
  <c r="AS876" i="76"/>
  <c r="AT876" i="76"/>
  <c r="AU876" i="76"/>
  <c r="AN877" i="76"/>
  <c r="AO877" i="76"/>
  <c r="AP877" i="76"/>
  <c r="AQ877" i="76"/>
  <c r="AR877" i="76"/>
  <c r="AS877" i="76"/>
  <c r="AT877" i="76"/>
  <c r="AU877" i="76"/>
  <c r="AN878" i="76"/>
  <c r="AO878" i="76"/>
  <c r="AP878" i="76"/>
  <c r="AQ878" i="76"/>
  <c r="AR878" i="76"/>
  <c r="AS878" i="76"/>
  <c r="AT878" i="76"/>
  <c r="AU878" i="76"/>
  <c r="AN879" i="76"/>
  <c r="AO879" i="76"/>
  <c r="AP879" i="76"/>
  <c r="AQ879" i="76"/>
  <c r="AR879" i="76"/>
  <c r="AS879" i="76"/>
  <c r="AT879" i="76"/>
  <c r="AU879" i="76"/>
  <c r="AN880" i="76"/>
  <c r="AO880" i="76"/>
  <c r="AP880" i="76"/>
  <c r="AQ880" i="76"/>
  <c r="AR880" i="76"/>
  <c r="AS880" i="76"/>
  <c r="AT880" i="76"/>
  <c r="AU880" i="76"/>
  <c r="AN881" i="76"/>
  <c r="AO881" i="76"/>
  <c r="AP881" i="76"/>
  <c r="AQ881" i="76"/>
  <c r="AR881" i="76"/>
  <c r="AS881" i="76"/>
  <c r="AT881" i="76"/>
  <c r="AU881" i="76"/>
  <c r="AN882" i="76"/>
  <c r="AO882" i="76"/>
  <c r="AP882" i="76"/>
  <c r="AQ882" i="76"/>
  <c r="AR882" i="76"/>
  <c r="AS882" i="76"/>
  <c r="AT882" i="76"/>
  <c r="AU882" i="76"/>
  <c r="AN883" i="76"/>
  <c r="AO883" i="76"/>
  <c r="AP883" i="76"/>
  <c r="AQ883" i="76"/>
  <c r="AR883" i="76"/>
  <c r="AS883" i="76"/>
  <c r="AT883" i="76"/>
  <c r="AU883" i="76"/>
  <c r="AN884" i="76"/>
  <c r="AO884" i="76"/>
  <c r="AP884" i="76"/>
  <c r="AQ884" i="76"/>
  <c r="AR884" i="76"/>
  <c r="AS884" i="76"/>
  <c r="AT884" i="76"/>
  <c r="AU884" i="76"/>
  <c r="AN885" i="76"/>
  <c r="AO885" i="76"/>
  <c r="AP885" i="76"/>
  <c r="AQ885" i="76"/>
  <c r="AR885" i="76"/>
  <c r="AS885" i="76"/>
  <c r="AT885" i="76"/>
  <c r="AU885" i="76"/>
  <c r="AN886" i="76"/>
  <c r="AO886" i="76"/>
  <c r="AP886" i="76"/>
  <c r="AQ886" i="76"/>
  <c r="AR886" i="76"/>
  <c r="AS886" i="76"/>
  <c r="AT886" i="76"/>
  <c r="AU886" i="76"/>
  <c r="AN887" i="76"/>
  <c r="AO887" i="76"/>
  <c r="AP887" i="76"/>
  <c r="AQ887" i="76"/>
  <c r="AR887" i="76"/>
  <c r="AS887" i="76"/>
  <c r="AT887" i="76"/>
  <c r="AU887" i="76"/>
  <c r="AN888" i="76"/>
  <c r="AO888" i="76"/>
  <c r="AP888" i="76"/>
  <c r="AQ888" i="76"/>
  <c r="AR888" i="76"/>
  <c r="AS888" i="76"/>
  <c r="AT888" i="76"/>
  <c r="AU888" i="76"/>
  <c r="AN889" i="76"/>
  <c r="AO889" i="76"/>
  <c r="AP889" i="76"/>
  <c r="AQ889" i="76"/>
  <c r="AR889" i="76"/>
  <c r="AS889" i="76"/>
  <c r="AT889" i="76"/>
  <c r="AU889" i="76"/>
  <c r="AN890" i="76"/>
  <c r="AO890" i="76"/>
  <c r="AP890" i="76"/>
  <c r="AQ890" i="76"/>
  <c r="AR890" i="76"/>
  <c r="AS890" i="76"/>
  <c r="AT890" i="76"/>
  <c r="AU890" i="76"/>
  <c r="AN891" i="76"/>
  <c r="AO891" i="76"/>
  <c r="AP891" i="76"/>
  <c r="AQ891" i="76"/>
  <c r="AR891" i="76"/>
  <c r="AS891" i="76"/>
  <c r="AT891" i="76"/>
  <c r="AU891" i="76"/>
  <c r="AN892" i="76"/>
  <c r="AO892" i="76"/>
  <c r="AP892" i="76"/>
  <c r="AQ892" i="76"/>
  <c r="AR892" i="76"/>
  <c r="AS892" i="76"/>
  <c r="AT892" i="76"/>
  <c r="AU892" i="76"/>
  <c r="AM874" i="76"/>
  <c r="AM875" i="76" s="1"/>
  <c r="AM876" i="76" s="1"/>
  <c r="AM877" i="76" s="1"/>
  <c r="AM878" i="76" s="1"/>
  <c r="AM879" i="76" s="1"/>
  <c r="AM880" i="76" s="1"/>
  <c r="AM881" i="76" s="1"/>
  <c r="AM882" i="76" s="1"/>
  <c r="AM883" i="76" s="1"/>
  <c r="AM884" i="76" s="1"/>
  <c r="AM885" i="76" s="1"/>
  <c r="AM886" i="76" s="1"/>
  <c r="AM887" i="76" s="1"/>
  <c r="AM888" i="76" s="1"/>
  <c r="AM889" i="76" s="1"/>
  <c r="AM890" i="76" s="1"/>
  <c r="AM891" i="76" s="1"/>
  <c r="AM892" i="76" s="1"/>
  <c r="AM873" i="76"/>
  <c r="AN872" i="76"/>
  <c r="AO872" i="76"/>
  <c r="AP872" i="76"/>
  <c r="AQ872" i="76"/>
  <c r="AR872" i="76"/>
  <c r="AS872" i="76"/>
  <c r="AT872" i="76"/>
  <c r="AU872" i="76"/>
  <c r="AM872" i="76"/>
  <c r="AN837" i="76"/>
  <c r="AO837" i="76"/>
  <c r="AP837" i="76"/>
  <c r="AQ837" i="76"/>
  <c r="AR837" i="76"/>
  <c r="AS837" i="76"/>
  <c r="AT837" i="76"/>
  <c r="AU837" i="76"/>
  <c r="AN838" i="76"/>
  <c r="AO838" i="76"/>
  <c r="AP838" i="76"/>
  <c r="AQ838" i="76"/>
  <c r="AR838" i="76"/>
  <c r="AS838" i="76"/>
  <c r="AT838" i="76"/>
  <c r="AU838" i="76"/>
  <c r="AN839" i="76"/>
  <c r="AO839" i="76"/>
  <c r="AP839" i="76"/>
  <c r="AQ839" i="76"/>
  <c r="AR839" i="76"/>
  <c r="AS839" i="76"/>
  <c r="AT839" i="76"/>
  <c r="AU839" i="76"/>
  <c r="AN840" i="76"/>
  <c r="AO840" i="76"/>
  <c r="AP840" i="76"/>
  <c r="AQ840" i="76"/>
  <c r="AR840" i="76"/>
  <c r="AS840" i="76"/>
  <c r="AT840" i="76"/>
  <c r="AU840" i="76"/>
  <c r="AN841" i="76"/>
  <c r="AO841" i="76"/>
  <c r="AP841" i="76"/>
  <c r="AQ841" i="76"/>
  <c r="AR841" i="76"/>
  <c r="AS841" i="76"/>
  <c r="AT841" i="76"/>
  <c r="AU841" i="76"/>
  <c r="AN842" i="76"/>
  <c r="AO842" i="76"/>
  <c r="AP842" i="76"/>
  <c r="AQ842" i="76"/>
  <c r="AR842" i="76"/>
  <c r="AS842" i="76"/>
  <c r="AT842" i="76"/>
  <c r="AU842" i="76"/>
  <c r="AN843" i="76"/>
  <c r="AO843" i="76"/>
  <c r="AP843" i="76"/>
  <c r="AQ843" i="76"/>
  <c r="AR843" i="76"/>
  <c r="AS843" i="76"/>
  <c r="AT843" i="76"/>
  <c r="AU843" i="76"/>
  <c r="AN844" i="76"/>
  <c r="AO844" i="76"/>
  <c r="AP844" i="76"/>
  <c r="AQ844" i="76"/>
  <c r="AR844" i="76"/>
  <c r="AS844" i="76"/>
  <c r="AT844" i="76"/>
  <c r="AU844" i="76"/>
  <c r="AN845" i="76"/>
  <c r="AO845" i="76"/>
  <c r="AP845" i="76"/>
  <c r="AQ845" i="76"/>
  <c r="AR845" i="76"/>
  <c r="AS845" i="76"/>
  <c r="AT845" i="76"/>
  <c r="AU845" i="76"/>
  <c r="AN846" i="76"/>
  <c r="AO846" i="76"/>
  <c r="AP846" i="76"/>
  <c r="AQ846" i="76"/>
  <c r="AR846" i="76"/>
  <c r="AS846" i="76"/>
  <c r="AT846" i="76"/>
  <c r="AU846" i="76"/>
  <c r="AN847" i="76"/>
  <c r="AO847" i="76"/>
  <c r="AP847" i="76"/>
  <c r="AQ847" i="76"/>
  <c r="AR847" i="76"/>
  <c r="AS847" i="76"/>
  <c r="AT847" i="76"/>
  <c r="AU847" i="76"/>
  <c r="AN848" i="76"/>
  <c r="AO848" i="76"/>
  <c r="AP848" i="76"/>
  <c r="AQ848" i="76"/>
  <c r="AR848" i="76"/>
  <c r="AS848" i="76"/>
  <c r="AT848" i="76"/>
  <c r="AU848" i="76"/>
  <c r="AN849" i="76"/>
  <c r="AO849" i="76"/>
  <c r="AP849" i="76"/>
  <c r="AQ849" i="76"/>
  <c r="AR849" i="76"/>
  <c r="AS849" i="76"/>
  <c r="AT849" i="76"/>
  <c r="AU849" i="76"/>
  <c r="AN850" i="76"/>
  <c r="AO850" i="76"/>
  <c r="AP850" i="76"/>
  <c r="AQ850" i="76"/>
  <c r="AR850" i="76"/>
  <c r="AS850" i="76"/>
  <c r="AT850" i="76"/>
  <c r="AU850" i="76"/>
  <c r="AN851" i="76"/>
  <c r="AO851" i="76"/>
  <c r="AP851" i="76"/>
  <c r="AQ851" i="76"/>
  <c r="AR851" i="76"/>
  <c r="AS851" i="76"/>
  <c r="AT851" i="76"/>
  <c r="AU851" i="76"/>
  <c r="AN852" i="76"/>
  <c r="AO852" i="76"/>
  <c r="AP852" i="76"/>
  <c r="AQ852" i="76"/>
  <c r="AR852" i="76"/>
  <c r="AS852" i="76"/>
  <c r="AT852" i="76"/>
  <c r="AU852" i="76"/>
  <c r="AN853" i="76"/>
  <c r="AO853" i="76"/>
  <c r="AP853" i="76"/>
  <c r="AQ853" i="76"/>
  <c r="AR853" i="76"/>
  <c r="AS853" i="76"/>
  <c r="AT853" i="76"/>
  <c r="AU853" i="76"/>
  <c r="AN854" i="76"/>
  <c r="AO854" i="76"/>
  <c r="AP854" i="76"/>
  <c r="AQ854" i="76"/>
  <c r="AR854" i="76"/>
  <c r="AS854" i="76"/>
  <c r="AT854" i="76"/>
  <c r="AU854" i="76"/>
  <c r="AN855" i="76"/>
  <c r="AO855" i="76"/>
  <c r="AP855" i="76"/>
  <c r="AQ855" i="76"/>
  <c r="AR855" i="76"/>
  <c r="AS855" i="76"/>
  <c r="AT855" i="76"/>
  <c r="AU855" i="76"/>
  <c r="AN856" i="76"/>
  <c r="AO856" i="76"/>
  <c r="AP856" i="76"/>
  <c r="AQ856" i="76"/>
  <c r="AR856" i="76"/>
  <c r="AS856" i="76"/>
  <c r="AT856" i="76"/>
  <c r="AU856" i="76"/>
  <c r="AM838" i="76"/>
  <c r="AM839" i="76" s="1"/>
  <c r="AM840" i="76" s="1"/>
  <c r="AM841" i="76" s="1"/>
  <c r="AM842" i="76" s="1"/>
  <c r="AM843" i="76" s="1"/>
  <c r="AM844" i="76" s="1"/>
  <c r="AM845" i="76" s="1"/>
  <c r="AM846" i="76" s="1"/>
  <c r="AM847" i="76" s="1"/>
  <c r="AM848" i="76" s="1"/>
  <c r="AM849" i="76" s="1"/>
  <c r="AM850" i="76" s="1"/>
  <c r="AM851" i="76" s="1"/>
  <c r="AM852" i="76" s="1"/>
  <c r="AM853" i="76" s="1"/>
  <c r="AM854" i="76" s="1"/>
  <c r="AM855" i="76" s="1"/>
  <c r="AM856" i="76" s="1"/>
  <c r="AM837" i="76"/>
  <c r="AN836" i="76"/>
  <c r="AO836" i="76"/>
  <c r="AP836" i="76"/>
  <c r="AQ836" i="76"/>
  <c r="AR836" i="76"/>
  <c r="AS836" i="76"/>
  <c r="AT836" i="76"/>
  <c r="AU836" i="76"/>
  <c r="AM836" i="76"/>
  <c r="AN801" i="76"/>
  <c r="AO801" i="76"/>
  <c r="AP801" i="76"/>
  <c r="AQ801" i="76"/>
  <c r="AQ802" i="76" s="1"/>
  <c r="AQ803" i="76" s="1"/>
  <c r="AQ804" i="76" s="1"/>
  <c r="AQ805" i="76" s="1"/>
  <c r="AQ806" i="76" s="1"/>
  <c r="AQ807" i="76" s="1"/>
  <c r="AQ808" i="76" s="1"/>
  <c r="AQ809" i="76" s="1"/>
  <c r="AQ810" i="76" s="1"/>
  <c r="AQ811" i="76" s="1"/>
  <c r="AQ812" i="76" s="1"/>
  <c r="AQ813" i="76" s="1"/>
  <c r="AQ814" i="76" s="1"/>
  <c r="AQ815" i="76" s="1"/>
  <c r="AQ816" i="76" s="1"/>
  <c r="AQ817" i="76" s="1"/>
  <c r="AQ818" i="76" s="1"/>
  <c r="AQ819" i="76" s="1"/>
  <c r="AQ820" i="76" s="1"/>
  <c r="AR801" i="76"/>
  <c r="AS801" i="76"/>
  <c r="AT801" i="76"/>
  <c r="AT802" i="76" s="1"/>
  <c r="AT803" i="76" s="1"/>
  <c r="AT804" i="76" s="1"/>
  <c r="AT805" i="76" s="1"/>
  <c r="AT806" i="76" s="1"/>
  <c r="AT807" i="76" s="1"/>
  <c r="AT808" i="76" s="1"/>
  <c r="AT809" i="76" s="1"/>
  <c r="AT810" i="76" s="1"/>
  <c r="AT811" i="76" s="1"/>
  <c r="AT812" i="76" s="1"/>
  <c r="AT813" i="76" s="1"/>
  <c r="AT814" i="76" s="1"/>
  <c r="AT815" i="76" s="1"/>
  <c r="AT816" i="76" s="1"/>
  <c r="AT817" i="76" s="1"/>
  <c r="AT818" i="76" s="1"/>
  <c r="AT819" i="76" s="1"/>
  <c r="AT820" i="76" s="1"/>
  <c r="AU801" i="76"/>
  <c r="AN802" i="76"/>
  <c r="AO802" i="76"/>
  <c r="AP802" i="76"/>
  <c r="AR802" i="76"/>
  <c r="AS802" i="76"/>
  <c r="AU802" i="76"/>
  <c r="AN803" i="76"/>
  <c r="AO803" i="76"/>
  <c r="AP803" i="76"/>
  <c r="AR803" i="76"/>
  <c r="AS803" i="76"/>
  <c r="AU803" i="76"/>
  <c r="AN804" i="76"/>
  <c r="AO804" i="76"/>
  <c r="AP804" i="76"/>
  <c r="AR804" i="76"/>
  <c r="AS804" i="76"/>
  <c r="AU804" i="76"/>
  <c r="AN805" i="76"/>
  <c r="AO805" i="76"/>
  <c r="AP805" i="76"/>
  <c r="AR805" i="76"/>
  <c r="AS805" i="76"/>
  <c r="AU805" i="76"/>
  <c r="AN806" i="76"/>
  <c r="AO806" i="76"/>
  <c r="AP806" i="76"/>
  <c r="AR806" i="76"/>
  <c r="AS806" i="76"/>
  <c r="AU806" i="76"/>
  <c r="AN807" i="76"/>
  <c r="AO807" i="76"/>
  <c r="AP807" i="76"/>
  <c r="AR807" i="76"/>
  <c r="AS807" i="76"/>
  <c r="AU807" i="76"/>
  <c r="AN808" i="76"/>
  <c r="AO808" i="76"/>
  <c r="AP808" i="76"/>
  <c r="AR808" i="76"/>
  <c r="AS808" i="76"/>
  <c r="AU808" i="76"/>
  <c r="AN809" i="76"/>
  <c r="AO809" i="76"/>
  <c r="AP809" i="76"/>
  <c r="AR809" i="76"/>
  <c r="AS809" i="76"/>
  <c r="AU809" i="76"/>
  <c r="AN810" i="76"/>
  <c r="AO810" i="76"/>
  <c r="AP810" i="76"/>
  <c r="AR810" i="76"/>
  <c r="AS810" i="76"/>
  <c r="AU810" i="76"/>
  <c r="AN811" i="76"/>
  <c r="AO811" i="76"/>
  <c r="AP811" i="76"/>
  <c r="AR811" i="76"/>
  <c r="AS811" i="76"/>
  <c r="AU811" i="76"/>
  <c r="AN812" i="76"/>
  <c r="AO812" i="76"/>
  <c r="AP812" i="76"/>
  <c r="AR812" i="76"/>
  <c r="AS812" i="76"/>
  <c r="AU812" i="76"/>
  <c r="AN813" i="76"/>
  <c r="AO813" i="76"/>
  <c r="AP813" i="76"/>
  <c r="AR813" i="76"/>
  <c r="AS813" i="76"/>
  <c r="AU813" i="76"/>
  <c r="AN814" i="76"/>
  <c r="AO814" i="76"/>
  <c r="AP814" i="76"/>
  <c r="AR814" i="76"/>
  <c r="AS814" i="76"/>
  <c r="AU814" i="76"/>
  <c r="AN815" i="76"/>
  <c r="AO815" i="76"/>
  <c r="AP815" i="76"/>
  <c r="AR815" i="76"/>
  <c r="AS815" i="76"/>
  <c r="AU815" i="76"/>
  <c r="AN816" i="76"/>
  <c r="AO816" i="76"/>
  <c r="AP816" i="76"/>
  <c r="AR816" i="76"/>
  <c r="AS816" i="76"/>
  <c r="AU816" i="76"/>
  <c r="AN817" i="76"/>
  <c r="AO817" i="76"/>
  <c r="AP817" i="76"/>
  <c r="AR817" i="76"/>
  <c r="AS817" i="76"/>
  <c r="AU817" i="76"/>
  <c r="AN818" i="76"/>
  <c r="AO818" i="76"/>
  <c r="AP818" i="76"/>
  <c r="AR818" i="76"/>
  <c r="AS818" i="76"/>
  <c r="AU818" i="76"/>
  <c r="AN819" i="76"/>
  <c r="AO819" i="76"/>
  <c r="AP819" i="76"/>
  <c r="AR819" i="76"/>
  <c r="AS819" i="76"/>
  <c r="AU819" i="76"/>
  <c r="AN820" i="76"/>
  <c r="AO820" i="76"/>
  <c r="AP820" i="76"/>
  <c r="AR820" i="76"/>
  <c r="AS820" i="76"/>
  <c r="AU820" i="76"/>
  <c r="AM802" i="76"/>
  <c r="AM803" i="76" s="1"/>
  <c r="AM804" i="76" s="1"/>
  <c r="AM805" i="76" s="1"/>
  <c r="AM806" i="76" s="1"/>
  <c r="AM807" i="76" s="1"/>
  <c r="AM808" i="76" s="1"/>
  <c r="AM809" i="76" s="1"/>
  <c r="AM810" i="76" s="1"/>
  <c r="AM811" i="76" s="1"/>
  <c r="AM812" i="76" s="1"/>
  <c r="AM813" i="76" s="1"/>
  <c r="AM814" i="76" s="1"/>
  <c r="AM815" i="76" s="1"/>
  <c r="AM816" i="76" s="1"/>
  <c r="AM817" i="76" s="1"/>
  <c r="AM818" i="76" s="1"/>
  <c r="AM819" i="76" s="1"/>
  <c r="AM820" i="76" s="1"/>
  <c r="AM801" i="76"/>
  <c r="AN800" i="76"/>
  <c r="AO800" i="76"/>
  <c r="AP800" i="76"/>
  <c r="AQ800" i="76"/>
  <c r="AR800" i="76"/>
  <c r="AS800" i="76"/>
  <c r="AT800" i="76"/>
  <c r="AU800" i="76"/>
  <c r="AM800" i="76"/>
  <c r="AN765" i="76"/>
  <c r="AO765" i="76"/>
  <c r="AP765" i="76"/>
  <c r="AP766" i="76" s="1"/>
  <c r="AP767" i="76" s="1"/>
  <c r="AP768" i="76" s="1"/>
  <c r="AP769" i="76" s="1"/>
  <c r="AP770" i="76" s="1"/>
  <c r="AP771" i="76" s="1"/>
  <c r="AP772" i="76" s="1"/>
  <c r="AP773" i="76" s="1"/>
  <c r="AP774" i="76" s="1"/>
  <c r="AP775" i="76" s="1"/>
  <c r="AP776" i="76" s="1"/>
  <c r="AP777" i="76" s="1"/>
  <c r="AP778" i="76" s="1"/>
  <c r="AP779" i="76" s="1"/>
  <c r="AP780" i="76" s="1"/>
  <c r="AP781" i="76" s="1"/>
  <c r="AP782" i="76" s="1"/>
  <c r="AP783" i="76" s="1"/>
  <c r="AP784" i="76" s="1"/>
  <c r="AQ765" i="76"/>
  <c r="AR765" i="76"/>
  <c r="AS765" i="76"/>
  <c r="AT765" i="76"/>
  <c r="AU765" i="76"/>
  <c r="AN766" i="76"/>
  <c r="AO766" i="76"/>
  <c r="AQ766" i="76"/>
  <c r="AR766" i="76"/>
  <c r="AS766" i="76"/>
  <c r="AT766" i="76"/>
  <c r="AU766" i="76"/>
  <c r="AN767" i="76"/>
  <c r="AO767" i="76"/>
  <c r="AQ767" i="76"/>
  <c r="AR767" i="76"/>
  <c r="AS767" i="76"/>
  <c r="AT767" i="76"/>
  <c r="AU767" i="76"/>
  <c r="AN768" i="76"/>
  <c r="AO768" i="76"/>
  <c r="AQ768" i="76"/>
  <c r="AR768" i="76"/>
  <c r="AS768" i="76"/>
  <c r="AT768" i="76"/>
  <c r="AU768" i="76"/>
  <c r="AN769" i="76"/>
  <c r="AO769" i="76"/>
  <c r="AQ769" i="76"/>
  <c r="AR769" i="76"/>
  <c r="AS769" i="76"/>
  <c r="AT769" i="76"/>
  <c r="AU769" i="76"/>
  <c r="AN770" i="76"/>
  <c r="AO770" i="76"/>
  <c r="AQ770" i="76"/>
  <c r="AR770" i="76"/>
  <c r="AS770" i="76"/>
  <c r="AT770" i="76"/>
  <c r="AU770" i="76"/>
  <c r="AN771" i="76"/>
  <c r="AO771" i="76"/>
  <c r="AQ771" i="76"/>
  <c r="AR771" i="76"/>
  <c r="AS771" i="76"/>
  <c r="AT771" i="76"/>
  <c r="AU771" i="76"/>
  <c r="AN772" i="76"/>
  <c r="AO772" i="76"/>
  <c r="AQ772" i="76"/>
  <c r="AR772" i="76"/>
  <c r="AS772" i="76"/>
  <c r="AT772" i="76"/>
  <c r="AU772" i="76"/>
  <c r="AN773" i="76"/>
  <c r="AO773" i="76"/>
  <c r="AQ773" i="76"/>
  <c r="AR773" i="76"/>
  <c r="AS773" i="76"/>
  <c r="AT773" i="76"/>
  <c r="AU773" i="76"/>
  <c r="AN774" i="76"/>
  <c r="AO774" i="76"/>
  <c r="AQ774" i="76"/>
  <c r="AR774" i="76"/>
  <c r="AS774" i="76"/>
  <c r="AT774" i="76"/>
  <c r="AU774" i="76"/>
  <c r="AN775" i="76"/>
  <c r="AO775" i="76"/>
  <c r="AQ775" i="76"/>
  <c r="AR775" i="76"/>
  <c r="AS775" i="76"/>
  <c r="AT775" i="76"/>
  <c r="AU775" i="76"/>
  <c r="AN776" i="76"/>
  <c r="AO776" i="76"/>
  <c r="AQ776" i="76"/>
  <c r="AR776" i="76"/>
  <c r="AS776" i="76"/>
  <c r="AT776" i="76"/>
  <c r="AU776" i="76"/>
  <c r="AN777" i="76"/>
  <c r="AO777" i="76"/>
  <c r="AQ777" i="76"/>
  <c r="AR777" i="76"/>
  <c r="AS777" i="76"/>
  <c r="AT777" i="76"/>
  <c r="AU777" i="76"/>
  <c r="AN778" i="76"/>
  <c r="AO778" i="76"/>
  <c r="AQ778" i="76"/>
  <c r="AR778" i="76"/>
  <c r="AS778" i="76"/>
  <c r="AT778" i="76"/>
  <c r="AU778" i="76"/>
  <c r="AN779" i="76"/>
  <c r="AO779" i="76"/>
  <c r="AQ779" i="76"/>
  <c r="AR779" i="76"/>
  <c r="AS779" i="76"/>
  <c r="AT779" i="76"/>
  <c r="AU779" i="76"/>
  <c r="AN780" i="76"/>
  <c r="AO780" i="76"/>
  <c r="AQ780" i="76"/>
  <c r="AR780" i="76"/>
  <c r="AS780" i="76"/>
  <c r="AT780" i="76"/>
  <c r="AU780" i="76"/>
  <c r="AN781" i="76"/>
  <c r="AO781" i="76"/>
  <c r="AQ781" i="76"/>
  <c r="AR781" i="76"/>
  <c r="AS781" i="76"/>
  <c r="AT781" i="76"/>
  <c r="AU781" i="76"/>
  <c r="AN782" i="76"/>
  <c r="AO782" i="76"/>
  <c r="AQ782" i="76"/>
  <c r="AR782" i="76"/>
  <c r="AS782" i="76"/>
  <c r="AT782" i="76"/>
  <c r="AU782" i="76"/>
  <c r="AN783" i="76"/>
  <c r="AO783" i="76"/>
  <c r="AQ783" i="76"/>
  <c r="AR783" i="76"/>
  <c r="AS783" i="76"/>
  <c r="AT783" i="76"/>
  <c r="AU783" i="76"/>
  <c r="AN784" i="76"/>
  <c r="AO784" i="76"/>
  <c r="AQ784" i="76"/>
  <c r="AR784" i="76"/>
  <c r="AS784" i="76"/>
  <c r="AT784" i="76"/>
  <c r="AU784" i="76"/>
  <c r="AM766" i="76"/>
  <c r="AM767" i="76"/>
  <c r="AM768" i="76"/>
  <c r="AM769" i="76" s="1"/>
  <c r="AM770" i="76" s="1"/>
  <c r="AM771" i="76" s="1"/>
  <c r="AM772" i="76" s="1"/>
  <c r="AM773" i="76" s="1"/>
  <c r="AM774" i="76" s="1"/>
  <c r="AM775" i="76" s="1"/>
  <c r="AM776" i="76" s="1"/>
  <c r="AM777" i="76" s="1"/>
  <c r="AM778" i="76" s="1"/>
  <c r="AM779" i="76" s="1"/>
  <c r="AM780" i="76" s="1"/>
  <c r="AM781" i="76" s="1"/>
  <c r="AM782" i="76" s="1"/>
  <c r="AM783" i="76" s="1"/>
  <c r="AM784" i="76" s="1"/>
  <c r="AM765" i="76"/>
  <c r="AN764" i="76"/>
  <c r="AO764" i="76"/>
  <c r="AP764" i="76"/>
  <c r="AQ764" i="76"/>
  <c r="AR764" i="76"/>
  <c r="AS764" i="76"/>
  <c r="AT764" i="76"/>
  <c r="AU764" i="76"/>
  <c r="AM764" i="76"/>
  <c r="AN729" i="76"/>
  <c r="AO729" i="76"/>
  <c r="AP729" i="76"/>
  <c r="AQ729" i="76"/>
  <c r="AQ730" i="76" s="1"/>
  <c r="AQ731" i="76" s="1"/>
  <c r="AQ732" i="76" s="1"/>
  <c r="AQ733" i="76" s="1"/>
  <c r="AQ734" i="76" s="1"/>
  <c r="AQ735" i="76" s="1"/>
  <c r="AQ736" i="76" s="1"/>
  <c r="AQ737" i="76" s="1"/>
  <c r="AQ738" i="76" s="1"/>
  <c r="AQ739" i="76" s="1"/>
  <c r="AQ740" i="76" s="1"/>
  <c r="AQ741" i="76" s="1"/>
  <c r="AQ742" i="76" s="1"/>
  <c r="AQ743" i="76" s="1"/>
  <c r="AQ744" i="76" s="1"/>
  <c r="AQ745" i="76" s="1"/>
  <c r="AQ746" i="76" s="1"/>
  <c r="AQ747" i="76" s="1"/>
  <c r="AQ748" i="76" s="1"/>
  <c r="AR729" i="76"/>
  <c r="AS729" i="76"/>
  <c r="AT729" i="76"/>
  <c r="AU729" i="76"/>
  <c r="AN730" i="76"/>
  <c r="AO730" i="76"/>
  <c r="AP730" i="76"/>
  <c r="AR730" i="76"/>
  <c r="AS730" i="76"/>
  <c r="AT730" i="76"/>
  <c r="AU730" i="76"/>
  <c r="AN731" i="76"/>
  <c r="AO731" i="76"/>
  <c r="AP731" i="76"/>
  <c r="AR731" i="76"/>
  <c r="AS731" i="76"/>
  <c r="AT731" i="76"/>
  <c r="AU731" i="76"/>
  <c r="AN732" i="76"/>
  <c r="AO732" i="76"/>
  <c r="AP732" i="76"/>
  <c r="AR732" i="76"/>
  <c r="AS732" i="76"/>
  <c r="AT732" i="76"/>
  <c r="AU732" i="76"/>
  <c r="AN733" i="76"/>
  <c r="AO733" i="76"/>
  <c r="AP733" i="76"/>
  <c r="AR733" i="76"/>
  <c r="AS733" i="76"/>
  <c r="AT733" i="76"/>
  <c r="AU733" i="76"/>
  <c r="AN734" i="76"/>
  <c r="AO734" i="76"/>
  <c r="AP734" i="76"/>
  <c r="AR734" i="76"/>
  <c r="AS734" i="76"/>
  <c r="AT734" i="76"/>
  <c r="AU734" i="76"/>
  <c r="AN735" i="76"/>
  <c r="AO735" i="76"/>
  <c r="AP735" i="76"/>
  <c r="AR735" i="76"/>
  <c r="AS735" i="76"/>
  <c r="AT735" i="76"/>
  <c r="AU735" i="76"/>
  <c r="AN736" i="76"/>
  <c r="AO736" i="76"/>
  <c r="AP736" i="76"/>
  <c r="AR736" i="76"/>
  <c r="AS736" i="76"/>
  <c r="AT736" i="76"/>
  <c r="AU736" i="76"/>
  <c r="AN737" i="76"/>
  <c r="AO737" i="76"/>
  <c r="AP737" i="76"/>
  <c r="AR737" i="76"/>
  <c r="AS737" i="76"/>
  <c r="AT737" i="76"/>
  <c r="AU737" i="76"/>
  <c r="AN738" i="76"/>
  <c r="AO738" i="76"/>
  <c r="AP738" i="76"/>
  <c r="AR738" i="76"/>
  <c r="AS738" i="76"/>
  <c r="AT738" i="76"/>
  <c r="AU738" i="76"/>
  <c r="AN739" i="76"/>
  <c r="AO739" i="76"/>
  <c r="AP739" i="76"/>
  <c r="AR739" i="76"/>
  <c r="AS739" i="76"/>
  <c r="AT739" i="76"/>
  <c r="AU739" i="76"/>
  <c r="AN740" i="76"/>
  <c r="AO740" i="76"/>
  <c r="AP740" i="76"/>
  <c r="AR740" i="76"/>
  <c r="AS740" i="76"/>
  <c r="AT740" i="76"/>
  <c r="AU740" i="76"/>
  <c r="AN741" i="76"/>
  <c r="AO741" i="76"/>
  <c r="AP741" i="76"/>
  <c r="AR741" i="76"/>
  <c r="AS741" i="76"/>
  <c r="AT741" i="76"/>
  <c r="AU741" i="76"/>
  <c r="AN742" i="76"/>
  <c r="AO742" i="76"/>
  <c r="AP742" i="76"/>
  <c r="AR742" i="76"/>
  <c r="AS742" i="76"/>
  <c r="AT742" i="76"/>
  <c r="AU742" i="76"/>
  <c r="AN743" i="76"/>
  <c r="AO743" i="76"/>
  <c r="AP743" i="76"/>
  <c r="AR743" i="76"/>
  <c r="AS743" i="76"/>
  <c r="AT743" i="76"/>
  <c r="AU743" i="76"/>
  <c r="AN744" i="76"/>
  <c r="AO744" i="76"/>
  <c r="AP744" i="76"/>
  <c r="AR744" i="76"/>
  <c r="AS744" i="76"/>
  <c r="AT744" i="76"/>
  <c r="AU744" i="76"/>
  <c r="AN745" i="76"/>
  <c r="AO745" i="76"/>
  <c r="AP745" i="76"/>
  <c r="AR745" i="76"/>
  <c r="AS745" i="76"/>
  <c r="AT745" i="76"/>
  <c r="AU745" i="76"/>
  <c r="AN746" i="76"/>
  <c r="AO746" i="76"/>
  <c r="AP746" i="76"/>
  <c r="AR746" i="76"/>
  <c r="AS746" i="76"/>
  <c r="AT746" i="76"/>
  <c r="AU746" i="76"/>
  <c r="AN747" i="76"/>
  <c r="AO747" i="76"/>
  <c r="AP747" i="76"/>
  <c r="AR747" i="76"/>
  <c r="AS747" i="76"/>
  <c r="AT747" i="76"/>
  <c r="AU747" i="76"/>
  <c r="AN748" i="76"/>
  <c r="AO748" i="76"/>
  <c r="AP748" i="76"/>
  <c r="AR748" i="76"/>
  <c r="AS748" i="76"/>
  <c r="AT748" i="76"/>
  <c r="AU748" i="76"/>
  <c r="AM730" i="76"/>
  <c r="AM731" i="76" s="1"/>
  <c r="AM732" i="76" s="1"/>
  <c r="AM733" i="76" s="1"/>
  <c r="AM734" i="76" s="1"/>
  <c r="AM735" i="76" s="1"/>
  <c r="AM736" i="76" s="1"/>
  <c r="AM737" i="76" s="1"/>
  <c r="AM738" i="76" s="1"/>
  <c r="AM739" i="76" s="1"/>
  <c r="AM740" i="76" s="1"/>
  <c r="AM741" i="76" s="1"/>
  <c r="AM742" i="76" s="1"/>
  <c r="AM743" i="76" s="1"/>
  <c r="AM744" i="76" s="1"/>
  <c r="AM745" i="76" s="1"/>
  <c r="AM746" i="76" s="1"/>
  <c r="AM747" i="76" s="1"/>
  <c r="AM748" i="76" s="1"/>
  <c r="AM729" i="76"/>
  <c r="AN728" i="76"/>
  <c r="AO728" i="76"/>
  <c r="AP728" i="76"/>
  <c r="AQ728" i="76"/>
  <c r="AR728" i="76"/>
  <c r="AS728" i="76"/>
  <c r="AT728" i="76"/>
  <c r="AU728" i="76"/>
  <c r="AM728" i="76"/>
  <c r="AN693" i="76"/>
  <c r="AO693" i="76"/>
  <c r="AP693" i="76"/>
  <c r="AQ693" i="76"/>
  <c r="AR693" i="76"/>
  <c r="AS693" i="76"/>
  <c r="AT693" i="76"/>
  <c r="AU693" i="76"/>
  <c r="AU694" i="76" s="1"/>
  <c r="AU695" i="76" s="1"/>
  <c r="AU696" i="76" s="1"/>
  <c r="AU697" i="76" s="1"/>
  <c r="AU698" i="76" s="1"/>
  <c r="AU699" i="76" s="1"/>
  <c r="AU700" i="76" s="1"/>
  <c r="AU701" i="76" s="1"/>
  <c r="AU702" i="76" s="1"/>
  <c r="AU703" i="76" s="1"/>
  <c r="AU704" i="76" s="1"/>
  <c r="AU705" i="76" s="1"/>
  <c r="AU706" i="76" s="1"/>
  <c r="AU707" i="76" s="1"/>
  <c r="AU708" i="76" s="1"/>
  <c r="AU709" i="76" s="1"/>
  <c r="AU710" i="76" s="1"/>
  <c r="AU711" i="76" s="1"/>
  <c r="AU712" i="76" s="1"/>
  <c r="AN694" i="76"/>
  <c r="AO694" i="76"/>
  <c r="AP694" i="76"/>
  <c r="AQ694" i="76"/>
  <c r="AR694" i="76"/>
  <c r="AS694" i="76"/>
  <c r="AT694" i="76"/>
  <c r="AN695" i="76"/>
  <c r="AO695" i="76"/>
  <c r="AP695" i="76"/>
  <c r="AQ695" i="76"/>
  <c r="AR695" i="76"/>
  <c r="AS695" i="76"/>
  <c r="AT695" i="76"/>
  <c r="AN696" i="76"/>
  <c r="AO696" i="76"/>
  <c r="AP696" i="76"/>
  <c r="AQ696" i="76"/>
  <c r="AR696" i="76"/>
  <c r="AS696" i="76"/>
  <c r="AT696" i="76"/>
  <c r="AN697" i="76"/>
  <c r="AO697" i="76"/>
  <c r="AP697" i="76"/>
  <c r="AQ697" i="76"/>
  <c r="AR697" i="76"/>
  <c r="AS697" i="76"/>
  <c r="AT697" i="76"/>
  <c r="AN698" i="76"/>
  <c r="AO698" i="76"/>
  <c r="AP698" i="76"/>
  <c r="AQ698" i="76"/>
  <c r="AR698" i="76"/>
  <c r="AS698" i="76"/>
  <c r="AT698" i="76"/>
  <c r="AN699" i="76"/>
  <c r="AO699" i="76"/>
  <c r="AP699" i="76"/>
  <c r="AQ699" i="76"/>
  <c r="AR699" i="76"/>
  <c r="AS699" i="76"/>
  <c r="AT699" i="76"/>
  <c r="AN700" i="76"/>
  <c r="AO700" i="76"/>
  <c r="AP700" i="76"/>
  <c r="AQ700" i="76"/>
  <c r="AR700" i="76"/>
  <c r="AS700" i="76"/>
  <c r="AT700" i="76"/>
  <c r="AN701" i="76"/>
  <c r="AO701" i="76"/>
  <c r="AP701" i="76"/>
  <c r="AQ701" i="76"/>
  <c r="AR701" i="76"/>
  <c r="AS701" i="76"/>
  <c r="AT701" i="76"/>
  <c r="AN702" i="76"/>
  <c r="AO702" i="76"/>
  <c r="AP702" i="76"/>
  <c r="AQ702" i="76"/>
  <c r="AR702" i="76"/>
  <c r="AS702" i="76"/>
  <c r="AT702" i="76"/>
  <c r="AN703" i="76"/>
  <c r="AO703" i="76"/>
  <c r="AP703" i="76"/>
  <c r="AQ703" i="76"/>
  <c r="AR703" i="76"/>
  <c r="AS703" i="76"/>
  <c r="AT703" i="76"/>
  <c r="AN704" i="76"/>
  <c r="AO704" i="76"/>
  <c r="AP704" i="76"/>
  <c r="AQ704" i="76"/>
  <c r="AR704" i="76"/>
  <c r="AS704" i="76"/>
  <c r="AT704" i="76"/>
  <c r="AN705" i="76"/>
  <c r="AO705" i="76"/>
  <c r="AP705" i="76"/>
  <c r="AQ705" i="76"/>
  <c r="AR705" i="76"/>
  <c r="AS705" i="76"/>
  <c r="AT705" i="76"/>
  <c r="AN706" i="76"/>
  <c r="AO706" i="76"/>
  <c r="AP706" i="76"/>
  <c r="AQ706" i="76"/>
  <c r="AR706" i="76"/>
  <c r="AS706" i="76"/>
  <c r="AT706" i="76"/>
  <c r="AN707" i="76"/>
  <c r="AO707" i="76"/>
  <c r="AP707" i="76"/>
  <c r="AQ707" i="76"/>
  <c r="AR707" i="76"/>
  <c r="AS707" i="76"/>
  <c r="AT707" i="76"/>
  <c r="AN708" i="76"/>
  <c r="AO708" i="76"/>
  <c r="AP708" i="76"/>
  <c r="AQ708" i="76"/>
  <c r="AR708" i="76"/>
  <c r="AS708" i="76"/>
  <c r="AT708" i="76"/>
  <c r="AN709" i="76"/>
  <c r="AO709" i="76"/>
  <c r="AP709" i="76"/>
  <c r="AQ709" i="76"/>
  <c r="AR709" i="76"/>
  <c r="AS709" i="76"/>
  <c r="AT709" i="76"/>
  <c r="AN710" i="76"/>
  <c r="AO710" i="76"/>
  <c r="AP710" i="76"/>
  <c r="AQ710" i="76"/>
  <c r="AR710" i="76"/>
  <c r="AS710" i="76"/>
  <c r="AT710" i="76"/>
  <c r="AN711" i="76"/>
  <c r="AO711" i="76"/>
  <c r="AP711" i="76"/>
  <c r="AQ711" i="76"/>
  <c r="AR711" i="76"/>
  <c r="AS711" i="76"/>
  <c r="AT711" i="76"/>
  <c r="AN712" i="76"/>
  <c r="AO712" i="76"/>
  <c r="AP712" i="76"/>
  <c r="AQ712" i="76"/>
  <c r="AR712" i="76"/>
  <c r="AS712" i="76"/>
  <c r="AT712" i="76"/>
  <c r="AM694" i="76"/>
  <c r="AM695" i="76" s="1"/>
  <c r="AM696" i="76" s="1"/>
  <c r="AM697" i="76" s="1"/>
  <c r="AM698" i="76" s="1"/>
  <c r="AM699" i="76" s="1"/>
  <c r="AM700" i="76" s="1"/>
  <c r="AM701" i="76" s="1"/>
  <c r="AM702" i="76" s="1"/>
  <c r="AM703" i="76" s="1"/>
  <c r="AM704" i="76" s="1"/>
  <c r="AM705" i="76" s="1"/>
  <c r="AM706" i="76" s="1"/>
  <c r="AM707" i="76" s="1"/>
  <c r="AM708" i="76" s="1"/>
  <c r="AM709" i="76" s="1"/>
  <c r="AM710" i="76" s="1"/>
  <c r="AM711" i="76" s="1"/>
  <c r="AM712" i="76" s="1"/>
  <c r="AM693" i="76"/>
  <c r="AN692" i="76"/>
  <c r="AO692" i="76"/>
  <c r="AP692" i="76"/>
  <c r="AQ692" i="76"/>
  <c r="AR692" i="76"/>
  <c r="AS692" i="76"/>
  <c r="AT692" i="76"/>
  <c r="AU692" i="76"/>
  <c r="AM692" i="76"/>
  <c r="AN657" i="76"/>
  <c r="AO657" i="76"/>
  <c r="AP657" i="76"/>
  <c r="AQ657" i="76"/>
  <c r="AR657" i="76"/>
  <c r="AS657" i="76"/>
  <c r="AT657" i="76"/>
  <c r="AU657" i="76"/>
  <c r="AN658" i="76"/>
  <c r="AO658" i="76"/>
  <c r="AP658" i="76"/>
  <c r="AQ658" i="76"/>
  <c r="AR658" i="76"/>
  <c r="AS658" i="76"/>
  <c r="AT658" i="76"/>
  <c r="AU658" i="76"/>
  <c r="AN659" i="76"/>
  <c r="AO659" i="76"/>
  <c r="AP659" i="76"/>
  <c r="AQ659" i="76"/>
  <c r="AR659" i="76"/>
  <c r="AS659" i="76"/>
  <c r="AT659" i="76"/>
  <c r="AU659" i="76"/>
  <c r="AN660" i="76"/>
  <c r="AO660" i="76"/>
  <c r="AP660" i="76"/>
  <c r="AQ660" i="76"/>
  <c r="AR660" i="76"/>
  <c r="AS660" i="76"/>
  <c r="AT660" i="76"/>
  <c r="AU660" i="76"/>
  <c r="AN661" i="76"/>
  <c r="AO661" i="76"/>
  <c r="AP661" i="76"/>
  <c r="AQ661" i="76"/>
  <c r="AR661" i="76"/>
  <c r="AS661" i="76"/>
  <c r="AT661" i="76"/>
  <c r="AU661" i="76"/>
  <c r="AN662" i="76"/>
  <c r="AO662" i="76"/>
  <c r="AP662" i="76"/>
  <c r="AQ662" i="76"/>
  <c r="AR662" i="76"/>
  <c r="AS662" i="76"/>
  <c r="AT662" i="76"/>
  <c r="AU662" i="76"/>
  <c r="AN663" i="76"/>
  <c r="AO663" i="76"/>
  <c r="AP663" i="76"/>
  <c r="AQ663" i="76"/>
  <c r="AR663" i="76"/>
  <c r="AS663" i="76"/>
  <c r="AT663" i="76"/>
  <c r="AU663" i="76"/>
  <c r="AN664" i="76"/>
  <c r="AO664" i="76"/>
  <c r="AP664" i="76"/>
  <c r="AQ664" i="76"/>
  <c r="AR664" i="76"/>
  <c r="AS664" i="76"/>
  <c r="AT664" i="76"/>
  <c r="AU664" i="76"/>
  <c r="AN665" i="76"/>
  <c r="AO665" i="76"/>
  <c r="AP665" i="76"/>
  <c r="AQ665" i="76"/>
  <c r="AR665" i="76"/>
  <c r="AS665" i="76"/>
  <c r="AT665" i="76"/>
  <c r="AU665" i="76"/>
  <c r="AN666" i="76"/>
  <c r="AO666" i="76"/>
  <c r="AP666" i="76"/>
  <c r="AQ666" i="76"/>
  <c r="AR666" i="76"/>
  <c r="AS666" i="76"/>
  <c r="AT666" i="76"/>
  <c r="AU666" i="76"/>
  <c r="AN667" i="76"/>
  <c r="AO667" i="76"/>
  <c r="AP667" i="76"/>
  <c r="AQ667" i="76"/>
  <c r="AR667" i="76"/>
  <c r="AS667" i="76"/>
  <c r="AT667" i="76"/>
  <c r="AU667" i="76"/>
  <c r="AN668" i="76"/>
  <c r="AO668" i="76"/>
  <c r="AP668" i="76"/>
  <c r="AQ668" i="76"/>
  <c r="AR668" i="76"/>
  <c r="AS668" i="76"/>
  <c r="AT668" i="76"/>
  <c r="AU668" i="76"/>
  <c r="AN669" i="76"/>
  <c r="AO669" i="76"/>
  <c r="AP669" i="76"/>
  <c r="AQ669" i="76"/>
  <c r="AR669" i="76"/>
  <c r="AS669" i="76"/>
  <c r="AT669" i="76"/>
  <c r="AU669" i="76"/>
  <c r="AN670" i="76"/>
  <c r="AO670" i="76"/>
  <c r="AP670" i="76"/>
  <c r="AQ670" i="76"/>
  <c r="AR670" i="76"/>
  <c r="AS670" i="76"/>
  <c r="AT670" i="76"/>
  <c r="AU670" i="76"/>
  <c r="AN671" i="76"/>
  <c r="AO671" i="76"/>
  <c r="AP671" i="76"/>
  <c r="AQ671" i="76"/>
  <c r="AR671" i="76"/>
  <c r="AS671" i="76"/>
  <c r="AT671" i="76"/>
  <c r="AU671" i="76"/>
  <c r="AN672" i="76"/>
  <c r="AO672" i="76"/>
  <c r="AP672" i="76"/>
  <c r="AQ672" i="76"/>
  <c r="AR672" i="76"/>
  <c r="AS672" i="76"/>
  <c r="AT672" i="76"/>
  <c r="AU672" i="76"/>
  <c r="AN673" i="76"/>
  <c r="AO673" i="76"/>
  <c r="AP673" i="76"/>
  <c r="AQ673" i="76"/>
  <c r="AR673" i="76"/>
  <c r="AS673" i="76"/>
  <c r="AT673" i="76"/>
  <c r="AU673" i="76"/>
  <c r="AN674" i="76"/>
  <c r="AO674" i="76"/>
  <c r="AP674" i="76"/>
  <c r="AQ674" i="76"/>
  <c r="AR674" i="76"/>
  <c r="AS674" i="76"/>
  <c r="AT674" i="76"/>
  <c r="AU674" i="76"/>
  <c r="AN675" i="76"/>
  <c r="AO675" i="76"/>
  <c r="AP675" i="76"/>
  <c r="AQ675" i="76"/>
  <c r="AR675" i="76"/>
  <c r="AS675" i="76"/>
  <c r="AT675" i="76"/>
  <c r="AU675" i="76"/>
  <c r="AN676" i="76"/>
  <c r="AO676" i="76"/>
  <c r="AP676" i="76"/>
  <c r="AQ676" i="76"/>
  <c r="AR676" i="76"/>
  <c r="AS676" i="76"/>
  <c r="AT676" i="76"/>
  <c r="AU676" i="76"/>
  <c r="AM658" i="76"/>
  <c r="AM659" i="76" s="1"/>
  <c r="AM660" i="76" s="1"/>
  <c r="AM661" i="76" s="1"/>
  <c r="AM662" i="76" s="1"/>
  <c r="AM663" i="76" s="1"/>
  <c r="AM664" i="76" s="1"/>
  <c r="AM665" i="76" s="1"/>
  <c r="AM666" i="76" s="1"/>
  <c r="AM667" i="76" s="1"/>
  <c r="AM668" i="76" s="1"/>
  <c r="AM669" i="76" s="1"/>
  <c r="AM670" i="76" s="1"/>
  <c r="AM671" i="76" s="1"/>
  <c r="AM672" i="76" s="1"/>
  <c r="AM673" i="76" s="1"/>
  <c r="AM674" i="76" s="1"/>
  <c r="AM675" i="76" s="1"/>
  <c r="AM676" i="76" s="1"/>
  <c r="AM657" i="76"/>
  <c r="AN656" i="76"/>
  <c r="AO656" i="76"/>
  <c r="AP656" i="76"/>
  <c r="AQ656" i="76"/>
  <c r="AR656" i="76"/>
  <c r="AS656" i="76"/>
  <c r="AT656" i="76"/>
  <c r="AU656" i="76"/>
  <c r="AM656" i="76"/>
  <c r="AN621" i="76"/>
  <c r="AO621" i="76"/>
  <c r="AP621" i="76"/>
  <c r="AQ621" i="76"/>
  <c r="AR621" i="76"/>
  <c r="AS621" i="76"/>
  <c r="AT621" i="76"/>
  <c r="AU621" i="76"/>
  <c r="AN622" i="76"/>
  <c r="AO622" i="76"/>
  <c r="AP622" i="76"/>
  <c r="AQ622" i="76"/>
  <c r="AR622" i="76"/>
  <c r="AS622" i="76"/>
  <c r="AT622" i="76"/>
  <c r="AU622" i="76"/>
  <c r="AN623" i="76"/>
  <c r="AO623" i="76"/>
  <c r="AP623" i="76"/>
  <c r="AQ623" i="76"/>
  <c r="AR623" i="76"/>
  <c r="AS623" i="76"/>
  <c r="AT623" i="76"/>
  <c r="AU623" i="76"/>
  <c r="AN624" i="76"/>
  <c r="AO624" i="76"/>
  <c r="AP624" i="76"/>
  <c r="AQ624" i="76"/>
  <c r="AR624" i="76"/>
  <c r="AS624" i="76"/>
  <c r="AT624" i="76"/>
  <c r="AU624" i="76"/>
  <c r="AN625" i="76"/>
  <c r="AO625" i="76"/>
  <c r="AP625" i="76"/>
  <c r="AQ625" i="76"/>
  <c r="AR625" i="76"/>
  <c r="AS625" i="76"/>
  <c r="AT625" i="76"/>
  <c r="AU625" i="76"/>
  <c r="AN626" i="76"/>
  <c r="AO626" i="76"/>
  <c r="AP626" i="76"/>
  <c r="AQ626" i="76"/>
  <c r="AR626" i="76"/>
  <c r="AS626" i="76"/>
  <c r="AT626" i="76"/>
  <c r="AU626" i="76"/>
  <c r="AN627" i="76"/>
  <c r="AO627" i="76"/>
  <c r="AP627" i="76"/>
  <c r="AQ627" i="76"/>
  <c r="AR627" i="76"/>
  <c r="AS627" i="76"/>
  <c r="AT627" i="76"/>
  <c r="AU627" i="76"/>
  <c r="AN628" i="76"/>
  <c r="AO628" i="76"/>
  <c r="AP628" i="76"/>
  <c r="AQ628" i="76"/>
  <c r="AR628" i="76"/>
  <c r="AS628" i="76"/>
  <c r="AT628" i="76"/>
  <c r="AU628" i="76"/>
  <c r="AN629" i="76"/>
  <c r="AO629" i="76"/>
  <c r="AP629" i="76"/>
  <c r="AQ629" i="76"/>
  <c r="AR629" i="76"/>
  <c r="AS629" i="76"/>
  <c r="AT629" i="76"/>
  <c r="AU629" i="76"/>
  <c r="AN630" i="76"/>
  <c r="AO630" i="76"/>
  <c r="AP630" i="76"/>
  <c r="AQ630" i="76"/>
  <c r="AR630" i="76"/>
  <c r="AS630" i="76"/>
  <c r="AT630" i="76"/>
  <c r="AU630" i="76"/>
  <c r="AN631" i="76"/>
  <c r="AO631" i="76"/>
  <c r="AP631" i="76"/>
  <c r="AQ631" i="76"/>
  <c r="AR631" i="76"/>
  <c r="AS631" i="76"/>
  <c r="AT631" i="76"/>
  <c r="AU631" i="76"/>
  <c r="AN632" i="76"/>
  <c r="AO632" i="76"/>
  <c r="AP632" i="76"/>
  <c r="AQ632" i="76"/>
  <c r="AR632" i="76"/>
  <c r="AS632" i="76"/>
  <c r="AT632" i="76"/>
  <c r="AU632" i="76"/>
  <c r="AN633" i="76"/>
  <c r="AO633" i="76"/>
  <c r="AP633" i="76"/>
  <c r="AQ633" i="76"/>
  <c r="AR633" i="76"/>
  <c r="AS633" i="76"/>
  <c r="AT633" i="76"/>
  <c r="AU633" i="76"/>
  <c r="AN634" i="76"/>
  <c r="AO634" i="76"/>
  <c r="AP634" i="76"/>
  <c r="AQ634" i="76"/>
  <c r="AR634" i="76"/>
  <c r="AS634" i="76"/>
  <c r="AT634" i="76"/>
  <c r="AU634" i="76"/>
  <c r="AN635" i="76"/>
  <c r="AO635" i="76"/>
  <c r="AP635" i="76"/>
  <c r="AQ635" i="76"/>
  <c r="AR635" i="76"/>
  <c r="AS635" i="76"/>
  <c r="AT635" i="76"/>
  <c r="AU635" i="76"/>
  <c r="AN636" i="76"/>
  <c r="AO636" i="76"/>
  <c r="AP636" i="76"/>
  <c r="AQ636" i="76"/>
  <c r="AR636" i="76"/>
  <c r="AS636" i="76"/>
  <c r="AT636" i="76"/>
  <c r="AU636" i="76"/>
  <c r="AN637" i="76"/>
  <c r="AO637" i="76"/>
  <c r="AP637" i="76"/>
  <c r="AQ637" i="76"/>
  <c r="AR637" i="76"/>
  <c r="AS637" i="76"/>
  <c r="AT637" i="76"/>
  <c r="AU637" i="76"/>
  <c r="AN638" i="76"/>
  <c r="AO638" i="76"/>
  <c r="AP638" i="76"/>
  <c r="AQ638" i="76"/>
  <c r="AR638" i="76"/>
  <c r="AS638" i="76"/>
  <c r="AT638" i="76"/>
  <c r="AU638" i="76"/>
  <c r="AN639" i="76"/>
  <c r="AO639" i="76"/>
  <c r="AP639" i="76"/>
  <c r="AQ639" i="76"/>
  <c r="AR639" i="76"/>
  <c r="AR640" i="76" s="1"/>
  <c r="AS639" i="76"/>
  <c r="AT639" i="76"/>
  <c r="AU639" i="76"/>
  <c r="AN640" i="76"/>
  <c r="AO640" i="76"/>
  <c r="AP640" i="76"/>
  <c r="AQ640" i="76"/>
  <c r="AS640" i="76"/>
  <c r="AT640" i="76"/>
  <c r="AU640" i="76"/>
  <c r="AM622" i="76"/>
  <c r="AM623" i="76" s="1"/>
  <c r="AM624" i="76" s="1"/>
  <c r="AM625" i="76" s="1"/>
  <c r="AM626" i="76" s="1"/>
  <c r="AM627" i="76" s="1"/>
  <c r="AM628" i="76" s="1"/>
  <c r="AM629" i="76" s="1"/>
  <c r="AM630" i="76" s="1"/>
  <c r="AM631" i="76" s="1"/>
  <c r="AM632" i="76" s="1"/>
  <c r="AM633" i="76" s="1"/>
  <c r="AM634" i="76" s="1"/>
  <c r="AM635" i="76" s="1"/>
  <c r="AM636" i="76" s="1"/>
  <c r="AM637" i="76" s="1"/>
  <c r="AM638" i="76" s="1"/>
  <c r="AM639" i="76" s="1"/>
  <c r="AM640" i="76" s="1"/>
  <c r="AM621" i="76"/>
  <c r="AN620" i="76"/>
  <c r="AO620" i="76"/>
  <c r="AP620" i="76"/>
  <c r="AQ620" i="76"/>
  <c r="AR620" i="76"/>
  <c r="AS620" i="76"/>
  <c r="AT620" i="76"/>
  <c r="AU620" i="76"/>
  <c r="AM620" i="76"/>
  <c r="AN585" i="76"/>
  <c r="AO585" i="76"/>
  <c r="AP585" i="76"/>
  <c r="AP586" i="76" s="1"/>
  <c r="AP587" i="76" s="1"/>
  <c r="AP588" i="76" s="1"/>
  <c r="AP589" i="76" s="1"/>
  <c r="AP590" i="76" s="1"/>
  <c r="AP591" i="76" s="1"/>
  <c r="AP592" i="76" s="1"/>
  <c r="AP593" i="76" s="1"/>
  <c r="AP594" i="76" s="1"/>
  <c r="AP595" i="76" s="1"/>
  <c r="AP596" i="76" s="1"/>
  <c r="AP597" i="76" s="1"/>
  <c r="AP598" i="76" s="1"/>
  <c r="AP599" i="76" s="1"/>
  <c r="AP600" i="76" s="1"/>
  <c r="AP601" i="76" s="1"/>
  <c r="AP602" i="76" s="1"/>
  <c r="AP603" i="76" s="1"/>
  <c r="AP604" i="76" s="1"/>
  <c r="AQ585" i="76"/>
  <c r="AR585" i="76"/>
  <c r="AS585" i="76"/>
  <c r="AT585" i="76"/>
  <c r="AU585" i="76"/>
  <c r="AU586" i="76" s="1"/>
  <c r="AU587" i="76" s="1"/>
  <c r="AU588" i="76" s="1"/>
  <c r="AU589" i="76" s="1"/>
  <c r="AU590" i="76" s="1"/>
  <c r="AU591" i="76" s="1"/>
  <c r="AU592" i="76" s="1"/>
  <c r="AU593" i="76" s="1"/>
  <c r="AU594" i="76" s="1"/>
  <c r="AU595" i="76" s="1"/>
  <c r="AU596" i="76" s="1"/>
  <c r="AU597" i="76" s="1"/>
  <c r="AU598" i="76" s="1"/>
  <c r="AU599" i="76" s="1"/>
  <c r="AU600" i="76" s="1"/>
  <c r="AU601" i="76" s="1"/>
  <c r="AU602" i="76" s="1"/>
  <c r="AU603" i="76" s="1"/>
  <c r="AU604" i="76" s="1"/>
  <c r="AN586" i="76"/>
  <c r="AO586" i="76"/>
  <c r="AQ586" i="76"/>
  <c r="AR586" i="76"/>
  <c r="AS586" i="76"/>
  <c r="AT586" i="76"/>
  <c r="AN587" i="76"/>
  <c r="AO587" i="76"/>
  <c r="AQ587" i="76"/>
  <c r="AR587" i="76"/>
  <c r="AS587" i="76"/>
  <c r="AT587" i="76"/>
  <c r="AN588" i="76"/>
  <c r="AO588" i="76"/>
  <c r="AQ588" i="76"/>
  <c r="AR588" i="76"/>
  <c r="AS588" i="76"/>
  <c r="AT588" i="76"/>
  <c r="AN589" i="76"/>
  <c r="AO589" i="76"/>
  <c r="AQ589" i="76"/>
  <c r="AR589" i="76"/>
  <c r="AS589" i="76"/>
  <c r="AT589" i="76"/>
  <c r="AN590" i="76"/>
  <c r="AO590" i="76"/>
  <c r="AQ590" i="76"/>
  <c r="AR590" i="76"/>
  <c r="AS590" i="76"/>
  <c r="AT590" i="76"/>
  <c r="AN591" i="76"/>
  <c r="AO591" i="76"/>
  <c r="AQ591" i="76"/>
  <c r="AR591" i="76"/>
  <c r="AS591" i="76"/>
  <c r="AT591" i="76"/>
  <c r="AN592" i="76"/>
  <c r="AO592" i="76"/>
  <c r="AQ592" i="76"/>
  <c r="AR592" i="76"/>
  <c r="AS592" i="76"/>
  <c r="AT592" i="76"/>
  <c r="AN593" i="76"/>
  <c r="AO593" i="76"/>
  <c r="AQ593" i="76"/>
  <c r="AR593" i="76"/>
  <c r="AS593" i="76"/>
  <c r="AT593" i="76"/>
  <c r="AN594" i="76"/>
  <c r="AO594" i="76"/>
  <c r="AQ594" i="76"/>
  <c r="AR594" i="76"/>
  <c r="AS594" i="76"/>
  <c r="AT594" i="76"/>
  <c r="AN595" i="76"/>
  <c r="AO595" i="76"/>
  <c r="AQ595" i="76"/>
  <c r="AR595" i="76"/>
  <c r="AS595" i="76"/>
  <c r="AT595" i="76"/>
  <c r="AN596" i="76"/>
  <c r="AO596" i="76"/>
  <c r="AQ596" i="76"/>
  <c r="AR596" i="76"/>
  <c r="AS596" i="76"/>
  <c r="AT596" i="76"/>
  <c r="AN597" i="76"/>
  <c r="AO597" i="76"/>
  <c r="AQ597" i="76"/>
  <c r="AR597" i="76"/>
  <c r="AS597" i="76"/>
  <c r="AT597" i="76"/>
  <c r="AN598" i="76"/>
  <c r="AO598" i="76"/>
  <c r="AQ598" i="76"/>
  <c r="AR598" i="76"/>
  <c r="AS598" i="76"/>
  <c r="AT598" i="76"/>
  <c r="AN599" i="76"/>
  <c r="AO599" i="76"/>
  <c r="AQ599" i="76"/>
  <c r="AR599" i="76"/>
  <c r="AS599" i="76"/>
  <c r="AT599" i="76"/>
  <c r="AN600" i="76"/>
  <c r="AO600" i="76"/>
  <c r="AQ600" i="76"/>
  <c r="AR600" i="76"/>
  <c r="AS600" i="76"/>
  <c r="AT600" i="76"/>
  <c r="AN601" i="76"/>
  <c r="AO601" i="76"/>
  <c r="AQ601" i="76"/>
  <c r="AR601" i="76"/>
  <c r="AS601" i="76"/>
  <c r="AT601" i="76"/>
  <c r="AN602" i="76"/>
  <c r="AO602" i="76"/>
  <c r="AQ602" i="76"/>
  <c r="AR602" i="76"/>
  <c r="AS602" i="76"/>
  <c r="AT602" i="76"/>
  <c r="AN603" i="76"/>
  <c r="AO603" i="76"/>
  <c r="AQ603" i="76"/>
  <c r="AR603" i="76"/>
  <c r="AS603" i="76"/>
  <c r="AT603" i="76"/>
  <c r="AN604" i="76"/>
  <c r="AO604" i="76"/>
  <c r="AQ604" i="76"/>
  <c r="AR604" i="76"/>
  <c r="AS604" i="76"/>
  <c r="AT604" i="76"/>
  <c r="AM586" i="76"/>
  <c r="AM587" i="76" s="1"/>
  <c r="AM588" i="76" s="1"/>
  <c r="AM589" i="76" s="1"/>
  <c r="AM590" i="76" s="1"/>
  <c r="AM591" i="76" s="1"/>
  <c r="AM592" i="76" s="1"/>
  <c r="AM593" i="76" s="1"/>
  <c r="AM594" i="76" s="1"/>
  <c r="AM595" i="76" s="1"/>
  <c r="AM596" i="76" s="1"/>
  <c r="AM597" i="76" s="1"/>
  <c r="AM598" i="76" s="1"/>
  <c r="AM599" i="76" s="1"/>
  <c r="AM600" i="76" s="1"/>
  <c r="AM601" i="76" s="1"/>
  <c r="AM602" i="76" s="1"/>
  <c r="AM603" i="76" s="1"/>
  <c r="AM604" i="76" s="1"/>
  <c r="AM585" i="76"/>
  <c r="AN584" i="76"/>
  <c r="AO584" i="76"/>
  <c r="AP584" i="76"/>
  <c r="AQ584" i="76"/>
  <c r="AR584" i="76"/>
  <c r="AS584" i="76"/>
  <c r="AT584" i="76"/>
  <c r="AU584" i="76"/>
  <c r="AM584" i="76"/>
  <c r="AN549" i="76"/>
  <c r="AO549" i="76"/>
  <c r="AP549" i="76"/>
  <c r="AP550" i="76" s="1"/>
  <c r="AP551" i="76" s="1"/>
  <c r="AP552" i="76" s="1"/>
  <c r="AP553" i="76" s="1"/>
  <c r="AP554" i="76" s="1"/>
  <c r="AP555" i="76" s="1"/>
  <c r="AP556" i="76" s="1"/>
  <c r="AP557" i="76" s="1"/>
  <c r="AP558" i="76" s="1"/>
  <c r="AP559" i="76" s="1"/>
  <c r="AP560" i="76" s="1"/>
  <c r="AP561" i="76" s="1"/>
  <c r="AP562" i="76" s="1"/>
  <c r="AP563" i="76" s="1"/>
  <c r="AP564" i="76" s="1"/>
  <c r="AP565" i="76" s="1"/>
  <c r="AP566" i="76" s="1"/>
  <c r="AP567" i="76" s="1"/>
  <c r="AP568" i="76" s="1"/>
  <c r="AQ549" i="76"/>
  <c r="AR549" i="76"/>
  <c r="AS549" i="76"/>
  <c r="AT549" i="76"/>
  <c r="AU549" i="76"/>
  <c r="AN550" i="76"/>
  <c r="AO550" i="76"/>
  <c r="AQ550" i="76"/>
  <c r="AR550" i="76"/>
  <c r="AS550" i="76"/>
  <c r="AT550" i="76"/>
  <c r="AU550" i="76"/>
  <c r="AN551" i="76"/>
  <c r="AO551" i="76"/>
  <c r="AQ551" i="76"/>
  <c r="AR551" i="76"/>
  <c r="AS551" i="76"/>
  <c r="AT551" i="76"/>
  <c r="AU551" i="76"/>
  <c r="AN552" i="76"/>
  <c r="AO552" i="76"/>
  <c r="AQ552" i="76"/>
  <c r="AR552" i="76"/>
  <c r="AS552" i="76"/>
  <c r="AT552" i="76"/>
  <c r="AU552" i="76"/>
  <c r="AN553" i="76"/>
  <c r="AO553" i="76"/>
  <c r="AQ553" i="76"/>
  <c r="AR553" i="76"/>
  <c r="AS553" i="76"/>
  <c r="AT553" i="76"/>
  <c r="AU553" i="76"/>
  <c r="AN554" i="76"/>
  <c r="AO554" i="76"/>
  <c r="AQ554" i="76"/>
  <c r="AR554" i="76"/>
  <c r="AS554" i="76"/>
  <c r="AT554" i="76"/>
  <c r="AU554" i="76"/>
  <c r="AN555" i="76"/>
  <c r="AO555" i="76"/>
  <c r="AQ555" i="76"/>
  <c r="AR555" i="76"/>
  <c r="AS555" i="76"/>
  <c r="AT555" i="76"/>
  <c r="AU555" i="76"/>
  <c r="AN556" i="76"/>
  <c r="AO556" i="76"/>
  <c r="AQ556" i="76"/>
  <c r="AR556" i="76"/>
  <c r="AS556" i="76"/>
  <c r="AT556" i="76"/>
  <c r="AU556" i="76"/>
  <c r="AN557" i="76"/>
  <c r="AO557" i="76"/>
  <c r="AQ557" i="76"/>
  <c r="AR557" i="76"/>
  <c r="AS557" i="76"/>
  <c r="AT557" i="76"/>
  <c r="AU557" i="76"/>
  <c r="AN558" i="76"/>
  <c r="AO558" i="76"/>
  <c r="AQ558" i="76"/>
  <c r="AR558" i="76"/>
  <c r="AS558" i="76"/>
  <c r="AT558" i="76"/>
  <c r="AU558" i="76"/>
  <c r="AN559" i="76"/>
  <c r="AO559" i="76"/>
  <c r="AQ559" i="76"/>
  <c r="AR559" i="76"/>
  <c r="AS559" i="76"/>
  <c r="AT559" i="76"/>
  <c r="AU559" i="76"/>
  <c r="AN560" i="76"/>
  <c r="AO560" i="76"/>
  <c r="AQ560" i="76"/>
  <c r="AR560" i="76"/>
  <c r="AS560" i="76"/>
  <c r="AT560" i="76"/>
  <c r="AU560" i="76"/>
  <c r="AN561" i="76"/>
  <c r="AO561" i="76"/>
  <c r="AQ561" i="76"/>
  <c r="AR561" i="76"/>
  <c r="AS561" i="76"/>
  <c r="AT561" i="76"/>
  <c r="AU561" i="76"/>
  <c r="AN562" i="76"/>
  <c r="AO562" i="76"/>
  <c r="AQ562" i="76"/>
  <c r="AR562" i="76"/>
  <c r="AS562" i="76"/>
  <c r="AT562" i="76"/>
  <c r="AU562" i="76"/>
  <c r="AN563" i="76"/>
  <c r="AO563" i="76"/>
  <c r="AQ563" i="76"/>
  <c r="AR563" i="76"/>
  <c r="AS563" i="76"/>
  <c r="AT563" i="76"/>
  <c r="AU563" i="76"/>
  <c r="AN564" i="76"/>
  <c r="AO564" i="76"/>
  <c r="AQ564" i="76"/>
  <c r="AR564" i="76"/>
  <c r="AS564" i="76"/>
  <c r="AT564" i="76"/>
  <c r="AU564" i="76"/>
  <c r="AN565" i="76"/>
  <c r="AO565" i="76"/>
  <c r="AQ565" i="76"/>
  <c r="AR565" i="76"/>
  <c r="AS565" i="76"/>
  <c r="AT565" i="76"/>
  <c r="AU565" i="76"/>
  <c r="AN566" i="76"/>
  <c r="AO566" i="76"/>
  <c r="AQ566" i="76"/>
  <c r="AR566" i="76"/>
  <c r="AS566" i="76"/>
  <c r="AT566" i="76"/>
  <c r="AU566" i="76"/>
  <c r="AN567" i="76"/>
  <c r="AO567" i="76"/>
  <c r="AQ567" i="76"/>
  <c r="AR567" i="76"/>
  <c r="AS567" i="76"/>
  <c r="AT567" i="76"/>
  <c r="AU567" i="76"/>
  <c r="AN568" i="76"/>
  <c r="AO568" i="76"/>
  <c r="AQ568" i="76"/>
  <c r="AR568" i="76"/>
  <c r="AS568" i="76"/>
  <c r="AT568" i="76"/>
  <c r="AU568" i="76"/>
  <c r="AM550" i="76"/>
  <c r="AM551" i="76" s="1"/>
  <c r="AM552" i="76" s="1"/>
  <c r="AM553" i="76" s="1"/>
  <c r="AM554" i="76" s="1"/>
  <c r="AM555" i="76" s="1"/>
  <c r="AM556" i="76" s="1"/>
  <c r="AM557" i="76" s="1"/>
  <c r="AM558" i="76" s="1"/>
  <c r="AM559" i="76" s="1"/>
  <c r="AM560" i="76" s="1"/>
  <c r="AM561" i="76" s="1"/>
  <c r="AM562" i="76" s="1"/>
  <c r="AM563" i="76" s="1"/>
  <c r="AM564" i="76" s="1"/>
  <c r="AM565" i="76" s="1"/>
  <c r="AM566" i="76" s="1"/>
  <c r="AM567" i="76" s="1"/>
  <c r="AM568" i="76" s="1"/>
  <c r="AM549" i="76"/>
  <c r="AN548" i="76"/>
  <c r="AO548" i="76"/>
  <c r="AP548" i="76"/>
  <c r="AQ548" i="76"/>
  <c r="AR548" i="76"/>
  <c r="AS548" i="76"/>
  <c r="AT548" i="76"/>
  <c r="AU548" i="76"/>
  <c r="AM548" i="76"/>
  <c r="AN513" i="76"/>
  <c r="AO513" i="76"/>
  <c r="AP513" i="76"/>
  <c r="AP514" i="76" s="1"/>
  <c r="AP515" i="76" s="1"/>
  <c r="AP516" i="76" s="1"/>
  <c r="AP517" i="76" s="1"/>
  <c r="AP518" i="76" s="1"/>
  <c r="AP519" i="76" s="1"/>
  <c r="AP520" i="76" s="1"/>
  <c r="AP521" i="76" s="1"/>
  <c r="AP522" i="76" s="1"/>
  <c r="AP523" i="76" s="1"/>
  <c r="AP524" i="76" s="1"/>
  <c r="AP525" i="76" s="1"/>
  <c r="AP526" i="76" s="1"/>
  <c r="AP527" i="76" s="1"/>
  <c r="AP528" i="76" s="1"/>
  <c r="AP529" i="76" s="1"/>
  <c r="AP530" i="76" s="1"/>
  <c r="AP531" i="76" s="1"/>
  <c r="AP532" i="76" s="1"/>
  <c r="AQ513" i="76"/>
  <c r="AR513" i="76"/>
  <c r="AS513" i="76"/>
  <c r="AT513" i="76"/>
  <c r="AU513" i="76"/>
  <c r="AN514" i="76"/>
  <c r="AO514" i="76"/>
  <c r="AQ514" i="76"/>
  <c r="AR514" i="76"/>
  <c r="AS514" i="76"/>
  <c r="AT514" i="76"/>
  <c r="AU514" i="76"/>
  <c r="AN515" i="76"/>
  <c r="AO515" i="76"/>
  <c r="AQ515" i="76"/>
  <c r="AR515" i="76"/>
  <c r="AS515" i="76"/>
  <c r="AT515" i="76"/>
  <c r="AU515" i="76"/>
  <c r="AN516" i="76"/>
  <c r="AO516" i="76"/>
  <c r="AQ516" i="76"/>
  <c r="AR516" i="76"/>
  <c r="AS516" i="76"/>
  <c r="AT516" i="76"/>
  <c r="AU516" i="76"/>
  <c r="AN517" i="76"/>
  <c r="AO517" i="76"/>
  <c r="AQ517" i="76"/>
  <c r="AR517" i="76"/>
  <c r="AS517" i="76"/>
  <c r="AT517" i="76"/>
  <c r="AU517" i="76"/>
  <c r="AN518" i="76"/>
  <c r="AO518" i="76"/>
  <c r="AQ518" i="76"/>
  <c r="AR518" i="76"/>
  <c r="AS518" i="76"/>
  <c r="AT518" i="76"/>
  <c r="AU518" i="76"/>
  <c r="AN519" i="76"/>
  <c r="AO519" i="76"/>
  <c r="AQ519" i="76"/>
  <c r="AR519" i="76"/>
  <c r="AS519" i="76"/>
  <c r="AT519" i="76"/>
  <c r="AU519" i="76"/>
  <c r="AN520" i="76"/>
  <c r="AO520" i="76"/>
  <c r="AQ520" i="76"/>
  <c r="AR520" i="76"/>
  <c r="AS520" i="76"/>
  <c r="AT520" i="76"/>
  <c r="AU520" i="76"/>
  <c r="AN521" i="76"/>
  <c r="AO521" i="76"/>
  <c r="AQ521" i="76"/>
  <c r="AR521" i="76"/>
  <c r="AS521" i="76"/>
  <c r="AT521" i="76"/>
  <c r="AU521" i="76"/>
  <c r="AN522" i="76"/>
  <c r="AO522" i="76"/>
  <c r="AQ522" i="76"/>
  <c r="AR522" i="76"/>
  <c r="AS522" i="76"/>
  <c r="AT522" i="76"/>
  <c r="AU522" i="76"/>
  <c r="AN523" i="76"/>
  <c r="AO523" i="76"/>
  <c r="AQ523" i="76"/>
  <c r="AR523" i="76"/>
  <c r="AS523" i="76"/>
  <c r="AT523" i="76"/>
  <c r="AU523" i="76"/>
  <c r="AN524" i="76"/>
  <c r="AO524" i="76"/>
  <c r="AQ524" i="76"/>
  <c r="AR524" i="76"/>
  <c r="AS524" i="76"/>
  <c r="AT524" i="76"/>
  <c r="AU524" i="76"/>
  <c r="AN525" i="76"/>
  <c r="AO525" i="76"/>
  <c r="AQ525" i="76"/>
  <c r="AR525" i="76"/>
  <c r="AS525" i="76"/>
  <c r="AT525" i="76"/>
  <c r="AU525" i="76"/>
  <c r="AN526" i="76"/>
  <c r="AO526" i="76"/>
  <c r="AQ526" i="76"/>
  <c r="AR526" i="76"/>
  <c r="AS526" i="76"/>
  <c r="AT526" i="76"/>
  <c r="AU526" i="76"/>
  <c r="AN527" i="76"/>
  <c r="AO527" i="76"/>
  <c r="AQ527" i="76"/>
  <c r="AR527" i="76"/>
  <c r="AS527" i="76"/>
  <c r="AT527" i="76"/>
  <c r="AU527" i="76"/>
  <c r="AN528" i="76"/>
  <c r="AO528" i="76"/>
  <c r="AQ528" i="76"/>
  <c r="AR528" i="76"/>
  <c r="AS528" i="76"/>
  <c r="AT528" i="76"/>
  <c r="AU528" i="76"/>
  <c r="AN529" i="76"/>
  <c r="AO529" i="76"/>
  <c r="AQ529" i="76"/>
  <c r="AR529" i="76"/>
  <c r="AS529" i="76"/>
  <c r="AT529" i="76"/>
  <c r="AU529" i="76"/>
  <c r="AN530" i="76"/>
  <c r="AO530" i="76"/>
  <c r="AQ530" i="76"/>
  <c r="AR530" i="76"/>
  <c r="AS530" i="76"/>
  <c r="AT530" i="76"/>
  <c r="AU530" i="76"/>
  <c r="AN531" i="76"/>
  <c r="AO531" i="76"/>
  <c r="AQ531" i="76"/>
  <c r="AR531" i="76"/>
  <c r="AS531" i="76"/>
  <c r="AT531" i="76"/>
  <c r="AU531" i="76"/>
  <c r="AN532" i="76"/>
  <c r="AO532" i="76"/>
  <c r="AQ532" i="76"/>
  <c r="AR532" i="76"/>
  <c r="AS532" i="76"/>
  <c r="AT532" i="76"/>
  <c r="AU532" i="76"/>
  <c r="AM514" i="76"/>
  <c r="AM515" i="76" s="1"/>
  <c r="AM516" i="76" s="1"/>
  <c r="AM517" i="76" s="1"/>
  <c r="AM518" i="76" s="1"/>
  <c r="AM519" i="76" s="1"/>
  <c r="AM520" i="76" s="1"/>
  <c r="AM521" i="76" s="1"/>
  <c r="AM522" i="76" s="1"/>
  <c r="AM523" i="76" s="1"/>
  <c r="AM524" i="76" s="1"/>
  <c r="AM525" i="76" s="1"/>
  <c r="AM526" i="76" s="1"/>
  <c r="AM527" i="76" s="1"/>
  <c r="AM528" i="76" s="1"/>
  <c r="AM529" i="76" s="1"/>
  <c r="AM530" i="76" s="1"/>
  <c r="AM531" i="76" s="1"/>
  <c r="AM532" i="76" s="1"/>
  <c r="AM513" i="76"/>
  <c r="AN512" i="76"/>
  <c r="AO512" i="76"/>
  <c r="AP512" i="76"/>
  <c r="AQ512" i="76"/>
  <c r="AR512" i="76"/>
  <c r="AS512" i="76"/>
  <c r="AT512" i="76"/>
  <c r="AU512" i="76"/>
  <c r="AM512" i="76"/>
  <c r="AN477" i="76"/>
  <c r="AO477" i="76"/>
  <c r="AP477" i="76"/>
  <c r="AQ477" i="76"/>
  <c r="AR477" i="76"/>
  <c r="AS477" i="76"/>
  <c r="AT477" i="76"/>
  <c r="AU477" i="76"/>
  <c r="AU478" i="76" s="1"/>
  <c r="AU479" i="76" s="1"/>
  <c r="AU480" i="76" s="1"/>
  <c r="AU481" i="76" s="1"/>
  <c r="AU482" i="76" s="1"/>
  <c r="AU483" i="76" s="1"/>
  <c r="AU484" i="76" s="1"/>
  <c r="AU485" i="76" s="1"/>
  <c r="AU486" i="76" s="1"/>
  <c r="AU487" i="76" s="1"/>
  <c r="AU488" i="76" s="1"/>
  <c r="AU489" i="76" s="1"/>
  <c r="AU490" i="76" s="1"/>
  <c r="AU491" i="76" s="1"/>
  <c r="AU492" i="76" s="1"/>
  <c r="AU493" i="76" s="1"/>
  <c r="AU494" i="76" s="1"/>
  <c r="AU495" i="76" s="1"/>
  <c r="AU496" i="76" s="1"/>
  <c r="AN478" i="76"/>
  <c r="AO478" i="76"/>
  <c r="AP478" i="76"/>
  <c r="AQ478" i="76"/>
  <c r="AR478" i="76"/>
  <c r="AS478" i="76"/>
  <c r="AT478" i="76"/>
  <c r="AN479" i="76"/>
  <c r="AO479" i="76"/>
  <c r="AP479" i="76"/>
  <c r="AQ479" i="76"/>
  <c r="AR479" i="76"/>
  <c r="AS479" i="76"/>
  <c r="AT479" i="76"/>
  <c r="AN480" i="76"/>
  <c r="AO480" i="76"/>
  <c r="AP480" i="76"/>
  <c r="AQ480" i="76"/>
  <c r="AR480" i="76"/>
  <c r="AS480" i="76"/>
  <c r="AT480" i="76"/>
  <c r="AN481" i="76"/>
  <c r="AO481" i="76"/>
  <c r="AP481" i="76"/>
  <c r="AQ481" i="76"/>
  <c r="AR481" i="76"/>
  <c r="AS481" i="76"/>
  <c r="AT481" i="76"/>
  <c r="AN482" i="76"/>
  <c r="AO482" i="76"/>
  <c r="AP482" i="76"/>
  <c r="AQ482" i="76"/>
  <c r="AR482" i="76"/>
  <c r="AS482" i="76"/>
  <c r="AT482" i="76"/>
  <c r="AN483" i="76"/>
  <c r="AO483" i="76"/>
  <c r="AP483" i="76"/>
  <c r="AQ483" i="76"/>
  <c r="AR483" i="76"/>
  <c r="AS483" i="76"/>
  <c r="AT483" i="76"/>
  <c r="AN484" i="76"/>
  <c r="AO484" i="76"/>
  <c r="AP484" i="76"/>
  <c r="AQ484" i="76"/>
  <c r="AR484" i="76"/>
  <c r="AS484" i="76"/>
  <c r="AT484" i="76"/>
  <c r="AN485" i="76"/>
  <c r="AO485" i="76"/>
  <c r="AP485" i="76"/>
  <c r="AQ485" i="76"/>
  <c r="AR485" i="76"/>
  <c r="AS485" i="76"/>
  <c r="AT485" i="76"/>
  <c r="AN486" i="76"/>
  <c r="AO486" i="76"/>
  <c r="AP486" i="76"/>
  <c r="AQ486" i="76"/>
  <c r="AR486" i="76"/>
  <c r="AS486" i="76"/>
  <c r="AT486" i="76"/>
  <c r="AN487" i="76"/>
  <c r="AO487" i="76"/>
  <c r="AP487" i="76"/>
  <c r="AQ487" i="76"/>
  <c r="AR487" i="76"/>
  <c r="AS487" i="76"/>
  <c r="AT487" i="76"/>
  <c r="AN488" i="76"/>
  <c r="AO488" i="76"/>
  <c r="AP488" i="76"/>
  <c r="AQ488" i="76"/>
  <c r="AR488" i="76"/>
  <c r="AS488" i="76"/>
  <c r="AT488" i="76"/>
  <c r="AN489" i="76"/>
  <c r="AO489" i="76"/>
  <c r="AP489" i="76"/>
  <c r="AQ489" i="76"/>
  <c r="AR489" i="76"/>
  <c r="AS489" i="76"/>
  <c r="AT489" i="76"/>
  <c r="AN490" i="76"/>
  <c r="AO490" i="76"/>
  <c r="AP490" i="76"/>
  <c r="AQ490" i="76"/>
  <c r="AR490" i="76"/>
  <c r="AS490" i="76"/>
  <c r="AT490" i="76"/>
  <c r="AN491" i="76"/>
  <c r="AO491" i="76"/>
  <c r="AP491" i="76"/>
  <c r="AQ491" i="76"/>
  <c r="AR491" i="76"/>
  <c r="AS491" i="76"/>
  <c r="AT491" i="76"/>
  <c r="AN492" i="76"/>
  <c r="AO492" i="76"/>
  <c r="AP492" i="76"/>
  <c r="AQ492" i="76"/>
  <c r="AR492" i="76"/>
  <c r="AS492" i="76"/>
  <c r="AT492" i="76"/>
  <c r="AN493" i="76"/>
  <c r="AO493" i="76"/>
  <c r="AP493" i="76"/>
  <c r="AQ493" i="76"/>
  <c r="AR493" i="76"/>
  <c r="AS493" i="76"/>
  <c r="AT493" i="76"/>
  <c r="AN494" i="76"/>
  <c r="AO494" i="76"/>
  <c r="AP494" i="76"/>
  <c r="AQ494" i="76"/>
  <c r="AR494" i="76"/>
  <c r="AS494" i="76"/>
  <c r="AT494" i="76"/>
  <c r="AN495" i="76"/>
  <c r="AO495" i="76"/>
  <c r="AP495" i="76"/>
  <c r="AQ495" i="76"/>
  <c r="AR495" i="76"/>
  <c r="AS495" i="76"/>
  <c r="AT495" i="76"/>
  <c r="AN496" i="76"/>
  <c r="AO496" i="76"/>
  <c r="AP496" i="76"/>
  <c r="AQ496" i="76"/>
  <c r="AR496" i="76"/>
  <c r="AS496" i="76"/>
  <c r="AT496" i="76"/>
  <c r="AM478" i="76"/>
  <c r="AM479" i="76" s="1"/>
  <c r="AM480" i="76" s="1"/>
  <c r="AM481" i="76" s="1"/>
  <c r="AM482" i="76" s="1"/>
  <c r="AM483" i="76" s="1"/>
  <c r="AM484" i="76" s="1"/>
  <c r="AM485" i="76" s="1"/>
  <c r="AM486" i="76" s="1"/>
  <c r="AM487" i="76" s="1"/>
  <c r="AM488" i="76" s="1"/>
  <c r="AM489" i="76" s="1"/>
  <c r="AM490" i="76" s="1"/>
  <c r="AM491" i="76" s="1"/>
  <c r="AM492" i="76" s="1"/>
  <c r="AM493" i="76" s="1"/>
  <c r="AM494" i="76" s="1"/>
  <c r="AM495" i="76" s="1"/>
  <c r="AM496" i="76" s="1"/>
  <c r="AM477" i="76"/>
  <c r="AN476" i="76"/>
  <c r="AO476" i="76"/>
  <c r="AP476" i="76"/>
  <c r="AQ476" i="76"/>
  <c r="AR476" i="76"/>
  <c r="AS476" i="76"/>
  <c r="AT476" i="76"/>
  <c r="AU476" i="76"/>
  <c r="AM476" i="76"/>
  <c r="AN441" i="76"/>
  <c r="AO441" i="76"/>
  <c r="AP441" i="76"/>
  <c r="AP442" i="76" s="1"/>
  <c r="AP443" i="76" s="1"/>
  <c r="AP444" i="76" s="1"/>
  <c r="AP445" i="76" s="1"/>
  <c r="AP446" i="76" s="1"/>
  <c r="AP447" i="76" s="1"/>
  <c r="AP448" i="76" s="1"/>
  <c r="AP449" i="76" s="1"/>
  <c r="AP450" i="76" s="1"/>
  <c r="AP451" i="76" s="1"/>
  <c r="AP452" i="76" s="1"/>
  <c r="AP453" i="76" s="1"/>
  <c r="AP454" i="76" s="1"/>
  <c r="AP455" i="76" s="1"/>
  <c r="AP456" i="76" s="1"/>
  <c r="AP457" i="76" s="1"/>
  <c r="AP458" i="76" s="1"/>
  <c r="AP459" i="76" s="1"/>
  <c r="AP460" i="76" s="1"/>
  <c r="AQ441" i="76"/>
  <c r="AR441" i="76"/>
  <c r="AS441" i="76"/>
  <c r="AT441" i="76"/>
  <c r="AU441" i="76"/>
  <c r="AN442" i="76"/>
  <c r="AO442" i="76"/>
  <c r="AQ442" i="76"/>
  <c r="AR442" i="76"/>
  <c r="AS442" i="76"/>
  <c r="AT442" i="76"/>
  <c r="AU442" i="76"/>
  <c r="AN443" i="76"/>
  <c r="AO443" i="76"/>
  <c r="AQ443" i="76"/>
  <c r="AR443" i="76"/>
  <c r="AS443" i="76"/>
  <c r="AT443" i="76"/>
  <c r="AU443" i="76"/>
  <c r="AN444" i="76"/>
  <c r="AO444" i="76"/>
  <c r="AQ444" i="76"/>
  <c r="AR444" i="76"/>
  <c r="AS444" i="76"/>
  <c r="AT444" i="76"/>
  <c r="AU444" i="76"/>
  <c r="AN445" i="76"/>
  <c r="AO445" i="76"/>
  <c r="AQ445" i="76"/>
  <c r="AR445" i="76"/>
  <c r="AS445" i="76"/>
  <c r="AT445" i="76"/>
  <c r="AU445" i="76"/>
  <c r="AN446" i="76"/>
  <c r="AO446" i="76"/>
  <c r="AQ446" i="76"/>
  <c r="AR446" i="76"/>
  <c r="AS446" i="76"/>
  <c r="AT446" i="76"/>
  <c r="AU446" i="76"/>
  <c r="AN447" i="76"/>
  <c r="AO447" i="76"/>
  <c r="AQ447" i="76"/>
  <c r="AR447" i="76"/>
  <c r="AS447" i="76"/>
  <c r="AT447" i="76"/>
  <c r="AU447" i="76"/>
  <c r="AN448" i="76"/>
  <c r="AO448" i="76"/>
  <c r="AQ448" i="76"/>
  <c r="AR448" i="76"/>
  <c r="AS448" i="76"/>
  <c r="AT448" i="76"/>
  <c r="AU448" i="76"/>
  <c r="AN449" i="76"/>
  <c r="AO449" i="76"/>
  <c r="AQ449" i="76"/>
  <c r="AR449" i="76"/>
  <c r="AS449" i="76"/>
  <c r="AT449" i="76"/>
  <c r="AU449" i="76"/>
  <c r="AN450" i="76"/>
  <c r="AO450" i="76"/>
  <c r="AQ450" i="76"/>
  <c r="AR450" i="76"/>
  <c r="AS450" i="76"/>
  <c r="AT450" i="76"/>
  <c r="AU450" i="76"/>
  <c r="AN451" i="76"/>
  <c r="AO451" i="76"/>
  <c r="AQ451" i="76"/>
  <c r="AR451" i="76"/>
  <c r="AS451" i="76"/>
  <c r="AT451" i="76"/>
  <c r="AU451" i="76"/>
  <c r="AN452" i="76"/>
  <c r="AO452" i="76"/>
  <c r="AQ452" i="76"/>
  <c r="AR452" i="76"/>
  <c r="AS452" i="76"/>
  <c r="AT452" i="76"/>
  <c r="AU452" i="76"/>
  <c r="AN453" i="76"/>
  <c r="AO453" i="76"/>
  <c r="AQ453" i="76"/>
  <c r="AR453" i="76"/>
  <c r="AS453" i="76"/>
  <c r="AT453" i="76"/>
  <c r="AU453" i="76"/>
  <c r="AN454" i="76"/>
  <c r="AO454" i="76"/>
  <c r="AQ454" i="76"/>
  <c r="AR454" i="76"/>
  <c r="AS454" i="76"/>
  <c r="AT454" i="76"/>
  <c r="AU454" i="76"/>
  <c r="AN455" i="76"/>
  <c r="AO455" i="76"/>
  <c r="AQ455" i="76"/>
  <c r="AR455" i="76"/>
  <c r="AS455" i="76"/>
  <c r="AT455" i="76"/>
  <c r="AU455" i="76"/>
  <c r="AN456" i="76"/>
  <c r="AO456" i="76"/>
  <c r="AQ456" i="76"/>
  <c r="AR456" i="76"/>
  <c r="AS456" i="76"/>
  <c r="AT456" i="76"/>
  <c r="AU456" i="76"/>
  <c r="AN457" i="76"/>
  <c r="AO457" i="76"/>
  <c r="AQ457" i="76"/>
  <c r="AR457" i="76"/>
  <c r="AS457" i="76"/>
  <c r="AT457" i="76"/>
  <c r="AU457" i="76"/>
  <c r="AN458" i="76"/>
  <c r="AO458" i="76"/>
  <c r="AQ458" i="76"/>
  <c r="AR458" i="76"/>
  <c r="AS458" i="76"/>
  <c r="AT458" i="76"/>
  <c r="AU458" i="76"/>
  <c r="AN459" i="76"/>
  <c r="AO459" i="76"/>
  <c r="AQ459" i="76"/>
  <c r="AR459" i="76"/>
  <c r="AS459" i="76"/>
  <c r="AT459" i="76"/>
  <c r="AU459" i="76"/>
  <c r="AN460" i="76"/>
  <c r="AO460" i="76"/>
  <c r="AQ460" i="76"/>
  <c r="AR460" i="76"/>
  <c r="AS460" i="76"/>
  <c r="AT460" i="76"/>
  <c r="AU460" i="76"/>
  <c r="AM442" i="76"/>
  <c r="AM443" i="76" s="1"/>
  <c r="AM444" i="76" s="1"/>
  <c r="AM445" i="76" s="1"/>
  <c r="AM446" i="76" s="1"/>
  <c r="AM447" i="76" s="1"/>
  <c r="AM448" i="76" s="1"/>
  <c r="AM449" i="76" s="1"/>
  <c r="AM450" i="76" s="1"/>
  <c r="AM451" i="76" s="1"/>
  <c r="AM452" i="76" s="1"/>
  <c r="AM453" i="76" s="1"/>
  <c r="AM454" i="76" s="1"/>
  <c r="AM455" i="76" s="1"/>
  <c r="AM456" i="76" s="1"/>
  <c r="AM457" i="76" s="1"/>
  <c r="AM458" i="76" s="1"/>
  <c r="AM459" i="76" s="1"/>
  <c r="AM460" i="76" s="1"/>
  <c r="AM441" i="76"/>
  <c r="AN440" i="76"/>
  <c r="AO440" i="76"/>
  <c r="AP440" i="76"/>
  <c r="AQ440" i="76"/>
  <c r="AR440" i="76"/>
  <c r="AS440" i="76"/>
  <c r="AT440" i="76"/>
  <c r="AU440" i="76"/>
  <c r="AM440" i="76"/>
  <c r="AN405" i="76"/>
  <c r="AO405" i="76"/>
  <c r="AP405" i="76"/>
  <c r="AQ405" i="76"/>
  <c r="AR405" i="76"/>
  <c r="AS405" i="76"/>
  <c r="AT405" i="76"/>
  <c r="AU405" i="76"/>
  <c r="AN406" i="76"/>
  <c r="AO406" i="76"/>
  <c r="AP406" i="76"/>
  <c r="AQ406" i="76"/>
  <c r="AR406" i="76"/>
  <c r="AS406" i="76"/>
  <c r="AT406" i="76"/>
  <c r="AU406" i="76"/>
  <c r="AN407" i="76"/>
  <c r="AO407" i="76"/>
  <c r="AP407" i="76"/>
  <c r="AQ407" i="76"/>
  <c r="AR407" i="76"/>
  <c r="AS407" i="76"/>
  <c r="AT407" i="76"/>
  <c r="AU407" i="76"/>
  <c r="AN408" i="76"/>
  <c r="AO408" i="76"/>
  <c r="AP408" i="76"/>
  <c r="AQ408" i="76"/>
  <c r="AR408" i="76"/>
  <c r="AS408" i="76"/>
  <c r="AT408" i="76"/>
  <c r="AU408" i="76"/>
  <c r="AN409" i="76"/>
  <c r="AO409" i="76"/>
  <c r="AP409" i="76"/>
  <c r="AQ409" i="76"/>
  <c r="AR409" i="76"/>
  <c r="AS409" i="76"/>
  <c r="AT409" i="76"/>
  <c r="AU409" i="76"/>
  <c r="AN410" i="76"/>
  <c r="AO410" i="76"/>
  <c r="AP410" i="76"/>
  <c r="AQ410" i="76"/>
  <c r="AR410" i="76"/>
  <c r="AS410" i="76"/>
  <c r="AT410" i="76"/>
  <c r="AU410" i="76"/>
  <c r="AN411" i="76"/>
  <c r="AO411" i="76"/>
  <c r="AP411" i="76"/>
  <c r="AQ411" i="76"/>
  <c r="AR411" i="76"/>
  <c r="AS411" i="76"/>
  <c r="AT411" i="76"/>
  <c r="AU411" i="76"/>
  <c r="AN412" i="76"/>
  <c r="AO412" i="76"/>
  <c r="AP412" i="76"/>
  <c r="AQ412" i="76"/>
  <c r="AR412" i="76"/>
  <c r="AS412" i="76"/>
  <c r="AT412" i="76"/>
  <c r="AU412" i="76"/>
  <c r="AN413" i="76"/>
  <c r="AO413" i="76"/>
  <c r="AP413" i="76"/>
  <c r="AQ413" i="76"/>
  <c r="AR413" i="76"/>
  <c r="AS413" i="76"/>
  <c r="AT413" i="76"/>
  <c r="AU413" i="76"/>
  <c r="AN414" i="76"/>
  <c r="AO414" i="76"/>
  <c r="AP414" i="76"/>
  <c r="AQ414" i="76"/>
  <c r="AR414" i="76"/>
  <c r="AS414" i="76"/>
  <c r="AT414" i="76"/>
  <c r="AU414" i="76"/>
  <c r="AN415" i="76"/>
  <c r="AO415" i="76"/>
  <c r="AP415" i="76"/>
  <c r="AQ415" i="76"/>
  <c r="AR415" i="76"/>
  <c r="AS415" i="76"/>
  <c r="AT415" i="76"/>
  <c r="AU415" i="76"/>
  <c r="AN416" i="76"/>
  <c r="AO416" i="76"/>
  <c r="AP416" i="76"/>
  <c r="AQ416" i="76"/>
  <c r="AR416" i="76"/>
  <c r="AS416" i="76"/>
  <c r="AT416" i="76"/>
  <c r="AU416" i="76"/>
  <c r="AN417" i="76"/>
  <c r="AO417" i="76"/>
  <c r="AP417" i="76"/>
  <c r="AQ417" i="76"/>
  <c r="AR417" i="76"/>
  <c r="AS417" i="76"/>
  <c r="AT417" i="76"/>
  <c r="AU417" i="76"/>
  <c r="AN418" i="76"/>
  <c r="AO418" i="76"/>
  <c r="AP418" i="76"/>
  <c r="AQ418" i="76"/>
  <c r="AR418" i="76"/>
  <c r="AS418" i="76"/>
  <c r="AT418" i="76"/>
  <c r="AU418" i="76"/>
  <c r="AN419" i="76"/>
  <c r="AO419" i="76"/>
  <c r="AP419" i="76"/>
  <c r="AQ419" i="76"/>
  <c r="AR419" i="76"/>
  <c r="AS419" i="76"/>
  <c r="AT419" i="76"/>
  <c r="AU419" i="76"/>
  <c r="AN420" i="76"/>
  <c r="AO420" i="76"/>
  <c r="AP420" i="76"/>
  <c r="AQ420" i="76"/>
  <c r="AR420" i="76"/>
  <c r="AS420" i="76"/>
  <c r="AT420" i="76"/>
  <c r="AU420" i="76"/>
  <c r="AN421" i="76"/>
  <c r="AO421" i="76"/>
  <c r="AP421" i="76"/>
  <c r="AQ421" i="76"/>
  <c r="AR421" i="76"/>
  <c r="AS421" i="76"/>
  <c r="AT421" i="76"/>
  <c r="AU421" i="76"/>
  <c r="AN422" i="76"/>
  <c r="AO422" i="76"/>
  <c r="AP422" i="76"/>
  <c r="AQ422" i="76"/>
  <c r="AR422" i="76"/>
  <c r="AS422" i="76"/>
  <c r="AT422" i="76"/>
  <c r="AU422" i="76"/>
  <c r="AN423" i="76"/>
  <c r="AO423" i="76"/>
  <c r="AP423" i="76"/>
  <c r="AQ423" i="76"/>
  <c r="AR423" i="76"/>
  <c r="AS423" i="76"/>
  <c r="AT423" i="76"/>
  <c r="AU423" i="76"/>
  <c r="AN424" i="76"/>
  <c r="AO424" i="76"/>
  <c r="AP424" i="76"/>
  <c r="AQ424" i="76"/>
  <c r="AR424" i="76"/>
  <c r="AS424" i="76"/>
  <c r="AT424" i="76"/>
  <c r="AU424" i="76"/>
  <c r="AM406" i="76"/>
  <c r="AM407" i="76" s="1"/>
  <c r="AM408" i="76" s="1"/>
  <c r="AM409" i="76" s="1"/>
  <c r="AM410" i="76" s="1"/>
  <c r="AM411" i="76" s="1"/>
  <c r="AM412" i="76" s="1"/>
  <c r="AM413" i="76" s="1"/>
  <c r="AM414" i="76" s="1"/>
  <c r="AM415" i="76" s="1"/>
  <c r="AM416" i="76" s="1"/>
  <c r="AM417" i="76" s="1"/>
  <c r="AM418" i="76" s="1"/>
  <c r="AM419" i="76" s="1"/>
  <c r="AM420" i="76" s="1"/>
  <c r="AM421" i="76" s="1"/>
  <c r="AM422" i="76" s="1"/>
  <c r="AM423" i="76" s="1"/>
  <c r="AM424" i="76" s="1"/>
  <c r="AM405" i="76"/>
  <c r="AN404" i="76"/>
  <c r="AO404" i="76"/>
  <c r="AP404" i="76"/>
  <c r="AQ404" i="76"/>
  <c r="AR404" i="76"/>
  <c r="AS404" i="76"/>
  <c r="AT404" i="76"/>
  <c r="AU404" i="76"/>
  <c r="AM404" i="76"/>
  <c r="AN369" i="76"/>
  <c r="AO369" i="76"/>
  <c r="AP369" i="76"/>
  <c r="AP370" i="76" s="1"/>
  <c r="AP371" i="76" s="1"/>
  <c r="AP372" i="76" s="1"/>
  <c r="AP373" i="76" s="1"/>
  <c r="AP374" i="76" s="1"/>
  <c r="AP375" i="76" s="1"/>
  <c r="AP376" i="76" s="1"/>
  <c r="AP377" i="76" s="1"/>
  <c r="AP378" i="76" s="1"/>
  <c r="AP379" i="76" s="1"/>
  <c r="AP380" i="76" s="1"/>
  <c r="AP381" i="76" s="1"/>
  <c r="AP382" i="76" s="1"/>
  <c r="AP383" i="76" s="1"/>
  <c r="AP384" i="76" s="1"/>
  <c r="AP385" i="76" s="1"/>
  <c r="AP386" i="76" s="1"/>
  <c r="AP387" i="76" s="1"/>
  <c r="AP388" i="76" s="1"/>
  <c r="AQ369" i="76"/>
  <c r="AR369" i="76"/>
  <c r="AS369" i="76"/>
  <c r="AT369" i="76"/>
  <c r="AU369" i="76"/>
  <c r="AU370" i="76" s="1"/>
  <c r="AU371" i="76" s="1"/>
  <c r="AU372" i="76" s="1"/>
  <c r="AU373" i="76" s="1"/>
  <c r="AU374" i="76" s="1"/>
  <c r="AU375" i="76" s="1"/>
  <c r="AU376" i="76" s="1"/>
  <c r="AU377" i="76" s="1"/>
  <c r="AU378" i="76" s="1"/>
  <c r="AU379" i="76" s="1"/>
  <c r="AU380" i="76" s="1"/>
  <c r="AU381" i="76" s="1"/>
  <c r="AU382" i="76" s="1"/>
  <c r="AU383" i="76" s="1"/>
  <c r="AU384" i="76" s="1"/>
  <c r="AU385" i="76" s="1"/>
  <c r="AU386" i="76" s="1"/>
  <c r="AU387" i="76" s="1"/>
  <c r="AU388" i="76" s="1"/>
  <c r="AN370" i="76"/>
  <c r="AO370" i="76"/>
  <c r="AQ370" i="76"/>
  <c r="AR370" i="76"/>
  <c r="AS370" i="76"/>
  <c r="AT370" i="76"/>
  <c r="AN371" i="76"/>
  <c r="AO371" i="76"/>
  <c r="AQ371" i="76"/>
  <c r="AR371" i="76"/>
  <c r="AS371" i="76"/>
  <c r="AT371" i="76"/>
  <c r="AN372" i="76"/>
  <c r="AO372" i="76"/>
  <c r="AQ372" i="76"/>
  <c r="AR372" i="76"/>
  <c r="AS372" i="76"/>
  <c r="AT372" i="76"/>
  <c r="AN373" i="76"/>
  <c r="AO373" i="76"/>
  <c r="AQ373" i="76"/>
  <c r="AR373" i="76"/>
  <c r="AS373" i="76"/>
  <c r="AT373" i="76"/>
  <c r="AN374" i="76"/>
  <c r="AO374" i="76"/>
  <c r="AQ374" i="76"/>
  <c r="AR374" i="76"/>
  <c r="AS374" i="76"/>
  <c r="AT374" i="76"/>
  <c r="AN375" i="76"/>
  <c r="AO375" i="76"/>
  <c r="AQ375" i="76"/>
  <c r="AR375" i="76"/>
  <c r="AS375" i="76"/>
  <c r="AT375" i="76"/>
  <c r="AN376" i="76"/>
  <c r="AO376" i="76"/>
  <c r="AQ376" i="76"/>
  <c r="AR376" i="76"/>
  <c r="AS376" i="76"/>
  <c r="AT376" i="76"/>
  <c r="AN377" i="76"/>
  <c r="AO377" i="76"/>
  <c r="AQ377" i="76"/>
  <c r="AR377" i="76"/>
  <c r="AS377" i="76"/>
  <c r="AT377" i="76"/>
  <c r="AN378" i="76"/>
  <c r="AO378" i="76"/>
  <c r="AQ378" i="76"/>
  <c r="AR378" i="76"/>
  <c r="AS378" i="76"/>
  <c r="AT378" i="76"/>
  <c r="AN379" i="76"/>
  <c r="AO379" i="76"/>
  <c r="AQ379" i="76"/>
  <c r="AR379" i="76"/>
  <c r="AS379" i="76"/>
  <c r="AT379" i="76"/>
  <c r="AN380" i="76"/>
  <c r="AO380" i="76"/>
  <c r="AQ380" i="76"/>
  <c r="AR380" i="76"/>
  <c r="AS380" i="76"/>
  <c r="AT380" i="76"/>
  <c r="AN381" i="76"/>
  <c r="AO381" i="76"/>
  <c r="AQ381" i="76"/>
  <c r="AR381" i="76"/>
  <c r="AS381" i="76"/>
  <c r="AT381" i="76"/>
  <c r="AN382" i="76"/>
  <c r="AO382" i="76"/>
  <c r="AQ382" i="76"/>
  <c r="AR382" i="76"/>
  <c r="AS382" i="76"/>
  <c r="AT382" i="76"/>
  <c r="AN383" i="76"/>
  <c r="AO383" i="76"/>
  <c r="AQ383" i="76"/>
  <c r="AR383" i="76"/>
  <c r="AS383" i="76"/>
  <c r="AT383" i="76"/>
  <c r="AN384" i="76"/>
  <c r="AO384" i="76"/>
  <c r="AQ384" i="76"/>
  <c r="AR384" i="76"/>
  <c r="AS384" i="76"/>
  <c r="AT384" i="76"/>
  <c r="AN385" i="76"/>
  <c r="AO385" i="76"/>
  <c r="AQ385" i="76"/>
  <c r="AR385" i="76"/>
  <c r="AS385" i="76"/>
  <c r="AT385" i="76"/>
  <c r="AN386" i="76"/>
  <c r="AO386" i="76"/>
  <c r="AQ386" i="76"/>
  <c r="AR386" i="76"/>
  <c r="AS386" i="76"/>
  <c r="AT386" i="76"/>
  <c r="AN387" i="76"/>
  <c r="AO387" i="76"/>
  <c r="AQ387" i="76"/>
  <c r="AR387" i="76"/>
  <c r="AS387" i="76"/>
  <c r="AT387" i="76"/>
  <c r="AN388" i="76"/>
  <c r="AO388" i="76"/>
  <c r="AQ388" i="76"/>
  <c r="AR388" i="76"/>
  <c r="AS388" i="76"/>
  <c r="AT388" i="76"/>
  <c r="AM370" i="76"/>
  <c r="AM371" i="76" s="1"/>
  <c r="AM372" i="76" s="1"/>
  <c r="AM373" i="76" s="1"/>
  <c r="AM374" i="76" s="1"/>
  <c r="AM375" i="76" s="1"/>
  <c r="AM376" i="76" s="1"/>
  <c r="AM377" i="76" s="1"/>
  <c r="AM378" i="76" s="1"/>
  <c r="AM379" i="76" s="1"/>
  <c r="AM380" i="76" s="1"/>
  <c r="AM381" i="76" s="1"/>
  <c r="AM382" i="76" s="1"/>
  <c r="AM383" i="76" s="1"/>
  <c r="AM384" i="76" s="1"/>
  <c r="AM385" i="76" s="1"/>
  <c r="AM386" i="76" s="1"/>
  <c r="AM387" i="76" s="1"/>
  <c r="AM388" i="76" s="1"/>
  <c r="AM369" i="76"/>
  <c r="AN368" i="76"/>
  <c r="AO368" i="76"/>
  <c r="AP368" i="76"/>
  <c r="AQ368" i="76"/>
  <c r="AR368" i="76"/>
  <c r="AS368" i="76"/>
  <c r="AT368" i="76"/>
  <c r="AU368" i="76"/>
  <c r="AM368" i="76"/>
  <c r="AN333" i="76"/>
  <c r="AO333" i="76"/>
  <c r="AP333" i="76"/>
  <c r="AQ333" i="76"/>
  <c r="AR333" i="76"/>
  <c r="AS333" i="76"/>
  <c r="AT333" i="76"/>
  <c r="AU333" i="76"/>
  <c r="AN334" i="76"/>
  <c r="AO334" i="76"/>
  <c r="AP334" i="76"/>
  <c r="AQ334" i="76"/>
  <c r="AR334" i="76"/>
  <c r="AS334" i="76"/>
  <c r="AT334" i="76"/>
  <c r="AU334" i="76"/>
  <c r="AN335" i="76"/>
  <c r="AO335" i="76"/>
  <c r="AP335" i="76"/>
  <c r="AQ335" i="76"/>
  <c r="AR335" i="76"/>
  <c r="AS335" i="76"/>
  <c r="AT335" i="76"/>
  <c r="AU335" i="76"/>
  <c r="AN336" i="76"/>
  <c r="AO336" i="76"/>
  <c r="AP336" i="76"/>
  <c r="AQ336" i="76"/>
  <c r="AR336" i="76"/>
  <c r="AS336" i="76"/>
  <c r="AT336" i="76"/>
  <c r="AU336" i="76"/>
  <c r="AN337" i="76"/>
  <c r="AO337" i="76"/>
  <c r="AP337" i="76"/>
  <c r="AQ337" i="76"/>
  <c r="AR337" i="76"/>
  <c r="AS337" i="76"/>
  <c r="AT337" i="76"/>
  <c r="AU337" i="76"/>
  <c r="AN338" i="76"/>
  <c r="AO338" i="76"/>
  <c r="AP338" i="76"/>
  <c r="AQ338" i="76"/>
  <c r="AR338" i="76"/>
  <c r="AS338" i="76"/>
  <c r="AT338" i="76"/>
  <c r="AU338" i="76"/>
  <c r="AN339" i="76"/>
  <c r="AO339" i="76"/>
  <c r="AP339" i="76"/>
  <c r="AQ339" i="76"/>
  <c r="AR339" i="76"/>
  <c r="AS339" i="76"/>
  <c r="AT339" i="76"/>
  <c r="AU339" i="76"/>
  <c r="AN340" i="76"/>
  <c r="AO340" i="76"/>
  <c r="AP340" i="76"/>
  <c r="AQ340" i="76"/>
  <c r="AR340" i="76"/>
  <c r="AS340" i="76"/>
  <c r="AT340" i="76"/>
  <c r="AU340" i="76"/>
  <c r="AN341" i="76"/>
  <c r="AO341" i="76"/>
  <c r="AP341" i="76"/>
  <c r="AQ341" i="76"/>
  <c r="AR341" i="76"/>
  <c r="AS341" i="76"/>
  <c r="AT341" i="76"/>
  <c r="AU341" i="76"/>
  <c r="AN342" i="76"/>
  <c r="AO342" i="76"/>
  <c r="AP342" i="76"/>
  <c r="AQ342" i="76"/>
  <c r="AR342" i="76"/>
  <c r="AS342" i="76"/>
  <c r="AT342" i="76"/>
  <c r="AU342" i="76"/>
  <c r="AN343" i="76"/>
  <c r="AO343" i="76"/>
  <c r="AP343" i="76"/>
  <c r="AQ343" i="76"/>
  <c r="AR343" i="76"/>
  <c r="AS343" i="76"/>
  <c r="AT343" i="76"/>
  <c r="AU343" i="76"/>
  <c r="AN344" i="76"/>
  <c r="AO344" i="76"/>
  <c r="AP344" i="76"/>
  <c r="AQ344" i="76"/>
  <c r="AR344" i="76"/>
  <c r="AS344" i="76"/>
  <c r="AT344" i="76"/>
  <c r="AU344" i="76"/>
  <c r="AN345" i="76"/>
  <c r="AO345" i="76"/>
  <c r="AP345" i="76"/>
  <c r="AQ345" i="76"/>
  <c r="AR345" i="76"/>
  <c r="AS345" i="76"/>
  <c r="AT345" i="76"/>
  <c r="AU345" i="76"/>
  <c r="AN346" i="76"/>
  <c r="AO346" i="76"/>
  <c r="AP346" i="76"/>
  <c r="AQ346" i="76"/>
  <c r="AR346" i="76"/>
  <c r="AS346" i="76"/>
  <c r="AT346" i="76"/>
  <c r="AU346" i="76"/>
  <c r="AN347" i="76"/>
  <c r="AO347" i="76"/>
  <c r="AP347" i="76"/>
  <c r="AQ347" i="76"/>
  <c r="AR347" i="76"/>
  <c r="AS347" i="76"/>
  <c r="AT347" i="76"/>
  <c r="AU347" i="76"/>
  <c r="AN348" i="76"/>
  <c r="AO348" i="76"/>
  <c r="AP348" i="76"/>
  <c r="AQ348" i="76"/>
  <c r="AR348" i="76"/>
  <c r="AS348" i="76"/>
  <c r="AT348" i="76"/>
  <c r="AU348" i="76"/>
  <c r="AN349" i="76"/>
  <c r="AO349" i="76"/>
  <c r="AP349" i="76"/>
  <c r="AQ349" i="76"/>
  <c r="AR349" i="76"/>
  <c r="AS349" i="76"/>
  <c r="AT349" i="76"/>
  <c r="AU349" i="76"/>
  <c r="AN350" i="76"/>
  <c r="AO350" i="76"/>
  <c r="AP350" i="76"/>
  <c r="AQ350" i="76"/>
  <c r="AR350" i="76"/>
  <c r="AS350" i="76"/>
  <c r="AT350" i="76"/>
  <c r="AU350" i="76"/>
  <c r="AN351" i="76"/>
  <c r="AO351" i="76"/>
  <c r="AP351" i="76"/>
  <c r="AQ351" i="76"/>
  <c r="AR351" i="76"/>
  <c r="AS351" i="76"/>
  <c r="AT351" i="76"/>
  <c r="AU351" i="76"/>
  <c r="AN352" i="76"/>
  <c r="AO352" i="76"/>
  <c r="AP352" i="76"/>
  <c r="AQ352" i="76"/>
  <c r="AR352" i="76"/>
  <c r="AS352" i="76"/>
  <c r="AT352" i="76"/>
  <c r="AU352" i="76"/>
  <c r="AM334" i="76"/>
  <c r="AM335" i="76" s="1"/>
  <c r="AM336" i="76" s="1"/>
  <c r="AM337" i="76" s="1"/>
  <c r="AM338" i="76" s="1"/>
  <c r="AM339" i="76" s="1"/>
  <c r="AM340" i="76" s="1"/>
  <c r="AM341" i="76" s="1"/>
  <c r="AM342" i="76" s="1"/>
  <c r="AM343" i="76" s="1"/>
  <c r="AM344" i="76" s="1"/>
  <c r="AM345" i="76" s="1"/>
  <c r="AM346" i="76" s="1"/>
  <c r="AM347" i="76" s="1"/>
  <c r="AM348" i="76" s="1"/>
  <c r="AM349" i="76" s="1"/>
  <c r="AM350" i="76" s="1"/>
  <c r="AM351" i="76" s="1"/>
  <c r="AM352" i="76" s="1"/>
  <c r="AM333" i="76"/>
  <c r="AN332" i="76"/>
  <c r="AO332" i="76"/>
  <c r="AP332" i="76"/>
  <c r="AQ332" i="76"/>
  <c r="AR332" i="76"/>
  <c r="AS332" i="76"/>
  <c r="AT332" i="76"/>
  <c r="AU332" i="76"/>
  <c r="AM332" i="76"/>
  <c r="AN297" i="76"/>
  <c r="AO297" i="76"/>
  <c r="AP297" i="76"/>
  <c r="AQ297" i="76"/>
  <c r="AQ298" i="76" s="1"/>
  <c r="AQ299" i="76" s="1"/>
  <c r="AQ300" i="76" s="1"/>
  <c r="AQ301" i="76" s="1"/>
  <c r="AQ302" i="76" s="1"/>
  <c r="AQ303" i="76" s="1"/>
  <c r="AQ304" i="76" s="1"/>
  <c r="AQ305" i="76" s="1"/>
  <c r="AQ306" i="76" s="1"/>
  <c r="AQ307" i="76" s="1"/>
  <c r="AQ308" i="76" s="1"/>
  <c r="AQ309" i="76" s="1"/>
  <c r="AQ310" i="76" s="1"/>
  <c r="AQ311" i="76" s="1"/>
  <c r="AQ312" i="76" s="1"/>
  <c r="AQ313" i="76" s="1"/>
  <c r="AQ314" i="76" s="1"/>
  <c r="AQ315" i="76" s="1"/>
  <c r="AQ316" i="76" s="1"/>
  <c r="AR297" i="76"/>
  <c r="AS297" i="76"/>
  <c r="AT297" i="76"/>
  <c r="AU297" i="76"/>
  <c r="AN298" i="76"/>
  <c r="AO298" i="76"/>
  <c r="AP298" i="76"/>
  <c r="AR298" i="76"/>
  <c r="AS298" i="76"/>
  <c r="AT298" i="76"/>
  <c r="AU298" i="76"/>
  <c r="AN299" i="76"/>
  <c r="AO299" i="76"/>
  <c r="AP299" i="76"/>
  <c r="AR299" i="76"/>
  <c r="AS299" i="76"/>
  <c r="AT299" i="76"/>
  <c r="AU299" i="76"/>
  <c r="AN300" i="76"/>
  <c r="AO300" i="76"/>
  <c r="AP300" i="76"/>
  <c r="AR300" i="76"/>
  <c r="AS300" i="76"/>
  <c r="AT300" i="76"/>
  <c r="AU300" i="76"/>
  <c r="AN301" i="76"/>
  <c r="AO301" i="76"/>
  <c r="AP301" i="76"/>
  <c r="AR301" i="76"/>
  <c r="AS301" i="76"/>
  <c r="AT301" i="76"/>
  <c r="AU301" i="76"/>
  <c r="AN302" i="76"/>
  <c r="AO302" i="76"/>
  <c r="AP302" i="76"/>
  <c r="AR302" i="76"/>
  <c r="AS302" i="76"/>
  <c r="AT302" i="76"/>
  <c r="AU302" i="76"/>
  <c r="AN303" i="76"/>
  <c r="AO303" i="76"/>
  <c r="AP303" i="76"/>
  <c r="AR303" i="76"/>
  <c r="AS303" i="76"/>
  <c r="AT303" i="76"/>
  <c r="AU303" i="76"/>
  <c r="AN304" i="76"/>
  <c r="AO304" i="76"/>
  <c r="AP304" i="76"/>
  <c r="AR304" i="76"/>
  <c r="AS304" i="76"/>
  <c r="AT304" i="76"/>
  <c r="AU304" i="76"/>
  <c r="AN305" i="76"/>
  <c r="AO305" i="76"/>
  <c r="AP305" i="76"/>
  <c r="AR305" i="76"/>
  <c r="AS305" i="76"/>
  <c r="AT305" i="76"/>
  <c r="AU305" i="76"/>
  <c r="AN306" i="76"/>
  <c r="AO306" i="76"/>
  <c r="AP306" i="76"/>
  <c r="AR306" i="76"/>
  <c r="AS306" i="76"/>
  <c r="AT306" i="76"/>
  <c r="AU306" i="76"/>
  <c r="AN307" i="76"/>
  <c r="AO307" i="76"/>
  <c r="AP307" i="76"/>
  <c r="AR307" i="76"/>
  <c r="AS307" i="76"/>
  <c r="AT307" i="76"/>
  <c r="AU307" i="76"/>
  <c r="AN308" i="76"/>
  <c r="AO308" i="76"/>
  <c r="AP308" i="76"/>
  <c r="AR308" i="76"/>
  <c r="AS308" i="76"/>
  <c r="AT308" i="76"/>
  <c r="AU308" i="76"/>
  <c r="AN309" i="76"/>
  <c r="AO309" i="76"/>
  <c r="AP309" i="76"/>
  <c r="AR309" i="76"/>
  <c r="AS309" i="76"/>
  <c r="AT309" i="76"/>
  <c r="AU309" i="76"/>
  <c r="AN310" i="76"/>
  <c r="AO310" i="76"/>
  <c r="AP310" i="76"/>
  <c r="AR310" i="76"/>
  <c r="AS310" i="76"/>
  <c r="AT310" i="76"/>
  <c r="AU310" i="76"/>
  <c r="AN311" i="76"/>
  <c r="AO311" i="76"/>
  <c r="AP311" i="76"/>
  <c r="AR311" i="76"/>
  <c r="AS311" i="76"/>
  <c r="AT311" i="76"/>
  <c r="AU311" i="76"/>
  <c r="AN312" i="76"/>
  <c r="AO312" i="76"/>
  <c r="AP312" i="76"/>
  <c r="AR312" i="76"/>
  <c r="AS312" i="76"/>
  <c r="AT312" i="76"/>
  <c r="AU312" i="76"/>
  <c r="AN313" i="76"/>
  <c r="AO313" i="76"/>
  <c r="AP313" i="76"/>
  <c r="AR313" i="76"/>
  <c r="AS313" i="76"/>
  <c r="AT313" i="76"/>
  <c r="AU313" i="76"/>
  <c r="AN314" i="76"/>
  <c r="AO314" i="76"/>
  <c r="AP314" i="76"/>
  <c r="AR314" i="76"/>
  <c r="AS314" i="76"/>
  <c r="AT314" i="76"/>
  <c r="AU314" i="76"/>
  <c r="AN315" i="76"/>
  <c r="AO315" i="76"/>
  <c r="AP315" i="76"/>
  <c r="AR315" i="76"/>
  <c r="AS315" i="76"/>
  <c r="AT315" i="76"/>
  <c r="AU315" i="76"/>
  <c r="AN316" i="76"/>
  <c r="AO316" i="76"/>
  <c r="AP316" i="76"/>
  <c r="AR316" i="76"/>
  <c r="AS316" i="76"/>
  <c r="AT316" i="76"/>
  <c r="AU316" i="76"/>
  <c r="AM298" i="76"/>
  <c r="AM299" i="76" s="1"/>
  <c r="AM300" i="76" s="1"/>
  <c r="AM301" i="76" s="1"/>
  <c r="AM302" i="76" s="1"/>
  <c r="AM303" i="76" s="1"/>
  <c r="AM304" i="76" s="1"/>
  <c r="AM305" i="76" s="1"/>
  <c r="AM306" i="76" s="1"/>
  <c r="AM307" i="76" s="1"/>
  <c r="AM308" i="76" s="1"/>
  <c r="AM309" i="76" s="1"/>
  <c r="AM310" i="76" s="1"/>
  <c r="AM311" i="76" s="1"/>
  <c r="AM312" i="76" s="1"/>
  <c r="AM313" i="76" s="1"/>
  <c r="AM314" i="76" s="1"/>
  <c r="AM315" i="76" s="1"/>
  <c r="AM316" i="76" s="1"/>
  <c r="AM297" i="76"/>
  <c r="AN296" i="76"/>
  <c r="AO296" i="76"/>
  <c r="AP296" i="76"/>
  <c r="AQ296" i="76"/>
  <c r="AR296" i="76"/>
  <c r="AS296" i="76"/>
  <c r="AT296" i="76"/>
  <c r="AU296" i="76"/>
  <c r="AM296" i="76"/>
  <c r="AN261" i="76"/>
  <c r="AO261" i="76"/>
  <c r="AP261" i="76"/>
  <c r="AP262" i="76" s="1"/>
  <c r="AP263" i="76" s="1"/>
  <c r="AP264" i="76" s="1"/>
  <c r="AP265" i="76" s="1"/>
  <c r="AP266" i="76" s="1"/>
  <c r="AP267" i="76" s="1"/>
  <c r="AP268" i="76" s="1"/>
  <c r="AP269" i="76" s="1"/>
  <c r="AP270" i="76" s="1"/>
  <c r="AP271" i="76" s="1"/>
  <c r="AP272" i="76" s="1"/>
  <c r="AP273" i="76" s="1"/>
  <c r="AP274" i="76" s="1"/>
  <c r="AP275" i="76" s="1"/>
  <c r="AP276" i="76" s="1"/>
  <c r="AP277" i="76" s="1"/>
  <c r="AP278" i="76" s="1"/>
  <c r="AP279" i="76" s="1"/>
  <c r="AP280" i="76" s="1"/>
  <c r="AQ261" i="76"/>
  <c r="AR261" i="76"/>
  <c r="AS261" i="76"/>
  <c r="AT261" i="76"/>
  <c r="AU261" i="76"/>
  <c r="AN262" i="76"/>
  <c r="AO262" i="76"/>
  <c r="AQ262" i="76"/>
  <c r="AR262" i="76"/>
  <c r="AS262" i="76"/>
  <c r="AT262" i="76"/>
  <c r="AU262" i="76"/>
  <c r="AN263" i="76"/>
  <c r="AO263" i="76"/>
  <c r="AQ263" i="76"/>
  <c r="AR263" i="76"/>
  <c r="AS263" i="76"/>
  <c r="AT263" i="76"/>
  <c r="AU263" i="76"/>
  <c r="AN264" i="76"/>
  <c r="AO264" i="76"/>
  <c r="AQ264" i="76"/>
  <c r="AR264" i="76"/>
  <c r="AS264" i="76"/>
  <c r="AT264" i="76"/>
  <c r="AU264" i="76"/>
  <c r="AN265" i="76"/>
  <c r="AO265" i="76"/>
  <c r="AQ265" i="76"/>
  <c r="AR265" i="76"/>
  <c r="AS265" i="76"/>
  <c r="AT265" i="76"/>
  <c r="AU265" i="76"/>
  <c r="AN266" i="76"/>
  <c r="AO266" i="76"/>
  <c r="AQ266" i="76"/>
  <c r="AR266" i="76"/>
  <c r="AS266" i="76"/>
  <c r="AT266" i="76"/>
  <c r="AU266" i="76"/>
  <c r="AN267" i="76"/>
  <c r="AO267" i="76"/>
  <c r="AQ267" i="76"/>
  <c r="AR267" i="76"/>
  <c r="AS267" i="76"/>
  <c r="AT267" i="76"/>
  <c r="AU267" i="76"/>
  <c r="AN268" i="76"/>
  <c r="AO268" i="76"/>
  <c r="AQ268" i="76"/>
  <c r="AR268" i="76"/>
  <c r="AS268" i="76"/>
  <c r="AT268" i="76"/>
  <c r="AU268" i="76"/>
  <c r="AN269" i="76"/>
  <c r="AO269" i="76"/>
  <c r="AQ269" i="76"/>
  <c r="AR269" i="76"/>
  <c r="AS269" i="76"/>
  <c r="AT269" i="76"/>
  <c r="AU269" i="76"/>
  <c r="AN270" i="76"/>
  <c r="AO270" i="76"/>
  <c r="AQ270" i="76"/>
  <c r="AR270" i="76"/>
  <c r="AS270" i="76"/>
  <c r="AT270" i="76"/>
  <c r="AU270" i="76"/>
  <c r="AN271" i="76"/>
  <c r="AO271" i="76"/>
  <c r="AQ271" i="76"/>
  <c r="AR271" i="76"/>
  <c r="AS271" i="76"/>
  <c r="AT271" i="76"/>
  <c r="AU271" i="76"/>
  <c r="AN272" i="76"/>
  <c r="AO272" i="76"/>
  <c r="AQ272" i="76"/>
  <c r="AR272" i="76"/>
  <c r="AS272" i="76"/>
  <c r="AT272" i="76"/>
  <c r="AU272" i="76"/>
  <c r="AN273" i="76"/>
  <c r="AO273" i="76"/>
  <c r="AQ273" i="76"/>
  <c r="AR273" i="76"/>
  <c r="AS273" i="76"/>
  <c r="AT273" i="76"/>
  <c r="AU273" i="76"/>
  <c r="AN274" i="76"/>
  <c r="AO274" i="76"/>
  <c r="AQ274" i="76"/>
  <c r="AR274" i="76"/>
  <c r="AS274" i="76"/>
  <c r="AT274" i="76"/>
  <c r="AU274" i="76"/>
  <c r="AN275" i="76"/>
  <c r="AO275" i="76"/>
  <c r="AQ275" i="76"/>
  <c r="AR275" i="76"/>
  <c r="AS275" i="76"/>
  <c r="AT275" i="76"/>
  <c r="AU275" i="76"/>
  <c r="AN276" i="76"/>
  <c r="AO276" i="76"/>
  <c r="AQ276" i="76"/>
  <c r="AR276" i="76"/>
  <c r="AS276" i="76"/>
  <c r="AT276" i="76"/>
  <c r="AU276" i="76"/>
  <c r="AN277" i="76"/>
  <c r="AO277" i="76"/>
  <c r="AQ277" i="76"/>
  <c r="AR277" i="76"/>
  <c r="AS277" i="76"/>
  <c r="AT277" i="76"/>
  <c r="AU277" i="76"/>
  <c r="AN278" i="76"/>
  <c r="AO278" i="76"/>
  <c r="AQ278" i="76"/>
  <c r="AR278" i="76"/>
  <c r="AS278" i="76"/>
  <c r="AT278" i="76"/>
  <c r="AU278" i="76"/>
  <c r="AN279" i="76"/>
  <c r="AO279" i="76"/>
  <c r="AQ279" i="76"/>
  <c r="AR279" i="76"/>
  <c r="AS279" i="76"/>
  <c r="AT279" i="76"/>
  <c r="AU279" i="76"/>
  <c r="AN280" i="76"/>
  <c r="AO280" i="76"/>
  <c r="AQ280" i="76"/>
  <c r="AR280" i="76"/>
  <c r="AS280" i="76"/>
  <c r="AT280" i="76"/>
  <c r="AU280" i="76"/>
  <c r="AM262" i="76"/>
  <c r="AM263" i="76" s="1"/>
  <c r="AM264" i="76" s="1"/>
  <c r="AM265" i="76" s="1"/>
  <c r="AM266" i="76" s="1"/>
  <c r="AM267" i="76" s="1"/>
  <c r="AM268" i="76" s="1"/>
  <c r="AM269" i="76" s="1"/>
  <c r="AM270" i="76" s="1"/>
  <c r="AM271" i="76" s="1"/>
  <c r="AM272" i="76" s="1"/>
  <c r="AM273" i="76" s="1"/>
  <c r="AM274" i="76" s="1"/>
  <c r="AM275" i="76" s="1"/>
  <c r="AM276" i="76" s="1"/>
  <c r="AM277" i="76" s="1"/>
  <c r="AM278" i="76" s="1"/>
  <c r="AM279" i="76" s="1"/>
  <c r="AM280" i="76" s="1"/>
  <c r="AM261" i="76"/>
  <c r="AN260" i="76"/>
  <c r="AO260" i="76"/>
  <c r="AP260" i="76"/>
  <c r="AQ260" i="76"/>
  <c r="AR260" i="76"/>
  <c r="AS260" i="76"/>
  <c r="AT260" i="76"/>
  <c r="AU260" i="76"/>
  <c r="AM260" i="76"/>
  <c r="AN225" i="76"/>
  <c r="AO225" i="76"/>
  <c r="AP225" i="76"/>
  <c r="AP226" i="76" s="1"/>
  <c r="AP227" i="76" s="1"/>
  <c r="AP228" i="76" s="1"/>
  <c r="AP229" i="76" s="1"/>
  <c r="AP230" i="76" s="1"/>
  <c r="AP231" i="76" s="1"/>
  <c r="AP232" i="76" s="1"/>
  <c r="AP233" i="76" s="1"/>
  <c r="AP234" i="76" s="1"/>
  <c r="AP235" i="76" s="1"/>
  <c r="AP236" i="76" s="1"/>
  <c r="AP237" i="76" s="1"/>
  <c r="AP238" i="76" s="1"/>
  <c r="AP239" i="76" s="1"/>
  <c r="AP240" i="76" s="1"/>
  <c r="AP241" i="76" s="1"/>
  <c r="AP242" i="76" s="1"/>
  <c r="AP243" i="76" s="1"/>
  <c r="AP244" i="76" s="1"/>
  <c r="AQ225" i="76"/>
  <c r="AR225" i="76"/>
  <c r="AS225" i="76"/>
  <c r="AT225" i="76"/>
  <c r="AU225" i="76"/>
  <c r="AN226" i="76"/>
  <c r="AO226" i="76"/>
  <c r="AQ226" i="76"/>
  <c r="AR226" i="76"/>
  <c r="AS226" i="76"/>
  <c r="AT226" i="76"/>
  <c r="AU226" i="76"/>
  <c r="AN227" i="76"/>
  <c r="AO227" i="76"/>
  <c r="AQ227" i="76"/>
  <c r="AR227" i="76"/>
  <c r="AS227" i="76"/>
  <c r="AT227" i="76"/>
  <c r="AU227" i="76"/>
  <c r="AN228" i="76"/>
  <c r="AO228" i="76"/>
  <c r="AQ228" i="76"/>
  <c r="AR228" i="76"/>
  <c r="AS228" i="76"/>
  <c r="AT228" i="76"/>
  <c r="AU228" i="76"/>
  <c r="AN229" i="76"/>
  <c r="AO229" i="76"/>
  <c r="AQ229" i="76"/>
  <c r="AR229" i="76"/>
  <c r="AS229" i="76"/>
  <c r="AT229" i="76"/>
  <c r="AU229" i="76"/>
  <c r="AN230" i="76"/>
  <c r="AO230" i="76"/>
  <c r="AQ230" i="76"/>
  <c r="AR230" i="76"/>
  <c r="AS230" i="76"/>
  <c r="AT230" i="76"/>
  <c r="AU230" i="76"/>
  <c r="AN231" i="76"/>
  <c r="AO231" i="76"/>
  <c r="AQ231" i="76"/>
  <c r="AR231" i="76"/>
  <c r="AS231" i="76"/>
  <c r="AT231" i="76"/>
  <c r="AU231" i="76"/>
  <c r="AN232" i="76"/>
  <c r="AO232" i="76"/>
  <c r="AQ232" i="76"/>
  <c r="AR232" i="76"/>
  <c r="AS232" i="76"/>
  <c r="AT232" i="76"/>
  <c r="AU232" i="76"/>
  <c r="AN233" i="76"/>
  <c r="AO233" i="76"/>
  <c r="AQ233" i="76"/>
  <c r="AR233" i="76"/>
  <c r="AS233" i="76"/>
  <c r="AT233" i="76"/>
  <c r="AU233" i="76"/>
  <c r="AN234" i="76"/>
  <c r="AO234" i="76"/>
  <c r="AQ234" i="76"/>
  <c r="AR234" i="76"/>
  <c r="AS234" i="76"/>
  <c r="AT234" i="76"/>
  <c r="AU234" i="76"/>
  <c r="AN235" i="76"/>
  <c r="AO235" i="76"/>
  <c r="AQ235" i="76"/>
  <c r="AR235" i="76"/>
  <c r="AS235" i="76"/>
  <c r="AT235" i="76"/>
  <c r="AU235" i="76"/>
  <c r="AN236" i="76"/>
  <c r="AO236" i="76"/>
  <c r="AQ236" i="76"/>
  <c r="AR236" i="76"/>
  <c r="AS236" i="76"/>
  <c r="AT236" i="76"/>
  <c r="AU236" i="76"/>
  <c r="AN237" i="76"/>
  <c r="AO237" i="76"/>
  <c r="AQ237" i="76"/>
  <c r="AR237" i="76"/>
  <c r="AS237" i="76"/>
  <c r="AT237" i="76"/>
  <c r="AU237" i="76"/>
  <c r="AN238" i="76"/>
  <c r="AO238" i="76"/>
  <c r="AQ238" i="76"/>
  <c r="AR238" i="76"/>
  <c r="AS238" i="76"/>
  <c r="AT238" i="76"/>
  <c r="AU238" i="76"/>
  <c r="AN239" i="76"/>
  <c r="AO239" i="76"/>
  <c r="AQ239" i="76"/>
  <c r="AR239" i="76"/>
  <c r="AS239" i="76"/>
  <c r="AT239" i="76"/>
  <c r="AU239" i="76"/>
  <c r="AN240" i="76"/>
  <c r="AO240" i="76"/>
  <c r="AQ240" i="76"/>
  <c r="AR240" i="76"/>
  <c r="AS240" i="76"/>
  <c r="AT240" i="76"/>
  <c r="AU240" i="76"/>
  <c r="AN241" i="76"/>
  <c r="AO241" i="76"/>
  <c r="AQ241" i="76"/>
  <c r="AR241" i="76"/>
  <c r="AS241" i="76"/>
  <c r="AT241" i="76"/>
  <c r="AU241" i="76"/>
  <c r="AN242" i="76"/>
  <c r="AO242" i="76"/>
  <c r="AQ242" i="76"/>
  <c r="AR242" i="76"/>
  <c r="AS242" i="76"/>
  <c r="AT242" i="76"/>
  <c r="AU242" i="76"/>
  <c r="AN243" i="76"/>
  <c r="AO243" i="76"/>
  <c r="AQ243" i="76"/>
  <c r="AR243" i="76"/>
  <c r="AS243" i="76"/>
  <c r="AT243" i="76"/>
  <c r="AU243" i="76"/>
  <c r="AN244" i="76"/>
  <c r="AO244" i="76"/>
  <c r="AQ244" i="76"/>
  <c r="AR244" i="76"/>
  <c r="AS244" i="76"/>
  <c r="AT244" i="76"/>
  <c r="AU244" i="76"/>
  <c r="AM226" i="76"/>
  <c r="AM227" i="76"/>
  <c r="AM228" i="76"/>
  <c r="AM229" i="76" s="1"/>
  <c r="AM230" i="76" s="1"/>
  <c r="AM231" i="76" s="1"/>
  <c r="AM232" i="76" s="1"/>
  <c r="AM233" i="76" s="1"/>
  <c r="AM234" i="76" s="1"/>
  <c r="AM235" i="76" s="1"/>
  <c r="AM236" i="76" s="1"/>
  <c r="AM237" i="76" s="1"/>
  <c r="AM238" i="76" s="1"/>
  <c r="AM239" i="76" s="1"/>
  <c r="AM240" i="76" s="1"/>
  <c r="AM241" i="76" s="1"/>
  <c r="AM242" i="76" s="1"/>
  <c r="AM243" i="76" s="1"/>
  <c r="AM244" i="76" s="1"/>
  <c r="AM225" i="76"/>
  <c r="AN224" i="76"/>
  <c r="AO224" i="76"/>
  <c r="AP224" i="76"/>
  <c r="AQ224" i="76"/>
  <c r="AR224" i="76"/>
  <c r="AS224" i="76"/>
  <c r="AT224" i="76"/>
  <c r="AU224" i="76"/>
  <c r="AM224" i="76"/>
  <c r="AN189" i="76"/>
  <c r="AO189" i="76"/>
  <c r="AP189" i="76"/>
  <c r="AQ189" i="76"/>
  <c r="AR189" i="76"/>
  <c r="AS189" i="76"/>
  <c r="AT189" i="76"/>
  <c r="AU189" i="76"/>
  <c r="AN190" i="76"/>
  <c r="AO190" i="76"/>
  <c r="AP190" i="76"/>
  <c r="AQ190" i="76"/>
  <c r="AR190" i="76"/>
  <c r="AS190" i="76"/>
  <c r="AT190" i="76"/>
  <c r="AU190" i="76"/>
  <c r="AN191" i="76"/>
  <c r="AO191" i="76"/>
  <c r="AP191" i="76"/>
  <c r="AQ191" i="76"/>
  <c r="AR191" i="76"/>
  <c r="AS191" i="76"/>
  <c r="AT191" i="76"/>
  <c r="AU191" i="76"/>
  <c r="AN192" i="76"/>
  <c r="AO192" i="76"/>
  <c r="AP192" i="76"/>
  <c r="AQ192" i="76"/>
  <c r="AR192" i="76"/>
  <c r="AS192" i="76"/>
  <c r="AT192" i="76"/>
  <c r="AU192" i="76"/>
  <c r="AN193" i="76"/>
  <c r="AO193" i="76"/>
  <c r="AP193" i="76"/>
  <c r="AQ193" i="76"/>
  <c r="AR193" i="76"/>
  <c r="AS193" i="76"/>
  <c r="AT193" i="76"/>
  <c r="AU193" i="76"/>
  <c r="AN194" i="76"/>
  <c r="AO194" i="76"/>
  <c r="AP194" i="76"/>
  <c r="AQ194" i="76"/>
  <c r="AR194" i="76"/>
  <c r="AS194" i="76"/>
  <c r="AT194" i="76"/>
  <c r="AU194" i="76"/>
  <c r="AN195" i="76"/>
  <c r="AO195" i="76"/>
  <c r="AP195" i="76"/>
  <c r="AQ195" i="76"/>
  <c r="AR195" i="76"/>
  <c r="AS195" i="76"/>
  <c r="AT195" i="76"/>
  <c r="AU195" i="76"/>
  <c r="AN196" i="76"/>
  <c r="AO196" i="76"/>
  <c r="AP196" i="76"/>
  <c r="AQ196" i="76"/>
  <c r="AR196" i="76"/>
  <c r="AS196" i="76"/>
  <c r="AT196" i="76"/>
  <c r="AU196" i="76"/>
  <c r="AN197" i="76"/>
  <c r="AO197" i="76"/>
  <c r="AP197" i="76"/>
  <c r="AQ197" i="76"/>
  <c r="AR197" i="76"/>
  <c r="AS197" i="76"/>
  <c r="AT197" i="76"/>
  <c r="AU197" i="76"/>
  <c r="AN198" i="76"/>
  <c r="AO198" i="76"/>
  <c r="AP198" i="76"/>
  <c r="AQ198" i="76"/>
  <c r="AR198" i="76"/>
  <c r="AS198" i="76"/>
  <c r="AT198" i="76"/>
  <c r="AU198" i="76"/>
  <c r="AN199" i="76"/>
  <c r="AO199" i="76"/>
  <c r="AP199" i="76"/>
  <c r="AQ199" i="76"/>
  <c r="AR199" i="76"/>
  <c r="AS199" i="76"/>
  <c r="AT199" i="76"/>
  <c r="AU199" i="76"/>
  <c r="AN200" i="76"/>
  <c r="AO200" i="76"/>
  <c r="AP200" i="76"/>
  <c r="AQ200" i="76"/>
  <c r="AR200" i="76"/>
  <c r="AS200" i="76"/>
  <c r="AT200" i="76"/>
  <c r="AU200" i="76"/>
  <c r="AN201" i="76"/>
  <c r="AO201" i="76"/>
  <c r="AP201" i="76"/>
  <c r="AQ201" i="76"/>
  <c r="AR201" i="76"/>
  <c r="AS201" i="76"/>
  <c r="AT201" i="76"/>
  <c r="AU201" i="76"/>
  <c r="AN202" i="76"/>
  <c r="AO202" i="76"/>
  <c r="AP202" i="76"/>
  <c r="AQ202" i="76"/>
  <c r="AR202" i="76"/>
  <c r="AS202" i="76"/>
  <c r="AT202" i="76"/>
  <c r="AU202" i="76"/>
  <c r="AN203" i="76"/>
  <c r="AO203" i="76"/>
  <c r="AP203" i="76"/>
  <c r="AQ203" i="76"/>
  <c r="AR203" i="76"/>
  <c r="AS203" i="76"/>
  <c r="AT203" i="76"/>
  <c r="AU203" i="76"/>
  <c r="AN204" i="76"/>
  <c r="AO204" i="76"/>
  <c r="AP204" i="76"/>
  <c r="AQ204" i="76"/>
  <c r="AR204" i="76"/>
  <c r="AS204" i="76"/>
  <c r="AT204" i="76"/>
  <c r="AU204" i="76"/>
  <c r="AN205" i="76"/>
  <c r="AO205" i="76"/>
  <c r="AP205" i="76"/>
  <c r="AQ205" i="76"/>
  <c r="AR205" i="76"/>
  <c r="AS205" i="76"/>
  <c r="AT205" i="76"/>
  <c r="AU205" i="76"/>
  <c r="AN206" i="76"/>
  <c r="AO206" i="76"/>
  <c r="AP206" i="76"/>
  <c r="AQ206" i="76"/>
  <c r="AR206" i="76"/>
  <c r="AS206" i="76"/>
  <c r="AT206" i="76"/>
  <c r="AU206" i="76"/>
  <c r="AN207" i="76"/>
  <c r="AO207" i="76"/>
  <c r="AP207" i="76"/>
  <c r="AQ207" i="76"/>
  <c r="AR207" i="76"/>
  <c r="AS207" i="76"/>
  <c r="AT207" i="76"/>
  <c r="AU207" i="76"/>
  <c r="AN208" i="76"/>
  <c r="AO208" i="76"/>
  <c r="AP208" i="76"/>
  <c r="AQ208" i="76"/>
  <c r="AR208" i="76"/>
  <c r="AS208" i="76"/>
  <c r="AT208" i="76"/>
  <c r="AU208" i="76"/>
  <c r="AM190" i="76"/>
  <c r="AM191" i="76"/>
  <c r="AM192" i="76"/>
  <c r="AM193" i="76" s="1"/>
  <c r="AM194" i="76" s="1"/>
  <c r="AM195" i="76" s="1"/>
  <c r="AM196" i="76" s="1"/>
  <c r="AM197" i="76" s="1"/>
  <c r="AM198" i="76" s="1"/>
  <c r="AM199" i="76" s="1"/>
  <c r="AM200" i="76" s="1"/>
  <c r="AM201" i="76" s="1"/>
  <c r="AM202" i="76" s="1"/>
  <c r="AM203" i="76" s="1"/>
  <c r="AM204" i="76" s="1"/>
  <c r="AM205" i="76" s="1"/>
  <c r="AM206" i="76" s="1"/>
  <c r="AM207" i="76" s="1"/>
  <c r="AM208" i="76" s="1"/>
  <c r="AM189" i="76"/>
  <c r="AN188" i="76"/>
  <c r="AO188" i="76"/>
  <c r="AP188" i="76"/>
  <c r="AQ188" i="76"/>
  <c r="AR188" i="76"/>
  <c r="AS188" i="76"/>
  <c r="AT188" i="76"/>
  <c r="AU188" i="76"/>
  <c r="AM188" i="76"/>
  <c r="AN153" i="76"/>
  <c r="AO153" i="76"/>
  <c r="AP153" i="76"/>
  <c r="AQ153" i="76"/>
  <c r="AR153" i="76"/>
  <c r="AS153" i="76"/>
  <c r="AT153" i="76"/>
  <c r="AU153" i="76"/>
  <c r="AU154" i="76" s="1"/>
  <c r="AU155" i="76" s="1"/>
  <c r="AU156" i="76" s="1"/>
  <c r="AU157" i="76" s="1"/>
  <c r="AU158" i="76" s="1"/>
  <c r="AU159" i="76" s="1"/>
  <c r="AU160" i="76" s="1"/>
  <c r="AU161" i="76" s="1"/>
  <c r="AU162" i="76" s="1"/>
  <c r="AU163" i="76" s="1"/>
  <c r="AU164" i="76" s="1"/>
  <c r="AU165" i="76" s="1"/>
  <c r="AU166" i="76" s="1"/>
  <c r="AU167" i="76" s="1"/>
  <c r="AU168" i="76" s="1"/>
  <c r="AU169" i="76" s="1"/>
  <c r="AU170" i="76" s="1"/>
  <c r="AU171" i="76" s="1"/>
  <c r="AU172" i="76" s="1"/>
  <c r="AN154" i="76"/>
  <c r="AO154" i="76"/>
  <c r="AP154" i="76"/>
  <c r="AQ154" i="76"/>
  <c r="AR154" i="76"/>
  <c r="AS154" i="76"/>
  <c r="AT154" i="76"/>
  <c r="AN155" i="76"/>
  <c r="AO155" i="76"/>
  <c r="AP155" i="76"/>
  <c r="AQ155" i="76"/>
  <c r="AR155" i="76"/>
  <c r="AS155" i="76"/>
  <c r="AT155" i="76"/>
  <c r="AN156" i="76"/>
  <c r="AO156" i="76"/>
  <c r="AP156" i="76"/>
  <c r="AQ156" i="76"/>
  <c r="AR156" i="76"/>
  <c r="AS156" i="76"/>
  <c r="AT156" i="76"/>
  <c r="AN157" i="76"/>
  <c r="AO157" i="76"/>
  <c r="AP157" i="76"/>
  <c r="AQ157" i="76"/>
  <c r="AR157" i="76"/>
  <c r="AS157" i="76"/>
  <c r="AT157" i="76"/>
  <c r="AN158" i="76"/>
  <c r="AO158" i="76"/>
  <c r="AP158" i="76"/>
  <c r="AQ158" i="76"/>
  <c r="AR158" i="76"/>
  <c r="AS158" i="76"/>
  <c r="AT158" i="76"/>
  <c r="AN159" i="76"/>
  <c r="AO159" i="76"/>
  <c r="AP159" i="76"/>
  <c r="AQ159" i="76"/>
  <c r="AR159" i="76"/>
  <c r="AS159" i="76"/>
  <c r="AT159" i="76"/>
  <c r="AN160" i="76"/>
  <c r="AO160" i="76"/>
  <c r="AP160" i="76"/>
  <c r="AQ160" i="76"/>
  <c r="AR160" i="76"/>
  <c r="AS160" i="76"/>
  <c r="AT160" i="76"/>
  <c r="AN161" i="76"/>
  <c r="AO161" i="76"/>
  <c r="AP161" i="76"/>
  <c r="AQ161" i="76"/>
  <c r="AR161" i="76"/>
  <c r="AS161" i="76"/>
  <c r="AT161" i="76"/>
  <c r="AN162" i="76"/>
  <c r="AO162" i="76"/>
  <c r="AP162" i="76"/>
  <c r="AQ162" i="76"/>
  <c r="AR162" i="76"/>
  <c r="AS162" i="76"/>
  <c r="AT162" i="76"/>
  <c r="AN163" i="76"/>
  <c r="AO163" i="76"/>
  <c r="AP163" i="76"/>
  <c r="AQ163" i="76"/>
  <c r="AR163" i="76"/>
  <c r="AS163" i="76"/>
  <c r="AT163" i="76"/>
  <c r="AN164" i="76"/>
  <c r="AO164" i="76"/>
  <c r="AP164" i="76"/>
  <c r="AQ164" i="76"/>
  <c r="AR164" i="76"/>
  <c r="AS164" i="76"/>
  <c r="AT164" i="76"/>
  <c r="AN165" i="76"/>
  <c r="AO165" i="76"/>
  <c r="AP165" i="76"/>
  <c r="AQ165" i="76"/>
  <c r="AR165" i="76"/>
  <c r="AS165" i="76"/>
  <c r="AT165" i="76"/>
  <c r="AN166" i="76"/>
  <c r="AO166" i="76"/>
  <c r="AP166" i="76"/>
  <c r="AQ166" i="76"/>
  <c r="AR166" i="76"/>
  <c r="AS166" i="76"/>
  <c r="AT166" i="76"/>
  <c r="AN167" i="76"/>
  <c r="AO167" i="76"/>
  <c r="AP167" i="76"/>
  <c r="AQ167" i="76"/>
  <c r="AR167" i="76"/>
  <c r="AS167" i="76"/>
  <c r="AT167" i="76"/>
  <c r="AN168" i="76"/>
  <c r="AO168" i="76"/>
  <c r="AP168" i="76"/>
  <c r="AQ168" i="76"/>
  <c r="AR168" i="76"/>
  <c r="AS168" i="76"/>
  <c r="AT168" i="76"/>
  <c r="AN169" i="76"/>
  <c r="AO169" i="76"/>
  <c r="AP169" i="76"/>
  <c r="AQ169" i="76"/>
  <c r="AR169" i="76"/>
  <c r="AS169" i="76"/>
  <c r="AT169" i="76"/>
  <c r="AN170" i="76"/>
  <c r="AO170" i="76"/>
  <c r="AP170" i="76"/>
  <c r="AQ170" i="76"/>
  <c r="AR170" i="76"/>
  <c r="AS170" i="76"/>
  <c r="AT170" i="76"/>
  <c r="AN171" i="76"/>
  <c r="AO171" i="76"/>
  <c r="AP171" i="76"/>
  <c r="AQ171" i="76"/>
  <c r="AR171" i="76"/>
  <c r="AS171" i="76"/>
  <c r="AT171" i="76"/>
  <c r="AN172" i="76"/>
  <c r="AO172" i="76"/>
  <c r="AP172" i="76"/>
  <c r="AQ172" i="76"/>
  <c r="AR172" i="76"/>
  <c r="AS172" i="76"/>
  <c r="AT172" i="76"/>
  <c r="AM154" i="76"/>
  <c r="AM155" i="76" s="1"/>
  <c r="AM156" i="76" s="1"/>
  <c r="AM157" i="76" s="1"/>
  <c r="AM158" i="76" s="1"/>
  <c r="AM159" i="76" s="1"/>
  <c r="AM160" i="76" s="1"/>
  <c r="AM161" i="76" s="1"/>
  <c r="AM162" i="76" s="1"/>
  <c r="AM163" i="76" s="1"/>
  <c r="AM164" i="76" s="1"/>
  <c r="AM165" i="76" s="1"/>
  <c r="AM166" i="76" s="1"/>
  <c r="AM167" i="76" s="1"/>
  <c r="AM168" i="76" s="1"/>
  <c r="AM169" i="76" s="1"/>
  <c r="AM170" i="76" s="1"/>
  <c r="AM171" i="76" s="1"/>
  <c r="AM172" i="76" s="1"/>
  <c r="AM153" i="76"/>
  <c r="AN152" i="76"/>
  <c r="AO152" i="76"/>
  <c r="AP152" i="76"/>
  <c r="AQ152" i="76"/>
  <c r="AR152" i="76"/>
  <c r="AS152" i="76"/>
  <c r="AT152" i="76"/>
  <c r="AU152" i="76"/>
  <c r="AM152" i="76"/>
  <c r="AN117" i="76"/>
  <c r="AO117" i="76"/>
  <c r="AP117" i="76"/>
  <c r="AQ117" i="76"/>
  <c r="AR117" i="76"/>
  <c r="AS117" i="76"/>
  <c r="AT117" i="76"/>
  <c r="AT118" i="76" s="1"/>
  <c r="AT119" i="76" s="1"/>
  <c r="AT120" i="76" s="1"/>
  <c r="AT121" i="76" s="1"/>
  <c r="AT122" i="76" s="1"/>
  <c r="AT123" i="76" s="1"/>
  <c r="AT124" i="76" s="1"/>
  <c r="AT125" i="76" s="1"/>
  <c r="AT126" i="76" s="1"/>
  <c r="AT127" i="76" s="1"/>
  <c r="AT128" i="76" s="1"/>
  <c r="AT129" i="76" s="1"/>
  <c r="AT130" i="76" s="1"/>
  <c r="AT131" i="76" s="1"/>
  <c r="AT132" i="76" s="1"/>
  <c r="AT133" i="76" s="1"/>
  <c r="AT134" i="76" s="1"/>
  <c r="AT135" i="76" s="1"/>
  <c r="AT136" i="76" s="1"/>
  <c r="AU117" i="76"/>
  <c r="AN118" i="76"/>
  <c r="AO118" i="76"/>
  <c r="AP118" i="76"/>
  <c r="AQ118" i="76"/>
  <c r="AR118" i="76"/>
  <c r="AS118" i="76"/>
  <c r="AU118" i="76"/>
  <c r="AN119" i="76"/>
  <c r="AO119" i="76"/>
  <c r="AP119" i="76"/>
  <c r="AQ119" i="76"/>
  <c r="AR119" i="76"/>
  <c r="AS119" i="76"/>
  <c r="AU119" i="76"/>
  <c r="AN120" i="76"/>
  <c r="AO120" i="76"/>
  <c r="AP120" i="76"/>
  <c r="AQ120" i="76"/>
  <c r="AR120" i="76"/>
  <c r="AS120" i="76"/>
  <c r="AU120" i="76"/>
  <c r="AN121" i="76"/>
  <c r="AO121" i="76"/>
  <c r="AP121" i="76"/>
  <c r="AQ121" i="76"/>
  <c r="AR121" i="76"/>
  <c r="AS121" i="76"/>
  <c r="AU121" i="76"/>
  <c r="AN122" i="76"/>
  <c r="AO122" i="76"/>
  <c r="AP122" i="76"/>
  <c r="AQ122" i="76"/>
  <c r="AR122" i="76"/>
  <c r="AS122" i="76"/>
  <c r="AU122" i="76"/>
  <c r="AN123" i="76"/>
  <c r="AO123" i="76"/>
  <c r="AP123" i="76"/>
  <c r="AQ123" i="76"/>
  <c r="AR123" i="76"/>
  <c r="AS123" i="76"/>
  <c r="AU123" i="76"/>
  <c r="AN124" i="76"/>
  <c r="AO124" i="76"/>
  <c r="AP124" i="76"/>
  <c r="AQ124" i="76"/>
  <c r="AR124" i="76"/>
  <c r="AS124" i="76"/>
  <c r="AU124" i="76"/>
  <c r="AN125" i="76"/>
  <c r="AO125" i="76"/>
  <c r="AP125" i="76"/>
  <c r="AQ125" i="76"/>
  <c r="AR125" i="76"/>
  <c r="AS125" i="76"/>
  <c r="AU125" i="76"/>
  <c r="AN126" i="76"/>
  <c r="AO126" i="76"/>
  <c r="AP126" i="76"/>
  <c r="AQ126" i="76"/>
  <c r="AR126" i="76"/>
  <c r="AS126" i="76"/>
  <c r="AU126" i="76"/>
  <c r="AN127" i="76"/>
  <c r="AO127" i="76"/>
  <c r="AP127" i="76"/>
  <c r="AQ127" i="76"/>
  <c r="AR127" i="76"/>
  <c r="AS127" i="76"/>
  <c r="AU127" i="76"/>
  <c r="AN128" i="76"/>
  <c r="AO128" i="76"/>
  <c r="AP128" i="76"/>
  <c r="AQ128" i="76"/>
  <c r="AR128" i="76"/>
  <c r="AS128" i="76"/>
  <c r="AU128" i="76"/>
  <c r="AN129" i="76"/>
  <c r="AO129" i="76"/>
  <c r="AP129" i="76"/>
  <c r="AQ129" i="76"/>
  <c r="AR129" i="76"/>
  <c r="AS129" i="76"/>
  <c r="AU129" i="76"/>
  <c r="AN130" i="76"/>
  <c r="AO130" i="76"/>
  <c r="AP130" i="76"/>
  <c r="AQ130" i="76"/>
  <c r="AR130" i="76"/>
  <c r="AS130" i="76"/>
  <c r="AU130" i="76"/>
  <c r="AN131" i="76"/>
  <c r="AO131" i="76"/>
  <c r="AP131" i="76"/>
  <c r="AQ131" i="76"/>
  <c r="AR131" i="76"/>
  <c r="AS131" i="76"/>
  <c r="AU131" i="76"/>
  <c r="AN132" i="76"/>
  <c r="AO132" i="76"/>
  <c r="AP132" i="76"/>
  <c r="AQ132" i="76"/>
  <c r="AR132" i="76"/>
  <c r="AS132" i="76"/>
  <c r="AU132" i="76"/>
  <c r="AN133" i="76"/>
  <c r="AO133" i="76"/>
  <c r="AP133" i="76"/>
  <c r="AQ133" i="76"/>
  <c r="AR133" i="76"/>
  <c r="AS133" i="76"/>
  <c r="AU133" i="76"/>
  <c r="AN134" i="76"/>
  <c r="AO134" i="76"/>
  <c r="AP134" i="76"/>
  <c r="AQ134" i="76"/>
  <c r="AR134" i="76"/>
  <c r="AS134" i="76"/>
  <c r="AU134" i="76"/>
  <c r="AN135" i="76"/>
  <c r="AO135" i="76"/>
  <c r="AP135" i="76"/>
  <c r="AQ135" i="76"/>
  <c r="AR135" i="76"/>
  <c r="AS135" i="76"/>
  <c r="AU135" i="76"/>
  <c r="AN136" i="76"/>
  <c r="AO136" i="76"/>
  <c r="AP136" i="76"/>
  <c r="AQ136" i="76"/>
  <c r="AR136" i="76"/>
  <c r="AS136" i="76"/>
  <c r="AU136" i="76"/>
  <c r="AM118" i="76"/>
  <c r="AM119" i="76" s="1"/>
  <c r="AM120" i="76" s="1"/>
  <c r="AM121" i="76" s="1"/>
  <c r="AM122" i="76" s="1"/>
  <c r="AM123" i="76" s="1"/>
  <c r="AM124" i="76" s="1"/>
  <c r="AM125" i="76" s="1"/>
  <c r="AM126" i="76" s="1"/>
  <c r="AM127" i="76" s="1"/>
  <c r="AM128" i="76" s="1"/>
  <c r="AM129" i="76" s="1"/>
  <c r="AM130" i="76" s="1"/>
  <c r="AM131" i="76" s="1"/>
  <c r="AM132" i="76" s="1"/>
  <c r="AM133" i="76" s="1"/>
  <c r="AM134" i="76" s="1"/>
  <c r="AM135" i="76" s="1"/>
  <c r="AM136" i="76" s="1"/>
  <c r="AM117" i="76"/>
  <c r="AN116" i="76"/>
  <c r="AO116" i="76"/>
  <c r="AP116" i="76"/>
  <c r="AQ116" i="76"/>
  <c r="AR116" i="76"/>
  <c r="AS116" i="76"/>
  <c r="AT116" i="76"/>
  <c r="AU116" i="76"/>
  <c r="AM116" i="76"/>
  <c r="AN81" i="76"/>
  <c r="AO81" i="76"/>
  <c r="AP81" i="76"/>
  <c r="AQ81" i="76"/>
  <c r="AR81" i="76"/>
  <c r="AS81" i="76"/>
  <c r="AT81" i="76"/>
  <c r="AU81" i="76"/>
  <c r="AN82" i="76"/>
  <c r="AO82" i="76"/>
  <c r="AP82" i="76"/>
  <c r="AQ82" i="76"/>
  <c r="AR82" i="76"/>
  <c r="AS82" i="76"/>
  <c r="AT82" i="76"/>
  <c r="AU82" i="76"/>
  <c r="AN83" i="76"/>
  <c r="AO83" i="76"/>
  <c r="AP83" i="76"/>
  <c r="AQ83" i="76"/>
  <c r="AR83" i="76"/>
  <c r="AS83" i="76"/>
  <c r="AT83" i="76"/>
  <c r="AU83" i="76"/>
  <c r="AN84" i="76"/>
  <c r="AO84" i="76"/>
  <c r="AP84" i="76"/>
  <c r="AQ84" i="76"/>
  <c r="AR84" i="76"/>
  <c r="AS84" i="76"/>
  <c r="AT84" i="76"/>
  <c r="AU84" i="76"/>
  <c r="AN85" i="76"/>
  <c r="AO85" i="76"/>
  <c r="AP85" i="76"/>
  <c r="AQ85" i="76"/>
  <c r="AR85" i="76"/>
  <c r="AS85" i="76"/>
  <c r="AT85" i="76"/>
  <c r="AU85" i="76"/>
  <c r="AN86" i="76"/>
  <c r="AO86" i="76"/>
  <c r="AP86" i="76"/>
  <c r="AQ86" i="76"/>
  <c r="AR86" i="76"/>
  <c r="AS86" i="76"/>
  <c r="AT86" i="76"/>
  <c r="AU86" i="76"/>
  <c r="AN87" i="76"/>
  <c r="AO87" i="76"/>
  <c r="AP87" i="76"/>
  <c r="AQ87" i="76"/>
  <c r="AR87" i="76"/>
  <c r="AS87" i="76"/>
  <c r="AT87" i="76"/>
  <c r="AU87" i="76"/>
  <c r="AN88" i="76"/>
  <c r="AO88" i="76"/>
  <c r="AP88" i="76"/>
  <c r="AQ88" i="76"/>
  <c r="AR88" i="76"/>
  <c r="AS88" i="76"/>
  <c r="AT88" i="76"/>
  <c r="AU88" i="76"/>
  <c r="AN89" i="76"/>
  <c r="AO89" i="76"/>
  <c r="AP89" i="76"/>
  <c r="AQ89" i="76"/>
  <c r="AR89" i="76"/>
  <c r="AS89" i="76"/>
  <c r="AT89" i="76"/>
  <c r="AU89" i="76"/>
  <c r="AN90" i="76"/>
  <c r="AO90" i="76"/>
  <c r="AP90" i="76"/>
  <c r="AQ90" i="76"/>
  <c r="AR90" i="76"/>
  <c r="AS90" i="76"/>
  <c r="AT90" i="76"/>
  <c r="AU90" i="76"/>
  <c r="AN91" i="76"/>
  <c r="AO91" i="76"/>
  <c r="AP91" i="76"/>
  <c r="AQ91" i="76"/>
  <c r="AR91" i="76"/>
  <c r="AS91" i="76"/>
  <c r="AT91" i="76"/>
  <c r="AU91" i="76"/>
  <c r="AN92" i="76"/>
  <c r="AO92" i="76"/>
  <c r="AP92" i="76"/>
  <c r="AQ92" i="76"/>
  <c r="AR92" i="76"/>
  <c r="AS92" i="76"/>
  <c r="AT92" i="76"/>
  <c r="AU92" i="76"/>
  <c r="AN93" i="76"/>
  <c r="AO93" i="76"/>
  <c r="AP93" i="76"/>
  <c r="AQ93" i="76"/>
  <c r="AR93" i="76"/>
  <c r="AS93" i="76"/>
  <c r="AT93" i="76"/>
  <c r="AU93" i="76"/>
  <c r="AN94" i="76"/>
  <c r="AO94" i="76"/>
  <c r="AP94" i="76"/>
  <c r="AQ94" i="76"/>
  <c r="AR94" i="76"/>
  <c r="AS94" i="76"/>
  <c r="AT94" i="76"/>
  <c r="AU94" i="76"/>
  <c r="AN95" i="76"/>
  <c r="AO95" i="76"/>
  <c r="AP95" i="76"/>
  <c r="AQ95" i="76"/>
  <c r="AR95" i="76"/>
  <c r="AS95" i="76"/>
  <c r="AT95" i="76"/>
  <c r="AU95" i="76"/>
  <c r="AN96" i="76"/>
  <c r="AO96" i="76"/>
  <c r="AP96" i="76"/>
  <c r="AQ96" i="76"/>
  <c r="AR96" i="76"/>
  <c r="AS96" i="76"/>
  <c r="AT96" i="76"/>
  <c r="AU96" i="76"/>
  <c r="AN97" i="76"/>
  <c r="AO97" i="76"/>
  <c r="AP97" i="76"/>
  <c r="AQ97" i="76"/>
  <c r="AR97" i="76"/>
  <c r="AS97" i="76"/>
  <c r="AT97" i="76"/>
  <c r="AU97" i="76"/>
  <c r="AN98" i="76"/>
  <c r="AO98" i="76"/>
  <c r="AP98" i="76"/>
  <c r="AQ98" i="76"/>
  <c r="AR98" i="76"/>
  <c r="AS98" i="76"/>
  <c r="AT98" i="76"/>
  <c r="AU98" i="76"/>
  <c r="AN99" i="76"/>
  <c r="AO99" i="76"/>
  <c r="AP99" i="76"/>
  <c r="AQ99" i="76"/>
  <c r="AR99" i="76"/>
  <c r="AS99" i="76"/>
  <c r="AT99" i="76"/>
  <c r="AU99" i="76"/>
  <c r="AN100" i="76"/>
  <c r="AO100" i="76"/>
  <c r="AP100" i="76"/>
  <c r="AQ100" i="76"/>
  <c r="AR100" i="76"/>
  <c r="AS100" i="76"/>
  <c r="AT100" i="76"/>
  <c r="AU100" i="76"/>
  <c r="AM82" i="76"/>
  <c r="AM83" i="76" s="1"/>
  <c r="AM84" i="76" s="1"/>
  <c r="AM85" i="76" s="1"/>
  <c r="AM86" i="76" s="1"/>
  <c r="AM87" i="76" s="1"/>
  <c r="AM88" i="76" s="1"/>
  <c r="AM89" i="76" s="1"/>
  <c r="AM90" i="76" s="1"/>
  <c r="AM91" i="76" s="1"/>
  <c r="AM92" i="76" s="1"/>
  <c r="AM93" i="76" s="1"/>
  <c r="AM94" i="76" s="1"/>
  <c r="AM95" i="76" s="1"/>
  <c r="AM96" i="76" s="1"/>
  <c r="AM97" i="76" s="1"/>
  <c r="AM98" i="76" s="1"/>
  <c r="AM99" i="76" s="1"/>
  <c r="AM100" i="76" s="1"/>
  <c r="AM81" i="76"/>
  <c r="AN80" i="76"/>
  <c r="AO80" i="76"/>
  <c r="AP80" i="76"/>
  <c r="AQ80" i="76"/>
  <c r="AR80" i="76"/>
  <c r="AS80" i="76"/>
  <c r="AT80" i="76"/>
  <c r="AU80" i="76"/>
  <c r="AM80" i="76"/>
  <c r="AN45" i="76"/>
  <c r="AO45" i="76"/>
  <c r="AP45" i="76"/>
  <c r="AP46" i="76" s="1"/>
  <c r="AP47" i="76" s="1"/>
  <c r="AP48" i="76" s="1"/>
  <c r="AP49" i="76" s="1"/>
  <c r="AP50" i="76" s="1"/>
  <c r="AP51" i="76" s="1"/>
  <c r="AP52" i="76" s="1"/>
  <c r="AP53" i="76" s="1"/>
  <c r="AP54" i="76" s="1"/>
  <c r="AP55" i="76" s="1"/>
  <c r="AP56" i="76" s="1"/>
  <c r="AP57" i="76" s="1"/>
  <c r="AP58" i="76" s="1"/>
  <c r="AP59" i="76" s="1"/>
  <c r="AP60" i="76" s="1"/>
  <c r="AP61" i="76" s="1"/>
  <c r="AP62" i="76" s="1"/>
  <c r="AP63" i="76" s="1"/>
  <c r="AP64" i="76" s="1"/>
  <c r="AQ45" i="76"/>
  <c r="AR45" i="76"/>
  <c r="AS45" i="76"/>
  <c r="AT45" i="76"/>
  <c r="AU45" i="76"/>
  <c r="AN46" i="76"/>
  <c r="AO46" i="76"/>
  <c r="AQ46" i="76"/>
  <c r="AR46" i="76"/>
  <c r="AS46" i="76"/>
  <c r="AT46" i="76"/>
  <c r="AU46" i="76"/>
  <c r="AN47" i="76"/>
  <c r="AO47" i="76"/>
  <c r="AQ47" i="76"/>
  <c r="AR47" i="76"/>
  <c r="AS47" i="76"/>
  <c r="AT47" i="76"/>
  <c r="AU47" i="76"/>
  <c r="AN48" i="76"/>
  <c r="AO48" i="76"/>
  <c r="AQ48" i="76"/>
  <c r="AR48" i="76"/>
  <c r="AS48" i="76"/>
  <c r="AT48" i="76"/>
  <c r="AU48" i="76"/>
  <c r="AN49" i="76"/>
  <c r="AO49" i="76"/>
  <c r="AQ49" i="76"/>
  <c r="AR49" i="76"/>
  <c r="AS49" i="76"/>
  <c r="AT49" i="76"/>
  <c r="AU49" i="76"/>
  <c r="AN50" i="76"/>
  <c r="AO50" i="76"/>
  <c r="AQ50" i="76"/>
  <c r="AR50" i="76"/>
  <c r="AS50" i="76"/>
  <c r="AT50" i="76"/>
  <c r="AU50" i="76"/>
  <c r="AN51" i="76"/>
  <c r="AO51" i="76"/>
  <c r="AQ51" i="76"/>
  <c r="AR51" i="76"/>
  <c r="AS51" i="76"/>
  <c r="AT51" i="76"/>
  <c r="AU51" i="76"/>
  <c r="AN52" i="76"/>
  <c r="AO52" i="76"/>
  <c r="AQ52" i="76"/>
  <c r="AR52" i="76"/>
  <c r="AS52" i="76"/>
  <c r="AT52" i="76"/>
  <c r="AU52" i="76"/>
  <c r="AN53" i="76"/>
  <c r="AO53" i="76"/>
  <c r="AQ53" i="76"/>
  <c r="AR53" i="76"/>
  <c r="AS53" i="76"/>
  <c r="AT53" i="76"/>
  <c r="AU53" i="76"/>
  <c r="AN54" i="76"/>
  <c r="AO54" i="76"/>
  <c r="AQ54" i="76"/>
  <c r="AR54" i="76"/>
  <c r="AS54" i="76"/>
  <c r="AT54" i="76"/>
  <c r="AU54" i="76"/>
  <c r="AN55" i="76"/>
  <c r="AO55" i="76"/>
  <c r="AQ55" i="76"/>
  <c r="AR55" i="76"/>
  <c r="AS55" i="76"/>
  <c r="AT55" i="76"/>
  <c r="AU55" i="76"/>
  <c r="AN56" i="76"/>
  <c r="AO56" i="76"/>
  <c r="AQ56" i="76"/>
  <c r="AR56" i="76"/>
  <c r="AS56" i="76"/>
  <c r="AT56" i="76"/>
  <c r="AU56" i="76"/>
  <c r="AN57" i="76"/>
  <c r="AO57" i="76"/>
  <c r="AQ57" i="76"/>
  <c r="AR57" i="76"/>
  <c r="AS57" i="76"/>
  <c r="AT57" i="76"/>
  <c r="AU57" i="76"/>
  <c r="AN58" i="76"/>
  <c r="AO58" i="76"/>
  <c r="AQ58" i="76"/>
  <c r="AR58" i="76"/>
  <c r="AS58" i="76"/>
  <c r="AT58" i="76"/>
  <c r="AU58" i="76"/>
  <c r="AN59" i="76"/>
  <c r="AO59" i="76"/>
  <c r="AQ59" i="76"/>
  <c r="AR59" i="76"/>
  <c r="AS59" i="76"/>
  <c r="AT59" i="76"/>
  <c r="AU59" i="76"/>
  <c r="AN60" i="76"/>
  <c r="AO60" i="76"/>
  <c r="AQ60" i="76"/>
  <c r="AR60" i="76"/>
  <c r="AS60" i="76"/>
  <c r="AT60" i="76"/>
  <c r="AU60" i="76"/>
  <c r="AN61" i="76"/>
  <c r="AO61" i="76"/>
  <c r="AQ61" i="76"/>
  <c r="AR61" i="76"/>
  <c r="AS61" i="76"/>
  <c r="AT61" i="76"/>
  <c r="AU61" i="76"/>
  <c r="AN62" i="76"/>
  <c r="AO62" i="76"/>
  <c r="AQ62" i="76"/>
  <c r="AR62" i="76"/>
  <c r="AS62" i="76"/>
  <c r="AT62" i="76"/>
  <c r="AU62" i="76"/>
  <c r="AN63" i="76"/>
  <c r="AO63" i="76"/>
  <c r="AQ63" i="76"/>
  <c r="AR63" i="76"/>
  <c r="AS63" i="76"/>
  <c r="AT63" i="76"/>
  <c r="AU63" i="76"/>
  <c r="AN64" i="76"/>
  <c r="AO64" i="76"/>
  <c r="AQ64" i="76"/>
  <c r="AR64" i="76"/>
  <c r="AS64" i="76"/>
  <c r="AT64" i="76"/>
  <c r="AU64" i="76"/>
  <c r="AM46" i="76"/>
  <c r="AM47" i="76"/>
  <c r="AM48" i="76"/>
  <c r="AM49" i="76" s="1"/>
  <c r="AM50" i="76" s="1"/>
  <c r="AM51" i="76" s="1"/>
  <c r="AM52" i="76" s="1"/>
  <c r="AM53" i="76" s="1"/>
  <c r="AM54" i="76" s="1"/>
  <c r="AM55" i="76" s="1"/>
  <c r="AM56" i="76" s="1"/>
  <c r="AM57" i="76" s="1"/>
  <c r="AM58" i="76" s="1"/>
  <c r="AM59" i="76" s="1"/>
  <c r="AM60" i="76" s="1"/>
  <c r="AM61" i="76" s="1"/>
  <c r="AM62" i="76" s="1"/>
  <c r="AM63" i="76" s="1"/>
  <c r="AM64" i="76" s="1"/>
  <c r="AM45" i="76"/>
  <c r="AN44" i="76"/>
  <c r="AO44" i="76"/>
  <c r="AP44" i="76"/>
  <c r="AQ44" i="76"/>
  <c r="AR44" i="76"/>
  <c r="AS44" i="76"/>
  <c r="AT44" i="76"/>
  <c r="AU44" i="76"/>
  <c r="AM44" i="76"/>
  <c r="AN9" i="76"/>
  <c r="AO9" i="76"/>
  <c r="AP9" i="76"/>
  <c r="AQ9" i="76"/>
  <c r="AR9" i="76"/>
  <c r="AS9" i="76"/>
  <c r="AT9" i="76"/>
  <c r="AU9" i="76"/>
  <c r="AN10" i="76"/>
  <c r="AO10" i="76"/>
  <c r="AP10" i="76"/>
  <c r="AQ10" i="76"/>
  <c r="AR10" i="76"/>
  <c r="AS10" i="76"/>
  <c r="AT10" i="76"/>
  <c r="AU10" i="76"/>
  <c r="AN11" i="76"/>
  <c r="AO11" i="76"/>
  <c r="AP11" i="76"/>
  <c r="AQ11" i="76"/>
  <c r="AR11" i="76"/>
  <c r="AS11" i="76"/>
  <c r="AT11" i="76"/>
  <c r="AU11" i="76"/>
  <c r="AN12" i="76"/>
  <c r="AO12" i="76"/>
  <c r="AP12" i="76"/>
  <c r="AQ12" i="76"/>
  <c r="AR12" i="76"/>
  <c r="AS12" i="76"/>
  <c r="AT12" i="76"/>
  <c r="AU12" i="76"/>
  <c r="AN13" i="76"/>
  <c r="AO13" i="76"/>
  <c r="AP13" i="76"/>
  <c r="AQ13" i="76"/>
  <c r="AR13" i="76"/>
  <c r="AS13" i="76"/>
  <c r="AT13" i="76"/>
  <c r="AU13" i="76"/>
  <c r="AN14" i="76"/>
  <c r="AO14" i="76"/>
  <c r="AP14" i="76"/>
  <c r="AQ14" i="76"/>
  <c r="AR14" i="76"/>
  <c r="AS14" i="76"/>
  <c r="AT14" i="76"/>
  <c r="AU14" i="76"/>
  <c r="AN15" i="76"/>
  <c r="AO15" i="76"/>
  <c r="AP15" i="76"/>
  <c r="AQ15" i="76"/>
  <c r="AR15" i="76"/>
  <c r="AS15" i="76"/>
  <c r="AT15" i="76"/>
  <c r="AU15" i="76"/>
  <c r="AN16" i="76"/>
  <c r="AO16" i="76"/>
  <c r="AP16" i="76"/>
  <c r="AQ16" i="76"/>
  <c r="AR16" i="76"/>
  <c r="AS16" i="76"/>
  <c r="AT16" i="76"/>
  <c r="AU16" i="76"/>
  <c r="AN17" i="76"/>
  <c r="AO17" i="76"/>
  <c r="AP17" i="76"/>
  <c r="AQ17" i="76"/>
  <c r="AR17" i="76"/>
  <c r="AS17" i="76"/>
  <c r="AT17" i="76"/>
  <c r="AU17" i="76"/>
  <c r="AN18" i="76"/>
  <c r="AO18" i="76"/>
  <c r="AP18" i="76"/>
  <c r="AQ18" i="76"/>
  <c r="AR18" i="76"/>
  <c r="AS18" i="76"/>
  <c r="AT18" i="76"/>
  <c r="AU18" i="76"/>
  <c r="AN19" i="76"/>
  <c r="AO19" i="76"/>
  <c r="AP19" i="76"/>
  <c r="AQ19" i="76"/>
  <c r="AR19" i="76"/>
  <c r="AS19" i="76"/>
  <c r="AT19" i="76"/>
  <c r="AU19" i="76"/>
  <c r="AN20" i="76"/>
  <c r="AO20" i="76"/>
  <c r="AP20" i="76"/>
  <c r="AQ20" i="76"/>
  <c r="AR20" i="76"/>
  <c r="AS20" i="76"/>
  <c r="AT20" i="76"/>
  <c r="AU20" i="76"/>
  <c r="AN21" i="76"/>
  <c r="AO21" i="76"/>
  <c r="AP21" i="76"/>
  <c r="AQ21" i="76"/>
  <c r="AR21" i="76"/>
  <c r="AS21" i="76"/>
  <c r="AT21" i="76"/>
  <c r="AU21" i="76"/>
  <c r="AN22" i="76"/>
  <c r="AO22" i="76"/>
  <c r="AP22" i="76"/>
  <c r="AQ22" i="76"/>
  <c r="AR22" i="76"/>
  <c r="AS22" i="76"/>
  <c r="AT22" i="76"/>
  <c r="AU22" i="76"/>
  <c r="AN23" i="76"/>
  <c r="AO23" i="76"/>
  <c r="AP23" i="76"/>
  <c r="AQ23" i="76"/>
  <c r="AR23" i="76"/>
  <c r="AS23" i="76"/>
  <c r="AT23" i="76"/>
  <c r="AU23" i="76"/>
  <c r="AN24" i="76"/>
  <c r="AO24" i="76"/>
  <c r="AP24" i="76"/>
  <c r="AQ24" i="76"/>
  <c r="AR24" i="76"/>
  <c r="AS24" i="76"/>
  <c r="AT24" i="76"/>
  <c r="AU24" i="76"/>
  <c r="AN25" i="76"/>
  <c r="AO25" i="76"/>
  <c r="AP25" i="76"/>
  <c r="AQ25" i="76"/>
  <c r="AR25" i="76"/>
  <c r="AS25" i="76"/>
  <c r="AT25" i="76"/>
  <c r="AU25" i="76"/>
  <c r="AN26" i="76"/>
  <c r="AO26" i="76"/>
  <c r="AP26" i="76"/>
  <c r="AQ26" i="76"/>
  <c r="AR26" i="76"/>
  <c r="AS26" i="76"/>
  <c r="AT26" i="76"/>
  <c r="AU26" i="76"/>
  <c r="AN27" i="76"/>
  <c r="AO27" i="76"/>
  <c r="AP27" i="76"/>
  <c r="AQ27" i="76"/>
  <c r="AR27" i="76"/>
  <c r="AS27" i="76"/>
  <c r="AT27" i="76"/>
  <c r="AU27" i="76"/>
  <c r="AN28" i="76"/>
  <c r="AO28" i="76"/>
  <c r="AP28" i="76"/>
  <c r="AQ28" i="76"/>
  <c r="AR28" i="76"/>
  <c r="AS28" i="76"/>
  <c r="AT28" i="76"/>
  <c r="AU28" i="76"/>
  <c r="AM10" i="76"/>
  <c r="AM11" i="76"/>
  <c r="AM12" i="76"/>
  <c r="AM13" i="76" s="1"/>
  <c r="AM14" i="76" s="1"/>
  <c r="AM15" i="76" s="1"/>
  <c r="AM16" i="76" s="1"/>
  <c r="AM17" i="76" s="1"/>
  <c r="AM18" i="76" s="1"/>
  <c r="AM19" i="76" s="1"/>
  <c r="AM20" i="76" s="1"/>
  <c r="AM21" i="76" s="1"/>
  <c r="AM22" i="76" s="1"/>
  <c r="AM23" i="76" s="1"/>
  <c r="AM24" i="76" s="1"/>
  <c r="AM25" i="76" s="1"/>
  <c r="AM26" i="76" s="1"/>
  <c r="AM27" i="76" s="1"/>
  <c r="AM28" i="76" s="1"/>
  <c r="AM9" i="76"/>
  <c r="AN8" i="76"/>
  <c r="AO8" i="76"/>
  <c r="AP8" i="76"/>
  <c r="AQ8" i="76"/>
  <c r="AR8" i="76"/>
  <c r="AS8" i="76"/>
  <c r="AT8" i="76"/>
  <c r="AU8" i="76"/>
  <c r="AM8" i="76"/>
  <c r="AA3" i="76"/>
  <c r="AA4" i="76"/>
  <c r="AA5" i="76"/>
  <c r="AA6" i="76"/>
  <c r="AA7" i="76"/>
  <c r="AA8" i="76"/>
  <c r="AK8" i="76" s="1"/>
  <c r="AA9" i="76"/>
  <c r="AK9" i="76" s="1"/>
  <c r="AA10" i="76"/>
  <c r="AK10" i="76" s="1"/>
  <c r="AA11" i="76"/>
  <c r="AK11" i="76" s="1"/>
  <c r="AA12" i="76"/>
  <c r="AK12" i="76" s="1"/>
  <c r="AA13" i="76"/>
  <c r="AK13" i="76" s="1"/>
  <c r="AA14" i="76"/>
  <c r="AK14" i="76" s="1"/>
  <c r="AA15" i="76"/>
  <c r="AK15" i="76" s="1"/>
  <c r="AA16" i="76"/>
  <c r="AK16" i="76" s="1"/>
  <c r="AA17" i="76"/>
  <c r="AK17" i="76" s="1"/>
  <c r="AA18" i="76"/>
  <c r="AK18" i="76" s="1"/>
  <c r="AA19" i="76"/>
  <c r="AK19" i="76" s="1"/>
  <c r="AA20" i="76"/>
  <c r="AK20" i="76" s="1"/>
  <c r="AA21" i="76"/>
  <c r="AK21" i="76" s="1"/>
  <c r="AA22" i="76"/>
  <c r="AK22" i="76" s="1"/>
  <c r="AA23" i="76"/>
  <c r="AK23" i="76" s="1"/>
  <c r="AA24" i="76"/>
  <c r="AK24" i="76" s="1"/>
  <c r="AA25" i="76"/>
  <c r="AK25" i="76" s="1"/>
  <c r="AA26" i="76"/>
  <c r="AK26" i="76" s="1"/>
  <c r="AA27" i="76"/>
  <c r="AK27" i="76" s="1"/>
  <c r="AA28" i="76"/>
  <c r="AK28" i="76" s="1"/>
  <c r="AA29" i="76"/>
  <c r="AA30" i="76"/>
  <c r="AA31" i="76"/>
  <c r="AA32" i="76"/>
  <c r="AA33" i="76"/>
  <c r="AA34" i="76"/>
  <c r="AA35" i="76"/>
  <c r="AA36" i="76"/>
  <c r="AA37" i="76"/>
  <c r="AA38" i="76"/>
  <c r="AA39" i="76"/>
  <c r="AA40" i="76"/>
  <c r="AA41" i="76"/>
  <c r="AA42" i="76"/>
  <c r="AA43" i="76"/>
  <c r="AA44" i="76"/>
  <c r="AK44" i="76" s="1"/>
  <c r="AA45" i="76"/>
  <c r="AK45" i="76" s="1"/>
  <c r="AA46" i="76"/>
  <c r="AK46" i="76" s="1"/>
  <c r="AA47" i="76"/>
  <c r="AK47" i="76" s="1"/>
  <c r="AA48" i="76"/>
  <c r="AK48" i="76" s="1"/>
  <c r="AA49" i="76"/>
  <c r="AK49" i="76" s="1"/>
  <c r="AA50" i="76"/>
  <c r="AK50" i="76" s="1"/>
  <c r="AA51" i="76"/>
  <c r="AK51" i="76" s="1"/>
  <c r="AA52" i="76"/>
  <c r="AK52" i="76" s="1"/>
  <c r="AA53" i="76"/>
  <c r="AK53" i="76" s="1"/>
  <c r="AA54" i="76"/>
  <c r="AK54" i="76" s="1"/>
  <c r="AA55" i="76"/>
  <c r="AK55" i="76" s="1"/>
  <c r="AA56" i="76"/>
  <c r="AK56" i="76" s="1"/>
  <c r="AA57" i="76"/>
  <c r="AK57" i="76" s="1"/>
  <c r="AA58" i="76"/>
  <c r="AK58" i="76" s="1"/>
  <c r="AA59" i="76"/>
  <c r="AK59" i="76" s="1"/>
  <c r="AA60" i="76"/>
  <c r="AK60" i="76" s="1"/>
  <c r="AA61" i="76"/>
  <c r="AK61" i="76" s="1"/>
  <c r="AA62" i="76"/>
  <c r="AK62" i="76" s="1"/>
  <c r="AA63" i="76"/>
  <c r="AK63" i="76" s="1"/>
  <c r="AA64" i="76"/>
  <c r="AK64" i="76" s="1"/>
  <c r="AA65" i="76"/>
  <c r="AA66" i="76"/>
  <c r="AA67" i="76"/>
  <c r="AA68" i="76"/>
  <c r="AA69" i="76"/>
  <c r="AA70" i="76"/>
  <c r="AA71" i="76"/>
  <c r="AA72" i="76"/>
  <c r="AA73" i="76"/>
  <c r="AA74" i="76"/>
  <c r="AA75" i="76"/>
  <c r="AA76" i="76"/>
  <c r="AA77" i="76"/>
  <c r="AA78" i="76"/>
  <c r="AA79" i="76"/>
  <c r="AA80" i="76"/>
  <c r="AK80" i="76" s="1"/>
  <c r="AA81" i="76"/>
  <c r="AK81" i="76" s="1"/>
  <c r="AA82" i="76"/>
  <c r="AK82" i="76" s="1"/>
  <c r="AA83" i="76"/>
  <c r="AK83" i="76" s="1"/>
  <c r="AA84" i="76"/>
  <c r="AK84" i="76" s="1"/>
  <c r="AA85" i="76"/>
  <c r="AK85" i="76" s="1"/>
  <c r="AA86" i="76"/>
  <c r="AK86" i="76" s="1"/>
  <c r="AA87" i="76"/>
  <c r="AK87" i="76" s="1"/>
  <c r="AA88" i="76"/>
  <c r="AK88" i="76" s="1"/>
  <c r="AA89" i="76"/>
  <c r="AK89" i="76" s="1"/>
  <c r="AA90" i="76"/>
  <c r="AK90" i="76" s="1"/>
  <c r="AA91" i="76"/>
  <c r="AK91" i="76" s="1"/>
  <c r="AA92" i="76"/>
  <c r="AK92" i="76" s="1"/>
  <c r="AA93" i="76"/>
  <c r="AK93" i="76" s="1"/>
  <c r="AA94" i="76"/>
  <c r="AK94" i="76" s="1"/>
  <c r="AA95" i="76"/>
  <c r="AK95" i="76" s="1"/>
  <c r="AA96" i="76"/>
  <c r="AK96" i="76" s="1"/>
  <c r="AA97" i="76"/>
  <c r="AK97" i="76" s="1"/>
  <c r="AA98" i="76"/>
  <c r="AK98" i="76" s="1"/>
  <c r="AA99" i="76"/>
  <c r="AK99" i="76" s="1"/>
  <c r="AA100" i="76"/>
  <c r="AK100" i="76" s="1"/>
  <c r="AA101" i="76"/>
  <c r="AA102" i="76"/>
  <c r="AA103" i="76"/>
  <c r="AA104" i="76"/>
  <c r="AA105" i="76"/>
  <c r="AA106" i="76"/>
  <c r="AA107" i="76"/>
  <c r="AA108" i="76"/>
  <c r="AA109" i="76"/>
  <c r="AA110" i="76"/>
  <c r="AA111" i="76"/>
  <c r="AA112" i="76"/>
  <c r="AA113" i="76"/>
  <c r="AA114" i="76"/>
  <c r="AA115" i="76"/>
  <c r="AA116" i="76"/>
  <c r="AK116" i="76" s="1"/>
  <c r="AA117" i="76"/>
  <c r="AK117" i="76" s="1"/>
  <c r="AA118" i="76"/>
  <c r="AK118" i="76" s="1"/>
  <c r="AA119" i="76"/>
  <c r="AK119" i="76" s="1"/>
  <c r="AA120" i="76"/>
  <c r="AK120" i="76" s="1"/>
  <c r="AA121" i="76"/>
  <c r="AK121" i="76" s="1"/>
  <c r="AA122" i="76"/>
  <c r="AK122" i="76" s="1"/>
  <c r="AA123" i="76"/>
  <c r="AK123" i="76" s="1"/>
  <c r="AA124" i="76"/>
  <c r="AK124" i="76" s="1"/>
  <c r="AA125" i="76"/>
  <c r="AK125" i="76" s="1"/>
  <c r="AA126" i="76"/>
  <c r="AK126" i="76" s="1"/>
  <c r="AA127" i="76"/>
  <c r="AK127" i="76" s="1"/>
  <c r="AA128" i="76"/>
  <c r="AK128" i="76" s="1"/>
  <c r="AA129" i="76"/>
  <c r="AK129" i="76" s="1"/>
  <c r="AA130" i="76"/>
  <c r="AK130" i="76" s="1"/>
  <c r="AA131" i="76"/>
  <c r="AK131" i="76" s="1"/>
  <c r="AA132" i="76"/>
  <c r="AK132" i="76" s="1"/>
  <c r="AA133" i="76"/>
  <c r="AK133" i="76" s="1"/>
  <c r="AA134" i="76"/>
  <c r="AK134" i="76" s="1"/>
  <c r="AA135" i="76"/>
  <c r="AK135" i="76" s="1"/>
  <c r="AA136" i="76"/>
  <c r="AK136" i="76" s="1"/>
  <c r="AA137" i="76"/>
  <c r="AA138" i="76"/>
  <c r="AA139" i="76"/>
  <c r="AA140" i="76"/>
  <c r="AA141" i="76"/>
  <c r="AA142" i="76"/>
  <c r="AA143" i="76"/>
  <c r="AA144" i="76"/>
  <c r="AA145" i="76"/>
  <c r="AA146" i="76"/>
  <c r="AA147" i="76"/>
  <c r="AA148" i="76"/>
  <c r="AA149" i="76"/>
  <c r="AA150" i="76"/>
  <c r="AA151" i="76"/>
  <c r="AA152" i="76"/>
  <c r="AK152" i="76" s="1"/>
  <c r="AA153" i="76"/>
  <c r="AK153" i="76" s="1"/>
  <c r="AA154" i="76"/>
  <c r="AK154" i="76" s="1"/>
  <c r="AA155" i="76"/>
  <c r="AK155" i="76" s="1"/>
  <c r="AA156" i="76"/>
  <c r="AK156" i="76" s="1"/>
  <c r="AA157" i="76"/>
  <c r="AK157" i="76" s="1"/>
  <c r="AA158" i="76"/>
  <c r="AK158" i="76" s="1"/>
  <c r="AA159" i="76"/>
  <c r="AK159" i="76" s="1"/>
  <c r="AA160" i="76"/>
  <c r="AK160" i="76" s="1"/>
  <c r="AA161" i="76"/>
  <c r="AK161" i="76" s="1"/>
  <c r="AA162" i="76"/>
  <c r="AK162" i="76" s="1"/>
  <c r="AA163" i="76"/>
  <c r="AK163" i="76" s="1"/>
  <c r="AA164" i="76"/>
  <c r="AK164" i="76" s="1"/>
  <c r="AA165" i="76"/>
  <c r="AK165" i="76" s="1"/>
  <c r="AA166" i="76"/>
  <c r="AK166" i="76" s="1"/>
  <c r="AA167" i="76"/>
  <c r="AK167" i="76" s="1"/>
  <c r="AA168" i="76"/>
  <c r="AK168" i="76" s="1"/>
  <c r="AA169" i="76"/>
  <c r="AK169" i="76" s="1"/>
  <c r="AA170" i="76"/>
  <c r="AK170" i="76" s="1"/>
  <c r="AA171" i="76"/>
  <c r="AK171" i="76" s="1"/>
  <c r="AA172" i="76"/>
  <c r="AK172" i="76" s="1"/>
  <c r="AA173" i="76"/>
  <c r="AA174" i="76"/>
  <c r="AA175" i="76"/>
  <c r="AA176" i="76"/>
  <c r="AA177" i="76"/>
  <c r="AA178" i="76"/>
  <c r="AA179" i="76"/>
  <c r="AA180" i="76"/>
  <c r="AA181" i="76"/>
  <c r="AA182" i="76"/>
  <c r="AA183" i="76"/>
  <c r="AA184" i="76"/>
  <c r="AA185" i="76"/>
  <c r="AA186" i="76"/>
  <c r="AA187" i="76"/>
  <c r="AA188" i="76"/>
  <c r="AK188" i="76" s="1"/>
  <c r="AA189" i="76"/>
  <c r="AK189" i="76" s="1"/>
  <c r="AA190" i="76"/>
  <c r="AK190" i="76" s="1"/>
  <c r="AA191" i="76"/>
  <c r="AK191" i="76" s="1"/>
  <c r="AA192" i="76"/>
  <c r="AK192" i="76" s="1"/>
  <c r="AA193" i="76"/>
  <c r="AK193" i="76" s="1"/>
  <c r="AA194" i="76"/>
  <c r="AK194" i="76" s="1"/>
  <c r="AA195" i="76"/>
  <c r="AK195" i="76" s="1"/>
  <c r="AA196" i="76"/>
  <c r="AK196" i="76" s="1"/>
  <c r="AA197" i="76"/>
  <c r="AK197" i="76" s="1"/>
  <c r="AA198" i="76"/>
  <c r="AK198" i="76" s="1"/>
  <c r="AA199" i="76"/>
  <c r="AK199" i="76" s="1"/>
  <c r="AA200" i="76"/>
  <c r="AK200" i="76" s="1"/>
  <c r="AA201" i="76"/>
  <c r="AK201" i="76" s="1"/>
  <c r="AA202" i="76"/>
  <c r="AK202" i="76" s="1"/>
  <c r="AA203" i="76"/>
  <c r="AK203" i="76" s="1"/>
  <c r="AA204" i="76"/>
  <c r="AK204" i="76" s="1"/>
  <c r="AA205" i="76"/>
  <c r="AK205" i="76" s="1"/>
  <c r="AA206" i="76"/>
  <c r="AK206" i="76" s="1"/>
  <c r="AA207" i="76"/>
  <c r="AK207" i="76" s="1"/>
  <c r="AA208" i="76"/>
  <c r="AK208" i="76" s="1"/>
  <c r="AA209" i="76"/>
  <c r="AA210" i="76"/>
  <c r="AA211" i="76"/>
  <c r="AA212" i="76"/>
  <c r="AA213" i="76"/>
  <c r="AA214" i="76"/>
  <c r="AA215" i="76"/>
  <c r="AA216" i="76"/>
  <c r="AA217" i="76"/>
  <c r="AA218" i="76"/>
  <c r="AA219" i="76"/>
  <c r="AA220" i="76"/>
  <c r="AA221" i="76"/>
  <c r="AA222" i="76"/>
  <c r="AA223" i="76"/>
  <c r="AA224" i="76"/>
  <c r="AK224" i="76" s="1"/>
  <c r="AA225" i="76"/>
  <c r="AK225" i="76" s="1"/>
  <c r="AA226" i="76"/>
  <c r="AK226" i="76" s="1"/>
  <c r="AA227" i="76"/>
  <c r="AK227" i="76" s="1"/>
  <c r="AA228" i="76"/>
  <c r="AK228" i="76" s="1"/>
  <c r="AA229" i="76"/>
  <c r="AK229" i="76" s="1"/>
  <c r="AA230" i="76"/>
  <c r="AK230" i="76" s="1"/>
  <c r="AA231" i="76"/>
  <c r="AK231" i="76" s="1"/>
  <c r="AA232" i="76"/>
  <c r="AK232" i="76" s="1"/>
  <c r="AA233" i="76"/>
  <c r="AK233" i="76" s="1"/>
  <c r="AA234" i="76"/>
  <c r="AK234" i="76" s="1"/>
  <c r="AA235" i="76"/>
  <c r="AK235" i="76" s="1"/>
  <c r="AA236" i="76"/>
  <c r="AK236" i="76" s="1"/>
  <c r="AA237" i="76"/>
  <c r="AK237" i="76" s="1"/>
  <c r="AA238" i="76"/>
  <c r="AK238" i="76" s="1"/>
  <c r="AA239" i="76"/>
  <c r="AK239" i="76" s="1"/>
  <c r="AA240" i="76"/>
  <c r="AK240" i="76" s="1"/>
  <c r="AA241" i="76"/>
  <c r="AK241" i="76" s="1"/>
  <c r="AA242" i="76"/>
  <c r="AK242" i="76" s="1"/>
  <c r="AA243" i="76"/>
  <c r="AK243" i="76" s="1"/>
  <c r="AA244" i="76"/>
  <c r="AK244" i="76" s="1"/>
  <c r="AA245" i="76"/>
  <c r="AA246" i="76"/>
  <c r="AA247" i="76"/>
  <c r="AA248" i="76"/>
  <c r="AA249" i="76"/>
  <c r="AA250" i="76"/>
  <c r="AA251" i="76"/>
  <c r="AA252" i="76"/>
  <c r="AA253" i="76"/>
  <c r="AA254" i="76"/>
  <c r="AA255" i="76"/>
  <c r="AA256" i="76"/>
  <c r="AA257" i="76"/>
  <c r="AA258" i="76"/>
  <c r="AA259" i="76"/>
  <c r="AA260" i="76"/>
  <c r="AK260" i="76" s="1"/>
  <c r="AA261" i="76"/>
  <c r="AK261" i="76" s="1"/>
  <c r="AA262" i="76"/>
  <c r="AK262" i="76" s="1"/>
  <c r="AA263" i="76"/>
  <c r="AK263" i="76" s="1"/>
  <c r="AA264" i="76"/>
  <c r="AK264" i="76" s="1"/>
  <c r="AA265" i="76"/>
  <c r="AK265" i="76" s="1"/>
  <c r="AA266" i="76"/>
  <c r="AK266" i="76" s="1"/>
  <c r="AA267" i="76"/>
  <c r="AK267" i="76" s="1"/>
  <c r="AA268" i="76"/>
  <c r="AK268" i="76" s="1"/>
  <c r="AA269" i="76"/>
  <c r="AK269" i="76" s="1"/>
  <c r="AA270" i="76"/>
  <c r="AK270" i="76" s="1"/>
  <c r="AA271" i="76"/>
  <c r="AK271" i="76" s="1"/>
  <c r="AA272" i="76"/>
  <c r="AK272" i="76" s="1"/>
  <c r="AA273" i="76"/>
  <c r="AK273" i="76" s="1"/>
  <c r="AA274" i="76"/>
  <c r="AK274" i="76" s="1"/>
  <c r="AA275" i="76"/>
  <c r="AK275" i="76" s="1"/>
  <c r="AA276" i="76"/>
  <c r="AK276" i="76" s="1"/>
  <c r="AA277" i="76"/>
  <c r="AK277" i="76" s="1"/>
  <c r="AA278" i="76"/>
  <c r="AK278" i="76" s="1"/>
  <c r="AA279" i="76"/>
  <c r="AK279" i="76" s="1"/>
  <c r="AA280" i="76"/>
  <c r="AK280" i="76" s="1"/>
  <c r="AA281" i="76"/>
  <c r="AA282" i="76"/>
  <c r="AA283" i="76"/>
  <c r="AA284" i="76"/>
  <c r="AA285" i="76"/>
  <c r="AA286" i="76"/>
  <c r="AA287" i="76"/>
  <c r="AA288" i="76"/>
  <c r="AA289" i="76"/>
  <c r="AA290" i="76"/>
  <c r="AA291" i="76"/>
  <c r="AA292" i="76"/>
  <c r="AA293" i="76"/>
  <c r="AA294" i="76"/>
  <c r="AA295" i="76"/>
  <c r="AA296" i="76"/>
  <c r="AK296" i="76" s="1"/>
  <c r="AA297" i="76"/>
  <c r="AK297" i="76" s="1"/>
  <c r="AA298" i="76"/>
  <c r="AK298" i="76" s="1"/>
  <c r="AA299" i="76"/>
  <c r="AK299" i="76" s="1"/>
  <c r="AA300" i="76"/>
  <c r="AK300" i="76" s="1"/>
  <c r="AA301" i="76"/>
  <c r="AK301" i="76" s="1"/>
  <c r="AA302" i="76"/>
  <c r="AK302" i="76" s="1"/>
  <c r="AA303" i="76"/>
  <c r="AK303" i="76" s="1"/>
  <c r="AA304" i="76"/>
  <c r="AK304" i="76" s="1"/>
  <c r="AA305" i="76"/>
  <c r="AK305" i="76" s="1"/>
  <c r="AA306" i="76"/>
  <c r="AK306" i="76" s="1"/>
  <c r="AA307" i="76"/>
  <c r="AK307" i="76" s="1"/>
  <c r="AA308" i="76"/>
  <c r="AK308" i="76" s="1"/>
  <c r="AA309" i="76"/>
  <c r="AK309" i="76" s="1"/>
  <c r="AA310" i="76"/>
  <c r="AK310" i="76" s="1"/>
  <c r="AA311" i="76"/>
  <c r="AK311" i="76" s="1"/>
  <c r="AA312" i="76"/>
  <c r="AK312" i="76" s="1"/>
  <c r="AA313" i="76"/>
  <c r="AK313" i="76" s="1"/>
  <c r="AA314" i="76"/>
  <c r="AK314" i="76" s="1"/>
  <c r="AA315" i="76"/>
  <c r="AK315" i="76" s="1"/>
  <c r="AA316" i="76"/>
  <c r="AK316" i="76" s="1"/>
  <c r="AA317" i="76"/>
  <c r="AA318" i="76"/>
  <c r="AA319" i="76"/>
  <c r="AA320" i="76"/>
  <c r="AA321" i="76"/>
  <c r="AA322" i="76"/>
  <c r="AA323" i="76"/>
  <c r="AA324" i="76"/>
  <c r="AA325" i="76"/>
  <c r="AA326" i="76"/>
  <c r="AA327" i="76"/>
  <c r="AA328" i="76"/>
  <c r="AA329" i="76"/>
  <c r="AA330" i="76"/>
  <c r="AA331" i="76"/>
  <c r="AA332" i="76"/>
  <c r="AK332" i="76" s="1"/>
  <c r="AA333" i="76"/>
  <c r="AK333" i="76" s="1"/>
  <c r="AA334" i="76"/>
  <c r="AK334" i="76" s="1"/>
  <c r="AA335" i="76"/>
  <c r="AK335" i="76" s="1"/>
  <c r="AA336" i="76"/>
  <c r="AK336" i="76" s="1"/>
  <c r="AA337" i="76"/>
  <c r="AK337" i="76" s="1"/>
  <c r="AA338" i="76"/>
  <c r="AK338" i="76" s="1"/>
  <c r="AA339" i="76"/>
  <c r="AK339" i="76" s="1"/>
  <c r="AA340" i="76"/>
  <c r="AK340" i="76" s="1"/>
  <c r="AA341" i="76"/>
  <c r="AK341" i="76" s="1"/>
  <c r="AA342" i="76"/>
  <c r="AK342" i="76" s="1"/>
  <c r="AA343" i="76"/>
  <c r="AK343" i="76" s="1"/>
  <c r="AA344" i="76"/>
  <c r="AK344" i="76" s="1"/>
  <c r="AA345" i="76"/>
  <c r="AK345" i="76" s="1"/>
  <c r="AA346" i="76"/>
  <c r="AK346" i="76" s="1"/>
  <c r="AA347" i="76"/>
  <c r="AK347" i="76" s="1"/>
  <c r="AA348" i="76"/>
  <c r="AK348" i="76" s="1"/>
  <c r="AA349" i="76"/>
  <c r="AK349" i="76" s="1"/>
  <c r="AA350" i="76"/>
  <c r="AK350" i="76" s="1"/>
  <c r="AA351" i="76"/>
  <c r="AK351" i="76" s="1"/>
  <c r="AA352" i="76"/>
  <c r="AK352" i="76" s="1"/>
  <c r="AA353" i="76"/>
  <c r="AA354" i="76"/>
  <c r="AA355" i="76"/>
  <c r="AA356" i="76"/>
  <c r="AA357" i="76"/>
  <c r="AA358" i="76"/>
  <c r="AA359" i="76"/>
  <c r="AA360" i="76"/>
  <c r="AA361" i="76"/>
  <c r="AA362" i="76"/>
  <c r="AA363" i="76"/>
  <c r="AA364" i="76"/>
  <c r="AA365" i="76"/>
  <c r="AA366" i="76"/>
  <c r="AA367" i="76"/>
  <c r="AA368" i="76"/>
  <c r="AK368" i="76" s="1"/>
  <c r="AA369" i="76"/>
  <c r="AK369" i="76" s="1"/>
  <c r="AA370" i="76"/>
  <c r="AK370" i="76" s="1"/>
  <c r="AA371" i="76"/>
  <c r="AK371" i="76" s="1"/>
  <c r="AA372" i="76"/>
  <c r="AK372" i="76" s="1"/>
  <c r="AA373" i="76"/>
  <c r="AK373" i="76" s="1"/>
  <c r="AA374" i="76"/>
  <c r="AK374" i="76" s="1"/>
  <c r="AA375" i="76"/>
  <c r="AK375" i="76" s="1"/>
  <c r="AA376" i="76"/>
  <c r="AK376" i="76" s="1"/>
  <c r="AA377" i="76"/>
  <c r="AK377" i="76" s="1"/>
  <c r="AA378" i="76"/>
  <c r="AK378" i="76" s="1"/>
  <c r="AA379" i="76"/>
  <c r="AK379" i="76" s="1"/>
  <c r="AA380" i="76"/>
  <c r="AK380" i="76" s="1"/>
  <c r="AA381" i="76"/>
  <c r="AK381" i="76" s="1"/>
  <c r="AA382" i="76"/>
  <c r="AK382" i="76" s="1"/>
  <c r="AA383" i="76"/>
  <c r="AK383" i="76" s="1"/>
  <c r="AA384" i="76"/>
  <c r="AK384" i="76" s="1"/>
  <c r="AA385" i="76"/>
  <c r="AK385" i="76" s="1"/>
  <c r="AA386" i="76"/>
  <c r="AK386" i="76" s="1"/>
  <c r="AA387" i="76"/>
  <c r="AK387" i="76" s="1"/>
  <c r="AA388" i="76"/>
  <c r="AK388" i="76" s="1"/>
  <c r="AA389" i="76"/>
  <c r="AA390" i="76"/>
  <c r="AA391" i="76"/>
  <c r="AA392" i="76"/>
  <c r="AA393" i="76"/>
  <c r="AA394" i="76"/>
  <c r="AA395" i="76"/>
  <c r="AA396" i="76"/>
  <c r="AA397" i="76"/>
  <c r="AA398" i="76"/>
  <c r="AA399" i="76"/>
  <c r="AA400" i="76"/>
  <c r="AA401" i="76"/>
  <c r="AA402" i="76"/>
  <c r="AA403" i="76"/>
  <c r="AA404" i="76"/>
  <c r="AK404" i="76" s="1"/>
  <c r="AA405" i="76"/>
  <c r="AK405" i="76" s="1"/>
  <c r="AA406" i="76"/>
  <c r="AK406" i="76" s="1"/>
  <c r="AA407" i="76"/>
  <c r="AK407" i="76" s="1"/>
  <c r="AA408" i="76"/>
  <c r="AK408" i="76" s="1"/>
  <c r="AA409" i="76"/>
  <c r="AK409" i="76" s="1"/>
  <c r="AA410" i="76"/>
  <c r="AK410" i="76" s="1"/>
  <c r="AA411" i="76"/>
  <c r="AK411" i="76" s="1"/>
  <c r="AA412" i="76"/>
  <c r="AK412" i="76" s="1"/>
  <c r="AA413" i="76"/>
  <c r="AK413" i="76" s="1"/>
  <c r="AA414" i="76"/>
  <c r="AK414" i="76" s="1"/>
  <c r="AA415" i="76"/>
  <c r="AK415" i="76" s="1"/>
  <c r="AA416" i="76"/>
  <c r="AK416" i="76" s="1"/>
  <c r="AA417" i="76"/>
  <c r="AK417" i="76" s="1"/>
  <c r="AA418" i="76"/>
  <c r="AK418" i="76" s="1"/>
  <c r="AA419" i="76"/>
  <c r="AK419" i="76" s="1"/>
  <c r="AA420" i="76"/>
  <c r="AK420" i="76" s="1"/>
  <c r="AA421" i="76"/>
  <c r="AK421" i="76" s="1"/>
  <c r="AA422" i="76"/>
  <c r="AK422" i="76" s="1"/>
  <c r="AA423" i="76"/>
  <c r="AK423" i="76" s="1"/>
  <c r="AA424" i="76"/>
  <c r="AK424" i="76" s="1"/>
  <c r="AA425" i="76"/>
  <c r="AA426" i="76"/>
  <c r="AA427" i="76"/>
  <c r="AA428" i="76"/>
  <c r="AA429" i="76"/>
  <c r="AA430" i="76"/>
  <c r="AA431" i="76"/>
  <c r="AA432" i="76"/>
  <c r="AA433" i="76"/>
  <c r="AA434" i="76"/>
  <c r="AA435" i="76"/>
  <c r="AA436" i="76"/>
  <c r="AA437" i="76"/>
  <c r="AA438" i="76"/>
  <c r="AA439" i="76"/>
  <c r="AA440" i="76"/>
  <c r="AK440" i="76" s="1"/>
  <c r="AA441" i="76"/>
  <c r="AK441" i="76" s="1"/>
  <c r="AA442" i="76"/>
  <c r="AK442" i="76" s="1"/>
  <c r="AA443" i="76"/>
  <c r="AK443" i="76" s="1"/>
  <c r="AA444" i="76"/>
  <c r="AK444" i="76" s="1"/>
  <c r="AA445" i="76"/>
  <c r="AK445" i="76" s="1"/>
  <c r="AA446" i="76"/>
  <c r="AK446" i="76" s="1"/>
  <c r="AA447" i="76"/>
  <c r="AK447" i="76" s="1"/>
  <c r="AA448" i="76"/>
  <c r="AK448" i="76" s="1"/>
  <c r="AA449" i="76"/>
  <c r="AK449" i="76" s="1"/>
  <c r="AA450" i="76"/>
  <c r="AK450" i="76" s="1"/>
  <c r="AA451" i="76"/>
  <c r="AK451" i="76" s="1"/>
  <c r="AA452" i="76"/>
  <c r="AK452" i="76" s="1"/>
  <c r="AA453" i="76"/>
  <c r="AK453" i="76" s="1"/>
  <c r="AA454" i="76"/>
  <c r="AK454" i="76" s="1"/>
  <c r="AA455" i="76"/>
  <c r="AK455" i="76" s="1"/>
  <c r="AA456" i="76"/>
  <c r="AK456" i="76" s="1"/>
  <c r="AA457" i="76"/>
  <c r="AK457" i="76" s="1"/>
  <c r="AA458" i="76"/>
  <c r="AK458" i="76" s="1"/>
  <c r="AA459" i="76"/>
  <c r="AK459" i="76" s="1"/>
  <c r="AA460" i="76"/>
  <c r="AK460" i="76" s="1"/>
  <c r="AA461" i="76"/>
  <c r="AA462" i="76"/>
  <c r="AA463" i="76"/>
  <c r="AA464" i="76"/>
  <c r="AA465" i="76"/>
  <c r="AA466" i="76"/>
  <c r="AA467" i="76"/>
  <c r="AA468" i="76"/>
  <c r="AA469" i="76"/>
  <c r="AA470" i="76"/>
  <c r="AA471" i="76"/>
  <c r="AA472" i="76"/>
  <c r="AA473" i="76"/>
  <c r="AA474" i="76"/>
  <c r="AA475" i="76"/>
  <c r="AA476" i="76"/>
  <c r="AK476" i="76" s="1"/>
  <c r="AA477" i="76"/>
  <c r="AK477" i="76" s="1"/>
  <c r="AA478" i="76"/>
  <c r="AK478" i="76" s="1"/>
  <c r="AA479" i="76"/>
  <c r="AK479" i="76" s="1"/>
  <c r="AA480" i="76"/>
  <c r="AK480" i="76" s="1"/>
  <c r="AA481" i="76"/>
  <c r="AK481" i="76" s="1"/>
  <c r="AA482" i="76"/>
  <c r="AK482" i="76" s="1"/>
  <c r="AA483" i="76"/>
  <c r="AK483" i="76" s="1"/>
  <c r="AA484" i="76"/>
  <c r="AK484" i="76" s="1"/>
  <c r="AA485" i="76"/>
  <c r="AK485" i="76" s="1"/>
  <c r="AA486" i="76"/>
  <c r="AK486" i="76" s="1"/>
  <c r="AA487" i="76"/>
  <c r="AK487" i="76" s="1"/>
  <c r="AA488" i="76"/>
  <c r="AK488" i="76" s="1"/>
  <c r="AA489" i="76"/>
  <c r="AK489" i="76" s="1"/>
  <c r="AA490" i="76"/>
  <c r="AK490" i="76" s="1"/>
  <c r="AA491" i="76"/>
  <c r="AK491" i="76" s="1"/>
  <c r="AA492" i="76"/>
  <c r="AK492" i="76" s="1"/>
  <c r="AA493" i="76"/>
  <c r="AK493" i="76" s="1"/>
  <c r="AA494" i="76"/>
  <c r="AK494" i="76" s="1"/>
  <c r="AA495" i="76"/>
  <c r="AK495" i="76" s="1"/>
  <c r="AA496" i="76"/>
  <c r="AK496" i="76" s="1"/>
  <c r="AA497" i="76"/>
  <c r="AA498" i="76"/>
  <c r="AA499" i="76"/>
  <c r="AA500" i="76"/>
  <c r="AA501" i="76"/>
  <c r="AA502" i="76"/>
  <c r="AA503" i="76"/>
  <c r="AA504" i="76"/>
  <c r="AA505" i="76"/>
  <c r="AA506" i="76"/>
  <c r="AA507" i="76"/>
  <c r="AA508" i="76"/>
  <c r="AA509" i="76"/>
  <c r="AA510" i="76"/>
  <c r="AA511" i="76"/>
  <c r="AA512" i="76"/>
  <c r="AK512" i="76" s="1"/>
  <c r="AA513" i="76"/>
  <c r="AK513" i="76" s="1"/>
  <c r="AA514" i="76"/>
  <c r="AK514" i="76" s="1"/>
  <c r="AA515" i="76"/>
  <c r="AK515" i="76" s="1"/>
  <c r="AA516" i="76"/>
  <c r="AK516" i="76" s="1"/>
  <c r="AA517" i="76"/>
  <c r="AK517" i="76" s="1"/>
  <c r="AA518" i="76"/>
  <c r="AK518" i="76" s="1"/>
  <c r="AA519" i="76"/>
  <c r="AK519" i="76" s="1"/>
  <c r="AA520" i="76"/>
  <c r="AK520" i="76" s="1"/>
  <c r="AA521" i="76"/>
  <c r="AK521" i="76" s="1"/>
  <c r="AA522" i="76"/>
  <c r="AK522" i="76" s="1"/>
  <c r="AA523" i="76"/>
  <c r="AK523" i="76" s="1"/>
  <c r="AA524" i="76"/>
  <c r="AK524" i="76" s="1"/>
  <c r="AA525" i="76"/>
  <c r="AK525" i="76" s="1"/>
  <c r="AA526" i="76"/>
  <c r="AK526" i="76" s="1"/>
  <c r="AA527" i="76"/>
  <c r="AK527" i="76" s="1"/>
  <c r="AA528" i="76"/>
  <c r="AK528" i="76" s="1"/>
  <c r="AA529" i="76"/>
  <c r="AK529" i="76" s="1"/>
  <c r="AA530" i="76"/>
  <c r="AK530" i="76" s="1"/>
  <c r="AA531" i="76"/>
  <c r="AK531" i="76" s="1"/>
  <c r="AA532" i="76"/>
  <c r="AK532" i="76" s="1"/>
  <c r="AA533" i="76"/>
  <c r="AA534" i="76"/>
  <c r="AA535" i="76"/>
  <c r="AA536" i="76"/>
  <c r="AA537" i="76"/>
  <c r="AA538" i="76"/>
  <c r="AA539" i="76"/>
  <c r="AA540" i="76"/>
  <c r="AA541" i="76"/>
  <c r="AA542" i="76"/>
  <c r="AA543" i="76"/>
  <c r="AA544" i="76"/>
  <c r="AA545" i="76"/>
  <c r="AA546" i="76"/>
  <c r="AA547" i="76"/>
  <c r="AA548" i="76"/>
  <c r="AK548" i="76" s="1"/>
  <c r="AA549" i="76"/>
  <c r="AK549" i="76" s="1"/>
  <c r="AA550" i="76"/>
  <c r="AK550" i="76" s="1"/>
  <c r="AA551" i="76"/>
  <c r="AK551" i="76" s="1"/>
  <c r="AA552" i="76"/>
  <c r="AK552" i="76" s="1"/>
  <c r="AA553" i="76"/>
  <c r="AK553" i="76" s="1"/>
  <c r="AA554" i="76"/>
  <c r="AK554" i="76" s="1"/>
  <c r="AA555" i="76"/>
  <c r="AK555" i="76" s="1"/>
  <c r="AA556" i="76"/>
  <c r="AK556" i="76" s="1"/>
  <c r="AA557" i="76"/>
  <c r="AK557" i="76" s="1"/>
  <c r="AA558" i="76"/>
  <c r="AK558" i="76" s="1"/>
  <c r="AA559" i="76"/>
  <c r="AK559" i="76" s="1"/>
  <c r="AA560" i="76"/>
  <c r="AK560" i="76" s="1"/>
  <c r="AA561" i="76"/>
  <c r="AK561" i="76" s="1"/>
  <c r="AA562" i="76"/>
  <c r="AK562" i="76" s="1"/>
  <c r="AA563" i="76"/>
  <c r="AK563" i="76" s="1"/>
  <c r="AA564" i="76"/>
  <c r="AK564" i="76" s="1"/>
  <c r="AA565" i="76"/>
  <c r="AK565" i="76" s="1"/>
  <c r="AA566" i="76"/>
  <c r="AK566" i="76" s="1"/>
  <c r="AA567" i="76"/>
  <c r="AK567" i="76" s="1"/>
  <c r="AA568" i="76"/>
  <c r="AK568" i="76" s="1"/>
  <c r="AA569" i="76"/>
  <c r="AA570" i="76"/>
  <c r="AA571" i="76"/>
  <c r="AA572" i="76"/>
  <c r="AA573" i="76"/>
  <c r="AA574" i="76"/>
  <c r="AA575" i="76"/>
  <c r="AA576" i="76"/>
  <c r="AA577" i="76"/>
  <c r="AA578" i="76"/>
  <c r="AA579" i="76"/>
  <c r="AA580" i="76"/>
  <c r="AA581" i="76"/>
  <c r="AA582" i="76"/>
  <c r="AA583" i="76"/>
  <c r="AA584" i="76"/>
  <c r="AK584" i="76" s="1"/>
  <c r="AA585" i="76"/>
  <c r="AK585" i="76" s="1"/>
  <c r="AA586" i="76"/>
  <c r="AK586" i="76" s="1"/>
  <c r="AA587" i="76"/>
  <c r="AK587" i="76" s="1"/>
  <c r="AA588" i="76"/>
  <c r="AK588" i="76" s="1"/>
  <c r="AA589" i="76"/>
  <c r="AK589" i="76" s="1"/>
  <c r="AA590" i="76"/>
  <c r="AK590" i="76" s="1"/>
  <c r="AA591" i="76"/>
  <c r="AK591" i="76" s="1"/>
  <c r="AA592" i="76"/>
  <c r="AK592" i="76" s="1"/>
  <c r="AA593" i="76"/>
  <c r="AK593" i="76" s="1"/>
  <c r="AA594" i="76"/>
  <c r="AK594" i="76" s="1"/>
  <c r="AA595" i="76"/>
  <c r="AK595" i="76" s="1"/>
  <c r="AA596" i="76"/>
  <c r="AK596" i="76" s="1"/>
  <c r="AA597" i="76"/>
  <c r="AK597" i="76" s="1"/>
  <c r="AA598" i="76"/>
  <c r="AK598" i="76" s="1"/>
  <c r="AA599" i="76"/>
  <c r="AK599" i="76" s="1"/>
  <c r="AA600" i="76"/>
  <c r="AK600" i="76" s="1"/>
  <c r="AA601" i="76"/>
  <c r="AK601" i="76" s="1"/>
  <c r="AA602" i="76"/>
  <c r="AK602" i="76" s="1"/>
  <c r="AA603" i="76"/>
  <c r="AK603" i="76" s="1"/>
  <c r="AA604" i="76"/>
  <c r="AK604" i="76" s="1"/>
  <c r="AA605" i="76"/>
  <c r="AA606" i="76"/>
  <c r="AA607" i="76"/>
  <c r="AA608" i="76"/>
  <c r="AA609" i="76"/>
  <c r="AA610" i="76"/>
  <c r="AA611" i="76"/>
  <c r="AA612" i="76"/>
  <c r="AA613" i="76"/>
  <c r="AA614" i="76"/>
  <c r="AA615" i="76"/>
  <c r="AA616" i="76"/>
  <c r="AA617" i="76"/>
  <c r="AA618" i="76"/>
  <c r="AA619" i="76"/>
  <c r="AA620" i="76"/>
  <c r="AK620" i="76" s="1"/>
  <c r="AA621" i="76"/>
  <c r="AK621" i="76" s="1"/>
  <c r="AA622" i="76"/>
  <c r="AK622" i="76" s="1"/>
  <c r="AA623" i="76"/>
  <c r="AK623" i="76" s="1"/>
  <c r="AA624" i="76"/>
  <c r="AK624" i="76" s="1"/>
  <c r="AA625" i="76"/>
  <c r="AK625" i="76" s="1"/>
  <c r="AA626" i="76"/>
  <c r="AK626" i="76" s="1"/>
  <c r="AA627" i="76"/>
  <c r="AK627" i="76" s="1"/>
  <c r="AA628" i="76"/>
  <c r="AK628" i="76" s="1"/>
  <c r="AA629" i="76"/>
  <c r="AK629" i="76" s="1"/>
  <c r="AA630" i="76"/>
  <c r="AK630" i="76" s="1"/>
  <c r="AA631" i="76"/>
  <c r="AK631" i="76" s="1"/>
  <c r="AA632" i="76"/>
  <c r="AK632" i="76" s="1"/>
  <c r="AA633" i="76"/>
  <c r="AK633" i="76" s="1"/>
  <c r="AA634" i="76"/>
  <c r="AK634" i="76" s="1"/>
  <c r="AA635" i="76"/>
  <c r="AK635" i="76" s="1"/>
  <c r="AA636" i="76"/>
  <c r="AK636" i="76" s="1"/>
  <c r="AA637" i="76"/>
  <c r="AK637" i="76" s="1"/>
  <c r="AA638" i="76"/>
  <c r="AK638" i="76" s="1"/>
  <c r="AA639" i="76"/>
  <c r="AK639" i="76" s="1"/>
  <c r="AA640" i="76"/>
  <c r="AK640" i="76" s="1"/>
  <c r="AA641" i="76"/>
  <c r="AA642" i="76"/>
  <c r="AA643" i="76"/>
  <c r="AA644" i="76"/>
  <c r="AA645" i="76"/>
  <c r="AA646" i="76"/>
  <c r="AA647" i="76"/>
  <c r="AA648" i="76"/>
  <c r="AA649" i="76"/>
  <c r="AA650" i="76"/>
  <c r="AA651" i="76"/>
  <c r="AA652" i="76"/>
  <c r="AA653" i="76"/>
  <c r="AA654" i="76"/>
  <c r="AA655" i="76"/>
  <c r="AA656" i="76"/>
  <c r="AK656" i="76" s="1"/>
  <c r="AA657" i="76"/>
  <c r="AK657" i="76" s="1"/>
  <c r="AA658" i="76"/>
  <c r="AK658" i="76" s="1"/>
  <c r="AA659" i="76"/>
  <c r="AK659" i="76" s="1"/>
  <c r="AA660" i="76"/>
  <c r="AK660" i="76" s="1"/>
  <c r="AA661" i="76"/>
  <c r="AK661" i="76" s="1"/>
  <c r="AA662" i="76"/>
  <c r="AK662" i="76" s="1"/>
  <c r="AA663" i="76"/>
  <c r="AK663" i="76" s="1"/>
  <c r="AA664" i="76"/>
  <c r="AK664" i="76" s="1"/>
  <c r="AA665" i="76"/>
  <c r="AK665" i="76" s="1"/>
  <c r="AA666" i="76"/>
  <c r="AK666" i="76" s="1"/>
  <c r="AA667" i="76"/>
  <c r="AK667" i="76" s="1"/>
  <c r="AA668" i="76"/>
  <c r="AK668" i="76" s="1"/>
  <c r="AA669" i="76"/>
  <c r="AK669" i="76" s="1"/>
  <c r="AA670" i="76"/>
  <c r="AK670" i="76" s="1"/>
  <c r="AA671" i="76"/>
  <c r="AK671" i="76" s="1"/>
  <c r="AA672" i="76"/>
  <c r="AK672" i="76" s="1"/>
  <c r="AA673" i="76"/>
  <c r="AK673" i="76" s="1"/>
  <c r="AA674" i="76"/>
  <c r="AK674" i="76" s="1"/>
  <c r="AA675" i="76"/>
  <c r="AK675" i="76" s="1"/>
  <c r="AA676" i="76"/>
  <c r="AK676" i="76" s="1"/>
  <c r="AA677" i="76"/>
  <c r="AA678" i="76"/>
  <c r="AA679" i="76"/>
  <c r="AA680" i="76"/>
  <c r="AA681" i="76"/>
  <c r="AA682" i="76"/>
  <c r="AA683" i="76"/>
  <c r="AA684" i="76"/>
  <c r="AA685" i="76"/>
  <c r="AA686" i="76"/>
  <c r="AA687" i="76"/>
  <c r="AA688" i="76"/>
  <c r="AA689" i="76"/>
  <c r="AA690" i="76"/>
  <c r="AA691" i="76"/>
  <c r="AA692" i="76"/>
  <c r="AK692" i="76" s="1"/>
  <c r="AA693" i="76"/>
  <c r="AK693" i="76" s="1"/>
  <c r="AA694" i="76"/>
  <c r="AK694" i="76" s="1"/>
  <c r="AA695" i="76"/>
  <c r="AK695" i="76" s="1"/>
  <c r="AA696" i="76"/>
  <c r="AK696" i="76" s="1"/>
  <c r="AA697" i="76"/>
  <c r="AK697" i="76" s="1"/>
  <c r="AA698" i="76"/>
  <c r="AK698" i="76" s="1"/>
  <c r="AA699" i="76"/>
  <c r="AK699" i="76" s="1"/>
  <c r="AA700" i="76"/>
  <c r="AK700" i="76" s="1"/>
  <c r="AA701" i="76"/>
  <c r="AK701" i="76" s="1"/>
  <c r="AA702" i="76"/>
  <c r="AK702" i="76" s="1"/>
  <c r="AA703" i="76"/>
  <c r="AK703" i="76" s="1"/>
  <c r="AA704" i="76"/>
  <c r="AK704" i="76" s="1"/>
  <c r="AA705" i="76"/>
  <c r="AK705" i="76" s="1"/>
  <c r="AA706" i="76"/>
  <c r="AK706" i="76" s="1"/>
  <c r="AA707" i="76"/>
  <c r="AK707" i="76" s="1"/>
  <c r="AA708" i="76"/>
  <c r="AK708" i="76" s="1"/>
  <c r="AA709" i="76"/>
  <c r="AK709" i="76" s="1"/>
  <c r="AA710" i="76"/>
  <c r="AK710" i="76" s="1"/>
  <c r="AA711" i="76"/>
  <c r="AK711" i="76" s="1"/>
  <c r="AA712" i="76"/>
  <c r="AK712" i="76" s="1"/>
  <c r="AA713" i="76"/>
  <c r="AA714" i="76"/>
  <c r="AA715" i="76"/>
  <c r="AA716" i="76"/>
  <c r="AA717" i="76"/>
  <c r="AA718" i="76"/>
  <c r="AA719" i="76"/>
  <c r="AA720" i="76"/>
  <c r="AA721" i="76"/>
  <c r="AA722" i="76"/>
  <c r="AA723" i="76"/>
  <c r="AA724" i="76"/>
  <c r="AA725" i="76"/>
  <c r="AA726" i="76"/>
  <c r="AA727" i="76"/>
  <c r="AA728" i="76"/>
  <c r="AK728" i="76" s="1"/>
  <c r="AA729" i="76"/>
  <c r="AK729" i="76" s="1"/>
  <c r="AA730" i="76"/>
  <c r="AK730" i="76" s="1"/>
  <c r="AA731" i="76"/>
  <c r="AK731" i="76" s="1"/>
  <c r="AA732" i="76"/>
  <c r="AK732" i="76" s="1"/>
  <c r="AA733" i="76"/>
  <c r="AK733" i="76" s="1"/>
  <c r="AA734" i="76"/>
  <c r="AK734" i="76" s="1"/>
  <c r="AA735" i="76"/>
  <c r="AK735" i="76" s="1"/>
  <c r="AA736" i="76"/>
  <c r="AK736" i="76" s="1"/>
  <c r="AA737" i="76"/>
  <c r="AK737" i="76" s="1"/>
  <c r="AA738" i="76"/>
  <c r="AK738" i="76" s="1"/>
  <c r="AA739" i="76"/>
  <c r="AK739" i="76" s="1"/>
  <c r="AA740" i="76"/>
  <c r="AK740" i="76" s="1"/>
  <c r="AA741" i="76"/>
  <c r="AK741" i="76" s="1"/>
  <c r="AA742" i="76"/>
  <c r="AK742" i="76" s="1"/>
  <c r="AA743" i="76"/>
  <c r="AK743" i="76" s="1"/>
  <c r="AA744" i="76"/>
  <c r="AK744" i="76" s="1"/>
  <c r="AA745" i="76"/>
  <c r="AK745" i="76" s="1"/>
  <c r="AA746" i="76"/>
  <c r="AK746" i="76" s="1"/>
  <c r="AA747" i="76"/>
  <c r="AK747" i="76" s="1"/>
  <c r="AA748" i="76"/>
  <c r="AK748" i="76" s="1"/>
  <c r="AA749" i="76"/>
  <c r="AA750" i="76"/>
  <c r="AA751" i="76"/>
  <c r="AA752" i="76"/>
  <c r="AA753" i="76"/>
  <c r="AA754" i="76"/>
  <c r="AA755" i="76"/>
  <c r="AA756" i="76"/>
  <c r="AA757" i="76"/>
  <c r="AA758" i="76"/>
  <c r="AA759" i="76"/>
  <c r="AA760" i="76"/>
  <c r="AA761" i="76"/>
  <c r="AA762" i="76"/>
  <c r="AA763" i="76"/>
  <c r="AA764" i="76"/>
  <c r="AK764" i="76" s="1"/>
  <c r="AA765" i="76"/>
  <c r="AK765" i="76" s="1"/>
  <c r="AA766" i="76"/>
  <c r="AK766" i="76" s="1"/>
  <c r="AA767" i="76"/>
  <c r="AK767" i="76" s="1"/>
  <c r="AA768" i="76"/>
  <c r="AK768" i="76" s="1"/>
  <c r="AA769" i="76"/>
  <c r="AK769" i="76" s="1"/>
  <c r="AA770" i="76"/>
  <c r="AK770" i="76" s="1"/>
  <c r="AA771" i="76"/>
  <c r="AK771" i="76" s="1"/>
  <c r="AA772" i="76"/>
  <c r="AK772" i="76" s="1"/>
  <c r="AA773" i="76"/>
  <c r="AK773" i="76" s="1"/>
  <c r="AA774" i="76"/>
  <c r="AK774" i="76" s="1"/>
  <c r="AA775" i="76"/>
  <c r="AK775" i="76" s="1"/>
  <c r="AA776" i="76"/>
  <c r="AK776" i="76" s="1"/>
  <c r="AA777" i="76"/>
  <c r="AK777" i="76" s="1"/>
  <c r="AA778" i="76"/>
  <c r="AK778" i="76" s="1"/>
  <c r="AA779" i="76"/>
  <c r="AK779" i="76" s="1"/>
  <c r="AA780" i="76"/>
  <c r="AK780" i="76" s="1"/>
  <c r="AA781" i="76"/>
  <c r="AK781" i="76" s="1"/>
  <c r="AA782" i="76"/>
  <c r="AK782" i="76" s="1"/>
  <c r="AA783" i="76"/>
  <c r="AK783" i="76" s="1"/>
  <c r="AA784" i="76"/>
  <c r="AK784" i="76" s="1"/>
  <c r="AA785" i="76"/>
  <c r="AA786" i="76"/>
  <c r="AA787" i="76"/>
  <c r="AA788" i="76"/>
  <c r="AA789" i="76"/>
  <c r="AA790" i="76"/>
  <c r="AA791" i="76"/>
  <c r="AA792" i="76"/>
  <c r="AA793" i="76"/>
  <c r="AA794" i="76"/>
  <c r="AA795" i="76"/>
  <c r="AA796" i="76"/>
  <c r="AA797" i="76"/>
  <c r="AA798" i="76"/>
  <c r="AA799" i="76"/>
  <c r="AA800" i="76"/>
  <c r="AK800" i="76" s="1"/>
  <c r="AA801" i="76"/>
  <c r="AK801" i="76" s="1"/>
  <c r="AA802" i="76"/>
  <c r="AK802" i="76" s="1"/>
  <c r="AA803" i="76"/>
  <c r="AK803" i="76" s="1"/>
  <c r="AA804" i="76"/>
  <c r="AK804" i="76" s="1"/>
  <c r="AA805" i="76"/>
  <c r="AK805" i="76" s="1"/>
  <c r="AA806" i="76"/>
  <c r="AK806" i="76" s="1"/>
  <c r="AA807" i="76"/>
  <c r="AK807" i="76" s="1"/>
  <c r="AA808" i="76"/>
  <c r="AK808" i="76" s="1"/>
  <c r="AA809" i="76"/>
  <c r="AK809" i="76" s="1"/>
  <c r="AA810" i="76"/>
  <c r="AK810" i="76" s="1"/>
  <c r="AA811" i="76"/>
  <c r="AK811" i="76" s="1"/>
  <c r="AA812" i="76"/>
  <c r="AK812" i="76" s="1"/>
  <c r="AA813" i="76"/>
  <c r="AK813" i="76" s="1"/>
  <c r="AA814" i="76"/>
  <c r="AK814" i="76" s="1"/>
  <c r="AA815" i="76"/>
  <c r="AK815" i="76" s="1"/>
  <c r="AA816" i="76"/>
  <c r="AK816" i="76" s="1"/>
  <c r="AA817" i="76"/>
  <c r="AK817" i="76" s="1"/>
  <c r="AA818" i="76"/>
  <c r="AK818" i="76" s="1"/>
  <c r="AA819" i="76"/>
  <c r="AK819" i="76" s="1"/>
  <c r="AA820" i="76"/>
  <c r="AK820" i="76" s="1"/>
  <c r="AA821" i="76"/>
  <c r="AA822" i="76"/>
  <c r="AA823" i="76"/>
  <c r="AA824" i="76"/>
  <c r="AA825" i="76"/>
  <c r="AA826" i="76"/>
  <c r="AA827" i="76"/>
  <c r="AA828" i="76"/>
  <c r="AA829" i="76"/>
  <c r="AA830" i="76"/>
  <c r="AA831" i="76"/>
  <c r="AA832" i="76"/>
  <c r="AA833" i="76"/>
  <c r="AA834" i="76"/>
  <c r="AA835" i="76"/>
  <c r="AA836" i="76"/>
  <c r="AK836" i="76" s="1"/>
  <c r="AA837" i="76"/>
  <c r="AK837" i="76" s="1"/>
  <c r="AA838" i="76"/>
  <c r="AK838" i="76" s="1"/>
  <c r="AA839" i="76"/>
  <c r="AK839" i="76" s="1"/>
  <c r="AA840" i="76"/>
  <c r="AK840" i="76" s="1"/>
  <c r="AA841" i="76"/>
  <c r="AK841" i="76" s="1"/>
  <c r="AA842" i="76"/>
  <c r="AK842" i="76" s="1"/>
  <c r="AA843" i="76"/>
  <c r="AK843" i="76" s="1"/>
  <c r="AA844" i="76"/>
  <c r="AK844" i="76" s="1"/>
  <c r="AA845" i="76"/>
  <c r="AK845" i="76" s="1"/>
  <c r="AA846" i="76"/>
  <c r="AK846" i="76" s="1"/>
  <c r="AA847" i="76"/>
  <c r="AK847" i="76" s="1"/>
  <c r="AA848" i="76"/>
  <c r="AK848" i="76" s="1"/>
  <c r="AA849" i="76"/>
  <c r="AK849" i="76" s="1"/>
  <c r="AA850" i="76"/>
  <c r="AK850" i="76" s="1"/>
  <c r="AA851" i="76"/>
  <c r="AK851" i="76" s="1"/>
  <c r="AA852" i="76"/>
  <c r="AK852" i="76" s="1"/>
  <c r="AA853" i="76"/>
  <c r="AK853" i="76" s="1"/>
  <c r="AA854" i="76"/>
  <c r="AK854" i="76" s="1"/>
  <c r="AA855" i="76"/>
  <c r="AK855" i="76" s="1"/>
  <c r="AA856" i="76"/>
  <c r="AK856" i="76" s="1"/>
  <c r="AA857" i="76"/>
  <c r="AA858" i="76"/>
  <c r="AA859" i="76"/>
  <c r="AA860" i="76"/>
  <c r="AA861" i="76"/>
  <c r="AA862" i="76"/>
  <c r="AA863" i="76"/>
  <c r="AA864" i="76"/>
  <c r="AA865" i="76"/>
  <c r="AA866" i="76"/>
  <c r="AA867" i="76"/>
  <c r="AA868" i="76"/>
  <c r="AA869" i="76"/>
  <c r="AA870" i="76"/>
  <c r="AA871" i="76"/>
  <c r="AA872" i="76"/>
  <c r="AK872" i="76" s="1"/>
  <c r="AA873" i="76"/>
  <c r="AK873" i="76" s="1"/>
  <c r="AA874" i="76"/>
  <c r="AK874" i="76" s="1"/>
  <c r="AA875" i="76"/>
  <c r="AK875" i="76" s="1"/>
  <c r="AA876" i="76"/>
  <c r="AK876" i="76" s="1"/>
  <c r="AA877" i="76"/>
  <c r="AK877" i="76" s="1"/>
  <c r="AA878" i="76"/>
  <c r="AK878" i="76" s="1"/>
  <c r="AA879" i="76"/>
  <c r="AK879" i="76" s="1"/>
  <c r="AA880" i="76"/>
  <c r="AK880" i="76" s="1"/>
  <c r="AA881" i="76"/>
  <c r="AK881" i="76" s="1"/>
  <c r="AA882" i="76"/>
  <c r="AK882" i="76" s="1"/>
  <c r="AA883" i="76"/>
  <c r="AA885" i="76"/>
  <c r="AK885" i="76" s="1"/>
  <c r="AA886" i="76"/>
  <c r="AK886" i="76" s="1"/>
  <c r="AA887" i="76"/>
  <c r="AK887" i="76" s="1"/>
  <c r="AA888" i="76"/>
  <c r="AK888" i="76" s="1"/>
  <c r="AA889" i="76"/>
  <c r="AK889" i="76" s="1"/>
  <c r="AA890" i="76"/>
  <c r="AK890" i="76" s="1"/>
  <c r="AA891" i="76"/>
  <c r="AK891" i="76" s="1"/>
  <c r="AA892" i="76"/>
  <c r="AK892" i="76" s="1"/>
  <c r="AA893" i="76"/>
  <c r="AA894" i="76"/>
  <c r="AA895" i="76"/>
  <c r="AA896" i="76"/>
  <c r="AA897" i="76"/>
  <c r="AA898" i="76"/>
  <c r="AA899" i="76"/>
  <c r="AA900" i="76"/>
  <c r="AA901" i="76"/>
  <c r="AA902" i="76"/>
  <c r="AA903" i="76"/>
  <c r="AA904" i="76"/>
  <c r="AA905" i="76"/>
  <c r="AA906" i="76"/>
  <c r="AA907" i="76"/>
  <c r="AA908" i="76"/>
  <c r="AK908" i="76" s="1"/>
  <c r="AA909" i="76"/>
  <c r="AK909" i="76" s="1"/>
  <c r="AA910" i="76"/>
  <c r="AK910" i="76" s="1"/>
  <c r="AA911" i="76"/>
  <c r="AK911" i="76" s="1"/>
  <c r="AA912" i="76"/>
  <c r="AK912" i="76" s="1"/>
  <c r="AA913" i="76"/>
  <c r="AK913" i="76" s="1"/>
  <c r="AA914" i="76"/>
  <c r="AK914" i="76" s="1"/>
  <c r="AA915" i="76"/>
  <c r="AK915" i="76" s="1"/>
  <c r="AA916" i="76"/>
  <c r="AK916" i="76" s="1"/>
  <c r="AA917" i="76"/>
  <c r="AK917" i="76" s="1"/>
  <c r="AA918" i="76"/>
  <c r="AA920" i="76"/>
  <c r="AK920" i="76" s="1"/>
  <c r="AA921" i="76"/>
  <c r="AK921" i="76" s="1"/>
  <c r="AA922" i="76"/>
  <c r="AK922" i="76" s="1"/>
  <c r="AA923" i="76"/>
  <c r="AK923" i="76" s="1"/>
  <c r="AA924" i="76"/>
  <c r="AK924" i="76" s="1"/>
  <c r="AA925" i="76"/>
  <c r="AK925" i="76" s="1"/>
  <c r="AA926" i="76"/>
  <c r="AK926" i="76" s="1"/>
  <c r="AA927" i="76"/>
  <c r="AK927" i="76" s="1"/>
  <c r="AA928" i="76"/>
  <c r="AK928" i="76" s="1"/>
  <c r="AA929" i="76"/>
  <c r="AA930" i="76"/>
  <c r="AA931" i="76"/>
  <c r="AA932" i="76"/>
  <c r="AA933" i="76"/>
  <c r="AA934" i="76"/>
  <c r="AA935" i="76"/>
  <c r="AA936" i="76"/>
  <c r="AA937" i="76"/>
  <c r="AA938" i="76"/>
  <c r="AA939" i="76"/>
  <c r="AA940" i="76"/>
  <c r="AA941" i="76"/>
  <c r="AA942" i="76"/>
  <c r="AA943" i="76"/>
  <c r="AA944" i="76"/>
  <c r="AK944" i="76" s="1"/>
  <c r="AA945" i="76"/>
  <c r="AK945" i="76" s="1"/>
  <c r="AA946" i="76"/>
  <c r="AK946" i="76" s="1"/>
  <c r="AA947" i="76"/>
  <c r="AK947" i="76" s="1"/>
  <c r="AA948" i="76"/>
  <c r="AK948" i="76" s="1"/>
  <c r="AA949" i="76"/>
  <c r="AK949" i="76" s="1"/>
  <c r="AA950" i="76"/>
  <c r="AK950" i="76" s="1"/>
  <c r="AA951" i="76"/>
  <c r="AK951" i="76" s="1"/>
  <c r="AA952" i="76"/>
  <c r="AK952" i="76" s="1"/>
  <c r="AA953" i="76"/>
  <c r="AK953" i="76" s="1"/>
  <c r="AA954" i="76"/>
  <c r="AK954" i="76" s="1"/>
  <c r="AA955" i="76"/>
  <c r="AK955" i="76" s="1"/>
  <c r="AA956" i="76"/>
  <c r="AK956" i="76" s="1"/>
  <c r="AA958" i="76"/>
  <c r="AK958" i="76" s="1"/>
  <c r="AA959" i="76"/>
  <c r="AK959" i="76" s="1"/>
  <c r="AA960" i="76"/>
  <c r="AK960" i="76" s="1"/>
  <c r="AA961" i="76"/>
  <c r="AK961" i="76" s="1"/>
  <c r="AA962" i="76"/>
  <c r="AK962" i="76" s="1"/>
  <c r="AA963" i="76"/>
  <c r="AK963" i="76" s="1"/>
  <c r="AA964" i="76"/>
  <c r="AK964" i="76" s="1"/>
  <c r="AA965" i="76"/>
  <c r="AA966" i="76"/>
  <c r="AA967" i="76"/>
  <c r="AA968" i="76"/>
  <c r="AA969" i="76"/>
  <c r="AA970" i="76"/>
  <c r="AA971" i="76"/>
  <c r="AA972" i="76"/>
  <c r="AA973" i="76"/>
  <c r="AA974" i="76"/>
  <c r="AA975" i="76"/>
  <c r="AA976" i="76"/>
  <c r="AA977" i="76"/>
  <c r="AA978" i="76"/>
  <c r="AA979" i="76"/>
  <c r="AA980" i="76"/>
  <c r="AK980" i="76" s="1"/>
  <c r="AA981" i="76"/>
  <c r="AK981" i="76" s="1"/>
  <c r="AA982" i="76"/>
  <c r="AK982" i="76" s="1"/>
  <c r="AA983" i="76"/>
  <c r="AK983" i="76" s="1"/>
  <c r="AA984" i="76"/>
  <c r="AK984" i="76" s="1"/>
  <c r="AA985" i="76"/>
  <c r="AK985" i="76" s="1"/>
  <c r="AA986" i="76"/>
  <c r="AK986" i="76" s="1"/>
  <c r="AA987" i="76"/>
  <c r="AK987" i="76" s="1"/>
  <c r="AA988" i="76"/>
  <c r="AK988" i="76" s="1"/>
  <c r="AA989" i="76"/>
  <c r="AK989" i="76" s="1"/>
  <c r="AA990" i="76"/>
  <c r="AK990" i="76" s="1"/>
  <c r="AA991" i="76"/>
  <c r="AK991" i="76" s="1"/>
  <c r="AA992" i="76"/>
  <c r="AK992" i="76" s="1"/>
  <c r="AA993" i="76"/>
  <c r="AK993" i="76" s="1"/>
  <c r="AA994" i="76"/>
  <c r="AK994" i="76" s="1"/>
  <c r="AA995" i="76"/>
  <c r="AK995" i="76" s="1"/>
  <c r="AA996" i="76"/>
  <c r="AK996" i="76" s="1"/>
  <c r="AA997" i="76"/>
  <c r="AK997" i="76" s="1"/>
  <c r="AA998" i="76"/>
  <c r="AK998" i="76" s="1"/>
  <c r="AA999" i="76"/>
  <c r="AK999" i="76" s="1"/>
  <c r="AA1000" i="76"/>
  <c r="AK1000" i="76" s="1"/>
  <c r="AA1001" i="76"/>
  <c r="AA1002" i="76"/>
  <c r="AA1003" i="76"/>
  <c r="AA1004" i="76"/>
  <c r="AA1005" i="76"/>
  <c r="AA1006" i="76"/>
  <c r="AA1007" i="76"/>
  <c r="AA1008" i="76"/>
  <c r="AA1009" i="76"/>
  <c r="AA1010" i="76"/>
  <c r="AA1011" i="76"/>
  <c r="AA1012" i="76"/>
  <c r="AA1013" i="76"/>
  <c r="AA1014" i="76"/>
  <c r="AA1015" i="76"/>
  <c r="AA1016" i="76"/>
  <c r="AA2" i="76"/>
  <c r="Z3" i="76"/>
  <c r="Z4" i="76"/>
  <c r="Z5" i="76"/>
  <c r="Z6" i="76"/>
  <c r="Z7" i="76"/>
  <c r="Z8" i="76"/>
  <c r="AJ8" i="76" s="1"/>
  <c r="Z9" i="76"/>
  <c r="AJ9" i="76" s="1"/>
  <c r="Z10" i="76"/>
  <c r="AJ10" i="76" s="1"/>
  <c r="Z11" i="76"/>
  <c r="AJ11" i="76" s="1"/>
  <c r="Z12" i="76"/>
  <c r="AJ12" i="76" s="1"/>
  <c r="Z13" i="76"/>
  <c r="AJ13" i="76" s="1"/>
  <c r="Z14" i="76"/>
  <c r="AJ14" i="76" s="1"/>
  <c r="Z15" i="76"/>
  <c r="AJ15" i="76" s="1"/>
  <c r="Z16" i="76"/>
  <c r="AJ16" i="76" s="1"/>
  <c r="Z17" i="76"/>
  <c r="AJ17" i="76" s="1"/>
  <c r="Z18" i="76"/>
  <c r="AJ18" i="76" s="1"/>
  <c r="Z19" i="76"/>
  <c r="AJ19" i="76" s="1"/>
  <c r="Z20" i="76"/>
  <c r="AJ20" i="76" s="1"/>
  <c r="Z21" i="76"/>
  <c r="AJ21" i="76" s="1"/>
  <c r="Z22" i="76"/>
  <c r="AJ22" i="76" s="1"/>
  <c r="Z23" i="76"/>
  <c r="AJ23" i="76" s="1"/>
  <c r="Z24" i="76"/>
  <c r="AJ24" i="76" s="1"/>
  <c r="Z25" i="76"/>
  <c r="AJ25" i="76" s="1"/>
  <c r="Z26" i="76"/>
  <c r="AJ26" i="76" s="1"/>
  <c r="Z27" i="76"/>
  <c r="AJ27" i="76" s="1"/>
  <c r="Z28" i="76"/>
  <c r="AJ28" i="76" s="1"/>
  <c r="Z29" i="76"/>
  <c r="Z30" i="76"/>
  <c r="Z31" i="76"/>
  <c r="Z32" i="76"/>
  <c r="Z33" i="76"/>
  <c r="Z34" i="76"/>
  <c r="Z35" i="76"/>
  <c r="Z36" i="76"/>
  <c r="Z37" i="76"/>
  <c r="Z38" i="76"/>
  <c r="Z39" i="76"/>
  <c r="Z40" i="76"/>
  <c r="Z41" i="76"/>
  <c r="Z42" i="76"/>
  <c r="Z43" i="76"/>
  <c r="Z44" i="76"/>
  <c r="AJ44" i="76" s="1"/>
  <c r="Z45" i="76"/>
  <c r="AJ45" i="76" s="1"/>
  <c r="Z46" i="76"/>
  <c r="AJ46" i="76" s="1"/>
  <c r="Z47" i="76"/>
  <c r="AJ47" i="76" s="1"/>
  <c r="Z48" i="76"/>
  <c r="AJ48" i="76" s="1"/>
  <c r="Z49" i="76"/>
  <c r="AJ49" i="76" s="1"/>
  <c r="Z50" i="76"/>
  <c r="AJ50" i="76" s="1"/>
  <c r="Z51" i="76"/>
  <c r="AJ51" i="76" s="1"/>
  <c r="Z52" i="76"/>
  <c r="AJ52" i="76" s="1"/>
  <c r="Z53" i="76"/>
  <c r="AJ53" i="76" s="1"/>
  <c r="Z54" i="76"/>
  <c r="AJ54" i="76" s="1"/>
  <c r="Z55" i="76"/>
  <c r="AJ55" i="76" s="1"/>
  <c r="Z56" i="76"/>
  <c r="AJ56" i="76" s="1"/>
  <c r="Z57" i="76"/>
  <c r="AJ57" i="76" s="1"/>
  <c r="Z58" i="76"/>
  <c r="AJ58" i="76" s="1"/>
  <c r="Z59" i="76"/>
  <c r="AJ59" i="76" s="1"/>
  <c r="Z60" i="76"/>
  <c r="AJ60" i="76" s="1"/>
  <c r="Z61" i="76"/>
  <c r="AJ61" i="76" s="1"/>
  <c r="Z62" i="76"/>
  <c r="AJ62" i="76" s="1"/>
  <c r="Z63" i="76"/>
  <c r="AJ63" i="76" s="1"/>
  <c r="Z64" i="76"/>
  <c r="AJ64" i="76" s="1"/>
  <c r="Z65" i="76"/>
  <c r="Z66" i="76"/>
  <c r="Z67" i="76"/>
  <c r="Z68" i="76"/>
  <c r="Z69" i="76"/>
  <c r="Z70" i="76"/>
  <c r="Z71" i="76"/>
  <c r="Z72" i="76"/>
  <c r="Z73" i="76"/>
  <c r="Z74" i="76"/>
  <c r="Z75" i="76"/>
  <c r="Z76" i="76"/>
  <c r="Z77" i="76"/>
  <c r="Z78" i="76"/>
  <c r="Z79" i="76"/>
  <c r="Z80" i="76"/>
  <c r="AJ80" i="76" s="1"/>
  <c r="Z81" i="76"/>
  <c r="AJ81" i="76" s="1"/>
  <c r="Z82" i="76"/>
  <c r="AJ82" i="76" s="1"/>
  <c r="Z83" i="76"/>
  <c r="AJ83" i="76" s="1"/>
  <c r="Z84" i="76"/>
  <c r="AJ84" i="76" s="1"/>
  <c r="Z85" i="76"/>
  <c r="AJ85" i="76" s="1"/>
  <c r="Z86" i="76"/>
  <c r="AJ86" i="76" s="1"/>
  <c r="Z87" i="76"/>
  <c r="AJ87" i="76" s="1"/>
  <c r="Z88" i="76"/>
  <c r="AJ88" i="76" s="1"/>
  <c r="Z89" i="76"/>
  <c r="AJ89" i="76" s="1"/>
  <c r="Z90" i="76"/>
  <c r="AJ90" i="76" s="1"/>
  <c r="Z91" i="76"/>
  <c r="AJ91" i="76" s="1"/>
  <c r="Z92" i="76"/>
  <c r="AJ92" i="76" s="1"/>
  <c r="Z93" i="76"/>
  <c r="AJ93" i="76" s="1"/>
  <c r="Z94" i="76"/>
  <c r="AJ94" i="76" s="1"/>
  <c r="Z95" i="76"/>
  <c r="AJ95" i="76" s="1"/>
  <c r="Z96" i="76"/>
  <c r="AJ96" i="76" s="1"/>
  <c r="Z97" i="76"/>
  <c r="AJ97" i="76" s="1"/>
  <c r="Z98" i="76"/>
  <c r="AJ98" i="76" s="1"/>
  <c r="Z99" i="76"/>
  <c r="AJ99" i="76" s="1"/>
  <c r="Z100" i="76"/>
  <c r="AJ100" i="76" s="1"/>
  <c r="Z101" i="76"/>
  <c r="Z102" i="76"/>
  <c r="Z103" i="76"/>
  <c r="Z104" i="76"/>
  <c r="Z105" i="76"/>
  <c r="Z106" i="76"/>
  <c r="Z107" i="76"/>
  <c r="Z108" i="76"/>
  <c r="Z109" i="76"/>
  <c r="Z110" i="76"/>
  <c r="Z111" i="76"/>
  <c r="Z112" i="76"/>
  <c r="Z113" i="76"/>
  <c r="Z114" i="76"/>
  <c r="Z115" i="76"/>
  <c r="Z116" i="76"/>
  <c r="AJ116" i="76" s="1"/>
  <c r="Z117" i="76"/>
  <c r="AJ117" i="76" s="1"/>
  <c r="Z118" i="76"/>
  <c r="AJ118" i="76" s="1"/>
  <c r="Z119" i="76"/>
  <c r="AJ119" i="76" s="1"/>
  <c r="Z120" i="76"/>
  <c r="AJ120" i="76" s="1"/>
  <c r="Z121" i="76"/>
  <c r="AJ121" i="76" s="1"/>
  <c r="Z122" i="76"/>
  <c r="AJ122" i="76" s="1"/>
  <c r="Z123" i="76"/>
  <c r="AJ123" i="76" s="1"/>
  <c r="Z124" i="76"/>
  <c r="AJ124" i="76" s="1"/>
  <c r="Z125" i="76"/>
  <c r="AJ125" i="76" s="1"/>
  <c r="Z126" i="76"/>
  <c r="AJ126" i="76" s="1"/>
  <c r="Z127" i="76"/>
  <c r="AJ127" i="76" s="1"/>
  <c r="Z128" i="76"/>
  <c r="AJ128" i="76" s="1"/>
  <c r="Z129" i="76"/>
  <c r="AJ129" i="76" s="1"/>
  <c r="Z130" i="76"/>
  <c r="AJ130" i="76" s="1"/>
  <c r="Z131" i="76"/>
  <c r="AJ131" i="76" s="1"/>
  <c r="Z132" i="76"/>
  <c r="AJ132" i="76" s="1"/>
  <c r="Z133" i="76"/>
  <c r="AJ133" i="76" s="1"/>
  <c r="Z134" i="76"/>
  <c r="AJ134" i="76" s="1"/>
  <c r="Z135" i="76"/>
  <c r="AJ135" i="76" s="1"/>
  <c r="Z136" i="76"/>
  <c r="AJ136" i="76" s="1"/>
  <c r="Z137" i="76"/>
  <c r="Z138" i="76"/>
  <c r="Z139" i="76"/>
  <c r="Z140" i="76"/>
  <c r="Z141" i="76"/>
  <c r="Z142" i="76"/>
  <c r="Z143" i="76"/>
  <c r="Z144" i="76"/>
  <c r="Z145" i="76"/>
  <c r="Z146" i="76"/>
  <c r="Z147" i="76"/>
  <c r="Z148" i="76"/>
  <c r="Z149" i="76"/>
  <c r="Z150" i="76"/>
  <c r="Z151" i="76"/>
  <c r="Z152" i="76"/>
  <c r="AJ152" i="76" s="1"/>
  <c r="Z153" i="76"/>
  <c r="AJ153" i="76" s="1"/>
  <c r="Z154" i="76"/>
  <c r="AJ154" i="76" s="1"/>
  <c r="Z155" i="76"/>
  <c r="AJ155" i="76" s="1"/>
  <c r="Z156" i="76"/>
  <c r="AJ156" i="76" s="1"/>
  <c r="Z157" i="76"/>
  <c r="AJ157" i="76" s="1"/>
  <c r="Z158" i="76"/>
  <c r="AJ158" i="76" s="1"/>
  <c r="Z159" i="76"/>
  <c r="AJ159" i="76" s="1"/>
  <c r="Z160" i="76"/>
  <c r="AJ160" i="76" s="1"/>
  <c r="Z161" i="76"/>
  <c r="AJ161" i="76" s="1"/>
  <c r="Z162" i="76"/>
  <c r="AJ162" i="76" s="1"/>
  <c r="Z163" i="76"/>
  <c r="AJ163" i="76" s="1"/>
  <c r="Z164" i="76"/>
  <c r="AJ164" i="76" s="1"/>
  <c r="Z165" i="76"/>
  <c r="AJ165" i="76" s="1"/>
  <c r="Z166" i="76"/>
  <c r="AJ166" i="76" s="1"/>
  <c r="Z167" i="76"/>
  <c r="AJ167" i="76" s="1"/>
  <c r="Z168" i="76"/>
  <c r="AJ168" i="76" s="1"/>
  <c r="Z169" i="76"/>
  <c r="AJ169" i="76" s="1"/>
  <c r="Z170" i="76"/>
  <c r="AJ170" i="76" s="1"/>
  <c r="Z171" i="76"/>
  <c r="AJ171" i="76" s="1"/>
  <c r="Z172" i="76"/>
  <c r="AJ172" i="76" s="1"/>
  <c r="Z173" i="76"/>
  <c r="Z174" i="76"/>
  <c r="Z175" i="76"/>
  <c r="Z176" i="76"/>
  <c r="Z177" i="76"/>
  <c r="Z178" i="76"/>
  <c r="Z179" i="76"/>
  <c r="Z180" i="76"/>
  <c r="Z181" i="76"/>
  <c r="Z182" i="76"/>
  <c r="Z183" i="76"/>
  <c r="Z184" i="76"/>
  <c r="Z185" i="76"/>
  <c r="Z186" i="76"/>
  <c r="Z187" i="76"/>
  <c r="Z188" i="76"/>
  <c r="AJ188" i="76" s="1"/>
  <c r="Z189" i="76"/>
  <c r="AJ189" i="76" s="1"/>
  <c r="Z190" i="76"/>
  <c r="AJ190" i="76" s="1"/>
  <c r="Z191" i="76"/>
  <c r="AJ191" i="76" s="1"/>
  <c r="Z192" i="76"/>
  <c r="AJ192" i="76" s="1"/>
  <c r="Z193" i="76"/>
  <c r="AJ193" i="76" s="1"/>
  <c r="Z194" i="76"/>
  <c r="AJ194" i="76" s="1"/>
  <c r="Z195" i="76"/>
  <c r="AJ195" i="76" s="1"/>
  <c r="Z196" i="76"/>
  <c r="AJ196" i="76" s="1"/>
  <c r="Z197" i="76"/>
  <c r="AJ197" i="76" s="1"/>
  <c r="Z198" i="76"/>
  <c r="AJ198" i="76" s="1"/>
  <c r="Z199" i="76"/>
  <c r="AJ199" i="76" s="1"/>
  <c r="Z200" i="76"/>
  <c r="AJ200" i="76" s="1"/>
  <c r="Z201" i="76"/>
  <c r="AJ201" i="76" s="1"/>
  <c r="Z202" i="76"/>
  <c r="AJ202" i="76" s="1"/>
  <c r="Z203" i="76"/>
  <c r="AJ203" i="76" s="1"/>
  <c r="Z204" i="76"/>
  <c r="AJ204" i="76" s="1"/>
  <c r="Z205" i="76"/>
  <c r="AJ205" i="76" s="1"/>
  <c r="Z206" i="76"/>
  <c r="AJ206" i="76" s="1"/>
  <c r="Z207" i="76"/>
  <c r="AJ207" i="76" s="1"/>
  <c r="Z208" i="76"/>
  <c r="AJ208" i="76" s="1"/>
  <c r="Z209" i="76"/>
  <c r="Z210" i="76"/>
  <c r="Z211" i="76"/>
  <c r="Z212" i="76"/>
  <c r="Z213" i="76"/>
  <c r="Z214" i="76"/>
  <c r="Z215" i="76"/>
  <c r="Z216" i="76"/>
  <c r="Z217" i="76"/>
  <c r="Z218" i="76"/>
  <c r="Z219" i="76"/>
  <c r="Z220" i="76"/>
  <c r="Z221" i="76"/>
  <c r="Z222" i="76"/>
  <c r="Z223" i="76"/>
  <c r="Z224" i="76"/>
  <c r="AJ224" i="76" s="1"/>
  <c r="Z225" i="76"/>
  <c r="AJ225" i="76" s="1"/>
  <c r="Z226" i="76"/>
  <c r="AJ226" i="76" s="1"/>
  <c r="Z227" i="76"/>
  <c r="AJ227" i="76" s="1"/>
  <c r="Z228" i="76"/>
  <c r="AJ228" i="76" s="1"/>
  <c r="Z229" i="76"/>
  <c r="AJ229" i="76" s="1"/>
  <c r="Z230" i="76"/>
  <c r="AJ230" i="76" s="1"/>
  <c r="Z231" i="76"/>
  <c r="AJ231" i="76" s="1"/>
  <c r="Z232" i="76"/>
  <c r="AJ232" i="76" s="1"/>
  <c r="Z233" i="76"/>
  <c r="AJ233" i="76" s="1"/>
  <c r="Z234" i="76"/>
  <c r="AJ234" i="76" s="1"/>
  <c r="Z235" i="76"/>
  <c r="AJ235" i="76" s="1"/>
  <c r="Z236" i="76"/>
  <c r="AJ236" i="76" s="1"/>
  <c r="Z237" i="76"/>
  <c r="AJ237" i="76" s="1"/>
  <c r="Z238" i="76"/>
  <c r="AJ238" i="76" s="1"/>
  <c r="Z239" i="76"/>
  <c r="AJ239" i="76" s="1"/>
  <c r="Z240" i="76"/>
  <c r="AJ240" i="76" s="1"/>
  <c r="Z241" i="76"/>
  <c r="AJ241" i="76" s="1"/>
  <c r="Z242" i="76"/>
  <c r="AJ242" i="76" s="1"/>
  <c r="Z243" i="76"/>
  <c r="AJ243" i="76" s="1"/>
  <c r="Z244" i="76"/>
  <c r="AJ244" i="76" s="1"/>
  <c r="Z245" i="76"/>
  <c r="Z246" i="76"/>
  <c r="Z247" i="76"/>
  <c r="Z248" i="76"/>
  <c r="Z249" i="76"/>
  <c r="Z250" i="76"/>
  <c r="Z251" i="76"/>
  <c r="Z252" i="76"/>
  <c r="Z253" i="76"/>
  <c r="Z254" i="76"/>
  <c r="Z255" i="76"/>
  <c r="Z256" i="76"/>
  <c r="Z257" i="76"/>
  <c r="Z258" i="76"/>
  <c r="Z259" i="76"/>
  <c r="Z260" i="76"/>
  <c r="AJ260" i="76" s="1"/>
  <c r="Z261" i="76"/>
  <c r="AJ261" i="76" s="1"/>
  <c r="Z262" i="76"/>
  <c r="AJ262" i="76" s="1"/>
  <c r="Z263" i="76"/>
  <c r="AJ263" i="76" s="1"/>
  <c r="Z264" i="76"/>
  <c r="AJ264" i="76" s="1"/>
  <c r="Z265" i="76"/>
  <c r="AJ265" i="76" s="1"/>
  <c r="Z266" i="76"/>
  <c r="AJ266" i="76" s="1"/>
  <c r="Z267" i="76"/>
  <c r="AJ267" i="76" s="1"/>
  <c r="Z268" i="76"/>
  <c r="AJ268" i="76" s="1"/>
  <c r="Z269" i="76"/>
  <c r="AJ269" i="76" s="1"/>
  <c r="Z270" i="76"/>
  <c r="AJ270" i="76" s="1"/>
  <c r="Z271" i="76"/>
  <c r="AJ271" i="76" s="1"/>
  <c r="Z272" i="76"/>
  <c r="AJ272" i="76" s="1"/>
  <c r="Z273" i="76"/>
  <c r="AJ273" i="76" s="1"/>
  <c r="Z274" i="76"/>
  <c r="AJ274" i="76" s="1"/>
  <c r="Z275" i="76"/>
  <c r="AJ275" i="76" s="1"/>
  <c r="Z276" i="76"/>
  <c r="AJ276" i="76" s="1"/>
  <c r="Z277" i="76"/>
  <c r="AJ277" i="76" s="1"/>
  <c r="Z278" i="76"/>
  <c r="AJ278" i="76" s="1"/>
  <c r="Z279" i="76"/>
  <c r="AJ279" i="76" s="1"/>
  <c r="Z280" i="76"/>
  <c r="AJ280" i="76" s="1"/>
  <c r="Z281" i="76"/>
  <c r="Z282" i="76"/>
  <c r="Z283" i="76"/>
  <c r="Z284" i="76"/>
  <c r="Z285" i="76"/>
  <c r="Z286" i="76"/>
  <c r="Z287" i="76"/>
  <c r="Z288" i="76"/>
  <c r="Z289" i="76"/>
  <c r="Z290" i="76"/>
  <c r="Z291" i="76"/>
  <c r="Z292" i="76"/>
  <c r="Z293" i="76"/>
  <c r="Z294" i="76"/>
  <c r="Z295" i="76"/>
  <c r="Z296" i="76"/>
  <c r="AJ296" i="76" s="1"/>
  <c r="Z297" i="76"/>
  <c r="AJ297" i="76" s="1"/>
  <c r="Z298" i="76"/>
  <c r="AJ298" i="76" s="1"/>
  <c r="Z299" i="76"/>
  <c r="AJ299" i="76" s="1"/>
  <c r="Z300" i="76"/>
  <c r="AJ300" i="76" s="1"/>
  <c r="Z301" i="76"/>
  <c r="AJ301" i="76" s="1"/>
  <c r="Z302" i="76"/>
  <c r="AJ302" i="76" s="1"/>
  <c r="Z303" i="76"/>
  <c r="AJ303" i="76" s="1"/>
  <c r="Z304" i="76"/>
  <c r="AJ304" i="76" s="1"/>
  <c r="Z305" i="76"/>
  <c r="AJ305" i="76" s="1"/>
  <c r="Z306" i="76"/>
  <c r="AJ306" i="76" s="1"/>
  <c r="Z307" i="76"/>
  <c r="AJ307" i="76" s="1"/>
  <c r="Z308" i="76"/>
  <c r="AJ308" i="76" s="1"/>
  <c r="Z309" i="76"/>
  <c r="AJ309" i="76" s="1"/>
  <c r="Z310" i="76"/>
  <c r="AJ310" i="76" s="1"/>
  <c r="Z311" i="76"/>
  <c r="AJ311" i="76" s="1"/>
  <c r="Z312" i="76"/>
  <c r="AJ312" i="76" s="1"/>
  <c r="Z313" i="76"/>
  <c r="AJ313" i="76" s="1"/>
  <c r="Z314" i="76"/>
  <c r="AJ314" i="76" s="1"/>
  <c r="Z315" i="76"/>
  <c r="AJ315" i="76" s="1"/>
  <c r="Z316" i="76"/>
  <c r="AJ316" i="76" s="1"/>
  <c r="Z317" i="76"/>
  <c r="Z318" i="76"/>
  <c r="Z319" i="76"/>
  <c r="Z320" i="76"/>
  <c r="Z321" i="76"/>
  <c r="Z322" i="76"/>
  <c r="Z323" i="76"/>
  <c r="Z324" i="76"/>
  <c r="Z325" i="76"/>
  <c r="Z326" i="76"/>
  <c r="Z327" i="76"/>
  <c r="Z328" i="76"/>
  <c r="Z329" i="76"/>
  <c r="Z330" i="76"/>
  <c r="Z331" i="76"/>
  <c r="Z332" i="76"/>
  <c r="AJ332" i="76" s="1"/>
  <c r="Z333" i="76"/>
  <c r="AJ333" i="76" s="1"/>
  <c r="Z334" i="76"/>
  <c r="AJ334" i="76" s="1"/>
  <c r="Z335" i="76"/>
  <c r="AJ335" i="76" s="1"/>
  <c r="Z336" i="76"/>
  <c r="AJ336" i="76" s="1"/>
  <c r="Z337" i="76"/>
  <c r="AJ337" i="76" s="1"/>
  <c r="Z338" i="76"/>
  <c r="AJ338" i="76" s="1"/>
  <c r="Z339" i="76"/>
  <c r="AJ339" i="76" s="1"/>
  <c r="Z340" i="76"/>
  <c r="AJ340" i="76" s="1"/>
  <c r="Z341" i="76"/>
  <c r="AJ341" i="76" s="1"/>
  <c r="Z342" i="76"/>
  <c r="AJ342" i="76" s="1"/>
  <c r="Z343" i="76"/>
  <c r="AJ343" i="76" s="1"/>
  <c r="Z344" i="76"/>
  <c r="AJ344" i="76" s="1"/>
  <c r="Z345" i="76"/>
  <c r="AJ345" i="76" s="1"/>
  <c r="Z346" i="76"/>
  <c r="AJ346" i="76" s="1"/>
  <c r="Z347" i="76"/>
  <c r="AJ347" i="76" s="1"/>
  <c r="Z348" i="76"/>
  <c r="AJ348" i="76" s="1"/>
  <c r="Z349" i="76"/>
  <c r="AJ349" i="76" s="1"/>
  <c r="Z350" i="76"/>
  <c r="AJ350" i="76" s="1"/>
  <c r="Z351" i="76"/>
  <c r="AJ351" i="76" s="1"/>
  <c r="Z352" i="76"/>
  <c r="AJ352" i="76" s="1"/>
  <c r="Z353" i="76"/>
  <c r="Z354" i="76"/>
  <c r="Z355" i="76"/>
  <c r="Z356" i="76"/>
  <c r="Z357" i="76"/>
  <c r="Z358" i="76"/>
  <c r="Z359" i="76"/>
  <c r="Z360" i="76"/>
  <c r="Z361" i="76"/>
  <c r="Z362" i="76"/>
  <c r="Z363" i="76"/>
  <c r="Z364" i="76"/>
  <c r="Z365" i="76"/>
  <c r="Z366" i="76"/>
  <c r="Z367" i="76"/>
  <c r="Z368" i="76"/>
  <c r="AJ368" i="76" s="1"/>
  <c r="Z369" i="76"/>
  <c r="AJ369" i="76" s="1"/>
  <c r="Z370" i="76"/>
  <c r="AJ370" i="76" s="1"/>
  <c r="Z371" i="76"/>
  <c r="AJ371" i="76" s="1"/>
  <c r="Z372" i="76"/>
  <c r="AJ372" i="76" s="1"/>
  <c r="Z373" i="76"/>
  <c r="AJ373" i="76" s="1"/>
  <c r="Z374" i="76"/>
  <c r="AJ374" i="76" s="1"/>
  <c r="Z375" i="76"/>
  <c r="AJ375" i="76" s="1"/>
  <c r="Z376" i="76"/>
  <c r="AJ376" i="76" s="1"/>
  <c r="Z377" i="76"/>
  <c r="AJ377" i="76" s="1"/>
  <c r="Z378" i="76"/>
  <c r="AJ378" i="76" s="1"/>
  <c r="Z379" i="76"/>
  <c r="AJ379" i="76" s="1"/>
  <c r="Z380" i="76"/>
  <c r="AJ380" i="76" s="1"/>
  <c r="Z381" i="76"/>
  <c r="AJ381" i="76" s="1"/>
  <c r="Z382" i="76"/>
  <c r="AJ382" i="76" s="1"/>
  <c r="Z383" i="76"/>
  <c r="AJ383" i="76" s="1"/>
  <c r="Z384" i="76"/>
  <c r="AJ384" i="76" s="1"/>
  <c r="Z385" i="76"/>
  <c r="AJ385" i="76" s="1"/>
  <c r="Z386" i="76"/>
  <c r="AJ386" i="76" s="1"/>
  <c r="Z387" i="76"/>
  <c r="AJ387" i="76" s="1"/>
  <c r="Z388" i="76"/>
  <c r="AJ388" i="76" s="1"/>
  <c r="Z389" i="76"/>
  <c r="Z390" i="76"/>
  <c r="Z391" i="76"/>
  <c r="Z392" i="76"/>
  <c r="Z393" i="76"/>
  <c r="Z394" i="76"/>
  <c r="Z395" i="76"/>
  <c r="Z396" i="76"/>
  <c r="Z397" i="76"/>
  <c r="Z398" i="76"/>
  <c r="Z399" i="76"/>
  <c r="Z400" i="76"/>
  <c r="Z401" i="76"/>
  <c r="Z402" i="76"/>
  <c r="Z403" i="76"/>
  <c r="Z404" i="76"/>
  <c r="AJ404" i="76" s="1"/>
  <c r="Z405" i="76"/>
  <c r="AJ405" i="76" s="1"/>
  <c r="Z406" i="76"/>
  <c r="AJ406" i="76" s="1"/>
  <c r="Z407" i="76"/>
  <c r="AJ407" i="76" s="1"/>
  <c r="Z408" i="76"/>
  <c r="AJ408" i="76" s="1"/>
  <c r="Z409" i="76"/>
  <c r="AJ409" i="76" s="1"/>
  <c r="Z410" i="76"/>
  <c r="AJ410" i="76" s="1"/>
  <c r="Z411" i="76"/>
  <c r="AJ411" i="76" s="1"/>
  <c r="Z412" i="76"/>
  <c r="AJ412" i="76" s="1"/>
  <c r="Z413" i="76"/>
  <c r="AJ413" i="76" s="1"/>
  <c r="Z414" i="76"/>
  <c r="AJ414" i="76" s="1"/>
  <c r="Z415" i="76"/>
  <c r="AJ415" i="76" s="1"/>
  <c r="Z416" i="76"/>
  <c r="AJ416" i="76" s="1"/>
  <c r="Z417" i="76"/>
  <c r="AJ417" i="76" s="1"/>
  <c r="Z418" i="76"/>
  <c r="AJ418" i="76" s="1"/>
  <c r="Z419" i="76"/>
  <c r="AJ419" i="76" s="1"/>
  <c r="Z420" i="76"/>
  <c r="AJ420" i="76" s="1"/>
  <c r="Z421" i="76"/>
  <c r="AJ421" i="76" s="1"/>
  <c r="Z422" i="76"/>
  <c r="AJ422" i="76" s="1"/>
  <c r="Z423" i="76"/>
  <c r="AJ423" i="76" s="1"/>
  <c r="Z424" i="76"/>
  <c r="AJ424" i="76" s="1"/>
  <c r="Z425" i="76"/>
  <c r="Z426" i="76"/>
  <c r="Z427" i="76"/>
  <c r="Z428" i="76"/>
  <c r="Z429" i="76"/>
  <c r="Z430" i="76"/>
  <c r="Z431" i="76"/>
  <c r="Z432" i="76"/>
  <c r="Z433" i="76"/>
  <c r="Z434" i="76"/>
  <c r="Z435" i="76"/>
  <c r="Z436" i="76"/>
  <c r="Z437" i="76"/>
  <c r="Z438" i="76"/>
  <c r="Z439" i="76"/>
  <c r="Z440" i="76"/>
  <c r="AJ440" i="76" s="1"/>
  <c r="Z441" i="76"/>
  <c r="AJ441" i="76" s="1"/>
  <c r="Z442" i="76"/>
  <c r="AJ442" i="76" s="1"/>
  <c r="Z443" i="76"/>
  <c r="AJ443" i="76" s="1"/>
  <c r="Z444" i="76"/>
  <c r="AJ444" i="76" s="1"/>
  <c r="Z445" i="76"/>
  <c r="AJ445" i="76" s="1"/>
  <c r="Z446" i="76"/>
  <c r="AJ446" i="76" s="1"/>
  <c r="Z447" i="76"/>
  <c r="AJ447" i="76" s="1"/>
  <c r="Z448" i="76"/>
  <c r="AJ448" i="76" s="1"/>
  <c r="Z449" i="76"/>
  <c r="AJ449" i="76" s="1"/>
  <c r="Z450" i="76"/>
  <c r="AJ450" i="76" s="1"/>
  <c r="Z451" i="76"/>
  <c r="AJ451" i="76" s="1"/>
  <c r="Z452" i="76"/>
  <c r="AJ452" i="76" s="1"/>
  <c r="Z453" i="76"/>
  <c r="AJ453" i="76" s="1"/>
  <c r="Z454" i="76"/>
  <c r="AJ454" i="76" s="1"/>
  <c r="Z455" i="76"/>
  <c r="AJ455" i="76" s="1"/>
  <c r="Z456" i="76"/>
  <c r="AJ456" i="76" s="1"/>
  <c r="Z457" i="76"/>
  <c r="AJ457" i="76" s="1"/>
  <c r="Z458" i="76"/>
  <c r="AJ458" i="76" s="1"/>
  <c r="Z459" i="76"/>
  <c r="AJ459" i="76" s="1"/>
  <c r="Z460" i="76"/>
  <c r="AJ460" i="76" s="1"/>
  <c r="Z461" i="76"/>
  <c r="Z462" i="76"/>
  <c r="Z463" i="76"/>
  <c r="Z464" i="76"/>
  <c r="Z465" i="76"/>
  <c r="Z466" i="76"/>
  <c r="Z467" i="76"/>
  <c r="Z468" i="76"/>
  <c r="Z469" i="76"/>
  <c r="Z470" i="76"/>
  <c r="Z471" i="76"/>
  <c r="Z472" i="76"/>
  <c r="Z473" i="76"/>
  <c r="Z474" i="76"/>
  <c r="Z475" i="76"/>
  <c r="Z476" i="76"/>
  <c r="AJ476" i="76" s="1"/>
  <c r="Z477" i="76"/>
  <c r="AJ477" i="76" s="1"/>
  <c r="Z478" i="76"/>
  <c r="AJ478" i="76" s="1"/>
  <c r="Z479" i="76"/>
  <c r="AJ479" i="76" s="1"/>
  <c r="Z480" i="76"/>
  <c r="AJ480" i="76" s="1"/>
  <c r="Z481" i="76"/>
  <c r="AJ481" i="76" s="1"/>
  <c r="Z482" i="76"/>
  <c r="AJ482" i="76" s="1"/>
  <c r="Z483" i="76"/>
  <c r="AJ483" i="76" s="1"/>
  <c r="Z484" i="76"/>
  <c r="AJ484" i="76" s="1"/>
  <c r="Z485" i="76"/>
  <c r="AJ485" i="76" s="1"/>
  <c r="Z486" i="76"/>
  <c r="AJ486" i="76" s="1"/>
  <c r="Z487" i="76"/>
  <c r="AJ487" i="76" s="1"/>
  <c r="Z488" i="76"/>
  <c r="AJ488" i="76" s="1"/>
  <c r="Z489" i="76"/>
  <c r="AJ489" i="76" s="1"/>
  <c r="Z490" i="76"/>
  <c r="AJ490" i="76" s="1"/>
  <c r="Z491" i="76"/>
  <c r="AJ491" i="76" s="1"/>
  <c r="Z492" i="76"/>
  <c r="AJ492" i="76" s="1"/>
  <c r="Z493" i="76"/>
  <c r="AJ493" i="76" s="1"/>
  <c r="Z494" i="76"/>
  <c r="AJ494" i="76" s="1"/>
  <c r="Z495" i="76"/>
  <c r="AJ495" i="76" s="1"/>
  <c r="Z496" i="76"/>
  <c r="AJ496" i="76" s="1"/>
  <c r="Z497" i="76"/>
  <c r="Z498" i="76"/>
  <c r="Z499" i="76"/>
  <c r="Z500" i="76"/>
  <c r="Z501" i="76"/>
  <c r="Z502" i="76"/>
  <c r="Z503" i="76"/>
  <c r="Z504" i="76"/>
  <c r="Z505" i="76"/>
  <c r="Z506" i="76"/>
  <c r="Z507" i="76"/>
  <c r="Z508" i="76"/>
  <c r="Z509" i="76"/>
  <c r="Z510" i="76"/>
  <c r="Z511" i="76"/>
  <c r="Z512" i="76"/>
  <c r="AJ512" i="76" s="1"/>
  <c r="Z513" i="76"/>
  <c r="AJ513" i="76" s="1"/>
  <c r="Z514" i="76"/>
  <c r="AJ514" i="76" s="1"/>
  <c r="Z515" i="76"/>
  <c r="AJ515" i="76" s="1"/>
  <c r="Z516" i="76"/>
  <c r="AJ516" i="76" s="1"/>
  <c r="Z517" i="76"/>
  <c r="AJ517" i="76" s="1"/>
  <c r="Z518" i="76"/>
  <c r="AJ518" i="76" s="1"/>
  <c r="Z519" i="76"/>
  <c r="AJ519" i="76" s="1"/>
  <c r="Z520" i="76"/>
  <c r="AJ520" i="76" s="1"/>
  <c r="Z521" i="76"/>
  <c r="AJ521" i="76" s="1"/>
  <c r="Z522" i="76"/>
  <c r="AJ522" i="76" s="1"/>
  <c r="Z523" i="76"/>
  <c r="AJ523" i="76" s="1"/>
  <c r="Z524" i="76"/>
  <c r="AJ524" i="76" s="1"/>
  <c r="Z525" i="76"/>
  <c r="AJ525" i="76" s="1"/>
  <c r="Z526" i="76"/>
  <c r="AJ526" i="76" s="1"/>
  <c r="Z527" i="76"/>
  <c r="AJ527" i="76" s="1"/>
  <c r="Z528" i="76"/>
  <c r="AJ528" i="76" s="1"/>
  <c r="Z529" i="76"/>
  <c r="AJ529" i="76" s="1"/>
  <c r="Z530" i="76"/>
  <c r="AJ530" i="76" s="1"/>
  <c r="Z531" i="76"/>
  <c r="AJ531" i="76" s="1"/>
  <c r="Z532" i="76"/>
  <c r="AJ532" i="76" s="1"/>
  <c r="Z533" i="76"/>
  <c r="Z534" i="76"/>
  <c r="Z535" i="76"/>
  <c r="Z536" i="76"/>
  <c r="Z537" i="76"/>
  <c r="Z538" i="76"/>
  <c r="Z539" i="76"/>
  <c r="Z540" i="76"/>
  <c r="Z541" i="76"/>
  <c r="Z542" i="76"/>
  <c r="Z543" i="76"/>
  <c r="Z544" i="76"/>
  <c r="Z545" i="76"/>
  <c r="Z546" i="76"/>
  <c r="Z547" i="76"/>
  <c r="Z548" i="76"/>
  <c r="AJ548" i="76" s="1"/>
  <c r="Z549" i="76"/>
  <c r="AJ549" i="76" s="1"/>
  <c r="Z550" i="76"/>
  <c r="AJ550" i="76" s="1"/>
  <c r="Z551" i="76"/>
  <c r="AJ551" i="76" s="1"/>
  <c r="Z552" i="76"/>
  <c r="AJ552" i="76" s="1"/>
  <c r="Z553" i="76"/>
  <c r="AJ553" i="76" s="1"/>
  <c r="Z554" i="76"/>
  <c r="AJ554" i="76" s="1"/>
  <c r="Z555" i="76"/>
  <c r="AJ555" i="76" s="1"/>
  <c r="Z556" i="76"/>
  <c r="AJ556" i="76" s="1"/>
  <c r="Z557" i="76"/>
  <c r="AJ557" i="76" s="1"/>
  <c r="Z558" i="76"/>
  <c r="AJ558" i="76" s="1"/>
  <c r="Z559" i="76"/>
  <c r="AJ559" i="76" s="1"/>
  <c r="Z560" i="76"/>
  <c r="AJ560" i="76" s="1"/>
  <c r="Z561" i="76"/>
  <c r="AJ561" i="76" s="1"/>
  <c r="Z562" i="76"/>
  <c r="AJ562" i="76" s="1"/>
  <c r="Z563" i="76"/>
  <c r="AJ563" i="76" s="1"/>
  <c r="Z564" i="76"/>
  <c r="AJ564" i="76" s="1"/>
  <c r="Z565" i="76"/>
  <c r="AJ565" i="76" s="1"/>
  <c r="Z566" i="76"/>
  <c r="AJ566" i="76" s="1"/>
  <c r="Z567" i="76"/>
  <c r="AJ567" i="76" s="1"/>
  <c r="Z568" i="76"/>
  <c r="AJ568" i="76" s="1"/>
  <c r="Z569" i="76"/>
  <c r="Z570" i="76"/>
  <c r="Z571" i="76"/>
  <c r="Z572" i="76"/>
  <c r="Z573" i="76"/>
  <c r="Z574" i="76"/>
  <c r="Z575" i="76"/>
  <c r="Z576" i="76"/>
  <c r="Z577" i="76"/>
  <c r="Z578" i="76"/>
  <c r="Z579" i="76"/>
  <c r="Z580" i="76"/>
  <c r="Z581" i="76"/>
  <c r="Z582" i="76"/>
  <c r="Z583" i="76"/>
  <c r="Z584" i="76"/>
  <c r="AJ584" i="76" s="1"/>
  <c r="Z585" i="76"/>
  <c r="AJ585" i="76" s="1"/>
  <c r="Z586" i="76"/>
  <c r="AJ586" i="76" s="1"/>
  <c r="Z587" i="76"/>
  <c r="AJ587" i="76" s="1"/>
  <c r="Z588" i="76"/>
  <c r="AJ588" i="76" s="1"/>
  <c r="Z589" i="76"/>
  <c r="AJ589" i="76" s="1"/>
  <c r="Z590" i="76"/>
  <c r="AJ590" i="76" s="1"/>
  <c r="Z591" i="76"/>
  <c r="AJ591" i="76" s="1"/>
  <c r="Z592" i="76"/>
  <c r="AJ592" i="76" s="1"/>
  <c r="Z593" i="76"/>
  <c r="AJ593" i="76" s="1"/>
  <c r="Z594" i="76"/>
  <c r="AJ594" i="76" s="1"/>
  <c r="Z595" i="76"/>
  <c r="AJ595" i="76" s="1"/>
  <c r="Z596" i="76"/>
  <c r="AJ596" i="76" s="1"/>
  <c r="Z597" i="76"/>
  <c r="AJ597" i="76" s="1"/>
  <c r="Z598" i="76"/>
  <c r="AJ598" i="76" s="1"/>
  <c r="Z599" i="76"/>
  <c r="AJ599" i="76" s="1"/>
  <c r="Z600" i="76"/>
  <c r="AJ600" i="76" s="1"/>
  <c r="Z601" i="76"/>
  <c r="AJ601" i="76" s="1"/>
  <c r="Z602" i="76"/>
  <c r="AJ602" i="76" s="1"/>
  <c r="Z603" i="76"/>
  <c r="AJ603" i="76" s="1"/>
  <c r="Z604" i="76"/>
  <c r="AJ604" i="76" s="1"/>
  <c r="Z605" i="76"/>
  <c r="Z606" i="76"/>
  <c r="Z607" i="76"/>
  <c r="Z608" i="76"/>
  <c r="Z609" i="76"/>
  <c r="Z610" i="76"/>
  <c r="Z611" i="76"/>
  <c r="Z612" i="76"/>
  <c r="Z613" i="76"/>
  <c r="Z614" i="76"/>
  <c r="Z615" i="76"/>
  <c r="Z616" i="76"/>
  <c r="Z617" i="76"/>
  <c r="Z618" i="76"/>
  <c r="Z619" i="76"/>
  <c r="Z620" i="76"/>
  <c r="AJ620" i="76" s="1"/>
  <c r="Z621" i="76"/>
  <c r="AJ621" i="76" s="1"/>
  <c r="Z622" i="76"/>
  <c r="AJ622" i="76" s="1"/>
  <c r="Z623" i="76"/>
  <c r="AJ623" i="76" s="1"/>
  <c r="Z624" i="76"/>
  <c r="AJ624" i="76" s="1"/>
  <c r="Z625" i="76"/>
  <c r="AJ625" i="76" s="1"/>
  <c r="Z626" i="76"/>
  <c r="AJ626" i="76" s="1"/>
  <c r="Z627" i="76"/>
  <c r="AJ627" i="76" s="1"/>
  <c r="Z628" i="76"/>
  <c r="AJ628" i="76" s="1"/>
  <c r="Z629" i="76"/>
  <c r="AJ629" i="76" s="1"/>
  <c r="Z630" i="76"/>
  <c r="AJ630" i="76" s="1"/>
  <c r="Z631" i="76"/>
  <c r="AJ631" i="76" s="1"/>
  <c r="Z632" i="76"/>
  <c r="AJ632" i="76" s="1"/>
  <c r="Z633" i="76"/>
  <c r="AJ633" i="76" s="1"/>
  <c r="Z634" i="76"/>
  <c r="AJ634" i="76" s="1"/>
  <c r="Z635" i="76"/>
  <c r="AJ635" i="76" s="1"/>
  <c r="Z636" i="76"/>
  <c r="AJ636" i="76" s="1"/>
  <c r="Z637" i="76"/>
  <c r="AJ637" i="76" s="1"/>
  <c r="Z638" i="76"/>
  <c r="AJ638" i="76" s="1"/>
  <c r="Z639" i="76"/>
  <c r="AJ639" i="76" s="1"/>
  <c r="Z640" i="76"/>
  <c r="AJ640" i="76" s="1"/>
  <c r="Z641" i="76"/>
  <c r="Z642" i="76"/>
  <c r="Z643" i="76"/>
  <c r="Z644" i="76"/>
  <c r="Z645" i="76"/>
  <c r="Z646" i="76"/>
  <c r="Z647" i="76"/>
  <c r="Z648" i="76"/>
  <c r="Z649" i="76"/>
  <c r="Z650" i="76"/>
  <c r="Z651" i="76"/>
  <c r="Z652" i="76"/>
  <c r="Z653" i="76"/>
  <c r="Z654" i="76"/>
  <c r="Z655" i="76"/>
  <c r="Z656" i="76"/>
  <c r="AJ656" i="76" s="1"/>
  <c r="Z657" i="76"/>
  <c r="AJ657" i="76" s="1"/>
  <c r="Z658" i="76"/>
  <c r="AJ658" i="76" s="1"/>
  <c r="Z659" i="76"/>
  <c r="AJ659" i="76" s="1"/>
  <c r="Z660" i="76"/>
  <c r="AJ660" i="76" s="1"/>
  <c r="Z661" i="76"/>
  <c r="AJ661" i="76" s="1"/>
  <c r="Z662" i="76"/>
  <c r="AJ662" i="76" s="1"/>
  <c r="Z663" i="76"/>
  <c r="AJ663" i="76" s="1"/>
  <c r="Z664" i="76"/>
  <c r="AJ664" i="76" s="1"/>
  <c r="Z665" i="76"/>
  <c r="AJ665" i="76" s="1"/>
  <c r="Z666" i="76"/>
  <c r="AJ666" i="76" s="1"/>
  <c r="Z667" i="76"/>
  <c r="AJ667" i="76" s="1"/>
  <c r="Z668" i="76"/>
  <c r="AJ668" i="76" s="1"/>
  <c r="Z669" i="76"/>
  <c r="AJ669" i="76" s="1"/>
  <c r="Z670" i="76"/>
  <c r="AJ670" i="76" s="1"/>
  <c r="Z671" i="76"/>
  <c r="AJ671" i="76" s="1"/>
  <c r="Z672" i="76"/>
  <c r="AJ672" i="76" s="1"/>
  <c r="Z673" i="76"/>
  <c r="AJ673" i="76" s="1"/>
  <c r="Z674" i="76"/>
  <c r="AJ674" i="76" s="1"/>
  <c r="Z675" i="76"/>
  <c r="AJ675" i="76" s="1"/>
  <c r="Z676" i="76"/>
  <c r="AJ676" i="76" s="1"/>
  <c r="Z677" i="76"/>
  <c r="Z678" i="76"/>
  <c r="Z679" i="76"/>
  <c r="Z680" i="76"/>
  <c r="Z681" i="76"/>
  <c r="Z682" i="76"/>
  <c r="Z683" i="76"/>
  <c r="Z684" i="76"/>
  <c r="Z685" i="76"/>
  <c r="Z686" i="76"/>
  <c r="Z687" i="76"/>
  <c r="Z688" i="76"/>
  <c r="Z689" i="76"/>
  <c r="Z690" i="76"/>
  <c r="Z691" i="76"/>
  <c r="Z692" i="76"/>
  <c r="AJ692" i="76" s="1"/>
  <c r="Z693" i="76"/>
  <c r="AJ693" i="76" s="1"/>
  <c r="Z694" i="76"/>
  <c r="AJ694" i="76" s="1"/>
  <c r="Z695" i="76"/>
  <c r="AJ695" i="76" s="1"/>
  <c r="Z696" i="76"/>
  <c r="AJ696" i="76" s="1"/>
  <c r="Z697" i="76"/>
  <c r="AJ697" i="76" s="1"/>
  <c r="Z698" i="76"/>
  <c r="AJ698" i="76" s="1"/>
  <c r="Z699" i="76"/>
  <c r="AJ699" i="76" s="1"/>
  <c r="Z700" i="76"/>
  <c r="AJ700" i="76" s="1"/>
  <c r="Z701" i="76"/>
  <c r="AJ701" i="76" s="1"/>
  <c r="Z702" i="76"/>
  <c r="AJ702" i="76" s="1"/>
  <c r="Z703" i="76"/>
  <c r="AJ703" i="76" s="1"/>
  <c r="Z704" i="76"/>
  <c r="AJ704" i="76" s="1"/>
  <c r="Z705" i="76"/>
  <c r="AJ705" i="76" s="1"/>
  <c r="Z706" i="76"/>
  <c r="AJ706" i="76" s="1"/>
  <c r="Z707" i="76"/>
  <c r="AJ707" i="76" s="1"/>
  <c r="Z708" i="76"/>
  <c r="AJ708" i="76" s="1"/>
  <c r="Z709" i="76"/>
  <c r="AJ709" i="76" s="1"/>
  <c r="Z710" i="76"/>
  <c r="AJ710" i="76" s="1"/>
  <c r="Z711" i="76"/>
  <c r="AJ711" i="76" s="1"/>
  <c r="Z712" i="76"/>
  <c r="AJ712" i="76" s="1"/>
  <c r="Z713" i="76"/>
  <c r="Z714" i="76"/>
  <c r="Z715" i="76"/>
  <c r="Z716" i="76"/>
  <c r="Z717" i="76"/>
  <c r="Z718" i="76"/>
  <c r="Z719" i="76"/>
  <c r="Z720" i="76"/>
  <c r="Z721" i="76"/>
  <c r="Z722" i="76"/>
  <c r="Z723" i="76"/>
  <c r="Z724" i="76"/>
  <c r="Z725" i="76"/>
  <c r="Z726" i="76"/>
  <c r="Z727" i="76"/>
  <c r="Z728" i="76"/>
  <c r="AJ728" i="76" s="1"/>
  <c r="Z729" i="76"/>
  <c r="AJ729" i="76" s="1"/>
  <c r="Z730" i="76"/>
  <c r="AJ730" i="76" s="1"/>
  <c r="Z731" i="76"/>
  <c r="AJ731" i="76" s="1"/>
  <c r="Z732" i="76"/>
  <c r="AJ732" i="76" s="1"/>
  <c r="Z733" i="76"/>
  <c r="AJ733" i="76" s="1"/>
  <c r="Z734" i="76"/>
  <c r="AJ734" i="76" s="1"/>
  <c r="Z735" i="76"/>
  <c r="AJ735" i="76" s="1"/>
  <c r="Z736" i="76"/>
  <c r="AJ736" i="76" s="1"/>
  <c r="Z737" i="76"/>
  <c r="AJ737" i="76" s="1"/>
  <c r="Z738" i="76"/>
  <c r="AJ738" i="76" s="1"/>
  <c r="Z739" i="76"/>
  <c r="AJ739" i="76" s="1"/>
  <c r="Z740" i="76"/>
  <c r="AJ740" i="76" s="1"/>
  <c r="Z741" i="76"/>
  <c r="AJ741" i="76" s="1"/>
  <c r="Z742" i="76"/>
  <c r="AJ742" i="76" s="1"/>
  <c r="Z743" i="76"/>
  <c r="AJ743" i="76" s="1"/>
  <c r="Z744" i="76"/>
  <c r="AJ744" i="76" s="1"/>
  <c r="Z745" i="76"/>
  <c r="AJ745" i="76" s="1"/>
  <c r="Z746" i="76"/>
  <c r="AJ746" i="76" s="1"/>
  <c r="Z747" i="76"/>
  <c r="AJ747" i="76" s="1"/>
  <c r="Z748" i="76"/>
  <c r="AJ748" i="76" s="1"/>
  <c r="Z749" i="76"/>
  <c r="Z750" i="76"/>
  <c r="Z751" i="76"/>
  <c r="Z752" i="76"/>
  <c r="Z753" i="76"/>
  <c r="Z754" i="76"/>
  <c r="Z755" i="76"/>
  <c r="Z756" i="76"/>
  <c r="Z757" i="76"/>
  <c r="Z758" i="76"/>
  <c r="Z759" i="76"/>
  <c r="Z760" i="76"/>
  <c r="Z761" i="76"/>
  <c r="Z762" i="76"/>
  <c r="Z763" i="76"/>
  <c r="Z764" i="76"/>
  <c r="AJ764" i="76" s="1"/>
  <c r="Z765" i="76"/>
  <c r="AJ765" i="76" s="1"/>
  <c r="Z766" i="76"/>
  <c r="AJ766" i="76" s="1"/>
  <c r="Z767" i="76"/>
  <c r="AJ767" i="76" s="1"/>
  <c r="Z768" i="76"/>
  <c r="AJ768" i="76" s="1"/>
  <c r="Z769" i="76"/>
  <c r="AJ769" i="76" s="1"/>
  <c r="Z770" i="76"/>
  <c r="AJ770" i="76" s="1"/>
  <c r="Z771" i="76"/>
  <c r="AJ771" i="76" s="1"/>
  <c r="Z772" i="76"/>
  <c r="AJ772" i="76" s="1"/>
  <c r="Z773" i="76"/>
  <c r="AJ773" i="76" s="1"/>
  <c r="Z774" i="76"/>
  <c r="AJ774" i="76" s="1"/>
  <c r="Z775" i="76"/>
  <c r="AJ775" i="76" s="1"/>
  <c r="Z776" i="76"/>
  <c r="AJ776" i="76" s="1"/>
  <c r="Z777" i="76"/>
  <c r="AJ777" i="76" s="1"/>
  <c r="Z778" i="76"/>
  <c r="AJ778" i="76" s="1"/>
  <c r="Z779" i="76"/>
  <c r="AJ779" i="76" s="1"/>
  <c r="Z780" i="76"/>
  <c r="AJ780" i="76" s="1"/>
  <c r="Z781" i="76"/>
  <c r="AJ781" i="76" s="1"/>
  <c r="Z782" i="76"/>
  <c r="AJ782" i="76" s="1"/>
  <c r="Z783" i="76"/>
  <c r="AJ783" i="76" s="1"/>
  <c r="Z784" i="76"/>
  <c r="AJ784" i="76" s="1"/>
  <c r="Z785" i="76"/>
  <c r="Z786" i="76"/>
  <c r="Z787" i="76"/>
  <c r="Z788" i="76"/>
  <c r="Z789" i="76"/>
  <c r="Z790" i="76"/>
  <c r="Z791" i="76"/>
  <c r="Z792" i="76"/>
  <c r="Z793" i="76"/>
  <c r="Z794" i="76"/>
  <c r="Z795" i="76"/>
  <c r="Z796" i="76"/>
  <c r="Z797" i="76"/>
  <c r="Z798" i="76"/>
  <c r="Z799" i="76"/>
  <c r="Z800" i="76"/>
  <c r="AJ800" i="76" s="1"/>
  <c r="Z801" i="76"/>
  <c r="AJ801" i="76" s="1"/>
  <c r="Z802" i="76"/>
  <c r="AJ802" i="76" s="1"/>
  <c r="Z803" i="76"/>
  <c r="AJ803" i="76" s="1"/>
  <c r="Z804" i="76"/>
  <c r="AJ804" i="76" s="1"/>
  <c r="Z805" i="76"/>
  <c r="AJ805" i="76" s="1"/>
  <c r="Z806" i="76"/>
  <c r="AJ806" i="76" s="1"/>
  <c r="Z807" i="76"/>
  <c r="AJ807" i="76" s="1"/>
  <c r="Z808" i="76"/>
  <c r="AJ808" i="76" s="1"/>
  <c r="Z809" i="76"/>
  <c r="AJ809" i="76" s="1"/>
  <c r="Z810" i="76"/>
  <c r="AJ810" i="76" s="1"/>
  <c r="Z811" i="76"/>
  <c r="AJ811" i="76" s="1"/>
  <c r="Z812" i="76"/>
  <c r="AJ812" i="76" s="1"/>
  <c r="Z813" i="76"/>
  <c r="AJ813" i="76" s="1"/>
  <c r="Z814" i="76"/>
  <c r="AJ814" i="76" s="1"/>
  <c r="Z815" i="76"/>
  <c r="AJ815" i="76" s="1"/>
  <c r="Z816" i="76"/>
  <c r="AJ816" i="76" s="1"/>
  <c r="Z817" i="76"/>
  <c r="AJ817" i="76" s="1"/>
  <c r="Z818" i="76"/>
  <c r="AJ818" i="76" s="1"/>
  <c r="Z819" i="76"/>
  <c r="AJ819" i="76" s="1"/>
  <c r="Z820" i="76"/>
  <c r="AJ820" i="76" s="1"/>
  <c r="Z821" i="76"/>
  <c r="Z822" i="76"/>
  <c r="Z823" i="76"/>
  <c r="Z824" i="76"/>
  <c r="Z825" i="76"/>
  <c r="Z826" i="76"/>
  <c r="Z827" i="76"/>
  <c r="Z828" i="76"/>
  <c r="Z829" i="76"/>
  <c r="Z830" i="76"/>
  <c r="Z831" i="76"/>
  <c r="Z832" i="76"/>
  <c r="Z833" i="76"/>
  <c r="Z834" i="76"/>
  <c r="Z835" i="76"/>
  <c r="Z836" i="76"/>
  <c r="AJ836" i="76" s="1"/>
  <c r="Z837" i="76"/>
  <c r="AJ837" i="76" s="1"/>
  <c r="Z838" i="76"/>
  <c r="AJ838" i="76" s="1"/>
  <c r="Z839" i="76"/>
  <c r="AJ839" i="76" s="1"/>
  <c r="Z840" i="76"/>
  <c r="AJ840" i="76" s="1"/>
  <c r="Z841" i="76"/>
  <c r="AJ841" i="76" s="1"/>
  <c r="Z842" i="76"/>
  <c r="AJ842" i="76" s="1"/>
  <c r="Z843" i="76"/>
  <c r="AJ843" i="76" s="1"/>
  <c r="Z844" i="76"/>
  <c r="AJ844" i="76" s="1"/>
  <c r="Z845" i="76"/>
  <c r="AJ845" i="76" s="1"/>
  <c r="Z846" i="76"/>
  <c r="AJ846" i="76" s="1"/>
  <c r="Z847" i="76"/>
  <c r="AJ847" i="76" s="1"/>
  <c r="Z848" i="76"/>
  <c r="AJ848" i="76" s="1"/>
  <c r="Z849" i="76"/>
  <c r="AJ849" i="76" s="1"/>
  <c r="Z850" i="76"/>
  <c r="AJ850" i="76" s="1"/>
  <c r="Z851" i="76"/>
  <c r="AJ851" i="76" s="1"/>
  <c r="Z852" i="76"/>
  <c r="AJ852" i="76" s="1"/>
  <c r="Z853" i="76"/>
  <c r="AJ853" i="76" s="1"/>
  <c r="Z854" i="76"/>
  <c r="AJ854" i="76" s="1"/>
  <c r="Z855" i="76"/>
  <c r="AJ855" i="76" s="1"/>
  <c r="Z856" i="76"/>
  <c r="AJ856" i="76" s="1"/>
  <c r="Z857" i="76"/>
  <c r="Z858" i="76"/>
  <c r="Z859" i="76"/>
  <c r="Z860" i="76"/>
  <c r="Z861" i="76"/>
  <c r="Z862" i="76"/>
  <c r="Z863" i="76"/>
  <c r="Z864" i="76"/>
  <c r="Z865" i="76"/>
  <c r="Z866" i="76"/>
  <c r="Z867" i="76"/>
  <c r="Z868" i="76"/>
  <c r="Z869" i="76"/>
  <c r="Z870" i="76"/>
  <c r="Z871" i="76"/>
  <c r="Z872" i="76"/>
  <c r="AJ872" i="76" s="1"/>
  <c r="Z873" i="76"/>
  <c r="AJ873" i="76" s="1"/>
  <c r="Z874" i="76"/>
  <c r="AJ874" i="76" s="1"/>
  <c r="Z875" i="76"/>
  <c r="AJ875" i="76" s="1"/>
  <c r="Z876" i="76"/>
  <c r="AJ876" i="76" s="1"/>
  <c r="Z877" i="76"/>
  <c r="AJ877" i="76" s="1"/>
  <c r="Z878" i="76"/>
  <c r="AJ878" i="76" s="1"/>
  <c r="Z879" i="76"/>
  <c r="AJ879" i="76" s="1"/>
  <c r="Z880" i="76"/>
  <c r="AJ880" i="76" s="1"/>
  <c r="Z881" i="76"/>
  <c r="AJ881" i="76" s="1"/>
  <c r="Z882" i="76"/>
  <c r="AJ882" i="76" s="1"/>
  <c r="Z883" i="76"/>
  <c r="AJ883" i="76" s="1"/>
  <c r="Z884" i="76"/>
  <c r="AJ884" i="76" s="1"/>
  <c r="Z885" i="76"/>
  <c r="AJ885" i="76" s="1"/>
  <c r="Z886" i="76"/>
  <c r="AJ886" i="76" s="1"/>
  <c r="Z887" i="76"/>
  <c r="AJ887" i="76" s="1"/>
  <c r="Z888" i="76"/>
  <c r="AJ888" i="76" s="1"/>
  <c r="Z889" i="76"/>
  <c r="AJ889" i="76" s="1"/>
  <c r="Z890" i="76"/>
  <c r="AJ890" i="76" s="1"/>
  <c r="Z891" i="76"/>
  <c r="AJ891" i="76" s="1"/>
  <c r="Z892" i="76"/>
  <c r="AJ892" i="76" s="1"/>
  <c r="Z893" i="76"/>
  <c r="Z894" i="76"/>
  <c r="Z895" i="76"/>
  <c r="Z896" i="76"/>
  <c r="Z897" i="76"/>
  <c r="Z898" i="76"/>
  <c r="Z899" i="76"/>
  <c r="Z900" i="76"/>
  <c r="Z901" i="76"/>
  <c r="Z902" i="76"/>
  <c r="Z903" i="76"/>
  <c r="Z904" i="76"/>
  <c r="Z905" i="76"/>
  <c r="Z906" i="76"/>
  <c r="Z907" i="76"/>
  <c r="Z908" i="76"/>
  <c r="AJ908" i="76" s="1"/>
  <c r="Z909" i="76"/>
  <c r="AJ909" i="76" s="1"/>
  <c r="Z910" i="76"/>
  <c r="AJ910" i="76" s="1"/>
  <c r="Z911" i="76"/>
  <c r="AJ911" i="76" s="1"/>
  <c r="Z912" i="76"/>
  <c r="AJ912" i="76" s="1"/>
  <c r="Z913" i="76"/>
  <c r="AJ913" i="76" s="1"/>
  <c r="Z914" i="76"/>
  <c r="AJ914" i="76" s="1"/>
  <c r="Z915" i="76"/>
  <c r="AJ915" i="76" s="1"/>
  <c r="Z916" i="76"/>
  <c r="AJ916" i="76" s="1"/>
  <c r="Z917" i="76"/>
  <c r="AJ917" i="76" s="1"/>
  <c r="Z918" i="76"/>
  <c r="AJ918" i="76" s="1"/>
  <c r="Z919" i="76"/>
  <c r="AJ919" i="76" s="1"/>
  <c r="Z920" i="76"/>
  <c r="AJ920" i="76" s="1"/>
  <c r="Z921" i="76"/>
  <c r="AJ921" i="76" s="1"/>
  <c r="Z922" i="76"/>
  <c r="AJ922" i="76" s="1"/>
  <c r="Z923" i="76"/>
  <c r="AJ923" i="76" s="1"/>
  <c r="Z924" i="76"/>
  <c r="AJ924" i="76" s="1"/>
  <c r="Z925" i="76"/>
  <c r="AJ925" i="76" s="1"/>
  <c r="Z926" i="76"/>
  <c r="AJ926" i="76" s="1"/>
  <c r="Z927" i="76"/>
  <c r="AJ927" i="76" s="1"/>
  <c r="Z928" i="76"/>
  <c r="AJ928" i="76" s="1"/>
  <c r="Z929" i="76"/>
  <c r="Z930" i="76"/>
  <c r="Z931" i="76"/>
  <c r="Z932" i="76"/>
  <c r="Z933" i="76"/>
  <c r="Z934" i="76"/>
  <c r="Z935" i="76"/>
  <c r="Z936" i="76"/>
  <c r="Z937" i="76"/>
  <c r="Z938" i="76"/>
  <c r="Z939" i="76"/>
  <c r="Z940" i="76"/>
  <c r="Z941" i="76"/>
  <c r="Z942" i="76"/>
  <c r="Z943" i="76"/>
  <c r="Z944" i="76"/>
  <c r="AJ944" i="76" s="1"/>
  <c r="Z945" i="76"/>
  <c r="AJ945" i="76" s="1"/>
  <c r="Z946" i="76"/>
  <c r="AJ946" i="76" s="1"/>
  <c r="Z947" i="76"/>
  <c r="AJ947" i="76" s="1"/>
  <c r="Z948" i="76"/>
  <c r="AJ948" i="76" s="1"/>
  <c r="Z949" i="76"/>
  <c r="AJ949" i="76" s="1"/>
  <c r="Z950" i="76"/>
  <c r="AJ950" i="76" s="1"/>
  <c r="Z951" i="76"/>
  <c r="AJ951" i="76" s="1"/>
  <c r="Z952" i="76"/>
  <c r="AJ952" i="76" s="1"/>
  <c r="Z953" i="76"/>
  <c r="AJ953" i="76" s="1"/>
  <c r="Z954" i="76"/>
  <c r="AJ954" i="76" s="1"/>
  <c r="Z955" i="76"/>
  <c r="AJ955" i="76" s="1"/>
  <c r="Z956" i="76"/>
  <c r="AJ956" i="76" s="1"/>
  <c r="Z957" i="76"/>
  <c r="AJ957" i="76" s="1"/>
  <c r="Z958" i="76"/>
  <c r="AJ958" i="76" s="1"/>
  <c r="Z959" i="76"/>
  <c r="AJ959" i="76" s="1"/>
  <c r="Z960" i="76"/>
  <c r="AJ960" i="76" s="1"/>
  <c r="Z961" i="76"/>
  <c r="AJ961" i="76" s="1"/>
  <c r="Z962" i="76"/>
  <c r="AJ962" i="76" s="1"/>
  <c r="Z963" i="76"/>
  <c r="AJ963" i="76" s="1"/>
  <c r="Z964" i="76"/>
  <c r="AJ964" i="76" s="1"/>
  <c r="Z965" i="76"/>
  <c r="Z966" i="76"/>
  <c r="Z967" i="76"/>
  <c r="Z968" i="76"/>
  <c r="Z969" i="76"/>
  <c r="Z970" i="76"/>
  <c r="Z971" i="76"/>
  <c r="Z972" i="76"/>
  <c r="Z973" i="76"/>
  <c r="Z974" i="76"/>
  <c r="Z975" i="76"/>
  <c r="Z976" i="76"/>
  <c r="Z977" i="76"/>
  <c r="Z978" i="76"/>
  <c r="Z979" i="76"/>
  <c r="Z980" i="76"/>
  <c r="AJ980" i="76" s="1"/>
  <c r="Z981" i="76"/>
  <c r="AJ981" i="76" s="1"/>
  <c r="Z982" i="76"/>
  <c r="AJ982" i="76" s="1"/>
  <c r="Z983" i="76"/>
  <c r="AJ983" i="76" s="1"/>
  <c r="Z984" i="76"/>
  <c r="AJ984" i="76" s="1"/>
  <c r="Z985" i="76"/>
  <c r="AJ985" i="76" s="1"/>
  <c r="Z986" i="76"/>
  <c r="AJ986" i="76" s="1"/>
  <c r="Z987" i="76"/>
  <c r="AJ987" i="76" s="1"/>
  <c r="Z988" i="76"/>
  <c r="AJ988" i="76" s="1"/>
  <c r="Z989" i="76"/>
  <c r="AJ989" i="76" s="1"/>
  <c r="Z990" i="76"/>
  <c r="AJ990" i="76" s="1"/>
  <c r="Z991" i="76"/>
  <c r="AJ991" i="76" s="1"/>
  <c r="Z992" i="76"/>
  <c r="AJ992" i="76" s="1"/>
  <c r="Z993" i="76"/>
  <c r="AJ993" i="76" s="1"/>
  <c r="Z994" i="76"/>
  <c r="AJ994" i="76" s="1"/>
  <c r="Z995" i="76"/>
  <c r="AJ995" i="76" s="1"/>
  <c r="Z996" i="76"/>
  <c r="AJ996" i="76" s="1"/>
  <c r="Z997" i="76"/>
  <c r="AJ997" i="76" s="1"/>
  <c r="Z998" i="76"/>
  <c r="AJ998" i="76" s="1"/>
  <c r="Z999" i="76"/>
  <c r="AJ999" i="76" s="1"/>
  <c r="Z1000" i="76"/>
  <c r="AJ1000" i="76" s="1"/>
  <c r="Z1001" i="76"/>
  <c r="Z1002" i="76"/>
  <c r="Z1003" i="76"/>
  <c r="Z1004" i="76"/>
  <c r="Z1005" i="76"/>
  <c r="Z1006" i="76"/>
  <c r="Z1007" i="76"/>
  <c r="Z1008" i="76"/>
  <c r="Z1009" i="76"/>
  <c r="Z1010" i="76"/>
  <c r="Z1011" i="76"/>
  <c r="Z1012" i="76"/>
  <c r="Z1013" i="76"/>
  <c r="Z1014" i="76"/>
  <c r="Z1015" i="76"/>
  <c r="Z1016" i="76"/>
  <c r="Z2" i="76"/>
  <c r="Y3" i="76"/>
  <c r="Y4" i="76"/>
  <c r="Y5" i="76"/>
  <c r="Y6" i="76"/>
  <c r="Y7" i="76"/>
  <c r="Y8" i="76"/>
  <c r="AI8" i="76" s="1"/>
  <c r="Y9" i="76"/>
  <c r="AI9" i="76" s="1"/>
  <c r="Y10" i="76"/>
  <c r="AI10" i="76" s="1"/>
  <c r="Y11" i="76"/>
  <c r="AI11" i="76" s="1"/>
  <c r="Y12" i="76"/>
  <c r="AI12" i="76" s="1"/>
  <c r="Y13" i="76"/>
  <c r="AI13" i="76" s="1"/>
  <c r="Y14" i="76"/>
  <c r="AI14" i="76" s="1"/>
  <c r="Y15" i="76"/>
  <c r="AI15" i="76" s="1"/>
  <c r="Y16" i="76"/>
  <c r="AI16" i="76" s="1"/>
  <c r="Y17" i="76"/>
  <c r="AI17" i="76" s="1"/>
  <c r="Y18" i="76"/>
  <c r="AI18" i="76" s="1"/>
  <c r="Y19" i="76"/>
  <c r="AI19" i="76" s="1"/>
  <c r="Y20" i="76"/>
  <c r="AI20" i="76" s="1"/>
  <c r="Y21" i="76"/>
  <c r="AI21" i="76" s="1"/>
  <c r="Y22" i="76"/>
  <c r="AI22" i="76" s="1"/>
  <c r="Y23" i="76"/>
  <c r="AI23" i="76" s="1"/>
  <c r="Y24" i="76"/>
  <c r="AI24" i="76" s="1"/>
  <c r="Y25" i="76"/>
  <c r="AI25" i="76" s="1"/>
  <c r="Y26" i="76"/>
  <c r="AI26" i="76" s="1"/>
  <c r="Y27" i="76"/>
  <c r="AI27" i="76" s="1"/>
  <c r="Y28" i="76"/>
  <c r="AI28" i="76" s="1"/>
  <c r="Y29" i="76"/>
  <c r="Y30" i="76"/>
  <c r="Y31" i="76"/>
  <c r="Y32" i="76"/>
  <c r="Y33" i="76"/>
  <c r="Y34" i="76"/>
  <c r="Y35" i="76"/>
  <c r="Y36" i="76"/>
  <c r="Y37" i="76"/>
  <c r="Y38" i="76"/>
  <c r="Y39" i="76"/>
  <c r="Y40" i="76"/>
  <c r="Y41" i="76"/>
  <c r="Y42" i="76"/>
  <c r="Y43" i="76"/>
  <c r="Y44" i="76"/>
  <c r="AI44" i="76" s="1"/>
  <c r="Y45" i="76"/>
  <c r="AI45" i="76" s="1"/>
  <c r="Y46" i="76"/>
  <c r="AI46" i="76" s="1"/>
  <c r="Y47" i="76"/>
  <c r="AI47" i="76" s="1"/>
  <c r="Y48" i="76"/>
  <c r="AI48" i="76" s="1"/>
  <c r="Y49" i="76"/>
  <c r="AI49" i="76" s="1"/>
  <c r="Y50" i="76"/>
  <c r="AI50" i="76" s="1"/>
  <c r="Y51" i="76"/>
  <c r="AI51" i="76" s="1"/>
  <c r="Y52" i="76"/>
  <c r="AI52" i="76" s="1"/>
  <c r="Y53" i="76"/>
  <c r="AI53" i="76" s="1"/>
  <c r="Y54" i="76"/>
  <c r="AI54" i="76" s="1"/>
  <c r="Y55" i="76"/>
  <c r="AI55" i="76" s="1"/>
  <c r="Y56" i="76"/>
  <c r="AI56" i="76" s="1"/>
  <c r="Y57" i="76"/>
  <c r="AI57" i="76" s="1"/>
  <c r="Y58" i="76"/>
  <c r="AI58" i="76" s="1"/>
  <c r="Y59" i="76"/>
  <c r="AI59" i="76" s="1"/>
  <c r="Y60" i="76"/>
  <c r="AI60" i="76" s="1"/>
  <c r="Y61" i="76"/>
  <c r="AI61" i="76" s="1"/>
  <c r="Y62" i="76"/>
  <c r="AI62" i="76" s="1"/>
  <c r="Y63" i="76"/>
  <c r="AI63" i="76" s="1"/>
  <c r="Y64" i="76"/>
  <c r="AI64" i="76" s="1"/>
  <c r="Y65" i="76"/>
  <c r="Y66" i="76"/>
  <c r="Y67" i="76"/>
  <c r="Y68" i="76"/>
  <c r="Y69" i="76"/>
  <c r="Y70" i="76"/>
  <c r="Y71" i="76"/>
  <c r="Y72" i="76"/>
  <c r="Y73" i="76"/>
  <c r="Y74" i="76"/>
  <c r="Y75" i="76"/>
  <c r="Y76" i="76"/>
  <c r="Y77" i="76"/>
  <c r="Y78" i="76"/>
  <c r="Y79" i="76"/>
  <c r="Y80" i="76"/>
  <c r="AI80" i="76" s="1"/>
  <c r="Y81" i="76"/>
  <c r="AI81" i="76" s="1"/>
  <c r="Y82" i="76"/>
  <c r="AI82" i="76" s="1"/>
  <c r="Y83" i="76"/>
  <c r="AI83" i="76" s="1"/>
  <c r="Y84" i="76"/>
  <c r="AI84" i="76" s="1"/>
  <c r="Y85" i="76"/>
  <c r="AI85" i="76" s="1"/>
  <c r="Y86" i="76"/>
  <c r="AI86" i="76" s="1"/>
  <c r="Y87" i="76"/>
  <c r="AI87" i="76" s="1"/>
  <c r="Y88" i="76"/>
  <c r="AI88" i="76" s="1"/>
  <c r="Y89" i="76"/>
  <c r="AI89" i="76" s="1"/>
  <c r="Y90" i="76"/>
  <c r="AI90" i="76" s="1"/>
  <c r="Y91" i="76"/>
  <c r="AI91" i="76" s="1"/>
  <c r="Y92" i="76"/>
  <c r="AI92" i="76" s="1"/>
  <c r="Y93" i="76"/>
  <c r="AI93" i="76" s="1"/>
  <c r="Y94" i="76"/>
  <c r="AI94" i="76" s="1"/>
  <c r="Y95" i="76"/>
  <c r="AI95" i="76" s="1"/>
  <c r="Y96" i="76"/>
  <c r="AI96" i="76" s="1"/>
  <c r="Y97" i="76"/>
  <c r="AI97" i="76" s="1"/>
  <c r="Y98" i="76"/>
  <c r="AI98" i="76" s="1"/>
  <c r="Y99" i="76"/>
  <c r="AI99" i="76" s="1"/>
  <c r="Y100" i="76"/>
  <c r="AI100" i="76" s="1"/>
  <c r="Y101" i="76"/>
  <c r="Y102" i="76"/>
  <c r="Y103" i="76"/>
  <c r="Y104" i="76"/>
  <c r="Y105" i="76"/>
  <c r="Y106" i="76"/>
  <c r="Y107" i="76"/>
  <c r="Y108" i="76"/>
  <c r="Y109" i="76"/>
  <c r="Y110" i="76"/>
  <c r="Y111" i="76"/>
  <c r="Y112" i="76"/>
  <c r="Y113" i="76"/>
  <c r="Y114" i="76"/>
  <c r="Y115" i="76"/>
  <c r="Y116" i="76"/>
  <c r="AI116" i="76" s="1"/>
  <c r="Y117" i="76"/>
  <c r="AI117" i="76" s="1"/>
  <c r="Y118" i="76"/>
  <c r="AI118" i="76" s="1"/>
  <c r="Y119" i="76"/>
  <c r="AI119" i="76" s="1"/>
  <c r="Y120" i="76"/>
  <c r="AI120" i="76" s="1"/>
  <c r="Y121" i="76"/>
  <c r="AI121" i="76" s="1"/>
  <c r="Y122" i="76"/>
  <c r="AI122" i="76" s="1"/>
  <c r="Y123" i="76"/>
  <c r="AI123" i="76" s="1"/>
  <c r="Y124" i="76"/>
  <c r="AI124" i="76" s="1"/>
  <c r="Y125" i="76"/>
  <c r="AI125" i="76" s="1"/>
  <c r="Y126" i="76"/>
  <c r="AI126" i="76" s="1"/>
  <c r="Y127" i="76"/>
  <c r="AI127" i="76" s="1"/>
  <c r="Y128" i="76"/>
  <c r="AI128" i="76" s="1"/>
  <c r="Y129" i="76"/>
  <c r="AI129" i="76" s="1"/>
  <c r="Y130" i="76"/>
  <c r="AI130" i="76" s="1"/>
  <c r="Y131" i="76"/>
  <c r="AI131" i="76" s="1"/>
  <c r="Y132" i="76"/>
  <c r="AI132" i="76" s="1"/>
  <c r="Y133" i="76"/>
  <c r="AI133" i="76" s="1"/>
  <c r="Y134" i="76"/>
  <c r="AI134" i="76" s="1"/>
  <c r="Y135" i="76"/>
  <c r="AI135" i="76" s="1"/>
  <c r="Y136" i="76"/>
  <c r="AI136" i="76" s="1"/>
  <c r="Y137" i="76"/>
  <c r="Y138" i="76"/>
  <c r="Y139" i="76"/>
  <c r="Y140" i="76"/>
  <c r="Y141" i="76"/>
  <c r="Y142" i="76"/>
  <c r="Y143" i="76"/>
  <c r="Y144" i="76"/>
  <c r="Y145" i="76"/>
  <c r="Y146" i="76"/>
  <c r="Y147" i="76"/>
  <c r="Y148" i="76"/>
  <c r="Y149" i="76"/>
  <c r="Y150" i="76"/>
  <c r="Y151" i="76"/>
  <c r="Y152" i="76"/>
  <c r="AI152" i="76" s="1"/>
  <c r="Y153" i="76"/>
  <c r="AI153" i="76" s="1"/>
  <c r="Y154" i="76"/>
  <c r="AI154" i="76" s="1"/>
  <c r="Y155" i="76"/>
  <c r="AI155" i="76" s="1"/>
  <c r="Y156" i="76"/>
  <c r="AI156" i="76" s="1"/>
  <c r="Y157" i="76"/>
  <c r="AI157" i="76" s="1"/>
  <c r="Y158" i="76"/>
  <c r="AI158" i="76" s="1"/>
  <c r="Y159" i="76"/>
  <c r="AI159" i="76" s="1"/>
  <c r="Y160" i="76"/>
  <c r="AI160" i="76" s="1"/>
  <c r="Y161" i="76"/>
  <c r="AI161" i="76" s="1"/>
  <c r="Y162" i="76"/>
  <c r="AI162" i="76" s="1"/>
  <c r="Y163" i="76"/>
  <c r="AI163" i="76" s="1"/>
  <c r="Y164" i="76"/>
  <c r="AI164" i="76" s="1"/>
  <c r="Y165" i="76"/>
  <c r="AI165" i="76" s="1"/>
  <c r="Y166" i="76"/>
  <c r="AI166" i="76" s="1"/>
  <c r="Y167" i="76"/>
  <c r="AI167" i="76" s="1"/>
  <c r="Y168" i="76"/>
  <c r="AI168" i="76" s="1"/>
  <c r="Y169" i="76"/>
  <c r="AI169" i="76" s="1"/>
  <c r="Y170" i="76"/>
  <c r="AI170" i="76" s="1"/>
  <c r="Y171" i="76"/>
  <c r="AI171" i="76" s="1"/>
  <c r="Y172" i="76"/>
  <c r="AI172" i="76" s="1"/>
  <c r="Y173" i="76"/>
  <c r="Y174" i="76"/>
  <c r="Y175" i="76"/>
  <c r="Y176" i="76"/>
  <c r="Y177" i="76"/>
  <c r="Y178" i="76"/>
  <c r="Y179" i="76"/>
  <c r="Y180" i="76"/>
  <c r="Y181" i="76"/>
  <c r="Y182" i="76"/>
  <c r="Y183" i="76"/>
  <c r="Y184" i="76"/>
  <c r="Y185" i="76"/>
  <c r="Y186" i="76"/>
  <c r="Y187" i="76"/>
  <c r="Y188" i="76"/>
  <c r="AI188" i="76" s="1"/>
  <c r="Y189" i="76"/>
  <c r="AI189" i="76" s="1"/>
  <c r="Y190" i="76"/>
  <c r="AI190" i="76" s="1"/>
  <c r="Y191" i="76"/>
  <c r="AI191" i="76" s="1"/>
  <c r="Y192" i="76"/>
  <c r="AI192" i="76" s="1"/>
  <c r="Y193" i="76"/>
  <c r="AI193" i="76" s="1"/>
  <c r="Y194" i="76"/>
  <c r="AI194" i="76" s="1"/>
  <c r="Y195" i="76"/>
  <c r="AI195" i="76" s="1"/>
  <c r="Y196" i="76"/>
  <c r="AI196" i="76" s="1"/>
  <c r="Y197" i="76"/>
  <c r="AI197" i="76" s="1"/>
  <c r="Y198" i="76"/>
  <c r="AI198" i="76" s="1"/>
  <c r="Y199" i="76"/>
  <c r="AI199" i="76" s="1"/>
  <c r="Y200" i="76"/>
  <c r="AI200" i="76" s="1"/>
  <c r="Y201" i="76"/>
  <c r="AI201" i="76" s="1"/>
  <c r="Y202" i="76"/>
  <c r="AI202" i="76" s="1"/>
  <c r="Y203" i="76"/>
  <c r="AI203" i="76" s="1"/>
  <c r="Y204" i="76"/>
  <c r="AI204" i="76" s="1"/>
  <c r="Y205" i="76"/>
  <c r="AI205" i="76" s="1"/>
  <c r="Y206" i="76"/>
  <c r="AI206" i="76" s="1"/>
  <c r="Y207" i="76"/>
  <c r="AI207" i="76" s="1"/>
  <c r="Y208" i="76"/>
  <c r="AI208" i="76" s="1"/>
  <c r="Y209" i="76"/>
  <c r="Y210" i="76"/>
  <c r="Y211" i="76"/>
  <c r="Y212" i="76"/>
  <c r="Y213" i="76"/>
  <c r="Y214" i="76"/>
  <c r="Y215" i="76"/>
  <c r="Y216" i="76"/>
  <c r="Y217" i="76"/>
  <c r="Y218" i="76"/>
  <c r="Y219" i="76"/>
  <c r="Y220" i="76"/>
  <c r="Y221" i="76"/>
  <c r="Y222" i="76"/>
  <c r="Y223" i="76"/>
  <c r="Y224" i="76"/>
  <c r="AI224" i="76" s="1"/>
  <c r="Y225" i="76"/>
  <c r="AI225" i="76" s="1"/>
  <c r="Y226" i="76"/>
  <c r="AI226" i="76" s="1"/>
  <c r="Y227" i="76"/>
  <c r="AI227" i="76" s="1"/>
  <c r="Y228" i="76"/>
  <c r="AI228" i="76" s="1"/>
  <c r="Y229" i="76"/>
  <c r="AI229" i="76" s="1"/>
  <c r="Y230" i="76"/>
  <c r="AI230" i="76" s="1"/>
  <c r="Y231" i="76"/>
  <c r="AI231" i="76" s="1"/>
  <c r="Y232" i="76"/>
  <c r="AI232" i="76" s="1"/>
  <c r="Y233" i="76"/>
  <c r="AI233" i="76" s="1"/>
  <c r="Y234" i="76"/>
  <c r="AI234" i="76" s="1"/>
  <c r="Y235" i="76"/>
  <c r="AI235" i="76" s="1"/>
  <c r="Y236" i="76"/>
  <c r="AI236" i="76" s="1"/>
  <c r="Y237" i="76"/>
  <c r="AI237" i="76" s="1"/>
  <c r="Y238" i="76"/>
  <c r="AI238" i="76" s="1"/>
  <c r="Y239" i="76"/>
  <c r="AI239" i="76" s="1"/>
  <c r="Y240" i="76"/>
  <c r="AI240" i="76" s="1"/>
  <c r="Y241" i="76"/>
  <c r="AI241" i="76" s="1"/>
  <c r="Y242" i="76"/>
  <c r="AI242" i="76" s="1"/>
  <c r="Y243" i="76"/>
  <c r="AI243" i="76" s="1"/>
  <c r="Y244" i="76"/>
  <c r="AI244" i="76" s="1"/>
  <c r="Y245" i="76"/>
  <c r="Y246" i="76"/>
  <c r="Y247" i="76"/>
  <c r="Y248" i="76"/>
  <c r="Y249" i="76"/>
  <c r="Y250" i="76"/>
  <c r="Y251" i="76"/>
  <c r="Y252" i="76"/>
  <c r="Y253" i="76"/>
  <c r="Y254" i="76"/>
  <c r="Y255" i="76"/>
  <c r="Y256" i="76"/>
  <c r="Y257" i="76"/>
  <c r="Y258" i="76"/>
  <c r="Y259" i="76"/>
  <c r="Y260" i="76"/>
  <c r="AI260" i="76" s="1"/>
  <c r="Y261" i="76"/>
  <c r="AI261" i="76" s="1"/>
  <c r="Y262" i="76"/>
  <c r="AI262" i="76" s="1"/>
  <c r="Y263" i="76"/>
  <c r="AI263" i="76" s="1"/>
  <c r="Y264" i="76"/>
  <c r="AI264" i="76" s="1"/>
  <c r="Y265" i="76"/>
  <c r="AI265" i="76" s="1"/>
  <c r="Y266" i="76"/>
  <c r="AI266" i="76" s="1"/>
  <c r="Y267" i="76"/>
  <c r="AI267" i="76" s="1"/>
  <c r="Y268" i="76"/>
  <c r="AI268" i="76" s="1"/>
  <c r="Y269" i="76"/>
  <c r="AI269" i="76" s="1"/>
  <c r="Y270" i="76"/>
  <c r="AI270" i="76" s="1"/>
  <c r="Y271" i="76"/>
  <c r="AI271" i="76" s="1"/>
  <c r="Y272" i="76"/>
  <c r="AI272" i="76" s="1"/>
  <c r="Y273" i="76"/>
  <c r="AI273" i="76" s="1"/>
  <c r="Y274" i="76"/>
  <c r="AI274" i="76" s="1"/>
  <c r="Y275" i="76"/>
  <c r="AI275" i="76" s="1"/>
  <c r="Y276" i="76"/>
  <c r="AI276" i="76" s="1"/>
  <c r="Y277" i="76"/>
  <c r="AI277" i="76" s="1"/>
  <c r="Y278" i="76"/>
  <c r="AI278" i="76" s="1"/>
  <c r="Y279" i="76"/>
  <c r="AI279" i="76" s="1"/>
  <c r="Y280" i="76"/>
  <c r="AI280" i="76" s="1"/>
  <c r="Y281" i="76"/>
  <c r="Y282" i="76"/>
  <c r="Y283" i="76"/>
  <c r="Y284" i="76"/>
  <c r="Y285" i="76"/>
  <c r="Y286" i="76"/>
  <c r="Y287" i="76"/>
  <c r="Y288" i="76"/>
  <c r="Y289" i="76"/>
  <c r="Y290" i="76"/>
  <c r="Y291" i="76"/>
  <c r="Y292" i="76"/>
  <c r="Y293" i="76"/>
  <c r="Y294" i="76"/>
  <c r="Y295" i="76"/>
  <c r="Y296" i="76"/>
  <c r="AI296" i="76" s="1"/>
  <c r="Y297" i="76"/>
  <c r="AI297" i="76" s="1"/>
  <c r="Y298" i="76"/>
  <c r="AI298" i="76" s="1"/>
  <c r="Y299" i="76"/>
  <c r="AI299" i="76" s="1"/>
  <c r="Y300" i="76"/>
  <c r="AI300" i="76" s="1"/>
  <c r="Y301" i="76"/>
  <c r="AI301" i="76" s="1"/>
  <c r="Y302" i="76"/>
  <c r="AI302" i="76" s="1"/>
  <c r="Y303" i="76"/>
  <c r="AI303" i="76" s="1"/>
  <c r="Y304" i="76"/>
  <c r="AI304" i="76" s="1"/>
  <c r="Y305" i="76"/>
  <c r="AI305" i="76" s="1"/>
  <c r="Y306" i="76"/>
  <c r="AI306" i="76" s="1"/>
  <c r="Y307" i="76"/>
  <c r="AI307" i="76" s="1"/>
  <c r="Y308" i="76"/>
  <c r="AI308" i="76" s="1"/>
  <c r="Y309" i="76"/>
  <c r="AI309" i="76" s="1"/>
  <c r="Y310" i="76"/>
  <c r="AI310" i="76" s="1"/>
  <c r="Y311" i="76"/>
  <c r="AI311" i="76" s="1"/>
  <c r="Y312" i="76"/>
  <c r="AI312" i="76" s="1"/>
  <c r="Y313" i="76"/>
  <c r="AI313" i="76" s="1"/>
  <c r="Y314" i="76"/>
  <c r="AI314" i="76" s="1"/>
  <c r="Y315" i="76"/>
  <c r="AI315" i="76" s="1"/>
  <c r="Y316" i="76"/>
  <c r="AI316" i="76" s="1"/>
  <c r="Y317" i="76"/>
  <c r="Y318" i="76"/>
  <c r="Y319" i="76"/>
  <c r="Y320" i="76"/>
  <c r="Y321" i="76"/>
  <c r="Y322" i="76"/>
  <c r="Y323" i="76"/>
  <c r="Y324" i="76"/>
  <c r="Y325" i="76"/>
  <c r="Y326" i="76"/>
  <c r="Y327" i="76"/>
  <c r="Y328" i="76"/>
  <c r="Y329" i="76"/>
  <c r="Y330" i="76"/>
  <c r="Y331" i="76"/>
  <c r="Y332" i="76"/>
  <c r="AI332" i="76" s="1"/>
  <c r="Y333" i="76"/>
  <c r="AI333" i="76" s="1"/>
  <c r="Y334" i="76"/>
  <c r="AI334" i="76" s="1"/>
  <c r="Y335" i="76"/>
  <c r="AI335" i="76" s="1"/>
  <c r="Y336" i="76"/>
  <c r="AI336" i="76" s="1"/>
  <c r="Y337" i="76"/>
  <c r="AI337" i="76" s="1"/>
  <c r="Y338" i="76"/>
  <c r="AI338" i="76" s="1"/>
  <c r="Y339" i="76"/>
  <c r="AI339" i="76" s="1"/>
  <c r="Y340" i="76"/>
  <c r="AI340" i="76" s="1"/>
  <c r="Y341" i="76"/>
  <c r="AI341" i="76" s="1"/>
  <c r="Y342" i="76"/>
  <c r="AI342" i="76" s="1"/>
  <c r="Y343" i="76"/>
  <c r="AI343" i="76" s="1"/>
  <c r="Y344" i="76"/>
  <c r="AI344" i="76" s="1"/>
  <c r="Y345" i="76"/>
  <c r="AI345" i="76" s="1"/>
  <c r="Y346" i="76"/>
  <c r="AI346" i="76" s="1"/>
  <c r="Y347" i="76"/>
  <c r="AI347" i="76" s="1"/>
  <c r="Y348" i="76"/>
  <c r="AI348" i="76" s="1"/>
  <c r="Y349" i="76"/>
  <c r="AI349" i="76" s="1"/>
  <c r="Y350" i="76"/>
  <c r="AI350" i="76" s="1"/>
  <c r="Y351" i="76"/>
  <c r="AI351" i="76" s="1"/>
  <c r="Y352" i="76"/>
  <c r="AI352" i="76" s="1"/>
  <c r="Y353" i="76"/>
  <c r="Y354" i="76"/>
  <c r="Y355" i="76"/>
  <c r="Y356" i="76"/>
  <c r="Y357" i="76"/>
  <c r="Y358" i="76"/>
  <c r="Y359" i="76"/>
  <c r="Y360" i="76"/>
  <c r="Y361" i="76"/>
  <c r="Y362" i="76"/>
  <c r="Y363" i="76"/>
  <c r="Y364" i="76"/>
  <c r="Y365" i="76"/>
  <c r="Y366" i="76"/>
  <c r="Y367" i="76"/>
  <c r="Y368" i="76"/>
  <c r="AI368" i="76" s="1"/>
  <c r="Y369" i="76"/>
  <c r="AI369" i="76" s="1"/>
  <c r="Y370" i="76"/>
  <c r="AI370" i="76" s="1"/>
  <c r="Y371" i="76"/>
  <c r="AI371" i="76" s="1"/>
  <c r="Y372" i="76"/>
  <c r="AI372" i="76" s="1"/>
  <c r="Y373" i="76"/>
  <c r="AI373" i="76" s="1"/>
  <c r="Y374" i="76"/>
  <c r="AI374" i="76" s="1"/>
  <c r="Y375" i="76"/>
  <c r="AI375" i="76" s="1"/>
  <c r="Y376" i="76"/>
  <c r="AI376" i="76" s="1"/>
  <c r="Y377" i="76"/>
  <c r="AI377" i="76" s="1"/>
  <c r="Y378" i="76"/>
  <c r="AI378" i="76" s="1"/>
  <c r="Y379" i="76"/>
  <c r="AI379" i="76" s="1"/>
  <c r="Y380" i="76"/>
  <c r="AI380" i="76" s="1"/>
  <c r="Y381" i="76"/>
  <c r="AI381" i="76" s="1"/>
  <c r="Y382" i="76"/>
  <c r="AI382" i="76" s="1"/>
  <c r="Y383" i="76"/>
  <c r="AI383" i="76" s="1"/>
  <c r="Y384" i="76"/>
  <c r="AI384" i="76" s="1"/>
  <c r="Y385" i="76"/>
  <c r="AI385" i="76" s="1"/>
  <c r="Y386" i="76"/>
  <c r="AI386" i="76" s="1"/>
  <c r="Y387" i="76"/>
  <c r="AI387" i="76" s="1"/>
  <c r="Y388" i="76"/>
  <c r="AI388" i="76" s="1"/>
  <c r="Y389" i="76"/>
  <c r="Y390" i="76"/>
  <c r="Y391" i="76"/>
  <c r="Y392" i="76"/>
  <c r="Y393" i="76"/>
  <c r="Y394" i="76"/>
  <c r="Y395" i="76"/>
  <c r="Y396" i="76"/>
  <c r="Y397" i="76"/>
  <c r="Y398" i="76"/>
  <c r="Y399" i="76"/>
  <c r="Y400" i="76"/>
  <c r="Y401" i="76"/>
  <c r="Y402" i="76"/>
  <c r="Y403" i="76"/>
  <c r="Y404" i="76"/>
  <c r="AI404" i="76" s="1"/>
  <c r="Y405" i="76"/>
  <c r="AI405" i="76" s="1"/>
  <c r="Y406" i="76"/>
  <c r="AI406" i="76" s="1"/>
  <c r="Y407" i="76"/>
  <c r="AI407" i="76" s="1"/>
  <c r="Y408" i="76"/>
  <c r="AI408" i="76" s="1"/>
  <c r="Y409" i="76"/>
  <c r="AI409" i="76" s="1"/>
  <c r="Y410" i="76"/>
  <c r="AI410" i="76" s="1"/>
  <c r="Y411" i="76"/>
  <c r="AI411" i="76" s="1"/>
  <c r="Y412" i="76"/>
  <c r="AI412" i="76" s="1"/>
  <c r="Y413" i="76"/>
  <c r="AI413" i="76" s="1"/>
  <c r="Y414" i="76"/>
  <c r="AI414" i="76" s="1"/>
  <c r="Y415" i="76"/>
  <c r="AI415" i="76" s="1"/>
  <c r="Y416" i="76"/>
  <c r="AI416" i="76" s="1"/>
  <c r="Y417" i="76"/>
  <c r="AI417" i="76" s="1"/>
  <c r="Y418" i="76"/>
  <c r="AI418" i="76" s="1"/>
  <c r="Y419" i="76"/>
  <c r="AI419" i="76" s="1"/>
  <c r="Y420" i="76"/>
  <c r="AI420" i="76" s="1"/>
  <c r="Y421" i="76"/>
  <c r="AI421" i="76" s="1"/>
  <c r="Y422" i="76"/>
  <c r="AI422" i="76" s="1"/>
  <c r="Y423" i="76"/>
  <c r="AI423" i="76" s="1"/>
  <c r="Y424" i="76"/>
  <c r="AI424" i="76" s="1"/>
  <c r="Y425" i="76"/>
  <c r="Y426" i="76"/>
  <c r="Y427" i="76"/>
  <c r="Y428" i="76"/>
  <c r="Y429" i="76"/>
  <c r="Y430" i="76"/>
  <c r="Y431" i="76"/>
  <c r="Y432" i="76"/>
  <c r="Y433" i="76"/>
  <c r="Y434" i="76"/>
  <c r="Y435" i="76"/>
  <c r="Y436" i="76"/>
  <c r="Y437" i="76"/>
  <c r="Y438" i="76"/>
  <c r="Y439" i="76"/>
  <c r="Y440" i="76"/>
  <c r="AI440" i="76" s="1"/>
  <c r="Y441" i="76"/>
  <c r="AI441" i="76" s="1"/>
  <c r="Y442" i="76"/>
  <c r="AI442" i="76" s="1"/>
  <c r="Y443" i="76"/>
  <c r="AI443" i="76" s="1"/>
  <c r="Y444" i="76"/>
  <c r="AI444" i="76" s="1"/>
  <c r="Y445" i="76"/>
  <c r="AI445" i="76" s="1"/>
  <c r="Y446" i="76"/>
  <c r="AI446" i="76" s="1"/>
  <c r="Y447" i="76"/>
  <c r="AI447" i="76" s="1"/>
  <c r="Y448" i="76"/>
  <c r="AI448" i="76" s="1"/>
  <c r="Y449" i="76"/>
  <c r="AI449" i="76" s="1"/>
  <c r="Y450" i="76"/>
  <c r="AI450" i="76" s="1"/>
  <c r="Y451" i="76"/>
  <c r="AI451" i="76" s="1"/>
  <c r="Y452" i="76"/>
  <c r="AI452" i="76" s="1"/>
  <c r="Y453" i="76"/>
  <c r="AI453" i="76" s="1"/>
  <c r="Y454" i="76"/>
  <c r="AI454" i="76" s="1"/>
  <c r="Y455" i="76"/>
  <c r="AI455" i="76" s="1"/>
  <c r="Y456" i="76"/>
  <c r="AI456" i="76" s="1"/>
  <c r="Y457" i="76"/>
  <c r="AI457" i="76" s="1"/>
  <c r="Y458" i="76"/>
  <c r="AI458" i="76" s="1"/>
  <c r="Y459" i="76"/>
  <c r="AI459" i="76" s="1"/>
  <c r="Y460" i="76"/>
  <c r="AI460" i="76" s="1"/>
  <c r="Y461" i="76"/>
  <c r="Y462" i="76"/>
  <c r="Y463" i="76"/>
  <c r="Y464" i="76"/>
  <c r="Y465" i="76"/>
  <c r="Y466" i="76"/>
  <c r="Y467" i="76"/>
  <c r="Y468" i="76"/>
  <c r="Y469" i="76"/>
  <c r="Y470" i="76"/>
  <c r="Y471" i="76"/>
  <c r="Y472" i="76"/>
  <c r="Y473" i="76"/>
  <c r="Y474" i="76"/>
  <c r="Y475" i="76"/>
  <c r="Y476" i="76"/>
  <c r="AI476" i="76" s="1"/>
  <c r="Y477" i="76"/>
  <c r="AI477" i="76" s="1"/>
  <c r="Y478" i="76"/>
  <c r="AI478" i="76" s="1"/>
  <c r="Y479" i="76"/>
  <c r="AI479" i="76" s="1"/>
  <c r="Y480" i="76"/>
  <c r="AI480" i="76" s="1"/>
  <c r="Y481" i="76"/>
  <c r="AI481" i="76" s="1"/>
  <c r="Y482" i="76"/>
  <c r="AI482" i="76" s="1"/>
  <c r="Y483" i="76"/>
  <c r="AI483" i="76" s="1"/>
  <c r="Y484" i="76"/>
  <c r="AI484" i="76" s="1"/>
  <c r="Y485" i="76"/>
  <c r="AI485" i="76" s="1"/>
  <c r="Y486" i="76"/>
  <c r="AI486" i="76" s="1"/>
  <c r="Y487" i="76"/>
  <c r="AI487" i="76" s="1"/>
  <c r="Y488" i="76"/>
  <c r="AI488" i="76" s="1"/>
  <c r="Y489" i="76"/>
  <c r="AI489" i="76" s="1"/>
  <c r="Y490" i="76"/>
  <c r="AI490" i="76" s="1"/>
  <c r="Y491" i="76"/>
  <c r="AI491" i="76" s="1"/>
  <c r="Y492" i="76"/>
  <c r="AI492" i="76" s="1"/>
  <c r="Y493" i="76"/>
  <c r="AI493" i="76" s="1"/>
  <c r="Y494" i="76"/>
  <c r="AI494" i="76" s="1"/>
  <c r="Y495" i="76"/>
  <c r="AI495" i="76" s="1"/>
  <c r="Y496" i="76"/>
  <c r="AI496" i="76" s="1"/>
  <c r="Y497" i="76"/>
  <c r="Y498" i="76"/>
  <c r="Y499" i="76"/>
  <c r="Y500" i="76"/>
  <c r="Y501" i="76"/>
  <c r="Y502" i="76"/>
  <c r="Y503" i="76"/>
  <c r="Y504" i="76"/>
  <c r="Y505" i="76"/>
  <c r="Y506" i="76"/>
  <c r="Y507" i="76"/>
  <c r="Y508" i="76"/>
  <c r="Y509" i="76"/>
  <c r="Y510" i="76"/>
  <c r="Y511" i="76"/>
  <c r="Y512" i="76"/>
  <c r="AI512" i="76" s="1"/>
  <c r="Y513" i="76"/>
  <c r="AI513" i="76" s="1"/>
  <c r="Y514" i="76"/>
  <c r="AI514" i="76" s="1"/>
  <c r="Y515" i="76"/>
  <c r="AI515" i="76" s="1"/>
  <c r="Y516" i="76"/>
  <c r="AI516" i="76" s="1"/>
  <c r="Y517" i="76"/>
  <c r="AI517" i="76" s="1"/>
  <c r="Y518" i="76"/>
  <c r="AI518" i="76" s="1"/>
  <c r="Y519" i="76"/>
  <c r="AI519" i="76" s="1"/>
  <c r="Y520" i="76"/>
  <c r="AI520" i="76" s="1"/>
  <c r="Y521" i="76"/>
  <c r="AI521" i="76" s="1"/>
  <c r="Y522" i="76"/>
  <c r="AI522" i="76" s="1"/>
  <c r="Y523" i="76"/>
  <c r="AI523" i="76" s="1"/>
  <c r="Y524" i="76"/>
  <c r="AI524" i="76" s="1"/>
  <c r="Y525" i="76"/>
  <c r="AI525" i="76" s="1"/>
  <c r="Y526" i="76"/>
  <c r="AI526" i="76" s="1"/>
  <c r="Y527" i="76"/>
  <c r="AI527" i="76" s="1"/>
  <c r="Y528" i="76"/>
  <c r="AI528" i="76" s="1"/>
  <c r="Y529" i="76"/>
  <c r="AI529" i="76" s="1"/>
  <c r="Y530" i="76"/>
  <c r="AI530" i="76" s="1"/>
  <c r="Y531" i="76"/>
  <c r="AI531" i="76" s="1"/>
  <c r="Y532" i="76"/>
  <c r="AI532" i="76" s="1"/>
  <c r="Y533" i="76"/>
  <c r="Y534" i="76"/>
  <c r="Y535" i="76"/>
  <c r="Y536" i="76"/>
  <c r="Y537" i="76"/>
  <c r="Y538" i="76"/>
  <c r="Y539" i="76"/>
  <c r="Y540" i="76"/>
  <c r="Y541" i="76"/>
  <c r="Y542" i="76"/>
  <c r="Y543" i="76"/>
  <c r="Y544" i="76"/>
  <c r="Y545" i="76"/>
  <c r="Y546" i="76"/>
  <c r="Y547" i="76"/>
  <c r="Y548" i="76"/>
  <c r="AI548" i="76" s="1"/>
  <c r="Y549" i="76"/>
  <c r="AI549" i="76" s="1"/>
  <c r="Y550" i="76"/>
  <c r="AI550" i="76" s="1"/>
  <c r="Y551" i="76"/>
  <c r="AI551" i="76" s="1"/>
  <c r="Y552" i="76"/>
  <c r="AI552" i="76" s="1"/>
  <c r="Y553" i="76"/>
  <c r="AI553" i="76" s="1"/>
  <c r="Y554" i="76"/>
  <c r="AI554" i="76" s="1"/>
  <c r="Y555" i="76"/>
  <c r="AI555" i="76" s="1"/>
  <c r="Y556" i="76"/>
  <c r="AI556" i="76" s="1"/>
  <c r="Y557" i="76"/>
  <c r="AI557" i="76" s="1"/>
  <c r="Y558" i="76"/>
  <c r="AI558" i="76" s="1"/>
  <c r="Y559" i="76"/>
  <c r="AI559" i="76" s="1"/>
  <c r="Y560" i="76"/>
  <c r="AI560" i="76" s="1"/>
  <c r="Y561" i="76"/>
  <c r="AI561" i="76" s="1"/>
  <c r="Y562" i="76"/>
  <c r="AI562" i="76" s="1"/>
  <c r="Y563" i="76"/>
  <c r="AI563" i="76" s="1"/>
  <c r="Y564" i="76"/>
  <c r="AI564" i="76" s="1"/>
  <c r="Y565" i="76"/>
  <c r="AI565" i="76" s="1"/>
  <c r="Y566" i="76"/>
  <c r="AI566" i="76" s="1"/>
  <c r="Y567" i="76"/>
  <c r="AI567" i="76" s="1"/>
  <c r="Y568" i="76"/>
  <c r="AI568" i="76" s="1"/>
  <c r="Y569" i="76"/>
  <c r="Y570" i="76"/>
  <c r="Y571" i="76"/>
  <c r="Y572" i="76"/>
  <c r="Y573" i="76"/>
  <c r="Y574" i="76"/>
  <c r="Y575" i="76"/>
  <c r="Y576" i="76"/>
  <c r="Y577" i="76"/>
  <c r="Y578" i="76"/>
  <c r="Y579" i="76"/>
  <c r="Y580" i="76"/>
  <c r="Y581" i="76"/>
  <c r="Y582" i="76"/>
  <c r="Y583" i="76"/>
  <c r="Y584" i="76"/>
  <c r="AI584" i="76" s="1"/>
  <c r="Y585" i="76"/>
  <c r="AI585" i="76" s="1"/>
  <c r="Y586" i="76"/>
  <c r="AI586" i="76" s="1"/>
  <c r="Y587" i="76"/>
  <c r="AI587" i="76" s="1"/>
  <c r="Y588" i="76"/>
  <c r="AI588" i="76" s="1"/>
  <c r="Y589" i="76"/>
  <c r="AI589" i="76" s="1"/>
  <c r="Y590" i="76"/>
  <c r="AI590" i="76" s="1"/>
  <c r="Y591" i="76"/>
  <c r="AI591" i="76" s="1"/>
  <c r="Y592" i="76"/>
  <c r="AI592" i="76" s="1"/>
  <c r="Y593" i="76"/>
  <c r="AI593" i="76" s="1"/>
  <c r="Y594" i="76"/>
  <c r="AI594" i="76" s="1"/>
  <c r="Y595" i="76"/>
  <c r="AI595" i="76" s="1"/>
  <c r="Y596" i="76"/>
  <c r="AI596" i="76" s="1"/>
  <c r="Y597" i="76"/>
  <c r="AI597" i="76" s="1"/>
  <c r="Y598" i="76"/>
  <c r="AI598" i="76" s="1"/>
  <c r="Y599" i="76"/>
  <c r="AI599" i="76" s="1"/>
  <c r="Y600" i="76"/>
  <c r="AI600" i="76" s="1"/>
  <c r="Y601" i="76"/>
  <c r="AI601" i="76" s="1"/>
  <c r="Y602" i="76"/>
  <c r="AI602" i="76" s="1"/>
  <c r="Y603" i="76"/>
  <c r="AI603" i="76" s="1"/>
  <c r="Y604" i="76"/>
  <c r="AI604" i="76" s="1"/>
  <c r="Y605" i="76"/>
  <c r="Y606" i="76"/>
  <c r="Y607" i="76"/>
  <c r="Y608" i="76"/>
  <c r="Y609" i="76"/>
  <c r="Y610" i="76"/>
  <c r="Y611" i="76"/>
  <c r="Y612" i="76"/>
  <c r="Y613" i="76"/>
  <c r="Y614" i="76"/>
  <c r="Y615" i="76"/>
  <c r="Y616" i="76"/>
  <c r="Y617" i="76"/>
  <c r="Y618" i="76"/>
  <c r="Y619" i="76"/>
  <c r="Y620" i="76"/>
  <c r="AI620" i="76" s="1"/>
  <c r="Y621" i="76"/>
  <c r="AI621" i="76" s="1"/>
  <c r="Y622" i="76"/>
  <c r="AI622" i="76" s="1"/>
  <c r="Y623" i="76"/>
  <c r="AI623" i="76" s="1"/>
  <c r="Y624" i="76"/>
  <c r="AI624" i="76" s="1"/>
  <c r="Y625" i="76"/>
  <c r="AI625" i="76" s="1"/>
  <c r="Y626" i="76"/>
  <c r="AI626" i="76" s="1"/>
  <c r="Y627" i="76"/>
  <c r="AI627" i="76" s="1"/>
  <c r="Y628" i="76"/>
  <c r="AI628" i="76" s="1"/>
  <c r="Y629" i="76"/>
  <c r="AI629" i="76" s="1"/>
  <c r="Y630" i="76"/>
  <c r="AI630" i="76" s="1"/>
  <c r="Y631" i="76"/>
  <c r="AI631" i="76" s="1"/>
  <c r="Y632" i="76"/>
  <c r="AI632" i="76" s="1"/>
  <c r="Y633" i="76"/>
  <c r="AI633" i="76" s="1"/>
  <c r="Y634" i="76"/>
  <c r="AI634" i="76" s="1"/>
  <c r="Y635" i="76"/>
  <c r="AI635" i="76" s="1"/>
  <c r="Y636" i="76"/>
  <c r="AI636" i="76" s="1"/>
  <c r="Y637" i="76"/>
  <c r="AI637" i="76" s="1"/>
  <c r="Y638" i="76"/>
  <c r="AI638" i="76" s="1"/>
  <c r="Y639" i="76"/>
  <c r="AI639" i="76" s="1"/>
  <c r="Y640" i="76"/>
  <c r="AI640" i="76" s="1"/>
  <c r="Y641" i="76"/>
  <c r="Y642" i="76"/>
  <c r="Y643" i="76"/>
  <c r="Y644" i="76"/>
  <c r="Y645" i="76"/>
  <c r="Y646" i="76"/>
  <c r="Y647" i="76"/>
  <c r="Y648" i="76"/>
  <c r="Y649" i="76"/>
  <c r="Y650" i="76"/>
  <c r="Y651" i="76"/>
  <c r="Y652" i="76"/>
  <c r="Y653" i="76"/>
  <c r="Y654" i="76"/>
  <c r="Y655" i="76"/>
  <c r="Y656" i="76"/>
  <c r="AI656" i="76" s="1"/>
  <c r="Y657" i="76"/>
  <c r="AI657" i="76" s="1"/>
  <c r="Y658" i="76"/>
  <c r="AI658" i="76" s="1"/>
  <c r="Y659" i="76"/>
  <c r="AI659" i="76" s="1"/>
  <c r="Y660" i="76"/>
  <c r="AI660" i="76" s="1"/>
  <c r="Y661" i="76"/>
  <c r="AI661" i="76" s="1"/>
  <c r="Y662" i="76"/>
  <c r="AI662" i="76" s="1"/>
  <c r="Y663" i="76"/>
  <c r="AI663" i="76" s="1"/>
  <c r="Y664" i="76"/>
  <c r="AI664" i="76" s="1"/>
  <c r="Y665" i="76"/>
  <c r="AI665" i="76" s="1"/>
  <c r="Y666" i="76"/>
  <c r="AI666" i="76" s="1"/>
  <c r="Y667" i="76"/>
  <c r="AI667" i="76" s="1"/>
  <c r="Y668" i="76"/>
  <c r="AI668" i="76" s="1"/>
  <c r="Y669" i="76"/>
  <c r="AI669" i="76" s="1"/>
  <c r="Y670" i="76"/>
  <c r="AI670" i="76" s="1"/>
  <c r="Y671" i="76"/>
  <c r="AI671" i="76" s="1"/>
  <c r="Y672" i="76"/>
  <c r="AI672" i="76" s="1"/>
  <c r="Y673" i="76"/>
  <c r="AI673" i="76" s="1"/>
  <c r="Y674" i="76"/>
  <c r="AI674" i="76" s="1"/>
  <c r="Y675" i="76"/>
  <c r="AI675" i="76" s="1"/>
  <c r="Y676" i="76"/>
  <c r="AI676" i="76" s="1"/>
  <c r="Y677" i="76"/>
  <c r="Y678" i="76"/>
  <c r="Y679" i="76"/>
  <c r="Y680" i="76"/>
  <c r="Y681" i="76"/>
  <c r="Y682" i="76"/>
  <c r="Y683" i="76"/>
  <c r="Y684" i="76"/>
  <c r="Y685" i="76"/>
  <c r="Y686" i="76"/>
  <c r="Y687" i="76"/>
  <c r="Y688" i="76"/>
  <c r="Y689" i="76"/>
  <c r="Y690" i="76"/>
  <c r="Y691" i="76"/>
  <c r="Y692" i="76"/>
  <c r="AI692" i="76" s="1"/>
  <c r="Y693" i="76"/>
  <c r="AI693" i="76" s="1"/>
  <c r="Y694" i="76"/>
  <c r="AI694" i="76" s="1"/>
  <c r="Y695" i="76"/>
  <c r="AI695" i="76" s="1"/>
  <c r="Y696" i="76"/>
  <c r="AI696" i="76" s="1"/>
  <c r="Y697" i="76"/>
  <c r="AI697" i="76" s="1"/>
  <c r="Y698" i="76"/>
  <c r="AI698" i="76" s="1"/>
  <c r="Y699" i="76"/>
  <c r="AI699" i="76" s="1"/>
  <c r="Y700" i="76"/>
  <c r="AI700" i="76" s="1"/>
  <c r="Y701" i="76"/>
  <c r="AI701" i="76" s="1"/>
  <c r="Y702" i="76"/>
  <c r="AI702" i="76" s="1"/>
  <c r="Y703" i="76"/>
  <c r="AI703" i="76" s="1"/>
  <c r="Y704" i="76"/>
  <c r="AI704" i="76" s="1"/>
  <c r="Y705" i="76"/>
  <c r="AI705" i="76" s="1"/>
  <c r="Y706" i="76"/>
  <c r="AI706" i="76" s="1"/>
  <c r="Y707" i="76"/>
  <c r="AI707" i="76" s="1"/>
  <c r="Y708" i="76"/>
  <c r="AI708" i="76" s="1"/>
  <c r="Y709" i="76"/>
  <c r="AI709" i="76" s="1"/>
  <c r="Y710" i="76"/>
  <c r="AI710" i="76" s="1"/>
  <c r="Y711" i="76"/>
  <c r="AI711" i="76" s="1"/>
  <c r="Y712" i="76"/>
  <c r="AI712" i="76" s="1"/>
  <c r="Y713" i="76"/>
  <c r="Y714" i="76"/>
  <c r="Y715" i="76"/>
  <c r="Y716" i="76"/>
  <c r="Y717" i="76"/>
  <c r="Y718" i="76"/>
  <c r="Y719" i="76"/>
  <c r="Y720" i="76"/>
  <c r="Y721" i="76"/>
  <c r="Y722" i="76"/>
  <c r="Y723" i="76"/>
  <c r="Y724" i="76"/>
  <c r="Y725" i="76"/>
  <c r="Y726" i="76"/>
  <c r="Y727" i="76"/>
  <c r="Y728" i="76"/>
  <c r="AI728" i="76" s="1"/>
  <c r="Y729" i="76"/>
  <c r="AI729" i="76" s="1"/>
  <c r="Y730" i="76"/>
  <c r="AI730" i="76" s="1"/>
  <c r="Y731" i="76"/>
  <c r="AI731" i="76" s="1"/>
  <c r="Y732" i="76"/>
  <c r="AI732" i="76" s="1"/>
  <c r="Y733" i="76"/>
  <c r="AI733" i="76" s="1"/>
  <c r="Y734" i="76"/>
  <c r="AI734" i="76" s="1"/>
  <c r="Y735" i="76"/>
  <c r="AI735" i="76" s="1"/>
  <c r="Y736" i="76"/>
  <c r="AI736" i="76" s="1"/>
  <c r="Y737" i="76"/>
  <c r="AI737" i="76" s="1"/>
  <c r="Y738" i="76"/>
  <c r="AI738" i="76" s="1"/>
  <c r="Y739" i="76"/>
  <c r="AI739" i="76" s="1"/>
  <c r="Y740" i="76"/>
  <c r="AI740" i="76" s="1"/>
  <c r="Y741" i="76"/>
  <c r="AI741" i="76" s="1"/>
  <c r="Y742" i="76"/>
  <c r="AI742" i="76" s="1"/>
  <c r="Y743" i="76"/>
  <c r="AI743" i="76" s="1"/>
  <c r="Y744" i="76"/>
  <c r="AI744" i="76" s="1"/>
  <c r="Y745" i="76"/>
  <c r="AI745" i="76" s="1"/>
  <c r="Y746" i="76"/>
  <c r="AI746" i="76" s="1"/>
  <c r="Y747" i="76"/>
  <c r="AI747" i="76" s="1"/>
  <c r="Y748" i="76"/>
  <c r="AI748" i="76" s="1"/>
  <c r="Y749" i="76"/>
  <c r="Y750" i="76"/>
  <c r="Y751" i="76"/>
  <c r="Y752" i="76"/>
  <c r="Y753" i="76"/>
  <c r="Y754" i="76"/>
  <c r="Y755" i="76"/>
  <c r="Y756" i="76"/>
  <c r="Y757" i="76"/>
  <c r="Y758" i="76"/>
  <c r="Y759" i="76"/>
  <c r="Y760" i="76"/>
  <c r="Y761" i="76"/>
  <c r="Y762" i="76"/>
  <c r="Y763" i="76"/>
  <c r="Y764" i="76"/>
  <c r="AI764" i="76" s="1"/>
  <c r="Y765" i="76"/>
  <c r="AI765" i="76" s="1"/>
  <c r="Y766" i="76"/>
  <c r="AI766" i="76" s="1"/>
  <c r="Y767" i="76"/>
  <c r="AI767" i="76" s="1"/>
  <c r="Y768" i="76"/>
  <c r="AI768" i="76" s="1"/>
  <c r="Y769" i="76"/>
  <c r="AI769" i="76" s="1"/>
  <c r="Y770" i="76"/>
  <c r="AI770" i="76" s="1"/>
  <c r="Y771" i="76"/>
  <c r="AI771" i="76" s="1"/>
  <c r="Y772" i="76"/>
  <c r="AI772" i="76" s="1"/>
  <c r="Y773" i="76"/>
  <c r="AI773" i="76" s="1"/>
  <c r="Y774" i="76"/>
  <c r="AI774" i="76" s="1"/>
  <c r="Y775" i="76"/>
  <c r="AI775" i="76" s="1"/>
  <c r="Y776" i="76"/>
  <c r="AI776" i="76" s="1"/>
  <c r="Y777" i="76"/>
  <c r="AI777" i="76" s="1"/>
  <c r="Y778" i="76"/>
  <c r="AI778" i="76" s="1"/>
  <c r="Y779" i="76"/>
  <c r="AI779" i="76" s="1"/>
  <c r="Y780" i="76"/>
  <c r="AI780" i="76" s="1"/>
  <c r="Y781" i="76"/>
  <c r="AI781" i="76" s="1"/>
  <c r="Y782" i="76"/>
  <c r="AI782" i="76" s="1"/>
  <c r="Y783" i="76"/>
  <c r="AI783" i="76" s="1"/>
  <c r="Y784" i="76"/>
  <c r="AI784" i="76" s="1"/>
  <c r="Y785" i="76"/>
  <c r="Y786" i="76"/>
  <c r="Y787" i="76"/>
  <c r="Y788" i="76"/>
  <c r="Y789" i="76"/>
  <c r="Y790" i="76"/>
  <c r="Y791" i="76"/>
  <c r="Y792" i="76"/>
  <c r="Y793" i="76"/>
  <c r="Y794" i="76"/>
  <c r="Y795" i="76"/>
  <c r="Y796" i="76"/>
  <c r="Y797" i="76"/>
  <c r="Y798" i="76"/>
  <c r="Y799" i="76"/>
  <c r="Y800" i="76"/>
  <c r="AI800" i="76" s="1"/>
  <c r="Y801" i="76"/>
  <c r="AI801" i="76" s="1"/>
  <c r="Y802" i="76"/>
  <c r="AI802" i="76" s="1"/>
  <c r="Y803" i="76"/>
  <c r="AI803" i="76" s="1"/>
  <c r="Y804" i="76"/>
  <c r="AI804" i="76" s="1"/>
  <c r="Y805" i="76"/>
  <c r="AI805" i="76" s="1"/>
  <c r="Y806" i="76"/>
  <c r="AI806" i="76" s="1"/>
  <c r="Y807" i="76"/>
  <c r="AI807" i="76" s="1"/>
  <c r="Y808" i="76"/>
  <c r="AI808" i="76" s="1"/>
  <c r="Y809" i="76"/>
  <c r="AI809" i="76" s="1"/>
  <c r="Y810" i="76"/>
  <c r="AI810" i="76" s="1"/>
  <c r="Y811" i="76"/>
  <c r="AI811" i="76" s="1"/>
  <c r="Y812" i="76"/>
  <c r="AI812" i="76" s="1"/>
  <c r="Y813" i="76"/>
  <c r="AI813" i="76" s="1"/>
  <c r="Y814" i="76"/>
  <c r="AI814" i="76" s="1"/>
  <c r="Y815" i="76"/>
  <c r="AI815" i="76" s="1"/>
  <c r="Y816" i="76"/>
  <c r="AI816" i="76" s="1"/>
  <c r="Y817" i="76"/>
  <c r="AI817" i="76" s="1"/>
  <c r="Y818" i="76"/>
  <c r="AI818" i="76" s="1"/>
  <c r="Y819" i="76"/>
  <c r="AI819" i="76" s="1"/>
  <c r="Y820" i="76"/>
  <c r="AI820" i="76" s="1"/>
  <c r="Y821" i="76"/>
  <c r="Y822" i="76"/>
  <c r="Y823" i="76"/>
  <c r="Y824" i="76"/>
  <c r="Y825" i="76"/>
  <c r="Y826" i="76"/>
  <c r="Y827" i="76"/>
  <c r="Y828" i="76"/>
  <c r="Y829" i="76"/>
  <c r="Y830" i="76"/>
  <c r="Y831" i="76"/>
  <c r="Y832" i="76"/>
  <c r="Y833" i="76"/>
  <c r="Y834" i="76"/>
  <c r="Y835" i="76"/>
  <c r="Y836" i="76"/>
  <c r="AI836" i="76" s="1"/>
  <c r="Y837" i="76"/>
  <c r="AI837" i="76" s="1"/>
  <c r="Y838" i="76"/>
  <c r="AI838" i="76" s="1"/>
  <c r="Y839" i="76"/>
  <c r="AI839" i="76" s="1"/>
  <c r="Y840" i="76"/>
  <c r="AI840" i="76" s="1"/>
  <c r="Y841" i="76"/>
  <c r="AI841" i="76" s="1"/>
  <c r="Y842" i="76"/>
  <c r="AI842" i="76" s="1"/>
  <c r="Y843" i="76"/>
  <c r="AI843" i="76" s="1"/>
  <c r="Y844" i="76"/>
  <c r="AI844" i="76" s="1"/>
  <c r="Y845" i="76"/>
  <c r="AI845" i="76" s="1"/>
  <c r="Y846" i="76"/>
  <c r="AI846" i="76" s="1"/>
  <c r="Y847" i="76"/>
  <c r="AI847" i="76" s="1"/>
  <c r="Y848" i="76"/>
  <c r="AI848" i="76" s="1"/>
  <c r="Y849" i="76"/>
  <c r="AI849" i="76" s="1"/>
  <c r="Y850" i="76"/>
  <c r="AI850" i="76" s="1"/>
  <c r="Y851" i="76"/>
  <c r="AI851" i="76" s="1"/>
  <c r="Y852" i="76"/>
  <c r="AI852" i="76" s="1"/>
  <c r="Y853" i="76"/>
  <c r="AI853" i="76" s="1"/>
  <c r="Y854" i="76"/>
  <c r="AI854" i="76" s="1"/>
  <c r="Y855" i="76"/>
  <c r="AI855" i="76" s="1"/>
  <c r="Y856" i="76"/>
  <c r="AI856" i="76" s="1"/>
  <c r="Y857" i="76"/>
  <c r="Y858" i="76"/>
  <c r="Y859" i="76"/>
  <c r="Y860" i="76"/>
  <c r="Y861" i="76"/>
  <c r="Y862" i="76"/>
  <c r="Y863" i="76"/>
  <c r="Y864" i="76"/>
  <c r="Y865" i="76"/>
  <c r="Y866" i="76"/>
  <c r="Y867" i="76"/>
  <c r="Y868" i="76"/>
  <c r="Y869" i="76"/>
  <c r="Y870" i="76"/>
  <c r="Y871" i="76"/>
  <c r="Y872" i="76"/>
  <c r="AI872" i="76" s="1"/>
  <c r="Y873" i="76"/>
  <c r="AI873" i="76" s="1"/>
  <c r="Y874" i="76"/>
  <c r="AI874" i="76" s="1"/>
  <c r="Y875" i="76"/>
  <c r="AI875" i="76" s="1"/>
  <c r="Y876" i="76"/>
  <c r="AI876" i="76" s="1"/>
  <c r="Y877" i="76"/>
  <c r="AI877" i="76" s="1"/>
  <c r="Y878" i="76"/>
  <c r="AI878" i="76" s="1"/>
  <c r="Y879" i="76"/>
  <c r="AI879" i="76" s="1"/>
  <c r="Y880" i="76"/>
  <c r="AI880" i="76" s="1"/>
  <c r="Y881" i="76"/>
  <c r="Y883" i="76"/>
  <c r="AI883" i="76" s="1"/>
  <c r="Y884" i="76"/>
  <c r="AI884" i="76" s="1"/>
  <c r="Y885" i="76"/>
  <c r="AI885" i="76" s="1"/>
  <c r="Y886" i="76"/>
  <c r="AI886" i="76" s="1"/>
  <c r="Y887" i="76"/>
  <c r="AI887" i="76" s="1"/>
  <c r="Y888" i="76"/>
  <c r="AI888" i="76" s="1"/>
  <c r="Y889" i="76"/>
  <c r="AI889" i="76" s="1"/>
  <c r="Y890" i="76"/>
  <c r="AI890" i="76" s="1"/>
  <c r="Y891" i="76"/>
  <c r="AI891" i="76" s="1"/>
  <c r="Y892" i="76"/>
  <c r="AI892" i="76" s="1"/>
  <c r="Y893" i="76"/>
  <c r="Y894" i="76"/>
  <c r="Y895" i="76"/>
  <c r="Y896" i="76"/>
  <c r="Y897" i="76"/>
  <c r="Y898" i="76"/>
  <c r="Y899" i="76"/>
  <c r="Y900" i="76"/>
  <c r="Y901" i="76"/>
  <c r="Y902" i="76"/>
  <c r="Y903" i="76"/>
  <c r="Y904" i="76"/>
  <c r="Y905" i="76"/>
  <c r="Y906" i="76"/>
  <c r="Y907" i="76"/>
  <c r="Y908" i="76"/>
  <c r="AI908" i="76" s="1"/>
  <c r="Y909" i="76"/>
  <c r="AI909" i="76" s="1"/>
  <c r="Y910" i="76"/>
  <c r="AI910" i="76" s="1"/>
  <c r="Y911" i="76"/>
  <c r="AI911" i="76" s="1"/>
  <c r="Y912" i="76"/>
  <c r="AI912" i="76" s="1"/>
  <c r="Y913" i="76"/>
  <c r="AI913" i="76" s="1"/>
  <c r="Y914" i="76"/>
  <c r="AI914" i="76" s="1"/>
  <c r="Y915" i="76"/>
  <c r="AI915" i="76" s="1"/>
  <c r="Y916" i="76"/>
  <c r="AI916" i="76" s="1"/>
  <c r="Y917" i="76"/>
  <c r="AI917" i="76" s="1"/>
  <c r="Y918" i="76"/>
  <c r="AI918" i="76" s="1"/>
  <c r="Y919" i="76"/>
  <c r="AI919" i="76" s="1"/>
  <c r="Y920" i="76"/>
  <c r="AI920" i="76" s="1"/>
  <c r="Y921" i="76"/>
  <c r="AI921" i="76" s="1"/>
  <c r="Y922" i="76"/>
  <c r="AI922" i="76" s="1"/>
  <c r="Y923" i="76"/>
  <c r="AI923" i="76" s="1"/>
  <c r="Y924" i="76"/>
  <c r="AI924" i="76" s="1"/>
  <c r="Y926" i="76"/>
  <c r="AI926" i="76" s="1"/>
  <c r="Y927" i="76"/>
  <c r="AI927" i="76" s="1"/>
  <c r="Y928" i="76"/>
  <c r="AI928" i="76" s="1"/>
  <c r="Y929" i="76"/>
  <c r="Y930" i="76"/>
  <c r="Y931" i="76"/>
  <c r="Y932" i="76"/>
  <c r="Y933" i="76"/>
  <c r="Y934" i="76"/>
  <c r="Y935" i="76"/>
  <c r="Y936" i="76"/>
  <c r="Y937" i="76"/>
  <c r="Y938" i="76"/>
  <c r="Y939" i="76"/>
  <c r="Y940" i="76"/>
  <c r="Y941" i="76"/>
  <c r="Y942" i="76"/>
  <c r="Y943" i="76"/>
  <c r="Y944" i="76"/>
  <c r="AI944" i="76" s="1"/>
  <c r="Y945" i="76"/>
  <c r="AI945" i="76" s="1"/>
  <c r="Y946" i="76"/>
  <c r="AI946" i="76" s="1"/>
  <c r="Y947" i="76"/>
  <c r="AI947" i="76" s="1"/>
  <c r="Y948" i="76"/>
  <c r="AI948" i="76" s="1"/>
  <c r="Y949" i="76"/>
  <c r="AI949" i="76" s="1"/>
  <c r="Y950" i="76"/>
  <c r="AI950" i="76" s="1"/>
  <c r="Y951" i="76"/>
  <c r="AI951" i="76" s="1"/>
  <c r="Y952" i="76"/>
  <c r="AI952" i="76" s="1"/>
  <c r="Y953" i="76"/>
  <c r="AI953" i="76" s="1"/>
  <c r="Y955" i="76"/>
  <c r="AI955" i="76" s="1"/>
  <c r="Y956" i="76"/>
  <c r="AI956" i="76" s="1"/>
  <c r="Y958" i="76"/>
  <c r="AI958" i="76" s="1"/>
  <c r="Y959" i="76"/>
  <c r="AI959" i="76" s="1"/>
  <c r="Y960" i="76"/>
  <c r="AI960" i="76" s="1"/>
  <c r="Y961" i="76"/>
  <c r="AI961" i="76" s="1"/>
  <c r="Y962" i="76"/>
  <c r="AI962" i="76" s="1"/>
  <c r="Y963" i="76"/>
  <c r="AI963" i="76" s="1"/>
  <c r="Y964" i="76"/>
  <c r="AI964" i="76" s="1"/>
  <c r="Y965" i="76"/>
  <c r="Y966" i="76"/>
  <c r="Y967" i="76"/>
  <c r="Y968" i="76"/>
  <c r="Y969" i="76"/>
  <c r="Y970" i="76"/>
  <c r="Y971" i="76"/>
  <c r="Y972" i="76"/>
  <c r="Y973" i="76"/>
  <c r="Y974" i="76"/>
  <c r="Y975" i="76"/>
  <c r="Y976" i="76"/>
  <c r="Y977" i="76"/>
  <c r="Y978" i="76"/>
  <c r="Y979" i="76"/>
  <c r="Y980" i="76"/>
  <c r="AI980" i="76" s="1"/>
  <c r="Y981" i="76"/>
  <c r="AI981" i="76" s="1"/>
  <c r="Y982" i="76"/>
  <c r="AI982" i="76" s="1"/>
  <c r="Y983" i="76"/>
  <c r="AI983" i="76" s="1"/>
  <c r="Y984" i="76"/>
  <c r="AI984" i="76" s="1"/>
  <c r="Y985" i="76"/>
  <c r="AI985" i="76" s="1"/>
  <c r="Y986" i="76"/>
  <c r="AI986" i="76" s="1"/>
  <c r="Y987" i="76"/>
  <c r="AI987" i="76" s="1"/>
  <c r="Y988" i="76"/>
  <c r="AI988" i="76" s="1"/>
  <c r="Y989" i="76"/>
  <c r="AI989" i="76" s="1"/>
  <c r="Y990" i="76"/>
  <c r="AI990" i="76" s="1"/>
  <c r="Y991" i="76"/>
  <c r="AI991" i="76" s="1"/>
  <c r="Y992" i="76"/>
  <c r="AI992" i="76" s="1"/>
  <c r="Y993" i="76"/>
  <c r="AI993" i="76" s="1"/>
  <c r="Y994" i="76"/>
  <c r="AI994" i="76" s="1"/>
  <c r="Y995" i="76"/>
  <c r="AI995" i="76" s="1"/>
  <c r="Y996" i="76"/>
  <c r="AI996" i="76" s="1"/>
  <c r="Y997" i="76"/>
  <c r="AI997" i="76" s="1"/>
  <c r="Y998" i="76"/>
  <c r="AI998" i="76" s="1"/>
  <c r="Y999" i="76"/>
  <c r="AI999" i="76" s="1"/>
  <c r="Y1000" i="76"/>
  <c r="AI1000" i="76" s="1"/>
  <c r="Y1001" i="76"/>
  <c r="Y1002" i="76"/>
  <c r="Y1003" i="76"/>
  <c r="Y1004" i="76"/>
  <c r="Y1005" i="76"/>
  <c r="Y1006" i="76"/>
  <c r="Y1007" i="76"/>
  <c r="Y1008" i="76"/>
  <c r="Y1009" i="76"/>
  <c r="Y1010" i="76"/>
  <c r="Y1011" i="76"/>
  <c r="Y1012" i="76"/>
  <c r="Y1013" i="76"/>
  <c r="Y1014" i="76"/>
  <c r="Y1015" i="76"/>
  <c r="Y1016" i="76"/>
  <c r="Y2" i="76"/>
  <c r="S3" i="76"/>
  <c r="T3" i="76"/>
  <c r="U3" i="76"/>
  <c r="V3" i="76"/>
  <c r="W3" i="76"/>
  <c r="X3" i="76"/>
  <c r="S4" i="76"/>
  <c r="T4" i="76"/>
  <c r="U4" i="76"/>
  <c r="V4" i="76"/>
  <c r="W4" i="76"/>
  <c r="X4" i="76"/>
  <c r="S5" i="76"/>
  <c r="T5" i="76"/>
  <c r="U5" i="76"/>
  <c r="V5" i="76"/>
  <c r="W5" i="76"/>
  <c r="X5" i="76"/>
  <c r="S6" i="76"/>
  <c r="T6" i="76"/>
  <c r="U6" i="76"/>
  <c r="V6" i="76"/>
  <c r="W6" i="76"/>
  <c r="X6" i="76"/>
  <c r="S7" i="76"/>
  <c r="T7" i="76"/>
  <c r="U7" i="76"/>
  <c r="V7" i="76"/>
  <c r="W7" i="76"/>
  <c r="X7" i="76"/>
  <c r="S8" i="76"/>
  <c r="AC8" i="76" s="1"/>
  <c r="T8" i="76"/>
  <c r="AD8" i="76" s="1"/>
  <c r="U8" i="76"/>
  <c r="AE8" i="76" s="1"/>
  <c r="V8" i="76"/>
  <c r="AF8" i="76" s="1"/>
  <c r="W8" i="76"/>
  <c r="AG8" i="76" s="1"/>
  <c r="X8" i="76"/>
  <c r="AH8" i="76" s="1"/>
  <c r="S9" i="76"/>
  <c r="AC9" i="76" s="1"/>
  <c r="T9" i="76"/>
  <c r="AD9" i="76" s="1"/>
  <c r="U9" i="76"/>
  <c r="AE9" i="76" s="1"/>
  <c r="V9" i="76"/>
  <c r="AF9" i="76" s="1"/>
  <c r="W9" i="76"/>
  <c r="AG9" i="76" s="1"/>
  <c r="X9" i="76"/>
  <c r="AH9" i="76" s="1"/>
  <c r="S10" i="76"/>
  <c r="AC10" i="76" s="1"/>
  <c r="T10" i="76"/>
  <c r="AD10" i="76" s="1"/>
  <c r="U10" i="76"/>
  <c r="AE10" i="76" s="1"/>
  <c r="V10" i="76"/>
  <c r="AF10" i="76" s="1"/>
  <c r="W10" i="76"/>
  <c r="AG10" i="76" s="1"/>
  <c r="X10" i="76"/>
  <c r="AH10" i="76" s="1"/>
  <c r="S11" i="76"/>
  <c r="AC11" i="76" s="1"/>
  <c r="T11" i="76"/>
  <c r="AD11" i="76" s="1"/>
  <c r="U11" i="76"/>
  <c r="AE11" i="76" s="1"/>
  <c r="V11" i="76"/>
  <c r="AF11" i="76" s="1"/>
  <c r="W11" i="76"/>
  <c r="AG11" i="76" s="1"/>
  <c r="X11" i="76"/>
  <c r="AH11" i="76" s="1"/>
  <c r="S12" i="76"/>
  <c r="AC12" i="76" s="1"/>
  <c r="T12" i="76"/>
  <c r="AD12" i="76" s="1"/>
  <c r="U12" i="76"/>
  <c r="AE12" i="76" s="1"/>
  <c r="V12" i="76"/>
  <c r="AF12" i="76" s="1"/>
  <c r="W12" i="76"/>
  <c r="AG12" i="76" s="1"/>
  <c r="X12" i="76"/>
  <c r="AH12" i="76" s="1"/>
  <c r="S13" i="76"/>
  <c r="AC13" i="76" s="1"/>
  <c r="T13" i="76"/>
  <c r="AD13" i="76" s="1"/>
  <c r="U13" i="76"/>
  <c r="AE13" i="76" s="1"/>
  <c r="V13" i="76"/>
  <c r="AF13" i="76" s="1"/>
  <c r="W13" i="76"/>
  <c r="AG13" i="76" s="1"/>
  <c r="X13" i="76"/>
  <c r="AH13" i="76" s="1"/>
  <c r="S14" i="76"/>
  <c r="AC14" i="76" s="1"/>
  <c r="T14" i="76"/>
  <c r="AD14" i="76" s="1"/>
  <c r="U14" i="76"/>
  <c r="AE14" i="76" s="1"/>
  <c r="V14" i="76"/>
  <c r="AF14" i="76" s="1"/>
  <c r="W14" i="76"/>
  <c r="AG14" i="76" s="1"/>
  <c r="X14" i="76"/>
  <c r="AH14" i="76" s="1"/>
  <c r="S15" i="76"/>
  <c r="AC15" i="76" s="1"/>
  <c r="T15" i="76"/>
  <c r="AD15" i="76" s="1"/>
  <c r="U15" i="76"/>
  <c r="AE15" i="76" s="1"/>
  <c r="V15" i="76"/>
  <c r="AF15" i="76" s="1"/>
  <c r="W15" i="76"/>
  <c r="AG15" i="76" s="1"/>
  <c r="X15" i="76"/>
  <c r="AH15" i="76" s="1"/>
  <c r="S16" i="76"/>
  <c r="AC16" i="76" s="1"/>
  <c r="T16" i="76"/>
  <c r="AD16" i="76" s="1"/>
  <c r="U16" i="76"/>
  <c r="AE16" i="76" s="1"/>
  <c r="V16" i="76"/>
  <c r="AF16" i="76" s="1"/>
  <c r="W16" i="76"/>
  <c r="AG16" i="76" s="1"/>
  <c r="X16" i="76"/>
  <c r="AH16" i="76" s="1"/>
  <c r="S17" i="76"/>
  <c r="AC17" i="76" s="1"/>
  <c r="T17" i="76"/>
  <c r="AD17" i="76" s="1"/>
  <c r="U17" i="76"/>
  <c r="AE17" i="76" s="1"/>
  <c r="V17" i="76"/>
  <c r="AF17" i="76" s="1"/>
  <c r="W17" i="76"/>
  <c r="AG17" i="76" s="1"/>
  <c r="X17" i="76"/>
  <c r="AH17" i="76" s="1"/>
  <c r="S18" i="76"/>
  <c r="AC18" i="76" s="1"/>
  <c r="T18" i="76"/>
  <c r="AD18" i="76" s="1"/>
  <c r="U18" i="76"/>
  <c r="AE18" i="76" s="1"/>
  <c r="V18" i="76"/>
  <c r="AF18" i="76" s="1"/>
  <c r="W18" i="76"/>
  <c r="AG18" i="76" s="1"/>
  <c r="X18" i="76"/>
  <c r="AH18" i="76" s="1"/>
  <c r="S19" i="76"/>
  <c r="AC19" i="76" s="1"/>
  <c r="T19" i="76"/>
  <c r="AD19" i="76" s="1"/>
  <c r="U19" i="76"/>
  <c r="AE19" i="76" s="1"/>
  <c r="V19" i="76"/>
  <c r="AF19" i="76" s="1"/>
  <c r="W19" i="76"/>
  <c r="AG19" i="76" s="1"/>
  <c r="X19" i="76"/>
  <c r="AH19" i="76" s="1"/>
  <c r="S20" i="76"/>
  <c r="AC20" i="76" s="1"/>
  <c r="T20" i="76"/>
  <c r="AD20" i="76" s="1"/>
  <c r="U20" i="76"/>
  <c r="AE20" i="76" s="1"/>
  <c r="V20" i="76"/>
  <c r="AF20" i="76" s="1"/>
  <c r="W20" i="76"/>
  <c r="AG20" i="76" s="1"/>
  <c r="X20" i="76"/>
  <c r="AH20" i="76" s="1"/>
  <c r="S21" i="76"/>
  <c r="AC21" i="76" s="1"/>
  <c r="T21" i="76"/>
  <c r="AD21" i="76" s="1"/>
  <c r="U21" i="76"/>
  <c r="AE21" i="76" s="1"/>
  <c r="V21" i="76"/>
  <c r="AF21" i="76" s="1"/>
  <c r="W21" i="76"/>
  <c r="AG21" i="76" s="1"/>
  <c r="X21" i="76"/>
  <c r="AH21" i="76" s="1"/>
  <c r="S22" i="76"/>
  <c r="AC22" i="76" s="1"/>
  <c r="T22" i="76"/>
  <c r="AD22" i="76" s="1"/>
  <c r="U22" i="76"/>
  <c r="AE22" i="76" s="1"/>
  <c r="V22" i="76"/>
  <c r="AF22" i="76" s="1"/>
  <c r="W22" i="76"/>
  <c r="AG22" i="76" s="1"/>
  <c r="X22" i="76"/>
  <c r="AH22" i="76" s="1"/>
  <c r="S23" i="76"/>
  <c r="AC23" i="76" s="1"/>
  <c r="T23" i="76"/>
  <c r="AD23" i="76" s="1"/>
  <c r="U23" i="76"/>
  <c r="AE23" i="76" s="1"/>
  <c r="V23" i="76"/>
  <c r="AF23" i="76" s="1"/>
  <c r="W23" i="76"/>
  <c r="AG23" i="76" s="1"/>
  <c r="X23" i="76"/>
  <c r="AH23" i="76" s="1"/>
  <c r="S24" i="76"/>
  <c r="AC24" i="76" s="1"/>
  <c r="T24" i="76"/>
  <c r="AD24" i="76" s="1"/>
  <c r="U24" i="76"/>
  <c r="AE24" i="76" s="1"/>
  <c r="V24" i="76"/>
  <c r="AF24" i="76" s="1"/>
  <c r="W24" i="76"/>
  <c r="AG24" i="76" s="1"/>
  <c r="X24" i="76"/>
  <c r="AH24" i="76" s="1"/>
  <c r="S25" i="76"/>
  <c r="AC25" i="76" s="1"/>
  <c r="T25" i="76"/>
  <c r="AD25" i="76" s="1"/>
  <c r="U25" i="76"/>
  <c r="AE25" i="76" s="1"/>
  <c r="V25" i="76"/>
  <c r="AF25" i="76" s="1"/>
  <c r="W25" i="76"/>
  <c r="AG25" i="76" s="1"/>
  <c r="X25" i="76"/>
  <c r="AH25" i="76" s="1"/>
  <c r="S26" i="76"/>
  <c r="AC26" i="76" s="1"/>
  <c r="T26" i="76"/>
  <c r="AD26" i="76" s="1"/>
  <c r="U26" i="76"/>
  <c r="AE26" i="76" s="1"/>
  <c r="V26" i="76"/>
  <c r="AF26" i="76" s="1"/>
  <c r="W26" i="76"/>
  <c r="AG26" i="76" s="1"/>
  <c r="X26" i="76"/>
  <c r="AH26" i="76" s="1"/>
  <c r="S27" i="76"/>
  <c r="AC27" i="76" s="1"/>
  <c r="T27" i="76"/>
  <c r="AD27" i="76" s="1"/>
  <c r="U27" i="76"/>
  <c r="AE27" i="76" s="1"/>
  <c r="V27" i="76"/>
  <c r="AF27" i="76" s="1"/>
  <c r="W27" i="76"/>
  <c r="AG27" i="76" s="1"/>
  <c r="X27" i="76"/>
  <c r="AH27" i="76" s="1"/>
  <c r="S28" i="76"/>
  <c r="AC28" i="76" s="1"/>
  <c r="T28" i="76"/>
  <c r="AD28" i="76" s="1"/>
  <c r="U28" i="76"/>
  <c r="AE28" i="76" s="1"/>
  <c r="V28" i="76"/>
  <c r="AF28" i="76" s="1"/>
  <c r="W28" i="76"/>
  <c r="AG28" i="76" s="1"/>
  <c r="X28" i="76"/>
  <c r="AH28" i="76" s="1"/>
  <c r="S29" i="76"/>
  <c r="T29" i="76"/>
  <c r="U29" i="76"/>
  <c r="V29" i="76"/>
  <c r="W29" i="76"/>
  <c r="X29" i="76"/>
  <c r="S30" i="76"/>
  <c r="T30" i="76"/>
  <c r="U30" i="76"/>
  <c r="V30" i="76"/>
  <c r="W30" i="76"/>
  <c r="X30" i="76"/>
  <c r="S31" i="76"/>
  <c r="T31" i="76"/>
  <c r="U31" i="76"/>
  <c r="V31" i="76"/>
  <c r="W31" i="76"/>
  <c r="X31" i="76"/>
  <c r="S32" i="76"/>
  <c r="T32" i="76"/>
  <c r="U32" i="76"/>
  <c r="V32" i="76"/>
  <c r="W32" i="76"/>
  <c r="X32" i="76"/>
  <c r="S33" i="76"/>
  <c r="T33" i="76"/>
  <c r="U33" i="76"/>
  <c r="V33" i="76"/>
  <c r="W33" i="76"/>
  <c r="X33" i="76"/>
  <c r="S34" i="76"/>
  <c r="T34" i="76"/>
  <c r="U34" i="76"/>
  <c r="V34" i="76"/>
  <c r="W34" i="76"/>
  <c r="X34" i="76"/>
  <c r="S35" i="76"/>
  <c r="T35" i="76"/>
  <c r="U35" i="76"/>
  <c r="V35" i="76"/>
  <c r="W35" i="76"/>
  <c r="X35" i="76"/>
  <c r="S36" i="76"/>
  <c r="T36" i="76"/>
  <c r="U36" i="76"/>
  <c r="V36" i="76"/>
  <c r="W36" i="76"/>
  <c r="X36" i="76"/>
  <c r="S37" i="76"/>
  <c r="T37" i="76"/>
  <c r="U37" i="76"/>
  <c r="V37" i="76"/>
  <c r="W37" i="76"/>
  <c r="X37" i="76"/>
  <c r="S38" i="76"/>
  <c r="T38" i="76"/>
  <c r="U38" i="76"/>
  <c r="V38" i="76"/>
  <c r="W38" i="76"/>
  <c r="X38" i="76"/>
  <c r="S39" i="76"/>
  <c r="T39" i="76"/>
  <c r="U39" i="76"/>
  <c r="V39" i="76"/>
  <c r="W39" i="76"/>
  <c r="X39" i="76"/>
  <c r="S40" i="76"/>
  <c r="T40" i="76"/>
  <c r="U40" i="76"/>
  <c r="V40" i="76"/>
  <c r="W40" i="76"/>
  <c r="X40" i="76"/>
  <c r="S41" i="76"/>
  <c r="T41" i="76"/>
  <c r="U41" i="76"/>
  <c r="V41" i="76"/>
  <c r="W41" i="76"/>
  <c r="X41" i="76"/>
  <c r="S42" i="76"/>
  <c r="T42" i="76"/>
  <c r="U42" i="76"/>
  <c r="V42" i="76"/>
  <c r="W42" i="76"/>
  <c r="X42" i="76"/>
  <c r="S43" i="76"/>
  <c r="T43" i="76"/>
  <c r="U43" i="76"/>
  <c r="V43" i="76"/>
  <c r="W43" i="76"/>
  <c r="X43" i="76"/>
  <c r="S44" i="76"/>
  <c r="AC44" i="76" s="1"/>
  <c r="T44" i="76"/>
  <c r="AD44" i="76" s="1"/>
  <c r="U44" i="76"/>
  <c r="AE44" i="76" s="1"/>
  <c r="V44" i="76"/>
  <c r="AF44" i="76" s="1"/>
  <c r="W44" i="76"/>
  <c r="AG44" i="76" s="1"/>
  <c r="X44" i="76"/>
  <c r="AH44" i="76" s="1"/>
  <c r="S45" i="76"/>
  <c r="AC45" i="76" s="1"/>
  <c r="T45" i="76"/>
  <c r="AD45" i="76" s="1"/>
  <c r="U45" i="76"/>
  <c r="AE45" i="76" s="1"/>
  <c r="V45" i="76"/>
  <c r="AF45" i="76" s="1"/>
  <c r="W45" i="76"/>
  <c r="AG45" i="76" s="1"/>
  <c r="X45" i="76"/>
  <c r="AH45" i="76" s="1"/>
  <c r="S46" i="76"/>
  <c r="AC46" i="76" s="1"/>
  <c r="T46" i="76"/>
  <c r="AD46" i="76" s="1"/>
  <c r="U46" i="76"/>
  <c r="AE46" i="76" s="1"/>
  <c r="V46" i="76"/>
  <c r="AF46" i="76" s="1"/>
  <c r="W46" i="76"/>
  <c r="AG46" i="76" s="1"/>
  <c r="X46" i="76"/>
  <c r="AH46" i="76" s="1"/>
  <c r="S47" i="76"/>
  <c r="AC47" i="76" s="1"/>
  <c r="T47" i="76"/>
  <c r="AD47" i="76" s="1"/>
  <c r="U47" i="76"/>
  <c r="AE47" i="76" s="1"/>
  <c r="V47" i="76"/>
  <c r="AF47" i="76" s="1"/>
  <c r="W47" i="76"/>
  <c r="AG47" i="76" s="1"/>
  <c r="X47" i="76"/>
  <c r="AH47" i="76" s="1"/>
  <c r="S48" i="76"/>
  <c r="AC48" i="76" s="1"/>
  <c r="T48" i="76"/>
  <c r="AD48" i="76" s="1"/>
  <c r="U48" i="76"/>
  <c r="AE48" i="76" s="1"/>
  <c r="V48" i="76"/>
  <c r="AF48" i="76" s="1"/>
  <c r="W48" i="76"/>
  <c r="AG48" i="76" s="1"/>
  <c r="X48" i="76"/>
  <c r="AH48" i="76" s="1"/>
  <c r="S49" i="76"/>
  <c r="AC49" i="76" s="1"/>
  <c r="T49" i="76"/>
  <c r="AD49" i="76" s="1"/>
  <c r="U49" i="76"/>
  <c r="AE49" i="76" s="1"/>
  <c r="V49" i="76"/>
  <c r="AF49" i="76" s="1"/>
  <c r="W49" i="76"/>
  <c r="AG49" i="76" s="1"/>
  <c r="X49" i="76"/>
  <c r="AH49" i="76" s="1"/>
  <c r="S50" i="76"/>
  <c r="AC50" i="76" s="1"/>
  <c r="T50" i="76"/>
  <c r="AD50" i="76" s="1"/>
  <c r="U50" i="76"/>
  <c r="AE50" i="76" s="1"/>
  <c r="V50" i="76"/>
  <c r="AF50" i="76" s="1"/>
  <c r="W50" i="76"/>
  <c r="AG50" i="76" s="1"/>
  <c r="X50" i="76"/>
  <c r="AH50" i="76" s="1"/>
  <c r="S51" i="76"/>
  <c r="AC51" i="76" s="1"/>
  <c r="T51" i="76"/>
  <c r="AD51" i="76" s="1"/>
  <c r="U51" i="76"/>
  <c r="AE51" i="76" s="1"/>
  <c r="V51" i="76"/>
  <c r="AF51" i="76" s="1"/>
  <c r="W51" i="76"/>
  <c r="AG51" i="76" s="1"/>
  <c r="X51" i="76"/>
  <c r="AH51" i="76" s="1"/>
  <c r="S52" i="76"/>
  <c r="AC52" i="76" s="1"/>
  <c r="T52" i="76"/>
  <c r="AD52" i="76" s="1"/>
  <c r="U52" i="76"/>
  <c r="AE52" i="76" s="1"/>
  <c r="V52" i="76"/>
  <c r="AF52" i="76" s="1"/>
  <c r="W52" i="76"/>
  <c r="AG52" i="76" s="1"/>
  <c r="X52" i="76"/>
  <c r="AH52" i="76" s="1"/>
  <c r="S53" i="76"/>
  <c r="AC53" i="76" s="1"/>
  <c r="T53" i="76"/>
  <c r="AD53" i="76" s="1"/>
  <c r="U53" i="76"/>
  <c r="AE53" i="76" s="1"/>
  <c r="V53" i="76"/>
  <c r="AF53" i="76" s="1"/>
  <c r="W53" i="76"/>
  <c r="AG53" i="76" s="1"/>
  <c r="X53" i="76"/>
  <c r="AH53" i="76" s="1"/>
  <c r="S54" i="76"/>
  <c r="AC54" i="76" s="1"/>
  <c r="T54" i="76"/>
  <c r="AD54" i="76" s="1"/>
  <c r="U54" i="76"/>
  <c r="AE54" i="76" s="1"/>
  <c r="V54" i="76"/>
  <c r="AF54" i="76" s="1"/>
  <c r="W54" i="76"/>
  <c r="AG54" i="76" s="1"/>
  <c r="X54" i="76"/>
  <c r="AH54" i="76" s="1"/>
  <c r="S55" i="76"/>
  <c r="AC55" i="76" s="1"/>
  <c r="T55" i="76"/>
  <c r="AD55" i="76" s="1"/>
  <c r="U55" i="76"/>
  <c r="AE55" i="76" s="1"/>
  <c r="V55" i="76"/>
  <c r="AF55" i="76" s="1"/>
  <c r="W55" i="76"/>
  <c r="AG55" i="76" s="1"/>
  <c r="X55" i="76"/>
  <c r="AH55" i="76" s="1"/>
  <c r="S56" i="76"/>
  <c r="AC56" i="76" s="1"/>
  <c r="T56" i="76"/>
  <c r="AD56" i="76" s="1"/>
  <c r="U56" i="76"/>
  <c r="AE56" i="76" s="1"/>
  <c r="V56" i="76"/>
  <c r="AF56" i="76" s="1"/>
  <c r="W56" i="76"/>
  <c r="AG56" i="76" s="1"/>
  <c r="X56" i="76"/>
  <c r="AH56" i="76" s="1"/>
  <c r="S57" i="76"/>
  <c r="AC57" i="76" s="1"/>
  <c r="T57" i="76"/>
  <c r="AD57" i="76" s="1"/>
  <c r="U57" i="76"/>
  <c r="AE57" i="76" s="1"/>
  <c r="V57" i="76"/>
  <c r="AF57" i="76" s="1"/>
  <c r="W57" i="76"/>
  <c r="AG57" i="76" s="1"/>
  <c r="X57" i="76"/>
  <c r="AH57" i="76" s="1"/>
  <c r="S58" i="76"/>
  <c r="AC58" i="76" s="1"/>
  <c r="T58" i="76"/>
  <c r="AD58" i="76" s="1"/>
  <c r="U58" i="76"/>
  <c r="AE58" i="76" s="1"/>
  <c r="V58" i="76"/>
  <c r="AF58" i="76" s="1"/>
  <c r="W58" i="76"/>
  <c r="AG58" i="76" s="1"/>
  <c r="X58" i="76"/>
  <c r="AH58" i="76" s="1"/>
  <c r="S59" i="76"/>
  <c r="AC59" i="76" s="1"/>
  <c r="T59" i="76"/>
  <c r="AD59" i="76" s="1"/>
  <c r="U59" i="76"/>
  <c r="AE59" i="76" s="1"/>
  <c r="V59" i="76"/>
  <c r="AF59" i="76" s="1"/>
  <c r="W59" i="76"/>
  <c r="AG59" i="76" s="1"/>
  <c r="X59" i="76"/>
  <c r="AH59" i="76" s="1"/>
  <c r="S60" i="76"/>
  <c r="AC60" i="76" s="1"/>
  <c r="T60" i="76"/>
  <c r="AD60" i="76" s="1"/>
  <c r="U60" i="76"/>
  <c r="AE60" i="76" s="1"/>
  <c r="V60" i="76"/>
  <c r="AF60" i="76" s="1"/>
  <c r="W60" i="76"/>
  <c r="AG60" i="76" s="1"/>
  <c r="X60" i="76"/>
  <c r="AH60" i="76" s="1"/>
  <c r="S61" i="76"/>
  <c r="AC61" i="76" s="1"/>
  <c r="T61" i="76"/>
  <c r="AD61" i="76" s="1"/>
  <c r="U61" i="76"/>
  <c r="AE61" i="76" s="1"/>
  <c r="V61" i="76"/>
  <c r="AF61" i="76" s="1"/>
  <c r="W61" i="76"/>
  <c r="AG61" i="76" s="1"/>
  <c r="X61" i="76"/>
  <c r="AH61" i="76" s="1"/>
  <c r="S62" i="76"/>
  <c r="AC62" i="76" s="1"/>
  <c r="T62" i="76"/>
  <c r="AD62" i="76" s="1"/>
  <c r="U62" i="76"/>
  <c r="AE62" i="76" s="1"/>
  <c r="V62" i="76"/>
  <c r="AF62" i="76" s="1"/>
  <c r="W62" i="76"/>
  <c r="AG62" i="76" s="1"/>
  <c r="X62" i="76"/>
  <c r="AH62" i="76" s="1"/>
  <c r="S63" i="76"/>
  <c r="AC63" i="76" s="1"/>
  <c r="T63" i="76"/>
  <c r="AD63" i="76" s="1"/>
  <c r="U63" i="76"/>
  <c r="AE63" i="76" s="1"/>
  <c r="V63" i="76"/>
  <c r="AF63" i="76" s="1"/>
  <c r="W63" i="76"/>
  <c r="AG63" i="76" s="1"/>
  <c r="X63" i="76"/>
  <c r="AH63" i="76" s="1"/>
  <c r="S64" i="76"/>
  <c r="AC64" i="76" s="1"/>
  <c r="T64" i="76"/>
  <c r="AD64" i="76" s="1"/>
  <c r="U64" i="76"/>
  <c r="AE64" i="76" s="1"/>
  <c r="V64" i="76"/>
  <c r="AF64" i="76" s="1"/>
  <c r="W64" i="76"/>
  <c r="AG64" i="76" s="1"/>
  <c r="X64" i="76"/>
  <c r="AH64" i="76" s="1"/>
  <c r="S65" i="76"/>
  <c r="T65" i="76"/>
  <c r="U65" i="76"/>
  <c r="V65" i="76"/>
  <c r="W65" i="76"/>
  <c r="X65" i="76"/>
  <c r="S66" i="76"/>
  <c r="T66" i="76"/>
  <c r="U66" i="76"/>
  <c r="V66" i="76"/>
  <c r="W66" i="76"/>
  <c r="X66" i="76"/>
  <c r="S67" i="76"/>
  <c r="T67" i="76"/>
  <c r="U67" i="76"/>
  <c r="V67" i="76"/>
  <c r="W67" i="76"/>
  <c r="X67" i="76"/>
  <c r="S68" i="76"/>
  <c r="T68" i="76"/>
  <c r="U68" i="76"/>
  <c r="V68" i="76"/>
  <c r="W68" i="76"/>
  <c r="X68" i="76"/>
  <c r="S69" i="76"/>
  <c r="T69" i="76"/>
  <c r="U69" i="76"/>
  <c r="V69" i="76"/>
  <c r="W69" i="76"/>
  <c r="X69" i="76"/>
  <c r="S70" i="76"/>
  <c r="T70" i="76"/>
  <c r="U70" i="76"/>
  <c r="V70" i="76"/>
  <c r="W70" i="76"/>
  <c r="X70" i="76"/>
  <c r="S71" i="76"/>
  <c r="T71" i="76"/>
  <c r="U71" i="76"/>
  <c r="V71" i="76"/>
  <c r="W71" i="76"/>
  <c r="X71" i="76"/>
  <c r="S72" i="76"/>
  <c r="T72" i="76"/>
  <c r="U72" i="76"/>
  <c r="V72" i="76"/>
  <c r="W72" i="76"/>
  <c r="X72" i="76"/>
  <c r="S73" i="76"/>
  <c r="T73" i="76"/>
  <c r="U73" i="76"/>
  <c r="V73" i="76"/>
  <c r="W73" i="76"/>
  <c r="X73" i="76"/>
  <c r="S74" i="76"/>
  <c r="T74" i="76"/>
  <c r="U74" i="76"/>
  <c r="V74" i="76"/>
  <c r="W74" i="76"/>
  <c r="X74" i="76"/>
  <c r="S75" i="76"/>
  <c r="T75" i="76"/>
  <c r="U75" i="76"/>
  <c r="V75" i="76"/>
  <c r="W75" i="76"/>
  <c r="X75" i="76"/>
  <c r="S76" i="76"/>
  <c r="T76" i="76"/>
  <c r="U76" i="76"/>
  <c r="V76" i="76"/>
  <c r="W76" i="76"/>
  <c r="X76" i="76"/>
  <c r="S77" i="76"/>
  <c r="T77" i="76"/>
  <c r="U77" i="76"/>
  <c r="V77" i="76"/>
  <c r="W77" i="76"/>
  <c r="X77" i="76"/>
  <c r="S78" i="76"/>
  <c r="T78" i="76"/>
  <c r="U78" i="76"/>
  <c r="V78" i="76"/>
  <c r="W78" i="76"/>
  <c r="X78" i="76"/>
  <c r="S79" i="76"/>
  <c r="T79" i="76"/>
  <c r="U79" i="76"/>
  <c r="V79" i="76"/>
  <c r="W79" i="76"/>
  <c r="X79" i="76"/>
  <c r="S80" i="76"/>
  <c r="AC80" i="76" s="1"/>
  <c r="T80" i="76"/>
  <c r="AD80" i="76" s="1"/>
  <c r="U80" i="76"/>
  <c r="AE80" i="76" s="1"/>
  <c r="V80" i="76"/>
  <c r="AF80" i="76" s="1"/>
  <c r="W80" i="76"/>
  <c r="AG80" i="76" s="1"/>
  <c r="X80" i="76"/>
  <c r="AH80" i="76" s="1"/>
  <c r="S81" i="76"/>
  <c r="AC81" i="76" s="1"/>
  <c r="T81" i="76"/>
  <c r="AD81" i="76" s="1"/>
  <c r="U81" i="76"/>
  <c r="AE81" i="76" s="1"/>
  <c r="V81" i="76"/>
  <c r="AF81" i="76" s="1"/>
  <c r="W81" i="76"/>
  <c r="AG81" i="76" s="1"/>
  <c r="X81" i="76"/>
  <c r="AH81" i="76" s="1"/>
  <c r="S82" i="76"/>
  <c r="AC82" i="76" s="1"/>
  <c r="T82" i="76"/>
  <c r="AD82" i="76" s="1"/>
  <c r="U82" i="76"/>
  <c r="AE82" i="76" s="1"/>
  <c r="V82" i="76"/>
  <c r="AF82" i="76" s="1"/>
  <c r="W82" i="76"/>
  <c r="AG82" i="76" s="1"/>
  <c r="X82" i="76"/>
  <c r="AH82" i="76" s="1"/>
  <c r="S83" i="76"/>
  <c r="AC83" i="76" s="1"/>
  <c r="T83" i="76"/>
  <c r="AD83" i="76" s="1"/>
  <c r="U83" i="76"/>
  <c r="AE83" i="76" s="1"/>
  <c r="V83" i="76"/>
  <c r="AF83" i="76" s="1"/>
  <c r="W83" i="76"/>
  <c r="AG83" i="76" s="1"/>
  <c r="X83" i="76"/>
  <c r="AH83" i="76" s="1"/>
  <c r="S84" i="76"/>
  <c r="AC84" i="76" s="1"/>
  <c r="T84" i="76"/>
  <c r="AD84" i="76" s="1"/>
  <c r="U84" i="76"/>
  <c r="AE84" i="76" s="1"/>
  <c r="V84" i="76"/>
  <c r="AF84" i="76" s="1"/>
  <c r="W84" i="76"/>
  <c r="AG84" i="76" s="1"/>
  <c r="X84" i="76"/>
  <c r="AH84" i="76" s="1"/>
  <c r="S85" i="76"/>
  <c r="AC85" i="76" s="1"/>
  <c r="T85" i="76"/>
  <c r="AD85" i="76" s="1"/>
  <c r="U85" i="76"/>
  <c r="AE85" i="76" s="1"/>
  <c r="V85" i="76"/>
  <c r="AF85" i="76" s="1"/>
  <c r="W85" i="76"/>
  <c r="AG85" i="76" s="1"/>
  <c r="X85" i="76"/>
  <c r="AH85" i="76" s="1"/>
  <c r="S86" i="76"/>
  <c r="AC86" i="76" s="1"/>
  <c r="T86" i="76"/>
  <c r="AD86" i="76" s="1"/>
  <c r="U86" i="76"/>
  <c r="AE86" i="76" s="1"/>
  <c r="V86" i="76"/>
  <c r="AF86" i="76" s="1"/>
  <c r="W86" i="76"/>
  <c r="AG86" i="76" s="1"/>
  <c r="X86" i="76"/>
  <c r="AH86" i="76" s="1"/>
  <c r="S87" i="76"/>
  <c r="AC87" i="76" s="1"/>
  <c r="T87" i="76"/>
  <c r="AD87" i="76" s="1"/>
  <c r="U87" i="76"/>
  <c r="AE87" i="76" s="1"/>
  <c r="V87" i="76"/>
  <c r="AF87" i="76" s="1"/>
  <c r="W87" i="76"/>
  <c r="AG87" i="76" s="1"/>
  <c r="X87" i="76"/>
  <c r="AH87" i="76" s="1"/>
  <c r="S88" i="76"/>
  <c r="AC88" i="76" s="1"/>
  <c r="T88" i="76"/>
  <c r="AD88" i="76" s="1"/>
  <c r="U88" i="76"/>
  <c r="AE88" i="76" s="1"/>
  <c r="V88" i="76"/>
  <c r="AF88" i="76" s="1"/>
  <c r="W88" i="76"/>
  <c r="AG88" i="76" s="1"/>
  <c r="X88" i="76"/>
  <c r="AH88" i="76" s="1"/>
  <c r="S89" i="76"/>
  <c r="AC89" i="76" s="1"/>
  <c r="T89" i="76"/>
  <c r="AD89" i="76" s="1"/>
  <c r="U89" i="76"/>
  <c r="AE89" i="76" s="1"/>
  <c r="V89" i="76"/>
  <c r="AF89" i="76" s="1"/>
  <c r="W89" i="76"/>
  <c r="AG89" i="76" s="1"/>
  <c r="X89" i="76"/>
  <c r="AH89" i="76" s="1"/>
  <c r="S90" i="76"/>
  <c r="AC90" i="76" s="1"/>
  <c r="T90" i="76"/>
  <c r="AD90" i="76" s="1"/>
  <c r="U90" i="76"/>
  <c r="AE90" i="76" s="1"/>
  <c r="V90" i="76"/>
  <c r="AF90" i="76" s="1"/>
  <c r="W90" i="76"/>
  <c r="AG90" i="76" s="1"/>
  <c r="X90" i="76"/>
  <c r="AH90" i="76" s="1"/>
  <c r="S91" i="76"/>
  <c r="AC91" i="76" s="1"/>
  <c r="T91" i="76"/>
  <c r="AD91" i="76" s="1"/>
  <c r="U91" i="76"/>
  <c r="AE91" i="76" s="1"/>
  <c r="V91" i="76"/>
  <c r="AF91" i="76" s="1"/>
  <c r="W91" i="76"/>
  <c r="AG91" i="76" s="1"/>
  <c r="X91" i="76"/>
  <c r="AH91" i="76" s="1"/>
  <c r="S92" i="76"/>
  <c r="AC92" i="76" s="1"/>
  <c r="T92" i="76"/>
  <c r="AD92" i="76" s="1"/>
  <c r="U92" i="76"/>
  <c r="AE92" i="76" s="1"/>
  <c r="V92" i="76"/>
  <c r="AF92" i="76" s="1"/>
  <c r="W92" i="76"/>
  <c r="AG92" i="76" s="1"/>
  <c r="X92" i="76"/>
  <c r="AH92" i="76" s="1"/>
  <c r="S93" i="76"/>
  <c r="AC93" i="76" s="1"/>
  <c r="T93" i="76"/>
  <c r="AD93" i="76" s="1"/>
  <c r="U93" i="76"/>
  <c r="AE93" i="76" s="1"/>
  <c r="V93" i="76"/>
  <c r="AF93" i="76" s="1"/>
  <c r="W93" i="76"/>
  <c r="AG93" i="76" s="1"/>
  <c r="X93" i="76"/>
  <c r="AH93" i="76" s="1"/>
  <c r="S94" i="76"/>
  <c r="AC94" i="76" s="1"/>
  <c r="T94" i="76"/>
  <c r="AD94" i="76" s="1"/>
  <c r="U94" i="76"/>
  <c r="AE94" i="76" s="1"/>
  <c r="V94" i="76"/>
  <c r="AF94" i="76" s="1"/>
  <c r="W94" i="76"/>
  <c r="AG94" i="76" s="1"/>
  <c r="X94" i="76"/>
  <c r="AH94" i="76" s="1"/>
  <c r="S95" i="76"/>
  <c r="AC95" i="76" s="1"/>
  <c r="T95" i="76"/>
  <c r="AD95" i="76" s="1"/>
  <c r="U95" i="76"/>
  <c r="AE95" i="76" s="1"/>
  <c r="V95" i="76"/>
  <c r="AF95" i="76" s="1"/>
  <c r="W95" i="76"/>
  <c r="AG95" i="76" s="1"/>
  <c r="X95" i="76"/>
  <c r="AH95" i="76" s="1"/>
  <c r="S96" i="76"/>
  <c r="AC96" i="76" s="1"/>
  <c r="T96" i="76"/>
  <c r="AD96" i="76" s="1"/>
  <c r="U96" i="76"/>
  <c r="AE96" i="76" s="1"/>
  <c r="V96" i="76"/>
  <c r="AF96" i="76" s="1"/>
  <c r="W96" i="76"/>
  <c r="AG96" i="76" s="1"/>
  <c r="X96" i="76"/>
  <c r="AH96" i="76" s="1"/>
  <c r="S97" i="76"/>
  <c r="AC97" i="76" s="1"/>
  <c r="T97" i="76"/>
  <c r="AD97" i="76" s="1"/>
  <c r="U97" i="76"/>
  <c r="AE97" i="76" s="1"/>
  <c r="V97" i="76"/>
  <c r="AF97" i="76" s="1"/>
  <c r="W97" i="76"/>
  <c r="AG97" i="76" s="1"/>
  <c r="X97" i="76"/>
  <c r="AH97" i="76" s="1"/>
  <c r="S98" i="76"/>
  <c r="AC98" i="76" s="1"/>
  <c r="T98" i="76"/>
  <c r="AD98" i="76" s="1"/>
  <c r="U98" i="76"/>
  <c r="AE98" i="76" s="1"/>
  <c r="V98" i="76"/>
  <c r="AF98" i="76" s="1"/>
  <c r="W98" i="76"/>
  <c r="AG98" i="76" s="1"/>
  <c r="X98" i="76"/>
  <c r="AH98" i="76" s="1"/>
  <c r="S99" i="76"/>
  <c r="AC99" i="76" s="1"/>
  <c r="T99" i="76"/>
  <c r="AD99" i="76" s="1"/>
  <c r="U99" i="76"/>
  <c r="AE99" i="76" s="1"/>
  <c r="V99" i="76"/>
  <c r="AF99" i="76" s="1"/>
  <c r="W99" i="76"/>
  <c r="AG99" i="76" s="1"/>
  <c r="X99" i="76"/>
  <c r="AH99" i="76" s="1"/>
  <c r="S100" i="76"/>
  <c r="AC100" i="76" s="1"/>
  <c r="T100" i="76"/>
  <c r="AD100" i="76" s="1"/>
  <c r="U100" i="76"/>
  <c r="AE100" i="76" s="1"/>
  <c r="V100" i="76"/>
  <c r="AF100" i="76" s="1"/>
  <c r="W100" i="76"/>
  <c r="AG100" i="76" s="1"/>
  <c r="X100" i="76"/>
  <c r="AH100" i="76" s="1"/>
  <c r="S101" i="76"/>
  <c r="T101" i="76"/>
  <c r="U101" i="76"/>
  <c r="V101" i="76"/>
  <c r="W101" i="76"/>
  <c r="X101" i="76"/>
  <c r="S102" i="76"/>
  <c r="T102" i="76"/>
  <c r="U102" i="76"/>
  <c r="V102" i="76"/>
  <c r="W102" i="76"/>
  <c r="X102" i="76"/>
  <c r="S103" i="76"/>
  <c r="T103" i="76"/>
  <c r="U103" i="76"/>
  <c r="V103" i="76"/>
  <c r="W103" i="76"/>
  <c r="X103" i="76"/>
  <c r="S104" i="76"/>
  <c r="T104" i="76"/>
  <c r="U104" i="76"/>
  <c r="V104" i="76"/>
  <c r="W104" i="76"/>
  <c r="X104" i="76"/>
  <c r="S105" i="76"/>
  <c r="T105" i="76"/>
  <c r="U105" i="76"/>
  <c r="V105" i="76"/>
  <c r="W105" i="76"/>
  <c r="X105" i="76"/>
  <c r="S106" i="76"/>
  <c r="T106" i="76"/>
  <c r="U106" i="76"/>
  <c r="V106" i="76"/>
  <c r="W106" i="76"/>
  <c r="X106" i="76"/>
  <c r="S107" i="76"/>
  <c r="T107" i="76"/>
  <c r="U107" i="76"/>
  <c r="V107" i="76"/>
  <c r="W107" i="76"/>
  <c r="X107" i="76"/>
  <c r="S108" i="76"/>
  <c r="T108" i="76"/>
  <c r="U108" i="76"/>
  <c r="V108" i="76"/>
  <c r="W108" i="76"/>
  <c r="X108" i="76"/>
  <c r="S109" i="76"/>
  <c r="T109" i="76"/>
  <c r="U109" i="76"/>
  <c r="V109" i="76"/>
  <c r="W109" i="76"/>
  <c r="X109" i="76"/>
  <c r="S110" i="76"/>
  <c r="T110" i="76"/>
  <c r="U110" i="76"/>
  <c r="V110" i="76"/>
  <c r="W110" i="76"/>
  <c r="X110" i="76"/>
  <c r="S111" i="76"/>
  <c r="T111" i="76"/>
  <c r="U111" i="76"/>
  <c r="V111" i="76"/>
  <c r="W111" i="76"/>
  <c r="X111" i="76"/>
  <c r="S112" i="76"/>
  <c r="T112" i="76"/>
  <c r="U112" i="76"/>
  <c r="V112" i="76"/>
  <c r="W112" i="76"/>
  <c r="X112" i="76"/>
  <c r="S113" i="76"/>
  <c r="T113" i="76"/>
  <c r="U113" i="76"/>
  <c r="V113" i="76"/>
  <c r="W113" i="76"/>
  <c r="X113" i="76"/>
  <c r="S114" i="76"/>
  <c r="T114" i="76"/>
  <c r="U114" i="76"/>
  <c r="V114" i="76"/>
  <c r="W114" i="76"/>
  <c r="X114" i="76"/>
  <c r="S115" i="76"/>
  <c r="T115" i="76"/>
  <c r="U115" i="76"/>
  <c r="V115" i="76"/>
  <c r="W115" i="76"/>
  <c r="X115" i="76"/>
  <c r="S116" i="76"/>
  <c r="AC116" i="76" s="1"/>
  <c r="T116" i="76"/>
  <c r="AD116" i="76" s="1"/>
  <c r="U116" i="76"/>
  <c r="AE116" i="76" s="1"/>
  <c r="V116" i="76"/>
  <c r="AF116" i="76" s="1"/>
  <c r="W116" i="76"/>
  <c r="AG116" i="76" s="1"/>
  <c r="X116" i="76"/>
  <c r="AH116" i="76" s="1"/>
  <c r="S117" i="76"/>
  <c r="AC117" i="76" s="1"/>
  <c r="T117" i="76"/>
  <c r="AD117" i="76" s="1"/>
  <c r="U117" i="76"/>
  <c r="AE117" i="76" s="1"/>
  <c r="V117" i="76"/>
  <c r="AF117" i="76" s="1"/>
  <c r="W117" i="76"/>
  <c r="AG117" i="76" s="1"/>
  <c r="X117" i="76"/>
  <c r="AH117" i="76" s="1"/>
  <c r="S118" i="76"/>
  <c r="AC118" i="76" s="1"/>
  <c r="T118" i="76"/>
  <c r="AD118" i="76" s="1"/>
  <c r="U118" i="76"/>
  <c r="AE118" i="76" s="1"/>
  <c r="V118" i="76"/>
  <c r="AF118" i="76" s="1"/>
  <c r="W118" i="76"/>
  <c r="AG118" i="76" s="1"/>
  <c r="X118" i="76"/>
  <c r="AH118" i="76" s="1"/>
  <c r="S119" i="76"/>
  <c r="AC119" i="76" s="1"/>
  <c r="T119" i="76"/>
  <c r="AD119" i="76" s="1"/>
  <c r="U119" i="76"/>
  <c r="AE119" i="76" s="1"/>
  <c r="V119" i="76"/>
  <c r="AF119" i="76" s="1"/>
  <c r="W119" i="76"/>
  <c r="AG119" i="76" s="1"/>
  <c r="X119" i="76"/>
  <c r="AH119" i="76" s="1"/>
  <c r="S120" i="76"/>
  <c r="AC120" i="76" s="1"/>
  <c r="T120" i="76"/>
  <c r="AD120" i="76" s="1"/>
  <c r="U120" i="76"/>
  <c r="AE120" i="76" s="1"/>
  <c r="V120" i="76"/>
  <c r="AF120" i="76" s="1"/>
  <c r="W120" i="76"/>
  <c r="AG120" i="76" s="1"/>
  <c r="X120" i="76"/>
  <c r="AH120" i="76" s="1"/>
  <c r="S121" i="76"/>
  <c r="AC121" i="76" s="1"/>
  <c r="T121" i="76"/>
  <c r="AD121" i="76" s="1"/>
  <c r="U121" i="76"/>
  <c r="AE121" i="76" s="1"/>
  <c r="V121" i="76"/>
  <c r="AF121" i="76" s="1"/>
  <c r="W121" i="76"/>
  <c r="AG121" i="76" s="1"/>
  <c r="X121" i="76"/>
  <c r="AH121" i="76" s="1"/>
  <c r="S122" i="76"/>
  <c r="AC122" i="76" s="1"/>
  <c r="T122" i="76"/>
  <c r="AD122" i="76" s="1"/>
  <c r="U122" i="76"/>
  <c r="AE122" i="76" s="1"/>
  <c r="V122" i="76"/>
  <c r="AF122" i="76" s="1"/>
  <c r="W122" i="76"/>
  <c r="AG122" i="76" s="1"/>
  <c r="X122" i="76"/>
  <c r="AH122" i="76" s="1"/>
  <c r="S123" i="76"/>
  <c r="AC123" i="76" s="1"/>
  <c r="T123" i="76"/>
  <c r="AD123" i="76" s="1"/>
  <c r="U123" i="76"/>
  <c r="AE123" i="76" s="1"/>
  <c r="V123" i="76"/>
  <c r="AF123" i="76" s="1"/>
  <c r="W123" i="76"/>
  <c r="AG123" i="76" s="1"/>
  <c r="X123" i="76"/>
  <c r="AH123" i="76" s="1"/>
  <c r="S124" i="76"/>
  <c r="AC124" i="76" s="1"/>
  <c r="T124" i="76"/>
  <c r="AD124" i="76" s="1"/>
  <c r="U124" i="76"/>
  <c r="AE124" i="76" s="1"/>
  <c r="V124" i="76"/>
  <c r="AF124" i="76" s="1"/>
  <c r="W124" i="76"/>
  <c r="AG124" i="76" s="1"/>
  <c r="X124" i="76"/>
  <c r="AH124" i="76" s="1"/>
  <c r="S125" i="76"/>
  <c r="AC125" i="76" s="1"/>
  <c r="T125" i="76"/>
  <c r="AD125" i="76" s="1"/>
  <c r="U125" i="76"/>
  <c r="AE125" i="76" s="1"/>
  <c r="V125" i="76"/>
  <c r="AF125" i="76" s="1"/>
  <c r="W125" i="76"/>
  <c r="AG125" i="76" s="1"/>
  <c r="X125" i="76"/>
  <c r="AH125" i="76" s="1"/>
  <c r="S126" i="76"/>
  <c r="AC126" i="76" s="1"/>
  <c r="T126" i="76"/>
  <c r="AD126" i="76" s="1"/>
  <c r="U126" i="76"/>
  <c r="AE126" i="76" s="1"/>
  <c r="V126" i="76"/>
  <c r="AF126" i="76" s="1"/>
  <c r="W126" i="76"/>
  <c r="AG126" i="76" s="1"/>
  <c r="X126" i="76"/>
  <c r="AH126" i="76" s="1"/>
  <c r="S127" i="76"/>
  <c r="AC127" i="76" s="1"/>
  <c r="T127" i="76"/>
  <c r="AD127" i="76" s="1"/>
  <c r="U127" i="76"/>
  <c r="AE127" i="76" s="1"/>
  <c r="V127" i="76"/>
  <c r="AF127" i="76" s="1"/>
  <c r="W127" i="76"/>
  <c r="AG127" i="76" s="1"/>
  <c r="X127" i="76"/>
  <c r="AH127" i="76" s="1"/>
  <c r="S128" i="76"/>
  <c r="AC128" i="76" s="1"/>
  <c r="T128" i="76"/>
  <c r="AD128" i="76" s="1"/>
  <c r="U128" i="76"/>
  <c r="AE128" i="76" s="1"/>
  <c r="V128" i="76"/>
  <c r="AF128" i="76" s="1"/>
  <c r="W128" i="76"/>
  <c r="AG128" i="76" s="1"/>
  <c r="X128" i="76"/>
  <c r="AH128" i="76" s="1"/>
  <c r="S129" i="76"/>
  <c r="AC129" i="76" s="1"/>
  <c r="T129" i="76"/>
  <c r="AD129" i="76" s="1"/>
  <c r="U129" i="76"/>
  <c r="AE129" i="76" s="1"/>
  <c r="V129" i="76"/>
  <c r="AF129" i="76" s="1"/>
  <c r="W129" i="76"/>
  <c r="AG129" i="76" s="1"/>
  <c r="X129" i="76"/>
  <c r="AH129" i="76" s="1"/>
  <c r="S130" i="76"/>
  <c r="AC130" i="76" s="1"/>
  <c r="T130" i="76"/>
  <c r="AD130" i="76" s="1"/>
  <c r="U130" i="76"/>
  <c r="AE130" i="76" s="1"/>
  <c r="V130" i="76"/>
  <c r="AF130" i="76" s="1"/>
  <c r="W130" i="76"/>
  <c r="AG130" i="76" s="1"/>
  <c r="X130" i="76"/>
  <c r="AH130" i="76" s="1"/>
  <c r="S131" i="76"/>
  <c r="AC131" i="76" s="1"/>
  <c r="T131" i="76"/>
  <c r="AD131" i="76" s="1"/>
  <c r="U131" i="76"/>
  <c r="AE131" i="76" s="1"/>
  <c r="V131" i="76"/>
  <c r="AF131" i="76" s="1"/>
  <c r="W131" i="76"/>
  <c r="AG131" i="76" s="1"/>
  <c r="X131" i="76"/>
  <c r="AH131" i="76" s="1"/>
  <c r="S132" i="76"/>
  <c r="AC132" i="76" s="1"/>
  <c r="T132" i="76"/>
  <c r="AD132" i="76" s="1"/>
  <c r="U132" i="76"/>
  <c r="AE132" i="76" s="1"/>
  <c r="V132" i="76"/>
  <c r="AF132" i="76" s="1"/>
  <c r="W132" i="76"/>
  <c r="AG132" i="76" s="1"/>
  <c r="X132" i="76"/>
  <c r="AH132" i="76" s="1"/>
  <c r="S133" i="76"/>
  <c r="AC133" i="76" s="1"/>
  <c r="T133" i="76"/>
  <c r="AD133" i="76" s="1"/>
  <c r="U133" i="76"/>
  <c r="AE133" i="76" s="1"/>
  <c r="V133" i="76"/>
  <c r="AF133" i="76" s="1"/>
  <c r="W133" i="76"/>
  <c r="AG133" i="76" s="1"/>
  <c r="X133" i="76"/>
  <c r="AH133" i="76" s="1"/>
  <c r="S134" i="76"/>
  <c r="AC134" i="76" s="1"/>
  <c r="T134" i="76"/>
  <c r="AD134" i="76" s="1"/>
  <c r="U134" i="76"/>
  <c r="AE134" i="76" s="1"/>
  <c r="V134" i="76"/>
  <c r="AF134" i="76" s="1"/>
  <c r="W134" i="76"/>
  <c r="AG134" i="76" s="1"/>
  <c r="X134" i="76"/>
  <c r="AH134" i="76" s="1"/>
  <c r="S135" i="76"/>
  <c r="AC135" i="76" s="1"/>
  <c r="T135" i="76"/>
  <c r="AD135" i="76" s="1"/>
  <c r="U135" i="76"/>
  <c r="AE135" i="76" s="1"/>
  <c r="V135" i="76"/>
  <c r="AF135" i="76" s="1"/>
  <c r="W135" i="76"/>
  <c r="AG135" i="76" s="1"/>
  <c r="X135" i="76"/>
  <c r="AH135" i="76" s="1"/>
  <c r="S136" i="76"/>
  <c r="AC136" i="76" s="1"/>
  <c r="T136" i="76"/>
  <c r="AD136" i="76" s="1"/>
  <c r="U136" i="76"/>
  <c r="AE136" i="76" s="1"/>
  <c r="V136" i="76"/>
  <c r="AF136" i="76" s="1"/>
  <c r="W136" i="76"/>
  <c r="AG136" i="76" s="1"/>
  <c r="X136" i="76"/>
  <c r="AH136" i="76" s="1"/>
  <c r="S137" i="76"/>
  <c r="T137" i="76"/>
  <c r="U137" i="76"/>
  <c r="V137" i="76"/>
  <c r="W137" i="76"/>
  <c r="X137" i="76"/>
  <c r="S138" i="76"/>
  <c r="T138" i="76"/>
  <c r="U138" i="76"/>
  <c r="V138" i="76"/>
  <c r="W138" i="76"/>
  <c r="X138" i="76"/>
  <c r="S139" i="76"/>
  <c r="T139" i="76"/>
  <c r="U139" i="76"/>
  <c r="V139" i="76"/>
  <c r="W139" i="76"/>
  <c r="X139" i="76"/>
  <c r="S140" i="76"/>
  <c r="T140" i="76"/>
  <c r="U140" i="76"/>
  <c r="V140" i="76"/>
  <c r="W140" i="76"/>
  <c r="X140" i="76"/>
  <c r="S141" i="76"/>
  <c r="T141" i="76"/>
  <c r="U141" i="76"/>
  <c r="V141" i="76"/>
  <c r="W141" i="76"/>
  <c r="X141" i="76"/>
  <c r="S142" i="76"/>
  <c r="T142" i="76"/>
  <c r="U142" i="76"/>
  <c r="V142" i="76"/>
  <c r="W142" i="76"/>
  <c r="X142" i="76"/>
  <c r="S143" i="76"/>
  <c r="T143" i="76"/>
  <c r="U143" i="76"/>
  <c r="V143" i="76"/>
  <c r="W143" i="76"/>
  <c r="X143" i="76"/>
  <c r="S144" i="76"/>
  <c r="T144" i="76"/>
  <c r="U144" i="76"/>
  <c r="V144" i="76"/>
  <c r="W144" i="76"/>
  <c r="X144" i="76"/>
  <c r="S145" i="76"/>
  <c r="T145" i="76"/>
  <c r="U145" i="76"/>
  <c r="V145" i="76"/>
  <c r="W145" i="76"/>
  <c r="X145" i="76"/>
  <c r="S146" i="76"/>
  <c r="T146" i="76"/>
  <c r="U146" i="76"/>
  <c r="V146" i="76"/>
  <c r="W146" i="76"/>
  <c r="X146" i="76"/>
  <c r="S147" i="76"/>
  <c r="T147" i="76"/>
  <c r="U147" i="76"/>
  <c r="V147" i="76"/>
  <c r="W147" i="76"/>
  <c r="X147" i="76"/>
  <c r="S148" i="76"/>
  <c r="T148" i="76"/>
  <c r="U148" i="76"/>
  <c r="V148" i="76"/>
  <c r="W148" i="76"/>
  <c r="X148" i="76"/>
  <c r="S149" i="76"/>
  <c r="T149" i="76"/>
  <c r="U149" i="76"/>
  <c r="V149" i="76"/>
  <c r="W149" i="76"/>
  <c r="X149" i="76"/>
  <c r="S150" i="76"/>
  <c r="T150" i="76"/>
  <c r="U150" i="76"/>
  <c r="V150" i="76"/>
  <c r="W150" i="76"/>
  <c r="X150" i="76"/>
  <c r="S151" i="76"/>
  <c r="T151" i="76"/>
  <c r="U151" i="76"/>
  <c r="V151" i="76"/>
  <c r="W151" i="76"/>
  <c r="X151" i="76"/>
  <c r="S152" i="76"/>
  <c r="AC152" i="76" s="1"/>
  <c r="T152" i="76"/>
  <c r="AD152" i="76" s="1"/>
  <c r="U152" i="76"/>
  <c r="AE152" i="76" s="1"/>
  <c r="V152" i="76"/>
  <c r="AF152" i="76" s="1"/>
  <c r="W152" i="76"/>
  <c r="AG152" i="76" s="1"/>
  <c r="X152" i="76"/>
  <c r="AH152" i="76" s="1"/>
  <c r="S153" i="76"/>
  <c r="AC153" i="76" s="1"/>
  <c r="T153" i="76"/>
  <c r="AD153" i="76" s="1"/>
  <c r="U153" i="76"/>
  <c r="AE153" i="76" s="1"/>
  <c r="V153" i="76"/>
  <c r="AF153" i="76" s="1"/>
  <c r="W153" i="76"/>
  <c r="AG153" i="76" s="1"/>
  <c r="X153" i="76"/>
  <c r="AH153" i="76" s="1"/>
  <c r="S154" i="76"/>
  <c r="AC154" i="76" s="1"/>
  <c r="T154" i="76"/>
  <c r="AD154" i="76" s="1"/>
  <c r="U154" i="76"/>
  <c r="AE154" i="76" s="1"/>
  <c r="V154" i="76"/>
  <c r="AF154" i="76" s="1"/>
  <c r="W154" i="76"/>
  <c r="AG154" i="76" s="1"/>
  <c r="X154" i="76"/>
  <c r="AH154" i="76" s="1"/>
  <c r="S155" i="76"/>
  <c r="AC155" i="76" s="1"/>
  <c r="T155" i="76"/>
  <c r="AD155" i="76" s="1"/>
  <c r="U155" i="76"/>
  <c r="AE155" i="76" s="1"/>
  <c r="V155" i="76"/>
  <c r="AF155" i="76" s="1"/>
  <c r="W155" i="76"/>
  <c r="AG155" i="76" s="1"/>
  <c r="X155" i="76"/>
  <c r="AH155" i="76" s="1"/>
  <c r="S156" i="76"/>
  <c r="AC156" i="76" s="1"/>
  <c r="T156" i="76"/>
  <c r="AD156" i="76" s="1"/>
  <c r="U156" i="76"/>
  <c r="AE156" i="76" s="1"/>
  <c r="V156" i="76"/>
  <c r="AF156" i="76" s="1"/>
  <c r="W156" i="76"/>
  <c r="AG156" i="76" s="1"/>
  <c r="X156" i="76"/>
  <c r="AH156" i="76" s="1"/>
  <c r="S157" i="76"/>
  <c r="AC157" i="76" s="1"/>
  <c r="T157" i="76"/>
  <c r="AD157" i="76" s="1"/>
  <c r="U157" i="76"/>
  <c r="AE157" i="76" s="1"/>
  <c r="V157" i="76"/>
  <c r="AF157" i="76" s="1"/>
  <c r="W157" i="76"/>
  <c r="AG157" i="76" s="1"/>
  <c r="X157" i="76"/>
  <c r="AH157" i="76" s="1"/>
  <c r="S158" i="76"/>
  <c r="AC158" i="76" s="1"/>
  <c r="T158" i="76"/>
  <c r="AD158" i="76" s="1"/>
  <c r="U158" i="76"/>
  <c r="AE158" i="76" s="1"/>
  <c r="V158" i="76"/>
  <c r="AF158" i="76" s="1"/>
  <c r="W158" i="76"/>
  <c r="AG158" i="76" s="1"/>
  <c r="X158" i="76"/>
  <c r="AH158" i="76" s="1"/>
  <c r="S159" i="76"/>
  <c r="AC159" i="76" s="1"/>
  <c r="T159" i="76"/>
  <c r="AD159" i="76" s="1"/>
  <c r="U159" i="76"/>
  <c r="AE159" i="76" s="1"/>
  <c r="V159" i="76"/>
  <c r="AF159" i="76" s="1"/>
  <c r="W159" i="76"/>
  <c r="AG159" i="76" s="1"/>
  <c r="X159" i="76"/>
  <c r="AH159" i="76" s="1"/>
  <c r="S160" i="76"/>
  <c r="AC160" i="76" s="1"/>
  <c r="T160" i="76"/>
  <c r="AD160" i="76" s="1"/>
  <c r="U160" i="76"/>
  <c r="AE160" i="76" s="1"/>
  <c r="V160" i="76"/>
  <c r="AF160" i="76" s="1"/>
  <c r="W160" i="76"/>
  <c r="AG160" i="76" s="1"/>
  <c r="X160" i="76"/>
  <c r="AH160" i="76" s="1"/>
  <c r="S161" i="76"/>
  <c r="AC161" i="76" s="1"/>
  <c r="T161" i="76"/>
  <c r="AD161" i="76" s="1"/>
  <c r="U161" i="76"/>
  <c r="AE161" i="76" s="1"/>
  <c r="V161" i="76"/>
  <c r="AF161" i="76" s="1"/>
  <c r="W161" i="76"/>
  <c r="AG161" i="76" s="1"/>
  <c r="X161" i="76"/>
  <c r="AH161" i="76" s="1"/>
  <c r="S162" i="76"/>
  <c r="AC162" i="76" s="1"/>
  <c r="T162" i="76"/>
  <c r="AD162" i="76" s="1"/>
  <c r="U162" i="76"/>
  <c r="AE162" i="76" s="1"/>
  <c r="V162" i="76"/>
  <c r="AF162" i="76" s="1"/>
  <c r="W162" i="76"/>
  <c r="AG162" i="76" s="1"/>
  <c r="X162" i="76"/>
  <c r="AH162" i="76" s="1"/>
  <c r="S163" i="76"/>
  <c r="AC163" i="76" s="1"/>
  <c r="T163" i="76"/>
  <c r="AD163" i="76" s="1"/>
  <c r="U163" i="76"/>
  <c r="AE163" i="76" s="1"/>
  <c r="V163" i="76"/>
  <c r="AF163" i="76" s="1"/>
  <c r="W163" i="76"/>
  <c r="AG163" i="76" s="1"/>
  <c r="X163" i="76"/>
  <c r="AH163" i="76" s="1"/>
  <c r="S164" i="76"/>
  <c r="AC164" i="76" s="1"/>
  <c r="T164" i="76"/>
  <c r="AD164" i="76" s="1"/>
  <c r="U164" i="76"/>
  <c r="AE164" i="76" s="1"/>
  <c r="V164" i="76"/>
  <c r="AF164" i="76" s="1"/>
  <c r="W164" i="76"/>
  <c r="AG164" i="76" s="1"/>
  <c r="X164" i="76"/>
  <c r="AH164" i="76" s="1"/>
  <c r="S165" i="76"/>
  <c r="AC165" i="76" s="1"/>
  <c r="T165" i="76"/>
  <c r="AD165" i="76" s="1"/>
  <c r="U165" i="76"/>
  <c r="AE165" i="76" s="1"/>
  <c r="V165" i="76"/>
  <c r="AF165" i="76" s="1"/>
  <c r="W165" i="76"/>
  <c r="AG165" i="76" s="1"/>
  <c r="X165" i="76"/>
  <c r="AH165" i="76" s="1"/>
  <c r="S166" i="76"/>
  <c r="AC166" i="76" s="1"/>
  <c r="T166" i="76"/>
  <c r="AD166" i="76" s="1"/>
  <c r="U166" i="76"/>
  <c r="AE166" i="76" s="1"/>
  <c r="V166" i="76"/>
  <c r="AF166" i="76" s="1"/>
  <c r="W166" i="76"/>
  <c r="AG166" i="76" s="1"/>
  <c r="X166" i="76"/>
  <c r="AH166" i="76" s="1"/>
  <c r="S167" i="76"/>
  <c r="AC167" i="76" s="1"/>
  <c r="T167" i="76"/>
  <c r="AD167" i="76" s="1"/>
  <c r="U167" i="76"/>
  <c r="AE167" i="76" s="1"/>
  <c r="V167" i="76"/>
  <c r="AF167" i="76" s="1"/>
  <c r="W167" i="76"/>
  <c r="AG167" i="76" s="1"/>
  <c r="X167" i="76"/>
  <c r="AH167" i="76" s="1"/>
  <c r="S168" i="76"/>
  <c r="AC168" i="76" s="1"/>
  <c r="T168" i="76"/>
  <c r="AD168" i="76" s="1"/>
  <c r="U168" i="76"/>
  <c r="AE168" i="76" s="1"/>
  <c r="V168" i="76"/>
  <c r="AF168" i="76" s="1"/>
  <c r="W168" i="76"/>
  <c r="AG168" i="76" s="1"/>
  <c r="X168" i="76"/>
  <c r="AH168" i="76" s="1"/>
  <c r="S169" i="76"/>
  <c r="AC169" i="76" s="1"/>
  <c r="T169" i="76"/>
  <c r="AD169" i="76" s="1"/>
  <c r="U169" i="76"/>
  <c r="AE169" i="76" s="1"/>
  <c r="V169" i="76"/>
  <c r="AF169" i="76" s="1"/>
  <c r="W169" i="76"/>
  <c r="AG169" i="76" s="1"/>
  <c r="X169" i="76"/>
  <c r="AH169" i="76" s="1"/>
  <c r="S170" i="76"/>
  <c r="AC170" i="76" s="1"/>
  <c r="T170" i="76"/>
  <c r="AD170" i="76" s="1"/>
  <c r="U170" i="76"/>
  <c r="AE170" i="76" s="1"/>
  <c r="V170" i="76"/>
  <c r="AF170" i="76" s="1"/>
  <c r="W170" i="76"/>
  <c r="AG170" i="76" s="1"/>
  <c r="X170" i="76"/>
  <c r="AH170" i="76" s="1"/>
  <c r="S171" i="76"/>
  <c r="AC171" i="76" s="1"/>
  <c r="T171" i="76"/>
  <c r="AD171" i="76" s="1"/>
  <c r="U171" i="76"/>
  <c r="AE171" i="76" s="1"/>
  <c r="V171" i="76"/>
  <c r="AF171" i="76" s="1"/>
  <c r="W171" i="76"/>
  <c r="AG171" i="76" s="1"/>
  <c r="X171" i="76"/>
  <c r="AH171" i="76" s="1"/>
  <c r="S172" i="76"/>
  <c r="AC172" i="76" s="1"/>
  <c r="T172" i="76"/>
  <c r="AD172" i="76" s="1"/>
  <c r="U172" i="76"/>
  <c r="AE172" i="76" s="1"/>
  <c r="V172" i="76"/>
  <c r="AF172" i="76" s="1"/>
  <c r="W172" i="76"/>
  <c r="AG172" i="76" s="1"/>
  <c r="X172" i="76"/>
  <c r="AH172" i="76" s="1"/>
  <c r="S173" i="76"/>
  <c r="T173" i="76"/>
  <c r="U173" i="76"/>
  <c r="V173" i="76"/>
  <c r="W173" i="76"/>
  <c r="X173" i="76"/>
  <c r="S174" i="76"/>
  <c r="T174" i="76"/>
  <c r="U174" i="76"/>
  <c r="V174" i="76"/>
  <c r="W174" i="76"/>
  <c r="X174" i="76"/>
  <c r="S175" i="76"/>
  <c r="T175" i="76"/>
  <c r="U175" i="76"/>
  <c r="V175" i="76"/>
  <c r="W175" i="76"/>
  <c r="X175" i="76"/>
  <c r="S176" i="76"/>
  <c r="T176" i="76"/>
  <c r="U176" i="76"/>
  <c r="V176" i="76"/>
  <c r="W176" i="76"/>
  <c r="X176" i="76"/>
  <c r="S177" i="76"/>
  <c r="T177" i="76"/>
  <c r="U177" i="76"/>
  <c r="V177" i="76"/>
  <c r="W177" i="76"/>
  <c r="X177" i="76"/>
  <c r="S178" i="76"/>
  <c r="T178" i="76"/>
  <c r="U178" i="76"/>
  <c r="V178" i="76"/>
  <c r="W178" i="76"/>
  <c r="X178" i="76"/>
  <c r="S179" i="76"/>
  <c r="T179" i="76"/>
  <c r="U179" i="76"/>
  <c r="V179" i="76"/>
  <c r="W179" i="76"/>
  <c r="X179" i="76"/>
  <c r="S180" i="76"/>
  <c r="T180" i="76"/>
  <c r="U180" i="76"/>
  <c r="V180" i="76"/>
  <c r="W180" i="76"/>
  <c r="X180" i="76"/>
  <c r="S181" i="76"/>
  <c r="T181" i="76"/>
  <c r="U181" i="76"/>
  <c r="V181" i="76"/>
  <c r="W181" i="76"/>
  <c r="X181" i="76"/>
  <c r="S182" i="76"/>
  <c r="T182" i="76"/>
  <c r="U182" i="76"/>
  <c r="V182" i="76"/>
  <c r="W182" i="76"/>
  <c r="X182" i="76"/>
  <c r="S183" i="76"/>
  <c r="T183" i="76"/>
  <c r="U183" i="76"/>
  <c r="V183" i="76"/>
  <c r="W183" i="76"/>
  <c r="X183" i="76"/>
  <c r="S184" i="76"/>
  <c r="T184" i="76"/>
  <c r="U184" i="76"/>
  <c r="V184" i="76"/>
  <c r="W184" i="76"/>
  <c r="X184" i="76"/>
  <c r="S185" i="76"/>
  <c r="T185" i="76"/>
  <c r="U185" i="76"/>
  <c r="V185" i="76"/>
  <c r="W185" i="76"/>
  <c r="X185" i="76"/>
  <c r="S186" i="76"/>
  <c r="T186" i="76"/>
  <c r="U186" i="76"/>
  <c r="V186" i="76"/>
  <c r="W186" i="76"/>
  <c r="X186" i="76"/>
  <c r="S187" i="76"/>
  <c r="T187" i="76"/>
  <c r="U187" i="76"/>
  <c r="V187" i="76"/>
  <c r="W187" i="76"/>
  <c r="X187" i="76"/>
  <c r="S188" i="76"/>
  <c r="AC188" i="76" s="1"/>
  <c r="T188" i="76"/>
  <c r="AD188" i="76" s="1"/>
  <c r="U188" i="76"/>
  <c r="AE188" i="76" s="1"/>
  <c r="V188" i="76"/>
  <c r="AF188" i="76" s="1"/>
  <c r="W188" i="76"/>
  <c r="AG188" i="76" s="1"/>
  <c r="X188" i="76"/>
  <c r="AH188" i="76" s="1"/>
  <c r="S189" i="76"/>
  <c r="AC189" i="76" s="1"/>
  <c r="T189" i="76"/>
  <c r="AD189" i="76" s="1"/>
  <c r="U189" i="76"/>
  <c r="AE189" i="76" s="1"/>
  <c r="V189" i="76"/>
  <c r="AF189" i="76" s="1"/>
  <c r="W189" i="76"/>
  <c r="AG189" i="76" s="1"/>
  <c r="X189" i="76"/>
  <c r="AH189" i="76" s="1"/>
  <c r="S190" i="76"/>
  <c r="AC190" i="76" s="1"/>
  <c r="T190" i="76"/>
  <c r="AD190" i="76" s="1"/>
  <c r="U190" i="76"/>
  <c r="AE190" i="76" s="1"/>
  <c r="V190" i="76"/>
  <c r="AF190" i="76" s="1"/>
  <c r="W190" i="76"/>
  <c r="AG190" i="76" s="1"/>
  <c r="X190" i="76"/>
  <c r="AH190" i="76" s="1"/>
  <c r="S191" i="76"/>
  <c r="AC191" i="76" s="1"/>
  <c r="T191" i="76"/>
  <c r="AD191" i="76" s="1"/>
  <c r="U191" i="76"/>
  <c r="AE191" i="76" s="1"/>
  <c r="V191" i="76"/>
  <c r="AF191" i="76" s="1"/>
  <c r="W191" i="76"/>
  <c r="AG191" i="76" s="1"/>
  <c r="X191" i="76"/>
  <c r="AH191" i="76" s="1"/>
  <c r="S192" i="76"/>
  <c r="AC192" i="76" s="1"/>
  <c r="T192" i="76"/>
  <c r="AD192" i="76" s="1"/>
  <c r="U192" i="76"/>
  <c r="AE192" i="76" s="1"/>
  <c r="V192" i="76"/>
  <c r="AF192" i="76" s="1"/>
  <c r="W192" i="76"/>
  <c r="AG192" i="76" s="1"/>
  <c r="X192" i="76"/>
  <c r="AH192" i="76" s="1"/>
  <c r="S193" i="76"/>
  <c r="AC193" i="76" s="1"/>
  <c r="T193" i="76"/>
  <c r="AD193" i="76" s="1"/>
  <c r="U193" i="76"/>
  <c r="AE193" i="76" s="1"/>
  <c r="V193" i="76"/>
  <c r="AF193" i="76" s="1"/>
  <c r="W193" i="76"/>
  <c r="AG193" i="76" s="1"/>
  <c r="X193" i="76"/>
  <c r="AH193" i="76" s="1"/>
  <c r="S194" i="76"/>
  <c r="AC194" i="76" s="1"/>
  <c r="T194" i="76"/>
  <c r="AD194" i="76" s="1"/>
  <c r="U194" i="76"/>
  <c r="AE194" i="76" s="1"/>
  <c r="V194" i="76"/>
  <c r="AF194" i="76" s="1"/>
  <c r="W194" i="76"/>
  <c r="AG194" i="76" s="1"/>
  <c r="X194" i="76"/>
  <c r="AH194" i="76" s="1"/>
  <c r="S195" i="76"/>
  <c r="AC195" i="76" s="1"/>
  <c r="T195" i="76"/>
  <c r="AD195" i="76" s="1"/>
  <c r="U195" i="76"/>
  <c r="AE195" i="76" s="1"/>
  <c r="V195" i="76"/>
  <c r="AF195" i="76" s="1"/>
  <c r="W195" i="76"/>
  <c r="AG195" i="76" s="1"/>
  <c r="X195" i="76"/>
  <c r="AH195" i="76" s="1"/>
  <c r="S196" i="76"/>
  <c r="AC196" i="76" s="1"/>
  <c r="T196" i="76"/>
  <c r="AD196" i="76" s="1"/>
  <c r="U196" i="76"/>
  <c r="AE196" i="76" s="1"/>
  <c r="V196" i="76"/>
  <c r="AF196" i="76" s="1"/>
  <c r="W196" i="76"/>
  <c r="AG196" i="76" s="1"/>
  <c r="X196" i="76"/>
  <c r="AH196" i="76" s="1"/>
  <c r="S197" i="76"/>
  <c r="AC197" i="76" s="1"/>
  <c r="T197" i="76"/>
  <c r="AD197" i="76" s="1"/>
  <c r="U197" i="76"/>
  <c r="AE197" i="76" s="1"/>
  <c r="V197" i="76"/>
  <c r="AF197" i="76" s="1"/>
  <c r="W197" i="76"/>
  <c r="AG197" i="76" s="1"/>
  <c r="X197" i="76"/>
  <c r="AH197" i="76" s="1"/>
  <c r="S198" i="76"/>
  <c r="AC198" i="76" s="1"/>
  <c r="T198" i="76"/>
  <c r="AD198" i="76" s="1"/>
  <c r="U198" i="76"/>
  <c r="AE198" i="76" s="1"/>
  <c r="V198" i="76"/>
  <c r="AF198" i="76" s="1"/>
  <c r="W198" i="76"/>
  <c r="AG198" i="76" s="1"/>
  <c r="X198" i="76"/>
  <c r="AH198" i="76" s="1"/>
  <c r="S199" i="76"/>
  <c r="AC199" i="76" s="1"/>
  <c r="T199" i="76"/>
  <c r="AD199" i="76" s="1"/>
  <c r="U199" i="76"/>
  <c r="AE199" i="76" s="1"/>
  <c r="V199" i="76"/>
  <c r="AF199" i="76" s="1"/>
  <c r="W199" i="76"/>
  <c r="AG199" i="76" s="1"/>
  <c r="X199" i="76"/>
  <c r="AH199" i="76" s="1"/>
  <c r="S200" i="76"/>
  <c r="AC200" i="76" s="1"/>
  <c r="T200" i="76"/>
  <c r="AD200" i="76" s="1"/>
  <c r="U200" i="76"/>
  <c r="AE200" i="76" s="1"/>
  <c r="V200" i="76"/>
  <c r="AF200" i="76" s="1"/>
  <c r="W200" i="76"/>
  <c r="AG200" i="76" s="1"/>
  <c r="X200" i="76"/>
  <c r="AH200" i="76" s="1"/>
  <c r="S201" i="76"/>
  <c r="AC201" i="76" s="1"/>
  <c r="T201" i="76"/>
  <c r="AD201" i="76" s="1"/>
  <c r="U201" i="76"/>
  <c r="AE201" i="76" s="1"/>
  <c r="V201" i="76"/>
  <c r="AF201" i="76" s="1"/>
  <c r="W201" i="76"/>
  <c r="AG201" i="76" s="1"/>
  <c r="X201" i="76"/>
  <c r="AH201" i="76" s="1"/>
  <c r="S202" i="76"/>
  <c r="AC202" i="76" s="1"/>
  <c r="T202" i="76"/>
  <c r="AD202" i="76" s="1"/>
  <c r="U202" i="76"/>
  <c r="AE202" i="76" s="1"/>
  <c r="V202" i="76"/>
  <c r="AF202" i="76" s="1"/>
  <c r="W202" i="76"/>
  <c r="AG202" i="76" s="1"/>
  <c r="X202" i="76"/>
  <c r="AH202" i="76" s="1"/>
  <c r="S203" i="76"/>
  <c r="AC203" i="76" s="1"/>
  <c r="T203" i="76"/>
  <c r="AD203" i="76" s="1"/>
  <c r="U203" i="76"/>
  <c r="AE203" i="76" s="1"/>
  <c r="V203" i="76"/>
  <c r="AF203" i="76" s="1"/>
  <c r="W203" i="76"/>
  <c r="AG203" i="76" s="1"/>
  <c r="X203" i="76"/>
  <c r="AH203" i="76" s="1"/>
  <c r="S204" i="76"/>
  <c r="AC204" i="76" s="1"/>
  <c r="T204" i="76"/>
  <c r="AD204" i="76" s="1"/>
  <c r="U204" i="76"/>
  <c r="AE204" i="76" s="1"/>
  <c r="V204" i="76"/>
  <c r="AF204" i="76" s="1"/>
  <c r="W204" i="76"/>
  <c r="AG204" i="76" s="1"/>
  <c r="X204" i="76"/>
  <c r="AH204" i="76" s="1"/>
  <c r="S205" i="76"/>
  <c r="AC205" i="76" s="1"/>
  <c r="T205" i="76"/>
  <c r="AD205" i="76" s="1"/>
  <c r="U205" i="76"/>
  <c r="AE205" i="76" s="1"/>
  <c r="V205" i="76"/>
  <c r="AF205" i="76" s="1"/>
  <c r="W205" i="76"/>
  <c r="AG205" i="76" s="1"/>
  <c r="X205" i="76"/>
  <c r="AH205" i="76" s="1"/>
  <c r="S206" i="76"/>
  <c r="AC206" i="76" s="1"/>
  <c r="T206" i="76"/>
  <c r="AD206" i="76" s="1"/>
  <c r="U206" i="76"/>
  <c r="AE206" i="76" s="1"/>
  <c r="V206" i="76"/>
  <c r="AF206" i="76" s="1"/>
  <c r="W206" i="76"/>
  <c r="AG206" i="76" s="1"/>
  <c r="X206" i="76"/>
  <c r="AH206" i="76" s="1"/>
  <c r="S207" i="76"/>
  <c r="AC207" i="76" s="1"/>
  <c r="T207" i="76"/>
  <c r="AD207" i="76" s="1"/>
  <c r="U207" i="76"/>
  <c r="AE207" i="76" s="1"/>
  <c r="V207" i="76"/>
  <c r="AF207" i="76" s="1"/>
  <c r="W207" i="76"/>
  <c r="AG207" i="76" s="1"/>
  <c r="X207" i="76"/>
  <c r="AH207" i="76" s="1"/>
  <c r="S208" i="76"/>
  <c r="AC208" i="76" s="1"/>
  <c r="T208" i="76"/>
  <c r="AD208" i="76" s="1"/>
  <c r="U208" i="76"/>
  <c r="AE208" i="76" s="1"/>
  <c r="V208" i="76"/>
  <c r="AF208" i="76" s="1"/>
  <c r="W208" i="76"/>
  <c r="AG208" i="76" s="1"/>
  <c r="X208" i="76"/>
  <c r="AH208" i="76" s="1"/>
  <c r="S209" i="76"/>
  <c r="T209" i="76"/>
  <c r="U209" i="76"/>
  <c r="V209" i="76"/>
  <c r="W209" i="76"/>
  <c r="X209" i="76"/>
  <c r="S210" i="76"/>
  <c r="T210" i="76"/>
  <c r="U210" i="76"/>
  <c r="V210" i="76"/>
  <c r="W210" i="76"/>
  <c r="X210" i="76"/>
  <c r="S211" i="76"/>
  <c r="T211" i="76"/>
  <c r="U211" i="76"/>
  <c r="V211" i="76"/>
  <c r="W211" i="76"/>
  <c r="X211" i="76"/>
  <c r="S212" i="76"/>
  <c r="T212" i="76"/>
  <c r="U212" i="76"/>
  <c r="V212" i="76"/>
  <c r="W212" i="76"/>
  <c r="X212" i="76"/>
  <c r="S213" i="76"/>
  <c r="T213" i="76"/>
  <c r="U213" i="76"/>
  <c r="V213" i="76"/>
  <c r="W213" i="76"/>
  <c r="X213" i="76"/>
  <c r="S214" i="76"/>
  <c r="T214" i="76"/>
  <c r="U214" i="76"/>
  <c r="V214" i="76"/>
  <c r="W214" i="76"/>
  <c r="X214" i="76"/>
  <c r="S215" i="76"/>
  <c r="T215" i="76"/>
  <c r="U215" i="76"/>
  <c r="V215" i="76"/>
  <c r="W215" i="76"/>
  <c r="X215" i="76"/>
  <c r="S216" i="76"/>
  <c r="T216" i="76"/>
  <c r="U216" i="76"/>
  <c r="V216" i="76"/>
  <c r="W216" i="76"/>
  <c r="X216" i="76"/>
  <c r="S217" i="76"/>
  <c r="T217" i="76"/>
  <c r="U217" i="76"/>
  <c r="V217" i="76"/>
  <c r="W217" i="76"/>
  <c r="X217" i="76"/>
  <c r="S218" i="76"/>
  <c r="T218" i="76"/>
  <c r="U218" i="76"/>
  <c r="V218" i="76"/>
  <c r="W218" i="76"/>
  <c r="X218" i="76"/>
  <c r="S219" i="76"/>
  <c r="T219" i="76"/>
  <c r="U219" i="76"/>
  <c r="V219" i="76"/>
  <c r="W219" i="76"/>
  <c r="X219" i="76"/>
  <c r="S220" i="76"/>
  <c r="T220" i="76"/>
  <c r="U220" i="76"/>
  <c r="V220" i="76"/>
  <c r="W220" i="76"/>
  <c r="X220" i="76"/>
  <c r="S221" i="76"/>
  <c r="T221" i="76"/>
  <c r="U221" i="76"/>
  <c r="V221" i="76"/>
  <c r="W221" i="76"/>
  <c r="X221" i="76"/>
  <c r="S222" i="76"/>
  <c r="T222" i="76"/>
  <c r="U222" i="76"/>
  <c r="V222" i="76"/>
  <c r="W222" i="76"/>
  <c r="X222" i="76"/>
  <c r="S223" i="76"/>
  <c r="T223" i="76"/>
  <c r="U223" i="76"/>
  <c r="V223" i="76"/>
  <c r="W223" i="76"/>
  <c r="X223" i="76"/>
  <c r="S224" i="76"/>
  <c r="AC224" i="76" s="1"/>
  <c r="T224" i="76"/>
  <c r="AD224" i="76" s="1"/>
  <c r="U224" i="76"/>
  <c r="AE224" i="76" s="1"/>
  <c r="V224" i="76"/>
  <c r="AF224" i="76" s="1"/>
  <c r="W224" i="76"/>
  <c r="AG224" i="76" s="1"/>
  <c r="X224" i="76"/>
  <c r="AH224" i="76" s="1"/>
  <c r="S225" i="76"/>
  <c r="AC225" i="76" s="1"/>
  <c r="T225" i="76"/>
  <c r="AD225" i="76" s="1"/>
  <c r="U225" i="76"/>
  <c r="AE225" i="76" s="1"/>
  <c r="V225" i="76"/>
  <c r="AF225" i="76" s="1"/>
  <c r="W225" i="76"/>
  <c r="AG225" i="76" s="1"/>
  <c r="X225" i="76"/>
  <c r="AH225" i="76" s="1"/>
  <c r="S226" i="76"/>
  <c r="AC226" i="76" s="1"/>
  <c r="T226" i="76"/>
  <c r="AD226" i="76" s="1"/>
  <c r="U226" i="76"/>
  <c r="AE226" i="76" s="1"/>
  <c r="V226" i="76"/>
  <c r="AF226" i="76" s="1"/>
  <c r="W226" i="76"/>
  <c r="AG226" i="76" s="1"/>
  <c r="X226" i="76"/>
  <c r="AH226" i="76" s="1"/>
  <c r="S227" i="76"/>
  <c r="AC227" i="76" s="1"/>
  <c r="T227" i="76"/>
  <c r="AD227" i="76" s="1"/>
  <c r="U227" i="76"/>
  <c r="AE227" i="76" s="1"/>
  <c r="V227" i="76"/>
  <c r="AF227" i="76" s="1"/>
  <c r="W227" i="76"/>
  <c r="AG227" i="76" s="1"/>
  <c r="X227" i="76"/>
  <c r="AH227" i="76" s="1"/>
  <c r="S228" i="76"/>
  <c r="AC228" i="76" s="1"/>
  <c r="T228" i="76"/>
  <c r="AD228" i="76" s="1"/>
  <c r="U228" i="76"/>
  <c r="AE228" i="76" s="1"/>
  <c r="V228" i="76"/>
  <c r="AF228" i="76" s="1"/>
  <c r="W228" i="76"/>
  <c r="AG228" i="76" s="1"/>
  <c r="X228" i="76"/>
  <c r="AH228" i="76" s="1"/>
  <c r="S229" i="76"/>
  <c r="AC229" i="76" s="1"/>
  <c r="T229" i="76"/>
  <c r="AD229" i="76" s="1"/>
  <c r="U229" i="76"/>
  <c r="AE229" i="76" s="1"/>
  <c r="V229" i="76"/>
  <c r="AF229" i="76" s="1"/>
  <c r="W229" i="76"/>
  <c r="AG229" i="76" s="1"/>
  <c r="X229" i="76"/>
  <c r="AH229" i="76" s="1"/>
  <c r="S230" i="76"/>
  <c r="AC230" i="76" s="1"/>
  <c r="T230" i="76"/>
  <c r="AD230" i="76" s="1"/>
  <c r="U230" i="76"/>
  <c r="AE230" i="76" s="1"/>
  <c r="V230" i="76"/>
  <c r="AF230" i="76" s="1"/>
  <c r="W230" i="76"/>
  <c r="AG230" i="76" s="1"/>
  <c r="X230" i="76"/>
  <c r="AH230" i="76" s="1"/>
  <c r="S231" i="76"/>
  <c r="AC231" i="76" s="1"/>
  <c r="T231" i="76"/>
  <c r="AD231" i="76" s="1"/>
  <c r="U231" i="76"/>
  <c r="AE231" i="76" s="1"/>
  <c r="V231" i="76"/>
  <c r="AF231" i="76" s="1"/>
  <c r="W231" i="76"/>
  <c r="AG231" i="76" s="1"/>
  <c r="X231" i="76"/>
  <c r="AH231" i="76" s="1"/>
  <c r="S232" i="76"/>
  <c r="AC232" i="76" s="1"/>
  <c r="T232" i="76"/>
  <c r="AD232" i="76" s="1"/>
  <c r="U232" i="76"/>
  <c r="AE232" i="76" s="1"/>
  <c r="V232" i="76"/>
  <c r="AF232" i="76" s="1"/>
  <c r="W232" i="76"/>
  <c r="AG232" i="76" s="1"/>
  <c r="X232" i="76"/>
  <c r="AH232" i="76" s="1"/>
  <c r="S233" i="76"/>
  <c r="AC233" i="76" s="1"/>
  <c r="T233" i="76"/>
  <c r="AD233" i="76" s="1"/>
  <c r="U233" i="76"/>
  <c r="AE233" i="76" s="1"/>
  <c r="V233" i="76"/>
  <c r="AF233" i="76" s="1"/>
  <c r="W233" i="76"/>
  <c r="AG233" i="76" s="1"/>
  <c r="X233" i="76"/>
  <c r="AH233" i="76" s="1"/>
  <c r="S234" i="76"/>
  <c r="AC234" i="76" s="1"/>
  <c r="T234" i="76"/>
  <c r="AD234" i="76" s="1"/>
  <c r="U234" i="76"/>
  <c r="AE234" i="76" s="1"/>
  <c r="V234" i="76"/>
  <c r="AF234" i="76" s="1"/>
  <c r="W234" i="76"/>
  <c r="AG234" i="76" s="1"/>
  <c r="X234" i="76"/>
  <c r="AH234" i="76" s="1"/>
  <c r="S235" i="76"/>
  <c r="AC235" i="76" s="1"/>
  <c r="T235" i="76"/>
  <c r="AD235" i="76" s="1"/>
  <c r="U235" i="76"/>
  <c r="AE235" i="76" s="1"/>
  <c r="V235" i="76"/>
  <c r="AF235" i="76" s="1"/>
  <c r="W235" i="76"/>
  <c r="AG235" i="76" s="1"/>
  <c r="X235" i="76"/>
  <c r="AH235" i="76" s="1"/>
  <c r="S236" i="76"/>
  <c r="AC236" i="76" s="1"/>
  <c r="T236" i="76"/>
  <c r="AD236" i="76" s="1"/>
  <c r="U236" i="76"/>
  <c r="AE236" i="76" s="1"/>
  <c r="V236" i="76"/>
  <c r="AF236" i="76" s="1"/>
  <c r="W236" i="76"/>
  <c r="AG236" i="76" s="1"/>
  <c r="X236" i="76"/>
  <c r="AH236" i="76" s="1"/>
  <c r="S237" i="76"/>
  <c r="AC237" i="76" s="1"/>
  <c r="T237" i="76"/>
  <c r="AD237" i="76" s="1"/>
  <c r="U237" i="76"/>
  <c r="AE237" i="76" s="1"/>
  <c r="V237" i="76"/>
  <c r="AF237" i="76" s="1"/>
  <c r="W237" i="76"/>
  <c r="AG237" i="76" s="1"/>
  <c r="X237" i="76"/>
  <c r="AH237" i="76" s="1"/>
  <c r="S238" i="76"/>
  <c r="AC238" i="76" s="1"/>
  <c r="T238" i="76"/>
  <c r="AD238" i="76" s="1"/>
  <c r="U238" i="76"/>
  <c r="AE238" i="76" s="1"/>
  <c r="V238" i="76"/>
  <c r="AF238" i="76" s="1"/>
  <c r="W238" i="76"/>
  <c r="AG238" i="76" s="1"/>
  <c r="X238" i="76"/>
  <c r="AH238" i="76" s="1"/>
  <c r="S239" i="76"/>
  <c r="AC239" i="76" s="1"/>
  <c r="T239" i="76"/>
  <c r="AD239" i="76" s="1"/>
  <c r="U239" i="76"/>
  <c r="AE239" i="76" s="1"/>
  <c r="V239" i="76"/>
  <c r="AF239" i="76" s="1"/>
  <c r="W239" i="76"/>
  <c r="AG239" i="76" s="1"/>
  <c r="X239" i="76"/>
  <c r="AH239" i="76" s="1"/>
  <c r="S240" i="76"/>
  <c r="AC240" i="76" s="1"/>
  <c r="T240" i="76"/>
  <c r="AD240" i="76" s="1"/>
  <c r="U240" i="76"/>
  <c r="AE240" i="76" s="1"/>
  <c r="V240" i="76"/>
  <c r="AF240" i="76" s="1"/>
  <c r="W240" i="76"/>
  <c r="AG240" i="76" s="1"/>
  <c r="X240" i="76"/>
  <c r="AH240" i="76" s="1"/>
  <c r="S241" i="76"/>
  <c r="AC241" i="76" s="1"/>
  <c r="T241" i="76"/>
  <c r="AD241" i="76" s="1"/>
  <c r="U241" i="76"/>
  <c r="AE241" i="76" s="1"/>
  <c r="V241" i="76"/>
  <c r="AF241" i="76" s="1"/>
  <c r="W241" i="76"/>
  <c r="AG241" i="76" s="1"/>
  <c r="X241" i="76"/>
  <c r="AH241" i="76" s="1"/>
  <c r="S242" i="76"/>
  <c r="AC242" i="76" s="1"/>
  <c r="T242" i="76"/>
  <c r="AD242" i="76" s="1"/>
  <c r="U242" i="76"/>
  <c r="AE242" i="76" s="1"/>
  <c r="V242" i="76"/>
  <c r="AF242" i="76" s="1"/>
  <c r="W242" i="76"/>
  <c r="AG242" i="76" s="1"/>
  <c r="X242" i="76"/>
  <c r="AH242" i="76" s="1"/>
  <c r="S243" i="76"/>
  <c r="AC243" i="76" s="1"/>
  <c r="T243" i="76"/>
  <c r="AD243" i="76" s="1"/>
  <c r="U243" i="76"/>
  <c r="AE243" i="76" s="1"/>
  <c r="V243" i="76"/>
  <c r="AF243" i="76" s="1"/>
  <c r="W243" i="76"/>
  <c r="AG243" i="76" s="1"/>
  <c r="X243" i="76"/>
  <c r="AH243" i="76" s="1"/>
  <c r="S244" i="76"/>
  <c r="AC244" i="76" s="1"/>
  <c r="T244" i="76"/>
  <c r="AD244" i="76" s="1"/>
  <c r="U244" i="76"/>
  <c r="AE244" i="76" s="1"/>
  <c r="V244" i="76"/>
  <c r="AF244" i="76" s="1"/>
  <c r="W244" i="76"/>
  <c r="AG244" i="76" s="1"/>
  <c r="X244" i="76"/>
  <c r="AH244" i="76" s="1"/>
  <c r="S245" i="76"/>
  <c r="T245" i="76"/>
  <c r="U245" i="76"/>
  <c r="V245" i="76"/>
  <c r="W245" i="76"/>
  <c r="X245" i="76"/>
  <c r="S246" i="76"/>
  <c r="T246" i="76"/>
  <c r="U246" i="76"/>
  <c r="V246" i="76"/>
  <c r="W246" i="76"/>
  <c r="X246" i="76"/>
  <c r="S247" i="76"/>
  <c r="T247" i="76"/>
  <c r="U247" i="76"/>
  <c r="V247" i="76"/>
  <c r="W247" i="76"/>
  <c r="X247" i="76"/>
  <c r="S248" i="76"/>
  <c r="T248" i="76"/>
  <c r="U248" i="76"/>
  <c r="V248" i="76"/>
  <c r="W248" i="76"/>
  <c r="X248" i="76"/>
  <c r="S249" i="76"/>
  <c r="T249" i="76"/>
  <c r="U249" i="76"/>
  <c r="V249" i="76"/>
  <c r="W249" i="76"/>
  <c r="X249" i="76"/>
  <c r="S250" i="76"/>
  <c r="T250" i="76"/>
  <c r="U250" i="76"/>
  <c r="V250" i="76"/>
  <c r="W250" i="76"/>
  <c r="X250" i="76"/>
  <c r="S251" i="76"/>
  <c r="T251" i="76"/>
  <c r="U251" i="76"/>
  <c r="V251" i="76"/>
  <c r="W251" i="76"/>
  <c r="X251" i="76"/>
  <c r="S252" i="76"/>
  <c r="T252" i="76"/>
  <c r="U252" i="76"/>
  <c r="V252" i="76"/>
  <c r="W252" i="76"/>
  <c r="X252" i="76"/>
  <c r="S253" i="76"/>
  <c r="T253" i="76"/>
  <c r="U253" i="76"/>
  <c r="V253" i="76"/>
  <c r="W253" i="76"/>
  <c r="X253" i="76"/>
  <c r="S254" i="76"/>
  <c r="T254" i="76"/>
  <c r="U254" i="76"/>
  <c r="V254" i="76"/>
  <c r="W254" i="76"/>
  <c r="X254" i="76"/>
  <c r="S255" i="76"/>
  <c r="T255" i="76"/>
  <c r="U255" i="76"/>
  <c r="V255" i="76"/>
  <c r="W255" i="76"/>
  <c r="X255" i="76"/>
  <c r="S256" i="76"/>
  <c r="T256" i="76"/>
  <c r="U256" i="76"/>
  <c r="V256" i="76"/>
  <c r="W256" i="76"/>
  <c r="X256" i="76"/>
  <c r="S257" i="76"/>
  <c r="T257" i="76"/>
  <c r="U257" i="76"/>
  <c r="V257" i="76"/>
  <c r="W257" i="76"/>
  <c r="X257" i="76"/>
  <c r="S258" i="76"/>
  <c r="T258" i="76"/>
  <c r="U258" i="76"/>
  <c r="V258" i="76"/>
  <c r="W258" i="76"/>
  <c r="X258" i="76"/>
  <c r="S259" i="76"/>
  <c r="T259" i="76"/>
  <c r="U259" i="76"/>
  <c r="V259" i="76"/>
  <c r="W259" i="76"/>
  <c r="X259" i="76"/>
  <c r="S260" i="76"/>
  <c r="AC260" i="76" s="1"/>
  <c r="T260" i="76"/>
  <c r="AD260" i="76" s="1"/>
  <c r="U260" i="76"/>
  <c r="AE260" i="76" s="1"/>
  <c r="V260" i="76"/>
  <c r="AF260" i="76" s="1"/>
  <c r="W260" i="76"/>
  <c r="AG260" i="76" s="1"/>
  <c r="X260" i="76"/>
  <c r="AH260" i="76" s="1"/>
  <c r="S261" i="76"/>
  <c r="AC261" i="76" s="1"/>
  <c r="T261" i="76"/>
  <c r="AD261" i="76" s="1"/>
  <c r="U261" i="76"/>
  <c r="AE261" i="76" s="1"/>
  <c r="V261" i="76"/>
  <c r="AF261" i="76" s="1"/>
  <c r="W261" i="76"/>
  <c r="AG261" i="76" s="1"/>
  <c r="X261" i="76"/>
  <c r="AH261" i="76" s="1"/>
  <c r="S262" i="76"/>
  <c r="AC262" i="76" s="1"/>
  <c r="T262" i="76"/>
  <c r="AD262" i="76" s="1"/>
  <c r="U262" i="76"/>
  <c r="AE262" i="76" s="1"/>
  <c r="V262" i="76"/>
  <c r="AF262" i="76" s="1"/>
  <c r="W262" i="76"/>
  <c r="AG262" i="76" s="1"/>
  <c r="X262" i="76"/>
  <c r="AH262" i="76" s="1"/>
  <c r="S263" i="76"/>
  <c r="AC263" i="76" s="1"/>
  <c r="T263" i="76"/>
  <c r="AD263" i="76" s="1"/>
  <c r="U263" i="76"/>
  <c r="AE263" i="76" s="1"/>
  <c r="V263" i="76"/>
  <c r="AF263" i="76" s="1"/>
  <c r="W263" i="76"/>
  <c r="AG263" i="76" s="1"/>
  <c r="X263" i="76"/>
  <c r="AH263" i="76" s="1"/>
  <c r="S264" i="76"/>
  <c r="AC264" i="76" s="1"/>
  <c r="T264" i="76"/>
  <c r="AD264" i="76" s="1"/>
  <c r="U264" i="76"/>
  <c r="AE264" i="76" s="1"/>
  <c r="V264" i="76"/>
  <c r="AF264" i="76" s="1"/>
  <c r="W264" i="76"/>
  <c r="AG264" i="76" s="1"/>
  <c r="X264" i="76"/>
  <c r="AH264" i="76" s="1"/>
  <c r="S265" i="76"/>
  <c r="AC265" i="76" s="1"/>
  <c r="T265" i="76"/>
  <c r="AD265" i="76" s="1"/>
  <c r="U265" i="76"/>
  <c r="AE265" i="76" s="1"/>
  <c r="V265" i="76"/>
  <c r="AF265" i="76" s="1"/>
  <c r="W265" i="76"/>
  <c r="AG265" i="76" s="1"/>
  <c r="X265" i="76"/>
  <c r="AH265" i="76" s="1"/>
  <c r="S266" i="76"/>
  <c r="AC266" i="76" s="1"/>
  <c r="T266" i="76"/>
  <c r="AD266" i="76" s="1"/>
  <c r="U266" i="76"/>
  <c r="AE266" i="76" s="1"/>
  <c r="V266" i="76"/>
  <c r="AF266" i="76" s="1"/>
  <c r="W266" i="76"/>
  <c r="AG266" i="76" s="1"/>
  <c r="X266" i="76"/>
  <c r="AH266" i="76" s="1"/>
  <c r="S267" i="76"/>
  <c r="AC267" i="76" s="1"/>
  <c r="T267" i="76"/>
  <c r="AD267" i="76" s="1"/>
  <c r="U267" i="76"/>
  <c r="AE267" i="76" s="1"/>
  <c r="V267" i="76"/>
  <c r="AF267" i="76" s="1"/>
  <c r="W267" i="76"/>
  <c r="AG267" i="76" s="1"/>
  <c r="X267" i="76"/>
  <c r="AH267" i="76" s="1"/>
  <c r="S268" i="76"/>
  <c r="AC268" i="76" s="1"/>
  <c r="T268" i="76"/>
  <c r="AD268" i="76" s="1"/>
  <c r="U268" i="76"/>
  <c r="AE268" i="76" s="1"/>
  <c r="V268" i="76"/>
  <c r="AF268" i="76" s="1"/>
  <c r="W268" i="76"/>
  <c r="AG268" i="76" s="1"/>
  <c r="X268" i="76"/>
  <c r="AH268" i="76" s="1"/>
  <c r="S269" i="76"/>
  <c r="AC269" i="76" s="1"/>
  <c r="T269" i="76"/>
  <c r="AD269" i="76" s="1"/>
  <c r="U269" i="76"/>
  <c r="AE269" i="76" s="1"/>
  <c r="V269" i="76"/>
  <c r="AF269" i="76" s="1"/>
  <c r="W269" i="76"/>
  <c r="AG269" i="76" s="1"/>
  <c r="X269" i="76"/>
  <c r="AH269" i="76" s="1"/>
  <c r="S270" i="76"/>
  <c r="AC270" i="76" s="1"/>
  <c r="T270" i="76"/>
  <c r="AD270" i="76" s="1"/>
  <c r="U270" i="76"/>
  <c r="AE270" i="76" s="1"/>
  <c r="V270" i="76"/>
  <c r="AF270" i="76" s="1"/>
  <c r="W270" i="76"/>
  <c r="AG270" i="76" s="1"/>
  <c r="X270" i="76"/>
  <c r="AH270" i="76" s="1"/>
  <c r="S271" i="76"/>
  <c r="AC271" i="76" s="1"/>
  <c r="T271" i="76"/>
  <c r="AD271" i="76" s="1"/>
  <c r="U271" i="76"/>
  <c r="AE271" i="76" s="1"/>
  <c r="V271" i="76"/>
  <c r="AF271" i="76" s="1"/>
  <c r="W271" i="76"/>
  <c r="AG271" i="76" s="1"/>
  <c r="X271" i="76"/>
  <c r="AH271" i="76" s="1"/>
  <c r="S272" i="76"/>
  <c r="AC272" i="76" s="1"/>
  <c r="T272" i="76"/>
  <c r="AD272" i="76" s="1"/>
  <c r="U272" i="76"/>
  <c r="AE272" i="76" s="1"/>
  <c r="V272" i="76"/>
  <c r="AF272" i="76" s="1"/>
  <c r="W272" i="76"/>
  <c r="AG272" i="76" s="1"/>
  <c r="X272" i="76"/>
  <c r="AH272" i="76" s="1"/>
  <c r="S273" i="76"/>
  <c r="AC273" i="76" s="1"/>
  <c r="T273" i="76"/>
  <c r="AD273" i="76" s="1"/>
  <c r="U273" i="76"/>
  <c r="AE273" i="76" s="1"/>
  <c r="V273" i="76"/>
  <c r="AF273" i="76" s="1"/>
  <c r="W273" i="76"/>
  <c r="AG273" i="76" s="1"/>
  <c r="X273" i="76"/>
  <c r="AH273" i="76" s="1"/>
  <c r="S274" i="76"/>
  <c r="AC274" i="76" s="1"/>
  <c r="T274" i="76"/>
  <c r="AD274" i="76" s="1"/>
  <c r="U274" i="76"/>
  <c r="AE274" i="76" s="1"/>
  <c r="V274" i="76"/>
  <c r="AF274" i="76" s="1"/>
  <c r="W274" i="76"/>
  <c r="AG274" i="76" s="1"/>
  <c r="X274" i="76"/>
  <c r="AH274" i="76" s="1"/>
  <c r="S275" i="76"/>
  <c r="AC275" i="76" s="1"/>
  <c r="T275" i="76"/>
  <c r="AD275" i="76" s="1"/>
  <c r="U275" i="76"/>
  <c r="AE275" i="76" s="1"/>
  <c r="V275" i="76"/>
  <c r="AF275" i="76" s="1"/>
  <c r="W275" i="76"/>
  <c r="AG275" i="76" s="1"/>
  <c r="X275" i="76"/>
  <c r="AH275" i="76" s="1"/>
  <c r="S276" i="76"/>
  <c r="AC276" i="76" s="1"/>
  <c r="T276" i="76"/>
  <c r="AD276" i="76" s="1"/>
  <c r="U276" i="76"/>
  <c r="AE276" i="76" s="1"/>
  <c r="V276" i="76"/>
  <c r="AF276" i="76" s="1"/>
  <c r="W276" i="76"/>
  <c r="AG276" i="76" s="1"/>
  <c r="X276" i="76"/>
  <c r="AH276" i="76" s="1"/>
  <c r="S277" i="76"/>
  <c r="AC277" i="76" s="1"/>
  <c r="T277" i="76"/>
  <c r="AD277" i="76" s="1"/>
  <c r="U277" i="76"/>
  <c r="AE277" i="76" s="1"/>
  <c r="V277" i="76"/>
  <c r="AF277" i="76" s="1"/>
  <c r="W277" i="76"/>
  <c r="AG277" i="76" s="1"/>
  <c r="X277" i="76"/>
  <c r="AH277" i="76" s="1"/>
  <c r="S278" i="76"/>
  <c r="AC278" i="76" s="1"/>
  <c r="T278" i="76"/>
  <c r="AD278" i="76" s="1"/>
  <c r="U278" i="76"/>
  <c r="AE278" i="76" s="1"/>
  <c r="V278" i="76"/>
  <c r="AF278" i="76" s="1"/>
  <c r="W278" i="76"/>
  <c r="AG278" i="76" s="1"/>
  <c r="X278" i="76"/>
  <c r="AH278" i="76" s="1"/>
  <c r="S279" i="76"/>
  <c r="AC279" i="76" s="1"/>
  <c r="T279" i="76"/>
  <c r="AD279" i="76" s="1"/>
  <c r="U279" i="76"/>
  <c r="AE279" i="76" s="1"/>
  <c r="V279" i="76"/>
  <c r="AF279" i="76" s="1"/>
  <c r="W279" i="76"/>
  <c r="AG279" i="76" s="1"/>
  <c r="X279" i="76"/>
  <c r="AH279" i="76" s="1"/>
  <c r="S280" i="76"/>
  <c r="AC280" i="76" s="1"/>
  <c r="T280" i="76"/>
  <c r="AD280" i="76" s="1"/>
  <c r="U280" i="76"/>
  <c r="AE280" i="76" s="1"/>
  <c r="V280" i="76"/>
  <c r="AF280" i="76" s="1"/>
  <c r="W280" i="76"/>
  <c r="AG280" i="76" s="1"/>
  <c r="X280" i="76"/>
  <c r="AH280" i="76" s="1"/>
  <c r="S281" i="76"/>
  <c r="T281" i="76"/>
  <c r="U281" i="76"/>
  <c r="V281" i="76"/>
  <c r="W281" i="76"/>
  <c r="X281" i="76"/>
  <c r="S282" i="76"/>
  <c r="T282" i="76"/>
  <c r="U282" i="76"/>
  <c r="V282" i="76"/>
  <c r="W282" i="76"/>
  <c r="X282" i="76"/>
  <c r="S283" i="76"/>
  <c r="T283" i="76"/>
  <c r="U283" i="76"/>
  <c r="V283" i="76"/>
  <c r="W283" i="76"/>
  <c r="X283" i="76"/>
  <c r="S284" i="76"/>
  <c r="T284" i="76"/>
  <c r="U284" i="76"/>
  <c r="V284" i="76"/>
  <c r="W284" i="76"/>
  <c r="X284" i="76"/>
  <c r="S285" i="76"/>
  <c r="T285" i="76"/>
  <c r="U285" i="76"/>
  <c r="V285" i="76"/>
  <c r="W285" i="76"/>
  <c r="X285" i="76"/>
  <c r="S286" i="76"/>
  <c r="T286" i="76"/>
  <c r="U286" i="76"/>
  <c r="V286" i="76"/>
  <c r="W286" i="76"/>
  <c r="X286" i="76"/>
  <c r="S287" i="76"/>
  <c r="T287" i="76"/>
  <c r="U287" i="76"/>
  <c r="V287" i="76"/>
  <c r="W287" i="76"/>
  <c r="X287" i="76"/>
  <c r="S288" i="76"/>
  <c r="T288" i="76"/>
  <c r="U288" i="76"/>
  <c r="V288" i="76"/>
  <c r="W288" i="76"/>
  <c r="X288" i="76"/>
  <c r="S289" i="76"/>
  <c r="T289" i="76"/>
  <c r="U289" i="76"/>
  <c r="V289" i="76"/>
  <c r="W289" i="76"/>
  <c r="X289" i="76"/>
  <c r="S290" i="76"/>
  <c r="T290" i="76"/>
  <c r="U290" i="76"/>
  <c r="V290" i="76"/>
  <c r="W290" i="76"/>
  <c r="X290" i="76"/>
  <c r="S291" i="76"/>
  <c r="T291" i="76"/>
  <c r="U291" i="76"/>
  <c r="V291" i="76"/>
  <c r="W291" i="76"/>
  <c r="X291" i="76"/>
  <c r="S292" i="76"/>
  <c r="T292" i="76"/>
  <c r="U292" i="76"/>
  <c r="V292" i="76"/>
  <c r="W292" i="76"/>
  <c r="X292" i="76"/>
  <c r="S293" i="76"/>
  <c r="T293" i="76"/>
  <c r="U293" i="76"/>
  <c r="V293" i="76"/>
  <c r="W293" i="76"/>
  <c r="X293" i="76"/>
  <c r="S294" i="76"/>
  <c r="T294" i="76"/>
  <c r="U294" i="76"/>
  <c r="V294" i="76"/>
  <c r="W294" i="76"/>
  <c r="X294" i="76"/>
  <c r="S295" i="76"/>
  <c r="T295" i="76"/>
  <c r="U295" i="76"/>
  <c r="V295" i="76"/>
  <c r="W295" i="76"/>
  <c r="X295" i="76"/>
  <c r="S296" i="76"/>
  <c r="AC296" i="76" s="1"/>
  <c r="T296" i="76"/>
  <c r="AD296" i="76" s="1"/>
  <c r="U296" i="76"/>
  <c r="AE296" i="76" s="1"/>
  <c r="V296" i="76"/>
  <c r="AF296" i="76" s="1"/>
  <c r="W296" i="76"/>
  <c r="AG296" i="76" s="1"/>
  <c r="X296" i="76"/>
  <c r="AH296" i="76" s="1"/>
  <c r="S297" i="76"/>
  <c r="AC297" i="76" s="1"/>
  <c r="T297" i="76"/>
  <c r="AD297" i="76" s="1"/>
  <c r="U297" i="76"/>
  <c r="AE297" i="76" s="1"/>
  <c r="V297" i="76"/>
  <c r="AF297" i="76" s="1"/>
  <c r="W297" i="76"/>
  <c r="AG297" i="76" s="1"/>
  <c r="X297" i="76"/>
  <c r="AH297" i="76" s="1"/>
  <c r="S298" i="76"/>
  <c r="AC298" i="76" s="1"/>
  <c r="T298" i="76"/>
  <c r="AD298" i="76" s="1"/>
  <c r="U298" i="76"/>
  <c r="AE298" i="76" s="1"/>
  <c r="V298" i="76"/>
  <c r="AF298" i="76" s="1"/>
  <c r="W298" i="76"/>
  <c r="AG298" i="76" s="1"/>
  <c r="X298" i="76"/>
  <c r="AH298" i="76" s="1"/>
  <c r="S299" i="76"/>
  <c r="AC299" i="76" s="1"/>
  <c r="T299" i="76"/>
  <c r="AD299" i="76" s="1"/>
  <c r="U299" i="76"/>
  <c r="AE299" i="76" s="1"/>
  <c r="V299" i="76"/>
  <c r="AF299" i="76" s="1"/>
  <c r="W299" i="76"/>
  <c r="AG299" i="76" s="1"/>
  <c r="X299" i="76"/>
  <c r="AH299" i="76" s="1"/>
  <c r="S300" i="76"/>
  <c r="AC300" i="76" s="1"/>
  <c r="T300" i="76"/>
  <c r="AD300" i="76" s="1"/>
  <c r="U300" i="76"/>
  <c r="AE300" i="76" s="1"/>
  <c r="V300" i="76"/>
  <c r="AF300" i="76" s="1"/>
  <c r="W300" i="76"/>
  <c r="AG300" i="76" s="1"/>
  <c r="X300" i="76"/>
  <c r="AH300" i="76" s="1"/>
  <c r="S301" i="76"/>
  <c r="AC301" i="76" s="1"/>
  <c r="T301" i="76"/>
  <c r="AD301" i="76" s="1"/>
  <c r="U301" i="76"/>
  <c r="AE301" i="76" s="1"/>
  <c r="V301" i="76"/>
  <c r="AF301" i="76" s="1"/>
  <c r="W301" i="76"/>
  <c r="AG301" i="76" s="1"/>
  <c r="X301" i="76"/>
  <c r="AH301" i="76" s="1"/>
  <c r="S302" i="76"/>
  <c r="AC302" i="76" s="1"/>
  <c r="T302" i="76"/>
  <c r="AD302" i="76" s="1"/>
  <c r="U302" i="76"/>
  <c r="AE302" i="76" s="1"/>
  <c r="V302" i="76"/>
  <c r="AF302" i="76" s="1"/>
  <c r="W302" i="76"/>
  <c r="AG302" i="76" s="1"/>
  <c r="X302" i="76"/>
  <c r="AH302" i="76" s="1"/>
  <c r="S303" i="76"/>
  <c r="AC303" i="76" s="1"/>
  <c r="T303" i="76"/>
  <c r="AD303" i="76" s="1"/>
  <c r="U303" i="76"/>
  <c r="AE303" i="76" s="1"/>
  <c r="V303" i="76"/>
  <c r="AF303" i="76" s="1"/>
  <c r="W303" i="76"/>
  <c r="AG303" i="76" s="1"/>
  <c r="X303" i="76"/>
  <c r="AH303" i="76" s="1"/>
  <c r="S304" i="76"/>
  <c r="AC304" i="76" s="1"/>
  <c r="T304" i="76"/>
  <c r="AD304" i="76" s="1"/>
  <c r="U304" i="76"/>
  <c r="AE304" i="76" s="1"/>
  <c r="V304" i="76"/>
  <c r="AF304" i="76" s="1"/>
  <c r="W304" i="76"/>
  <c r="AG304" i="76" s="1"/>
  <c r="X304" i="76"/>
  <c r="AH304" i="76" s="1"/>
  <c r="S305" i="76"/>
  <c r="AC305" i="76" s="1"/>
  <c r="T305" i="76"/>
  <c r="AD305" i="76" s="1"/>
  <c r="U305" i="76"/>
  <c r="AE305" i="76" s="1"/>
  <c r="V305" i="76"/>
  <c r="AF305" i="76" s="1"/>
  <c r="W305" i="76"/>
  <c r="AG305" i="76" s="1"/>
  <c r="X305" i="76"/>
  <c r="AH305" i="76" s="1"/>
  <c r="S306" i="76"/>
  <c r="AC306" i="76" s="1"/>
  <c r="T306" i="76"/>
  <c r="AD306" i="76" s="1"/>
  <c r="U306" i="76"/>
  <c r="AE306" i="76" s="1"/>
  <c r="V306" i="76"/>
  <c r="AF306" i="76" s="1"/>
  <c r="W306" i="76"/>
  <c r="AG306" i="76" s="1"/>
  <c r="X306" i="76"/>
  <c r="AH306" i="76" s="1"/>
  <c r="S307" i="76"/>
  <c r="AC307" i="76" s="1"/>
  <c r="T307" i="76"/>
  <c r="AD307" i="76" s="1"/>
  <c r="U307" i="76"/>
  <c r="AE307" i="76" s="1"/>
  <c r="V307" i="76"/>
  <c r="AF307" i="76" s="1"/>
  <c r="W307" i="76"/>
  <c r="AG307" i="76" s="1"/>
  <c r="X307" i="76"/>
  <c r="AH307" i="76" s="1"/>
  <c r="S308" i="76"/>
  <c r="AC308" i="76" s="1"/>
  <c r="T308" i="76"/>
  <c r="AD308" i="76" s="1"/>
  <c r="U308" i="76"/>
  <c r="AE308" i="76" s="1"/>
  <c r="V308" i="76"/>
  <c r="AF308" i="76" s="1"/>
  <c r="W308" i="76"/>
  <c r="AG308" i="76" s="1"/>
  <c r="X308" i="76"/>
  <c r="AH308" i="76" s="1"/>
  <c r="S309" i="76"/>
  <c r="AC309" i="76" s="1"/>
  <c r="T309" i="76"/>
  <c r="AD309" i="76" s="1"/>
  <c r="U309" i="76"/>
  <c r="AE309" i="76" s="1"/>
  <c r="V309" i="76"/>
  <c r="AF309" i="76" s="1"/>
  <c r="W309" i="76"/>
  <c r="AG309" i="76" s="1"/>
  <c r="X309" i="76"/>
  <c r="AH309" i="76" s="1"/>
  <c r="S310" i="76"/>
  <c r="AC310" i="76" s="1"/>
  <c r="T310" i="76"/>
  <c r="AD310" i="76" s="1"/>
  <c r="U310" i="76"/>
  <c r="AE310" i="76" s="1"/>
  <c r="V310" i="76"/>
  <c r="AF310" i="76" s="1"/>
  <c r="W310" i="76"/>
  <c r="AG310" i="76" s="1"/>
  <c r="X310" i="76"/>
  <c r="AH310" i="76" s="1"/>
  <c r="S311" i="76"/>
  <c r="AC311" i="76" s="1"/>
  <c r="T311" i="76"/>
  <c r="AD311" i="76" s="1"/>
  <c r="U311" i="76"/>
  <c r="AE311" i="76" s="1"/>
  <c r="V311" i="76"/>
  <c r="AF311" i="76" s="1"/>
  <c r="W311" i="76"/>
  <c r="AG311" i="76" s="1"/>
  <c r="X311" i="76"/>
  <c r="AH311" i="76" s="1"/>
  <c r="S312" i="76"/>
  <c r="AC312" i="76" s="1"/>
  <c r="T312" i="76"/>
  <c r="AD312" i="76" s="1"/>
  <c r="U312" i="76"/>
  <c r="AE312" i="76" s="1"/>
  <c r="V312" i="76"/>
  <c r="AF312" i="76" s="1"/>
  <c r="W312" i="76"/>
  <c r="AG312" i="76" s="1"/>
  <c r="X312" i="76"/>
  <c r="AH312" i="76" s="1"/>
  <c r="S313" i="76"/>
  <c r="AC313" i="76" s="1"/>
  <c r="T313" i="76"/>
  <c r="AD313" i="76" s="1"/>
  <c r="U313" i="76"/>
  <c r="AE313" i="76" s="1"/>
  <c r="V313" i="76"/>
  <c r="AF313" i="76" s="1"/>
  <c r="W313" i="76"/>
  <c r="AG313" i="76" s="1"/>
  <c r="X313" i="76"/>
  <c r="AH313" i="76" s="1"/>
  <c r="S314" i="76"/>
  <c r="AC314" i="76" s="1"/>
  <c r="T314" i="76"/>
  <c r="AD314" i="76" s="1"/>
  <c r="U314" i="76"/>
  <c r="AE314" i="76" s="1"/>
  <c r="V314" i="76"/>
  <c r="AF314" i="76" s="1"/>
  <c r="W314" i="76"/>
  <c r="AG314" i="76" s="1"/>
  <c r="X314" i="76"/>
  <c r="AH314" i="76" s="1"/>
  <c r="S315" i="76"/>
  <c r="AC315" i="76" s="1"/>
  <c r="T315" i="76"/>
  <c r="AD315" i="76" s="1"/>
  <c r="U315" i="76"/>
  <c r="AE315" i="76" s="1"/>
  <c r="V315" i="76"/>
  <c r="AF315" i="76" s="1"/>
  <c r="W315" i="76"/>
  <c r="AG315" i="76" s="1"/>
  <c r="X315" i="76"/>
  <c r="AH315" i="76" s="1"/>
  <c r="S316" i="76"/>
  <c r="AC316" i="76" s="1"/>
  <c r="T316" i="76"/>
  <c r="AD316" i="76" s="1"/>
  <c r="U316" i="76"/>
  <c r="AE316" i="76" s="1"/>
  <c r="V316" i="76"/>
  <c r="AF316" i="76" s="1"/>
  <c r="W316" i="76"/>
  <c r="AG316" i="76" s="1"/>
  <c r="X316" i="76"/>
  <c r="AH316" i="76" s="1"/>
  <c r="S317" i="76"/>
  <c r="T317" i="76"/>
  <c r="U317" i="76"/>
  <c r="V317" i="76"/>
  <c r="W317" i="76"/>
  <c r="X317" i="76"/>
  <c r="S318" i="76"/>
  <c r="T318" i="76"/>
  <c r="U318" i="76"/>
  <c r="V318" i="76"/>
  <c r="W318" i="76"/>
  <c r="X318" i="76"/>
  <c r="S319" i="76"/>
  <c r="T319" i="76"/>
  <c r="U319" i="76"/>
  <c r="V319" i="76"/>
  <c r="W319" i="76"/>
  <c r="X319" i="76"/>
  <c r="S320" i="76"/>
  <c r="T320" i="76"/>
  <c r="U320" i="76"/>
  <c r="V320" i="76"/>
  <c r="W320" i="76"/>
  <c r="X320" i="76"/>
  <c r="S321" i="76"/>
  <c r="T321" i="76"/>
  <c r="U321" i="76"/>
  <c r="V321" i="76"/>
  <c r="W321" i="76"/>
  <c r="X321" i="76"/>
  <c r="S322" i="76"/>
  <c r="T322" i="76"/>
  <c r="U322" i="76"/>
  <c r="V322" i="76"/>
  <c r="W322" i="76"/>
  <c r="X322" i="76"/>
  <c r="S323" i="76"/>
  <c r="T323" i="76"/>
  <c r="U323" i="76"/>
  <c r="V323" i="76"/>
  <c r="W323" i="76"/>
  <c r="X323" i="76"/>
  <c r="S324" i="76"/>
  <c r="T324" i="76"/>
  <c r="U324" i="76"/>
  <c r="V324" i="76"/>
  <c r="W324" i="76"/>
  <c r="X324" i="76"/>
  <c r="S325" i="76"/>
  <c r="T325" i="76"/>
  <c r="U325" i="76"/>
  <c r="V325" i="76"/>
  <c r="W325" i="76"/>
  <c r="X325" i="76"/>
  <c r="S326" i="76"/>
  <c r="T326" i="76"/>
  <c r="U326" i="76"/>
  <c r="V326" i="76"/>
  <c r="W326" i="76"/>
  <c r="X326" i="76"/>
  <c r="S327" i="76"/>
  <c r="T327" i="76"/>
  <c r="U327" i="76"/>
  <c r="V327" i="76"/>
  <c r="W327" i="76"/>
  <c r="X327" i="76"/>
  <c r="S328" i="76"/>
  <c r="T328" i="76"/>
  <c r="U328" i="76"/>
  <c r="V328" i="76"/>
  <c r="W328" i="76"/>
  <c r="X328" i="76"/>
  <c r="S329" i="76"/>
  <c r="T329" i="76"/>
  <c r="U329" i="76"/>
  <c r="V329" i="76"/>
  <c r="W329" i="76"/>
  <c r="X329" i="76"/>
  <c r="S330" i="76"/>
  <c r="T330" i="76"/>
  <c r="U330" i="76"/>
  <c r="V330" i="76"/>
  <c r="W330" i="76"/>
  <c r="X330" i="76"/>
  <c r="S331" i="76"/>
  <c r="T331" i="76"/>
  <c r="U331" i="76"/>
  <c r="V331" i="76"/>
  <c r="W331" i="76"/>
  <c r="X331" i="76"/>
  <c r="S332" i="76"/>
  <c r="AC332" i="76" s="1"/>
  <c r="T332" i="76"/>
  <c r="AD332" i="76" s="1"/>
  <c r="U332" i="76"/>
  <c r="AE332" i="76" s="1"/>
  <c r="V332" i="76"/>
  <c r="AF332" i="76" s="1"/>
  <c r="W332" i="76"/>
  <c r="AG332" i="76" s="1"/>
  <c r="X332" i="76"/>
  <c r="AH332" i="76" s="1"/>
  <c r="S333" i="76"/>
  <c r="AC333" i="76" s="1"/>
  <c r="T333" i="76"/>
  <c r="AD333" i="76" s="1"/>
  <c r="U333" i="76"/>
  <c r="AE333" i="76" s="1"/>
  <c r="V333" i="76"/>
  <c r="AF333" i="76" s="1"/>
  <c r="W333" i="76"/>
  <c r="AG333" i="76" s="1"/>
  <c r="X333" i="76"/>
  <c r="AH333" i="76" s="1"/>
  <c r="S334" i="76"/>
  <c r="AC334" i="76" s="1"/>
  <c r="T334" i="76"/>
  <c r="AD334" i="76" s="1"/>
  <c r="U334" i="76"/>
  <c r="AE334" i="76" s="1"/>
  <c r="V334" i="76"/>
  <c r="AF334" i="76" s="1"/>
  <c r="W334" i="76"/>
  <c r="AG334" i="76" s="1"/>
  <c r="X334" i="76"/>
  <c r="AH334" i="76" s="1"/>
  <c r="S335" i="76"/>
  <c r="AC335" i="76" s="1"/>
  <c r="T335" i="76"/>
  <c r="AD335" i="76" s="1"/>
  <c r="U335" i="76"/>
  <c r="AE335" i="76" s="1"/>
  <c r="V335" i="76"/>
  <c r="AF335" i="76" s="1"/>
  <c r="W335" i="76"/>
  <c r="AG335" i="76" s="1"/>
  <c r="X335" i="76"/>
  <c r="AH335" i="76" s="1"/>
  <c r="S336" i="76"/>
  <c r="AC336" i="76" s="1"/>
  <c r="T336" i="76"/>
  <c r="AD336" i="76" s="1"/>
  <c r="U336" i="76"/>
  <c r="AE336" i="76" s="1"/>
  <c r="V336" i="76"/>
  <c r="AF336" i="76" s="1"/>
  <c r="W336" i="76"/>
  <c r="AG336" i="76" s="1"/>
  <c r="X336" i="76"/>
  <c r="AH336" i="76" s="1"/>
  <c r="S337" i="76"/>
  <c r="AC337" i="76" s="1"/>
  <c r="T337" i="76"/>
  <c r="AD337" i="76" s="1"/>
  <c r="U337" i="76"/>
  <c r="AE337" i="76" s="1"/>
  <c r="V337" i="76"/>
  <c r="AF337" i="76" s="1"/>
  <c r="W337" i="76"/>
  <c r="AG337" i="76" s="1"/>
  <c r="X337" i="76"/>
  <c r="AH337" i="76" s="1"/>
  <c r="S338" i="76"/>
  <c r="AC338" i="76" s="1"/>
  <c r="T338" i="76"/>
  <c r="AD338" i="76" s="1"/>
  <c r="U338" i="76"/>
  <c r="AE338" i="76" s="1"/>
  <c r="V338" i="76"/>
  <c r="AF338" i="76" s="1"/>
  <c r="W338" i="76"/>
  <c r="AG338" i="76" s="1"/>
  <c r="X338" i="76"/>
  <c r="AH338" i="76" s="1"/>
  <c r="S339" i="76"/>
  <c r="AC339" i="76" s="1"/>
  <c r="T339" i="76"/>
  <c r="AD339" i="76" s="1"/>
  <c r="U339" i="76"/>
  <c r="AE339" i="76" s="1"/>
  <c r="V339" i="76"/>
  <c r="AF339" i="76" s="1"/>
  <c r="W339" i="76"/>
  <c r="AG339" i="76" s="1"/>
  <c r="X339" i="76"/>
  <c r="AH339" i="76" s="1"/>
  <c r="S340" i="76"/>
  <c r="AC340" i="76" s="1"/>
  <c r="T340" i="76"/>
  <c r="AD340" i="76" s="1"/>
  <c r="U340" i="76"/>
  <c r="AE340" i="76" s="1"/>
  <c r="V340" i="76"/>
  <c r="AF340" i="76" s="1"/>
  <c r="W340" i="76"/>
  <c r="AG340" i="76" s="1"/>
  <c r="X340" i="76"/>
  <c r="AH340" i="76" s="1"/>
  <c r="S341" i="76"/>
  <c r="AC341" i="76" s="1"/>
  <c r="T341" i="76"/>
  <c r="AD341" i="76" s="1"/>
  <c r="U341" i="76"/>
  <c r="AE341" i="76" s="1"/>
  <c r="V341" i="76"/>
  <c r="AF341" i="76" s="1"/>
  <c r="W341" i="76"/>
  <c r="AG341" i="76" s="1"/>
  <c r="X341" i="76"/>
  <c r="AH341" i="76" s="1"/>
  <c r="S342" i="76"/>
  <c r="AC342" i="76" s="1"/>
  <c r="T342" i="76"/>
  <c r="AD342" i="76" s="1"/>
  <c r="U342" i="76"/>
  <c r="AE342" i="76" s="1"/>
  <c r="V342" i="76"/>
  <c r="AF342" i="76" s="1"/>
  <c r="W342" i="76"/>
  <c r="AG342" i="76" s="1"/>
  <c r="X342" i="76"/>
  <c r="AH342" i="76" s="1"/>
  <c r="S343" i="76"/>
  <c r="AC343" i="76" s="1"/>
  <c r="T343" i="76"/>
  <c r="AD343" i="76" s="1"/>
  <c r="U343" i="76"/>
  <c r="AE343" i="76" s="1"/>
  <c r="V343" i="76"/>
  <c r="AF343" i="76" s="1"/>
  <c r="W343" i="76"/>
  <c r="AG343" i="76" s="1"/>
  <c r="X343" i="76"/>
  <c r="AH343" i="76" s="1"/>
  <c r="S344" i="76"/>
  <c r="AC344" i="76" s="1"/>
  <c r="T344" i="76"/>
  <c r="AD344" i="76" s="1"/>
  <c r="U344" i="76"/>
  <c r="AE344" i="76" s="1"/>
  <c r="V344" i="76"/>
  <c r="AF344" i="76" s="1"/>
  <c r="W344" i="76"/>
  <c r="AG344" i="76" s="1"/>
  <c r="X344" i="76"/>
  <c r="AH344" i="76" s="1"/>
  <c r="S345" i="76"/>
  <c r="AC345" i="76" s="1"/>
  <c r="T345" i="76"/>
  <c r="AD345" i="76" s="1"/>
  <c r="U345" i="76"/>
  <c r="AE345" i="76" s="1"/>
  <c r="V345" i="76"/>
  <c r="AF345" i="76" s="1"/>
  <c r="W345" i="76"/>
  <c r="AG345" i="76" s="1"/>
  <c r="X345" i="76"/>
  <c r="AH345" i="76" s="1"/>
  <c r="S346" i="76"/>
  <c r="AC346" i="76" s="1"/>
  <c r="T346" i="76"/>
  <c r="AD346" i="76" s="1"/>
  <c r="U346" i="76"/>
  <c r="AE346" i="76" s="1"/>
  <c r="V346" i="76"/>
  <c r="AF346" i="76" s="1"/>
  <c r="W346" i="76"/>
  <c r="AG346" i="76" s="1"/>
  <c r="X346" i="76"/>
  <c r="AH346" i="76" s="1"/>
  <c r="S347" i="76"/>
  <c r="AC347" i="76" s="1"/>
  <c r="T347" i="76"/>
  <c r="AD347" i="76" s="1"/>
  <c r="U347" i="76"/>
  <c r="AE347" i="76" s="1"/>
  <c r="V347" i="76"/>
  <c r="AF347" i="76" s="1"/>
  <c r="W347" i="76"/>
  <c r="AG347" i="76" s="1"/>
  <c r="X347" i="76"/>
  <c r="AH347" i="76" s="1"/>
  <c r="S348" i="76"/>
  <c r="AC348" i="76" s="1"/>
  <c r="T348" i="76"/>
  <c r="AD348" i="76" s="1"/>
  <c r="U348" i="76"/>
  <c r="AE348" i="76" s="1"/>
  <c r="V348" i="76"/>
  <c r="AF348" i="76" s="1"/>
  <c r="W348" i="76"/>
  <c r="AG348" i="76" s="1"/>
  <c r="X348" i="76"/>
  <c r="AH348" i="76" s="1"/>
  <c r="S349" i="76"/>
  <c r="AC349" i="76" s="1"/>
  <c r="T349" i="76"/>
  <c r="AD349" i="76" s="1"/>
  <c r="U349" i="76"/>
  <c r="AE349" i="76" s="1"/>
  <c r="V349" i="76"/>
  <c r="AF349" i="76" s="1"/>
  <c r="W349" i="76"/>
  <c r="AG349" i="76" s="1"/>
  <c r="X349" i="76"/>
  <c r="AH349" i="76" s="1"/>
  <c r="S350" i="76"/>
  <c r="AC350" i="76" s="1"/>
  <c r="T350" i="76"/>
  <c r="AD350" i="76" s="1"/>
  <c r="U350" i="76"/>
  <c r="AE350" i="76" s="1"/>
  <c r="V350" i="76"/>
  <c r="AF350" i="76" s="1"/>
  <c r="W350" i="76"/>
  <c r="AG350" i="76" s="1"/>
  <c r="X350" i="76"/>
  <c r="AH350" i="76" s="1"/>
  <c r="S351" i="76"/>
  <c r="AC351" i="76" s="1"/>
  <c r="T351" i="76"/>
  <c r="AD351" i="76" s="1"/>
  <c r="U351" i="76"/>
  <c r="AE351" i="76" s="1"/>
  <c r="V351" i="76"/>
  <c r="AF351" i="76" s="1"/>
  <c r="W351" i="76"/>
  <c r="AG351" i="76" s="1"/>
  <c r="X351" i="76"/>
  <c r="AH351" i="76" s="1"/>
  <c r="S352" i="76"/>
  <c r="AC352" i="76" s="1"/>
  <c r="T352" i="76"/>
  <c r="AD352" i="76" s="1"/>
  <c r="U352" i="76"/>
  <c r="AE352" i="76" s="1"/>
  <c r="V352" i="76"/>
  <c r="AF352" i="76" s="1"/>
  <c r="W352" i="76"/>
  <c r="AG352" i="76" s="1"/>
  <c r="X352" i="76"/>
  <c r="AH352" i="76" s="1"/>
  <c r="S353" i="76"/>
  <c r="T353" i="76"/>
  <c r="U353" i="76"/>
  <c r="V353" i="76"/>
  <c r="W353" i="76"/>
  <c r="X353" i="76"/>
  <c r="S354" i="76"/>
  <c r="T354" i="76"/>
  <c r="U354" i="76"/>
  <c r="V354" i="76"/>
  <c r="W354" i="76"/>
  <c r="X354" i="76"/>
  <c r="S355" i="76"/>
  <c r="T355" i="76"/>
  <c r="U355" i="76"/>
  <c r="V355" i="76"/>
  <c r="W355" i="76"/>
  <c r="X355" i="76"/>
  <c r="S356" i="76"/>
  <c r="T356" i="76"/>
  <c r="U356" i="76"/>
  <c r="V356" i="76"/>
  <c r="W356" i="76"/>
  <c r="X356" i="76"/>
  <c r="S357" i="76"/>
  <c r="T357" i="76"/>
  <c r="U357" i="76"/>
  <c r="V357" i="76"/>
  <c r="W357" i="76"/>
  <c r="X357" i="76"/>
  <c r="S358" i="76"/>
  <c r="T358" i="76"/>
  <c r="U358" i="76"/>
  <c r="V358" i="76"/>
  <c r="W358" i="76"/>
  <c r="X358" i="76"/>
  <c r="S359" i="76"/>
  <c r="T359" i="76"/>
  <c r="U359" i="76"/>
  <c r="V359" i="76"/>
  <c r="W359" i="76"/>
  <c r="X359" i="76"/>
  <c r="S360" i="76"/>
  <c r="T360" i="76"/>
  <c r="U360" i="76"/>
  <c r="V360" i="76"/>
  <c r="W360" i="76"/>
  <c r="X360" i="76"/>
  <c r="S361" i="76"/>
  <c r="T361" i="76"/>
  <c r="U361" i="76"/>
  <c r="V361" i="76"/>
  <c r="W361" i="76"/>
  <c r="X361" i="76"/>
  <c r="S362" i="76"/>
  <c r="T362" i="76"/>
  <c r="U362" i="76"/>
  <c r="V362" i="76"/>
  <c r="W362" i="76"/>
  <c r="X362" i="76"/>
  <c r="S363" i="76"/>
  <c r="T363" i="76"/>
  <c r="U363" i="76"/>
  <c r="V363" i="76"/>
  <c r="W363" i="76"/>
  <c r="X363" i="76"/>
  <c r="S364" i="76"/>
  <c r="T364" i="76"/>
  <c r="U364" i="76"/>
  <c r="V364" i="76"/>
  <c r="W364" i="76"/>
  <c r="X364" i="76"/>
  <c r="S365" i="76"/>
  <c r="T365" i="76"/>
  <c r="U365" i="76"/>
  <c r="V365" i="76"/>
  <c r="W365" i="76"/>
  <c r="X365" i="76"/>
  <c r="S366" i="76"/>
  <c r="T366" i="76"/>
  <c r="U366" i="76"/>
  <c r="V366" i="76"/>
  <c r="W366" i="76"/>
  <c r="X366" i="76"/>
  <c r="S367" i="76"/>
  <c r="T367" i="76"/>
  <c r="U367" i="76"/>
  <c r="V367" i="76"/>
  <c r="W367" i="76"/>
  <c r="X367" i="76"/>
  <c r="S368" i="76"/>
  <c r="AC368" i="76" s="1"/>
  <c r="T368" i="76"/>
  <c r="AD368" i="76" s="1"/>
  <c r="U368" i="76"/>
  <c r="AE368" i="76" s="1"/>
  <c r="V368" i="76"/>
  <c r="AF368" i="76" s="1"/>
  <c r="W368" i="76"/>
  <c r="AG368" i="76" s="1"/>
  <c r="X368" i="76"/>
  <c r="AH368" i="76" s="1"/>
  <c r="S369" i="76"/>
  <c r="AC369" i="76" s="1"/>
  <c r="T369" i="76"/>
  <c r="AD369" i="76" s="1"/>
  <c r="U369" i="76"/>
  <c r="AE369" i="76" s="1"/>
  <c r="V369" i="76"/>
  <c r="AF369" i="76" s="1"/>
  <c r="W369" i="76"/>
  <c r="AG369" i="76" s="1"/>
  <c r="X369" i="76"/>
  <c r="AH369" i="76" s="1"/>
  <c r="S370" i="76"/>
  <c r="AC370" i="76" s="1"/>
  <c r="T370" i="76"/>
  <c r="AD370" i="76" s="1"/>
  <c r="U370" i="76"/>
  <c r="AE370" i="76" s="1"/>
  <c r="V370" i="76"/>
  <c r="AF370" i="76" s="1"/>
  <c r="W370" i="76"/>
  <c r="AG370" i="76" s="1"/>
  <c r="X370" i="76"/>
  <c r="AH370" i="76" s="1"/>
  <c r="S371" i="76"/>
  <c r="AC371" i="76" s="1"/>
  <c r="T371" i="76"/>
  <c r="AD371" i="76" s="1"/>
  <c r="U371" i="76"/>
  <c r="AE371" i="76" s="1"/>
  <c r="V371" i="76"/>
  <c r="AF371" i="76" s="1"/>
  <c r="W371" i="76"/>
  <c r="AG371" i="76" s="1"/>
  <c r="X371" i="76"/>
  <c r="AH371" i="76" s="1"/>
  <c r="S372" i="76"/>
  <c r="AC372" i="76" s="1"/>
  <c r="T372" i="76"/>
  <c r="AD372" i="76" s="1"/>
  <c r="U372" i="76"/>
  <c r="AE372" i="76" s="1"/>
  <c r="V372" i="76"/>
  <c r="AF372" i="76" s="1"/>
  <c r="W372" i="76"/>
  <c r="AG372" i="76" s="1"/>
  <c r="X372" i="76"/>
  <c r="AH372" i="76" s="1"/>
  <c r="S373" i="76"/>
  <c r="AC373" i="76" s="1"/>
  <c r="T373" i="76"/>
  <c r="AD373" i="76" s="1"/>
  <c r="U373" i="76"/>
  <c r="AE373" i="76" s="1"/>
  <c r="V373" i="76"/>
  <c r="AF373" i="76" s="1"/>
  <c r="W373" i="76"/>
  <c r="AG373" i="76" s="1"/>
  <c r="X373" i="76"/>
  <c r="AH373" i="76" s="1"/>
  <c r="S374" i="76"/>
  <c r="AC374" i="76" s="1"/>
  <c r="T374" i="76"/>
  <c r="AD374" i="76" s="1"/>
  <c r="U374" i="76"/>
  <c r="AE374" i="76" s="1"/>
  <c r="V374" i="76"/>
  <c r="AF374" i="76" s="1"/>
  <c r="W374" i="76"/>
  <c r="AG374" i="76" s="1"/>
  <c r="X374" i="76"/>
  <c r="AH374" i="76" s="1"/>
  <c r="S375" i="76"/>
  <c r="AC375" i="76" s="1"/>
  <c r="T375" i="76"/>
  <c r="AD375" i="76" s="1"/>
  <c r="U375" i="76"/>
  <c r="AE375" i="76" s="1"/>
  <c r="V375" i="76"/>
  <c r="AF375" i="76" s="1"/>
  <c r="W375" i="76"/>
  <c r="AG375" i="76" s="1"/>
  <c r="X375" i="76"/>
  <c r="AH375" i="76" s="1"/>
  <c r="S376" i="76"/>
  <c r="AC376" i="76" s="1"/>
  <c r="T376" i="76"/>
  <c r="AD376" i="76" s="1"/>
  <c r="U376" i="76"/>
  <c r="AE376" i="76" s="1"/>
  <c r="V376" i="76"/>
  <c r="AF376" i="76" s="1"/>
  <c r="W376" i="76"/>
  <c r="AG376" i="76" s="1"/>
  <c r="X376" i="76"/>
  <c r="AH376" i="76" s="1"/>
  <c r="S377" i="76"/>
  <c r="AC377" i="76" s="1"/>
  <c r="T377" i="76"/>
  <c r="AD377" i="76" s="1"/>
  <c r="U377" i="76"/>
  <c r="AE377" i="76" s="1"/>
  <c r="V377" i="76"/>
  <c r="AF377" i="76" s="1"/>
  <c r="W377" i="76"/>
  <c r="AG377" i="76" s="1"/>
  <c r="X377" i="76"/>
  <c r="AH377" i="76" s="1"/>
  <c r="S378" i="76"/>
  <c r="AC378" i="76" s="1"/>
  <c r="T378" i="76"/>
  <c r="AD378" i="76" s="1"/>
  <c r="U378" i="76"/>
  <c r="AE378" i="76" s="1"/>
  <c r="V378" i="76"/>
  <c r="AF378" i="76" s="1"/>
  <c r="W378" i="76"/>
  <c r="AG378" i="76" s="1"/>
  <c r="X378" i="76"/>
  <c r="AH378" i="76" s="1"/>
  <c r="S379" i="76"/>
  <c r="AC379" i="76" s="1"/>
  <c r="T379" i="76"/>
  <c r="AD379" i="76" s="1"/>
  <c r="U379" i="76"/>
  <c r="AE379" i="76" s="1"/>
  <c r="V379" i="76"/>
  <c r="AF379" i="76" s="1"/>
  <c r="W379" i="76"/>
  <c r="AG379" i="76" s="1"/>
  <c r="X379" i="76"/>
  <c r="AH379" i="76" s="1"/>
  <c r="S380" i="76"/>
  <c r="AC380" i="76" s="1"/>
  <c r="T380" i="76"/>
  <c r="AD380" i="76" s="1"/>
  <c r="U380" i="76"/>
  <c r="AE380" i="76" s="1"/>
  <c r="V380" i="76"/>
  <c r="AF380" i="76" s="1"/>
  <c r="W380" i="76"/>
  <c r="AG380" i="76" s="1"/>
  <c r="X380" i="76"/>
  <c r="AH380" i="76" s="1"/>
  <c r="S381" i="76"/>
  <c r="AC381" i="76" s="1"/>
  <c r="T381" i="76"/>
  <c r="AD381" i="76" s="1"/>
  <c r="U381" i="76"/>
  <c r="AE381" i="76" s="1"/>
  <c r="V381" i="76"/>
  <c r="AF381" i="76" s="1"/>
  <c r="W381" i="76"/>
  <c r="AG381" i="76" s="1"/>
  <c r="X381" i="76"/>
  <c r="AH381" i="76" s="1"/>
  <c r="S382" i="76"/>
  <c r="AC382" i="76" s="1"/>
  <c r="T382" i="76"/>
  <c r="AD382" i="76" s="1"/>
  <c r="U382" i="76"/>
  <c r="AE382" i="76" s="1"/>
  <c r="V382" i="76"/>
  <c r="AF382" i="76" s="1"/>
  <c r="W382" i="76"/>
  <c r="AG382" i="76" s="1"/>
  <c r="X382" i="76"/>
  <c r="AH382" i="76" s="1"/>
  <c r="S383" i="76"/>
  <c r="AC383" i="76" s="1"/>
  <c r="T383" i="76"/>
  <c r="AD383" i="76" s="1"/>
  <c r="U383" i="76"/>
  <c r="AE383" i="76" s="1"/>
  <c r="V383" i="76"/>
  <c r="AF383" i="76" s="1"/>
  <c r="W383" i="76"/>
  <c r="AG383" i="76" s="1"/>
  <c r="X383" i="76"/>
  <c r="AH383" i="76" s="1"/>
  <c r="S384" i="76"/>
  <c r="AC384" i="76" s="1"/>
  <c r="T384" i="76"/>
  <c r="AD384" i="76" s="1"/>
  <c r="U384" i="76"/>
  <c r="AE384" i="76" s="1"/>
  <c r="V384" i="76"/>
  <c r="AF384" i="76" s="1"/>
  <c r="W384" i="76"/>
  <c r="AG384" i="76" s="1"/>
  <c r="X384" i="76"/>
  <c r="AH384" i="76" s="1"/>
  <c r="S385" i="76"/>
  <c r="AC385" i="76" s="1"/>
  <c r="T385" i="76"/>
  <c r="AD385" i="76" s="1"/>
  <c r="U385" i="76"/>
  <c r="AE385" i="76" s="1"/>
  <c r="V385" i="76"/>
  <c r="AF385" i="76" s="1"/>
  <c r="W385" i="76"/>
  <c r="AG385" i="76" s="1"/>
  <c r="X385" i="76"/>
  <c r="AH385" i="76" s="1"/>
  <c r="S386" i="76"/>
  <c r="AC386" i="76" s="1"/>
  <c r="T386" i="76"/>
  <c r="AD386" i="76" s="1"/>
  <c r="U386" i="76"/>
  <c r="AE386" i="76" s="1"/>
  <c r="V386" i="76"/>
  <c r="AF386" i="76" s="1"/>
  <c r="W386" i="76"/>
  <c r="AG386" i="76" s="1"/>
  <c r="X386" i="76"/>
  <c r="AH386" i="76" s="1"/>
  <c r="S387" i="76"/>
  <c r="AC387" i="76" s="1"/>
  <c r="T387" i="76"/>
  <c r="AD387" i="76" s="1"/>
  <c r="U387" i="76"/>
  <c r="AE387" i="76" s="1"/>
  <c r="V387" i="76"/>
  <c r="AF387" i="76" s="1"/>
  <c r="W387" i="76"/>
  <c r="AG387" i="76" s="1"/>
  <c r="X387" i="76"/>
  <c r="AH387" i="76" s="1"/>
  <c r="S388" i="76"/>
  <c r="AC388" i="76" s="1"/>
  <c r="T388" i="76"/>
  <c r="AD388" i="76" s="1"/>
  <c r="U388" i="76"/>
  <c r="AE388" i="76" s="1"/>
  <c r="V388" i="76"/>
  <c r="AF388" i="76" s="1"/>
  <c r="W388" i="76"/>
  <c r="AG388" i="76" s="1"/>
  <c r="X388" i="76"/>
  <c r="AH388" i="76" s="1"/>
  <c r="S389" i="76"/>
  <c r="T389" i="76"/>
  <c r="U389" i="76"/>
  <c r="V389" i="76"/>
  <c r="W389" i="76"/>
  <c r="X389" i="76"/>
  <c r="S390" i="76"/>
  <c r="T390" i="76"/>
  <c r="U390" i="76"/>
  <c r="V390" i="76"/>
  <c r="W390" i="76"/>
  <c r="X390" i="76"/>
  <c r="S391" i="76"/>
  <c r="T391" i="76"/>
  <c r="U391" i="76"/>
  <c r="V391" i="76"/>
  <c r="W391" i="76"/>
  <c r="X391" i="76"/>
  <c r="S392" i="76"/>
  <c r="T392" i="76"/>
  <c r="U392" i="76"/>
  <c r="V392" i="76"/>
  <c r="W392" i="76"/>
  <c r="X392" i="76"/>
  <c r="S393" i="76"/>
  <c r="T393" i="76"/>
  <c r="U393" i="76"/>
  <c r="V393" i="76"/>
  <c r="W393" i="76"/>
  <c r="X393" i="76"/>
  <c r="S394" i="76"/>
  <c r="T394" i="76"/>
  <c r="U394" i="76"/>
  <c r="V394" i="76"/>
  <c r="W394" i="76"/>
  <c r="X394" i="76"/>
  <c r="S395" i="76"/>
  <c r="T395" i="76"/>
  <c r="U395" i="76"/>
  <c r="V395" i="76"/>
  <c r="W395" i="76"/>
  <c r="X395" i="76"/>
  <c r="S396" i="76"/>
  <c r="T396" i="76"/>
  <c r="U396" i="76"/>
  <c r="V396" i="76"/>
  <c r="W396" i="76"/>
  <c r="X396" i="76"/>
  <c r="S397" i="76"/>
  <c r="T397" i="76"/>
  <c r="U397" i="76"/>
  <c r="V397" i="76"/>
  <c r="W397" i="76"/>
  <c r="X397" i="76"/>
  <c r="S398" i="76"/>
  <c r="T398" i="76"/>
  <c r="U398" i="76"/>
  <c r="V398" i="76"/>
  <c r="W398" i="76"/>
  <c r="X398" i="76"/>
  <c r="S399" i="76"/>
  <c r="T399" i="76"/>
  <c r="U399" i="76"/>
  <c r="V399" i="76"/>
  <c r="W399" i="76"/>
  <c r="X399" i="76"/>
  <c r="S400" i="76"/>
  <c r="T400" i="76"/>
  <c r="U400" i="76"/>
  <c r="V400" i="76"/>
  <c r="W400" i="76"/>
  <c r="X400" i="76"/>
  <c r="S401" i="76"/>
  <c r="T401" i="76"/>
  <c r="U401" i="76"/>
  <c r="V401" i="76"/>
  <c r="W401" i="76"/>
  <c r="X401" i="76"/>
  <c r="S402" i="76"/>
  <c r="T402" i="76"/>
  <c r="U402" i="76"/>
  <c r="V402" i="76"/>
  <c r="W402" i="76"/>
  <c r="X402" i="76"/>
  <c r="S403" i="76"/>
  <c r="T403" i="76"/>
  <c r="U403" i="76"/>
  <c r="V403" i="76"/>
  <c r="W403" i="76"/>
  <c r="X403" i="76"/>
  <c r="S404" i="76"/>
  <c r="AC404" i="76" s="1"/>
  <c r="T404" i="76"/>
  <c r="AD404" i="76" s="1"/>
  <c r="U404" i="76"/>
  <c r="AE404" i="76" s="1"/>
  <c r="V404" i="76"/>
  <c r="AF404" i="76" s="1"/>
  <c r="W404" i="76"/>
  <c r="AG404" i="76" s="1"/>
  <c r="X404" i="76"/>
  <c r="AH404" i="76" s="1"/>
  <c r="S405" i="76"/>
  <c r="AC405" i="76" s="1"/>
  <c r="T405" i="76"/>
  <c r="AD405" i="76" s="1"/>
  <c r="U405" i="76"/>
  <c r="AE405" i="76" s="1"/>
  <c r="V405" i="76"/>
  <c r="AF405" i="76" s="1"/>
  <c r="W405" i="76"/>
  <c r="AG405" i="76" s="1"/>
  <c r="X405" i="76"/>
  <c r="AH405" i="76" s="1"/>
  <c r="S406" i="76"/>
  <c r="AC406" i="76" s="1"/>
  <c r="T406" i="76"/>
  <c r="AD406" i="76" s="1"/>
  <c r="U406" i="76"/>
  <c r="AE406" i="76" s="1"/>
  <c r="V406" i="76"/>
  <c r="AF406" i="76" s="1"/>
  <c r="W406" i="76"/>
  <c r="AG406" i="76" s="1"/>
  <c r="X406" i="76"/>
  <c r="AH406" i="76" s="1"/>
  <c r="S407" i="76"/>
  <c r="AC407" i="76" s="1"/>
  <c r="T407" i="76"/>
  <c r="AD407" i="76" s="1"/>
  <c r="U407" i="76"/>
  <c r="AE407" i="76" s="1"/>
  <c r="V407" i="76"/>
  <c r="AF407" i="76" s="1"/>
  <c r="W407" i="76"/>
  <c r="AG407" i="76" s="1"/>
  <c r="X407" i="76"/>
  <c r="AH407" i="76" s="1"/>
  <c r="S408" i="76"/>
  <c r="AC408" i="76" s="1"/>
  <c r="T408" i="76"/>
  <c r="AD408" i="76" s="1"/>
  <c r="U408" i="76"/>
  <c r="AE408" i="76" s="1"/>
  <c r="V408" i="76"/>
  <c r="AF408" i="76" s="1"/>
  <c r="W408" i="76"/>
  <c r="AG408" i="76" s="1"/>
  <c r="X408" i="76"/>
  <c r="AH408" i="76" s="1"/>
  <c r="S409" i="76"/>
  <c r="AC409" i="76" s="1"/>
  <c r="T409" i="76"/>
  <c r="AD409" i="76" s="1"/>
  <c r="U409" i="76"/>
  <c r="AE409" i="76" s="1"/>
  <c r="V409" i="76"/>
  <c r="AF409" i="76" s="1"/>
  <c r="W409" i="76"/>
  <c r="AG409" i="76" s="1"/>
  <c r="X409" i="76"/>
  <c r="AH409" i="76" s="1"/>
  <c r="S410" i="76"/>
  <c r="AC410" i="76" s="1"/>
  <c r="T410" i="76"/>
  <c r="AD410" i="76" s="1"/>
  <c r="U410" i="76"/>
  <c r="AE410" i="76" s="1"/>
  <c r="V410" i="76"/>
  <c r="AF410" i="76" s="1"/>
  <c r="W410" i="76"/>
  <c r="AG410" i="76" s="1"/>
  <c r="X410" i="76"/>
  <c r="AH410" i="76" s="1"/>
  <c r="S411" i="76"/>
  <c r="AC411" i="76" s="1"/>
  <c r="T411" i="76"/>
  <c r="AD411" i="76" s="1"/>
  <c r="U411" i="76"/>
  <c r="AE411" i="76" s="1"/>
  <c r="V411" i="76"/>
  <c r="AF411" i="76" s="1"/>
  <c r="W411" i="76"/>
  <c r="AG411" i="76" s="1"/>
  <c r="X411" i="76"/>
  <c r="AH411" i="76" s="1"/>
  <c r="S412" i="76"/>
  <c r="AC412" i="76" s="1"/>
  <c r="T412" i="76"/>
  <c r="AD412" i="76" s="1"/>
  <c r="U412" i="76"/>
  <c r="AE412" i="76" s="1"/>
  <c r="V412" i="76"/>
  <c r="AF412" i="76" s="1"/>
  <c r="W412" i="76"/>
  <c r="AG412" i="76" s="1"/>
  <c r="X412" i="76"/>
  <c r="AH412" i="76" s="1"/>
  <c r="S413" i="76"/>
  <c r="AC413" i="76" s="1"/>
  <c r="T413" i="76"/>
  <c r="AD413" i="76" s="1"/>
  <c r="U413" i="76"/>
  <c r="AE413" i="76" s="1"/>
  <c r="V413" i="76"/>
  <c r="AF413" i="76" s="1"/>
  <c r="W413" i="76"/>
  <c r="AG413" i="76" s="1"/>
  <c r="X413" i="76"/>
  <c r="AH413" i="76" s="1"/>
  <c r="S414" i="76"/>
  <c r="AC414" i="76" s="1"/>
  <c r="T414" i="76"/>
  <c r="AD414" i="76" s="1"/>
  <c r="U414" i="76"/>
  <c r="AE414" i="76" s="1"/>
  <c r="V414" i="76"/>
  <c r="AF414" i="76" s="1"/>
  <c r="W414" i="76"/>
  <c r="AG414" i="76" s="1"/>
  <c r="X414" i="76"/>
  <c r="AH414" i="76" s="1"/>
  <c r="S415" i="76"/>
  <c r="AC415" i="76" s="1"/>
  <c r="T415" i="76"/>
  <c r="AD415" i="76" s="1"/>
  <c r="U415" i="76"/>
  <c r="AE415" i="76" s="1"/>
  <c r="V415" i="76"/>
  <c r="AF415" i="76" s="1"/>
  <c r="W415" i="76"/>
  <c r="AG415" i="76" s="1"/>
  <c r="X415" i="76"/>
  <c r="AH415" i="76" s="1"/>
  <c r="S416" i="76"/>
  <c r="AC416" i="76" s="1"/>
  <c r="T416" i="76"/>
  <c r="AD416" i="76" s="1"/>
  <c r="U416" i="76"/>
  <c r="AE416" i="76" s="1"/>
  <c r="V416" i="76"/>
  <c r="AF416" i="76" s="1"/>
  <c r="W416" i="76"/>
  <c r="AG416" i="76" s="1"/>
  <c r="X416" i="76"/>
  <c r="AH416" i="76" s="1"/>
  <c r="S417" i="76"/>
  <c r="AC417" i="76" s="1"/>
  <c r="T417" i="76"/>
  <c r="AD417" i="76" s="1"/>
  <c r="U417" i="76"/>
  <c r="AE417" i="76" s="1"/>
  <c r="V417" i="76"/>
  <c r="AF417" i="76" s="1"/>
  <c r="W417" i="76"/>
  <c r="AG417" i="76" s="1"/>
  <c r="X417" i="76"/>
  <c r="AH417" i="76" s="1"/>
  <c r="S418" i="76"/>
  <c r="AC418" i="76" s="1"/>
  <c r="T418" i="76"/>
  <c r="AD418" i="76" s="1"/>
  <c r="U418" i="76"/>
  <c r="AE418" i="76" s="1"/>
  <c r="V418" i="76"/>
  <c r="AF418" i="76" s="1"/>
  <c r="W418" i="76"/>
  <c r="AG418" i="76" s="1"/>
  <c r="X418" i="76"/>
  <c r="AH418" i="76" s="1"/>
  <c r="S419" i="76"/>
  <c r="AC419" i="76" s="1"/>
  <c r="T419" i="76"/>
  <c r="AD419" i="76" s="1"/>
  <c r="U419" i="76"/>
  <c r="AE419" i="76" s="1"/>
  <c r="V419" i="76"/>
  <c r="AF419" i="76" s="1"/>
  <c r="W419" i="76"/>
  <c r="AG419" i="76" s="1"/>
  <c r="X419" i="76"/>
  <c r="AH419" i="76" s="1"/>
  <c r="S420" i="76"/>
  <c r="AC420" i="76" s="1"/>
  <c r="T420" i="76"/>
  <c r="AD420" i="76" s="1"/>
  <c r="U420" i="76"/>
  <c r="AE420" i="76" s="1"/>
  <c r="V420" i="76"/>
  <c r="AF420" i="76" s="1"/>
  <c r="W420" i="76"/>
  <c r="AG420" i="76" s="1"/>
  <c r="X420" i="76"/>
  <c r="AH420" i="76" s="1"/>
  <c r="S421" i="76"/>
  <c r="AC421" i="76" s="1"/>
  <c r="T421" i="76"/>
  <c r="AD421" i="76" s="1"/>
  <c r="U421" i="76"/>
  <c r="AE421" i="76" s="1"/>
  <c r="V421" i="76"/>
  <c r="AF421" i="76" s="1"/>
  <c r="W421" i="76"/>
  <c r="AG421" i="76" s="1"/>
  <c r="X421" i="76"/>
  <c r="AH421" i="76" s="1"/>
  <c r="S422" i="76"/>
  <c r="AC422" i="76" s="1"/>
  <c r="T422" i="76"/>
  <c r="AD422" i="76" s="1"/>
  <c r="U422" i="76"/>
  <c r="AE422" i="76" s="1"/>
  <c r="V422" i="76"/>
  <c r="AF422" i="76" s="1"/>
  <c r="W422" i="76"/>
  <c r="AG422" i="76" s="1"/>
  <c r="X422" i="76"/>
  <c r="AH422" i="76" s="1"/>
  <c r="S423" i="76"/>
  <c r="AC423" i="76" s="1"/>
  <c r="T423" i="76"/>
  <c r="AD423" i="76" s="1"/>
  <c r="U423" i="76"/>
  <c r="AE423" i="76" s="1"/>
  <c r="V423" i="76"/>
  <c r="AF423" i="76" s="1"/>
  <c r="W423" i="76"/>
  <c r="AG423" i="76" s="1"/>
  <c r="X423" i="76"/>
  <c r="AH423" i="76" s="1"/>
  <c r="S424" i="76"/>
  <c r="AC424" i="76" s="1"/>
  <c r="T424" i="76"/>
  <c r="AD424" i="76" s="1"/>
  <c r="U424" i="76"/>
  <c r="AE424" i="76" s="1"/>
  <c r="V424" i="76"/>
  <c r="AF424" i="76" s="1"/>
  <c r="W424" i="76"/>
  <c r="AG424" i="76" s="1"/>
  <c r="X424" i="76"/>
  <c r="AH424" i="76" s="1"/>
  <c r="S425" i="76"/>
  <c r="T425" i="76"/>
  <c r="U425" i="76"/>
  <c r="V425" i="76"/>
  <c r="W425" i="76"/>
  <c r="X425" i="76"/>
  <c r="S426" i="76"/>
  <c r="T426" i="76"/>
  <c r="U426" i="76"/>
  <c r="V426" i="76"/>
  <c r="W426" i="76"/>
  <c r="X426" i="76"/>
  <c r="S427" i="76"/>
  <c r="T427" i="76"/>
  <c r="U427" i="76"/>
  <c r="V427" i="76"/>
  <c r="W427" i="76"/>
  <c r="X427" i="76"/>
  <c r="S428" i="76"/>
  <c r="T428" i="76"/>
  <c r="U428" i="76"/>
  <c r="V428" i="76"/>
  <c r="W428" i="76"/>
  <c r="X428" i="76"/>
  <c r="S429" i="76"/>
  <c r="T429" i="76"/>
  <c r="U429" i="76"/>
  <c r="V429" i="76"/>
  <c r="W429" i="76"/>
  <c r="X429" i="76"/>
  <c r="S430" i="76"/>
  <c r="T430" i="76"/>
  <c r="U430" i="76"/>
  <c r="V430" i="76"/>
  <c r="W430" i="76"/>
  <c r="X430" i="76"/>
  <c r="S431" i="76"/>
  <c r="T431" i="76"/>
  <c r="U431" i="76"/>
  <c r="V431" i="76"/>
  <c r="W431" i="76"/>
  <c r="X431" i="76"/>
  <c r="S432" i="76"/>
  <c r="T432" i="76"/>
  <c r="U432" i="76"/>
  <c r="V432" i="76"/>
  <c r="W432" i="76"/>
  <c r="X432" i="76"/>
  <c r="S433" i="76"/>
  <c r="T433" i="76"/>
  <c r="U433" i="76"/>
  <c r="V433" i="76"/>
  <c r="W433" i="76"/>
  <c r="X433" i="76"/>
  <c r="S434" i="76"/>
  <c r="T434" i="76"/>
  <c r="U434" i="76"/>
  <c r="V434" i="76"/>
  <c r="W434" i="76"/>
  <c r="X434" i="76"/>
  <c r="S435" i="76"/>
  <c r="T435" i="76"/>
  <c r="U435" i="76"/>
  <c r="V435" i="76"/>
  <c r="W435" i="76"/>
  <c r="X435" i="76"/>
  <c r="S436" i="76"/>
  <c r="T436" i="76"/>
  <c r="U436" i="76"/>
  <c r="V436" i="76"/>
  <c r="W436" i="76"/>
  <c r="X436" i="76"/>
  <c r="S437" i="76"/>
  <c r="T437" i="76"/>
  <c r="U437" i="76"/>
  <c r="V437" i="76"/>
  <c r="W437" i="76"/>
  <c r="X437" i="76"/>
  <c r="S438" i="76"/>
  <c r="T438" i="76"/>
  <c r="U438" i="76"/>
  <c r="V438" i="76"/>
  <c r="W438" i="76"/>
  <c r="X438" i="76"/>
  <c r="S439" i="76"/>
  <c r="T439" i="76"/>
  <c r="U439" i="76"/>
  <c r="V439" i="76"/>
  <c r="W439" i="76"/>
  <c r="X439" i="76"/>
  <c r="S440" i="76"/>
  <c r="AC440" i="76" s="1"/>
  <c r="T440" i="76"/>
  <c r="AD440" i="76" s="1"/>
  <c r="U440" i="76"/>
  <c r="AE440" i="76" s="1"/>
  <c r="V440" i="76"/>
  <c r="AF440" i="76" s="1"/>
  <c r="W440" i="76"/>
  <c r="AG440" i="76" s="1"/>
  <c r="X440" i="76"/>
  <c r="AH440" i="76" s="1"/>
  <c r="S441" i="76"/>
  <c r="AC441" i="76" s="1"/>
  <c r="T441" i="76"/>
  <c r="AD441" i="76" s="1"/>
  <c r="U441" i="76"/>
  <c r="AE441" i="76" s="1"/>
  <c r="V441" i="76"/>
  <c r="AF441" i="76" s="1"/>
  <c r="W441" i="76"/>
  <c r="AG441" i="76" s="1"/>
  <c r="X441" i="76"/>
  <c r="AH441" i="76" s="1"/>
  <c r="S442" i="76"/>
  <c r="AC442" i="76" s="1"/>
  <c r="T442" i="76"/>
  <c r="AD442" i="76" s="1"/>
  <c r="U442" i="76"/>
  <c r="AE442" i="76" s="1"/>
  <c r="V442" i="76"/>
  <c r="AF442" i="76" s="1"/>
  <c r="W442" i="76"/>
  <c r="AG442" i="76" s="1"/>
  <c r="X442" i="76"/>
  <c r="AH442" i="76" s="1"/>
  <c r="S443" i="76"/>
  <c r="AC443" i="76" s="1"/>
  <c r="T443" i="76"/>
  <c r="AD443" i="76" s="1"/>
  <c r="U443" i="76"/>
  <c r="AE443" i="76" s="1"/>
  <c r="V443" i="76"/>
  <c r="AF443" i="76" s="1"/>
  <c r="W443" i="76"/>
  <c r="AG443" i="76" s="1"/>
  <c r="X443" i="76"/>
  <c r="AH443" i="76" s="1"/>
  <c r="S444" i="76"/>
  <c r="AC444" i="76" s="1"/>
  <c r="T444" i="76"/>
  <c r="AD444" i="76" s="1"/>
  <c r="U444" i="76"/>
  <c r="AE444" i="76" s="1"/>
  <c r="V444" i="76"/>
  <c r="AF444" i="76" s="1"/>
  <c r="W444" i="76"/>
  <c r="AG444" i="76" s="1"/>
  <c r="X444" i="76"/>
  <c r="AH444" i="76" s="1"/>
  <c r="S445" i="76"/>
  <c r="AC445" i="76" s="1"/>
  <c r="T445" i="76"/>
  <c r="AD445" i="76" s="1"/>
  <c r="U445" i="76"/>
  <c r="AE445" i="76" s="1"/>
  <c r="V445" i="76"/>
  <c r="AF445" i="76" s="1"/>
  <c r="W445" i="76"/>
  <c r="AG445" i="76" s="1"/>
  <c r="X445" i="76"/>
  <c r="AH445" i="76" s="1"/>
  <c r="S446" i="76"/>
  <c r="AC446" i="76" s="1"/>
  <c r="T446" i="76"/>
  <c r="AD446" i="76" s="1"/>
  <c r="U446" i="76"/>
  <c r="AE446" i="76" s="1"/>
  <c r="V446" i="76"/>
  <c r="AF446" i="76" s="1"/>
  <c r="W446" i="76"/>
  <c r="AG446" i="76" s="1"/>
  <c r="X446" i="76"/>
  <c r="AH446" i="76" s="1"/>
  <c r="S447" i="76"/>
  <c r="AC447" i="76" s="1"/>
  <c r="T447" i="76"/>
  <c r="AD447" i="76" s="1"/>
  <c r="U447" i="76"/>
  <c r="AE447" i="76" s="1"/>
  <c r="V447" i="76"/>
  <c r="AF447" i="76" s="1"/>
  <c r="W447" i="76"/>
  <c r="AG447" i="76" s="1"/>
  <c r="X447" i="76"/>
  <c r="AH447" i="76" s="1"/>
  <c r="S448" i="76"/>
  <c r="AC448" i="76" s="1"/>
  <c r="T448" i="76"/>
  <c r="AD448" i="76" s="1"/>
  <c r="U448" i="76"/>
  <c r="AE448" i="76" s="1"/>
  <c r="V448" i="76"/>
  <c r="AF448" i="76" s="1"/>
  <c r="W448" i="76"/>
  <c r="AG448" i="76" s="1"/>
  <c r="X448" i="76"/>
  <c r="AH448" i="76" s="1"/>
  <c r="S449" i="76"/>
  <c r="AC449" i="76" s="1"/>
  <c r="T449" i="76"/>
  <c r="AD449" i="76" s="1"/>
  <c r="U449" i="76"/>
  <c r="AE449" i="76" s="1"/>
  <c r="V449" i="76"/>
  <c r="AF449" i="76" s="1"/>
  <c r="W449" i="76"/>
  <c r="AG449" i="76" s="1"/>
  <c r="X449" i="76"/>
  <c r="AH449" i="76" s="1"/>
  <c r="S450" i="76"/>
  <c r="AC450" i="76" s="1"/>
  <c r="T450" i="76"/>
  <c r="AD450" i="76" s="1"/>
  <c r="U450" i="76"/>
  <c r="AE450" i="76" s="1"/>
  <c r="V450" i="76"/>
  <c r="AF450" i="76" s="1"/>
  <c r="W450" i="76"/>
  <c r="AG450" i="76" s="1"/>
  <c r="X450" i="76"/>
  <c r="AH450" i="76" s="1"/>
  <c r="S451" i="76"/>
  <c r="AC451" i="76" s="1"/>
  <c r="T451" i="76"/>
  <c r="AD451" i="76" s="1"/>
  <c r="U451" i="76"/>
  <c r="AE451" i="76" s="1"/>
  <c r="V451" i="76"/>
  <c r="AF451" i="76" s="1"/>
  <c r="W451" i="76"/>
  <c r="AG451" i="76" s="1"/>
  <c r="X451" i="76"/>
  <c r="AH451" i="76" s="1"/>
  <c r="S452" i="76"/>
  <c r="AC452" i="76" s="1"/>
  <c r="T452" i="76"/>
  <c r="AD452" i="76" s="1"/>
  <c r="U452" i="76"/>
  <c r="AE452" i="76" s="1"/>
  <c r="V452" i="76"/>
  <c r="AF452" i="76" s="1"/>
  <c r="W452" i="76"/>
  <c r="AG452" i="76" s="1"/>
  <c r="X452" i="76"/>
  <c r="AH452" i="76" s="1"/>
  <c r="S453" i="76"/>
  <c r="AC453" i="76" s="1"/>
  <c r="T453" i="76"/>
  <c r="AD453" i="76" s="1"/>
  <c r="U453" i="76"/>
  <c r="AE453" i="76" s="1"/>
  <c r="V453" i="76"/>
  <c r="AF453" i="76" s="1"/>
  <c r="W453" i="76"/>
  <c r="AG453" i="76" s="1"/>
  <c r="X453" i="76"/>
  <c r="AH453" i="76" s="1"/>
  <c r="S454" i="76"/>
  <c r="AC454" i="76" s="1"/>
  <c r="T454" i="76"/>
  <c r="AD454" i="76" s="1"/>
  <c r="U454" i="76"/>
  <c r="AE454" i="76" s="1"/>
  <c r="V454" i="76"/>
  <c r="AF454" i="76" s="1"/>
  <c r="W454" i="76"/>
  <c r="AG454" i="76" s="1"/>
  <c r="X454" i="76"/>
  <c r="AH454" i="76" s="1"/>
  <c r="S455" i="76"/>
  <c r="AC455" i="76" s="1"/>
  <c r="T455" i="76"/>
  <c r="AD455" i="76" s="1"/>
  <c r="U455" i="76"/>
  <c r="AE455" i="76" s="1"/>
  <c r="V455" i="76"/>
  <c r="AF455" i="76" s="1"/>
  <c r="W455" i="76"/>
  <c r="AG455" i="76" s="1"/>
  <c r="X455" i="76"/>
  <c r="AH455" i="76" s="1"/>
  <c r="S456" i="76"/>
  <c r="AC456" i="76" s="1"/>
  <c r="T456" i="76"/>
  <c r="AD456" i="76" s="1"/>
  <c r="U456" i="76"/>
  <c r="AE456" i="76" s="1"/>
  <c r="V456" i="76"/>
  <c r="AF456" i="76" s="1"/>
  <c r="W456" i="76"/>
  <c r="AG456" i="76" s="1"/>
  <c r="X456" i="76"/>
  <c r="AH456" i="76" s="1"/>
  <c r="S457" i="76"/>
  <c r="AC457" i="76" s="1"/>
  <c r="T457" i="76"/>
  <c r="AD457" i="76" s="1"/>
  <c r="U457" i="76"/>
  <c r="AE457" i="76" s="1"/>
  <c r="V457" i="76"/>
  <c r="AF457" i="76" s="1"/>
  <c r="W457" i="76"/>
  <c r="AG457" i="76" s="1"/>
  <c r="X457" i="76"/>
  <c r="AH457" i="76" s="1"/>
  <c r="S458" i="76"/>
  <c r="AC458" i="76" s="1"/>
  <c r="T458" i="76"/>
  <c r="AD458" i="76" s="1"/>
  <c r="U458" i="76"/>
  <c r="AE458" i="76" s="1"/>
  <c r="V458" i="76"/>
  <c r="AF458" i="76" s="1"/>
  <c r="W458" i="76"/>
  <c r="AG458" i="76" s="1"/>
  <c r="X458" i="76"/>
  <c r="AH458" i="76" s="1"/>
  <c r="S459" i="76"/>
  <c r="AC459" i="76" s="1"/>
  <c r="T459" i="76"/>
  <c r="AD459" i="76" s="1"/>
  <c r="U459" i="76"/>
  <c r="AE459" i="76" s="1"/>
  <c r="V459" i="76"/>
  <c r="AF459" i="76" s="1"/>
  <c r="W459" i="76"/>
  <c r="AG459" i="76" s="1"/>
  <c r="X459" i="76"/>
  <c r="AH459" i="76" s="1"/>
  <c r="S460" i="76"/>
  <c r="AC460" i="76" s="1"/>
  <c r="T460" i="76"/>
  <c r="AD460" i="76" s="1"/>
  <c r="U460" i="76"/>
  <c r="AE460" i="76" s="1"/>
  <c r="V460" i="76"/>
  <c r="AF460" i="76" s="1"/>
  <c r="W460" i="76"/>
  <c r="AG460" i="76" s="1"/>
  <c r="X460" i="76"/>
  <c r="AH460" i="76" s="1"/>
  <c r="S461" i="76"/>
  <c r="T461" i="76"/>
  <c r="U461" i="76"/>
  <c r="V461" i="76"/>
  <c r="W461" i="76"/>
  <c r="X461" i="76"/>
  <c r="S462" i="76"/>
  <c r="T462" i="76"/>
  <c r="U462" i="76"/>
  <c r="V462" i="76"/>
  <c r="W462" i="76"/>
  <c r="X462" i="76"/>
  <c r="S463" i="76"/>
  <c r="T463" i="76"/>
  <c r="U463" i="76"/>
  <c r="V463" i="76"/>
  <c r="W463" i="76"/>
  <c r="X463" i="76"/>
  <c r="S464" i="76"/>
  <c r="T464" i="76"/>
  <c r="U464" i="76"/>
  <c r="V464" i="76"/>
  <c r="W464" i="76"/>
  <c r="X464" i="76"/>
  <c r="S465" i="76"/>
  <c r="T465" i="76"/>
  <c r="U465" i="76"/>
  <c r="V465" i="76"/>
  <c r="W465" i="76"/>
  <c r="X465" i="76"/>
  <c r="S466" i="76"/>
  <c r="T466" i="76"/>
  <c r="U466" i="76"/>
  <c r="V466" i="76"/>
  <c r="W466" i="76"/>
  <c r="X466" i="76"/>
  <c r="S467" i="76"/>
  <c r="T467" i="76"/>
  <c r="U467" i="76"/>
  <c r="V467" i="76"/>
  <c r="W467" i="76"/>
  <c r="X467" i="76"/>
  <c r="S468" i="76"/>
  <c r="T468" i="76"/>
  <c r="U468" i="76"/>
  <c r="V468" i="76"/>
  <c r="W468" i="76"/>
  <c r="X468" i="76"/>
  <c r="S469" i="76"/>
  <c r="T469" i="76"/>
  <c r="U469" i="76"/>
  <c r="V469" i="76"/>
  <c r="W469" i="76"/>
  <c r="X469" i="76"/>
  <c r="S470" i="76"/>
  <c r="T470" i="76"/>
  <c r="U470" i="76"/>
  <c r="V470" i="76"/>
  <c r="W470" i="76"/>
  <c r="X470" i="76"/>
  <c r="S471" i="76"/>
  <c r="T471" i="76"/>
  <c r="U471" i="76"/>
  <c r="V471" i="76"/>
  <c r="W471" i="76"/>
  <c r="X471" i="76"/>
  <c r="S472" i="76"/>
  <c r="T472" i="76"/>
  <c r="U472" i="76"/>
  <c r="V472" i="76"/>
  <c r="W472" i="76"/>
  <c r="X472" i="76"/>
  <c r="S473" i="76"/>
  <c r="T473" i="76"/>
  <c r="U473" i="76"/>
  <c r="V473" i="76"/>
  <c r="W473" i="76"/>
  <c r="X473" i="76"/>
  <c r="S474" i="76"/>
  <c r="T474" i="76"/>
  <c r="U474" i="76"/>
  <c r="V474" i="76"/>
  <c r="W474" i="76"/>
  <c r="X474" i="76"/>
  <c r="S475" i="76"/>
  <c r="T475" i="76"/>
  <c r="U475" i="76"/>
  <c r="V475" i="76"/>
  <c r="W475" i="76"/>
  <c r="X475" i="76"/>
  <c r="S476" i="76"/>
  <c r="AC476" i="76" s="1"/>
  <c r="T476" i="76"/>
  <c r="AD476" i="76" s="1"/>
  <c r="U476" i="76"/>
  <c r="AE476" i="76" s="1"/>
  <c r="V476" i="76"/>
  <c r="AF476" i="76" s="1"/>
  <c r="W476" i="76"/>
  <c r="AG476" i="76" s="1"/>
  <c r="X476" i="76"/>
  <c r="AH476" i="76" s="1"/>
  <c r="S477" i="76"/>
  <c r="AC477" i="76" s="1"/>
  <c r="T477" i="76"/>
  <c r="AD477" i="76" s="1"/>
  <c r="U477" i="76"/>
  <c r="AE477" i="76" s="1"/>
  <c r="V477" i="76"/>
  <c r="AF477" i="76" s="1"/>
  <c r="W477" i="76"/>
  <c r="AG477" i="76" s="1"/>
  <c r="X477" i="76"/>
  <c r="AH477" i="76" s="1"/>
  <c r="S478" i="76"/>
  <c r="AC478" i="76" s="1"/>
  <c r="T478" i="76"/>
  <c r="AD478" i="76" s="1"/>
  <c r="U478" i="76"/>
  <c r="AE478" i="76" s="1"/>
  <c r="V478" i="76"/>
  <c r="AF478" i="76" s="1"/>
  <c r="W478" i="76"/>
  <c r="AG478" i="76" s="1"/>
  <c r="X478" i="76"/>
  <c r="AH478" i="76" s="1"/>
  <c r="S479" i="76"/>
  <c r="AC479" i="76" s="1"/>
  <c r="T479" i="76"/>
  <c r="AD479" i="76" s="1"/>
  <c r="U479" i="76"/>
  <c r="AE479" i="76" s="1"/>
  <c r="V479" i="76"/>
  <c r="AF479" i="76" s="1"/>
  <c r="W479" i="76"/>
  <c r="AG479" i="76" s="1"/>
  <c r="X479" i="76"/>
  <c r="AH479" i="76" s="1"/>
  <c r="S480" i="76"/>
  <c r="AC480" i="76" s="1"/>
  <c r="T480" i="76"/>
  <c r="AD480" i="76" s="1"/>
  <c r="U480" i="76"/>
  <c r="AE480" i="76" s="1"/>
  <c r="V480" i="76"/>
  <c r="AF480" i="76" s="1"/>
  <c r="W480" i="76"/>
  <c r="AG480" i="76" s="1"/>
  <c r="X480" i="76"/>
  <c r="AH480" i="76" s="1"/>
  <c r="S481" i="76"/>
  <c r="AC481" i="76" s="1"/>
  <c r="T481" i="76"/>
  <c r="AD481" i="76" s="1"/>
  <c r="U481" i="76"/>
  <c r="AE481" i="76" s="1"/>
  <c r="V481" i="76"/>
  <c r="AF481" i="76" s="1"/>
  <c r="W481" i="76"/>
  <c r="AG481" i="76" s="1"/>
  <c r="X481" i="76"/>
  <c r="AH481" i="76" s="1"/>
  <c r="S482" i="76"/>
  <c r="AC482" i="76" s="1"/>
  <c r="T482" i="76"/>
  <c r="AD482" i="76" s="1"/>
  <c r="U482" i="76"/>
  <c r="AE482" i="76" s="1"/>
  <c r="V482" i="76"/>
  <c r="AF482" i="76" s="1"/>
  <c r="W482" i="76"/>
  <c r="AG482" i="76" s="1"/>
  <c r="X482" i="76"/>
  <c r="AH482" i="76" s="1"/>
  <c r="S483" i="76"/>
  <c r="AC483" i="76" s="1"/>
  <c r="T483" i="76"/>
  <c r="AD483" i="76" s="1"/>
  <c r="U483" i="76"/>
  <c r="AE483" i="76" s="1"/>
  <c r="V483" i="76"/>
  <c r="AF483" i="76" s="1"/>
  <c r="W483" i="76"/>
  <c r="AG483" i="76" s="1"/>
  <c r="X483" i="76"/>
  <c r="AH483" i="76" s="1"/>
  <c r="S484" i="76"/>
  <c r="AC484" i="76" s="1"/>
  <c r="T484" i="76"/>
  <c r="AD484" i="76" s="1"/>
  <c r="U484" i="76"/>
  <c r="AE484" i="76" s="1"/>
  <c r="V484" i="76"/>
  <c r="AF484" i="76" s="1"/>
  <c r="W484" i="76"/>
  <c r="AG484" i="76" s="1"/>
  <c r="X484" i="76"/>
  <c r="AH484" i="76" s="1"/>
  <c r="S485" i="76"/>
  <c r="AC485" i="76" s="1"/>
  <c r="T485" i="76"/>
  <c r="AD485" i="76" s="1"/>
  <c r="U485" i="76"/>
  <c r="AE485" i="76" s="1"/>
  <c r="V485" i="76"/>
  <c r="AF485" i="76" s="1"/>
  <c r="W485" i="76"/>
  <c r="AG485" i="76" s="1"/>
  <c r="X485" i="76"/>
  <c r="AH485" i="76" s="1"/>
  <c r="S486" i="76"/>
  <c r="AC486" i="76" s="1"/>
  <c r="T486" i="76"/>
  <c r="AD486" i="76" s="1"/>
  <c r="U486" i="76"/>
  <c r="AE486" i="76" s="1"/>
  <c r="V486" i="76"/>
  <c r="AF486" i="76" s="1"/>
  <c r="W486" i="76"/>
  <c r="AG486" i="76" s="1"/>
  <c r="X486" i="76"/>
  <c r="AH486" i="76" s="1"/>
  <c r="S487" i="76"/>
  <c r="AC487" i="76" s="1"/>
  <c r="T487" i="76"/>
  <c r="AD487" i="76" s="1"/>
  <c r="U487" i="76"/>
  <c r="AE487" i="76" s="1"/>
  <c r="V487" i="76"/>
  <c r="AF487" i="76" s="1"/>
  <c r="W487" i="76"/>
  <c r="AG487" i="76" s="1"/>
  <c r="X487" i="76"/>
  <c r="AH487" i="76" s="1"/>
  <c r="S488" i="76"/>
  <c r="AC488" i="76" s="1"/>
  <c r="T488" i="76"/>
  <c r="AD488" i="76" s="1"/>
  <c r="U488" i="76"/>
  <c r="AE488" i="76" s="1"/>
  <c r="V488" i="76"/>
  <c r="AF488" i="76" s="1"/>
  <c r="W488" i="76"/>
  <c r="AG488" i="76" s="1"/>
  <c r="X488" i="76"/>
  <c r="AH488" i="76" s="1"/>
  <c r="S489" i="76"/>
  <c r="AC489" i="76" s="1"/>
  <c r="T489" i="76"/>
  <c r="AD489" i="76" s="1"/>
  <c r="U489" i="76"/>
  <c r="AE489" i="76" s="1"/>
  <c r="V489" i="76"/>
  <c r="AF489" i="76" s="1"/>
  <c r="W489" i="76"/>
  <c r="AG489" i="76" s="1"/>
  <c r="X489" i="76"/>
  <c r="AH489" i="76" s="1"/>
  <c r="S490" i="76"/>
  <c r="AC490" i="76" s="1"/>
  <c r="T490" i="76"/>
  <c r="AD490" i="76" s="1"/>
  <c r="U490" i="76"/>
  <c r="AE490" i="76" s="1"/>
  <c r="V490" i="76"/>
  <c r="AF490" i="76" s="1"/>
  <c r="W490" i="76"/>
  <c r="AG490" i="76" s="1"/>
  <c r="X490" i="76"/>
  <c r="AH490" i="76" s="1"/>
  <c r="S491" i="76"/>
  <c r="AC491" i="76" s="1"/>
  <c r="T491" i="76"/>
  <c r="AD491" i="76" s="1"/>
  <c r="U491" i="76"/>
  <c r="AE491" i="76" s="1"/>
  <c r="V491" i="76"/>
  <c r="AF491" i="76" s="1"/>
  <c r="W491" i="76"/>
  <c r="AG491" i="76" s="1"/>
  <c r="X491" i="76"/>
  <c r="AH491" i="76" s="1"/>
  <c r="S492" i="76"/>
  <c r="AC492" i="76" s="1"/>
  <c r="T492" i="76"/>
  <c r="AD492" i="76" s="1"/>
  <c r="U492" i="76"/>
  <c r="AE492" i="76" s="1"/>
  <c r="V492" i="76"/>
  <c r="AF492" i="76" s="1"/>
  <c r="W492" i="76"/>
  <c r="AG492" i="76" s="1"/>
  <c r="X492" i="76"/>
  <c r="AH492" i="76" s="1"/>
  <c r="S493" i="76"/>
  <c r="AC493" i="76" s="1"/>
  <c r="T493" i="76"/>
  <c r="AD493" i="76" s="1"/>
  <c r="U493" i="76"/>
  <c r="AE493" i="76" s="1"/>
  <c r="V493" i="76"/>
  <c r="AF493" i="76" s="1"/>
  <c r="W493" i="76"/>
  <c r="AG493" i="76" s="1"/>
  <c r="X493" i="76"/>
  <c r="AH493" i="76" s="1"/>
  <c r="S494" i="76"/>
  <c r="AC494" i="76" s="1"/>
  <c r="T494" i="76"/>
  <c r="AD494" i="76" s="1"/>
  <c r="U494" i="76"/>
  <c r="AE494" i="76" s="1"/>
  <c r="V494" i="76"/>
  <c r="AF494" i="76" s="1"/>
  <c r="W494" i="76"/>
  <c r="AG494" i="76" s="1"/>
  <c r="X494" i="76"/>
  <c r="AH494" i="76" s="1"/>
  <c r="S495" i="76"/>
  <c r="AC495" i="76" s="1"/>
  <c r="T495" i="76"/>
  <c r="AD495" i="76" s="1"/>
  <c r="U495" i="76"/>
  <c r="AE495" i="76" s="1"/>
  <c r="V495" i="76"/>
  <c r="AF495" i="76" s="1"/>
  <c r="W495" i="76"/>
  <c r="AG495" i="76" s="1"/>
  <c r="X495" i="76"/>
  <c r="AH495" i="76" s="1"/>
  <c r="S496" i="76"/>
  <c r="AC496" i="76" s="1"/>
  <c r="T496" i="76"/>
  <c r="AD496" i="76" s="1"/>
  <c r="U496" i="76"/>
  <c r="AE496" i="76" s="1"/>
  <c r="V496" i="76"/>
  <c r="AF496" i="76" s="1"/>
  <c r="W496" i="76"/>
  <c r="AG496" i="76" s="1"/>
  <c r="X496" i="76"/>
  <c r="AH496" i="76" s="1"/>
  <c r="S497" i="76"/>
  <c r="T497" i="76"/>
  <c r="U497" i="76"/>
  <c r="V497" i="76"/>
  <c r="W497" i="76"/>
  <c r="X497" i="76"/>
  <c r="S498" i="76"/>
  <c r="T498" i="76"/>
  <c r="U498" i="76"/>
  <c r="V498" i="76"/>
  <c r="W498" i="76"/>
  <c r="X498" i="76"/>
  <c r="S499" i="76"/>
  <c r="T499" i="76"/>
  <c r="U499" i="76"/>
  <c r="V499" i="76"/>
  <c r="W499" i="76"/>
  <c r="X499" i="76"/>
  <c r="S500" i="76"/>
  <c r="T500" i="76"/>
  <c r="U500" i="76"/>
  <c r="V500" i="76"/>
  <c r="W500" i="76"/>
  <c r="X500" i="76"/>
  <c r="S501" i="76"/>
  <c r="T501" i="76"/>
  <c r="U501" i="76"/>
  <c r="V501" i="76"/>
  <c r="W501" i="76"/>
  <c r="X501" i="76"/>
  <c r="S502" i="76"/>
  <c r="T502" i="76"/>
  <c r="U502" i="76"/>
  <c r="V502" i="76"/>
  <c r="W502" i="76"/>
  <c r="X502" i="76"/>
  <c r="S503" i="76"/>
  <c r="T503" i="76"/>
  <c r="U503" i="76"/>
  <c r="V503" i="76"/>
  <c r="W503" i="76"/>
  <c r="X503" i="76"/>
  <c r="S504" i="76"/>
  <c r="T504" i="76"/>
  <c r="U504" i="76"/>
  <c r="V504" i="76"/>
  <c r="W504" i="76"/>
  <c r="X504" i="76"/>
  <c r="S505" i="76"/>
  <c r="T505" i="76"/>
  <c r="U505" i="76"/>
  <c r="V505" i="76"/>
  <c r="W505" i="76"/>
  <c r="X505" i="76"/>
  <c r="S506" i="76"/>
  <c r="T506" i="76"/>
  <c r="U506" i="76"/>
  <c r="V506" i="76"/>
  <c r="W506" i="76"/>
  <c r="X506" i="76"/>
  <c r="S507" i="76"/>
  <c r="T507" i="76"/>
  <c r="U507" i="76"/>
  <c r="V507" i="76"/>
  <c r="W507" i="76"/>
  <c r="X507" i="76"/>
  <c r="S508" i="76"/>
  <c r="T508" i="76"/>
  <c r="U508" i="76"/>
  <c r="V508" i="76"/>
  <c r="W508" i="76"/>
  <c r="X508" i="76"/>
  <c r="S509" i="76"/>
  <c r="T509" i="76"/>
  <c r="U509" i="76"/>
  <c r="V509" i="76"/>
  <c r="W509" i="76"/>
  <c r="X509" i="76"/>
  <c r="S510" i="76"/>
  <c r="T510" i="76"/>
  <c r="U510" i="76"/>
  <c r="V510" i="76"/>
  <c r="W510" i="76"/>
  <c r="X510" i="76"/>
  <c r="S511" i="76"/>
  <c r="T511" i="76"/>
  <c r="U511" i="76"/>
  <c r="V511" i="76"/>
  <c r="W511" i="76"/>
  <c r="X511" i="76"/>
  <c r="S512" i="76"/>
  <c r="AC512" i="76" s="1"/>
  <c r="T512" i="76"/>
  <c r="AD512" i="76" s="1"/>
  <c r="U512" i="76"/>
  <c r="AE512" i="76" s="1"/>
  <c r="V512" i="76"/>
  <c r="AF512" i="76" s="1"/>
  <c r="W512" i="76"/>
  <c r="AG512" i="76" s="1"/>
  <c r="X512" i="76"/>
  <c r="AH512" i="76" s="1"/>
  <c r="S513" i="76"/>
  <c r="AC513" i="76" s="1"/>
  <c r="T513" i="76"/>
  <c r="AD513" i="76" s="1"/>
  <c r="U513" i="76"/>
  <c r="AE513" i="76" s="1"/>
  <c r="V513" i="76"/>
  <c r="AF513" i="76" s="1"/>
  <c r="W513" i="76"/>
  <c r="AG513" i="76" s="1"/>
  <c r="X513" i="76"/>
  <c r="AH513" i="76" s="1"/>
  <c r="S514" i="76"/>
  <c r="AC514" i="76" s="1"/>
  <c r="T514" i="76"/>
  <c r="AD514" i="76" s="1"/>
  <c r="U514" i="76"/>
  <c r="AE514" i="76" s="1"/>
  <c r="V514" i="76"/>
  <c r="AF514" i="76" s="1"/>
  <c r="W514" i="76"/>
  <c r="AG514" i="76" s="1"/>
  <c r="X514" i="76"/>
  <c r="AH514" i="76" s="1"/>
  <c r="S515" i="76"/>
  <c r="AC515" i="76" s="1"/>
  <c r="T515" i="76"/>
  <c r="AD515" i="76" s="1"/>
  <c r="U515" i="76"/>
  <c r="AE515" i="76" s="1"/>
  <c r="V515" i="76"/>
  <c r="AF515" i="76" s="1"/>
  <c r="W515" i="76"/>
  <c r="AG515" i="76" s="1"/>
  <c r="X515" i="76"/>
  <c r="AH515" i="76" s="1"/>
  <c r="S516" i="76"/>
  <c r="AC516" i="76" s="1"/>
  <c r="T516" i="76"/>
  <c r="AD516" i="76" s="1"/>
  <c r="U516" i="76"/>
  <c r="AE516" i="76" s="1"/>
  <c r="V516" i="76"/>
  <c r="AF516" i="76" s="1"/>
  <c r="W516" i="76"/>
  <c r="AG516" i="76" s="1"/>
  <c r="X516" i="76"/>
  <c r="AH516" i="76" s="1"/>
  <c r="S517" i="76"/>
  <c r="AC517" i="76" s="1"/>
  <c r="T517" i="76"/>
  <c r="AD517" i="76" s="1"/>
  <c r="U517" i="76"/>
  <c r="AE517" i="76" s="1"/>
  <c r="V517" i="76"/>
  <c r="AF517" i="76" s="1"/>
  <c r="W517" i="76"/>
  <c r="AG517" i="76" s="1"/>
  <c r="X517" i="76"/>
  <c r="AH517" i="76" s="1"/>
  <c r="S518" i="76"/>
  <c r="AC518" i="76" s="1"/>
  <c r="T518" i="76"/>
  <c r="AD518" i="76" s="1"/>
  <c r="U518" i="76"/>
  <c r="AE518" i="76" s="1"/>
  <c r="V518" i="76"/>
  <c r="AF518" i="76" s="1"/>
  <c r="W518" i="76"/>
  <c r="AG518" i="76" s="1"/>
  <c r="X518" i="76"/>
  <c r="AH518" i="76" s="1"/>
  <c r="S519" i="76"/>
  <c r="AC519" i="76" s="1"/>
  <c r="T519" i="76"/>
  <c r="AD519" i="76" s="1"/>
  <c r="U519" i="76"/>
  <c r="AE519" i="76" s="1"/>
  <c r="V519" i="76"/>
  <c r="AF519" i="76" s="1"/>
  <c r="W519" i="76"/>
  <c r="AG519" i="76" s="1"/>
  <c r="X519" i="76"/>
  <c r="AH519" i="76" s="1"/>
  <c r="S520" i="76"/>
  <c r="AC520" i="76" s="1"/>
  <c r="T520" i="76"/>
  <c r="AD520" i="76" s="1"/>
  <c r="U520" i="76"/>
  <c r="AE520" i="76" s="1"/>
  <c r="V520" i="76"/>
  <c r="AF520" i="76" s="1"/>
  <c r="W520" i="76"/>
  <c r="AG520" i="76" s="1"/>
  <c r="X520" i="76"/>
  <c r="AH520" i="76" s="1"/>
  <c r="S521" i="76"/>
  <c r="AC521" i="76" s="1"/>
  <c r="T521" i="76"/>
  <c r="AD521" i="76" s="1"/>
  <c r="U521" i="76"/>
  <c r="AE521" i="76" s="1"/>
  <c r="V521" i="76"/>
  <c r="AF521" i="76" s="1"/>
  <c r="W521" i="76"/>
  <c r="AG521" i="76" s="1"/>
  <c r="X521" i="76"/>
  <c r="AH521" i="76" s="1"/>
  <c r="S522" i="76"/>
  <c r="AC522" i="76" s="1"/>
  <c r="T522" i="76"/>
  <c r="AD522" i="76" s="1"/>
  <c r="U522" i="76"/>
  <c r="AE522" i="76" s="1"/>
  <c r="V522" i="76"/>
  <c r="AF522" i="76" s="1"/>
  <c r="W522" i="76"/>
  <c r="AG522" i="76" s="1"/>
  <c r="X522" i="76"/>
  <c r="AH522" i="76" s="1"/>
  <c r="S523" i="76"/>
  <c r="AC523" i="76" s="1"/>
  <c r="T523" i="76"/>
  <c r="AD523" i="76" s="1"/>
  <c r="U523" i="76"/>
  <c r="AE523" i="76" s="1"/>
  <c r="V523" i="76"/>
  <c r="AF523" i="76" s="1"/>
  <c r="W523" i="76"/>
  <c r="AG523" i="76" s="1"/>
  <c r="X523" i="76"/>
  <c r="AH523" i="76" s="1"/>
  <c r="S524" i="76"/>
  <c r="AC524" i="76" s="1"/>
  <c r="T524" i="76"/>
  <c r="AD524" i="76" s="1"/>
  <c r="U524" i="76"/>
  <c r="AE524" i="76" s="1"/>
  <c r="V524" i="76"/>
  <c r="AF524" i="76" s="1"/>
  <c r="W524" i="76"/>
  <c r="AG524" i="76" s="1"/>
  <c r="X524" i="76"/>
  <c r="AH524" i="76" s="1"/>
  <c r="S525" i="76"/>
  <c r="AC525" i="76" s="1"/>
  <c r="T525" i="76"/>
  <c r="AD525" i="76" s="1"/>
  <c r="U525" i="76"/>
  <c r="AE525" i="76" s="1"/>
  <c r="V525" i="76"/>
  <c r="AF525" i="76" s="1"/>
  <c r="W525" i="76"/>
  <c r="AG525" i="76" s="1"/>
  <c r="X525" i="76"/>
  <c r="AH525" i="76" s="1"/>
  <c r="S526" i="76"/>
  <c r="AC526" i="76" s="1"/>
  <c r="T526" i="76"/>
  <c r="AD526" i="76" s="1"/>
  <c r="U526" i="76"/>
  <c r="AE526" i="76" s="1"/>
  <c r="V526" i="76"/>
  <c r="AF526" i="76" s="1"/>
  <c r="W526" i="76"/>
  <c r="AG526" i="76" s="1"/>
  <c r="X526" i="76"/>
  <c r="AH526" i="76" s="1"/>
  <c r="S527" i="76"/>
  <c r="AC527" i="76" s="1"/>
  <c r="T527" i="76"/>
  <c r="AD527" i="76" s="1"/>
  <c r="U527" i="76"/>
  <c r="AE527" i="76" s="1"/>
  <c r="V527" i="76"/>
  <c r="AF527" i="76" s="1"/>
  <c r="W527" i="76"/>
  <c r="AG527" i="76" s="1"/>
  <c r="X527" i="76"/>
  <c r="AH527" i="76" s="1"/>
  <c r="S528" i="76"/>
  <c r="AC528" i="76" s="1"/>
  <c r="T528" i="76"/>
  <c r="AD528" i="76" s="1"/>
  <c r="U528" i="76"/>
  <c r="AE528" i="76" s="1"/>
  <c r="V528" i="76"/>
  <c r="AF528" i="76" s="1"/>
  <c r="W528" i="76"/>
  <c r="AG528" i="76" s="1"/>
  <c r="X528" i="76"/>
  <c r="AH528" i="76" s="1"/>
  <c r="S529" i="76"/>
  <c r="AC529" i="76" s="1"/>
  <c r="T529" i="76"/>
  <c r="AD529" i="76" s="1"/>
  <c r="U529" i="76"/>
  <c r="AE529" i="76" s="1"/>
  <c r="V529" i="76"/>
  <c r="AF529" i="76" s="1"/>
  <c r="W529" i="76"/>
  <c r="AG529" i="76" s="1"/>
  <c r="X529" i="76"/>
  <c r="AH529" i="76" s="1"/>
  <c r="S530" i="76"/>
  <c r="AC530" i="76" s="1"/>
  <c r="T530" i="76"/>
  <c r="AD530" i="76" s="1"/>
  <c r="U530" i="76"/>
  <c r="AE530" i="76" s="1"/>
  <c r="V530" i="76"/>
  <c r="AF530" i="76" s="1"/>
  <c r="W530" i="76"/>
  <c r="AG530" i="76" s="1"/>
  <c r="X530" i="76"/>
  <c r="AH530" i="76" s="1"/>
  <c r="S531" i="76"/>
  <c r="AC531" i="76" s="1"/>
  <c r="T531" i="76"/>
  <c r="AD531" i="76" s="1"/>
  <c r="U531" i="76"/>
  <c r="AE531" i="76" s="1"/>
  <c r="V531" i="76"/>
  <c r="AF531" i="76" s="1"/>
  <c r="W531" i="76"/>
  <c r="AG531" i="76" s="1"/>
  <c r="X531" i="76"/>
  <c r="AH531" i="76" s="1"/>
  <c r="S532" i="76"/>
  <c r="AC532" i="76" s="1"/>
  <c r="T532" i="76"/>
  <c r="AD532" i="76" s="1"/>
  <c r="U532" i="76"/>
  <c r="AE532" i="76" s="1"/>
  <c r="V532" i="76"/>
  <c r="AF532" i="76" s="1"/>
  <c r="W532" i="76"/>
  <c r="AG532" i="76" s="1"/>
  <c r="X532" i="76"/>
  <c r="AH532" i="76" s="1"/>
  <c r="S533" i="76"/>
  <c r="T533" i="76"/>
  <c r="U533" i="76"/>
  <c r="V533" i="76"/>
  <c r="W533" i="76"/>
  <c r="X533" i="76"/>
  <c r="S534" i="76"/>
  <c r="T534" i="76"/>
  <c r="U534" i="76"/>
  <c r="V534" i="76"/>
  <c r="W534" i="76"/>
  <c r="X534" i="76"/>
  <c r="S535" i="76"/>
  <c r="T535" i="76"/>
  <c r="U535" i="76"/>
  <c r="V535" i="76"/>
  <c r="W535" i="76"/>
  <c r="X535" i="76"/>
  <c r="S536" i="76"/>
  <c r="T536" i="76"/>
  <c r="U536" i="76"/>
  <c r="V536" i="76"/>
  <c r="W536" i="76"/>
  <c r="X536" i="76"/>
  <c r="S537" i="76"/>
  <c r="T537" i="76"/>
  <c r="U537" i="76"/>
  <c r="V537" i="76"/>
  <c r="W537" i="76"/>
  <c r="X537" i="76"/>
  <c r="S538" i="76"/>
  <c r="T538" i="76"/>
  <c r="U538" i="76"/>
  <c r="V538" i="76"/>
  <c r="W538" i="76"/>
  <c r="X538" i="76"/>
  <c r="S539" i="76"/>
  <c r="T539" i="76"/>
  <c r="U539" i="76"/>
  <c r="V539" i="76"/>
  <c r="W539" i="76"/>
  <c r="X539" i="76"/>
  <c r="S540" i="76"/>
  <c r="T540" i="76"/>
  <c r="U540" i="76"/>
  <c r="V540" i="76"/>
  <c r="W540" i="76"/>
  <c r="X540" i="76"/>
  <c r="S541" i="76"/>
  <c r="T541" i="76"/>
  <c r="U541" i="76"/>
  <c r="V541" i="76"/>
  <c r="W541" i="76"/>
  <c r="X541" i="76"/>
  <c r="S542" i="76"/>
  <c r="T542" i="76"/>
  <c r="U542" i="76"/>
  <c r="V542" i="76"/>
  <c r="W542" i="76"/>
  <c r="X542" i="76"/>
  <c r="S543" i="76"/>
  <c r="T543" i="76"/>
  <c r="U543" i="76"/>
  <c r="V543" i="76"/>
  <c r="W543" i="76"/>
  <c r="X543" i="76"/>
  <c r="S544" i="76"/>
  <c r="T544" i="76"/>
  <c r="U544" i="76"/>
  <c r="V544" i="76"/>
  <c r="W544" i="76"/>
  <c r="X544" i="76"/>
  <c r="S545" i="76"/>
  <c r="T545" i="76"/>
  <c r="U545" i="76"/>
  <c r="V545" i="76"/>
  <c r="W545" i="76"/>
  <c r="X545" i="76"/>
  <c r="S546" i="76"/>
  <c r="T546" i="76"/>
  <c r="U546" i="76"/>
  <c r="V546" i="76"/>
  <c r="W546" i="76"/>
  <c r="X546" i="76"/>
  <c r="S547" i="76"/>
  <c r="T547" i="76"/>
  <c r="U547" i="76"/>
  <c r="V547" i="76"/>
  <c r="W547" i="76"/>
  <c r="X547" i="76"/>
  <c r="S548" i="76"/>
  <c r="AC548" i="76" s="1"/>
  <c r="T548" i="76"/>
  <c r="AD548" i="76" s="1"/>
  <c r="U548" i="76"/>
  <c r="AE548" i="76" s="1"/>
  <c r="V548" i="76"/>
  <c r="AF548" i="76" s="1"/>
  <c r="W548" i="76"/>
  <c r="AG548" i="76" s="1"/>
  <c r="X548" i="76"/>
  <c r="AH548" i="76" s="1"/>
  <c r="S549" i="76"/>
  <c r="AC549" i="76" s="1"/>
  <c r="T549" i="76"/>
  <c r="AD549" i="76" s="1"/>
  <c r="U549" i="76"/>
  <c r="AE549" i="76" s="1"/>
  <c r="V549" i="76"/>
  <c r="AF549" i="76" s="1"/>
  <c r="W549" i="76"/>
  <c r="AG549" i="76" s="1"/>
  <c r="X549" i="76"/>
  <c r="AH549" i="76" s="1"/>
  <c r="S550" i="76"/>
  <c r="AC550" i="76" s="1"/>
  <c r="T550" i="76"/>
  <c r="AD550" i="76" s="1"/>
  <c r="U550" i="76"/>
  <c r="AE550" i="76" s="1"/>
  <c r="V550" i="76"/>
  <c r="AF550" i="76" s="1"/>
  <c r="W550" i="76"/>
  <c r="AG550" i="76" s="1"/>
  <c r="X550" i="76"/>
  <c r="AH550" i="76" s="1"/>
  <c r="S551" i="76"/>
  <c r="AC551" i="76" s="1"/>
  <c r="T551" i="76"/>
  <c r="AD551" i="76" s="1"/>
  <c r="U551" i="76"/>
  <c r="AE551" i="76" s="1"/>
  <c r="V551" i="76"/>
  <c r="AF551" i="76" s="1"/>
  <c r="W551" i="76"/>
  <c r="AG551" i="76" s="1"/>
  <c r="X551" i="76"/>
  <c r="AH551" i="76" s="1"/>
  <c r="S552" i="76"/>
  <c r="AC552" i="76" s="1"/>
  <c r="T552" i="76"/>
  <c r="AD552" i="76" s="1"/>
  <c r="U552" i="76"/>
  <c r="AE552" i="76" s="1"/>
  <c r="V552" i="76"/>
  <c r="AF552" i="76" s="1"/>
  <c r="W552" i="76"/>
  <c r="AG552" i="76" s="1"/>
  <c r="X552" i="76"/>
  <c r="AH552" i="76" s="1"/>
  <c r="S553" i="76"/>
  <c r="AC553" i="76" s="1"/>
  <c r="T553" i="76"/>
  <c r="AD553" i="76" s="1"/>
  <c r="U553" i="76"/>
  <c r="AE553" i="76" s="1"/>
  <c r="V553" i="76"/>
  <c r="AF553" i="76" s="1"/>
  <c r="W553" i="76"/>
  <c r="AG553" i="76" s="1"/>
  <c r="X553" i="76"/>
  <c r="AH553" i="76" s="1"/>
  <c r="S554" i="76"/>
  <c r="AC554" i="76" s="1"/>
  <c r="T554" i="76"/>
  <c r="AD554" i="76" s="1"/>
  <c r="U554" i="76"/>
  <c r="AE554" i="76" s="1"/>
  <c r="V554" i="76"/>
  <c r="AF554" i="76" s="1"/>
  <c r="W554" i="76"/>
  <c r="AG554" i="76" s="1"/>
  <c r="X554" i="76"/>
  <c r="AH554" i="76" s="1"/>
  <c r="S555" i="76"/>
  <c r="AC555" i="76" s="1"/>
  <c r="T555" i="76"/>
  <c r="AD555" i="76" s="1"/>
  <c r="U555" i="76"/>
  <c r="AE555" i="76" s="1"/>
  <c r="V555" i="76"/>
  <c r="AF555" i="76" s="1"/>
  <c r="W555" i="76"/>
  <c r="AG555" i="76" s="1"/>
  <c r="X555" i="76"/>
  <c r="AH555" i="76" s="1"/>
  <c r="S556" i="76"/>
  <c r="AC556" i="76" s="1"/>
  <c r="T556" i="76"/>
  <c r="AD556" i="76" s="1"/>
  <c r="U556" i="76"/>
  <c r="AE556" i="76" s="1"/>
  <c r="V556" i="76"/>
  <c r="AF556" i="76" s="1"/>
  <c r="W556" i="76"/>
  <c r="AG556" i="76" s="1"/>
  <c r="X556" i="76"/>
  <c r="AH556" i="76" s="1"/>
  <c r="S557" i="76"/>
  <c r="AC557" i="76" s="1"/>
  <c r="T557" i="76"/>
  <c r="AD557" i="76" s="1"/>
  <c r="U557" i="76"/>
  <c r="AE557" i="76" s="1"/>
  <c r="V557" i="76"/>
  <c r="AF557" i="76" s="1"/>
  <c r="W557" i="76"/>
  <c r="AG557" i="76" s="1"/>
  <c r="X557" i="76"/>
  <c r="AH557" i="76" s="1"/>
  <c r="S558" i="76"/>
  <c r="AC558" i="76" s="1"/>
  <c r="T558" i="76"/>
  <c r="AD558" i="76" s="1"/>
  <c r="U558" i="76"/>
  <c r="AE558" i="76" s="1"/>
  <c r="V558" i="76"/>
  <c r="AF558" i="76" s="1"/>
  <c r="W558" i="76"/>
  <c r="AG558" i="76" s="1"/>
  <c r="X558" i="76"/>
  <c r="AH558" i="76" s="1"/>
  <c r="S559" i="76"/>
  <c r="AC559" i="76" s="1"/>
  <c r="T559" i="76"/>
  <c r="AD559" i="76" s="1"/>
  <c r="U559" i="76"/>
  <c r="AE559" i="76" s="1"/>
  <c r="V559" i="76"/>
  <c r="AF559" i="76" s="1"/>
  <c r="W559" i="76"/>
  <c r="AG559" i="76" s="1"/>
  <c r="X559" i="76"/>
  <c r="AH559" i="76" s="1"/>
  <c r="S560" i="76"/>
  <c r="AC560" i="76" s="1"/>
  <c r="T560" i="76"/>
  <c r="AD560" i="76" s="1"/>
  <c r="U560" i="76"/>
  <c r="AE560" i="76" s="1"/>
  <c r="V560" i="76"/>
  <c r="AF560" i="76" s="1"/>
  <c r="W560" i="76"/>
  <c r="AG560" i="76" s="1"/>
  <c r="X560" i="76"/>
  <c r="AH560" i="76" s="1"/>
  <c r="S561" i="76"/>
  <c r="AC561" i="76" s="1"/>
  <c r="T561" i="76"/>
  <c r="AD561" i="76" s="1"/>
  <c r="U561" i="76"/>
  <c r="AE561" i="76" s="1"/>
  <c r="V561" i="76"/>
  <c r="AF561" i="76" s="1"/>
  <c r="W561" i="76"/>
  <c r="AG561" i="76" s="1"/>
  <c r="X561" i="76"/>
  <c r="AH561" i="76" s="1"/>
  <c r="S562" i="76"/>
  <c r="AC562" i="76" s="1"/>
  <c r="T562" i="76"/>
  <c r="AD562" i="76" s="1"/>
  <c r="U562" i="76"/>
  <c r="AE562" i="76" s="1"/>
  <c r="V562" i="76"/>
  <c r="AF562" i="76" s="1"/>
  <c r="W562" i="76"/>
  <c r="AG562" i="76" s="1"/>
  <c r="X562" i="76"/>
  <c r="AH562" i="76" s="1"/>
  <c r="S563" i="76"/>
  <c r="AC563" i="76" s="1"/>
  <c r="T563" i="76"/>
  <c r="AD563" i="76" s="1"/>
  <c r="U563" i="76"/>
  <c r="AE563" i="76" s="1"/>
  <c r="V563" i="76"/>
  <c r="AF563" i="76" s="1"/>
  <c r="W563" i="76"/>
  <c r="AG563" i="76" s="1"/>
  <c r="X563" i="76"/>
  <c r="AH563" i="76" s="1"/>
  <c r="S564" i="76"/>
  <c r="AC564" i="76" s="1"/>
  <c r="T564" i="76"/>
  <c r="AD564" i="76" s="1"/>
  <c r="U564" i="76"/>
  <c r="AE564" i="76" s="1"/>
  <c r="V564" i="76"/>
  <c r="AF564" i="76" s="1"/>
  <c r="W564" i="76"/>
  <c r="AG564" i="76" s="1"/>
  <c r="X564" i="76"/>
  <c r="AH564" i="76" s="1"/>
  <c r="S565" i="76"/>
  <c r="AC565" i="76" s="1"/>
  <c r="T565" i="76"/>
  <c r="AD565" i="76" s="1"/>
  <c r="U565" i="76"/>
  <c r="AE565" i="76" s="1"/>
  <c r="V565" i="76"/>
  <c r="AF565" i="76" s="1"/>
  <c r="W565" i="76"/>
  <c r="AG565" i="76" s="1"/>
  <c r="X565" i="76"/>
  <c r="AH565" i="76" s="1"/>
  <c r="S566" i="76"/>
  <c r="AC566" i="76" s="1"/>
  <c r="T566" i="76"/>
  <c r="AD566" i="76" s="1"/>
  <c r="U566" i="76"/>
  <c r="AE566" i="76" s="1"/>
  <c r="V566" i="76"/>
  <c r="AF566" i="76" s="1"/>
  <c r="W566" i="76"/>
  <c r="AG566" i="76" s="1"/>
  <c r="X566" i="76"/>
  <c r="AH566" i="76" s="1"/>
  <c r="S567" i="76"/>
  <c r="AC567" i="76" s="1"/>
  <c r="T567" i="76"/>
  <c r="AD567" i="76" s="1"/>
  <c r="U567" i="76"/>
  <c r="AE567" i="76" s="1"/>
  <c r="V567" i="76"/>
  <c r="AF567" i="76" s="1"/>
  <c r="W567" i="76"/>
  <c r="AG567" i="76" s="1"/>
  <c r="X567" i="76"/>
  <c r="AH567" i="76" s="1"/>
  <c r="S568" i="76"/>
  <c r="AC568" i="76" s="1"/>
  <c r="T568" i="76"/>
  <c r="AD568" i="76" s="1"/>
  <c r="U568" i="76"/>
  <c r="AE568" i="76" s="1"/>
  <c r="V568" i="76"/>
  <c r="AF568" i="76" s="1"/>
  <c r="W568" i="76"/>
  <c r="AG568" i="76" s="1"/>
  <c r="X568" i="76"/>
  <c r="AH568" i="76" s="1"/>
  <c r="S569" i="76"/>
  <c r="T569" i="76"/>
  <c r="U569" i="76"/>
  <c r="V569" i="76"/>
  <c r="W569" i="76"/>
  <c r="X569" i="76"/>
  <c r="S570" i="76"/>
  <c r="T570" i="76"/>
  <c r="U570" i="76"/>
  <c r="V570" i="76"/>
  <c r="W570" i="76"/>
  <c r="X570" i="76"/>
  <c r="S571" i="76"/>
  <c r="T571" i="76"/>
  <c r="U571" i="76"/>
  <c r="V571" i="76"/>
  <c r="W571" i="76"/>
  <c r="X571" i="76"/>
  <c r="S572" i="76"/>
  <c r="T572" i="76"/>
  <c r="U572" i="76"/>
  <c r="V572" i="76"/>
  <c r="W572" i="76"/>
  <c r="X572" i="76"/>
  <c r="S573" i="76"/>
  <c r="T573" i="76"/>
  <c r="U573" i="76"/>
  <c r="V573" i="76"/>
  <c r="W573" i="76"/>
  <c r="X573" i="76"/>
  <c r="S574" i="76"/>
  <c r="T574" i="76"/>
  <c r="U574" i="76"/>
  <c r="V574" i="76"/>
  <c r="W574" i="76"/>
  <c r="X574" i="76"/>
  <c r="S575" i="76"/>
  <c r="T575" i="76"/>
  <c r="U575" i="76"/>
  <c r="V575" i="76"/>
  <c r="W575" i="76"/>
  <c r="X575" i="76"/>
  <c r="S576" i="76"/>
  <c r="T576" i="76"/>
  <c r="U576" i="76"/>
  <c r="V576" i="76"/>
  <c r="W576" i="76"/>
  <c r="X576" i="76"/>
  <c r="S577" i="76"/>
  <c r="T577" i="76"/>
  <c r="U577" i="76"/>
  <c r="V577" i="76"/>
  <c r="W577" i="76"/>
  <c r="X577" i="76"/>
  <c r="S578" i="76"/>
  <c r="T578" i="76"/>
  <c r="U578" i="76"/>
  <c r="V578" i="76"/>
  <c r="W578" i="76"/>
  <c r="X578" i="76"/>
  <c r="S579" i="76"/>
  <c r="T579" i="76"/>
  <c r="U579" i="76"/>
  <c r="V579" i="76"/>
  <c r="W579" i="76"/>
  <c r="X579" i="76"/>
  <c r="S580" i="76"/>
  <c r="T580" i="76"/>
  <c r="U580" i="76"/>
  <c r="V580" i="76"/>
  <c r="W580" i="76"/>
  <c r="X580" i="76"/>
  <c r="S581" i="76"/>
  <c r="T581" i="76"/>
  <c r="U581" i="76"/>
  <c r="V581" i="76"/>
  <c r="W581" i="76"/>
  <c r="X581" i="76"/>
  <c r="S582" i="76"/>
  <c r="T582" i="76"/>
  <c r="U582" i="76"/>
  <c r="V582" i="76"/>
  <c r="W582" i="76"/>
  <c r="X582" i="76"/>
  <c r="S583" i="76"/>
  <c r="T583" i="76"/>
  <c r="U583" i="76"/>
  <c r="V583" i="76"/>
  <c r="W583" i="76"/>
  <c r="X583" i="76"/>
  <c r="S584" i="76"/>
  <c r="AC584" i="76" s="1"/>
  <c r="T584" i="76"/>
  <c r="AD584" i="76" s="1"/>
  <c r="U584" i="76"/>
  <c r="AE584" i="76" s="1"/>
  <c r="V584" i="76"/>
  <c r="AF584" i="76" s="1"/>
  <c r="W584" i="76"/>
  <c r="AG584" i="76" s="1"/>
  <c r="X584" i="76"/>
  <c r="AH584" i="76" s="1"/>
  <c r="S585" i="76"/>
  <c r="AC585" i="76" s="1"/>
  <c r="T585" i="76"/>
  <c r="AD585" i="76" s="1"/>
  <c r="U585" i="76"/>
  <c r="AE585" i="76" s="1"/>
  <c r="V585" i="76"/>
  <c r="AF585" i="76" s="1"/>
  <c r="W585" i="76"/>
  <c r="AG585" i="76" s="1"/>
  <c r="X585" i="76"/>
  <c r="AH585" i="76" s="1"/>
  <c r="S586" i="76"/>
  <c r="AC586" i="76" s="1"/>
  <c r="T586" i="76"/>
  <c r="AD586" i="76" s="1"/>
  <c r="U586" i="76"/>
  <c r="AE586" i="76" s="1"/>
  <c r="V586" i="76"/>
  <c r="AF586" i="76" s="1"/>
  <c r="W586" i="76"/>
  <c r="AG586" i="76" s="1"/>
  <c r="X586" i="76"/>
  <c r="AH586" i="76" s="1"/>
  <c r="S587" i="76"/>
  <c r="AC587" i="76" s="1"/>
  <c r="T587" i="76"/>
  <c r="AD587" i="76" s="1"/>
  <c r="U587" i="76"/>
  <c r="AE587" i="76" s="1"/>
  <c r="V587" i="76"/>
  <c r="AF587" i="76" s="1"/>
  <c r="W587" i="76"/>
  <c r="AG587" i="76" s="1"/>
  <c r="X587" i="76"/>
  <c r="AH587" i="76" s="1"/>
  <c r="S588" i="76"/>
  <c r="AC588" i="76" s="1"/>
  <c r="T588" i="76"/>
  <c r="AD588" i="76" s="1"/>
  <c r="U588" i="76"/>
  <c r="AE588" i="76" s="1"/>
  <c r="V588" i="76"/>
  <c r="AF588" i="76" s="1"/>
  <c r="W588" i="76"/>
  <c r="AG588" i="76" s="1"/>
  <c r="X588" i="76"/>
  <c r="AH588" i="76" s="1"/>
  <c r="S589" i="76"/>
  <c r="AC589" i="76" s="1"/>
  <c r="T589" i="76"/>
  <c r="AD589" i="76" s="1"/>
  <c r="U589" i="76"/>
  <c r="AE589" i="76" s="1"/>
  <c r="V589" i="76"/>
  <c r="AF589" i="76" s="1"/>
  <c r="W589" i="76"/>
  <c r="AG589" i="76" s="1"/>
  <c r="X589" i="76"/>
  <c r="AH589" i="76" s="1"/>
  <c r="S590" i="76"/>
  <c r="AC590" i="76" s="1"/>
  <c r="T590" i="76"/>
  <c r="AD590" i="76" s="1"/>
  <c r="U590" i="76"/>
  <c r="AE590" i="76" s="1"/>
  <c r="V590" i="76"/>
  <c r="AF590" i="76" s="1"/>
  <c r="W590" i="76"/>
  <c r="AG590" i="76" s="1"/>
  <c r="X590" i="76"/>
  <c r="AH590" i="76" s="1"/>
  <c r="S591" i="76"/>
  <c r="AC591" i="76" s="1"/>
  <c r="T591" i="76"/>
  <c r="AD591" i="76" s="1"/>
  <c r="U591" i="76"/>
  <c r="AE591" i="76" s="1"/>
  <c r="V591" i="76"/>
  <c r="AF591" i="76" s="1"/>
  <c r="W591" i="76"/>
  <c r="AG591" i="76" s="1"/>
  <c r="X591" i="76"/>
  <c r="AH591" i="76" s="1"/>
  <c r="S592" i="76"/>
  <c r="AC592" i="76" s="1"/>
  <c r="T592" i="76"/>
  <c r="AD592" i="76" s="1"/>
  <c r="U592" i="76"/>
  <c r="AE592" i="76" s="1"/>
  <c r="V592" i="76"/>
  <c r="AF592" i="76" s="1"/>
  <c r="W592" i="76"/>
  <c r="AG592" i="76" s="1"/>
  <c r="X592" i="76"/>
  <c r="AH592" i="76" s="1"/>
  <c r="S593" i="76"/>
  <c r="AC593" i="76" s="1"/>
  <c r="T593" i="76"/>
  <c r="AD593" i="76" s="1"/>
  <c r="U593" i="76"/>
  <c r="AE593" i="76" s="1"/>
  <c r="V593" i="76"/>
  <c r="AF593" i="76" s="1"/>
  <c r="W593" i="76"/>
  <c r="AG593" i="76" s="1"/>
  <c r="X593" i="76"/>
  <c r="AH593" i="76" s="1"/>
  <c r="S594" i="76"/>
  <c r="AC594" i="76" s="1"/>
  <c r="T594" i="76"/>
  <c r="AD594" i="76" s="1"/>
  <c r="U594" i="76"/>
  <c r="AE594" i="76" s="1"/>
  <c r="V594" i="76"/>
  <c r="AF594" i="76" s="1"/>
  <c r="W594" i="76"/>
  <c r="AG594" i="76" s="1"/>
  <c r="X594" i="76"/>
  <c r="AH594" i="76" s="1"/>
  <c r="S595" i="76"/>
  <c r="AC595" i="76" s="1"/>
  <c r="T595" i="76"/>
  <c r="AD595" i="76" s="1"/>
  <c r="U595" i="76"/>
  <c r="AE595" i="76" s="1"/>
  <c r="V595" i="76"/>
  <c r="AF595" i="76" s="1"/>
  <c r="W595" i="76"/>
  <c r="AG595" i="76" s="1"/>
  <c r="X595" i="76"/>
  <c r="AH595" i="76" s="1"/>
  <c r="S596" i="76"/>
  <c r="AC596" i="76" s="1"/>
  <c r="T596" i="76"/>
  <c r="AD596" i="76" s="1"/>
  <c r="U596" i="76"/>
  <c r="AE596" i="76" s="1"/>
  <c r="V596" i="76"/>
  <c r="AF596" i="76" s="1"/>
  <c r="W596" i="76"/>
  <c r="AG596" i="76" s="1"/>
  <c r="X596" i="76"/>
  <c r="AH596" i="76" s="1"/>
  <c r="S597" i="76"/>
  <c r="AC597" i="76" s="1"/>
  <c r="T597" i="76"/>
  <c r="AD597" i="76" s="1"/>
  <c r="U597" i="76"/>
  <c r="AE597" i="76" s="1"/>
  <c r="V597" i="76"/>
  <c r="AF597" i="76" s="1"/>
  <c r="W597" i="76"/>
  <c r="AG597" i="76" s="1"/>
  <c r="X597" i="76"/>
  <c r="AH597" i="76" s="1"/>
  <c r="S598" i="76"/>
  <c r="AC598" i="76" s="1"/>
  <c r="T598" i="76"/>
  <c r="AD598" i="76" s="1"/>
  <c r="U598" i="76"/>
  <c r="AE598" i="76" s="1"/>
  <c r="V598" i="76"/>
  <c r="AF598" i="76" s="1"/>
  <c r="W598" i="76"/>
  <c r="AG598" i="76" s="1"/>
  <c r="X598" i="76"/>
  <c r="AH598" i="76" s="1"/>
  <c r="S599" i="76"/>
  <c r="AC599" i="76" s="1"/>
  <c r="T599" i="76"/>
  <c r="AD599" i="76" s="1"/>
  <c r="U599" i="76"/>
  <c r="AE599" i="76" s="1"/>
  <c r="V599" i="76"/>
  <c r="AF599" i="76" s="1"/>
  <c r="W599" i="76"/>
  <c r="AG599" i="76" s="1"/>
  <c r="X599" i="76"/>
  <c r="AH599" i="76" s="1"/>
  <c r="S600" i="76"/>
  <c r="AC600" i="76" s="1"/>
  <c r="T600" i="76"/>
  <c r="AD600" i="76" s="1"/>
  <c r="U600" i="76"/>
  <c r="AE600" i="76" s="1"/>
  <c r="V600" i="76"/>
  <c r="AF600" i="76" s="1"/>
  <c r="W600" i="76"/>
  <c r="AG600" i="76" s="1"/>
  <c r="X600" i="76"/>
  <c r="AH600" i="76" s="1"/>
  <c r="S601" i="76"/>
  <c r="AC601" i="76" s="1"/>
  <c r="T601" i="76"/>
  <c r="AD601" i="76" s="1"/>
  <c r="U601" i="76"/>
  <c r="AE601" i="76" s="1"/>
  <c r="V601" i="76"/>
  <c r="AF601" i="76" s="1"/>
  <c r="W601" i="76"/>
  <c r="AG601" i="76" s="1"/>
  <c r="X601" i="76"/>
  <c r="AH601" i="76" s="1"/>
  <c r="S602" i="76"/>
  <c r="AC602" i="76" s="1"/>
  <c r="T602" i="76"/>
  <c r="AD602" i="76" s="1"/>
  <c r="U602" i="76"/>
  <c r="AE602" i="76" s="1"/>
  <c r="V602" i="76"/>
  <c r="AF602" i="76" s="1"/>
  <c r="W602" i="76"/>
  <c r="AG602" i="76" s="1"/>
  <c r="X602" i="76"/>
  <c r="AH602" i="76" s="1"/>
  <c r="S603" i="76"/>
  <c r="AC603" i="76" s="1"/>
  <c r="T603" i="76"/>
  <c r="AD603" i="76" s="1"/>
  <c r="U603" i="76"/>
  <c r="AE603" i="76" s="1"/>
  <c r="V603" i="76"/>
  <c r="AF603" i="76" s="1"/>
  <c r="W603" i="76"/>
  <c r="AG603" i="76" s="1"/>
  <c r="X603" i="76"/>
  <c r="AH603" i="76" s="1"/>
  <c r="S604" i="76"/>
  <c r="AC604" i="76" s="1"/>
  <c r="T604" i="76"/>
  <c r="AD604" i="76" s="1"/>
  <c r="U604" i="76"/>
  <c r="AE604" i="76" s="1"/>
  <c r="V604" i="76"/>
  <c r="AF604" i="76" s="1"/>
  <c r="W604" i="76"/>
  <c r="AG604" i="76" s="1"/>
  <c r="X604" i="76"/>
  <c r="AH604" i="76" s="1"/>
  <c r="S605" i="76"/>
  <c r="T605" i="76"/>
  <c r="U605" i="76"/>
  <c r="V605" i="76"/>
  <c r="W605" i="76"/>
  <c r="X605" i="76"/>
  <c r="S606" i="76"/>
  <c r="T606" i="76"/>
  <c r="U606" i="76"/>
  <c r="V606" i="76"/>
  <c r="W606" i="76"/>
  <c r="X606" i="76"/>
  <c r="S607" i="76"/>
  <c r="T607" i="76"/>
  <c r="U607" i="76"/>
  <c r="V607" i="76"/>
  <c r="W607" i="76"/>
  <c r="X607" i="76"/>
  <c r="S608" i="76"/>
  <c r="T608" i="76"/>
  <c r="U608" i="76"/>
  <c r="V608" i="76"/>
  <c r="W608" i="76"/>
  <c r="X608" i="76"/>
  <c r="S609" i="76"/>
  <c r="T609" i="76"/>
  <c r="U609" i="76"/>
  <c r="V609" i="76"/>
  <c r="W609" i="76"/>
  <c r="X609" i="76"/>
  <c r="S610" i="76"/>
  <c r="T610" i="76"/>
  <c r="U610" i="76"/>
  <c r="V610" i="76"/>
  <c r="W610" i="76"/>
  <c r="X610" i="76"/>
  <c r="S611" i="76"/>
  <c r="T611" i="76"/>
  <c r="U611" i="76"/>
  <c r="V611" i="76"/>
  <c r="W611" i="76"/>
  <c r="X611" i="76"/>
  <c r="S612" i="76"/>
  <c r="T612" i="76"/>
  <c r="U612" i="76"/>
  <c r="V612" i="76"/>
  <c r="W612" i="76"/>
  <c r="X612" i="76"/>
  <c r="S613" i="76"/>
  <c r="T613" i="76"/>
  <c r="U613" i="76"/>
  <c r="V613" i="76"/>
  <c r="W613" i="76"/>
  <c r="X613" i="76"/>
  <c r="S614" i="76"/>
  <c r="T614" i="76"/>
  <c r="U614" i="76"/>
  <c r="V614" i="76"/>
  <c r="W614" i="76"/>
  <c r="X614" i="76"/>
  <c r="S615" i="76"/>
  <c r="T615" i="76"/>
  <c r="U615" i="76"/>
  <c r="V615" i="76"/>
  <c r="W615" i="76"/>
  <c r="X615" i="76"/>
  <c r="S616" i="76"/>
  <c r="T616" i="76"/>
  <c r="U616" i="76"/>
  <c r="V616" i="76"/>
  <c r="W616" i="76"/>
  <c r="X616" i="76"/>
  <c r="S617" i="76"/>
  <c r="T617" i="76"/>
  <c r="U617" i="76"/>
  <c r="V617" i="76"/>
  <c r="W617" i="76"/>
  <c r="X617" i="76"/>
  <c r="S618" i="76"/>
  <c r="T618" i="76"/>
  <c r="U618" i="76"/>
  <c r="V618" i="76"/>
  <c r="W618" i="76"/>
  <c r="X618" i="76"/>
  <c r="S619" i="76"/>
  <c r="T619" i="76"/>
  <c r="U619" i="76"/>
  <c r="V619" i="76"/>
  <c r="W619" i="76"/>
  <c r="X619" i="76"/>
  <c r="S620" i="76"/>
  <c r="AC620" i="76" s="1"/>
  <c r="T620" i="76"/>
  <c r="AD620" i="76" s="1"/>
  <c r="U620" i="76"/>
  <c r="AE620" i="76" s="1"/>
  <c r="V620" i="76"/>
  <c r="AF620" i="76" s="1"/>
  <c r="W620" i="76"/>
  <c r="AG620" i="76" s="1"/>
  <c r="X620" i="76"/>
  <c r="AH620" i="76" s="1"/>
  <c r="S621" i="76"/>
  <c r="AC621" i="76" s="1"/>
  <c r="T621" i="76"/>
  <c r="AD621" i="76" s="1"/>
  <c r="U621" i="76"/>
  <c r="AE621" i="76" s="1"/>
  <c r="V621" i="76"/>
  <c r="AF621" i="76" s="1"/>
  <c r="W621" i="76"/>
  <c r="AG621" i="76" s="1"/>
  <c r="X621" i="76"/>
  <c r="AH621" i="76" s="1"/>
  <c r="S622" i="76"/>
  <c r="AC622" i="76" s="1"/>
  <c r="T622" i="76"/>
  <c r="AD622" i="76" s="1"/>
  <c r="U622" i="76"/>
  <c r="AE622" i="76" s="1"/>
  <c r="V622" i="76"/>
  <c r="AF622" i="76" s="1"/>
  <c r="W622" i="76"/>
  <c r="AG622" i="76" s="1"/>
  <c r="X622" i="76"/>
  <c r="AH622" i="76" s="1"/>
  <c r="S623" i="76"/>
  <c r="AC623" i="76" s="1"/>
  <c r="T623" i="76"/>
  <c r="AD623" i="76" s="1"/>
  <c r="U623" i="76"/>
  <c r="AE623" i="76" s="1"/>
  <c r="V623" i="76"/>
  <c r="AF623" i="76" s="1"/>
  <c r="W623" i="76"/>
  <c r="AG623" i="76" s="1"/>
  <c r="X623" i="76"/>
  <c r="AH623" i="76" s="1"/>
  <c r="S624" i="76"/>
  <c r="AC624" i="76" s="1"/>
  <c r="T624" i="76"/>
  <c r="AD624" i="76" s="1"/>
  <c r="U624" i="76"/>
  <c r="AE624" i="76" s="1"/>
  <c r="V624" i="76"/>
  <c r="AF624" i="76" s="1"/>
  <c r="W624" i="76"/>
  <c r="AG624" i="76" s="1"/>
  <c r="X624" i="76"/>
  <c r="AH624" i="76" s="1"/>
  <c r="S625" i="76"/>
  <c r="AC625" i="76" s="1"/>
  <c r="T625" i="76"/>
  <c r="AD625" i="76" s="1"/>
  <c r="U625" i="76"/>
  <c r="AE625" i="76" s="1"/>
  <c r="V625" i="76"/>
  <c r="AF625" i="76" s="1"/>
  <c r="W625" i="76"/>
  <c r="AG625" i="76" s="1"/>
  <c r="X625" i="76"/>
  <c r="AH625" i="76" s="1"/>
  <c r="S626" i="76"/>
  <c r="AC626" i="76" s="1"/>
  <c r="T626" i="76"/>
  <c r="AD626" i="76" s="1"/>
  <c r="U626" i="76"/>
  <c r="AE626" i="76" s="1"/>
  <c r="V626" i="76"/>
  <c r="AF626" i="76" s="1"/>
  <c r="W626" i="76"/>
  <c r="AG626" i="76" s="1"/>
  <c r="X626" i="76"/>
  <c r="AH626" i="76" s="1"/>
  <c r="S627" i="76"/>
  <c r="AC627" i="76" s="1"/>
  <c r="T627" i="76"/>
  <c r="AD627" i="76" s="1"/>
  <c r="U627" i="76"/>
  <c r="AE627" i="76" s="1"/>
  <c r="V627" i="76"/>
  <c r="AF627" i="76" s="1"/>
  <c r="W627" i="76"/>
  <c r="AG627" i="76" s="1"/>
  <c r="X627" i="76"/>
  <c r="AH627" i="76" s="1"/>
  <c r="S628" i="76"/>
  <c r="AC628" i="76" s="1"/>
  <c r="T628" i="76"/>
  <c r="AD628" i="76" s="1"/>
  <c r="U628" i="76"/>
  <c r="AE628" i="76" s="1"/>
  <c r="V628" i="76"/>
  <c r="AF628" i="76" s="1"/>
  <c r="W628" i="76"/>
  <c r="AG628" i="76" s="1"/>
  <c r="X628" i="76"/>
  <c r="AH628" i="76" s="1"/>
  <c r="S629" i="76"/>
  <c r="AC629" i="76" s="1"/>
  <c r="T629" i="76"/>
  <c r="AD629" i="76" s="1"/>
  <c r="U629" i="76"/>
  <c r="AE629" i="76" s="1"/>
  <c r="V629" i="76"/>
  <c r="AF629" i="76" s="1"/>
  <c r="W629" i="76"/>
  <c r="AG629" i="76" s="1"/>
  <c r="X629" i="76"/>
  <c r="AH629" i="76" s="1"/>
  <c r="S630" i="76"/>
  <c r="AC630" i="76" s="1"/>
  <c r="T630" i="76"/>
  <c r="AD630" i="76" s="1"/>
  <c r="U630" i="76"/>
  <c r="AE630" i="76" s="1"/>
  <c r="V630" i="76"/>
  <c r="AF630" i="76" s="1"/>
  <c r="W630" i="76"/>
  <c r="AG630" i="76" s="1"/>
  <c r="X630" i="76"/>
  <c r="AH630" i="76" s="1"/>
  <c r="S631" i="76"/>
  <c r="AC631" i="76" s="1"/>
  <c r="T631" i="76"/>
  <c r="AD631" i="76" s="1"/>
  <c r="U631" i="76"/>
  <c r="AE631" i="76" s="1"/>
  <c r="V631" i="76"/>
  <c r="AF631" i="76" s="1"/>
  <c r="W631" i="76"/>
  <c r="AG631" i="76" s="1"/>
  <c r="X631" i="76"/>
  <c r="AH631" i="76" s="1"/>
  <c r="S632" i="76"/>
  <c r="AC632" i="76" s="1"/>
  <c r="T632" i="76"/>
  <c r="AD632" i="76" s="1"/>
  <c r="U632" i="76"/>
  <c r="AE632" i="76" s="1"/>
  <c r="V632" i="76"/>
  <c r="AF632" i="76" s="1"/>
  <c r="W632" i="76"/>
  <c r="AG632" i="76" s="1"/>
  <c r="X632" i="76"/>
  <c r="AH632" i="76" s="1"/>
  <c r="S633" i="76"/>
  <c r="AC633" i="76" s="1"/>
  <c r="T633" i="76"/>
  <c r="AD633" i="76" s="1"/>
  <c r="U633" i="76"/>
  <c r="AE633" i="76" s="1"/>
  <c r="V633" i="76"/>
  <c r="AF633" i="76" s="1"/>
  <c r="W633" i="76"/>
  <c r="AG633" i="76" s="1"/>
  <c r="X633" i="76"/>
  <c r="AH633" i="76" s="1"/>
  <c r="S634" i="76"/>
  <c r="AC634" i="76" s="1"/>
  <c r="T634" i="76"/>
  <c r="AD634" i="76" s="1"/>
  <c r="U634" i="76"/>
  <c r="AE634" i="76" s="1"/>
  <c r="V634" i="76"/>
  <c r="AF634" i="76" s="1"/>
  <c r="W634" i="76"/>
  <c r="AG634" i="76" s="1"/>
  <c r="X634" i="76"/>
  <c r="AH634" i="76" s="1"/>
  <c r="S635" i="76"/>
  <c r="AC635" i="76" s="1"/>
  <c r="T635" i="76"/>
  <c r="AD635" i="76" s="1"/>
  <c r="U635" i="76"/>
  <c r="AE635" i="76" s="1"/>
  <c r="V635" i="76"/>
  <c r="AF635" i="76" s="1"/>
  <c r="W635" i="76"/>
  <c r="AG635" i="76" s="1"/>
  <c r="X635" i="76"/>
  <c r="AH635" i="76" s="1"/>
  <c r="S636" i="76"/>
  <c r="AC636" i="76" s="1"/>
  <c r="T636" i="76"/>
  <c r="AD636" i="76" s="1"/>
  <c r="U636" i="76"/>
  <c r="AE636" i="76" s="1"/>
  <c r="V636" i="76"/>
  <c r="AF636" i="76" s="1"/>
  <c r="W636" i="76"/>
  <c r="AG636" i="76" s="1"/>
  <c r="X636" i="76"/>
  <c r="AH636" i="76" s="1"/>
  <c r="S637" i="76"/>
  <c r="AC637" i="76" s="1"/>
  <c r="T637" i="76"/>
  <c r="AD637" i="76" s="1"/>
  <c r="U637" i="76"/>
  <c r="AE637" i="76" s="1"/>
  <c r="V637" i="76"/>
  <c r="AF637" i="76" s="1"/>
  <c r="W637" i="76"/>
  <c r="AG637" i="76" s="1"/>
  <c r="X637" i="76"/>
  <c r="AH637" i="76" s="1"/>
  <c r="S638" i="76"/>
  <c r="AC638" i="76" s="1"/>
  <c r="T638" i="76"/>
  <c r="AD638" i="76" s="1"/>
  <c r="U638" i="76"/>
  <c r="AE638" i="76" s="1"/>
  <c r="V638" i="76"/>
  <c r="AF638" i="76" s="1"/>
  <c r="W638" i="76"/>
  <c r="AG638" i="76" s="1"/>
  <c r="X638" i="76"/>
  <c r="AH638" i="76" s="1"/>
  <c r="S639" i="76"/>
  <c r="AC639" i="76" s="1"/>
  <c r="T639" i="76"/>
  <c r="AD639" i="76" s="1"/>
  <c r="U639" i="76"/>
  <c r="AE639" i="76" s="1"/>
  <c r="V639" i="76"/>
  <c r="AF639" i="76" s="1"/>
  <c r="W639" i="76"/>
  <c r="AG639" i="76" s="1"/>
  <c r="X639" i="76"/>
  <c r="AH639" i="76" s="1"/>
  <c r="S640" i="76"/>
  <c r="AC640" i="76" s="1"/>
  <c r="T640" i="76"/>
  <c r="AD640" i="76" s="1"/>
  <c r="U640" i="76"/>
  <c r="AE640" i="76" s="1"/>
  <c r="V640" i="76"/>
  <c r="AF640" i="76" s="1"/>
  <c r="W640" i="76"/>
  <c r="AG640" i="76" s="1"/>
  <c r="X640" i="76"/>
  <c r="AH640" i="76" s="1"/>
  <c r="S641" i="76"/>
  <c r="T641" i="76"/>
  <c r="U641" i="76"/>
  <c r="V641" i="76"/>
  <c r="W641" i="76"/>
  <c r="X641" i="76"/>
  <c r="S642" i="76"/>
  <c r="T642" i="76"/>
  <c r="U642" i="76"/>
  <c r="V642" i="76"/>
  <c r="W642" i="76"/>
  <c r="X642" i="76"/>
  <c r="S643" i="76"/>
  <c r="T643" i="76"/>
  <c r="U643" i="76"/>
  <c r="V643" i="76"/>
  <c r="W643" i="76"/>
  <c r="X643" i="76"/>
  <c r="S644" i="76"/>
  <c r="T644" i="76"/>
  <c r="U644" i="76"/>
  <c r="V644" i="76"/>
  <c r="W644" i="76"/>
  <c r="X644" i="76"/>
  <c r="S645" i="76"/>
  <c r="T645" i="76"/>
  <c r="U645" i="76"/>
  <c r="V645" i="76"/>
  <c r="W645" i="76"/>
  <c r="X645" i="76"/>
  <c r="S646" i="76"/>
  <c r="T646" i="76"/>
  <c r="U646" i="76"/>
  <c r="V646" i="76"/>
  <c r="W646" i="76"/>
  <c r="X646" i="76"/>
  <c r="S647" i="76"/>
  <c r="T647" i="76"/>
  <c r="U647" i="76"/>
  <c r="V647" i="76"/>
  <c r="W647" i="76"/>
  <c r="X647" i="76"/>
  <c r="S648" i="76"/>
  <c r="T648" i="76"/>
  <c r="U648" i="76"/>
  <c r="V648" i="76"/>
  <c r="W648" i="76"/>
  <c r="X648" i="76"/>
  <c r="S649" i="76"/>
  <c r="T649" i="76"/>
  <c r="U649" i="76"/>
  <c r="V649" i="76"/>
  <c r="W649" i="76"/>
  <c r="X649" i="76"/>
  <c r="S650" i="76"/>
  <c r="T650" i="76"/>
  <c r="U650" i="76"/>
  <c r="V650" i="76"/>
  <c r="W650" i="76"/>
  <c r="X650" i="76"/>
  <c r="S651" i="76"/>
  <c r="T651" i="76"/>
  <c r="U651" i="76"/>
  <c r="V651" i="76"/>
  <c r="W651" i="76"/>
  <c r="X651" i="76"/>
  <c r="S652" i="76"/>
  <c r="T652" i="76"/>
  <c r="U652" i="76"/>
  <c r="V652" i="76"/>
  <c r="W652" i="76"/>
  <c r="X652" i="76"/>
  <c r="S653" i="76"/>
  <c r="T653" i="76"/>
  <c r="U653" i="76"/>
  <c r="V653" i="76"/>
  <c r="W653" i="76"/>
  <c r="X653" i="76"/>
  <c r="S654" i="76"/>
  <c r="T654" i="76"/>
  <c r="U654" i="76"/>
  <c r="V654" i="76"/>
  <c r="W654" i="76"/>
  <c r="X654" i="76"/>
  <c r="S655" i="76"/>
  <c r="T655" i="76"/>
  <c r="U655" i="76"/>
  <c r="V655" i="76"/>
  <c r="W655" i="76"/>
  <c r="X655" i="76"/>
  <c r="S656" i="76"/>
  <c r="AC656" i="76" s="1"/>
  <c r="T656" i="76"/>
  <c r="AD656" i="76" s="1"/>
  <c r="U656" i="76"/>
  <c r="AE656" i="76" s="1"/>
  <c r="V656" i="76"/>
  <c r="AF656" i="76" s="1"/>
  <c r="W656" i="76"/>
  <c r="AG656" i="76" s="1"/>
  <c r="X656" i="76"/>
  <c r="AH656" i="76" s="1"/>
  <c r="S657" i="76"/>
  <c r="AC657" i="76" s="1"/>
  <c r="T657" i="76"/>
  <c r="AD657" i="76" s="1"/>
  <c r="U657" i="76"/>
  <c r="AE657" i="76" s="1"/>
  <c r="V657" i="76"/>
  <c r="AF657" i="76" s="1"/>
  <c r="W657" i="76"/>
  <c r="AG657" i="76" s="1"/>
  <c r="X657" i="76"/>
  <c r="AH657" i="76" s="1"/>
  <c r="S658" i="76"/>
  <c r="AC658" i="76" s="1"/>
  <c r="T658" i="76"/>
  <c r="AD658" i="76" s="1"/>
  <c r="U658" i="76"/>
  <c r="AE658" i="76" s="1"/>
  <c r="V658" i="76"/>
  <c r="AF658" i="76" s="1"/>
  <c r="W658" i="76"/>
  <c r="AG658" i="76" s="1"/>
  <c r="X658" i="76"/>
  <c r="AH658" i="76" s="1"/>
  <c r="S659" i="76"/>
  <c r="AC659" i="76" s="1"/>
  <c r="T659" i="76"/>
  <c r="AD659" i="76" s="1"/>
  <c r="U659" i="76"/>
  <c r="AE659" i="76" s="1"/>
  <c r="V659" i="76"/>
  <c r="AF659" i="76" s="1"/>
  <c r="W659" i="76"/>
  <c r="AG659" i="76" s="1"/>
  <c r="X659" i="76"/>
  <c r="AH659" i="76" s="1"/>
  <c r="S660" i="76"/>
  <c r="AC660" i="76" s="1"/>
  <c r="T660" i="76"/>
  <c r="AD660" i="76" s="1"/>
  <c r="U660" i="76"/>
  <c r="AE660" i="76" s="1"/>
  <c r="V660" i="76"/>
  <c r="AF660" i="76" s="1"/>
  <c r="W660" i="76"/>
  <c r="AG660" i="76" s="1"/>
  <c r="X660" i="76"/>
  <c r="AH660" i="76" s="1"/>
  <c r="S661" i="76"/>
  <c r="AC661" i="76" s="1"/>
  <c r="T661" i="76"/>
  <c r="AD661" i="76" s="1"/>
  <c r="U661" i="76"/>
  <c r="AE661" i="76" s="1"/>
  <c r="V661" i="76"/>
  <c r="AF661" i="76" s="1"/>
  <c r="W661" i="76"/>
  <c r="AG661" i="76" s="1"/>
  <c r="X661" i="76"/>
  <c r="AH661" i="76" s="1"/>
  <c r="S662" i="76"/>
  <c r="AC662" i="76" s="1"/>
  <c r="T662" i="76"/>
  <c r="AD662" i="76" s="1"/>
  <c r="U662" i="76"/>
  <c r="AE662" i="76" s="1"/>
  <c r="V662" i="76"/>
  <c r="AF662" i="76" s="1"/>
  <c r="W662" i="76"/>
  <c r="AG662" i="76" s="1"/>
  <c r="X662" i="76"/>
  <c r="AH662" i="76" s="1"/>
  <c r="S663" i="76"/>
  <c r="AC663" i="76" s="1"/>
  <c r="T663" i="76"/>
  <c r="AD663" i="76" s="1"/>
  <c r="U663" i="76"/>
  <c r="AE663" i="76" s="1"/>
  <c r="V663" i="76"/>
  <c r="AF663" i="76" s="1"/>
  <c r="W663" i="76"/>
  <c r="AG663" i="76" s="1"/>
  <c r="X663" i="76"/>
  <c r="AH663" i="76" s="1"/>
  <c r="S664" i="76"/>
  <c r="AC664" i="76" s="1"/>
  <c r="T664" i="76"/>
  <c r="AD664" i="76" s="1"/>
  <c r="U664" i="76"/>
  <c r="AE664" i="76" s="1"/>
  <c r="V664" i="76"/>
  <c r="AF664" i="76" s="1"/>
  <c r="W664" i="76"/>
  <c r="AG664" i="76" s="1"/>
  <c r="X664" i="76"/>
  <c r="AH664" i="76" s="1"/>
  <c r="S665" i="76"/>
  <c r="AC665" i="76" s="1"/>
  <c r="T665" i="76"/>
  <c r="AD665" i="76" s="1"/>
  <c r="U665" i="76"/>
  <c r="AE665" i="76" s="1"/>
  <c r="V665" i="76"/>
  <c r="AF665" i="76" s="1"/>
  <c r="W665" i="76"/>
  <c r="AG665" i="76" s="1"/>
  <c r="X665" i="76"/>
  <c r="AH665" i="76" s="1"/>
  <c r="S666" i="76"/>
  <c r="AC666" i="76" s="1"/>
  <c r="T666" i="76"/>
  <c r="AD666" i="76" s="1"/>
  <c r="U666" i="76"/>
  <c r="AE666" i="76" s="1"/>
  <c r="V666" i="76"/>
  <c r="AF666" i="76" s="1"/>
  <c r="W666" i="76"/>
  <c r="AG666" i="76" s="1"/>
  <c r="X666" i="76"/>
  <c r="AH666" i="76" s="1"/>
  <c r="S667" i="76"/>
  <c r="AC667" i="76" s="1"/>
  <c r="T667" i="76"/>
  <c r="AD667" i="76" s="1"/>
  <c r="U667" i="76"/>
  <c r="AE667" i="76" s="1"/>
  <c r="V667" i="76"/>
  <c r="AF667" i="76" s="1"/>
  <c r="W667" i="76"/>
  <c r="AG667" i="76" s="1"/>
  <c r="X667" i="76"/>
  <c r="AH667" i="76" s="1"/>
  <c r="S668" i="76"/>
  <c r="AC668" i="76" s="1"/>
  <c r="T668" i="76"/>
  <c r="AD668" i="76" s="1"/>
  <c r="U668" i="76"/>
  <c r="AE668" i="76" s="1"/>
  <c r="V668" i="76"/>
  <c r="AF668" i="76" s="1"/>
  <c r="W668" i="76"/>
  <c r="AG668" i="76" s="1"/>
  <c r="X668" i="76"/>
  <c r="AH668" i="76" s="1"/>
  <c r="S669" i="76"/>
  <c r="AC669" i="76" s="1"/>
  <c r="T669" i="76"/>
  <c r="AD669" i="76" s="1"/>
  <c r="U669" i="76"/>
  <c r="AE669" i="76" s="1"/>
  <c r="V669" i="76"/>
  <c r="AF669" i="76" s="1"/>
  <c r="W669" i="76"/>
  <c r="AG669" i="76" s="1"/>
  <c r="X669" i="76"/>
  <c r="AH669" i="76" s="1"/>
  <c r="S670" i="76"/>
  <c r="AC670" i="76" s="1"/>
  <c r="T670" i="76"/>
  <c r="AD670" i="76" s="1"/>
  <c r="U670" i="76"/>
  <c r="AE670" i="76" s="1"/>
  <c r="V670" i="76"/>
  <c r="AF670" i="76" s="1"/>
  <c r="W670" i="76"/>
  <c r="AG670" i="76" s="1"/>
  <c r="X670" i="76"/>
  <c r="AH670" i="76" s="1"/>
  <c r="S671" i="76"/>
  <c r="AC671" i="76" s="1"/>
  <c r="T671" i="76"/>
  <c r="AD671" i="76" s="1"/>
  <c r="U671" i="76"/>
  <c r="AE671" i="76" s="1"/>
  <c r="V671" i="76"/>
  <c r="AF671" i="76" s="1"/>
  <c r="W671" i="76"/>
  <c r="AG671" i="76" s="1"/>
  <c r="X671" i="76"/>
  <c r="AH671" i="76" s="1"/>
  <c r="S672" i="76"/>
  <c r="AC672" i="76" s="1"/>
  <c r="T672" i="76"/>
  <c r="AD672" i="76" s="1"/>
  <c r="U672" i="76"/>
  <c r="AE672" i="76" s="1"/>
  <c r="V672" i="76"/>
  <c r="AF672" i="76" s="1"/>
  <c r="W672" i="76"/>
  <c r="AG672" i="76" s="1"/>
  <c r="X672" i="76"/>
  <c r="AH672" i="76" s="1"/>
  <c r="S673" i="76"/>
  <c r="AC673" i="76" s="1"/>
  <c r="T673" i="76"/>
  <c r="AD673" i="76" s="1"/>
  <c r="U673" i="76"/>
  <c r="AE673" i="76" s="1"/>
  <c r="V673" i="76"/>
  <c r="AF673" i="76" s="1"/>
  <c r="W673" i="76"/>
  <c r="AG673" i="76" s="1"/>
  <c r="X673" i="76"/>
  <c r="AH673" i="76" s="1"/>
  <c r="S674" i="76"/>
  <c r="AC674" i="76" s="1"/>
  <c r="T674" i="76"/>
  <c r="AD674" i="76" s="1"/>
  <c r="U674" i="76"/>
  <c r="AE674" i="76" s="1"/>
  <c r="V674" i="76"/>
  <c r="AF674" i="76" s="1"/>
  <c r="W674" i="76"/>
  <c r="AG674" i="76" s="1"/>
  <c r="X674" i="76"/>
  <c r="AH674" i="76" s="1"/>
  <c r="S675" i="76"/>
  <c r="AC675" i="76" s="1"/>
  <c r="T675" i="76"/>
  <c r="AD675" i="76" s="1"/>
  <c r="U675" i="76"/>
  <c r="AE675" i="76" s="1"/>
  <c r="V675" i="76"/>
  <c r="AF675" i="76" s="1"/>
  <c r="W675" i="76"/>
  <c r="AG675" i="76" s="1"/>
  <c r="X675" i="76"/>
  <c r="AH675" i="76" s="1"/>
  <c r="S676" i="76"/>
  <c r="AC676" i="76" s="1"/>
  <c r="T676" i="76"/>
  <c r="AD676" i="76" s="1"/>
  <c r="U676" i="76"/>
  <c r="AE676" i="76" s="1"/>
  <c r="V676" i="76"/>
  <c r="AF676" i="76" s="1"/>
  <c r="W676" i="76"/>
  <c r="AG676" i="76" s="1"/>
  <c r="X676" i="76"/>
  <c r="AH676" i="76" s="1"/>
  <c r="S677" i="76"/>
  <c r="T677" i="76"/>
  <c r="U677" i="76"/>
  <c r="V677" i="76"/>
  <c r="W677" i="76"/>
  <c r="X677" i="76"/>
  <c r="S678" i="76"/>
  <c r="T678" i="76"/>
  <c r="U678" i="76"/>
  <c r="V678" i="76"/>
  <c r="W678" i="76"/>
  <c r="X678" i="76"/>
  <c r="S679" i="76"/>
  <c r="T679" i="76"/>
  <c r="U679" i="76"/>
  <c r="V679" i="76"/>
  <c r="W679" i="76"/>
  <c r="X679" i="76"/>
  <c r="S680" i="76"/>
  <c r="T680" i="76"/>
  <c r="U680" i="76"/>
  <c r="V680" i="76"/>
  <c r="W680" i="76"/>
  <c r="X680" i="76"/>
  <c r="S681" i="76"/>
  <c r="T681" i="76"/>
  <c r="U681" i="76"/>
  <c r="V681" i="76"/>
  <c r="W681" i="76"/>
  <c r="X681" i="76"/>
  <c r="S682" i="76"/>
  <c r="T682" i="76"/>
  <c r="U682" i="76"/>
  <c r="V682" i="76"/>
  <c r="W682" i="76"/>
  <c r="X682" i="76"/>
  <c r="S683" i="76"/>
  <c r="T683" i="76"/>
  <c r="U683" i="76"/>
  <c r="V683" i="76"/>
  <c r="W683" i="76"/>
  <c r="X683" i="76"/>
  <c r="S684" i="76"/>
  <c r="T684" i="76"/>
  <c r="U684" i="76"/>
  <c r="V684" i="76"/>
  <c r="W684" i="76"/>
  <c r="X684" i="76"/>
  <c r="S685" i="76"/>
  <c r="T685" i="76"/>
  <c r="U685" i="76"/>
  <c r="V685" i="76"/>
  <c r="W685" i="76"/>
  <c r="X685" i="76"/>
  <c r="S686" i="76"/>
  <c r="T686" i="76"/>
  <c r="U686" i="76"/>
  <c r="V686" i="76"/>
  <c r="W686" i="76"/>
  <c r="X686" i="76"/>
  <c r="S687" i="76"/>
  <c r="T687" i="76"/>
  <c r="U687" i="76"/>
  <c r="V687" i="76"/>
  <c r="W687" i="76"/>
  <c r="X687" i="76"/>
  <c r="S688" i="76"/>
  <c r="T688" i="76"/>
  <c r="U688" i="76"/>
  <c r="V688" i="76"/>
  <c r="W688" i="76"/>
  <c r="X688" i="76"/>
  <c r="S689" i="76"/>
  <c r="T689" i="76"/>
  <c r="U689" i="76"/>
  <c r="V689" i="76"/>
  <c r="W689" i="76"/>
  <c r="X689" i="76"/>
  <c r="S690" i="76"/>
  <c r="T690" i="76"/>
  <c r="U690" i="76"/>
  <c r="V690" i="76"/>
  <c r="W690" i="76"/>
  <c r="X690" i="76"/>
  <c r="S691" i="76"/>
  <c r="T691" i="76"/>
  <c r="U691" i="76"/>
  <c r="V691" i="76"/>
  <c r="W691" i="76"/>
  <c r="X691" i="76"/>
  <c r="S692" i="76"/>
  <c r="AC692" i="76" s="1"/>
  <c r="T692" i="76"/>
  <c r="AD692" i="76" s="1"/>
  <c r="U692" i="76"/>
  <c r="AE692" i="76" s="1"/>
  <c r="V692" i="76"/>
  <c r="AF692" i="76" s="1"/>
  <c r="W692" i="76"/>
  <c r="AG692" i="76" s="1"/>
  <c r="X692" i="76"/>
  <c r="AH692" i="76" s="1"/>
  <c r="S693" i="76"/>
  <c r="AC693" i="76" s="1"/>
  <c r="T693" i="76"/>
  <c r="AD693" i="76" s="1"/>
  <c r="U693" i="76"/>
  <c r="AE693" i="76" s="1"/>
  <c r="V693" i="76"/>
  <c r="AF693" i="76" s="1"/>
  <c r="W693" i="76"/>
  <c r="AG693" i="76" s="1"/>
  <c r="X693" i="76"/>
  <c r="AH693" i="76" s="1"/>
  <c r="S694" i="76"/>
  <c r="AC694" i="76" s="1"/>
  <c r="T694" i="76"/>
  <c r="AD694" i="76" s="1"/>
  <c r="U694" i="76"/>
  <c r="AE694" i="76" s="1"/>
  <c r="V694" i="76"/>
  <c r="AF694" i="76" s="1"/>
  <c r="W694" i="76"/>
  <c r="AG694" i="76" s="1"/>
  <c r="X694" i="76"/>
  <c r="AH694" i="76" s="1"/>
  <c r="S695" i="76"/>
  <c r="AC695" i="76" s="1"/>
  <c r="T695" i="76"/>
  <c r="AD695" i="76" s="1"/>
  <c r="U695" i="76"/>
  <c r="AE695" i="76" s="1"/>
  <c r="V695" i="76"/>
  <c r="AF695" i="76" s="1"/>
  <c r="W695" i="76"/>
  <c r="AG695" i="76" s="1"/>
  <c r="X695" i="76"/>
  <c r="AH695" i="76" s="1"/>
  <c r="S696" i="76"/>
  <c r="AC696" i="76" s="1"/>
  <c r="T696" i="76"/>
  <c r="AD696" i="76" s="1"/>
  <c r="U696" i="76"/>
  <c r="AE696" i="76" s="1"/>
  <c r="V696" i="76"/>
  <c r="AF696" i="76" s="1"/>
  <c r="W696" i="76"/>
  <c r="AG696" i="76" s="1"/>
  <c r="X696" i="76"/>
  <c r="AH696" i="76" s="1"/>
  <c r="S697" i="76"/>
  <c r="AC697" i="76" s="1"/>
  <c r="T697" i="76"/>
  <c r="AD697" i="76" s="1"/>
  <c r="U697" i="76"/>
  <c r="AE697" i="76" s="1"/>
  <c r="V697" i="76"/>
  <c r="AF697" i="76" s="1"/>
  <c r="W697" i="76"/>
  <c r="AG697" i="76" s="1"/>
  <c r="X697" i="76"/>
  <c r="AH697" i="76" s="1"/>
  <c r="S698" i="76"/>
  <c r="AC698" i="76" s="1"/>
  <c r="T698" i="76"/>
  <c r="AD698" i="76" s="1"/>
  <c r="U698" i="76"/>
  <c r="AE698" i="76" s="1"/>
  <c r="V698" i="76"/>
  <c r="AF698" i="76" s="1"/>
  <c r="W698" i="76"/>
  <c r="AG698" i="76" s="1"/>
  <c r="X698" i="76"/>
  <c r="AH698" i="76" s="1"/>
  <c r="S699" i="76"/>
  <c r="AC699" i="76" s="1"/>
  <c r="T699" i="76"/>
  <c r="AD699" i="76" s="1"/>
  <c r="U699" i="76"/>
  <c r="AE699" i="76" s="1"/>
  <c r="V699" i="76"/>
  <c r="AF699" i="76" s="1"/>
  <c r="W699" i="76"/>
  <c r="AG699" i="76" s="1"/>
  <c r="X699" i="76"/>
  <c r="AH699" i="76" s="1"/>
  <c r="S700" i="76"/>
  <c r="AC700" i="76" s="1"/>
  <c r="T700" i="76"/>
  <c r="AD700" i="76" s="1"/>
  <c r="U700" i="76"/>
  <c r="AE700" i="76" s="1"/>
  <c r="V700" i="76"/>
  <c r="AF700" i="76" s="1"/>
  <c r="W700" i="76"/>
  <c r="AG700" i="76" s="1"/>
  <c r="X700" i="76"/>
  <c r="AH700" i="76" s="1"/>
  <c r="S701" i="76"/>
  <c r="AC701" i="76" s="1"/>
  <c r="T701" i="76"/>
  <c r="AD701" i="76" s="1"/>
  <c r="U701" i="76"/>
  <c r="AE701" i="76" s="1"/>
  <c r="V701" i="76"/>
  <c r="AF701" i="76" s="1"/>
  <c r="W701" i="76"/>
  <c r="AG701" i="76" s="1"/>
  <c r="X701" i="76"/>
  <c r="AH701" i="76" s="1"/>
  <c r="S702" i="76"/>
  <c r="AC702" i="76" s="1"/>
  <c r="T702" i="76"/>
  <c r="AD702" i="76" s="1"/>
  <c r="U702" i="76"/>
  <c r="AE702" i="76" s="1"/>
  <c r="V702" i="76"/>
  <c r="AF702" i="76" s="1"/>
  <c r="W702" i="76"/>
  <c r="AG702" i="76" s="1"/>
  <c r="X702" i="76"/>
  <c r="AH702" i="76" s="1"/>
  <c r="S703" i="76"/>
  <c r="AC703" i="76" s="1"/>
  <c r="T703" i="76"/>
  <c r="AD703" i="76" s="1"/>
  <c r="U703" i="76"/>
  <c r="AE703" i="76" s="1"/>
  <c r="V703" i="76"/>
  <c r="AF703" i="76" s="1"/>
  <c r="W703" i="76"/>
  <c r="AG703" i="76" s="1"/>
  <c r="X703" i="76"/>
  <c r="AH703" i="76" s="1"/>
  <c r="S704" i="76"/>
  <c r="AC704" i="76" s="1"/>
  <c r="T704" i="76"/>
  <c r="AD704" i="76" s="1"/>
  <c r="U704" i="76"/>
  <c r="AE704" i="76" s="1"/>
  <c r="V704" i="76"/>
  <c r="AF704" i="76" s="1"/>
  <c r="W704" i="76"/>
  <c r="AG704" i="76" s="1"/>
  <c r="X704" i="76"/>
  <c r="AH704" i="76" s="1"/>
  <c r="S705" i="76"/>
  <c r="AC705" i="76" s="1"/>
  <c r="T705" i="76"/>
  <c r="AD705" i="76" s="1"/>
  <c r="U705" i="76"/>
  <c r="AE705" i="76" s="1"/>
  <c r="V705" i="76"/>
  <c r="AF705" i="76" s="1"/>
  <c r="W705" i="76"/>
  <c r="AG705" i="76" s="1"/>
  <c r="X705" i="76"/>
  <c r="AH705" i="76" s="1"/>
  <c r="S706" i="76"/>
  <c r="AC706" i="76" s="1"/>
  <c r="T706" i="76"/>
  <c r="AD706" i="76" s="1"/>
  <c r="U706" i="76"/>
  <c r="AE706" i="76" s="1"/>
  <c r="V706" i="76"/>
  <c r="AF706" i="76" s="1"/>
  <c r="W706" i="76"/>
  <c r="AG706" i="76" s="1"/>
  <c r="X706" i="76"/>
  <c r="AH706" i="76" s="1"/>
  <c r="S707" i="76"/>
  <c r="AC707" i="76" s="1"/>
  <c r="T707" i="76"/>
  <c r="AD707" i="76" s="1"/>
  <c r="U707" i="76"/>
  <c r="AE707" i="76" s="1"/>
  <c r="V707" i="76"/>
  <c r="AF707" i="76" s="1"/>
  <c r="W707" i="76"/>
  <c r="AG707" i="76" s="1"/>
  <c r="X707" i="76"/>
  <c r="AH707" i="76" s="1"/>
  <c r="S708" i="76"/>
  <c r="AC708" i="76" s="1"/>
  <c r="T708" i="76"/>
  <c r="AD708" i="76" s="1"/>
  <c r="U708" i="76"/>
  <c r="AE708" i="76" s="1"/>
  <c r="V708" i="76"/>
  <c r="AF708" i="76" s="1"/>
  <c r="W708" i="76"/>
  <c r="AG708" i="76" s="1"/>
  <c r="X708" i="76"/>
  <c r="AH708" i="76" s="1"/>
  <c r="S709" i="76"/>
  <c r="AC709" i="76" s="1"/>
  <c r="T709" i="76"/>
  <c r="AD709" i="76" s="1"/>
  <c r="U709" i="76"/>
  <c r="AE709" i="76" s="1"/>
  <c r="V709" i="76"/>
  <c r="AF709" i="76" s="1"/>
  <c r="W709" i="76"/>
  <c r="AG709" i="76" s="1"/>
  <c r="X709" i="76"/>
  <c r="AH709" i="76" s="1"/>
  <c r="S710" i="76"/>
  <c r="AC710" i="76" s="1"/>
  <c r="T710" i="76"/>
  <c r="AD710" i="76" s="1"/>
  <c r="U710" i="76"/>
  <c r="AE710" i="76" s="1"/>
  <c r="V710" i="76"/>
  <c r="AF710" i="76" s="1"/>
  <c r="W710" i="76"/>
  <c r="AG710" i="76" s="1"/>
  <c r="X710" i="76"/>
  <c r="AH710" i="76" s="1"/>
  <c r="S711" i="76"/>
  <c r="AC711" i="76" s="1"/>
  <c r="T711" i="76"/>
  <c r="AD711" i="76" s="1"/>
  <c r="U711" i="76"/>
  <c r="AE711" i="76" s="1"/>
  <c r="V711" i="76"/>
  <c r="AF711" i="76" s="1"/>
  <c r="W711" i="76"/>
  <c r="AG711" i="76" s="1"/>
  <c r="X711" i="76"/>
  <c r="AH711" i="76" s="1"/>
  <c r="S712" i="76"/>
  <c r="AC712" i="76" s="1"/>
  <c r="T712" i="76"/>
  <c r="AD712" i="76" s="1"/>
  <c r="U712" i="76"/>
  <c r="AE712" i="76" s="1"/>
  <c r="V712" i="76"/>
  <c r="AF712" i="76" s="1"/>
  <c r="W712" i="76"/>
  <c r="AG712" i="76" s="1"/>
  <c r="X712" i="76"/>
  <c r="AH712" i="76" s="1"/>
  <c r="S713" i="76"/>
  <c r="T713" i="76"/>
  <c r="U713" i="76"/>
  <c r="V713" i="76"/>
  <c r="W713" i="76"/>
  <c r="X713" i="76"/>
  <c r="S714" i="76"/>
  <c r="T714" i="76"/>
  <c r="U714" i="76"/>
  <c r="V714" i="76"/>
  <c r="W714" i="76"/>
  <c r="X714" i="76"/>
  <c r="S715" i="76"/>
  <c r="T715" i="76"/>
  <c r="U715" i="76"/>
  <c r="V715" i="76"/>
  <c r="W715" i="76"/>
  <c r="X715" i="76"/>
  <c r="S716" i="76"/>
  <c r="T716" i="76"/>
  <c r="U716" i="76"/>
  <c r="V716" i="76"/>
  <c r="W716" i="76"/>
  <c r="X716" i="76"/>
  <c r="S717" i="76"/>
  <c r="T717" i="76"/>
  <c r="U717" i="76"/>
  <c r="V717" i="76"/>
  <c r="W717" i="76"/>
  <c r="X717" i="76"/>
  <c r="S718" i="76"/>
  <c r="T718" i="76"/>
  <c r="U718" i="76"/>
  <c r="V718" i="76"/>
  <c r="W718" i="76"/>
  <c r="X718" i="76"/>
  <c r="S719" i="76"/>
  <c r="T719" i="76"/>
  <c r="U719" i="76"/>
  <c r="V719" i="76"/>
  <c r="W719" i="76"/>
  <c r="X719" i="76"/>
  <c r="S720" i="76"/>
  <c r="T720" i="76"/>
  <c r="U720" i="76"/>
  <c r="V720" i="76"/>
  <c r="W720" i="76"/>
  <c r="X720" i="76"/>
  <c r="S721" i="76"/>
  <c r="T721" i="76"/>
  <c r="U721" i="76"/>
  <c r="V721" i="76"/>
  <c r="W721" i="76"/>
  <c r="X721" i="76"/>
  <c r="S722" i="76"/>
  <c r="T722" i="76"/>
  <c r="U722" i="76"/>
  <c r="V722" i="76"/>
  <c r="W722" i="76"/>
  <c r="X722" i="76"/>
  <c r="S723" i="76"/>
  <c r="T723" i="76"/>
  <c r="U723" i="76"/>
  <c r="V723" i="76"/>
  <c r="W723" i="76"/>
  <c r="X723" i="76"/>
  <c r="S724" i="76"/>
  <c r="T724" i="76"/>
  <c r="U724" i="76"/>
  <c r="V724" i="76"/>
  <c r="W724" i="76"/>
  <c r="X724" i="76"/>
  <c r="S725" i="76"/>
  <c r="T725" i="76"/>
  <c r="U725" i="76"/>
  <c r="V725" i="76"/>
  <c r="W725" i="76"/>
  <c r="X725" i="76"/>
  <c r="S726" i="76"/>
  <c r="T726" i="76"/>
  <c r="U726" i="76"/>
  <c r="V726" i="76"/>
  <c r="W726" i="76"/>
  <c r="X726" i="76"/>
  <c r="S727" i="76"/>
  <c r="T727" i="76"/>
  <c r="U727" i="76"/>
  <c r="V727" i="76"/>
  <c r="W727" i="76"/>
  <c r="X727" i="76"/>
  <c r="S728" i="76"/>
  <c r="AC728" i="76" s="1"/>
  <c r="T728" i="76"/>
  <c r="AD728" i="76" s="1"/>
  <c r="U728" i="76"/>
  <c r="AE728" i="76" s="1"/>
  <c r="V728" i="76"/>
  <c r="AF728" i="76" s="1"/>
  <c r="W728" i="76"/>
  <c r="AG728" i="76" s="1"/>
  <c r="X728" i="76"/>
  <c r="AH728" i="76" s="1"/>
  <c r="S729" i="76"/>
  <c r="AC729" i="76" s="1"/>
  <c r="T729" i="76"/>
  <c r="AD729" i="76" s="1"/>
  <c r="U729" i="76"/>
  <c r="AE729" i="76" s="1"/>
  <c r="V729" i="76"/>
  <c r="AF729" i="76" s="1"/>
  <c r="W729" i="76"/>
  <c r="AG729" i="76" s="1"/>
  <c r="X729" i="76"/>
  <c r="AH729" i="76" s="1"/>
  <c r="S730" i="76"/>
  <c r="AC730" i="76" s="1"/>
  <c r="T730" i="76"/>
  <c r="AD730" i="76" s="1"/>
  <c r="U730" i="76"/>
  <c r="AE730" i="76" s="1"/>
  <c r="V730" i="76"/>
  <c r="AF730" i="76" s="1"/>
  <c r="W730" i="76"/>
  <c r="AG730" i="76" s="1"/>
  <c r="X730" i="76"/>
  <c r="AH730" i="76" s="1"/>
  <c r="S731" i="76"/>
  <c r="AC731" i="76" s="1"/>
  <c r="T731" i="76"/>
  <c r="AD731" i="76" s="1"/>
  <c r="U731" i="76"/>
  <c r="AE731" i="76" s="1"/>
  <c r="V731" i="76"/>
  <c r="AF731" i="76" s="1"/>
  <c r="W731" i="76"/>
  <c r="AG731" i="76" s="1"/>
  <c r="X731" i="76"/>
  <c r="AH731" i="76" s="1"/>
  <c r="S732" i="76"/>
  <c r="AC732" i="76" s="1"/>
  <c r="T732" i="76"/>
  <c r="AD732" i="76" s="1"/>
  <c r="U732" i="76"/>
  <c r="AE732" i="76" s="1"/>
  <c r="V732" i="76"/>
  <c r="AF732" i="76" s="1"/>
  <c r="W732" i="76"/>
  <c r="AG732" i="76" s="1"/>
  <c r="X732" i="76"/>
  <c r="AH732" i="76" s="1"/>
  <c r="S733" i="76"/>
  <c r="AC733" i="76" s="1"/>
  <c r="T733" i="76"/>
  <c r="AD733" i="76" s="1"/>
  <c r="U733" i="76"/>
  <c r="AE733" i="76" s="1"/>
  <c r="V733" i="76"/>
  <c r="AF733" i="76" s="1"/>
  <c r="W733" i="76"/>
  <c r="AG733" i="76" s="1"/>
  <c r="X733" i="76"/>
  <c r="AH733" i="76" s="1"/>
  <c r="S734" i="76"/>
  <c r="AC734" i="76" s="1"/>
  <c r="T734" i="76"/>
  <c r="AD734" i="76" s="1"/>
  <c r="U734" i="76"/>
  <c r="AE734" i="76" s="1"/>
  <c r="V734" i="76"/>
  <c r="AF734" i="76" s="1"/>
  <c r="W734" i="76"/>
  <c r="AG734" i="76" s="1"/>
  <c r="X734" i="76"/>
  <c r="AH734" i="76" s="1"/>
  <c r="S735" i="76"/>
  <c r="AC735" i="76" s="1"/>
  <c r="T735" i="76"/>
  <c r="AD735" i="76" s="1"/>
  <c r="U735" i="76"/>
  <c r="AE735" i="76" s="1"/>
  <c r="V735" i="76"/>
  <c r="AF735" i="76" s="1"/>
  <c r="W735" i="76"/>
  <c r="AG735" i="76" s="1"/>
  <c r="X735" i="76"/>
  <c r="AH735" i="76" s="1"/>
  <c r="S736" i="76"/>
  <c r="AC736" i="76" s="1"/>
  <c r="T736" i="76"/>
  <c r="AD736" i="76" s="1"/>
  <c r="U736" i="76"/>
  <c r="AE736" i="76" s="1"/>
  <c r="V736" i="76"/>
  <c r="AF736" i="76" s="1"/>
  <c r="W736" i="76"/>
  <c r="AG736" i="76" s="1"/>
  <c r="X736" i="76"/>
  <c r="AH736" i="76" s="1"/>
  <c r="S737" i="76"/>
  <c r="AC737" i="76" s="1"/>
  <c r="T737" i="76"/>
  <c r="AD737" i="76" s="1"/>
  <c r="U737" i="76"/>
  <c r="AE737" i="76" s="1"/>
  <c r="V737" i="76"/>
  <c r="AF737" i="76" s="1"/>
  <c r="W737" i="76"/>
  <c r="AG737" i="76" s="1"/>
  <c r="X737" i="76"/>
  <c r="AH737" i="76" s="1"/>
  <c r="S738" i="76"/>
  <c r="AC738" i="76" s="1"/>
  <c r="T738" i="76"/>
  <c r="AD738" i="76" s="1"/>
  <c r="U738" i="76"/>
  <c r="AE738" i="76" s="1"/>
  <c r="V738" i="76"/>
  <c r="AF738" i="76" s="1"/>
  <c r="W738" i="76"/>
  <c r="AG738" i="76" s="1"/>
  <c r="X738" i="76"/>
  <c r="AH738" i="76" s="1"/>
  <c r="S739" i="76"/>
  <c r="AC739" i="76" s="1"/>
  <c r="T739" i="76"/>
  <c r="AD739" i="76" s="1"/>
  <c r="U739" i="76"/>
  <c r="AE739" i="76" s="1"/>
  <c r="V739" i="76"/>
  <c r="AF739" i="76" s="1"/>
  <c r="W739" i="76"/>
  <c r="AG739" i="76" s="1"/>
  <c r="X739" i="76"/>
  <c r="AH739" i="76" s="1"/>
  <c r="S740" i="76"/>
  <c r="AC740" i="76" s="1"/>
  <c r="T740" i="76"/>
  <c r="AD740" i="76" s="1"/>
  <c r="U740" i="76"/>
  <c r="AE740" i="76" s="1"/>
  <c r="V740" i="76"/>
  <c r="AF740" i="76" s="1"/>
  <c r="W740" i="76"/>
  <c r="AG740" i="76" s="1"/>
  <c r="X740" i="76"/>
  <c r="AH740" i="76" s="1"/>
  <c r="S741" i="76"/>
  <c r="AC741" i="76" s="1"/>
  <c r="T741" i="76"/>
  <c r="AD741" i="76" s="1"/>
  <c r="U741" i="76"/>
  <c r="AE741" i="76" s="1"/>
  <c r="V741" i="76"/>
  <c r="AF741" i="76" s="1"/>
  <c r="W741" i="76"/>
  <c r="AG741" i="76" s="1"/>
  <c r="X741" i="76"/>
  <c r="AH741" i="76" s="1"/>
  <c r="S742" i="76"/>
  <c r="AC742" i="76" s="1"/>
  <c r="T742" i="76"/>
  <c r="AD742" i="76" s="1"/>
  <c r="U742" i="76"/>
  <c r="AE742" i="76" s="1"/>
  <c r="V742" i="76"/>
  <c r="AF742" i="76" s="1"/>
  <c r="W742" i="76"/>
  <c r="AG742" i="76" s="1"/>
  <c r="X742" i="76"/>
  <c r="AH742" i="76" s="1"/>
  <c r="S743" i="76"/>
  <c r="AC743" i="76" s="1"/>
  <c r="T743" i="76"/>
  <c r="AD743" i="76" s="1"/>
  <c r="U743" i="76"/>
  <c r="AE743" i="76" s="1"/>
  <c r="V743" i="76"/>
  <c r="AF743" i="76" s="1"/>
  <c r="W743" i="76"/>
  <c r="AG743" i="76" s="1"/>
  <c r="X743" i="76"/>
  <c r="AH743" i="76" s="1"/>
  <c r="S744" i="76"/>
  <c r="AC744" i="76" s="1"/>
  <c r="T744" i="76"/>
  <c r="AD744" i="76" s="1"/>
  <c r="U744" i="76"/>
  <c r="AE744" i="76" s="1"/>
  <c r="V744" i="76"/>
  <c r="AF744" i="76" s="1"/>
  <c r="W744" i="76"/>
  <c r="AG744" i="76" s="1"/>
  <c r="X744" i="76"/>
  <c r="AH744" i="76" s="1"/>
  <c r="S745" i="76"/>
  <c r="AC745" i="76" s="1"/>
  <c r="T745" i="76"/>
  <c r="AD745" i="76" s="1"/>
  <c r="U745" i="76"/>
  <c r="AE745" i="76" s="1"/>
  <c r="V745" i="76"/>
  <c r="AF745" i="76" s="1"/>
  <c r="W745" i="76"/>
  <c r="AG745" i="76" s="1"/>
  <c r="X745" i="76"/>
  <c r="AH745" i="76" s="1"/>
  <c r="S746" i="76"/>
  <c r="AC746" i="76" s="1"/>
  <c r="T746" i="76"/>
  <c r="AD746" i="76" s="1"/>
  <c r="U746" i="76"/>
  <c r="AE746" i="76" s="1"/>
  <c r="V746" i="76"/>
  <c r="AF746" i="76" s="1"/>
  <c r="W746" i="76"/>
  <c r="AG746" i="76" s="1"/>
  <c r="X746" i="76"/>
  <c r="AH746" i="76" s="1"/>
  <c r="S747" i="76"/>
  <c r="AC747" i="76" s="1"/>
  <c r="T747" i="76"/>
  <c r="AD747" i="76" s="1"/>
  <c r="U747" i="76"/>
  <c r="AE747" i="76" s="1"/>
  <c r="V747" i="76"/>
  <c r="AF747" i="76" s="1"/>
  <c r="W747" i="76"/>
  <c r="AG747" i="76" s="1"/>
  <c r="X747" i="76"/>
  <c r="AH747" i="76" s="1"/>
  <c r="S748" i="76"/>
  <c r="AC748" i="76" s="1"/>
  <c r="T748" i="76"/>
  <c r="AD748" i="76" s="1"/>
  <c r="U748" i="76"/>
  <c r="AE748" i="76" s="1"/>
  <c r="V748" i="76"/>
  <c r="AF748" i="76" s="1"/>
  <c r="W748" i="76"/>
  <c r="AG748" i="76" s="1"/>
  <c r="X748" i="76"/>
  <c r="AH748" i="76" s="1"/>
  <c r="S749" i="76"/>
  <c r="T749" i="76"/>
  <c r="U749" i="76"/>
  <c r="V749" i="76"/>
  <c r="W749" i="76"/>
  <c r="X749" i="76"/>
  <c r="S750" i="76"/>
  <c r="T750" i="76"/>
  <c r="U750" i="76"/>
  <c r="V750" i="76"/>
  <c r="W750" i="76"/>
  <c r="X750" i="76"/>
  <c r="S751" i="76"/>
  <c r="T751" i="76"/>
  <c r="U751" i="76"/>
  <c r="V751" i="76"/>
  <c r="W751" i="76"/>
  <c r="X751" i="76"/>
  <c r="S752" i="76"/>
  <c r="T752" i="76"/>
  <c r="U752" i="76"/>
  <c r="V752" i="76"/>
  <c r="W752" i="76"/>
  <c r="X752" i="76"/>
  <c r="S753" i="76"/>
  <c r="T753" i="76"/>
  <c r="U753" i="76"/>
  <c r="V753" i="76"/>
  <c r="W753" i="76"/>
  <c r="X753" i="76"/>
  <c r="S754" i="76"/>
  <c r="T754" i="76"/>
  <c r="U754" i="76"/>
  <c r="V754" i="76"/>
  <c r="W754" i="76"/>
  <c r="X754" i="76"/>
  <c r="S755" i="76"/>
  <c r="T755" i="76"/>
  <c r="U755" i="76"/>
  <c r="V755" i="76"/>
  <c r="W755" i="76"/>
  <c r="X755" i="76"/>
  <c r="S756" i="76"/>
  <c r="T756" i="76"/>
  <c r="U756" i="76"/>
  <c r="V756" i="76"/>
  <c r="W756" i="76"/>
  <c r="X756" i="76"/>
  <c r="S757" i="76"/>
  <c r="T757" i="76"/>
  <c r="U757" i="76"/>
  <c r="V757" i="76"/>
  <c r="W757" i="76"/>
  <c r="X757" i="76"/>
  <c r="S758" i="76"/>
  <c r="T758" i="76"/>
  <c r="U758" i="76"/>
  <c r="V758" i="76"/>
  <c r="W758" i="76"/>
  <c r="X758" i="76"/>
  <c r="S759" i="76"/>
  <c r="T759" i="76"/>
  <c r="U759" i="76"/>
  <c r="V759" i="76"/>
  <c r="W759" i="76"/>
  <c r="X759" i="76"/>
  <c r="S760" i="76"/>
  <c r="T760" i="76"/>
  <c r="U760" i="76"/>
  <c r="V760" i="76"/>
  <c r="W760" i="76"/>
  <c r="X760" i="76"/>
  <c r="S761" i="76"/>
  <c r="T761" i="76"/>
  <c r="U761" i="76"/>
  <c r="V761" i="76"/>
  <c r="W761" i="76"/>
  <c r="X761" i="76"/>
  <c r="S762" i="76"/>
  <c r="T762" i="76"/>
  <c r="U762" i="76"/>
  <c r="V762" i="76"/>
  <c r="W762" i="76"/>
  <c r="X762" i="76"/>
  <c r="S763" i="76"/>
  <c r="T763" i="76"/>
  <c r="U763" i="76"/>
  <c r="V763" i="76"/>
  <c r="W763" i="76"/>
  <c r="X763" i="76"/>
  <c r="S764" i="76"/>
  <c r="AC764" i="76" s="1"/>
  <c r="T764" i="76"/>
  <c r="AD764" i="76" s="1"/>
  <c r="U764" i="76"/>
  <c r="AE764" i="76" s="1"/>
  <c r="V764" i="76"/>
  <c r="AF764" i="76" s="1"/>
  <c r="W764" i="76"/>
  <c r="AG764" i="76" s="1"/>
  <c r="X764" i="76"/>
  <c r="AH764" i="76" s="1"/>
  <c r="S765" i="76"/>
  <c r="AC765" i="76" s="1"/>
  <c r="T765" i="76"/>
  <c r="AD765" i="76" s="1"/>
  <c r="U765" i="76"/>
  <c r="AE765" i="76" s="1"/>
  <c r="V765" i="76"/>
  <c r="AF765" i="76" s="1"/>
  <c r="W765" i="76"/>
  <c r="AG765" i="76" s="1"/>
  <c r="X765" i="76"/>
  <c r="AH765" i="76" s="1"/>
  <c r="S766" i="76"/>
  <c r="AC766" i="76" s="1"/>
  <c r="T766" i="76"/>
  <c r="AD766" i="76" s="1"/>
  <c r="U766" i="76"/>
  <c r="AE766" i="76" s="1"/>
  <c r="V766" i="76"/>
  <c r="AF766" i="76" s="1"/>
  <c r="W766" i="76"/>
  <c r="AG766" i="76" s="1"/>
  <c r="X766" i="76"/>
  <c r="AH766" i="76" s="1"/>
  <c r="S767" i="76"/>
  <c r="AC767" i="76" s="1"/>
  <c r="T767" i="76"/>
  <c r="AD767" i="76" s="1"/>
  <c r="U767" i="76"/>
  <c r="AE767" i="76" s="1"/>
  <c r="V767" i="76"/>
  <c r="AF767" i="76" s="1"/>
  <c r="W767" i="76"/>
  <c r="AG767" i="76" s="1"/>
  <c r="X767" i="76"/>
  <c r="AH767" i="76" s="1"/>
  <c r="S768" i="76"/>
  <c r="AC768" i="76" s="1"/>
  <c r="T768" i="76"/>
  <c r="AD768" i="76" s="1"/>
  <c r="U768" i="76"/>
  <c r="AE768" i="76" s="1"/>
  <c r="V768" i="76"/>
  <c r="AF768" i="76" s="1"/>
  <c r="W768" i="76"/>
  <c r="AG768" i="76" s="1"/>
  <c r="X768" i="76"/>
  <c r="AH768" i="76" s="1"/>
  <c r="S769" i="76"/>
  <c r="AC769" i="76" s="1"/>
  <c r="T769" i="76"/>
  <c r="AD769" i="76" s="1"/>
  <c r="U769" i="76"/>
  <c r="AE769" i="76" s="1"/>
  <c r="V769" i="76"/>
  <c r="AF769" i="76" s="1"/>
  <c r="W769" i="76"/>
  <c r="AG769" i="76" s="1"/>
  <c r="X769" i="76"/>
  <c r="AH769" i="76" s="1"/>
  <c r="S770" i="76"/>
  <c r="AC770" i="76" s="1"/>
  <c r="T770" i="76"/>
  <c r="AD770" i="76" s="1"/>
  <c r="U770" i="76"/>
  <c r="AE770" i="76" s="1"/>
  <c r="V770" i="76"/>
  <c r="AF770" i="76" s="1"/>
  <c r="W770" i="76"/>
  <c r="AG770" i="76" s="1"/>
  <c r="X770" i="76"/>
  <c r="AH770" i="76" s="1"/>
  <c r="S771" i="76"/>
  <c r="AC771" i="76" s="1"/>
  <c r="T771" i="76"/>
  <c r="AD771" i="76" s="1"/>
  <c r="U771" i="76"/>
  <c r="AE771" i="76" s="1"/>
  <c r="V771" i="76"/>
  <c r="AF771" i="76" s="1"/>
  <c r="W771" i="76"/>
  <c r="AG771" i="76" s="1"/>
  <c r="X771" i="76"/>
  <c r="AH771" i="76" s="1"/>
  <c r="S772" i="76"/>
  <c r="AC772" i="76" s="1"/>
  <c r="T772" i="76"/>
  <c r="AD772" i="76" s="1"/>
  <c r="U772" i="76"/>
  <c r="AE772" i="76" s="1"/>
  <c r="V772" i="76"/>
  <c r="AF772" i="76" s="1"/>
  <c r="W772" i="76"/>
  <c r="AG772" i="76" s="1"/>
  <c r="X772" i="76"/>
  <c r="AH772" i="76" s="1"/>
  <c r="S773" i="76"/>
  <c r="AC773" i="76" s="1"/>
  <c r="T773" i="76"/>
  <c r="AD773" i="76" s="1"/>
  <c r="U773" i="76"/>
  <c r="AE773" i="76" s="1"/>
  <c r="V773" i="76"/>
  <c r="AF773" i="76" s="1"/>
  <c r="W773" i="76"/>
  <c r="AG773" i="76" s="1"/>
  <c r="X773" i="76"/>
  <c r="AH773" i="76" s="1"/>
  <c r="S774" i="76"/>
  <c r="AC774" i="76" s="1"/>
  <c r="T774" i="76"/>
  <c r="AD774" i="76" s="1"/>
  <c r="U774" i="76"/>
  <c r="AE774" i="76" s="1"/>
  <c r="V774" i="76"/>
  <c r="AF774" i="76" s="1"/>
  <c r="W774" i="76"/>
  <c r="AG774" i="76" s="1"/>
  <c r="X774" i="76"/>
  <c r="AH774" i="76" s="1"/>
  <c r="S775" i="76"/>
  <c r="AC775" i="76" s="1"/>
  <c r="T775" i="76"/>
  <c r="AD775" i="76" s="1"/>
  <c r="U775" i="76"/>
  <c r="AE775" i="76" s="1"/>
  <c r="V775" i="76"/>
  <c r="AF775" i="76" s="1"/>
  <c r="W775" i="76"/>
  <c r="AG775" i="76" s="1"/>
  <c r="X775" i="76"/>
  <c r="AH775" i="76" s="1"/>
  <c r="S776" i="76"/>
  <c r="AC776" i="76" s="1"/>
  <c r="T776" i="76"/>
  <c r="AD776" i="76" s="1"/>
  <c r="U776" i="76"/>
  <c r="AE776" i="76" s="1"/>
  <c r="V776" i="76"/>
  <c r="AF776" i="76" s="1"/>
  <c r="W776" i="76"/>
  <c r="AG776" i="76" s="1"/>
  <c r="X776" i="76"/>
  <c r="AH776" i="76" s="1"/>
  <c r="S777" i="76"/>
  <c r="AC777" i="76" s="1"/>
  <c r="T777" i="76"/>
  <c r="AD777" i="76" s="1"/>
  <c r="U777" i="76"/>
  <c r="AE777" i="76" s="1"/>
  <c r="V777" i="76"/>
  <c r="AF777" i="76" s="1"/>
  <c r="W777" i="76"/>
  <c r="AG777" i="76" s="1"/>
  <c r="X777" i="76"/>
  <c r="AH777" i="76" s="1"/>
  <c r="S778" i="76"/>
  <c r="AC778" i="76" s="1"/>
  <c r="T778" i="76"/>
  <c r="AD778" i="76" s="1"/>
  <c r="U778" i="76"/>
  <c r="AE778" i="76" s="1"/>
  <c r="V778" i="76"/>
  <c r="AF778" i="76" s="1"/>
  <c r="W778" i="76"/>
  <c r="AG778" i="76" s="1"/>
  <c r="X778" i="76"/>
  <c r="AH778" i="76" s="1"/>
  <c r="S779" i="76"/>
  <c r="AC779" i="76" s="1"/>
  <c r="T779" i="76"/>
  <c r="AD779" i="76" s="1"/>
  <c r="U779" i="76"/>
  <c r="AE779" i="76" s="1"/>
  <c r="V779" i="76"/>
  <c r="AF779" i="76" s="1"/>
  <c r="W779" i="76"/>
  <c r="AG779" i="76" s="1"/>
  <c r="X779" i="76"/>
  <c r="AH779" i="76" s="1"/>
  <c r="S780" i="76"/>
  <c r="AC780" i="76" s="1"/>
  <c r="T780" i="76"/>
  <c r="AD780" i="76" s="1"/>
  <c r="U780" i="76"/>
  <c r="AE780" i="76" s="1"/>
  <c r="V780" i="76"/>
  <c r="AF780" i="76" s="1"/>
  <c r="W780" i="76"/>
  <c r="AG780" i="76" s="1"/>
  <c r="X780" i="76"/>
  <c r="AH780" i="76" s="1"/>
  <c r="S781" i="76"/>
  <c r="AC781" i="76" s="1"/>
  <c r="T781" i="76"/>
  <c r="AD781" i="76" s="1"/>
  <c r="U781" i="76"/>
  <c r="AE781" i="76" s="1"/>
  <c r="V781" i="76"/>
  <c r="AF781" i="76" s="1"/>
  <c r="W781" i="76"/>
  <c r="AG781" i="76" s="1"/>
  <c r="X781" i="76"/>
  <c r="AH781" i="76" s="1"/>
  <c r="S782" i="76"/>
  <c r="AC782" i="76" s="1"/>
  <c r="T782" i="76"/>
  <c r="AD782" i="76" s="1"/>
  <c r="U782" i="76"/>
  <c r="AE782" i="76" s="1"/>
  <c r="V782" i="76"/>
  <c r="AF782" i="76" s="1"/>
  <c r="W782" i="76"/>
  <c r="AG782" i="76" s="1"/>
  <c r="X782" i="76"/>
  <c r="AH782" i="76" s="1"/>
  <c r="S783" i="76"/>
  <c r="AC783" i="76" s="1"/>
  <c r="T783" i="76"/>
  <c r="AD783" i="76" s="1"/>
  <c r="U783" i="76"/>
  <c r="AE783" i="76" s="1"/>
  <c r="V783" i="76"/>
  <c r="AF783" i="76" s="1"/>
  <c r="W783" i="76"/>
  <c r="AG783" i="76" s="1"/>
  <c r="X783" i="76"/>
  <c r="AH783" i="76" s="1"/>
  <c r="S784" i="76"/>
  <c r="AC784" i="76" s="1"/>
  <c r="T784" i="76"/>
  <c r="AD784" i="76" s="1"/>
  <c r="U784" i="76"/>
  <c r="AE784" i="76" s="1"/>
  <c r="V784" i="76"/>
  <c r="AF784" i="76" s="1"/>
  <c r="W784" i="76"/>
  <c r="AG784" i="76" s="1"/>
  <c r="X784" i="76"/>
  <c r="AH784" i="76" s="1"/>
  <c r="S785" i="76"/>
  <c r="T785" i="76"/>
  <c r="U785" i="76"/>
  <c r="V785" i="76"/>
  <c r="W785" i="76"/>
  <c r="X785" i="76"/>
  <c r="S786" i="76"/>
  <c r="T786" i="76"/>
  <c r="U786" i="76"/>
  <c r="V786" i="76"/>
  <c r="W786" i="76"/>
  <c r="X786" i="76"/>
  <c r="S787" i="76"/>
  <c r="T787" i="76"/>
  <c r="U787" i="76"/>
  <c r="V787" i="76"/>
  <c r="W787" i="76"/>
  <c r="X787" i="76"/>
  <c r="S788" i="76"/>
  <c r="T788" i="76"/>
  <c r="U788" i="76"/>
  <c r="V788" i="76"/>
  <c r="W788" i="76"/>
  <c r="X788" i="76"/>
  <c r="S789" i="76"/>
  <c r="T789" i="76"/>
  <c r="U789" i="76"/>
  <c r="V789" i="76"/>
  <c r="W789" i="76"/>
  <c r="X789" i="76"/>
  <c r="S790" i="76"/>
  <c r="T790" i="76"/>
  <c r="U790" i="76"/>
  <c r="V790" i="76"/>
  <c r="W790" i="76"/>
  <c r="X790" i="76"/>
  <c r="S791" i="76"/>
  <c r="T791" i="76"/>
  <c r="U791" i="76"/>
  <c r="V791" i="76"/>
  <c r="W791" i="76"/>
  <c r="X791" i="76"/>
  <c r="S792" i="76"/>
  <c r="T792" i="76"/>
  <c r="U792" i="76"/>
  <c r="V792" i="76"/>
  <c r="W792" i="76"/>
  <c r="X792" i="76"/>
  <c r="S793" i="76"/>
  <c r="T793" i="76"/>
  <c r="U793" i="76"/>
  <c r="V793" i="76"/>
  <c r="W793" i="76"/>
  <c r="X793" i="76"/>
  <c r="S794" i="76"/>
  <c r="T794" i="76"/>
  <c r="U794" i="76"/>
  <c r="V794" i="76"/>
  <c r="W794" i="76"/>
  <c r="X794" i="76"/>
  <c r="S795" i="76"/>
  <c r="T795" i="76"/>
  <c r="U795" i="76"/>
  <c r="V795" i="76"/>
  <c r="W795" i="76"/>
  <c r="X795" i="76"/>
  <c r="S796" i="76"/>
  <c r="T796" i="76"/>
  <c r="U796" i="76"/>
  <c r="V796" i="76"/>
  <c r="W796" i="76"/>
  <c r="X796" i="76"/>
  <c r="S797" i="76"/>
  <c r="T797" i="76"/>
  <c r="U797" i="76"/>
  <c r="V797" i="76"/>
  <c r="W797" i="76"/>
  <c r="X797" i="76"/>
  <c r="S798" i="76"/>
  <c r="T798" i="76"/>
  <c r="U798" i="76"/>
  <c r="V798" i="76"/>
  <c r="W798" i="76"/>
  <c r="X798" i="76"/>
  <c r="S799" i="76"/>
  <c r="T799" i="76"/>
  <c r="U799" i="76"/>
  <c r="V799" i="76"/>
  <c r="W799" i="76"/>
  <c r="X799" i="76"/>
  <c r="S800" i="76"/>
  <c r="AC800" i="76" s="1"/>
  <c r="T800" i="76"/>
  <c r="AD800" i="76" s="1"/>
  <c r="U800" i="76"/>
  <c r="AE800" i="76" s="1"/>
  <c r="V800" i="76"/>
  <c r="AF800" i="76" s="1"/>
  <c r="W800" i="76"/>
  <c r="AG800" i="76" s="1"/>
  <c r="X800" i="76"/>
  <c r="AH800" i="76" s="1"/>
  <c r="S801" i="76"/>
  <c r="AC801" i="76" s="1"/>
  <c r="T801" i="76"/>
  <c r="AD801" i="76" s="1"/>
  <c r="U801" i="76"/>
  <c r="AE801" i="76" s="1"/>
  <c r="V801" i="76"/>
  <c r="AF801" i="76" s="1"/>
  <c r="W801" i="76"/>
  <c r="AG801" i="76" s="1"/>
  <c r="X801" i="76"/>
  <c r="AH801" i="76" s="1"/>
  <c r="S802" i="76"/>
  <c r="AC802" i="76" s="1"/>
  <c r="T802" i="76"/>
  <c r="AD802" i="76" s="1"/>
  <c r="U802" i="76"/>
  <c r="AE802" i="76" s="1"/>
  <c r="V802" i="76"/>
  <c r="AF802" i="76" s="1"/>
  <c r="W802" i="76"/>
  <c r="AG802" i="76" s="1"/>
  <c r="X802" i="76"/>
  <c r="AH802" i="76" s="1"/>
  <c r="S803" i="76"/>
  <c r="AC803" i="76" s="1"/>
  <c r="T803" i="76"/>
  <c r="AD803" i="76" s="1"/>
  <c r="U803" i="76"/>
  <c r="AE803" i="76" s="1"/>
  <c r="V803" i="76"/>
  <c r="AF803" i="76" s="1"/>
  <c r="W803" i="76"/>
  <c r="AG803" i="76" s="1"/>
  <c r="X803" i="76"/>
  <c r="AH803" i="76" s="1"/>
  <c r="S804" i="76"/>
  <c r="AC804" i="76" s="1"/>
  <c r="T804" i="76"/>
  <c r="AD804" i="76" s="1"/>
  <c r="U804" i="76"/>
  <c r="AE804" i="76" s="1"/>
  <c r="V804" i="76"/>
  <c r="AF804" i="76" s="1"/>
  <c r="W804" i="76"/>
  <c r="AG804" i="76" s="1"/>
  <c r="X804" i="76"/>
  <c r="AH804" i="76" s="1"/>
  <c r="S805" i="76"/>
  <c r="AC805" i="76" s="1"/>
  <c r="T805" i="76"/>
  <c r="AD805" i="76" s="1"/>
  <c r="U805" i="76"/>
  <c r="AE805" i="76" s="1"/>
  <c r="V805" i="76"/>
  <c r="AF805" i="76" s="1"/>
  <c r="W805" i="76"/>
  <c r="AG805" i="76" s="1"/>
  <c r="X805" i="76"/>
  <c r="AH805" i="76" s="1"/>
  <c r="S806" i="76"/>
  <c r="AC806" i="76" s="1"/>
  <c r="T806" i="76"/>
  <c r="AD806" i="76" s="1"/>
  <c r="U806" i="76"/>
  <c r="AE806" i="76" s="1"/>
  <c r="V806" i="76"/>
  <c r="AF806" i="76" s="1"/>
  <c r="W806" i="76"/>
  <c r="AG806" i="76" s="1"/>
  <c r="X806" i="76"/>
  <c r="AH806" i="76" s="1"/>
  <c r="S807" i="76"/>
  <c r="AC807" i="76" s="1"/>
  <c r="T807" i="76"/>
  <c r="AD807" i="76" s="1"/>
  <c r="U807" i="76"/>
  <c r="AE807" i="76" s="1"/>
  <c r="V807" i="76"/>
  <c r="AF807" i="76" s="1"/>
  <c r="W807" i="76"/>
  <c r="AG807" i="76" s="1"/>
  <c r="X807" i="76"/>
  <c r="AH807" i="76" s="1"/>
  <c r="S808" i="76"/>
  <c r="AC808" i="76" s="1"/>
  <c r="T808" i="76"/>
  <c r="AD808" i="76" s="1"/>
  <c r="U808" i="76"/>
  <c r="AE808" i="76" s="1"/>
  <c r="V808" i="76"/>
  <c r="AF808" i="76" s="1"/>
  <c r="W808" i="76"/>
  <c r="AG808" i="76" s="1"/>
  <c r="X808" i="76"/>
  <c r="AH808" i="76" s="1"/>
  <c r="S809" i="76"/>
  <c r="AC809" i="76" s="1"/>
  <c r="T809" i="76"/>
  <c r="AD809" i="76" s="1"/>
  <c r="U809" i="76"/>
  <c r="AE809" i="76" s="1"/>
  <c r="V809" i="76"/>
  <c r="AF809" i="76" s="1"/>
  <c r="W809" i="76"/>
  <c r="AG809" i="76" s="1"/>
  <c r="X809" i="76"/>
  <c r="AH809" i="76" s="1"/>
  <c r="S810" i="76"/>
  <c r="AC810" i="76" s="1"/>
  <c r="T810" i="76"/>
  <c r="AD810" i="76" s="1"/>
  <c r="U810" i="76"/>
  <c r="AE810" i="76" s="1"/>
  <c r="V810" i="76"/>
  <c r="AF810" i="76" s="1"/>
  <c r="W810" i="76"/>
  <c r="AG810" i="76" s="1"/>
  <c r="X810" i="76"/>
  <c r="AH810" i="76" s="1"/>
  <c r="S811" i="76"/>
  <c r="AC811" i="76" s="1"/>
  <c r="T811" i="76"/>
  <c r="AD811" i="76" s="1"/>
  <c r="U811" i="76"/>
  <c r="AE811" i="76" s="1"/>
  <c r="V811" i="76"/>
  <c r="AF811" i="76" s="1"/>
  <c r="W811" i="76"/>
  <c r="AG811" i="76" s="1"/>
  <c r="X811" i="76"/>
  <c r="AH811" i="76" s="1"/>
  <c r="S812" i="76"/>
  <c r="AC812" i="76" s="1"/>
  <c r="T812" i="76"/>
  <c r="AD812" i="76" s="1"/>
  <c r="U812" i="76"/>
  <c r="AE812" i="76" s="1"/>
  <c r="V812" i="76"/>
  <c r="AF812" i="76" s="1"/>
  <c r="W812" i="76"/>
  <c r="AG812" i="76" s="1"/>
  <c r="X812" i="76"/>
  <c r="AH812" i="76" s="1"/>
  <c r="S813" i="76"/>
  <c r="AC813" i="76" s="1"/>
  <c r="T813" i="76"/>
  <c r="AD813" i="76" s="1"/>
  <c r="U813" i="76"/>
  <c r="AE813" i="76" s="1"/>
  <c r="V813" i="76"/>
  <c r="AF813" i="76" s="1"/>
  <c r="W813" i="76"/>
  <c r="AG813" i="76" s="1"/>
  <c r="X813" i="76"/>
  <c r="AH813" i="76" s="1"/>
  <c r="S814" i="76"/>
  <c r="AC814" i="76" s="1"/>
  <c r="T814" i="76"/>
  <c r="AD814" i="76" s="1"/>
  <c r="U814" i="76"/>
  <c r="AE814" i="76" s="1"/>
  <c r="V814" i="76"/>
  <c r="AF814" i="76" s="1"/>
  <c r="W814" i="76"/>
  <c r="AG814" i="76" s="1"/>
  <c r="X814" i="76"/>
  <c r="AH814" i="76" s="1"/>
  <c r="S815" i="76"/>
  <c r="AC815" i="76" s="1"/>
  <c r="T815" i="76"/>
  <c r="AD815" i="76" s="1"/>
  <c r="U815" i="76"/>
  <c r="AE815" i="76" s="1"/>
  <c r="V815" i="76"/>
  <c r="AF815" i="76" s="1"/>
  <c r="W815" i="76"/>
  <c r="AG815" i="76" s="1"/>
  <c r="X815" i="76"/>
  <c r="AH815" i="76" s="1"/>
  <c r="S816" i="76"/>
  <c r="AC816" i="76" s="1"/>
  <c r="T816" i="76"/>
  <c r="AD816" i="76" s="1"/>
  <c r="U816" i="76"/>
  <c r="AE816" i="76" s="1"/>
  <c r="V816" i="76"/>
  <c r="AF816" i="76" s="1"/>
  <c r="W816" i="76"/>
  <c r="AG816" i="76" s="1"/>
  <c r="X816" i="76"/>
  <c r="AH816" i="76" s="1"/>
  <c r="S817" i="76"/>
  <c r="AC817" i="76" s="1"/>
  <c r="T817" i="76"/>
  <c r="AD817" i="76" s="1"/>
  <c r="U817" i="76"/>
  <c r="AE817" i="76" s="1"/>
  <c r="V817" i="76"/>
  <c r="AF817" i="76" s="1"/>
  <c r="W817" i="76"/>
  <c r="AG817" i="76" s="1"/>
  <c r="X817" i="76"/>
  <c r="AH817" i="76" s="1"/>
  <c r="S818" i="76"/>
  <c r="AC818" i="76" s="1"/>
  <c r="T818" i="76"/>
  <c r="AD818" i="76" s="1"/>
  <c r="U818" i="76"/>
  <c r="AE818" i="76" s="1"/>
  <c r="V818" i="76"/>
  <c r="AF818" i="76" s="1"/>
  <c r="W818" i="76"/>
  <c r="AG818" i="76" s="1"/>
  <c r="X818" i="76"/>
  <c r="AH818" i="76" s="1"/>
  <c r="S819" i="76"/>
  <c r="AC819" i="76" s="1"/>
  <c r="T819" i="76"/>
  <c r="AD819" i="76" s="1"/>
  <c r="U819" i="76"/>
  <c r="AE819" i="76" s="1"/>
  <c r="V819" i="76"/>
  <c r="AF819" i="76" s="1"/>
  <c r="W819" i="76"/>
  <c r="AG819" i="76" s="1"/>
  <c r="X819" i="76"/>
  <c r="AH819" i="76" s="1"/>
  <c r="S820" i="76"/>
  <c r="AC820" i="76" s="1"/>
  <c r="T820" i="76"/>
  <c r="AD820" i="76" s="1"/>
  <c r="U820" i="76"/>
  <c r="AE820" i="76" s="1"/>
  <c r="V820" i="76"/>
  <c r="AF820" i="76" s="1"/>
  <c r="W820" i="76"/>
  <c r="AG820" i="76" s="1"/>
  <c r="X820" i="76"/>
  <c r="AH820" i="76" s="1"/>
  <c r="S821" i="76"/>
  <c r="T821" i="76"/>
  <c r="U821" i="76"/>
  <c r="V821" i="76"/>
  <c r="W821" i="76"/>
  <c r="X821" i="76"/>
  <c r="S822" i="76"/>
  <c r="T822" i="76"/>
  <c r="U822" i="76"/>
  <c r="V822" i="76"/>
  <c r="W822" i="76"/>
  <c r="X822" i="76"/>
  <c r="S823" i="76"/>
  <c r="T823" i="76"/>
  <c r="U823" i="76"/>
  <c r="V823" i="76"/>
  <c r="W823" i="76"/>
  <c r="X823" i="76"/>
  <c r="S824" i="76"/>
  <c r="T824" i="76"/>
  <c r="U824" i="76"/>
  <c r="V824" i="76"/>
  <c r="W824" i="76"/>
  <c r="X824" i="76"/>
  <c r="S825" i="76"/>
  <c r="T825" i="76"/>
  <c r="U825" i="76"/>
  <c r="V825" i="76"/>
  <c r="W825" i="76"/>
  <c r="X825" i="76"/>
  <c r="S826" i="76"/>
  <c r="T826" i="76"/>
  <c r="U826" i="76"/>
  <c r="V826" i="76"/>
  <c r="W826" i="76"/>
  <c r="X826" i="76"/>
  <c r="S827" i="76"/>
  <c r="T827" i="76"/>
  <c r="U827" i="76"/>
  <c r="V827" i="76"/>
  <c r="W827" i="76"/>
  <c r="X827" i="76"/>
  <c r="S828" i="76"/>
  <c r="T828" i="76"/>
  <c r="U828" i="76"/>
  <c r="V828" i="76"/>
  <c r="W828" i="76"/>
  <c r="X828" i="76"/>
  <c r="S829" i="76"/>
  <c r="T829" i="76"/>
  <c r="U829" i="76"/>
  <c r="V829" i="76"/>
  <c r="W829" i="76"/>
  <c r="X829" i="76"/>
  <c r="S830" i="76"/>
  <c r="T830" i="76"/>
  <c r="U830" i="76"/>
  <c r="V830" i="76"/>
  <c r="W830" i="76"/>
  <c r="X830" i="76"/>
  <c r="S831" i="76"/>
  <c r="T831" i="76"/>
  <c r="U831" i="76"/>
  <c r="V831" i="76"/>
  <c r="W831" i="76"/>
  <c r="X831" i="76"/>
  <c r="S832" i="76"/>
  <c r="T832" i="76"/>
  <c r="U832" i="76"/>
  <c r="V832" i="76"/>
  <c r="W832" i="76"/>
  <c r="X832" i="76"/>
  <c r="S833" i="76"/>
  <c r="T833" i="76"/>
  <c r="U833" i="76"/>
  <c r="V833" i="76"/>
  <c r="W833" i="76"/>
  <c r="X833" i="76"/>
  <c r="S834" i="76"/>
  <c r="T834" i="76"/>
  <c r="U834" i="76"/>
  <c r="V834" i="76"/>
  <c r="W834" i="76"/>
  <c r="X834" i="76"/>
  <c r="S835" i="76"/>
  <c r="T835" i="76"/>
  <c r="U835" i="76"/>
  <c r="V835" i="76"/>
  <c r="W835" i="76"/>
  <c r="X835" i="76"/>
  <c r="S836" i="76"/>
  <c r="AC836" i="76" s="1"/>
  <c r="T836" i="76"/>
  <c r="AD836" i="76" s="1"/>
  <c r="U836" i="76"/>
  <c r="AE836" i="76" s="1"/>
  <c r="V836" i="76"/>
  <c r="AF836" i="76" s="1"/>
  <c r="W836" i="76"/>
  <c r="AG836" i="76" s="1"/>
  <c r="X836" i="76"/>
  <c r="AH836" i="76" s="1"/>
  <c r="S837" i="76"/>
  <c r="AC837" i="76" s="1"/>
  <c r="T837" i="76"/>
  <c r="AD837" i="76" s="1"/>
  <c r="U837" i="76"/>
  <c r="AE837" i="76" s="1"/>
  <c r="V837" i="76"/>
  <c r="AF837" i="76" s="1"/>
  <c r="W837" i="76"/>
  <c r="AG837" i="76" s="1"/>
  <c r="X837" i="76"/>
  <c r="AH837" i="76" s="1"/>
  <c r="S838" i="76"/>
  <c r="AC838" i="76" s="1"/>
  <c r="T838" i="76"/>
  <c r="AD838" i="76" s="1"/>
  <c r="U838" i="76"/>
  <c r="AE838" i="76" s="1"/>
  <c r="V838" i="76"/>
  <c r="AF838" i="76" s="1"/>
  <c r="W838" i="76"/>
  <c r="AG838" i="76" s="1"/>
  <c r="X838" i="76"/>
  <c r="AH838" i="76" s="1"/>
  <c r="S839" i="76"/>
  <c r="AC839" i="76" s="1"/>
  <c r="T839" i="76"/>
  <c r="AD839" i="76" s="1"/>
  <c r="U839" i="76"/>
  <c r="AE839" i="76" s="1"/>
  <c r="V839" i="76"/>
  <c r="AF839" i="76" s="1"/>
  <c r="W839" i="76"/>
  <c r="AG839" i="76" s="1"/>
  <c r="X839" i="76"/>
  <c r="AH839" i="76" s="1"/>
  <c r="S840" i="76"/>
  <c r="AC840" i="76" s="1"/>
  <c r="T840" i="76"/>
  <c r="AD840" i="76" s="1"/>
  <c r="U840" i="76"/>
  <c r="AE840" i="76" s="1"/>
  <c r="V840" i="76"/>
  <c r="AF840" i="76" s="1"/>
  <c r="W840" i="76"/>
  <c r="AG840" i="76" s="1"/>
  <c r="X840" i="76"/>
  <c r="AH840" i="76" s="1"/>
  <c r="S841" i="76"/>
  <c r="AC841" i="76" s="1"/>
  <c r="T841" i="76"/>
  <c r="AD841" i="76" s="1"/>
  <c r="U841" i="76"/>
  <c r="AE841" i="76" s="1"/>
  <c r="V841" i="76"/>
  <c r="AF841" i="76" s="1"/>
  <c r="W841" i="76"/>
  <c r="AG841" i="76" s="1"/>
  <c r="X841" i="76"/>
  <c r="AH841" i="76" s="1"/>
  <c r="S842" i="76"/>
  <c r="AC842" i="76" s="1"/>
  <c r="T842" i="76"/>
  <c r="AD842" i="76" s="1"/>
  <c r="U842" i="76"/>
  <c r="AE842" i="76" s="1"/>
  <c r="V842" i="76"/>
  <c r="AF842" i="76" s="1"/>
  <c r="W842" i="76"/>
  <c r="AG842" i="76" s="1"/>
  <c r="X842" i="76"/>
  <c r="AH842" i="76" s="1"/>
  <c r="S843" i="76"/>
  <c r="AC843" i="76" s="1"/>
  <c r="T843" i="76"/>
  <c r="AD843" i="76" s="1"/>
  <c r="U843" i="76"/>
  <c r="AE843" i="76" s="1"/>
  <c r="V843" i="76"/>
  <c r="AF843" i="76" s="1"/>
  <c r="W843" i="76"/>
  <c r="AG843" i="76" s="1"/>
  <c r="X843" i="76"/>
  <c r="AH843" i="76" s="1"/>
  <c r="S844" i="76"/>
  <c r="AC844" i="76" s="1"/>
  <c r="T844" i="76"/>
  <c r="AD844" i="76" s="1"/>
  <c r="U844" i="76"/>
  <c r="AE844" i="76" s="1"/>
  <c r="V844" i="76"/>
  <c r="AF844" i="76" s="1"/>
  <c r="W844" i="76"/>
  <c r="AG844" i="76" s="1"/>
  <c r="X844" i="76"/>
  <c r="AH844" i="76" s="1"/>
  <c r="S845" i="76"/>
  <c r="AC845" i="76" s="1"/>
  <c r="T845" i="76"/>
  <c r="AD845" i="76" s="1"/>
  <c r="U845" i="76"/>
  <c r="AE845" i="76" s="1"/>
  <c r="V845" i="76"/>
  <c r="AF845" i="76" s="1"/>
  <c r="W845" i="76"/>
  <c r="AG845" i="76" s="1"/>
  <c r="X845" i="76"/>
  <c r="AH845" i="76" s="1"/>
  <c r="S846" i="76"/>
  <c r="AC846" i="76" s="1"/>
  <c r="T846" i="76"/>
  <c r="AD846" i="76" s="1"/>
  <c r="U846" i="76"/>
  <c r="AE846" i="76" s="1"/>
  <c r="V846" i="76"/>
  <c r="AF846" i="76" s="1"/>
  <c r="W846" i="76"/>
  <c r="AG846" i="76" s="1"/>
  <c r="X846" i="76"/>
  <c r="AH846" i="76" s="1"/>
  <c r="S847" i="76"/>
  <c r="AC847" i="76" s="1"/>
  <c r="T847" i="76"/>
  <c r="AD847" i="76" s="1"/>
  <c r="U847" i="76"/>
  <c r="AE847" i="76" s="1"/>
  <c r="V847" i="76"/>
  <c r="AF847" i="76" s="1"/>
  <c r="W847" i="76"/>
  <c r="AG847" i="76" s="1"/>
  <c r="X847" i="76"/>
  <c r="AH847" i="76" s="1"/>
  <c r="S848" i="76"/>
  <c r="AC848" i="76" s="1"/>
  <c r="T848" i="76"/>
  <c r="AD848" i="76" s="1"/>
  <c r="U848" i="76"/>
  <c r="AE848" i="76" s="1"/>
  <c r="V848" i="76"/>
  <c r="AF848" i="76" s="1"/>
  <c r="W848" i="76"/>
  <c r="AG848" i="76" s="1"/>
  <c r="X848" i="76"/>
  <c r="AH848" i="76" s="1"/>
  <c r="S849" i="76"/>
  <c r="AC849" i="76" s="1"/>
  <c r="T849" i="76"/>
  <c r="AD849" i="76" s="1"/>
  <c r="U849" i="76"/>
  <c r="AE849" i="76" s="1"/>
  <c r="V849" i="76"/>
  <c r="AF849" i="76" s="1"/>
  <c r="W849" i="76"/>
  <c r="AG849" i="76" s="1"/>
  <c r="X849" i="76"/>
  <c r="AH849" i="76" s="1"/>
  <c r="S850" i="76"/>
  <c r="AC850" i="76" s="1"/>
  <c r="T850" i="76"/>
  <c r="AD850" i="76" s="1"/>
  <c r="U850" i="76"/>
  <c r="AE850" i="76" s="1"/>
  <c r="V850" i="76"/>
  <c r="AF850" i="76" s="1"/>
  <c r="W850" i="76"/>
  <c r="AG850" i="76" s="1"/>
  <c r="X850" i="76"/>
  <c r="AH850" i="76" s="1"/>
  <c r="S851" i="76"/>
  <c r="AC851" i="76" s="1"/>
  <c r="T851" i="76"/>
  <c r="AD851" i="76" s="1"/>
  <c r="U851" i="76"/>
  <c r="AE851" i="76" s="1"/>
  <c r="V851" i="76"/>
  <c r="AF851" i="76" s="1"/>
  <c r="W851" i="76"/>
  <c r="AG851" i="76" s="1"/>
  <c r="X851" i="76"/>
  <c r="AH851" i="76" s="1"/>
  <c r="S852" i="76"/>
  <c r="AC852" i="76" s="1"/>
  <c r="T852" i="76"/>
  <c r="AD852" i="76" s="1"/>
  <c r="U852" i="76"/>
  <c r="AE852" i="76" s="1"/>
  <c r="V852" i="76"/>
  <c r="AF852" i="76" s="1"/>
  <c r="W852" i="76"/>
  <c r="AG852" i="76" s="1"/>
  <c r="X852" i="76"/>
  <c r="AH852" i="76" s="1"/>
  <c r="S853" i="76"/>
  <c r="AC853" i="76" s="1"/>
  <c r="T853" i="76"/>
  <c r="AD853" i="76" s="1"/>
  <c r="U853" i="76"/>
  <c r="AE853" i="76" s="1"/>
  <c r="V853" i="76"/>
  <c r="AF853" i="76" s="1"/>
  <c r="W853" i="76"/>
  <c r="AG853" i="76" s="1"/>
  <c r="X853" i="76"/>
  <c r="AH853" i="76" s="1"/>
  <c r="S854" i="76"/>
  <c r="AC854" i="76" s="1"/>
  <c r="T854" i="76"/>
  <c r="AD854" i="76" s="1"/>
  <c r="U854" i="76"/>
  <c r="AE854" i="76" s="1"/>
  <c r="V854" i="76"/>
  <c r="AF854" i="76" s="1"/>
  <c r="W854" i="76"/>
  <c r="AG854" i="76" s="1"/>
  <c r="X854" i="76"/>
  <c r="AH854" i="76" s="1"/>
  <c r="S855" i="76"/>
  <c r="AC855" i="76" s="1"/>
  <c r="T855" i="76"/>
  <c r="AD855" i="76" s="1"/>
  <c r="U855" i="76"/>
  <c r="AE855" i="76" s="1"/>
  <c r="V855" i="76"/>
  <c r="AF855" i="76" s="1"/>
  <c r="W855" i="76"/>
  <c r="AG855" i="76" s="1"/>
  <c r="X855" i="76"/>
  <c r="AH855" i="76" s="1"/>
  <c r="S856" i="76"/>
  <c r="AC856" i="76" s="1"/>
  <c r="T856" i="76"/>
  <c r="AD856" i="76" s="1"/>
  <c r="U856" i="76"/>
  <c r="AE856" i="76" s="1"/>
  <c r="V856" i="76"/>
  <c r="AF856" i="76" s="1"/>
  <c r="W856" i="76"/>
  <c r="AG856" i="76" s="1"/>
  <c r="X856" i="76"/>
  <c r="AH856" i="76" s="1"/>
  <c r="S857" i="76"/>
  <c r="T857" i="76"/>
  <c r="U857" i="76"/>
  <c r="V857" i="76"/>
  <c r="W857" i="76"/>
  <c r="X857" i="76"/>
  <c r="S858" i="76"/>
  <c r="T858" i="76"/>
  <c r="U858" i="76"/>
  <c r="V858" i="76"/>
  <c r="W858" i="76"/>
  <c r="X858" i="76"/>
  <c r="S859" i="76"/>
  <c r="T859" i="76"/>
  <c r="U859" i="76"/>
  <c r="V859" i="76"/>
  <c r="W859" i="76"/>
  <c r="X859" i="76"/>
  <c r="S860" i="76"/>
  <c r="T860" i="76"/>
  <c r="U860" i="76"/>
  <c r="V860" i="76"/>
  <c r="W860" i="76"/>
  <c r="X860" i="76"/>
  <c r="S861" i="76"/>
  <c r="T861" i="76"/>
  <c r="U861" i="76"/>
  <c r="V861" i="76"/>
  <c r="W861" i="76"/>
  <c r="X861" i="76"/>
  <c r="S862" i="76"/>
  <c r="T862" i="76"/>
  <c r="U862" i="76"/>
  <c r="V862" i="76"/>
  <c r="W862" i="76"/>
  <c r="X862" i="76"/>
  <c r="S863" i="76"/>
  <c r="T863" i="76"/>
  <c r="U863" i="76"/>
  <c r="V863" i="76"/>
  <c r="W863" i="76"/>
  <c r="X863" i="76"/>
  <c r="S864" i="76"/>
  <c r="T864" i="76"/>
  <c r="U864" i="76"/>
  <c r="V864" i="76"/>
  <c r="W864" i="76"/>
  <c r="X864" i="76"/>
  <c r="S865" i="76"/>
  <c r="T865" i="76"/>
  <c r="U865" i="76"/>
  <c r="V865" i="76"/>
  <c r="W865" i="76"/>
  <c r="X865" i="76"/>
  <c r="S866" i="76"/>
  <c r="T866" i="76"/>
  <c r="U866" i="76"/>
  <c r="V866" i="76"/>
  <c r="W866" i="76"/>
  <c r="X866" i="76"/>
  <c r="S867" i="76"/>
  <c r="T867" i="76"/>
  <c r="U867" i="76"/>
  <c r="V867" i="76"/>
  <c r="W867" i="76"/>
  <c r="X867" i="76"/>
  <c r="S868" i="76"/>
  <c r="T868" i="76"/>
  <c r="U868" i="76"/>
  <c r="V868" i="76"/>
  <c r="W868" i="76"/>
  <c r="X868" i="76"/>
  <c r="S869" i="76"/>
  <c r="T869" i="76"/>
  <c r="U869" i="76"/>
  <c r="V869" i="76"/>
  <c r="W869" i="76"/>
  <c r="X869" i="76"/>
  <c r="S870" i="76"/>
  <c r="T870" i="76"/>
  <c r="U870" i="76"/>
  <c r="V870" i="76"/>
  <c r="W870" i="76"/>
  <c r="X870" i="76"/>
  <c r="S871" i="76"/>
  <c r="T871" i="76"/>
  <c r="U871" i="76"/>
  <c r="V871" i="76"/>
  <c r="W871" i="76"/>
  <c r="X871" i="76"/>
  <c r="S872" i="76"/>
  <c r="AC872" i="76" s="1"/>
  <c r="T872" i="76"/>
  <c r="AD872" i="76" s="1"/>
  <c r="U872" i="76"/>
  <c r="AE872" i="76" s="1"/>
  <c r="V872" i="76"/>
  <c r="AF872" i="76" s="1"/>
  <c r="W872" i="76"/>
  <c r="AG872" i="76" s="1"/>
  <c r="X872" i="76"/>
  <c r="AH872" i="76" s="1"/>
  <c r="S873" i="76"/>
  <c r="AC873" i="76" s="1"/>
  <c r="T873" i="76"/>
  <c r="AD873" i="76" s="1"/>
  <c r="U873" i="76"/>
  <c r="AE873" i="76" s="1"/>
  <c r="V873" i="76"/>
  <c r="AF873" i="76" s="1"/>
  <c r="W873" i="76"/>
  <c r="AG873" i="76" s="1"/>
  <c r="X873" i="76"/>
  <c r="AH873" i="76" s="1"/>
  <c r="S874" i="76"/>
  <c r="AC874" i="76" s="1"/>
  <c r="T874" i="76"/>
  <c r="AD874" i="76" s="1"/>
  <c r="U874" i="76"/>
  <c r="AE874" i="76" s="1"/>
  <c r="V874" i="76"/>
  <c r="AF874" i="76" s="1"/>
  <c r="W874" i="76"/>
  <c r="AG874" i="76" s="1"/>
  <c r="X874" i="76"/>
  <c r="AH874" i="76" s="1"/>
  <c r="S875" i="76"/>
  <c r="AC875" i="76" s="1"/>
  <c r="T875" i="76"/>
  <c r="AD875" i="76" s="1"/>
  <c r="U875" i="76"/>
  <c r="AE875" i="76" s="1"/>
  <c r="V875" i="76"/>
  <c r="AF875" i="76" s="1"/>
  <c r="W875" i="76"/>
  <c r="AG875" i="76" s="1"/>
  <c r="X875" i="76"/>
  <c r="AH875" i="76" s="1"/>
  <c r="S876" i="76"/>
  <c r="AC876" i="76" s="1"/>
  <c r="T876" i="76"/>
  <c r="AD876" i="76" s="1"/>
  <c r="U876" i="76"/>
  <c r="AE876" i="76" s="1"/>
  <c r="V876" i="76"/>
  <c r="AF876" i="76" s="1"/>
  <c r="W876" i="76"/>
  <c r="AG876" i="76" s="1"/>
  <c r="X876" i="76"/>
  <c r="AH876" i="76" s="1"/>
  <c r="S877" i="76"/>
  <c r="AC877" i="76" s="1"/>
  <c r="T877" i="76"/>
  <c r="AD877" i="76" s="1"/>
  <c r="U877" i="76"/>
  <c r="AE877" i="76" s="1"/>
  <c r="V877" i="76"/>
  <c r="AF877" i="76" s="1"/>
  <c r="W877" i="76"/>
  <c r="AG877" i="76" s="1"/>
  <c r="X877" i="76"/>
  <c r="AH877" i="76" s="1"/>
  <c r="S878" i="76"/>
  <c r="AC878" i="76" s="1"/>
  <c r="T878" i="76"/>
  <c r="AD878" i="76" s="1"/>
  <c r="U878" i="76"/>
  <c r="AE878" i="76" s="1"/>
  <c r="V878" i="76"/>
  <c r="AF878" i="76" s="1"/>
  <c r="W878" i="76"/>
  <c r="AG878" i="76" s="1"/>
  <c r="X878" i="76"/>
  <c r="AH878" i="76" s="1"/>
  <c r="S879" i="76"/>
  <c r="AC879" i="76" s="1"/>
  <c r="T879" i="76"/>
  <c r="AD879" i="76" s="1"/>
  <c r="U879" i="76"/>
  <c r="AE879" i="76" s="1"/>
  <c r="V879" i="76"/>
  <c r="AF879" i="76" s="1"/>
  <c r="W879" i="76"/>
  <c r="AG879" i="76" s="1"/>
  <c r="X879" i="76"/>
  <c r="AH879" i="76" s="1"/>
  <c r="S880" i="76"/>
  <c r="AC880" i="76" s="1"/>
  <c r="T880" i="76"/>
  <c r="AD880" i="76" s="1"/>
  <c r="U880" i="76"/>
  <c r="AE880" i="76" s="1"/>
  <c r="V880" i="76"/>
  <c r="AF880" i="76" s="1"/>
  <c r="W880" i="76"/>
  <c r="AG880" i="76" s="1"/>
  <c r="X880" i="76"/>
  <c r="AH880" i="76" s="1"/>
  <c r="S881" i="76"/>
  <c r="AC881" i="76" s="1"/>
  <c r="T881" i="76"/>
  <c r="AD881" i="76" s="1"/>
  <c r="U881" i="76"/>
  <c r="AE881" i="76" s="1"/>
  <c r="V881" i="76"/>
  <c r="AF881" i="76" s="1"/>
  <c r="W881" i="76"/>
  <c r="AG881" i="76" s="1"/>
  <c r="X881" i="76"/>
  <c r="AH881" i="76" s="1"/>
  <c r="S882" i="76"/>
  <c r="AC882" i="76" s="1"/>
  <c r="T882" i="76"/>
  <c r="AD882" i="76" s="1"/>
  <c r="U882" i="76"/>
  <c r="AE882" i="76" s="1"/>
  <c r="V882" i="76"/>
  <c r="AF882" i="76" s="1"/>
  <c r="W882" i="76"/>
  <c r="AG882" i="76" s="1"/>
  <c r="X882" i="76"/>
  <c r="AH882" i="76" s="1"/>
  <c r="S883" i="76"/>
  <c r="AC883" i="76" s="1"/>
  <c r="T883" i="76"/>
  <c r="AD883" i="76" s="1"/>
  <c r="U883" i="76"/>
  <c r="AE883" i="76" s="1"/>
  <c r="V883" i="76"/>
  <c r="AF883" i="76" s="1"/>
  <c r="W883" i="76"/>
  <c r="AG883" i="76" s="1"/>
  <c r="X883" i="76"/>
  <c r="AH883" i="76" s="1"/>
  <c r="S884" i="76"/>
  <c r="AC884" i="76" s="1"/>
  <c r="T884" i="76"/>
  <c r="AD884" i="76" s="1"/>
  <c r="U884" i="76"/>
  <c r="AE884" i="76" s="1"/>
  <c r="V884" i="76"/>
  <c r="AF884" i="76" s="1"/>
  <c r="W884" i="76"/>
  <c r="AG884" i="76" s="1"/>
  <c r="X884" i="76"/>
  <c r="AH884" i="76" s="1"/>
  <c r="S885" i="76"/>
  <c r="AC885" i="76" s="1"/>
  <c r="T885" i="76"/>
  <c r="AD885" i="76" s="1"/>
  <c r="U885" i="76"/>
  <c r="AE885" i="76" s="1"/>
  <c r="V885" i="76"/>
  <c r="AF885" i="76" s="1"/>
  <c r="W885" i="76"/>
  <c r="AG885" i="76" s="1"/>
  <c r="X885" i="76"/>
  <c r="AH885" i="76" s="1"/>
  <c r="S886" i="76"/>
  <c r="AC886" i="76" s="1"/>
  <c r="T886" i="76"/>
  <c r="AD886" i="76" s="1"/>
  <c r="U886" i="76"/>
  <c r="AE886" i="76" s="1"/>
  <c r="V886" i="76"/>
  <c r="AF886" i="76" s="1"/>
  <c r="W886" i="76"/>
  <c r="AG886" i="76" s="1"/>
  <c r="X886" i="76"/>
  <c r="AH886" i="76" s="1"/>
  <c r="S887" i="76"/>
  <c r="AC887" i="76" s="1"/>
  <c r="T887" i="76"/>
  <c r="AD887" i="76" s="1"/>
  <c r="U887" i="76"/>
  <c r="AE887" i="76" s="1"/>
  <c r="V887" i="76"/>
  <c r="AF887" i="76" s="1"/>
  <c r="W887" i="76"/>
  <c r="AG887" i="76" s="1"/>
  <c r="X887" i="76"/>
  <c r="AH887" i="76" s="1"/>
  <c r="S888" i="76"/>
  <c r="AC888" i="76" s="1"/>
  <c r="T888" i="76"/>
  <c r="AD888" i="76" s="1"/>
  <c r="U888" i="76"/>
  <c r="AE888" i="76" s="1"/>
  <c r="V888" i="76"/>
  <c r="AF888" i="76" s="1"/>
  <c r="W888" i="76"/>
  <c r="AG888" i="76" s="1"/>
  <c r="X888" i="76"/>
  <c r="AH888" i="76" s="1"/>
  <c r="S889" i="76"/>
  <c r="AC889" i="76" s="1"/>
  <c r="T889" i="76"/>
  <c r="AD889" i="76" s="1"/>
  <c r="U889" i="76"/>
  <c r="AE889" i="76" s="1"/>
  <c r="V889" i="76"/>
  <c r="AF889" i="76" s="1"/>
  <c r="W889" i="76"/>
  <c r="AG889" i="76" s="1"/>
  <c r="X889" i="76"/>
  <c r="AH889" i="76" s="1"/>
  <c r="S890" i="76"/>
  <c r="AC890" i="76" s="1"/>
  <c r="T890" i="76"/>
  <c r="AD890" i="76" s="1"/>
  <c r="U890" i="76"/>
  <c r="AE890" i="76" s="1"/>
  <c r="V890" i="76"/>
  <c r="AF890" i="76" s="1"/>
  <c r="W890" i="76"/>
  <c r="AG890" i="76" s="1"/>
  <c r="X890" i="76"/>
  <c r="AH890" i="76" s="1"/>
  <c r="S891" i="76"/>
  <c r="AC891" i="76" s="1"/>
  <c r="T891" i="76"/>
  <c r="AD891" i="76" s="1"/>
  <c r="U891" i="76"/>
  <c r="AE891" i="76" s="1"/>
  <c r="V891" i="76"/>
  <c r="AF891" i="76" s="1"/>
  <c r="W891" i="76"/>
  <c r="AG891" i="76" s="1"/>
  <c r="X891" i="76"/>
  <c r="AH891" i="76" s="1"/>
  <c r="S892" i="76"/>
  <c r="AC892" i="76" s="1"/>
  <c r="T892" i="76"/>
  <c r="AD892" i="76" s="1"/>
  <c r="U892" i="76"/>
  <c r="AE892" i="76" s="1"/>
  <c r="V892" i="76"/>
  <c r="AF892" i="76" s="1"/>
  <c r="W892" i="76"/>
  <c r="AG892" i="76" s="1"/>
  <c r="X892" i="76"/>
  <c r="AH892" i="76" s="1"/>
  <c r="S893" i="76"/>
  <c r="T893" i="76"/>
  <c r="U893" i="76"/>
  <c r="V893" i="76"/>
  <c r="W893" i="76"/>
  <c r="X893" i="76"/>
  <c r="S894" i="76"/>
  <c r="T894" i="76"/>
  <c r="U894" i="76"/>
  <c r="V894" i="76"/>
  <c r="W894" i="76"/>
  <c r="X894" i="76"/>
  <c r="S895" i="76"/>
  <c r="T895" i="76"/>
  <c r="U895" i="76"/>
  <c r="V895" i="76"/>
  <c r="W895" i="76"/>
  <c r="X895" i="76"/>
  <c r="S896" i="76"/>
  <c r="T896" i="76"/>
  <c r="U896" i="76"/>
  <c r="V896" i="76"/>
  <c r="W896" i="76"/>
  <c r="X896" i="76"/>
  <c r="S897" i="76"/>
  <c r="T897" i="76"/>
  <c r="U897" i="76"/>
  <c r="V897" i="76"/>
  <c r="W897" i="76"/>
  <c r="X897" i="76"/>
  <c r="S898" i="76"/>
  <c r="T898" i="76"/>
  <c r="U898" i="76"/>
  <c r="V898" i="76"/>
  <c r="W898" i="76"/>
  <c r="X898" i="76"/>
  <c r="S899" i="76"/>
  <c r="T899" i="76"/>
  <c r="U899" i="76"/>
  <c r="V899" i="76"/>
  <c r="W899" i="76"/>
  <c r="X899" i="76"/>
  <c r="S900" i="76"/>
  <c r="T900" i="76"/>
  <c r="U900" i="76"/>
  <c r="V900" i="76"/>
  <c r="W900" i="76"/>
  <c r="X900" i="76"/>
  <c r="S901" i="76"/>
  <c r="T901" i="76"/>
  <c r="U901" i="76"/>
  <c r="V901" i="76"/>
  <c r="W901" i="76"/>
  <c r="X901" i="76"/>
  <c r="S902" i="76"/>
  <c r="T902" i="76"/>
  <c r="U902" i="76"/>
  <c r="V902" i="76"/>
  <c r="W902" i="76"/>
  <c r="X902" i="76"/>
  <c r="S903" i="76"/>
  <c r="T903" i="76"/>
  <c r="U903" i="76"/>
  <c r="V903" i="76"/>
  <c r="W903" i="76"/>
  <c r="X903" i="76"/>
  <c r="S904" i="76"/>
  <c r="T904" i="76"/>
  <c r="U904" i="76"/>
  <c r="V904" i="76"/>
  <c r="W904" i="76"/>
  <c r="X904" i="76"/>
  <c r="S905" i="76"/>
  <c r="T905" i="76"/>
  <c r="U905" i="76"/>
  <c r="V905" i="76"/>
  <c r="W905" i="76"/>
  <c r="X905" i="76"/>
  <c r="S906" i="76"/>
  <c r="T906" i="76"/>
  <c r="U906" i="76"/>
  <c r="V906" i="76"/>
  <c r="W906" i="76"/>
  <c r="X906" i="76"/>
  <c r="S907" i="76"/>
  <c r="T907" i="76"/>
  <c r="U907" i="76"/>
  <c r="V907" i="76"/>
  <c r="W907" i="76"/>
  <c r="X907" i="76"/>
  <c r="S908" i="76"/>
  <c r="AC908" i="76" s="1"/>
  <c r="T908" i="76"/>
  <c r="AD908" i="76" s="1"/>
  <c r="U908" i="76"/>
  <c r="AE908" i="76" s="1"/>
  <c r="V908" i="76"/>
  <c r="AF908" i="76" s="1"/>
  <c r="W908" i="76"/>
  <c r="AG908" i="76" s="1"/>
  <c r="X908" i="76"/>
  <c r="AH908" i="76" s="1"/>
  <c r="S909" i="76"/>
  <c r="AC909" i="76" s="1"/>
  <c r="T909" i="76"/>
  <c r="AD909" i="76" s="1"/>
  <c r="U909" i="76"/>
  <c r="AE909" i="76" s="1"/>
  <c r="V909" i="76"/>
  <c r="AF909" i="76" s="1"/>
  <c r="W909" i="76"/>
  <c r="AG909" i="76" s="1"/>
  <c r="X909" i="76"/>
  <c r="AH909" i="76" s="1"/>
  <c r="S910" i="76"/>
  <c r="AC910" i="76" s="1"/>
  <c r="T910" i="76"/>
  <c r="AD910" i="76" s="1"/>
  <c r="U910" i="76"/>
  <c r="AE910" i="76" s="1"/>
  <c r="V910" i="76"/>
  <c r="AF910" i="76" s="1"/>
  <c r="W910" i="76"/>
  <c r="AG910" i="76" s="1"/>
  <c r="X910" i="76"/>
  <c r="AH910" i="76" s="1"/>
  <c r="S911" i="76"/>
  <c r="AC911" i="76" s="1"/>
  <c r="T911" i="76"/>
  <c r="AD911" i="76" s="1"/>
  <c r="U911" i="76"/>
  <c r="AE911" i="76" s="1"/>
  <c r="V911" i="76"/>
  <c r="AF911" i="76" s="1"/>
  <c r="W911" i="76"/>
  <c r="AG911" i="76" s="1"/>
  <c r="X911" i="76"/>
  <c r="AH911" i="76" s="1"/>
  <c r="S912" i="76"/>
  <c r="AC912" i="76" s="1"/>
  <c r="T912" i="76"/>
  <c r="AD912" i="76" s="1"/>
  <c r="U912" i="76"/>
  <c r="AE912" i="76" s="1"/>
  <c r="V912" i="76"/>
  <c r="AF912" i="76" s="1"/>
  <c r="W912" i="76"/>
  <c r="AG912" i="76" s="1"/>
  <c r="X912" i="76"/>
  <c r="AH912" i="76" s="1"/>
  <c r="S913" i="76"/>
  <c r="AC913" i="76" s="1"/>
  <c r="T913" i="76"/>
  <c r="AD913" i="76" s="1"/>
  <c r="U913" i="76"/>
  <c r="AE913" i="76" s="1"/>
  <c r="V913" i="76"/>
  <c r="AF913" i="76" s="1"/>
  <c r="W913" i="76"/>
  <c r="AG913" i="76" s="1"/>
  <c r="X913" i="76"/>
  <c r="AH913" i="76" s="1"/>
  <c r="S914" i="76"/>
  <c r="AC914" i="76" s="1"/>
  <c r="T914" i="76"/>
  <c r="AD914" i="76" s="1"/>
  <c r="U914" i="76"/>
  <c r="AE914" i="76" s="1"/>
  <c r="V914" i="76"/>
  <c r="AF914" i="76" s="1"/>
  <c r="W914" i="76"/>
  <c r="AG914" i="76" s="1"/>
  <c r="X914" i="76"/>
  <c r="AH914" i="76" s="1"/>
  <c r="S915" i="76"/>
  <c r="AC915" i="76" s="1"/>
  <c r="T915" i="76"/>
  <c r="AD915" i="76" s="1"/>
  <c r="U915" i="76"/>
  <c r="AE915" i="76" s="1"/>
  <c r="V915" i="76"/>
  <c r="AF915" i="76" s="1"/>
  <c r="W915" i="76"/>
  <c r="AG915" i="76" s="1"/>
  <c r="X915" i="76"/>
  <c r="AH915" i="76" s="1"/>
  <c r="S916" i="76"/>
  <c r="AC916" i="76" s="1"/>
  <c r="T916" i="76"/>
  <c r="AD916" i="76" s="1"/>
  <c r="U916" i="76"/>
  <c r="AE916" i="76" s="1"/>
  <c r="V916" i="76"/>
  <c r="AF916" i="76" s="1"/>
  <c r="W916" i="76"/>
  <c r="AG916" i="76" s="1"/>
  <c r="X916" i="76"/>
  <c r="AH916" i="76" s="1"/>
  <c r="S917" i="76"/>
  <c r="AC917" i="76" s="1"/>
  <c r="T917" i="76"/>
  <c r="AD917" i="76" s="1"/>
  <c r="U917" i="76"/>
  <c r="AE917" i="76" s="1"/>
  <c r="V917" i="76"/>
  <c r="AF917" i="76" s="1"/>
  <c r="W917" i="76"/>
  <c r="AG917" i="76" s="1"/>
  <c r="X917" i="76"/>
  <c r="AH917" i="76" s="1"/>
  <c r="S918" i="76"/>
  <c r="AC918" i="76" s="1"/>
  <c r="T918" i="76"/>
  <c r="AD918" i="76" s="1"/>
  <c r="U918" i="76"/>
  <c r="AE918" i="76" s="1"/>
  <c r="V918" i="76"/>
  <c r="AF918" i="76" s="1"/>
  <c r="W918" i="76"/>
  <c r="AG918" i="76" s="1"/>
  <c r="X918" i="76"/>
  <c r="AH918" i="76" s="1"/>
  <c r="S919" i="76"/>
  <c r="AC919" i="76" s="1"/>
  <c r="T919" i="76"/>
  <c r="AD919" i="76" s="1"/>
  <c r="U919" i="76"/>
  <c r="AE919" i="76" s="1"/>
  <c r="V919" i="76"/>
  <c r="AF919" i="76" s="1"/>
  <c r="W919" i="76"/>
  <c r="AG919" i="76" s="1"/>
  <c r="X919" i="76"/>
  <c r="AH919" i="76" s="1"/>
  <c r="S920" i="76"/>
  <c r="AC920" i="76" s="1"/>
  <c r="T920" i="76"/>
  <c r="AD920" i="76" s="1"/>
  <c r="U920" i="76"/>
  <c r="AE920" i="76" s="1"/>
  <c r="V920" i="76"/>
  <c r="AF920" i="76" s="1"/>
  <c r="W920" i="76"/>
  <c r="AG920" i="76" s="1"/>
  <c r="X920" i="76"/>
  <c r="AH920" i="76" s="1"/>
  <c r="S921" i="76"/>
  <c r="AC921" i="76" s="1"/>
  <c r="T921" i="76"/>
  <c r="AD921" i="76" s="1"/>
  <c r="U921" i="76"/>
  <c r="AE921" i="76" s="1"/>
  <c r="V921" i="76"/>
  <c r="AF921" i="76" s="1"/>
  <c r="W921" i="76"/>
  <c r="AG921" i="76" s="1"/>
  <c r="X921" i="76"/>
  <c r="AH921" i="76" s="1"/>
  <c r="S922" i="76"/>
  <c r="AC922" i="76" s="1"/>
  <c r="T922" i="76"/>
  <c r="AD922" i="76" s="1"/>
  <c r="U922" i="76"/>
  <c r="AE922" i="76" s="1"/>
  <c r="V922" i="76"/>
  <c r="AF922" i="76" s="1"/>
  <c r="W922" i="76"/>
  <c r="AG922" i="76" s="1"/>
  <c r="X922" i="76"/>
  <c r="AH922" i="76" s="1"/>
  <c r="S923" i="76"/>
  <c r="AC923" i="76" s="1"/>
  <c r="T923" i="76"/>
  <c r="AD923" i="76" s="1"/>
  <c r="U923" i="76"/>
  <c r="AE923" i="76" s="1"/>
  <c r="V923" i="76"/>
  <c r="AF923" i="76" s="1"/>
  <c r="W923" i="76"/>
  <c r="AG923" i="76" s="1"/>
  <c r="X923" i="76"/>
  <c r="AH923" i="76" s="1"/>
  <c r="S924" i="76"/>
  <c r="AC924" i="76" s="1"/>
  <c r="T924" i="76"/>
  <c r="AD924" i="76" s="1"/>
  <c r="U924" i="76"/>
  <c r="AE924" i="76" s="1"/>
  <c r="V924" i="76"/>
  <c r="AF924" i="76" s="1"/>
  <c r="W924" i="76"/>
  <c r="AG924" i="76" s="1"/>
  <c r="X924" i="76"/>
  <c r="AH924" i="76" s="1"/>
  <c r="S925" i="76"/>
  <c r="AC925" i="76" s="1"/>
  <c r="T925" i="76"/>
  <c r="AD925" i="76" s="1"/>
  <c r="U925" i="76"/>
  <c r="AE925" i="76" s="1"/>
  <c r="V925" i="76"/>
  <c r="AF925" i="76" s="1"/>
  <c r="W925" i="76"/>
  <c r="AG925" i="76" s="1"/>
  <c r="X925" i="76"/>
  <c r="AH925" i="76" s="1"/>
  <c r="S926" i="76"/>
  <c r="AC926" i="76" s="1"/>
  <c r="T926" i="76"/>
  <c r="AD926" i="76" s="1"/>
  <c r="U926" i="76"/>
  <c r="AE926" i="76" s="1"/>
  <c r="V926" i="76"/>
  <c r="AF926" i="76" s="1"/>
  <c r="W926" i="76"/>
  <c r="AG926" i="76" s="1"/>
  <c r="X926" i="76"/>
  <c r="AH926" i="76" s="1"/>
  <c r="S927" i="76"/>
  <c r="AC927" i="76" s="1"/>
  <c r="T927" i="76"/>
  <c r="AD927" i="76" s="1"/>
  <c r="U927" i="76"/>
  <c r="AE927" i="76" s="1"/>
  <c r="V927" i="76"/>
  <c r="AF927" i="76" s="1"/>
  <c r="W927" i="76"/>
  <c r="AG927" i="76" s="1"/>
  <c r="X927" i="76"/>
  <c r="AH927" i="76" s="1"/>
  <c r="S928" i="76"/>
  <c r="AC928" i="76" s="1"/>
  <c r="T928" i="76"/>
  <c r="AD928" i="76" s="1"/>
  <c r="U928" i="76"/>
  <c r="AE928" i="76" s="1"/>
  <c r="V928" i="76"/>
  <c r="AF928" i="76" s="1"/>
  <c r="W928" i="76"/>
  <c r="AG928" i="76" s="1"/>
  <c r="X928" i="76"/>
  <c r="AH928" i="76" s="1"/>
  <c r="S929" i="76"/>
  <c r="T929" i="76"/>
  <c r="U929" i="76"/>
  <c r="V929" i="76"/>
  <c r="W929" i="76"/>
  <c r="X929" i="76"/>
  <c r="S930" i="76"/>
  <c r="T930" i="76"/>
  <c r="U930" i="76"/>
  <c r="V930" i="76"/>
  <c r="W930" i="76"/>
  <c r="X930" i="76"/>
  <c r="S931" i="76"/>
  <c r="T931" i="76"/>
  <c r="U931" i="76"/>
  <c r="V931" i="76"/>
  <c r="W931" i="76"/>
  <c r="X931" i="76"/>
  <c r="S932" i="76"/>
  <c r="T932" i="76"/>
  <c r="U932" i="76"/>
  <c r="V932" i="76"/>
  <c r="W932" i="76"/>
  <c r="X932" i="76"/>
  <c r="S933" i="76"/>
  <c r="T933" i="76"/>
  <c r="U933" i="76"/>
  <c r="V933" i="76"/>
  <c r="W933" i="76"/>
  <c r="X933" i="76"/>
  <c r="S934" i="76"/>
  <c r="T934" i="76"/>
  <c r="U934" i="76"/>
  <c r="V934" i="76"/>
  <c r="W934" i="76"/>
  <c r="X934" i="76"/>
  <c r="S935" i="76"/>
  <c r="T935" i="76"/>
  <c r="U935" i="76"/>
  <c r="V935" i="76"/>
  <c r="W935" i="76"/>
  <c r="X935" i="76"/>
  <c r="S936" i="76"/>
  <c r="T936" i="76"/>
  <c r="U936" i="76"/>
  <c r="V936" i="76"/>
  <c r="W936" i="76"/>
  <c r="X936" i="76"/>
  <c r="S937" i="76"/>
  <c r="T937" i="76"/>
  <c r="U937" i="76"/>
  <c r="V937" i="76"/>
  <c r="W937" i="76"/>
  <c r="X937" i="76"/>
  <c r="S938" i="76"/>
  <c r="T938" i="76"/>
  <c r="U938" i="76"/>
  <c r="V938" i="76"/>
  <c r="W938" i="76"/>
  <c r="X938" i="76"/>
  <c r="S939" i="76"/>
  <c r="T939" i="76"/>
  <c r="U939" i="76"/>
  <c r="V939" i="76"/>
  <c r="W939" i="76"/>
  <c r="X939" i="76"/>
  <c r="S940" i="76"/>
  <c r="T940" i="76"/>
  <c r="U940" i="76"/>
  <c r="V940" i="76"/>
  <c r="W940" i="76"/>
  <c r="X940" i="76"/>
  <c r="S941" i="76"/>
  <c r="T941" i="76"/>
  <c r="U941" i="76"/>
  <c r="V941" i="76"/>
  <c r="W941" i="76"/>
  <c r="X941" i="76"/>
  <c r="S942" i="76"/>
  <c r="T942" i="76"/>
  <c r="U942" i="76"/>
  <c r="V942" i="76"/>
  <c r="W942" i="76"/>
  <c r="X942" i="76"/>
  <c r="S943" i="76"/>
  <c r="T943" i="76"/>
  <c r="U943" i="76"/>
  <c r="V943" i="76"/>
  <c r="W943" i="76"/>
  <c r="X943" i="76"/>
  <c r="S944" i="76"/>
  <c r="AC944" i="76" s="1"/>
  <c r="T944" i="76"/>
  <c r="AD944" i="76" s="1"/>
  <c r="U944" i="76"/>
  <c r="AE944" i="76" s="1"/>
  <c r="V944" i="76"/>
  <c r="AF944" i="76" s="1"/>
  <c r="W944" i="76"/>
  <c r="AG944" i="76" s="1"/>
  <c r="X944" i="76"/>
  <c r="AH944" i="76" s="1"/>
  <c r="S945" i="76"/>
  <c r="AC945" i="76" s="1"/>
  <c r="T945" i="76"/>
  <c r="AD945" i="76" s="1"/>
  <c r="U945" i="76"/>
  <c r="AE945" i="76" s="1"/>
  <c r="V945" i="76"/>
  <c r="AF945" i="76" s="1"/>
  <c r="W945" i="76"/>
  <c r="AG945" i="76" s="1"/>
  <c r="X945" i="76"/>
  <c r="AH945" i="76" s="1"/>
  <c r="S946" i="76"/>
  <c r="AC946" i="76" s="1"/>
  <c r="T946" i="76"/>
  <c r="AD946" i="76" s="1"/>
  <c r="U946" i="76"/>
  <c r="AE946" i="76" s="1"/>
  <c r="V946" i="76"/>
  <c r="AF946" i="76" s="1"/>
  <c r="W946" i="76"/>
  <c r="AG946" i="76" s="1"/>
  <c r="X946" i="76"/>
  <c r="AH946" i="76" s="1"/>
  <c r="S947" i="76"/>
  <c r="AC947" i="76" s="1"/>
  <c r="T947" i="76"/>
  <c r="AD947" i="76" s="1"/>
  <c r="U947" i="76"/>
  <c r="AE947" i="76" s="1"/>
  <c r="V947" i="76"/>
  <c r="AF947" i="76" s="1"/>
  <c r="W947" i="76"/>
  <c r="AG947" i="76" s="1"/>
  <c r="X947" i="76"/>
  <c r="AH947" i="76" s="1"/>
  <c r="S948" i="76"/>
  <c r="AC948" i="76" s="1"/>
  <c r="T948" i="76"/>
  <c r="AD948" i="76" s="1"/>
  <c r="U948" i="76"/>
  <c r="AE948" i="76" s="1"/>
  <c r="V948" i="76"/>
  <c r="AF948" i="76" s="1"/>
  <c r="W948" i="76"/>
  <c r="AG948" i="76" s="1"/>
  <c r="X948" i="76"/>
  <c r="AH948" i="76" s="1"/>
  <c r="S949" i="76"/>
  <c r="AC949" i="76" s="1"/>
  <c r="T949" i="76"/>
  <c r="AD949" i="76" s="1"/>
  <c r="U949" i="76"/>
  <c r="AE949" i="76" s="1"/>
  <c r="V949" i="76"/>
  <c r="AF949" i="76" s="1"/>
  <c r="W949" i="76"/>
  <c r="AG949" i="76" s="1"/>
  <c r="X949" i="76"/>
  <c r="AH949" i="76" s="1"/>
  <c r="S950" i="76"/>
  <c r="AC950" i="76" s="1"/>
  <c r="T950" i="76"/>
  <c r="AD950" i="76" s="1"/>
  <c r="U950" i="76"/>
  <c r="AE950" i="76" s="1"/>
  <c r="V950" i="76"/>
  <c r="AF950" i="76" s="1"/>
  <c r="W950" i="76"/>
  <c r="AG950" i="76" s="1"/>
  <c r="X950" i="76"/>
  <c r="AH950" i="76" s="1"/>
  <c r="S951" i="76"/>
  <c r="AC951" i="76" s="1"/>
  <c r="T951" i="76"/>
  <c r="AD951" i="76" s="1"/>
  <c r="U951" i="76"/>
  <c r="AE951" i="76" s="1"/>
  <c r="V951" i="76"/>
  <c r="AF951" i="76" s="1"/>
  <c r="W951" i="76"/>
  <c r="AG951" i="76" s="1"/>
  <c r="X951" i="76"/>
  <c r="AH951" i="76" s="1"/>
  <c r="S952" i="76"/>
  <c r="AC952" i="76" s="1"/>
  <c r="T952" i="76"/>
  <c r="AD952" i="76" s="1"/>
  <c r="U952" i="76"/>
  <c r="AE952" i="76" s="1"/>
  <c r="V952" i="76"/>
  <c r="AF952" i="76" s="1"/>
  <c r="W952" i="76"/>
  <c r="AG952" i="76" s="1"/>
  <c r="X952" i="76"/>
  <c r="AH952" i="76" s="1"/>
  <c r="S953" i="76"/>
  <c r="AC953" i="76" s="1"/>
  <c r="T953" i="76"/>
  <c r="AD953" i="76" s="1"/>
  <c r="U953" i="76"/>
  <c r="AE953" i="76" s="1"/>
  <c r="V953" i="76"/>
  <c r="AF953" i="76" s="1"/>
  <c r="W953" i="76"/>
  <c r="AG953" i="76" s="1"/>
  <c r="X953" i="76"/>
  <c r="AH953" i="76" s="1"/>
  <c r="S954" i="76"/>
  <c r="AC954" i="76" s="1"/>
  <c r="T954" i="76"/>
  <c r="AD954" i="76" s="1"/>
  <c r="U954" i="76"/>
  <c r="AE954" i="76" s="1"/>
  <c r="V954" i="76"/>
  <c r="AF954" i="76" s="1"/>
  <c r="W954" i="76"/>
  <c r="AG954" i="76" s="1"/>
  <c r="X954" i="76"/>
  <c r="AH954" i="76" s="1"/>
  <c r="S955" i="76"/>
  <c r="AC955" i="76" s="1"/>
  <c r="T955" i="76"/>
  <c r="AD955" i="76" s="1"/>
  <c r="U955" i="76"/>
  <c r="AE955" i="76" s="1"/>
  <c r="V955" i="76"/>
  <c r="AF955" i="76" s="1"/>
  <c r="W955" i="76"/>
  <c r="AG955" i="76" s="1"/>
  <c r="X955" i="76"/>
  <c r="AH955" i="76" s="1"/>
  <c r="S956" i="76"/>
  <c r="AC956" i="76" s="1"/>
  <c r="T956" i="76"/>
  <c r="AD956" i="76" s="1"/>
  <c r="U956" i="76"/>
  <c r="AE956" i="76" s="1"/>
  <c r="V956" i="76"/>
  <c r="AF956" i="76" s="1"/>
  <c r="W956" i="76"/>
  <c r="AG956" i="76" s="1"/>
  <c r="X956" i="76"/>
  <c r="AH956" i="76" s="1"/>
  <c r="S957" i="76"/>
  <c r="AC957" i="76" s="1"/>
  <c r="T957" i="76"/>
  <c r="AD957" i="76" s="1"/>
  <c r="U957" i="76"/>
  <c r="AE957" i="76" s="1"/>
  <c r="V957" i="76"/>
  <c r="AF957" i="76" s="1"/>
  <c r="W957" i="76"/>
  <c r="AG957" i="76" s="1"/>
  <c r="X957" i="76"/>
  <c r="AH957" i="76" s="1"/>
  <c r="S958" i="76"/>
  <c r="AC958" i="76" s="1"/>
  <c r="T958" i="76"/>
  <c r="AD958" i="76" s="1"/>
  <c r="U958" i="76"/>
  <c r="AE958" i="76" s="1"/>
  <c r="V958" i="76"/>
  <c r="AF958" i="76" s="1"/>
  <c r="W958" i="76"/>
  <c r="AG958" i="76" s="1"/>
  <c r="X958" i="76"/>
  <c r="AH958" i="76" s="1"/>
  <c r="S959" i="76"/>
  <c r="AC959" i="76" s="1"/>
  <c r="T959" i="76"/>
  <c r="AD959" i="76" s="1"/>
  <c r="U959" i="76"/>
  <c r="AE959" i="76" s="1"/>
  <c r="V959" i="76"/>
  <c r="AF959" i="76" s="1"/>
  <c r="W959" i="76"/>
  <c r="AG959" i="76" s="1"/>
  <c r="X959" i="76"/>
  <c r="AH959" i="76" s="1"/>
  <c r="S960" i="76"/>
  <c r="AC960" i="76" s="1"/>
  <c r="T960" i="76"/>
  <c r="AD960" i="76" s="1"/>
  <c r="U960" i="76"/>
  <c r="AE960" i="76" s="1"/>
  <c r="V960" i="76"/>
  <c r="AF960" i="76" s="1"/>
  <c r="W960" i="76"/>
  <c r="AG960" i="76" s="1"/>
  <c r="X960" i="76"/>
  <c r="AH960" i="76" s="1"/>
  <c r="S961" i="76"/>
  <c r="AC961" i="76" s="1"/>
  <c r="T961" i="76"/>
  <c r="AD961" i="76" s="1"/>
  <c r="U961" i="76"/>
  <c r="AE961" i="76" s="1"/>
  <c r="V961" i="76"/>
  <c r="AF961" i="76" s="1"/>
  <c r="W961" i="76"/>
  <c r="AG961" i="76" s="1"/>
  <c r="X961" i="76"/>
  <c r="AH961" i="76" s="1"/>
  <c r="S962" i="76"/>
  <c r="AC962" i="76" s="1"/>
  <c r="T962" i="76"/>
  <c r="AD962" i="76" s="1"/>
  <c r="U962" i="76"/>
  <c r="AE962" i="76" s="1"/>
  <c r="V962" i="76"/>
  <c r="AF962" i="76" s="1"/>
  <c r="W962" i="76"/>
  <c r="AG962" i="76" s="1"/>
  <c r="X962" i="76"/>
  <c r="AH962" i="76" s="1"/>
  <c r="S963" i="76"/>
  <c r="AC963" i="76" s="1"/>
  <c r="T963" i="76"/>
  <c r="AD963" i="76" s="1"/>
  <c r="U963" i="76"/>
  <c r="AE963" i="76" s="1"/>
  <c r="V963" i="76"/>
  <c r="AF963" i="76" s="1"/>
  <c r="W963" i="76"/>
  <c r="AG963" i="76" s="1"/>
  <c r="X963" i="76"/>
  <c r="AH963" i="76" s="1"/>
  <c r="S964" i="76"/>
  <c r="AC964" i="76" s="1"/>
  <c r="T964" i="76"/>
  <c r="AD964" i="76" s="1"/>
  <c r="U964" i="76"/>
  <c r="AE964" i="76" s="1"/>
  <c r="V964" i="76"/>
  <c r="AF964" i="76" s="1"/>
  <c r="W964" i="76"/>
  <c r="AG964" i="76" s="1"/>
  <c r="X964" i="76"/>
  <c r="AH964" i="76" s="1"/>
  <c r="S965" i="76"/>
  <c r="T965" i="76"/>
  <c r="U965" i="76"/>
  <c r="V965" i="76"/>
  <c r="W965" i="76"/>
  <c r="X965" i="76"/>
  <c r="S966" i="76"/>
  <c r="T966" i="76"/>
  <c r="U966" i="76"/>
  <c r="V966" i="76"/>
  <c r="W966" i="76"/>
  <c r="X966" i="76"/>
  <c r="S967" i="76"/>
  <c r="T967" i="76"/>
  <c r="U967" i="76"/>
  <c r="V967" i="76"/>
  <c r="W967" i="76"/>
  <c r="X967" i="76"/>
  <c r="S968" i="76"/>
  <c r="T968" i="76"/>
  <c r="U968" i="76"/>
  <c r="V968" i="76"/>
  <c r="W968" i="76"/>
  <c r="X968" i="76"/>
  <c r="S969" i="76"/>
  <c r="T969" i="76"/>
  <c r="U969" i="76"/>
  <c r="V969" i="76"/>
  <c r="W969" i="76"/>
  <c r="X969" i="76"/>
  <c r="S970" i="76"/>
  <c r="T970" i="76"/>
  <c r="U970" i="76"/>
  <c r="V970" i="76"/>
  <c r="W970" i="76"/>
  <c r="X970" i="76"/>
  <c r="S971" i="76"/>
  <c r="T971" i="76"/>
  <c r="U971" i="76"/>
  <c r="V971" i="76"/>
  <c r="W971" i="76"/>
  <c r="X971" i="76"/>
  <c r="S972" i="76"/>
  <c r="T972" i="76"/>
  <c r="U972" i="76"/>
  <c r="V972" i="76"/>
  <c r="W972" i="76"/>
  <c r="X972" i="76"/>
  <c r="S973" i="76"/>
  <c r="T973" i="76"/>
  <c r="U973" i="76"/>
  <c r="V973" i="76"/>
  <c r="W973" i="76"/>
  <c r="X973" i="76"/>
  <c r="S974" i="76"/>
  <c r="T974" i="76"/>
  <c r="U974" i="76"/>
  <c r="V974" i="76"/>
  <c r="W974" i="76"/>
  <c r="X974" i="76"/>
  <c r="S975" i="76"/>
  <c r="T975" i="76"/>
  <c r="U975" i="76"/>
  <c r="V975" i="76"/>
  <c r="W975" i="76"/>
  <c r="X975" i="76"/>
  <c r="S976" i="76"/>
  <c r="T976" i="76"/>
  <c r="U976" i="76"/>
  <c r="V976" i="76"/>
  <c r="W976" i="76"/>
  <c r="X976" i="76"/>
  <c r="S977" i="76"/>
  <c r="T977" i="76"/>
  <c r="U977" i="76"/>
  <c r="V977" i="76"/>
  <c r="W977" i="76"/>
  <c r="X977" i="76"/>
  <c r="S978" i="76"/>
  <c r="T978" i="76"/>
  <c r="U978" i="76"/>
  <c r="V978" i="76"/>
  <c r="W978" i="76"/>
  <c r="X978" i="76"/>
  <c r="S979" i="76"/>
  <c r="T979" i="76"/>
  <c r="U979" i="76"/>
  <c r="V979" i="76"/>
  <c r="W979" i="76"/>
  <c r="X979" i="76"/>
  <c r="S980" i="76"/>
  <c r="AC980" i="76" s="1"/>
  <c r="T980" i="76"/>
  <c r="AD980" i="76" s="1"/>
  <c r="U980" i="76"/>
  <c r="AE980" i="76" s="1"/>
  <c r="V980" i="76"/>
  <c r="AF980" i="76" s="1"/>
  <c r="W980" i="76"/>
  <c r="AG980" i="76" s="1"/>
  <c r="X980" i="76"/>
  <c r="AH980" i="76" s="1"/>
  <c r="S981" i="76"/>
  <c r="AC981" i="76" s="1"/>
  <c r="T981" i="76"/>
  <c r="AD981" i="76" s="1"/>
  <c r="U981" i="76"/>
  <c r="AE981" i="76" s="1"/>
  <c r="V981" i="76"/>
  <c r="AF981" i="76" s="1"/>
  <c r="W981" i="76"/>
  <c r="AG981" i="76" s="1"/>
  <c r="X981" i="76"/>
  <c r="AH981" i="76" s="1"/>
  <c r="S982" i="76"/>
  <c r="AC982" i="76" s="1"/>
  <c r="T982" i="76"/>
  <c r="AD982" i="76" s="1"/>
  <c r="U982" i="76"/>
  <c r="AE982" i="76" s="1"/>
  <c r="V982" i="76"/>
  <c r="AF982" i="76" s="1"/>
  <c r="W982" i="76"/>
  <c r="AG982" i="76" s="1"/>
  <c r="X982" i="76"/>
  <c r="AH982" i="76" s="1"/>
  <c r="S983" i="76"/>
  <c r="AC983" i="76" s="1"/>
  <c r="T983" i="76"/>
  <c r="AD983" i="76" s="1"/>
  <c r="U983" i="76"/>
  <c r="AE983" i="76" s="1"/>
  <c r="V983" i="76"/>
  <c r="AF983" i="76" s="1"/>
  <c r="W983" i="76"/>
  <c r="AG983" i="76" s="1"/>
  <c r="X983" i="76"/>
  <c r="AH983" i="76" s="1"/>
  <c r="S984" i="76"/>
  <c r="AC984" i="76" s="1"/>
  <c r="T984" i="76"/>
  <c r="AD984" i="76" s="1"/>
  <c r="U984" i="76"/>
  <c r="AE984" i="76" s="1"/>
  <c r="V984" i="76"/>
  <c r="AF984" i="76" s="1"/>
  <c r="W984" i="76"/>
  <c r="AG984" i="76" s="1"/>
  <c r="X984" i="76"/>
  <c r="AH984" i="76" s="1"/>
  <c r="S985" i="76"/>
  <c r="AC985" i="76" s="1"/>
  <c r="T985" i="76"/>
  <c r="AD985" i="76" s="1"/>
  <c r="U985" i="76"/>
  <c r="AE985" i="76" s="1"/>
  <c r="V985" i="76"/>
  <c r="AF985" i="76" s="1"/>
  <c r="W985" i="76"/>
  <c r="AG985" i="76" s="1"/>
  <c r="X985" i="76"/>
  <c r="AH985" i="76" s="1"/>
  <c r="S986" i="76"/>
  <c r="AC986" i="76" s="1"/>
  <c r="T986" i="76"/>
  <c r="AD986" i="76" s="1"/>
  <c r="U986" i="76"/>
  <c r="AE986" i="76" s="1"/>
  <c r="V986" i="76"/>
  <c r="AF986" i="76" s="1"/>
  <c r="W986" i="76"/>
  <c r="AG986" i="76" s="1"/>
  <c r="X986" i="76"/>
  <c r="AH986" i="76" s="1"/>
  <c r="S987" i="76"/>
  <c r="AC987" i="76" s="1"/>
  <c r="T987" i="76"/>
  <c r="AD987" i="76" s="1"/>
  <c r="U987" i="76"/>
  <c r="AE987" i="76" s="1"/>
  <c r="V987" i="76"/>
  <c r="AF987" i="76" s="1"/>
  <c r="W987" i="76"/>
  <c r="AG987" i="76" s="1"/>
  <c r="X987" i="76"/>
  <c r="AH987" i="76" s="1"/>
  <c r="S988" i="76"/>
  <c r="AC988" i="76" s="1"/>
  <c r="T988" i="76"/>
  <c r="AD988" i="76" s="1"/>
  <c r="U988" i="76"/>
  <c r="AE988" i="76" s="1"/>
  <c r="V988" i="76"/>
  <c r="AF988" i="76" s="1"/>
  <c r="W988" i="76"/>
  <c r="AG988" i="76" s="1"/>
  <c r="X988" i="76"/>
  <c r="AH988" i="76" s="1"/>
  <c r="S989" i="76"/>
  <c r="AC989" i="76" s="1"/>
  <c r="T989" i="76"/>
  <c r="AD989" i="76" s="1"/>
  <c r="U989" i="76"/>
  <c r="AE989" i="76" s="1"/>
  <c r="V989" i="76"/>
  <c r="AF989" i="76" s="1"/>
  <c r="W989" i="76"/>
  <c r="AG989" i="76" s="1"/>
  <c r="X989" i="76"/>
  <c r="AH989" i="76" s="1"/>
  <c r="S990" i="76"/>
  <c r="AC990" i="76" s="1"/>
  <c r="T990" i="76"/>
  <c r="AD990" i="76" s="1"/>
  <c r="U990" i="76"/>
  <c r="AE990" i="76" s="1"/>
  <c r="V990" i="76"/>
  <c r="AF990" i="76" s="1"/>
  <c r="W990" i="76"/>
  <c r="AG990" i="76" s="1"/>
  <c r="X990" i="76"/>
  <c r="AH990" i="76" s="1"/>
  <c r="S991" i="76"/>
  <c r="AC991" i="76" s="1"/>
  <c r="T991" i="76"/>
  <c r="AD991" i="76" s="1"/>
  <c r="U991" i="76"/>
  <c r="AE991" i="76" s="1"/>
  <c r="V991" i="76"/>
  <c r="AF991" i="76" s="1"/>
  <c r="W991" i="76"/>
  <c r="AG991" i="76" s="1"/>
  <c r="X991" i="76"/>
  <c r="AH991" i="76" s="1"/>
  <c r="S992" i="76"/>
  <c r="AC992" i="76" s="1"/>
  <c r="T992" i="76"/>
  <c r="AD992" i="76" s="1"/>
  <c r="U992" i="76"/>
  <c r="AE992" i="76" s="1"/>
  <c r="V992" i="76"/>
  <c r="AF992" i="76" s="1"/>
  <c r="W992" i="76"/>
  <c r="AG992" i="76" s="1"/>
  <c r="X992" i="76"/>
  <c r="AH992" i="76" s="1"/>
  <c r="S993" i="76"/>
  <c r="AC993" i="76" s="1"/>
  <c r="T993" i="76"/>
  <c r="AD993" i="76" s="1"/>
  <c r="U993" i="76"/>
  <c r="AE993" i="76" s="1"/>
  <c r="V993" i="76"/>
  <c r="AF993" i="76" s="1"/>
  <c r="W993" i="76"/>
  <c r="AG993" i="76" s="1"/>
  <c r="X993" i="76"/>
  <c r="AH993" i="76" s="1"/>
  <c r="S994" i="76"/>
  <c r="AC994" i="76" s="1"/>
  <c r="T994" i="76"/>
  <c r="AD994" i="76" s="1"/>
  <c r="U994" i="76"/>
  <c r="AE994" i="76" s="1"/>
  <c r="V994" i="76"/>
  <c r="AF994" i="76" s="1"/>
  <c r="W994" i="76"/>
  <c r="AG994" i="76" s="1"/>
  <c r="X994" i="76"/>
  <c r="AH994" i="76" s="1"/>
  <c r="S995" i="76"/>
  <c r="AC995" i="76" s="1"/>
  <c r="T995" i="76"/>
  <c r="AD995" i="76" s="1"/>
  <c r="U995" i="76"/>
  <c r="AE995" i="76" s="1"/>
  <c r="V995" i="76"/>
  <c r="AF995" i="76" s="1"/>
  <c r="W995" i="76"/>
  <c r="AG995" i="76" s="1"/>
  <c r="X995" i="76"/>
  <c r="AH995" i="76" s="1"/>
  <c r="S996" i="76"/>
  <c r="AC996" i="76" s="1"/>
  <c r="T996" i="76"/>
  <c r="AD996" i="76" s="1"/>
  <c r="U996" i="76"/>
  <c r="AE996" i="76" s="1"/>
  <c r="V996" i="76"/>
  <c r="AF996" i="76" s="1"/>
  <c r="W996" i="76"/>
  <c r="AG996" i="76" s="1"/>
  <c r="X996" i="76"/>
  <c r="AH996" i="76" s="1"/>
  <c r="S997" i="76"/>
  <c r="AC997" i="76" s="1"/>
  <c r="T997" i="76"/>
  <c r="AD997" i="76" s="1"/>
  <c r="U997" i="76"/>
  <c r="AE997" i="76" s="1"/>
  <c r="V997" i="76"/>
  <c r="AF997" i="76" s="1"/>
  <c r="W997" i="76"/>
  <c r="AG997" i="76" s="1"/>
  <c r="X997" i="76"/>
  <c r="AH997" i="76" s="1"/>
  <c r="S998" i="76"/>
  <c r="AC998" i="76" s="1"/>
  <c r="T998" i="76"/>
  <c r="AD998" i="76" s="1"/>
  <c r="U998" i="76"/>
  <c r="AE998" i="76" s="1"/>
  <c r="V998" i="76"/>
  <c r="AF998" i="76" s="1"/>
  <c r="W998" i="76"/>
  <c r="AG998" i="76" s="1"/>
  <c r="X998" i="76"/>
  <c r="AH998" i="76" s="1"/>
  <c r="S999" i="76"/>
  <c r="AC999" i="76" s="1"/>
  <c r="T999" i="76"/>
  <c r="AD999" i="76" s="1"/>
  <c r="U999" i="76"/>
  <c r="AE999" i="76" s="1"/>
  <c r="V999" i="76"/>
  <c r="AF999" i="76" s="1"/>
  <c r="W999" i="76"/>
  <c r="AG999" i="76" s="1"/>
  <c r="X999" i="76"/>
  <c r="AH999" i="76" s="1"/>
  <c r="S1000" i="76"/>
  <c r="AC1000" i="76" s="1"/>
  <c r="T1000" i="76"/>
  <c r="AD1000" i="76" s="1"/>
  <c r="U1000" i="76"/>
  <c r="AE1000" i="76" s="1"/>
  <c r="V1000" i="76"/>
  <c r="AF1000" i="76" s="1"/>
  <c r="W1000" i="76"/>
  <c r="AG1000" i="76" s="1"/>
  <c r="X1000" i="76"/>
  <c r="AH1000" i="76" s="1"/>
  <c r="S1001" i="76"/>
  <c r="T1001" i="76"/>
  <c r="U1001" i="76"/>
  <c r="V1001" i="76"/>
  <c r="W1001" i="76"/>
  <c r="X1001" i="76"/>
  <c r="S1002" i="76"/>
  <c r="T1002" i="76"/>
  <c r="U1002" i="76"/>
  <c r="V1002" i="76"/>
  <c r="W1002" i="76"/>
  <c r="X1002" i="76"/>
  <c r="S1003" i="76"/>
  <c r="T1003" i="76"/>
  <c r="U1003" i="76"/>
  <c r="V1003" i="76"/>
  <c r="W1003" i="76"/>
  <c r="X1003" i="76"/>
  <c r="S1004" i="76"/>
  <c r="T1004" i="76"/>
  <c r="U1004" i="76"/>
  <c r="V1004" i="76"/>
  <c r="W1004" i="76"/>
  <c r="X1004" i="76"/>
  <c r="S1005" i="76"/>
  <c r="T1005" i="76"/>
  <c r="U1005" i="76"/>
  <c r="V1005" i="76"/>
  <c r="W1005" i="76"/>
  <c r="X1005" i="76"/>
  <c r="S1006" i="76"/>
  <c r="T1006" i="76"/>
  <c r="U1006" i="76"/>
  <c r="V1006" i="76"/>
  <c r="W1006" i="76"/>
  <c r="X1006" i="76"/>
  <c r="S1007" i="76"/>
  <c r="T1007" i="76"/>
  <c r="U1007" i="76"/>
  <c r="V1007" i="76"/>
  <c r="W1007" i="76"/>
  <c r="X1007" i="76"/>
  <c r="S1008" i="76"/>
  <c r="T1008" i="76"/>
  <c r="U1008" i="76"/>
  <c r="V1008" i="76"/>
  <c r="W1008" i="76"/>
  <c r="X1008" i="76"/>
  <c r="S1009" i="76"/>
  <c r="T1009" i="76"/>
  <c r="U1009" i="76"/>
  <c r="V1009" i="76"/>
  <c r="W1009" i="76"/>
  <c r="X1009" i="76"/>
  <c r="S1010" i="76"/>
  <c r="T1010" i="76"/>
  <c r="U1010" i="76"/>
  <c r="V1010" i="76"/>
  <c r="W1010" i="76"/>
  <c r="X1010" i="76"/>
  <c r="S1011" i="76"/>
  <c r="T1011" i="76"/>
  <c r="U1011" i="76"/>
  <c r="V1011" i="76"/>
  <c r="W1011" i="76"/>
  <c r="X1011" i="76"/>
  <c r="S1012" i="76"/>
  <c r="T1012" i="76"/>
  <c r="U1012" i="76"/>
  <c r="V1012" i="76"/>
  <c r="W1012" i="76"/>
  <c r="X1012" i="76"/>
  <c r="S1013" i="76"/>
  <c r="T1013" i="76"/>
  <c r="U1013" i="76"/>
  <c r="V1013" i="76"/>
  <c r="W1013" i="76"/>
  <c r="X1013" i="76"/>
  <c r="S1014" i="76"/>
  <c r="T1014" i="76"/>
  <c r="U1014" i="76"/>
  <c r="V1014" i="76"/>
  <c r="W1014" i="76"/>
  <c r="X1014" i="76"/>
  <c r="S1015" i="76"/>
  <c r="T1015" i="76"/>
  <c r="U1015" i="76"/>
  <c r="V1015" i="76"/>
  <c r="W1015" i="76"/>
  <c r="X1015" i="76"/>
  <c r="S1016" i="76"/>
  <c r="T1016" i="76"/>
  <c r="U1016" i="76"/>
  <c r="V1016" i="76"/>
  <c r="W1016" i="76"/>
  <c r="X1016" i="76"/>
  <c r="T2" i="76"/>
  <c r="U2" i="76"/>
  <c r="V2" i="76"/>
  <c r="W2" i="76"/>
  <c r="X2" i="76"/>
  <c r="S2" i="76"/>
  <c r="DN13" i="77"/>
  <c r="DO13" i="77"/>
  <c r="DP13" i="77"/>
  <c r="DQ13" i="77"/>
  <c r="DR13" i="77"/>
  <c r="DS13" i="77"/>
  <c r="DT13" i="77"/>
  <c r="DU13" i="77"/>
  <c r="DT12" i="77"/>
  <c r="DU12" i="77"/>
  <c r="DT11" i="77"/>
  <c r="DU11" i="77"/>
  <c r="DT10" i="77"/>
  <c r="DU10" i="77"/>
  <c r="DT9" i="77"/>
  <c r="DU9" i="77"/>
  <c r="DT8" i="77"/>
  <c r="DU8" i="77"/>
  <c r="DT7" i="77"/>
  <c r="DU7" i="77"/>
  <c r="DT6" i="77"/>
  <c r="DU6" i="77"/>
  <c r="DT5" i="77"/>
  <c r="DU5" i="77"/>
  <c r="DT4" i="77"/>
  <c r="DU4" i="77"/>
  <c r="DT3" i="77"/>
  <c r="DU3" i="77"/>
  <c r="DM13" i="77"/>
  <c r="DT2" i="77"/>
  <c r="DU2" i="77"/>
  <c r="DC14" i="77"/>
  <c r="DD14" i="77"/>
  <c r="DE14" i="77"/>
  <c r="DF14" i="77"/>
  <c r="DG14" i="77"/>
  <c r="DH14" i="77"/>
  <c r="DI14" i="77"/>
  <c r="DJ14" i="77"/>
  <c r="DI13" i="77"/>
  <c r="DJ13" i="77"/>
  <c r="DI12" i="77"/>
  <c r="DJ12" i="77"/>
  <c r="DI11" i="77"/>
  <c r="DJ11" i="77"/>
  <c r="DI10" i="77"/>
  <c r="DJ10" i="77"/>
  <c r="DI9" i="77"/>
  <c r="DJ9" i="77"/>
  <c r="DI8" i="77"/>
  <c r="DJ8" i="77"/>
  <c r="DI7" i="77"/>
  <c r="DJ7" i="77"/>
  <c r="DI6" i="77"/>
  <c r="DJ6" i="77"/>
  <c r="DI5" i="77"/>
  <c r="DJ5" i="77"/>
  <c r="DI4" i="77"/>
  <c r="DJ4" i="77"/>
  <c r="DI3" i="77"/>
  <c r="DJ3" i="77"/>
  <c r="DB14" i="77"/>
  <c r="DI2" i="77"/>
  <c r="DJ2" i="77"/>
  <c r="CY113" i="77"/>
  <c r="CY114" i="77"/>
  <c r="CY115" i="77"/>
  <c r="CY116" i="77"/>
  <c r="CY117" i="77"/>
  <c r="CY118" i="77"/>
  <c r="CY119" i="77"/>
  <c r="CY120" i="77"/>
  <c r="CY121" i="77"/>
  <c r="CX113" i="77"/>
  <c r="CX114" i="77"/>
  <c r="CX115" i="77"/>
  <c r="CX116" i="77"/>
  <c r="CX117" i="77"/>
  <c r="CX118" i="77"/>
  <c r="CX119" i="77"/>
  <c r="CX120" i="77"/>
  <c r="CX121" i="77"/>
  <c r="CR121" i="77"/>
  <c r="CS121" i="77"/>
  <c r="CT121" i="77"/>
  <c r="CU121" i="77"/>
  <c r="CV121" i="77"/>
  <c r="CW121" i="77"/>
  <c r="CR120" i="77"/>
  <c r="CS120" i="77"/>
  <c r="CT120" i="77"/>
  <c r="CU120" i="77"/>
  <c r="CV120" i="77"/>
  <c r="CW120" i="77"/>
  <c r="CQ120" i="77"/>
  <c r="CQ121" i="77"/>
  <c r="CX112" i="77"/>
  <c r="CY112" i="77"/>
  <c r="CY103" i="77"/>
  <c r="CY104" i="77"/>
  <c r="CY105" i="77"/>
  <c r="CY106" i="77"/>
  <c r="CY107" i="77"/>
  <c r="CY108" i="77"/>
  <c r="CY109" i="77"/>
  <c r="CY110" i="77"/>
  <c r="CY111" i="77"/>
  <c r="CX103" i="77"/>
  <c r="CX104" i="77"/>
  <c r="CX105" i="77"/>
  <c r="CX106" i="77"/>
  <c r="CX107" i="77"/>
  <c r="CX108" i="77"/>
  <c r="CX109" i="77"/>
  <c r="CX110" i="77"/>
  <c r="CX111" i="77"/>
  <c r="CX102" i="77"/>
  <c r="CY102" i="77"/>
  <c r="CY93" i="77"/>
  <c r="CY94" i="77"/>
  <c r="CY95" i="77"/>
  <c r="CY96" i="77"/>
  <c r="CY97" i="77"/>
  <c r="CY98" i="77"/>
  <c r="CY99" i="77"/>
  <c r="CY100" i="77"/>
  <c r="CY101" i="77"/>
  <c r="CX93" i="77"/>
  <c r="CX94" i="77"/>
  <c r="CX95" i="77"/>
  <c r="CX96" i="77"/>
  <c r="CX97" i="77"/>
  <c r="CX98" i="77"/>
  <c r="CX99" i="77"/>
  <c r="CX100" i="77"/>
  <c r="CX101" i="77"/>
  <c r="CX92" i="77"/>
  <c r="CY92" i="77"/>
  <c r="CY83" i="77"/>
  <c r="CY84" i="77"/>
  <c r="CY85" i="77"/>
  <c r="CY86" i="77"/>
  <c r="CY87" i="77"/>
  <c r="CY88" i="77"/>
  <c r="CY89" i="77"/>
  <c r="CY90" i="77"/>
  <c r="CY91" i="77"/>
  <c r="CX83" i="77"/>
  <c r="CX84" i="77"/>
  <c r="CX85" i="77"/>
  <c r="CX86" i="77"/>
  <c r="CX87" i="77"/>
  <c r="CX88" i="77"/>
  <c r="CX89" i="77"/>
  <c r="CX90" i="77"/>
  <c r="CX91" i="77"/>
  <c r="CX82" i="77"/>
  <c r="CY82" i="77"/>
  <c r="CY73" i="77"/>
  <c r="CY74" i="77"/>
  <c r="CY75" i="77"/>
  <c r="CY76" i="77"/>
  <c r="CY77" i="77"/>
  <c r="CY78" i="77"/>
  <c r="CY79" i="77"/>
  <c r="CY80" i="77"/>
  <c r="CY81" i="77"/>
  <c r="CX73" i="77"/>
  <c r="CX74" i="77"/>
  <c r="CX75" i="77"/>
  <c r="CX76" i="77"/>
  <c r="CX77" i="77"/>
  <c r="CX78" i="77"/>
  <c r="CX79" i="77"/>
  <c r="CX80" i="77"/>
  <c r="CX81" i="77"/>
  <c r="CX72" i="77"/>
  <c r="CY72" i="77"/>
  <c r="CY63" i="77"/>
  <c r="CY64" i="77"/>
  <c r="CY65" i="77"/>
  <c r="CY66" i="77"/>
  <c r="CY67" i="77"/>
  <c r="CY68" i="77"/>
  <c r="CY69" i="77"/>
  <c r="CY70" i="77"/>
  <c r="CY71" i="77"/>
  <c r="CX63" i="77"/>
  <c r="CX64" i="77"/>
  <c r="CX65" i="77"/>
  <c r="CX66" i="77"/>
  <c r="CX67" i="77"/>
  <c r="CX68" i="77"/>
  <c r="CX69" i="77"/>
  <c r="CX70" i="77"/>
  <c r="CX71" i="77"/>
  <c r="CX62" i="77"/>
  <c r="CY62" i="77"/>
  <c r="CY53" i="77"/>
  <c r="CY54" i="77"/>
  <c r="CY55" i="77"/>
  <c r="CY56" i="77"/>
  <c r="CY57" i="77"/>
  <c r="CY58" i="77"/>
  <c r="CY59" i="77"/>
  <c r="CY60" i="77"/>
  <c r="CY61" i="77"/>
  <c r="CX53" i="77"/>
  <c r="CX54" i="77"/>
  <c r="CX55" i="77"/>
  <c r="CX56" i="77"/>
  <c r="CX57" i="77"/>
  <c r="CX58" i="77"/>
  <c r="CX59" i="77"/>
  <c r="CX60" i="77"/>
  <c r="CX61" i="77"/>
  <c r="CX52" i="77"/>
  <c r="CY52" i="77"/>
  <c r="CY43" i="77"/>
  <c r="CY44" i="77"/>
  <c r="CY45" i="77"/>
  <c r="CY46" i="77"/>
  <c r="CY47" i="77"/>
  <c r="CY48" i="77"/>
  <c r="CY49" i="77"/>
  <c r="CY50" i="77"/>
  <c r="CY51" i="77"/>
  <c r="CX43" i="77"/>
  <c r="CX44" i="77"/>
  <c r="CX45" i="77"/>
  <c r="CX46" i="77"/>
  <c r="CX47" i="77"/>
  <c r="CX48" i="77"/>
  <c r="CX49" i="77"/>
  <c r="CX50" i="77"/>
  <c r="CX51" i="77"/>
  <c r="CX42" i="77"/>
  <c r="CY42" i="77"/>
  <c r="CY33" i="77"/>
  <c r="CY34" i="77"/>
  <c r="CY35" i="77"/>
  <c r="CY36" i="77"/>
  <c r="CY37" i="77"/>
  <c r="CY38" i="77"/>
  <c r="CY39" i="77"/>
  <c r="CY40" i="77"/>
  <c r="CY41" i="77"/>
  <c r="CX33" i="77"/>
  <c r="CX34" i="77"/>
  <c r="CX35" i="77"/>
  <c r="CX36" i="77"/>
  <c r="CX37" i="77"/>
  <c r="CX38" i="77"/>
  <c r="CX39" i="77"/>
  <c r="CX40" i="77"/>
  <c r="CX41" i="77"/>
  <c r="CX32" i="77"/>
  <c r="CY32" i="77"/>
  <c r="CY23" i="77"/>
  <c r="CY24" i="77"/>
  <c r="CY25" i="77"/>
  <c r="CY26" i="77"/>
  <c r="CY27" i="77"/>
  <c r="CY28" i="77"/>
  <c r="CY29" i="77"/>
  <c r="CY30" i="77"/>
  <c r="CY31" i="77"/>
  <c r="CX23" i="77"/>
  <c r="CX24" i="77"/>
  <c r="CX25" i="77"/>
  <c r="CX26" i="77"/>
  <c r="CX27" i="77"/>
  <c r="CX28" i="77"/>
  <c r="CX29" i="77"/>
  <c r="CX30" i="77"/>
  <c r="CX31" i="77"/>
  <c r="CX22" i="77"/>
  <c r="CY22" i="77"/>
  <c r="CY13" i="77"/>
  <c r="CY14" i="77"/>
  <c r="CY15" i="77"/>
  <c r="CY16" i="77"/>
  <c r="CY17" i="77"/>
  <c r="CY18" i="77"/>
  <c r="CY19" i="77"/>
  <c r="CY20" i="77"/>
  <c r="CY21" i="77"/>
  <c r="CX13" i="77"/>
  <c r="CX14" i="77"/>
  <c r="CX15" i="77"/>
  <c r="CX16" i="77"/>
  <c r="CX17" i="77"/>
  <c r="CX18" i="77"/>
  <c r="CX19" i="77"/>
  <c r="CX20" i="77"/>
  <c r="CX21" i="77"/>
  <c r="CX12" i="77"/>
  <c r="CY12" i="77"/>
  <c r="CY3" i="77"/>
  <c r="CY4" i="77"/>
  <c r="CY5" i="77"/>
  <c r="CY6" i="77"/>
  <c r="CY7" i="77"/>
  <c r="CY8" i="77"/>
  <c r="CY9" i="77"/>
  <c r="CY10" i="77"/>
  <c r="CY11" i="77"/>
  <c r="CX3" i="77"/>
  <c r="CX4" i="77"/>
  <c r="CX5" i="77"/>
  <c r="CX6" i="77"/>
  <c r="CX7" i="77"/>
  <c r="CX8" i="77"/>
  <c r="CX9" i="77"/>
  <c r="CX10" i="77"/>
  <c r="CX11" i="77"/>
  <c r="CX2" i="77"/>
  <c r="CY2" i="77"/>
  <c r="CL159" i="77"/>
  <c r="CL160" i="77"/>
  <c r="CL161" i="77"/>
  <c r="CL162" i="77"/>
  <c r="CL163" i="77"/>
  <c r="CL164" i="77"/>
  <c r="CL165" i="77"/>
  <c r="CL166" i="77"/>
  <c r="CL167" i="77"/>
  <c r="CL168" i="77"/>
  <c r="CL169" i="77"/>
  <c r="CL170" i="77"/>
  <c r="CK159" i="77"/>
  <c r="CK160" i="77"/>
  <c r="CK161" i="77"/>
  <c r="CK162" i="77"/>
  <c r="CK163" i="77"/>
  <c r="CK164" i="77"/>
  <c r="CK165" i="77"/>
  <c r="CK166" i="77"/>
  <c r="CK167" i="77"/>
  <c r="CK168" i="77"/>
  <c r="CK169" i="77"/>
  <c r="CK170" i="77"/>
  <c r="CJ159" i="77"/>
  <c r="CJ160" i="77"/>
  <c r="CJ161" i="77"/>
  <c r="CJ162" i="77"/>
  <c r="CJ163" i="77"/>
  <c r="CJ164" i="77"/>
  <c r="CJ165" i="77"/>
  <c r="CJ166" i="77"/>
  <c r="CJ167" i="77"/>
  <c r="CJ168" i="77"/>
  <c r="CJ169" i="77"/>
  <c r="CJ170" i="77"/>
  <c r="CI159" i="77"/>
  <c r="CI160" i="77"/>
  <c r="CI161" i="77"/>
  <c r="CI162" i="77"/>
  <c r="CI163" i="77"/>
  <c r="CI164" i="77"/>
  <c r="CI165" i="77"/>
  <c r="CI166" i="77"/>
  <c r="CI167" i="77"/>
  <c r="CI168" i="77"/>
  <c r="CI169" i="77"/>
  <c r="CI170" i="77"/>
  <c r="CH159" i="77"/>
  <c r="CH160" i="77"/>
  <c r="CH161" i="77"/>
  <c r="CH162" i="77"/>
  <c r="CH163" i="77"/>
  <c r="CH164" i="77"/>
  <c r="CH165" i="77"/>
  <c r="CH166" i="77"/>
  <c r="CH167" i="77"/>
  <c r="CH168" i="77"/>
  <c r="CH169" i="77"/>
  <c r="CH170" i="77"/>
  <c r="CG159" i="77"/>
  <c r="CG160" i="77"/>
  <c r="CG161" i="77"/>
  <c r="CG162" i="77"/>
  <c r="CG163" i="77"/>
  <c r="CG164" i="77"/>
  <c r="CG165" i="77"/>
  <c r="CG166" i="77"/>
  <c r="CG167" i="77"/>
  <c r="CG168" i="77"/>
  <c r="CG169" i="77"/>
  <c r="CG170" i="77"/>
  <c r="CF159" i="77"/>
  <c r="CF160" i="77"/>
  <c r="CF161" i="77"/>
  <c r="CF162" i="77"/>
  <c r="CF163" i="77"/>
  <c r="CF164" i="77"/>
  <c r="CF165" i="77"/>
  <c r="CF166" i="77"/>
  <c r="CF167" i="77"/>
  <c r="CF168" i="77"/>
  <c r="CF169" i="77"/>
  <c r="CF170" i="77"/>
  <c r="CE159" i="77"/>
  <c r="CE160" i="77"/>
  <c r="CE161" i="77"/>
  <c r="CE162" i="77"/>
  <c r="CE163" i="77"/>
  <c r="CE164" i="77"/>
  <c r="CE165" i="77"/>
  <c r="CE166" i="77"/>
  <c r="CE167" i="77"/>
  <c r="CE168" i="77"/>
  <c r="CE169" i="77"/>
  <c r="CE170" i="77"/>
  <c r="CE158" i="77"/>
  <c r="CF158" i="77"/>
  <c r="CG158" i="77"/>
  <c r="CH158" i="77"/>
  <c r="CI158" i="77"/>
  <c r="CJ158" i="77"/>
  <c r="CK158" i="77"/>
  <c r="CL158" i="77"/>
  <c r="CD159" i="77"/>
  <c r="CD160" i="77"/>
  <c r="CD161" i="77"/>
  <c r="CD162" i="77"/>
  <c r="CD163" i="77"/>
  <c r="CD164" i="77"/>
  <c r="CD165" i="77"/>
  <c r="CD166" i="77"/>
  <c r="CD167" i="77"/>
  <c r="CD168" i="77"/>
  <c r="CD169" i="77"/>
  <c r="CD170" i="77"/>
  <c r="CD158" i="77"/>
  <c r="CL146" i="77"/>
  <c r="CL147" i="77"/>
  <c r="CL148" i="77"/>
  <c r="CL149" i="77"/>
  <c r="CL150" i="77"/>
  <c r="CL151" i="77"/>
  <c r="CL152" i="77"/>
  <c r="CL153" i="77"/>
  <c r="CL154" i="77"/>
  <c r="CL155" i="77"/>
  <c r="CL156" i="77"/>
  <c r="CL157" i="77"/>
  <c r="CK146" i="77"/>
  <c r="CK147" i="77"/>
  <c r="CK148" i="77"/>
  <c r="CK149" i="77"/>
  <c r="CK150" i="77"/>
  <c r="CK151" i="77"/>
  <c r="CK152" i="77"/>
  <c r="CK153" i="77"/>
  <c r="CK154" i="77"/>
  <c r="CK155" i="77"/>
  <c r="CK156" i="77"/>
  <c r="CK157" i="77"/>
  <c r="CK145" i="77"/>
  <c r="CL145" i="77"/>
  <c r="CL133" i="77"/>
  <c r="CL134" i="77"/>
  <c r="CL135" i="77"/>
  <c r="CL136" i="77"/>
  <c r="CL137" i="77"/>
  <c r="CL138" i="77"/>
  <c r="CL139" i="77"/>
  <c r="CL140" i="77"/>
  <c r="CL141" i="77"/>
  <c r="CL142" i="77"/>
  <c r="CL143" i="77"/>
  <c r="CL144" i="77"/>
  <c r="CK133" i="77"/>
  <c r="CK134" i="77"/>
  <c r="CK135" i="77"/>
  <c r="CK136" i="77"/>
  <c r="CK137" i="77"/>
  <c r="CK138" i="77"/>
  <c r="CK139" i="77"/>
  <c r="CK140" i="77"/>
  <c r="CK141" i="77"/>
  <c r="CK142" i="77"/>
  <c r="CK143" i="77"/>
  <c r="CK144" i="77"/>
  <c r="CK132" i="77"/>
  <c r="CL132" i="77"/>
  <c r="CL120" i="77"/>
  <c r="CL121" i="77"/>
  <c r="CL122" i="77"/>
  <c r="CL123" i="77"/>
  <c r="CL124" i="77"/>
  <c r="CL125" i="77"/>
  <c r="CL126" i="77"/>
  <c r="CL127" i="77"/>
  <c r="CL128" i="77"/>
  <c r="CL129" i="77"/>
  <c r="CL130" i="77"/>
  <c r="CL131" i="77"/>
  <c r="CK120" i="77"/>
  <c r="CK121" i="77"/>
  <c r="CK122" i="77"/>
  <c r="CK123" i="77"/>
  <c r="CK124" i="77"/>
  <c r="CK125" i="77"/>
  <c r="CK126" i="77"/>
  <c r="CK127" i="77"/>
  <c r="CK128" i="77"/>
  <c r="CK129" i="77"/>
  <c r="CK130" i="77"/>
  <c r="CK131" i="77"/>
  <c r="CK119" i="77"/>
  <c r="CL119" i="77"/>
  <c r="CL107" i="77"/>
  <c r="CL108" i="77"/>
  <c r="CL109" i="77"/>
  <c r="CL110" i="77"/>
  <c r="CL111" i="77"/>
  <c r="CL112" i="77"/>
  <c r="CL113" i="77"/>
  <c r="CL114" i="77"/>
  <c r="CL115" i="77"/>
  <c r="CL116" i="77"/>
  <c r="CL117" i="77"/>
  <c r="CL118" i="77"/>
  <c r="CK107" i="77"/>
  <c r="CK108" i="77"/>
  <c r="CK109" i="77"/>
  <c r="CK110" i="77"/>
  <c r="CK111" i="77"/>
  <c r="CK112" i="77"/>
  <c r="CK113" i="77"/>
  <c r="CK114" i="77"/>
  <c r="CK115" i="77"/>
  <c r="CK116" i="77"/>
  <c r="CK117" i="77"/>
  <c r="CK118" i="77"/>
  <c r="CK106" i="77"/>
  <c r="CL106" i="77"/>
  <c r="CL94" i="77"/>
  <c r="CL95" i="77"/>
  <c r="CL96" i="77"/>
  <c r="CL97" i="77"/>
  <c r="CL98" i="77"/>
  <c r="CL99" i="77"/>
  <c r="CL100" i="77"/>
  <c r="CL101" i="77"/>
  <c r="CL102" i="77"/>
  <c r="CL103" i="77"/>
  <c r="CL104" i="77"/>
  <c r="CL105" i="77"/>
  <c r="CK94" i="77"/>
  <c r="CK95" i="77"/>
  <c r="CK96" i="77"/>
  <c r="CK97" i="77"/>
  <c r="CK98" i="77"/>
  <c r="CK99" i="77"/>
  <c r="CK100" i="77"/>
  <c r="CK101" i="77"/>
  <c r="CK102" i="77"/>
  <c r="CK103" i="77"/>
  <c r="CK104" i="77"/>
  <c r="CK105" i="77"/>
  <c r="CK93" i="77"/>
  <c r="CL93" i="77"/>
  <c r="CL81" i="77"/>
  <c r="CL82" i="77"/>
  <c r="CL83" i="77"/>
  <c r="CL84" i="77"/>
  <c r="CL85" i="77"/>
  <c r="CL86" i="77"/>
  <c r="CL87" i="77"/>
  <c r="CL88" i="77"/>
  <c r="CL89" i="77"/>
  <c r="CL90" i="77"/>
  <c r="CL91" i="77"/>
  <c r="CL92" i="77"/>
  <c r="CK81" i="77"/>
  <c r="CK82" i="77"/>
  <c r="CK83" i="77"/>
  <c r="CK84" i="77"/>
  <c r="CK85" i="77"/>
  <c r="CK86" i="77"/>
  <c r="CK87" i="77"/>
  <c r="CK88" i="77"/>
  <c r="CK89" i="77"/>
  <c r="CK90" i="77"/>
  <c r="CK91" i="77"/>
  <c r="CK92" i="77"/>
  <c r="CK80" i="77"/>
  <c r="CL80" i="77"/>
  <c r="CL68" i="77"/>
  <c r="CL69" i="77"/>
  <c r="CL70" i="77"/>
  <c r="CL71" i="77"/>
  <c r="CL72" i="77"/>
  <c r="CL73" i="77"/>
  <c r="CL74" i="77"/>
  <c r="CL75" i="77"/>
  <c r="CL76" i="77"/>
  <c r="CL77" i="77"/>
  <c r="CL78" i="77"/>
  <c r="CL79" i="77"/>
  <c r="CK68" i="77"/>
  <c r="CK69" i="77"/>
  <c r="CK70" i="77"/>
  <c r="CK71" i="77"/>
  <c r="CK72" i="77"/>
  <c r="CK73" i="77"/>
  <c r="CK74" i="77"/>
  <c r="CK75" i="77"/>
  <c r="CK76" i="77"/>
  <c r="CK77" i="77"/>
  <c r="CK78" i="77"/>
  <c r="CK79" i="77"/>
  <c r="CK67" i="77"/>
  <c r="CL67" i="77"/>
  <c r="CL55" i="77"/>
  <c r="CL56" i="77"/>
  <c r="CL57" i="77"/>
  <c r="CL58" i="77"/>
  <c r="CL59" i="77"/>
  <c r="CL60" i="77"/>
  <c r="CL61" i="77"/>
  <c r="CL62" i="77"/>
  <c r="CL63" i="77"/>
  <c r="CL64" i="77"/>
  <c r="CL65" i="77"/>
  <c r="CL66" i="77"/>
  <c r="CK55" i="77"/>
  <c r="CK56" i="77"/>
  <c r="CK57" i="77"/>
  <c r="CK58" i="77"/>
  <c r="CK59" i="77"/>
  <c r="CK60" i="77"/>
  <c r="CK61" i="77"/>
  <c r="CK62" i="77"/>
  <c r="CK63" i="77"/>
  <c r="CK64" i="77"/>
  <c r="CK65" i="77"/>
  <c r="CK66" i="77"/>
  <c r="CK54" i="77"/>
  <c r="CL54" i="77"/>
  <c r="CL42" i="77"/>
  <c r="CL43" i="77"/>
  <c r="CL44" i="77"/>
  <c r="CL45" i="77"/>
  <c r="CL46" i="77"/>
  <c r="CL47" i="77"/>
  <c r="CL48" i="77"/>
  <c r="CL49" i="77"/>
  <c r="CL50" i="77"/>
  <c r="CL51" i="77"/>
  <c r="CL52" i="77"/>
  <c r="CL53" i="77"/>
  <c r="CK42" i="77"/>
  <c r="CK43" i="77"/>
  <c r="CK44" i="77"/>
  <c r="CK45" i="77"/>
  <c r="CK46" i="77"/>
  <c r="CK47" i="77"/>
  <c r="CK48" i="77"/>
  <c r="CK49" i="77"/>
  <c r="CK50" i="77"/>
  <c r="CK51" i="77"/>
  <c r="CK52" i="77"/>
  <c r="CK53" i="77"/>
  <c r="CK41" i="77"/>
  <c r="CL41" i="77"/>
  <c r="CL29" i="77"/>
  <c r="CL30" i="77"/>
  <c r="CL31" i="77"/>
  <c r="CL32" i="77"/>
  <c r="CL33" i="77"/>
  <c r="CL34" i="77"/>
  <c r="CL35" i="77"/>
  <c r="CL36" i="77"/>
  <c r="CL37" i="77"/>
  <c r="CL38" i="77"/>
  <c r="CL39" i="77"/>
  <c r="CL40" i="77"/>
  <c r="CK29" i="77"/>
  <c r="CK30" i="77"/>
  <c r="CK31" i="77"/>
  <c r="CK32" i="77"/>
  <c r="CK33" i="77"/>
  <c r="CK34" i="77"/>
  <c r="CK35" i="77"/>
  <c r="CK36" i="77"/>
  <c r="CK37" i="77"/>
  <c r="CK38" i="77"/>
  <c r="CK39" i="77"/>
  <c r="CK40" i="77"/>
  <c r="CK28" i="77"/>
  <c r="CL28" i="77"/>
  <c r="CL16" i="77"/>
  <c r="CL17" i="77"/>
  <c r="CL18" i="77"/>
  <c r="CL19" i="77"/>
  <c r="CL20" i="77"/>
  <c r="CL21" i="77"/>
  <c r="CL22" i="77"/>
  <c r="CL23" i="77"/>
  <c r="CL24" i="77"/>
  <c r="CL25" i="77"/>
  <c r="CL26" i="77"/>
  <c r="CL27" i="77"/>
  <c r="CK16" i="77"/>
  <c r="CK17" i="77"/>
  <c r="CK18" i="77"/>
  <c r="CK19" i="77"/>
  <c r="CK20" i="77"/>
  <c r="CK21" i="77"/>
  <c r="CK22" i="77"/>
  <c r="CK23" i="77"/>
  <c r="CK24" i="77"/>
  <c r="CK25" i="77"/>
  <c r="CK26" i="77"/>
  <c r="CK27" i="77"/>
  <c r="CK15" i="77"/>
  <c r="CL15" i="77"/>
  <c r="CL3" i="77"/>
  <c r="CL4" i="77"/>
  <c r="CL5" i="77"/>
  <c r="CL6" i="77"/>
  <c r="CL7" i="77"/>
  <c r="CL8" i="77"/>
  <c r="CL9" i="77"/>
  <c r="CL10" i="77"/>
  <c r="CL11" i="77"/>
  <c r="CL12" i="77"/>
  <c r="CL13" i="77"/>
  <c r="CL14" i="77"/>
  <c r="CK3" i="77"/>
  <c r="CK4" i="77"/>
  <c r="CK5" i="77"/>
  <c r="CK6" i="77"/>
  <c r="CK7" i="77"/>
  <c r="CK8" i="77"/>
  <c r="CK9" i="77"/>
  <c r="CK10" i="77"/>
  <c r="CK11" i="77"/>
  <c r="CK12" i="77"/>
  <c r="CK13" i="77"/>
  <c r="CK14" i="77"/>
  <c r="CK2" i="77"/>
  <c r="CL2" i="77"/>
  <c r="BR289" i="77"/>
  <c r="BS289" i="77"/>
  <c r="BT289" i="77"/>
  <c r="BU289" i="77"/>
  <c r="BV289" i="77"/>
  <c r="BW289" i="77"/>
  <c r="BX289" i="77"/>
  <c r="BX290" i="77" s="1"/>
  <c r="BX291" i="77" s="1"/>
  <c r="BX292" i="77" s="1"/>
  <c r="BX293" i="77" s="1"/>
  <c r="BX294" i="77" s="1"/>
  <c r="BX295" i="77" s="1"/>
  <c r="BX296" i="77" s="1"/>
  <c r="BX297" i="77" s="1"/>
  <c r="BY289" i="77"/>
  <c r="BR290" i="77"/>
  <c r="BS290" i="77"/>
  <c r="BT290" i="77"/>
  <c r="BU290" i="77"/>
  <c r="BV290" i="77"/>
  <c r="BW290" i="77"/>
  <c r="BY290" i="77"/>
  <c r="BR291" i="77"/>
  <c r="BS291" i="77"/>
  <c r="BT291" i="77"/>
  <c r="BU291" i="77"/>
  <c r="BV291" i="77"/>
  <c r="BW291" i="77"/>
  <c r="BY291" i="77"/>
  <c r="BR292" i="77"/>
  <c r="BS292" i="77"/>
  <c r="BT292" i="77"/>
  <c r="BU292" i="77"/>
  <c r="BV292" i="77"/>
  <c r="BW292" i="77"/>
  <c r="BY292" i="77"/>
  <c r="BR293" i="77"/>
  <c r="BS293" i="77"/>
  <c r="BT293" i="77"/>
  <c r="BU293" i="77"/>
  <c r="BV293" i="77"/>
  <c r="BW293" i="77"/>
  <c r="BY293" i="77"/>
  <c r="BR294" i="77"/>
  <c r="BS294" i="77"/>
  <c r="BT294" i="77"/>
  <c r="BU294" i="77"/>
  <c r="BV294" i="77"/>
  <c r="BW294" i="77"/>
  <c r="BY294" i="77"/>
  <c r="BR295" i="77"/>
  <c r="BS295" i="77"/>
  <c r="BT295" i="77"/>
  <c r="BU295" i="77"/>
  <c r="BV295" i="77"/>
  <c r="BW295" i="77"/>
  <c r="BY295" i="77"/>
  <c r="BR296" i="77"/>
  <c r="BS296" i="77"/>
  <c r="BT296" i="77"/>
  <c r="BU296" i="77"/>
  <c r="BV296" i="77"/>
  <c r="BW296" i="77"/>
  <c r="BY296" i="77"/>
  <c r="BR297" i="77"/>
  <c r="BS297" i="77"/>
  <c r="BT297" i="77"/>
  <c r="BU297" i="77"/>
  <c r="BV297" i="77"/>
  <c r="BW297" i="77"/>
  <c r="BY297" i="77"/>
  <c r="BX288" i="77"/>
  <c r="BY288" i="77"/>
  <c r="BQ296" i="77"/>
  <c r="BQ297" i="77"/>
  <c r="BW267" i="77"/>
  <c r="BW268" i="77" s="1"/>
  <c r="BW269" i="77" s="1"/>
  <c r="BW270" i="77" s="1"/>
  <c r="BW271" i="77" s="1"/>
  <c r="BW272" i="77" s="1"/>
  <c r="BW273" i="77" s="1"/>
  <c r="BW274" i="77" s="1"/>
  <c r="BX267" i="77"/>
  <c r="BX268" i="77" s="1"/>
  <c r="BX269" i="77" s="1"/>
  <c r="BX270" i="77" s="1"/>
  <c r="BX271" i="77" s="1"/>
  <c r="BX272" i="77" s="1"/>
  <c r="BX273" i="77" s="1"/>
  <c r="BX274" i="77" s="1"/>
  <c r="BY267" i="77"/>
  <c r="BY268" i="77" s="1"/>
  <c r="BY269" i="77" s="1"/>
  <c r="BY270" i="77" s="1"/>
  <c r="BY271" i="77" s="1"/>
  <c r="BY272" i="77" s="1"/>
  <c r="BY273" i="77" s="1"/>
  <c r="BY274" i="77" s="1"/>
  <c r="BX266" i="77"/>
  <c r="BY266" i="77"/>
  <c r="BX265" i="77"/>
  <c r="BY265" i="77"/>
  <c r="BW244" i="77"/>
  <c r="BX244" i="77"/>
  <c r="BY244" i="77"/>
  <c r="BY245" i="77" s="1"/>
  <c r="BY246" i="77" s="1"/>
  <c r="BY247" i="77" s="1"/>
  <c r="BY248" i="77" s="1"/>
  <c r="BY249" i="77" s="1"/>
  <c r="BY250" i="77" s="1"/>
  <c r="BY251" i="77" s="1"/>
  <c r="BW245" i="77"/>
  <c r="BW246" i="77" s="1"/>
  <c r="BW247" i="77" s="1"/>
  <c r="BW248" i="77" s="1"/>
  <c r="BW249" i="77" s="1"/>
  <c r="BW250" i="77" s="1"/>
  <c r="BW251" i="77" s="1"/>
  <c r="BX245" i="77"/>
  <c r="BX246" i="77"/>
  <c r="BX247" i="77" s="1"/>
  <c r="BX248" i="77" s="1"/>
  <c r="BX249" i="77" s="1"/>
  <c r="BX250" i="77" s="1"/>
  <c r="BX251" i="77" s="1"/>
  <c r="BX243" i="77"/>
  <c r="BY243" i="77"/>
  <c r="BX242" i="77"/>
  <c r="BY242" i="77"/>
  <c r="BW221" i="77"/>
  <c r="BW222" i="77" s="1"/>
  <c r="BW223" i="77" s="1"/>
  <c r="BW224" i="77" s="1"/>
  <c r="BW225" i="77" s="1"/>
  <c r="BW226" i="77" s="1"/>
  <c r="BW227" i="77" s="1"/>
  <c r="BW228" i="77" s="1"/>
  <c r="BX221" i="77"/>
  <c r="BX222" i="77" s="1"/>
  <c r="BX223" i="77" s="1"/>
  <c r="BX224" i="77" s="1"/>
  <c r="BX225" i="77" s="1"/>
  <c r="BX226" i="77" s="1"/>
  <c r="BX227" i="77" s="1"/>
  <c r="BX228" i="77" s="1"/>
  <c r="BY221" i="77"/>
  <c r="BY222" i="77" s="1"/>
  <c r="BY223" i="77" s="1"/>
  <c r="BY224" i="77" s="1"/>
  <c r="BY225" i="77" s="1"/>
  <c r="BY226" i="77" s="1"/>
  <c r="BY227" i="77" s="1"/>
  <c r="BY228" i="77" s="1"/>
  <c r="BX220" i="77"/>
  <c r="BY220" i="77"/>
  <c r="BX219" i="77"/>
  <c r="BY219" i="77"/>
  <c r="BW198" i="77"/>
  <c r="BX198" i="77"/>
  <c r="BY198" i="77"/>
  <c r="BY199" i="77" s="1"/>
  <c r="BY200" i="77" s="1"/>
  <c r="BY201" i="77" s="1"/>
  <c r="BY202" i="77" s="1"/>
  <c r="BY203" i="77" s="1"/>
  <c r="BY204" i="77" s="1"/>
  <c r="BY205" i="77" s="1"/>
  <c r="BW199" i="77"/>
  <c r="BW200" i="77" s="1"/>
  <c r="BW201" i="77" s="1"/>
  <c r="BW202" i="77" s="1"/>
  <c r="BW203" i="77" s="1"/>
  <c r="BW204" i="77" s="1"/>
  <c r="BW205" i="77" s="1"/>
  <c r="BX199" i="77"/>
  <c r="BX200" i="77"/>
  <c r="BX201" i="77" s="1"/>
  <c r="BX202" i="77" s="1"/>
  <c r="BX203" i="77" s="1"/>
  <c r="BX204" i="77" s="1"/>
  <c r="BX205" i="77" s="1"/>
  <c r="BX197" i="77"/>
  <c r="BY197" i="77"/>
  <c r="BX196" i="77"/>
  <c r="BY196" i="77"/>
  <c r="BW175" i="77"/>
  <c r="BX175" i="77"/>
  <c r="BY175" i="77"/>
  <c r="BY176" i="77" s="1"/>
  <c r="BY177" i="77" s="1"/>
  <c r="BY178" i="77" s="1"/>
  <c r="BY179" i="77" s="1"/>
  <c r="BY180" i="77" s="1"/>
  <c r="BY181" i="77" s="1"/>
  <c r="BY182" i="77" s="1"/>
  <c r="BW176" i="77"/>
  <c r="BW177" i="77" s="1"/>
  <c r="BW178" i="77" s="1"/>
  <c r="BW179" i="77" s="1"/>
  <c r="BW180" i="77" s="1"/>
  <c r="BW181" i="77" s="1"/>
  <c r="BW182" i="77" s="1"/>
  <c r="BX176" i="77"/>
  <c r="BX177" i="77"/>
  <c r="BX178" i="77" s="1"/>
  <c r="BX179" i="77" s="1"/>
  <c r="BX180" i="77" s="1"/>
  <c r="BX181" i="77" s="1"/>
  <c r="BX182" i="77" s="1"/>
  <c r="BX174" i="77"/>
  <c r="BY174" i="77"/>
  <c r="BX173" i="77"/>
  <c r="BY173" i="77"/>
  <c r="BW152" i="77"/>
  <c r="BW153" i="77" s="1"/>
  <c r="BW154" i="77" s="1"/>
  <c r="BW155" i="77" s="1"/>
  <c r="BW156" i="77" s="1"/>
  <c r="BW157" i="77" s="1"/>
  <c r="BW158" i="77" s="1"/>
  <c r="BW159" i="77" s="1"/>
  <c r="BX152" i="77"/>
  <c r="BX153" i="77" s="1"/>
  <c r="BX154" i="77" s="1"/>
  <c r="BX155" i="77" s="1"/>
  <c r="BX156" i="77" s="1"/>
  <c r="BX157" i="77" s="1"/>
  <c r="BX158" i="77" s="1"/>
  <c r="BX159" i="77" s="1"/>
  <c r="BY152" i="77"/>
  <c r="BY153" i="77" s="1"/>
  <c r="BY154" i="77" s="1"/>
  <c r="BY155" i="77" s="1"/>
  <c r="BY156" i="77" s="1"/>
  <c r="BY157" i="77" s="1"/>
  <c r="BY158" i="77" s="1"/>
  <c r="BY159" i="77" s="1"/>
  <c r="BX151" i="77"/>
  <c r="BY151" i="77"/>
  <c r="BX150" i="77"/>
  <c r="BY150" i="77"/>
  <c r="BW129" i="77"/>
  <c r="BX129" i="77"/>
  <c r="BY129" i="77"/>
  <c r="BY130" i="77" s="1"/>
  <c r="BY131" i="77" s="1"/>
  <c r="BY132" i="77" s="1"/>
  <c r="BY133" i="77" s="1"/>
  <c r="BY134" i="77" s="1"/>
  <c r="BY135" i="77" s="1"/>
  <c r="BY136" i="77" s="1"/>
  <c r="BW130" i="77"/>
  <c r="BW131" i="77" s="1"/>
  <c r="BW132" i="77" s="1"/>
  <c r="BW133" i="77" s="1"/>
  <c r="BW134" i="77" s="1"/>
  <c r="BW135" i="77" s="1"/>
  <c r="BW136" i="77" s="1"/>
  <c r="BX130" i="77"/>
  <c r="BX131" i="77"/>
  <c r="BX132" i="77" s="1"/>
  <c r="BX133" i="77" s="1"/>
  <c r="BX134" i="77" s="1"/>
  <c r="BX135" i="77" s="1"/>
  <c r="BX136" i="77" s="1"/>
  <c r="BX128" i="77"/>
  <c r="BY128" i="77"/>
  <c r="BX127" i="77"/>
  <c r="BY127" i="77"/>
  <c r="BW107" i="77"/>
  <c r="BW108" i="77" s="1"/>
  <c r="BW109" i="77" s="1"/>
  <c r="BW110" i="77" s="1"/>
  <c r="BW111" i="77" s="1"/>
  <c r="BW112" i="77" s="1"/>
  <c r="BW113" i="77" s="1"/>
  <c r="BX107" i="77"/>
  <c r="BX108" i="77" s="1"/>
  <c r="BX109" i="77" s="1"/>
  <c r="BX110" i="77" s="1"/>
  <c r="BX111" i="77" s="1"/>
  <c r="BX112" i="77" s="1"/>
  <c r="BX113" i="77" s="1"/>
  <c r="BY107" i="77"/>
  <c r="BY108" i="77" s="1"/>
  <c r="BY109" i="77" s="1"/>
  <c r="BY110" i="77" s="1"/>
  <c r="BY111" i="77" s="1"/>
  <c r="BY112" i="77" s="1"/>
  <c r="BY113" i="77" s="1"/>
  <c r="BX106" i="77"/>
  <c r="BY106" i="77"/>
  <c r="BW106" i="77"/>
  <c r="BX105" i="77"/>
  <c r="BY105" i="77"/>
  <c r="BX104" i="77"/>
  <c r="BY104" i="77"/>
  <c r="BW83" i="77"/>
  <c r="BW84" i="77" s="1"/>
  <c r="BW85" i="77" s="1"/>
  <c r="BW86" i="77" s="1"/>
  <c r="BW87" i="77" s="1"/>
  <c r="BW88" i="77" s="1"/>
  <c r="BW89" i="77" s="1"/>
  <c r="BW90" i="77" s="1"/>
  <c r="BX83" i="77"/>
  <c r="BX84" i="77" s="1"/>
  <c r="BX85" i="77" s="1"/>
  <c r="BX86" i="77" s="1"/>
  <c r="BX87" i="77" s="1"/>
  <c r="BX88" i="77" s="1"/>
  <c r="BX89" i="77" s="1"/>
  <c r="BX90" i="77" s="1"/>
  <c r="BY83" i="77"/>
  <c r="BY84" i="77" s="1"/>
  <c r="BY85" i="77" s="1"/>
  <c r="BY86" i="77" s="1"/>
  <c r="BY87" i="77" s="1"/>
  <c r="BY88" i="77" s="1"/>
  <c r="BY89" i="77" s="1"/>
  <c r="BY90" i="77" s="1"/>
  <c r="BX82" i="77"/>
  <c r="BY82" i="77"/>
  <c r="BX81" i="77"/>
  <c r="BY81" i="77"/>
  <c r="BW60" i="77"/>
  <c r="BX60" i="77"/>
  <c r="BY60" i="77"/>
  <c r="BY61" i="77" s="1"/>
  <c r="BY62" i="77" s="1"/>
  <c r="BY63" i="77" s="1"/>
  <c r="BY64" i="77" s="1"/>
  <c r="BY65" i="77" s="1"/>
  <c r="BY66" i="77" s="1"/>
  <c r="BY67" i="77" s="1"/>
  <c r="BW61" i="77"/>
  <c r="BW62" i="77" s="1"/>
  <c r="BW63" i="77" s="1"/>
  <c r="BW64" i="77" s="1"/>
  <c r="BW65" i="77" s="1"/>
  <c r="BW66" i="77" s="1"/>
  <c r="BW67" i="77" s="1"/>
  <c r="BX61" i="77"/>
  <c r="BX62" i="77"/>
  <c r="BX63" i="77" s="1"/>
  <c r="BX64" i="77" s="1"/>
  <c r="BX65" i="77" s="1"/>
  <c r="BX66" i="77" s="1"/>
  <c r="BX67" i="77" s="1"/>
  <c r="BX59" i="77"/>
  <c r="BY59" i="77"/>
  <c r="BX58" i="77"/>
  <c r="BY58" i="77"/>
  <c r="BW37" i="77"/>
  <c r="BW38" i="77" s="1"/>
  <c r="BW39" i="77" s="1"/>
  <c r="BW40" i="77" s="1"/>
  <c r="BW41" i="77" s="1"/>
  <c r="BW42" i="77" s="1"/>
  <c r="BW43" i="77" s="1"/>
  <c r="BW44" i="77" s="1"/>
  <c r="BX37" i="77"/>
  <c r="BX38" i="77" s="1"/>
  <c r="BX39" i="77" s="1"/>
  <c r="BX40" i="77" s="1"/>
  <c r="BX41" i="77" s="1"/>
  <c r="BX42" i="77" s="1"/>
  <c r="BX43" i="77" s="1"/>
  <c r="BX44" i="77" s="1"/>
  <c r="BY37" i="77"/>
  <c r="BY38" i="77" s="1"/>
  <c r="BY39" i="77" s="1"/>
  <c r="BY40" i="77" s="1"/>
  <c r="BY41" i="77" s="1"/>
  <c r="BY42" i="77" s="1"/>
  <c r="BY43" i="77" s="1"/>
  <c r="BY44" i="77" s="1"/>
  <c r="BX36" i="77"/>
  <c r="BY36" i="77"/>
  <c r="BX35" i="77"/>
  <c r="BY35" i="77"/>
  <c r="BH289" i="77"/>
  <c r="BI289" i="77"/>
  <c r="BJ289" i="77"/>
  <c r="BK289" i="77"/>
  <c r="BL289" i="77"/>
  <c r="BM289" i="77"/>
  <c r="BN289" i="77"/>
  <c r="BO289" i="77"/>
  <c r="BH290" i="77"/>
  <c r="BI290" i="77"/>
  <c r="BJ290" i="77"/>
  <c r="BK290" i="77"/>
  <c r="BL290" i="77"/>
  <c r="BM290" i="77"/>
  <c r="BN290" i="77"/>
  <c r="BO290" i="77"/>
  <c r="BH291" i="77"/>
  <c r="BI291" i="77"/>
  <c r="BJ291" i="77"/>
  <c r="BK291" i="77"/>
  <c r="BL291" i="77"/>
  <c r="BM291" i="77"/>
  <c r="BN291" i="77"/>
  <c r="BO291" i="77"/>
  <c r="BH292" i="77"/>
  <c r="BI292" i="77"/>
  <c r="BJ292" i="77"/>
  <c r="BK292" i="77"/>
  <c r="BL292" i="77"/>
  <c r="BM292" i="77"/>
  <c r="BN292" i="77"/>
  <c r="BO292" i="77"/>
  <c r="BH293" i="77"/>
  <c r="BI293" i="77"/>
  <c r="BJ293" i="77"/>
  <c r="BK293" i="77"/>
  <c r="BL293" i="77"/>
  <c r="BM293" i="77"/>
  <c r="BN293" i="77"/>
  <c r="BO293" i="77"/>
  <c r="BH294" i="77"/>
  <c r="BI294" i="77"/>
  <c r="BJ294" i="77"/>
  <c r="BK294" i="77"/>
  <c r="BL294" i="77"/>
  <c r="BM294" i="77"/>
  <c r="BN294" i="77"/>
  <c r="BO294" i="77"/>
  <c r="BH295" i="77"/>
  <c r="BI295" i="77"/>
  <c r="BJ295" i="77"/>
  <c r="BK295" i="77"/>
  <c r="BL295" i="77"/>
  <c r="BM295" i="77"/>
  <c r="BN295" i="77"/>
  <c r="BO295" i="77"/>
  <c r="BH296" i="77"/>
  <c r="BI296" i="77"/>
  <c r="BJ296" i="77"/>
  <c r="BK296" i="77"/>
  <c r="BL296" i="77"/>
  <c r="BM296" i="77"/>
  <c r="BN296" i="77"/>
  <c r="BO296" i="77"/>
  <c r="BH297" i="77"/>
  <c r="BI297" i="77"/>
  <c r="BJ297" i="77"/>
  <c r="BK297" i="77"/>
  <c r="BL297" i="77"/>
  <c r="BM297" i="77"/>
  <c r="BN297" i="77"/>
  <c r="BO297" i="77"/>
  <c r="BG289" i="77"/>
  <c r="BG290" i="77"/>
  <c r="BG291" i="77"/>
  <c r="BG292" i="77"/>
  <c r="BG293" i="77"/>
  <c r="BG294" i="77"/>
  <c r="BG295" i="77"/>
  <c r="BG296" i="77"/>
  <c r="BG297" i="77"/>
  <c r="BN288" i="77"/>
  <c r="BO288" i="77"/>
  <c r="BO266" i="77"/>
  <c r="BO267" i="77"/>
  <c r="BO268" i="77"/>
  <c r="BO269" i="77"/>
  <c r="BO270" i="77"/>
  <c r="BO271" i="77"/>
  <c r="BO272" i="77"/>
  <c r="BO273" i="77"/>
  <c r="BO274" i="77"/>
  <c r="BN266" i="77"/>
  <c r="BN267" i="77"/>
  <c r="BN268" i="77"/>
  <c r="BN269" i="77"/>
  <c r="BN270" i="77"/>
  <c r="BN271" i="77"/>
  <c r="BN272" i="77"/>
  <c r="BN273" i="77"/>
  <c r="BN274" i="77"/>
  <c r="BN265" i="77"/>
  <c r="BO265" i="77"/>
  <c r="BO243" i="77"/>
  <c r="BO244" i="77"/>
  <c r="BO245" i="77"/>
  <c r="BO246" i="77"/>
  <c r="BO247" i="77"/>
  <c r="BO248" i="77"/>
  <c r="BO249" i="77"/>
  <c r="BO250" i="77"/>
  <c r="BO251" i="77"/>
  <c r="BN243" i="77"/>
  <c r="BN244" i="77"/>
  <c r="BN245" i="77"/>
  <c r="BN246" i="77"/>
  <c r="BN247" i="77"/>
  <c r="BN248" i="77"/>
  <c r="BN249" i="77"/>
  <c r="BN250" i="77"/>
  <c r="BN251" i="77"/>
  <c r="BN242" i="77"/>
  <c r="BO242" i="77"/>
  <c r="BO220" i="77"/>
  <c r="BO221" i="77"/>
  <c r="BO222" i="77"/>
  <c r="BO223" i="77"/>
  <c r="BO224" i="77"/>
  <c r="BO225" i="77"/>
  <c r="BO226" i="77"/>
  <c r="BO227" i="77"/>
  <c r="BO228" i="77"/>
  <c r="BN220" i="77"/>
  <c r="BN221" i="77"/>
  <c r="BN222" i="77"/>
  <c r="BN223" i="77"/>
  <c r="BN224" i="77"/>
  <c r="BN225" i="77"/>
  <c r="BN226" i="77"/>
  <c r="BN227" i="77"/>
  <c r="BN228" i="77"/>
  <c r="BN219" i="77"/>
  <c r="BO219" i="77"/>
  <c r="BO197" i="77"/>
  <c r="BO198" i="77"/>
  <c r="BO199" i="77"/>
  <c r="BO200" i="77"/>
  <c r="BO201" i="77"/>
  <c r="BO202" i="77"/>
  <c r="BO203" i="77"/>
  <c r="BO204" i="77"/>
  <c r="BO205" i="77"/>
  <c r="BN197" i="77"/>
  <c r="BN198" i="77"/>
  <c r="BN199" i="77"/>
  <c r="BN200" i="77"/>
  <c r="BN201" i="77"/>
  <c r="BN202" i="77"/>
  <c r="BN203" i="77"/>
  <c r="BN204" i="77"/>
  <c r="BN205" i="77"/>
  <c r="BN196" i="77"/>
  <c r="BO196" i="77"/>
  <c r="BO174" i="77"/>
  <c r="BO175" i="77"/>
  <c r="BO176" i="77"/>
  <c r="BO177" i="77"/>
  <c r="BO178" i="77"/>
  <c r="BO179" i="77"/>
  <c r="BO180" i="77"/>
  <c r="BO181" i="77"/>
  <c r="BO182" i="77"/>
  <c r="BN174" i="77"/>
  <c r="BN175" i="77"/>
  <c r="BN176" i="77"/>
  <c r="BN177" i="77"/>
  <c r="BN178" i="77"/>
  <c r="BN179" i="77"/>
  <c r="BN180" i="77"/>
  <c r="BN181" i="77"/>
  <c r="BN182" i="77"/>
  <c r="BN173" i="77"/>
  <c r="BO173" i="77"/>
  <c r="BO151" i="77"/>
  <c r="BO152" i="77"/>
  <c r="BO153" i="77"/>
  <c r="BO154" i="77"/>
  <c r="BO155" i="77"/>
  <c r="BO156" i="77"/>
  <c r="BO157" i="77"/>
  <c r="BO158" i="77"/>
  <c r="BO159" i="77"/>
  <c r="BN151" i="77"/>
  <c r="BN152" i="77"/>
  <c r="BN153" i="77"/>
  <c r="BN154" i="77"/>
  <c r="BN155" i="77"/>
  <c r="BN156" i="77"/>
  <c r="BN157" i="77"/>
  <c r="BN158" i="77"/>
  <c r="BN159" i="77"/>
  <c r="BN150" i="77"/>
  <c r="BO150" i="77"/>
  <c r="BO128" i="77"/>
  <c r="BO129" i="77"/>
  <c r="BO130" i="77"/>
  <c r="BO131" i="77"/>
  <c r="BO132" i="77"/>
  <c r="BO133" i="77"/>
  <c r="BO134" i="77"/>
  <c r="BO135" i="77"/>
  <c r="BO136" i="77"/>
  <c r="BN128" i="77"/>
  <c r="BN129" i="77"/>
  <c r="BN130" i="77"/>
  <c r="BN131" i="77"/>
  <c r="BN132" i="77"/>
  <c r="BN133" i="77"/>
  <c r="BN134" i="77"/>
  <c r="BN135" i="77"/>
  <c r="BN136" i="77"/>
  <c r="BN127" i="77"/>
  <c r="BO127" i="77"/>
  <c r="BO105" i="77"/>
  <c r="BO106" i="77"/>
  <c r="BO107" i="77"/>
  <c r="BO108" i="77"/>
  <c r="BO109" i="77"/>
  <c r="BO110" i="77"/>
  <c r="BO111" i="77"/>
  <c r="BO112" i="77"/>
  <c r="BO113" i="77"/>
  <c r="BN105" i="77"/>
  <c r="BN106" i="77"/>
  <c r="BN107" i="77"/>
  <c r="BN108" i="77"/>
  <c r="BN109" i="77"/>
  <c r="BN110" i="77"/>
  <c r="BN111" i="77"/>
  <c r="BN112" i="77"/>
  <c r="BN113" i="77"/>
  <c r="BN104" i="77"/>
  <c r="BO104" i="77"/>
  <c r="BO82" i="77"/>
  <c r="BO83" i="77"/>
  <c r="BO84" i="77"/>
  <c r="BO85" i="77"/>
  <c r="BO86" i="77"/>
  <c r="BO87" i="77"/>
  <c r="BO88" i="77"/>
  <c r="BO89" i="77"/>
  <c r="BO90" i="77"/>
  <c r="BN82" i="77"/>
  <c r="BN83" i="77"/>
  <c r="BN84" i="77"/>
  <c r="BN85" i="77"/>
  <c r="BN86" i="77"/>
  <c r="BN87" i="77"/>
  <c r="BN88" i="77"/>
  <c r="BN89" i="77"/>
  <c r="BN90" i="77"/>
  <c r="BN81" i="77"/>
  <c r="BO81" i="77"/>
  <c r="BO59" i="77"/>
  <c r="BO60" i="77"/>
  <c r="BO61" i="77"/>
  <c r="BO62" i="77"/>
  <c r="BO63" i="77"/>
  <c r="BO64" i="77"/>
  <c r="BO65" i="77"/>
  <c r="BO66" i="77"/>
  <c r="BO67" i="77"/>
  <c r="BN59" i="77"/>
  <c r="BN60" i="77"/>
  <c r="BN61" i="77"/>
  <c r="BN62" i="77"/>
  <c r="BN63" i="77"/>
  <c r="BN64" i="77"/>
  <c r="BN65" i="77"/>
  <c r="BN66" i="77"/>
  <c r="BN67" i="77"/>
  <c r="BN58" i="77"/>
  <c r="BO58" i="77"/>
  <c r="BO36" i="77"/>
  <c r="BO37" i="77"/>
  <c r="BO38" i="77"/>
  <c r="BO39" i="77"/>
  <c r="BO40" i="77"/>
  <c r="BO41" i="77"/>
  <c r="BO42" i="77"/>
  <c r="BO43" i="77"/>
  <c r="BO44" i="77"/>
  <c r="BN36" i="77"/>
  <c r="BN37" i="77"/>
  <c r="BN38" i="77"/>
  <c r="BN39" i="77"/>
  <c r="BN40" i="77"/>
  <c r="BN41" i="77"/>
  <c r="BN42" i="77"/>
  <c r="BN43" i="77"/>
  <c r="BN44" i="77"/>
  <c r="BN35" i="77"/>
  <c r="BO35" i="77"/>
  <c r="AX299" i="77"/>
  <c r="AY299" i="77"/>
  <c r="AZ299" i="77"/>
  <c r="BA299" i="77"/>
  <c r="BA300" i="77" s="1"/>
  <c r="BA301" i="77" s="1"/>
  <c r="BA302" i="77" s="1"/>
  <c r="BA303" i="77" s="1"/>
  <c r="BA304" i="77" s="1"/>
  <c r="BA305" i="77" s="1"/>
  <c r="BA306" i="77" s="1"/>
  <c r="BA307" i="77" s="1"/>
  <c r="BA308" i="77" s="1"/>
  <c r="BA309" i="77" s="1"/>
  <c r="BA310" i="77" s="1"/>
  <c r="BB299" i="77"/>
  <c r="BC299" i="77"/>
  <c r="BD299" i="77"/>
  <c r="BE299" i="77"/>
  <c r="AX300" i="77"/>
  <c r="AY300" i="77"/>
  <c r="AZ300" i="77"/>
  <c r="BB300" i="77"/>
  <c r="BC300" i="77"/>
  <c r="BD300" i="77"/>
  <c r="BE300" i="77"/>
  <c r="AX301" i="77"/>
  <c r="AY301" i="77"/>
  <c r="AZ301" i="77"/>
  <c r="BB301" i="77"/>
  <c r="BC301" i="77"/>
  <c r="BD301" i="77"/>
  <c r="BE301" i="77"/>
  <c r="AX302" i="77"/>
  <c r="AY302" i="77"/>
  <c r="AZ302" i="77"/>
  <c r="BB302" i="77"/>
  <c r="BC302" i="77"/>
  <c r="BD302" i="77"/>
  <c r="BE302" i="77"/>
  <c r="AX303" i="77"/>
  <c r="AY303" i="77"/>
  <c r="AZ303" i="77"/>
  <c r="BB303" i="77"/>
  <c r="BC303" i="77"/>
  <c r="BD303" i="77"/>
  <c r="BE303" i="77"/>
  <c r="AX304" i="77"/>
  <c r="AY304" i="77"/>
  <c r="AZ304" i="77"/>
  <c r="BB304" i="77"/>
  <c r="BC304" i="77"/>
  <c r="BD304" i="77"/>
  <c r="BE304" i="77"/>
  <c r="AX305" i="77"/>
  <c r="AY305" i="77"/>
  <c r="AZ305" i="77"/>
  <c r="BB305" i="77"/>
  <c r="BC305" i="77"/>
  <c r="BD305" i="77"/>
  <c r="BE305" i="77"/>
  <c r="AX306" i="77"/>
  <c r="AY306" i="77"/>
  <c r="AZ306" i="77"/>
  <c r="BB306" i="77"/>
  <c r="BC306" i="77"/>
  <c r="BD306" i="77"/>
  <c r="BE306" i="77"/>
  <c r="AX307" i="77"/>
  <c r="AY307" i="77"/>
  <c r="AZ307" i="77"/>
  <c r="BB307" i="77"/>
  <c r="BC307" i="77"/>
  <c r="BD307" i="77"/>
  <c r="BE307" i="77"/>
  <c r="AX308" i="77"/>
  <c r="AY308" i="77"/>
  <c r="AZ308" i="77"/>
  <c r="BB308" i="77"/>
  <c r="BC308" i="77"/>
  <c r="BD308" i="77"/>
  <c r="BE308" i="77"/>
  <c r="AX309" i="77"/>
  <c r="AY309" i="77"/>
  <c r="AZ309" i="77"/>
  <c r="BB309" i="77"/>
  <c r="BC309" i="77"/>
  <c r="BD309" i="77"/>
  <c r="BE309" i="77"/>
  <c r="AX310" i="77"/>
  <c r="AY310" i="77"/>
  <c r="AZ310" i="77"/>
  <c r="BB310" i="77"/>
  <c r="BC310" i="77"/>
  <c r="BD310" i="77"/>
  <c r="BE310" i="77"/>
  <c r="AW300" i="77"/>
  <c r="AW301" i="77"/>
  <c r="AW302" i="77"/>
  <c r="AW303" i="77" s="1"/>
  <c r="AW304" i="77" s="1"/>
  <c r="AW305" i="77" s="1"/>
  <c r="AW306" i="77" s="1"/>
  <c r="AW307" i="77" s="1"/>
  <c r="AW308" i="77" s="1"/>
  <c r="AW309" i="77" s="1"/>
  <c r="AW310" i="77" s="1"/>
  <c r="AW299" i="77"/>
  <c r="AX298" i="77"/>
  <c r="AY298" i="77"/>
  <c r="AZ298" i="77"/>
  <c r="BA298" i="77"/>
  <c r="BB298" i="77"/>
  <c r="BC298" i="77"/>
  <c r="BD298" i="77"/>
  <c r="BE298" i="77"/>
  <c r="AW298" i="77"/>
  <c r="BC277" i="77"/>
  <c r="BC278" i="77" s="1"/>
  <c r="BC279" i="77" s="1"/>
  <c r="BC280" i="77" s="1"/>
  <c r="BC281" i="77" s="1"/>
  <c r="BC282" i="77" s="1"/>
  <c r="BC283" i="77" s="1"/>
  <c r="BC284" i="77" s="1"/>
  <c r="BC285" i="77" s="1"/>
  <c r="BC286" i="77" s="1"/>
  <c r="BC287" i="77" s="1"/>
  <c r="BD277" i="77"/>
  <c r="BE277" i="77"/>
  <c r="BE278" i="77" s="1"/>
  <c r="BE279" i="77" s="1"/>
  <c r="BE280" i="77" s="1"/>
  <c r="BE281" i="77" s="1"/>
  <c r="BE282" i="77" s="1"/>
  <c r="BE283" i="77" s="1"/>
  <c r="BE284" i="77" s="1"/>
  <c r="BE285" i="77" s="1"/>
  <c r="BE286" i="77" s="1"/>
  <c r="BE287" i="77" s="1"/>
  <c r="BD278" i="77"/>
  <c r="BD279" i="77" s="1"/>
  <c r="BD280" i="77" s="1"/>
  <c r="BD281" i="77" s="1"/>
  <c r="BD282" i="77" s="1"/>
  <c r="BD283" i="77" s="1"/>
  <c r="BD284" i="77" s="1"/>
  <c r="BD285" i="77" s="1"/>
  <c r="BD286" i="77" s="1"/>
  <c r="BD287" i="77" s="1"/>
  <c r="BD276" i="77"/>
  <c r="BE276" i="77"/>
  <c r="BD275" i="77"/>
  <c r="BE275" i="77"/>
  <c r="BC254" i="77"/>
  <c r="BC255" i="77" s="1"/>
  <c r="BC256" i="77" s="1"/>
  <c r="BC257" i="77" s="1"/>
  <c r="BC258" i="77" s="1"/>
  <c r="BC259" i="77" s="1"/>
  <c r="BC260" i="77" s="1"/>
  <c r="BC261" i="77" s="1"/>
  <c r="BC262" i="77" s="1"/>
  <c r="BC263" i="77" s="1"/>
  <c r="BC264" i="77" s="1"/>
  <c r="BD254" i="77"/>
  <c r="BE254" i="77"/>
  <c r="BE255" i="77" s="1"/>
  <c r="BE256" i="77" s="1"/>
  <c r="BE257" i="77" s="1"/>
  <c r="BE258" i="77" s="1"/>
  <c r="BE259" i="77" s="1"/>
  <c r="BE260" i="77" s="1"/>
  <c r="BE261" i="77" s="1"/>
  <c r="BE262" i="77" s="1"/>
  <c r="BE263" i="77" s="1"/>
  <c r="BE264" i="77" s="1"/>
  <c r="BD255" i="77"/>
  <c r="BD256" i="77" s="1"/>
  <c r="BD257" i="77" s="1"/>
  <c r="BD258" i="77" s="1"/>
  <c r="BD259" i="77" s="1"/>
  <c r="BD260" i="77" s="1"/>
  <c r="BD261" i="77" s="1"/>
  <c r="BD262" i="77" s="1"/>
  <c r="BD263" i="77" s="1"/>
  <c r="BD264" i="77" s="1"/>
  <c r="BD253" i="77"/>
  <c r="BE253" i="77"/>
  <c r="BD252" i="77"/>
  <c r="BE252" i="77"/>
  <c r="BC231" i="77"/>
  <c r="BC232" i="77" s="1"/>
  <c r="BC233" i="77" s="1"/>
  <c r="BC234" i="77" s="1"/>
  <c r="BC235" i="77" s="1"/>
  <c r="BC236" i="77" s="1"/>
  <c r="BC237" i="77" s="1"/>
  <c r="BC238" i="77" s="1"/>
  <c r="BC239" i="77" s="1"/>
  <c r="BC240" i="77" s="1"/>
  <c r="BC241" i="77" s="1"/>
  <c r="BD231" i="77"/>
  <c r="BE231" i="77"/>
  <c r="BE232" i="77" s="1"/>
  <c r="BE233" i="77" s="1"/>
  <c r="BE234" i="77" s="1"/>
  <c r="BE235" i="77" s="1"/>
  <c r="BE236" i="77" s="1"/>
  <c r="BE237" i="77" s="1"/>
  <c r="BE238" i="77" s="1"/>
  <c r="BE239" i="77" s="1"/>
  <c r="BE240" i="77" s="1"/>
  <c r="BE241" i="77" s="1"/>
  <c r="BD232" i="77"/>
  <c r="BD233" i="77" s="1"/>
  <c r="BD234" i="77" s="1"/>
  <c r="BD235" i="77" s="1"/>
  <c r="BD236" i="77" s="1"/>
  <c r="BD237" i="77" s="1"/>
  <c r="BD238" i="77" s="1"/>
  <c r="BD239" i="77" s="1"/>
  <c r="BD240" i="77" s="1"/>
  <c r="BD241" i="77" s="1"/>
  <c r="BD230" i="77"/>
  <c r="BE230" i="77"/>
  <c r="BD229" i="77"/>
  <c r="BE229" i="77"/>
  <c r="BC208" i="77"/>
  <c r="BC209" i="77" s="1"/>
  <c r="BC210" i="77" s="1"/>
  <c r="BC211" i="77" s="1"/>
  <c r="BC212" i="77" s="1"/>
  <c r="BC213" i="77" s="1"/>
  <c r="BC214" i="77" s="1"/>
  <c r="BC215" i="77" s="1"/>
  <c r="BC216" i="77" s="1"/>
  <c r="BC217" i="77" s="1"/>
  <c r="BC218" i="77" s="1"/>
  <c r="BD208" i="77"/>
  <c r="BD209" i="77" s="1"/>
  <c r="BD210" i="77" s="1"/>
  <c r="BD211" i="77" s="1"/>
  <c r="BD212" i="77" s="1"/>
  <c r="BD213" i="77" s="1"/>
  <c r="BD214" i="77" s="1"/>
  <c r="BD215" i="77" s="1"/>
  <c r="BD216" i="77" s="1"/>
  <c r="BD217" i="77" s="1"/>
  <c r="BD218" i="77" s="1"/>
  <c r="BE208" i="77"/>
  <c r="BE209" i="77" s="1"/>
  <c r="BE210" i="77" s="1"/>
  <c r="BE211" i="77" s="1"/>
  <c r="BE212" i="77" s="1"/>
  <c r="BE213" i="77" s="1"/>
  <c r="BE214" i="77" s="1"/>
  <c r="BE215" i="77" s="1"/>
  <c r="BE216" i="77" s="1"/>
  <c r="BE217" i="77" s="1"/>
  <c r="BE218" i="77" s="1"/>
  <c r="BD207" i="77"/>
  <c r="BE207" i="77"/>
  <c r="BD206" i="77"/>
  <c r="BE206" i="77"/>
  <c r="BC185" i="77"/>
  <c r="BC186" i="77" s="1"/>
  <c r="BC187" i="77" s="1"/>
  <c r="BC188" i="77" s="1"/>
  <c r="BC189" i="77" s="1"/>
  <c r="BC190" i="77" s="1"/>
  <c r="BC191" i="77" s="1"/>
  <c r="BC192" i="77" s="1"/>
  <c r="BC193" i="77" s="1"/>
  <c r="BC194" i="77" s="1"/>
  <c r="BC195" i="77" s="1"/>
  <c r="BD185" i="77"/>
  <c r="BD186" i="77" s="1"/>
  <c r="BD187" i="77" s="1"/>
  <c r="BD188" i="77" s="1"/>
  <c r="BD189" i="77" s="1"/>
  <c r="BD190" i="77" s="1"/>
  <c r="BD191" i="77" s="1"/>
  <c r="BD192" i="77" s="1"/>
  <c r="BD193" i="77" s="1"/>
  <c r="BD194" i="77" s="1"/>
  <c r="BD195" i="77" s="1"/>
  <c r="BE185" i="77"/>
  <c r="BE186" i="77" s="1"/>
  <c r="BE187" i="77" s="1"/>
  <c r="BE188" i="77" s="1"/>
  <c r="BE189" i="77" s="1"/>
  <c r="BE190" i="77" s="1"/>
  <c r="BE191" i="77" s="1"/>
  <c r="BE192" i="77" s="1"/>
  <c r="BE193" i="77" s="1"/>
  <c r="BE194" i="77" s="1"/>
  <c r="BE195" i="77" s="1"/>
  <c r="BD184" i="77"/>
  <c r="BE184" i="77"/>
  <c r="BD183" i="77"/>
  <c r="BE183" i="77"/>
  <c r="BC162" i="77"/>
  <c r="BC163" i="77" s="1"/>
  <c r="BC164" i="77" s="1"/>
  <c r="BC165" i="77" s="1"/>
  <c r="BC166" i="77" s="1"/>
  <c r="BC167" i="77" s="1"/>
  <c r="BC168" i="77" s="1"/>
  <c r="BC169" i="77" s="1"/>
  <c r="BC170" i="77" s="1"/>
  <c r="BC171" i="77" s="1"/>
  <c r="BC172" i="77" s="1"/>
  <c r="BD162" i="77"/>
  <c r="BD163" i="77" s="1"/>
  <c r="BD164" i="77" s="1"/>
  <c r="BD165" i="77" s="1"/>
  <c r="BD166" i="77" s="1"/>
  <c r="BD167" i="77" s="1"/>
  <c r="BD168" i="77" s="1"/>
  <c r="BD169" i="77" s="1"/>
  <c r="BD170" i="77" s="1"/>
  <c r="BD171" i="77" s="1"/>
  <c r="BD172" i="77" s="1"/>
  <c r="BE162" i="77"/>
  <c r="BE163" i="77" s="1"/>
  <c r="BE164" i="77" s="1"/>
  <c r="BE165" i="77" s="1"/>
  <c r="BE166" i="77" s="1"/>
  <c r="BE167" i="77" s="1"/>
  <c r="BE168" i="77" s="1"/>
  <c r="BE169" i="77" s="1"/>
  <c r="BE170" i="77" s="1"/>
  <c r="BE171" i="77" s="1"/>
  <c r="BE172" i="77" s="1"/>
  <c r="BD161" i="77"/>
  <c r="BE161" i="77"/>
  <c r="BD160" i="77"/>
  <c r="BE160" i="77"/>
  <c r="BC139" i="77"/>
  <c r="BC140" i="77" s="1"/>
  <c r="BC141" i="77" s="1"/>
  <c r="BC142" i="77" s="1"/>
  <c r="BC143" i="77" s="1"/>
  <c r="BC144" i="77" s="1"/>
  <c r="BC145" i="77" s="1"/>
  <c r="BC146" i="77" s="1"/>
  <c r="BC147" i="77" s="1"/>
  <c r="BC148" i="77" s="1"/>
  <c r="BC149" i="77" s="1"/>
  <c r="BD139" i="77"/>
  <c r="BD140" i="77" s="1"/>
  <c r="BD141" i="77" s="1"/>
  <c r="BD142" i="77" s="1"/>
  <c r="BD143" i="77" s="1"/>
  <c r="BD144" i="77" s="1"/>
  <c r="BD145" i="77" s="1"/>
  <c r="BD146" i="77" s="1"/>
  <c r="BD147" i="77" s="1"/>
  <c r="BD148" i="77" s="1"/>
  <c r="BD149" i="77" s="1"/>
  <c r="BE139" i="77"/>
  <c r="BE140" i="77" s="1"/>
  <c r="BE141" i="77" s="1"/>
  <c r="BE142" i="77" s="1"/>
  <c r="BE143" i="77" s="1"/>
  <c r="BE144" i="77" s="1"/>
  <c r="BE145" i="77" s="1"/>
  <c r="BE146" i="77" s="1"/>
  <c r="BE147" i="77" s="1"/>
  <c r="BE148" i="77" s="1"/>
  <c r="BE149" i="77" s="1"/>
  <c r="BD138" i="77"/>
  <c r="BE138" i="77"/>
  <c r="BD137" i="77"/>
  <c r="BE137" i="77"/>
  <c r="BC116" i="77"/>
  <c r="BC117" i="77" s="1"/>
  <c r="BC118" i="77" s="1"/>
  <c r="BC119" i="77" s="1"/>
  <c r="BC120" i="77" s="1"/>
  <c r="BC121" i="77" s="1"/>
  <c r="BC122" i="77" s="1"/>
  <c r="BC123" i="77" s="1"/>
  <c r="BC124" i="77" s="1"/>
  <c r="BC125" i="77" s="1"/>
  <c r="BC126" i="77" s="1"/>
  <c r="BD116" i="77"/>
  <c r="BD117" i="77" s="1"/>
  <c r="BD118" i="77" s="1"/>
  <c r="BD119" i="77" s="1"/>
  <c r="BD120" i="77" s="1"/>
  <c r="BD121" i="77" s="1"/>
  <c r="BD122" i="77" s="1"/>
  <c r="BD123" i="77" s="1"/>
  <c r="BD124" i="77" s="1"/>
  <c r="BD125" i="77" s="1"/>
  <c r="BD126" i="77" s="1"/>
  <c r="BE116" i="77"/>
  <c r="BE117" i="77" s="1"/>
  <c r="BE118" i="77" s="1"/>
  <c r="BE119" i="77" s="1"/>
  <c r="BE120" i="77" s="1"/>
  <c r="BE121" i="77" s="1"/>
  <c r="BE122" i="77" s="1"/>
  <c r="BE123" i="77" s="1"/>
  <c r="BE124" i="77" s="1"/>
  <c r="BE125" i="77" s="1"/>
  <c r="BE126" i="77" s="1"/>
  <c r="BD115" i="77"/>
  <c r="BE115" i="77"/>
  <c r="BD114" i="77"/>
  <c r="BE114" i="77"/>
  <c r="BC93" i="77"/>
  <c r="BC94" i="77" s="1"/>
  <c r="BC95" i="77" s="1"/>
  <c r="BC96" i="77" s="1"/>
  <c r="BC97" i="77" s="1"/>
  <c r="BC98" i="77" s="1"/>
  <c r="BC99" i="77" s="1"/>
  <c r="BC100" i="77" s="1"/>
  <c r="BC101" i="77" s="1"/>
  <c r="BC102" i="77" s="1"/>
  <c r="BC103" i="77" s="1"/>
  <c r="BD93" i="77"/>
  <c r="BE93" i="77"/>
  <c r="BE94" i="77" s="1"/>
  <c r="BE95" i="77" s="1"/>
  <c r="BE96" i="77" s="1"/>
  <c r="BE97" i="77" s="1"/>
  <c r="BE98" i="77" s="1"/>
  <c r="BE99" i="77" s="1"/>
  <c r="BE100" i="77" s="1"/>
  <c r="BE101" i="77" s="1"/>
  <c r="BE102" i="77" s="1"/>
  <c r="BE103" i="77" s="1"/>
  <c r="BD94" i="77"/>
  <c r="BD95" i="77" s="1"/>
  <c r="BD96" i="77" s="1"/>
  <c r="BD97" i="77" s="1"/>
  <c r="BD98" i="77" s="1"/>
  <c r="BD99" i="77" s="1"/>
  <c r="BD100" i="77" s="1"/>
  <c r="BD101" i="77" s="1"/>
  <c r="BD102" i="77" s="1"/>
  <c r="BD103" i="77" s="1"/>
  <c r="BD92" i="77"/>
  <c r="BE92" i="77"/>
  <c r="BD91" i="77"/>
  <c r="BE91" i="77"/>
  <c r="BC70" i="77"/>
  <c r="BC71" i="77" s="1"/>
  <c r="BC72" i="77" s="1"/>
  <c r="BC73" i="77" s="1"/>
  <c r="BC74" i="77" s="1"/>
  <c r="BC75" i="77" s="1"/>
  <c r="BC76" i="77" s="1"/>
  <c r="BC77" i="77" s="1"/>
  <c r="BC78" i="77" s="1"/>
  <c r="BC79" i="77" s="1"/>
  <c r="BC80" i="77" s="1"/>
  <c r="BD70" i="77"/>
  <c r="BE70" i="77"/>
  <c r="BE71" i="77" s="1"/>
  <c r="BE72" i="77" s="1"/>
  <c r="BE73" i="77" s="1"/>
  <c r="BE74" i="77" s="1"/>
  <c r="BE75" i="77" s="1"/>
  <c r="BE76" i="77" s="1"/>
  <c r="BE77" i="77" s="1"/>
  <c r="BE78" i="77" s="1"/>
  <c r="BE79" i="77" s="1"/>
  <c r="BE80" i="77" s="1"/>
  <c r="BD71" i="77"/>
  <c r="BD72" i="77" s="1"/>
  <c r="BD73" i="77" s="1"/>
  <c r="BD74" i="77" s="1"/>
  <c r="BD75" i="77" s="1"/>
  <c r="BD76" i="77" s="1"/>
  <c r="BD77" i="77" s="1"/>
  <c r="BD78" i="77" s="1"/>
  <c r="BD79" i="77" s="1"/>
  <c r="BD80" i="77" s="1"/>
  <c r="BD69" i="77"/>
  <c r="BE69" i="77"/>
  <c r="BD68" i="77"/>
  <c r="BE68" i="77"/>
  <c r="AI881" i="76" l="1"/>
  <c r="Y882" i="76"/>
  <c r="AI882" i="76" s="1"/>
  <c r="AA884" i="76"/>
  <c r="AK884" i="76" s="1"/>
  <c r="AA919" i="76"/>
  <c r="AK919" i="76" s="1"/>
  <c r="Y957" i="76"/>
  <c r="AI957" i="76" s="1"/>
  <c r="Y954" i="76"/>
  <c r="AI954" i="76" s="1"/>
  <c r="AK883" i="76"/>
  <c r="AK918" i="76"/>
  <c r="Y925" i="76"/>
  <c r="AI925" i="76" s="1"/>
  <c r="AA957" i="76"/>
  <c r="AK957" i="76" s="1"/>
  <c r="BC47" i="77"/>
  <c r="BD47" i="77"/>
  <c r="BE47" i="77"/>
  <c r="BE48" i="77" s="1"/>
  <c r="BE49" i="77" s="1"/>
  <c r="BE50" i="77" s="1"/>
  <c r="BE51" i="77" s="1"/>
  <c r="BE52" i="77" s="1"/>
  <c r="BE53" i="77" s="1"/>
  <c r="BE54" i="77" s="1"/>
  <c r="BE55" i="77" s="1"/>
  <c r="BE56" i="77" s="1"/>
  <c r="BE57" i="77" s="1"/>
  <c r="BC48" i="77"/>
  <c r="BC49" i="77" s="1"/>
  <c r="BC50" i="77" s="1"/>
  <c r="BC51" i="77" s="1"/>
  <c r="BC52" i="77" s="1"/>
  <c r="BC53" i="77" s="1"/>
  <c r="BC54" i="77" s="1"/>
  <c r="BC55" i="77" s="1"/>
  <c r="BC56" i="77" s="1"/>
  <c r="BC57" i="77" s="1"/>
  <c r="BD48" i="77"/>
  <c r="BD49" i="77"/>
  <c r="BD50" i="77" s="1"/>
  <c r="BD51" i="77" s="1"/>
  <c r="BD52" i="77" s="1"/>
  <c r="BD53" i="77" s="1"/>
  <c r="BD54" i="77" s="1"/>
  <c r="BD55" i="77" s="1"/>
  <c r="BD56" i="77" s="1"/>
  <c r="BD57" i="77" s="1"/>
  <c r="BD46" i="77"/>
  <c r="BE46" i="77"/>
  <c r="BD45" i="77"/>
  <c r="BE45" i="77"/>
  <c r="BC25" i="77"/>
  <c r="BD25" i="77"/>
  <c r="BE25" i="77"/>
  <c r="BE26" i="77" s="1"/>
  <c r="BE27" i="77" s="1"/>
  <c r="BE28" i="77" s="1"/>
  <c r="BE29" i="77" s="1"/>
  <c r="BE30" i="77" s="1"/>
  <c r="BE31" i="77" s="1"/>
  <c r="BE32" i="77" s="1"/>
  <c r="BE33" i="77" s="1"/>
  <c r="BE34" i="77" s="1"/>
  <c r="BC26" i="77"/>
  <c r="BC27" i="77" s="1"/>
  <c r="BC28" i="77" s="1"/>
  <c r="BC29" i="77" s="1"/>
  <c r="BC30" i="77" s="1"/>
  <c r="BC31" i="77" s="1"/>
  <c r="BC32" i="77" s="1"/>
  <c r="BC33" i="77" s="1"/>
  <c r="BC34" i="77" s="1"/>
  <c r="BD26" i="77"/>
  <c r="BD27" i="77"/>
  <c r="BD28" i="77" s="1"/>
  <c r="BD29" i="77" s="1"/>
  <c r="BD30" i="77" s="1"/>
  <c r="BD31" i="77" s="1"/>
  <c r="BD32" i="77" s="1"/>
  <c r="BD33" i="77" s="1"/>
  <c r="BD34" i="77" s="1"/>
  <c r="BD24" i="77"/>
  <c r="BE24" i="77"/>
  <c r="BD23" i="77"/>
  <c r="BE23" i="77"/>
  <c r="BD22" i="77"/>
  <c r="BE22" i="77"/>
  <c r="AU299" i="77"/>
  <c r="AU300" i="77"/>
  <c r="AU301" i="77"/>
  <c r="AU302" i="77"/>
  <c r="AU303" i="77"/>
  <c r="AU304" i="77"/>
  <c r="AU305" i="77"/>
  <c r="AU306" i="77"/>
  <c r="AU307" i="77"/>
  <c r="AU308" i="77"/>
  <c r="AU309" i="77"/>
  <c r="AU310" i="77"/>
  <c r="AT299" i="77"/>
  <c r="AT300" i="77"/>
  <c r="AT301" i="77"/>
  <c r="AT302" i="77"/>
  <c r="AT303" i="77"/>
  <c r="AT304" i="77"/>
  <c r="AT305" i="77"/>
  <c r="AT306" i="77"/>
  <c r="AT307" i="77"/>
  <c r="AT308" i="77"/>
  <c r="AT309" i="77"/>
  <c r="AT310" i="77"/>
  <c r="AS299" i="77"/>
  <c r="AS300" i="77"/>
  <c r="AS301" i="77"/>
  <c r="AS302" i="77"/>
  <c r="AS303" i="77"/>
  <c r="AS304" i="77"/>
  <c r="AS305" i="77"/>
  <c r="AS306" i="77"/>
  <c r="AS307" i="77"/>
  <c r="AS308" i="77"/>
  <c r="AS309" i="77"/>
  <c r="AS310" i="77"/>
  <c r="AR299" i="77"/>
  <c r="AR300" i="77"/>
  <c r="AR301" i="77"/>
  <c r="AR302" i="77"/>
  <c r="AR303" i="77"/>
  <c r="AR304" i="77"/>
  <c r="AR305" i="77"/>
  <c r="AR306" i="77"/>
  <c r="AR307" i="77"/>
  <c r="AR308" i="77"/>
  <c r="AR309" i="77"/>
  <c r="AR310" i="77"/>
  <c r="AQ299" i="77"/>
  <c r="AQ300" i="77"/>
  <c r="AQ301" i="77"/>
  <c r="AQ302" i="77"/>
  <c r="AQ303" i="77"/>
  <c r="AQ304" i="77"/>
  <c r="AQ305" i="77"/>
  <c r="AQ306" i="77"/>
  <c r="AQ307" i="77"/>
  <c r="AQ308" i="77"/>
  <c r="AQ309" i="77"/>
  <c r="AQ310" i="77"/>
  <c r="AP299" i="77"/>
  <c r="AP300" i="77"/>
  <c r="AP301" i="77"/>
  <c r="AP302" i="77"/>
  <c r="AP303" i="77"/>
  <c r="AP304" i="77"/>
  <c r="AP305" i="77"/>
  <c r="AP306" i="77"/>
  <c r="AP307" i="77"/>
  <c r="AP308" i="77"/>
  <c r="AP309" i="77"/>
  <c r="AP310" i="77"/>
  <c r="AO299" i="77"/>
  <c r="AO300" i="77"/>
  <c r="AO301" i="77"/>
  <c r="AO302" i="77"/>
  <c r="AO303" i="77"/>
  <c r="AO304" i="77"/>
  <c r="AO305" i="77"/>
  <c r="AO306" i="77"/>
  <c r="AO307" i="77"/>
  <c r="AO308" i="77"/>
  <c r="AO309" i="77"/>
  <c r="AO310" i="77"/>
  <c r="AN299" i="77"/>
  <c r="AN300" i="77"/>
  <c r="AN301" i="77"/>
  <c r="AN302" i="77"/>
  <c r="AN303" i="77"/>
  <c r="AN304" i="77"/>
  <c r="AN305" i="77"/>
  <c r="AN306" i="77"/>
  <c r="AN307" i="77"/>
  <c r="AN308" i="77"/>
  <c r="AN309" i="77"/>
  <c r="AN310" i="77"/>
  <c r="AM299" i="77"/>
  <c r="AM300" i="77"/>
  <c r="AM301" i="77"/>
  <c r="AM302" i="77"/>
  <c r="AM303" i="77"/>
  <c r="AM304" i="77"/>
  <c r="AM305" i="77"/>
  <c r="AM306" i="77"/>
  <c r="AM307" i="77"/>
  <c r="AM308" i="77"/>
  <c r="AM309" i="77"/>
  <c r="AM310" i="77"/>
  <c r="AN298" i="77"/>
  <c r="AO298" i="77"/>
  <c r="AP298" i="77"/>
  <c r="AQ298" i="77"/>
  <c r="AR298" i="77"/>
  <c r="AS298" i="77"/>
  <c r="AT298" i="77"/>
  <c r="AU298" i="77"/>
  <c r="AM298" i="77"/>
  <c r="AU276" i="77"/>
  <c r="AU277" i="77"/>
  <c r="AU278" i="77"/>
  <c r="AU279" i="77"/>
  <c r="AU280" i="77"/>
  <c r="AU281" i="77"/>
  <c r="AU282" i="77"/>
  <c r="AU283" i="77"/>
  <c r="AU284" i="77"/>
  <c r="AU285" i="77"/>
  <c r="AU286" i="77"/>
  <c r="AU287" i="77"/>
  <c r="AT276" i="77"/>
  <c r="AT277" i="77"/>
  <c r="AT278" i="77"/>
  <c r="AT279" i="77"/>
  <c r="AT280" i="77"/>
  <c r="AT281" i="77"/>
  <c r="AT282" i="77"/>
  <c r="AT283" i="77"/>
  <c r="AT284" i="77"/>
  <c r="AT285" i="77"/>
  <c r="AT286" i="77"/>
  <c r="AT287" i="77"/>
  <c r="AT275" i="77"/>
  <c r="AU275" i="77"/>
  <c r="AU253" i="77"/>
  <c r="AU254" i="77"/>
  <c r="AU255" i="77"/>
  <c r="AU256" i="77"/>
  <c r="AU257" i="77"/>
  <c r="AU258" i="77"/>
  <c r="AU259" i="77"/>
  <c r="AU260" i="77"/>
  <c r="AU261" i="77"/>
  <c r="AU262" i="77"/>
  <c r="AU263" i="77"/>
  <c r="AU264" i="77"/>
  <c r="AT253" i="77"/>
  <c r="AT254" i="77"/>
  <c r="AT255" i="77"/>
  <c r="AT256" i="77"/>
  <c r="AT257" i="77"/>
  <c r="AT258" i="77"/>
  <c r="AT259" i="77"/>
  <c r="AT260" i="77"/>
  <c r="AT261" i="77"/>
  <c r="AT262" i="77"/>
  <c r="AT263" i="77"/>
  <c r="AT264" i="77"/>
  <c r="AT252" i="77"/>
  <c r="AU252" i="77"/>
  <c r="AU230" i="77"/>
  <c r="AU231" i="77"/>
  <c r="AU232" i="77"/>
  <c r="AU233" i="77"/>
  <c r="AU234" i="77"/>
  <c r="AU235" i="77"/>
  <c r="AU236" i="77"/>
  <c r="AU237" i="77"/>
  <c r="AU238" i="77"/>
  <c r="AU239" i="77"/>
  <c r="AU240" i="77"/>
  <c r="AU241" i="77"/>
  <c r="AT230" i="77"/>
  <c r="AT231" i="77"/>
  <c r="AT232" i="77"/>
  <c r="AT233" i="77"/>
  <c r="AT234" i="77"/>
  <c r="AT235" i="77"/>
  <c r="AT236" i="77"/>
  <c r="AT237" i="77"/>
  <c r="AT238" i="77"/>
  <c r="AT239" i="77"/>
  <c r="AT240" i="77"/>
  <c r="AT241" i="77"/>
  <c r="AT229" i="77"/>
  <c r="AU229" i="77"/>
  <c r="AU207" i="77"/>
  <c r="AU208" i="77"/>
  <c r="AU209" i="77"/>
  <c r="AU210" i="77"/>
  <c r="AU211" i="77"/>
  <c r="AU212" i="77"/>
  <c r="AU213" i="77"/>
  <c r="AU214" i="77"/>
  <c r="AU215" i="77"/>
  <c r="AU216" i="77"/>
  <c r="AU217" i="77"/>
  <c r="AU218" i="77"/>
  <c r="AT207" i="77"/>
  <c r="AT208" i="77"/>
  <c r="AT209" i="77"/>
  <c r="AT210" i="77"/>
  <c r="AT211" i="77"/>
  <c r="AT212" i="77"/>
  <c r="AT213" i="77"/>
  <c r="AT214" i="77"/>
  <c r="AT215" i="77"/>
  <c r="AT216" i="77"/>
  <c r="AT217" i="77"/>
  <c r="AT218" i="77"/>
  <c r="AT206" i="77"/>
  <c r="AU206" i="77"/>
  <c r="AU184" i="77"/>
  <c r="AU185" i="77"/>
  <c r="AU186" i="77"/>
  <c r="AU187" i="77"/>
  <c r="AU188" i="77"/>
  <c r="AU189" i="77"/>
  <c r="AU190" i="77"/>
  <c r="AU191" i="77"/>
  <c r="AU192" i="77"/>
  <c r="AU193" i="77"/>
  <c r="AU194" i="77"/>
  <c r="AU195" i="77"/>
  <c r="AT184" i="77"/>
  <c r="AT185" i="77"/>
  <c r="AT186" i="77"/>
  <c r="AT187" i="77"/>
  <c r="AT188" i="77"/>
  <c r="AT189" i="77"/>
  <c r="AT190" i="77"/>
  <c r="AT191" i="77"/>
  <c r="AT192" i="77"/>
  <c r="AT193" i="77"/>
  <c r="AT194" i="77"/>
  <c r="AT195" i="77"/>
  <c r="AT183" i="77"/>
  <c r="AU183" i="77"/>
  <c r="AU161" i="77"/>
  <c r="AU162" i="77"/>
  <c r="AU163" i="77"/>
  <c r="AU164" i="77"/>
  <c r="AU165" i="77"/>
  <c r="AU166" i="77"/>
  <c r="AU167" i="77"/>
  <c r="AU168" i="77"/>
  <c r="AU169" i="77"/>
  <c r="AU170" i="77"/>
  <c r="AU171" i="77"/>
  <c r="AU172" i="77"/>
  <c r="AT161" i="77"/>
  <c r="AT162" i="77"/>
  <c r="AT163" i="77"/>
  <c r="AT164" i="77"/>
  <c r="AT165" i="77"/>
  <c r="AT166" i="77"/>
  <c r="AT167" i="77"/>
  <c r="AT168" i="77"/>
  <c r="AT169" i="77"/>
  <c r="AT170" i="77"/>
  <c r="AT171" i="77"/>
  <c r="AT172" i="77"/>
  <c r="AT160" i="77"/>
  <c r="AU160" i="77"/>
  <c r="AU138" i="77"/>
  <c r="AU139" i="77"/>
  <c r="AU140" i="77"/>
  <c r="AU141" i="77"/>
  <c r="AU142" i="77"/>
  <c r="AU143" i="77"/>
  <c r="AU144" i="77"/>
  <c r="AU145" i="77"/>
  <c r="AU146" i="77"/>
  <c r="AU147" i="77"/>
  <c r="AU148" i="77"/>
  <c r="AU149" i="77"/>
  <c r="AT138" i="77"/>
  <c r="AT139" i="77"/>
  <c r="AT140" i="77"/>
  <c r="AT141" i="77"/>
  <c r="AT142" i="77"/>
  <c r="AT143" i="77"/>
  <c r="AT144" i="77"/>
  <c r="AT145" i="77"/>
  <c r="AT146" i="77"/>
  <c r="AT147" i="77"/>
  <c r="AT148" i="77"/>
  <c r="AT149" i="77"/>
  <c r="AT137" i="77"/>
  <c r="AU137" i="77"/>
  <c r="AU115" i="77"/>
  <c r="AU116" i="77"/>
  <c r="AU117" i="77"/>
  <c r="AU118" i="77"/>
  <c r="AU119" i="77"/>
  <c r="AU120" i="77"/>
  <c r="AU121" i="77"/>
  <c r="AU122" i="77"/>
  <c r="AU123" i="77"/>
  <c r="AU124" i="77"/>
  <c r="AU125" i="77"/>
  <c r="AU126" i="77"/>
  <c r="AT115" i="77"/>
  <c r="AT116" i="77"/>
  <c r="AT117" i="77"/>
  <c r="AT118" i="77"/>
  <c r="AT119" i="77"/>
  <c r="AT120" i="77"/>
  <c r="AT121" i="77"/>
  <c r="AT122" i="77"/>
  <c r="AT123" i="77"/>
  <c r="AT124" i="77"/>
  <c r="AT125" i="77"/>
  <c r="AT126" i="77"/>
  <c r="AT114" i="77"/>
  <c r="AU114" i="77"/>
  <c r="AU92" i="77"/>
  <c r="AU93" i="77"/>
  <c r="AU94" i="77"/>
  <c r="AU95" i="77"/>
  <c r="AU96" i="77"/>
  <c r="AU97" i="77"/>
  <c r="AU98" i="77"/>
  <c r="AU99" i="77"/>
  <c r="AU100" i="77"/>
  <c r="AU101" i="77"/>
  <c r="AU102" i="77"/>
  <c r="AU103" i="77"/>
  <c r="AT92" i="77"/>
  <c r="AT93" i="77"/>
  <c r="AT94" i="77"/>
  <c r="AT95" i="77"/>
  <c r="AT96" i="77"/>
  <c r="AT97" i="77"/>
  <c r="AT98" i="77"/>
  <c r="AT99" i="77"/>
  <c r="AT100" i="77"/>
  <c r="AT101" i="77"/>
  <c r="AT102" i="77"/>
  <c r="AT103" i="77"/>
  <c r="AT91" i="77"/>
  <c r="AU91" i="77"/>
  <c r="AU69" i="77"/>
  <c r="AU70" i="77"/>
  <c r="AU71" i="77"/>
  <c r="AU72" i="77"/>
  <c r="AU73" i="77"/>
  <c r="AU74" i="77"/>
  <c r="AU75" i="77"/>
  <c r="AU76" i="77"/>
  <c r="AU77" i="77"/>
  <c r="AU78" i="77"/>
  <c r="AU79" i="77"/>
  <c r="AU80" i="77"/>
  <c r="AT69" i="77"/>
  <c r="AT70" i="77"/>
  <c r="AT71" i="77"/>
  <c r="AT72" i="77"/>
  <c r="AT73" i="77"/>
  <c r="AT74" i="77"/>
  <c r="AT75" i="77"/>
  <c r="AT76" i="77"/>
  <c r="AT77" i="77"/>
  <c r="AT78" i="77"/>
  <c r="AT79" i="77"/>
  <c r="AT80" i="77"/>
  <c r="AT68" i="77"/>
  <c r="AU68" i="77"/>
  <c r="AU46" i="77"/>
  <c r="AU47" i="77"/>
  <c r="AU48" i="77"/>
  <c r="AU49" i="77"/>
  <c r="AU50" i="77"/>
  <c r="AU51" i="77"/>
  <c r="AU52" i="77"/>
  <c r="AU53" i="77"/>
  <c r="AU54" i="77"/>
  <c r="AU55" i="77"/>
  <c r="AU56" i="77"/>
  <c r="AU57" i="77"/>
  <c r="AT46" i="77"/>
  <c r="AT47" i="77"/>
  <c r="AT48" i="77"/>
  <c r="AT49" i="77"/>
  <c r="AT50" i="77"/>
  <c r="AT51" i="77"/>
  <c r="AT52" i="77"/>
  <c r="AT53" i="77"/>
  <c r="AT54" i="77"/>
  <c r="AT55" i="77"/>
  <c r="AT56" i="77"/>
  <c r="AT57" i="77"/>
  <c r="AT45" i="77"/>
  <c r="AU45" i="77"/>
  <c r="AU23" i="77"/>
  <c r="AU24" i="77"/>
  <c r="AU25" i="77"/>
  <c r="AU26" i="77"/>
  <c r="AU27" i="77"/>
  <c r="AU28" i="77"/>
  <c r="AU29" i="77"/>
  <c r="AU30" i="77"/>
  <c r="AU31" i="77"/>
  <c r="AU32" i="77"/>
  <c r="AU33" i="77"/>
  <c r="AU34" i="77"/>
  <c r="AT23" i="77"/>
  <c r="AT24" i="77"/>
  <c r="AT25" i="77"/>
  <c r="AT26" i="77"/>
  <c r="AT27" i="77"/>
  <c r="AT28" i="77"/>
  <c r="AT29" i="77"/>
  <c r="AT30" i="77"/>
  <c r="AT31" i="77"/>
  <c r="AT32" i="77"/>
  <c r="AT33" i="77"/>
  <c r="AT34" i="77"/>
  <c r="AT22" i="77"/>
  <c r="AU22" i="77"/>
  <c r="AD16" i="77"/>
  <c r="AE16" i="77"/>
  <c r="AF16" i="77"/>
  <c r="AG16" i="77"/>
  <c r="AH16" i="77"/>
  <c r="AI16" i="77"/>
  <c r="AJ16" i="77"/>
  <c r="AK16" i="77"/>
  <c r="AC16" i="77"/>
  <c r="AC3" i="77"/>
  <c r="AD3" i="77"/>
  <c r="AE3" i="77"/>
  <c r="AF3" i="77"/>
  <c r="AG3" i="77"/>
  <c r="AH3" i="77"/>
  <c r="AI3" i="77"/>
  <c r="AJ3" i="77"/>
  <c r="AK3" i="77"/>
  <c r="AC4" i="77"/>
  <c r="AD4" i="77"/>
  <c r="AE4" i="77"/>
  <c r="AF4" i="77"/>
  <c r="AG4" i="77"/>
  <c r="AH4" i="77"/>
  <c r="AI4" i="77"/>
  <c r="AJ4" i="77"/>
  <c r="AK4" i="77"/>
  <c r="AC5" i="77"/>
  <c r="AD5" i="77"/>
  <c r="AE5" i="77"/>
  <c r="AF5" i="77"/>
  <c r="AG5" i="77"/>
  <c r="AH5" i="77"/>
  <c r="AI5" i="77"/>
  <c r="AJ5" i="77"/>
  <c r="AK5" i="77"/>
  <c r="AC6" i="77"/>
  <c r="AD6" i="77"/>
  <c r="AE6" i="77"/>
  <c r="AF6" i="77"/>
  <c r="AG6" i="77"/>
  <c r="AH6" i="77"/>
  <c r="AI6" i="77"/>
  <c r="AJ6" i="77"/>
  <c r="AK6" i="77"/>
  <c r="AC7" i="77"/>
  <c r="AD7" i="77"/>
  <c r="AE7" i="77"/>
  <c r="AF7" i="77"/>
  <c r="AG7" i="77"/>
  <c r="AH7" i="77"/>
  <c r="AI7" i="77"/>
  <c r="AJ7" i="77"/>
  <c r="AK7" i="77"/>
  <c r="AC8" i="77"/>
  <c r="AD8" i="77"/>
  <c r="AE8" i="77"/>
  <c r="AF8" i="77"/>
  <c r="AG8" i="77"/>
  <c r="AH8" i="77"/>
  <c r="AI8" i="77"/>
  <c r="AJ8" i="77"/>
  <c r="AK8" i="77"/>
  <c r="AC9" i="77"/>
  <c r="AD9" i="77"/>
  <c r="AE9" i="77"/>
  <c r="AF9" i="77"/>
  <c r="AG9" i="77"/>
  <c r="AH9" i="77"/>
  <c r="AI9" i="77"/>
  <c r="AJ9" i="77"/>
  <c r="AK9" i="77"/>
  <c r="AC10" i="77"/>
  <c r="AD10" i="77"/>
  <c r="AE10" i="77"/>
  <c r="AF10" i="77"/>
  <c r="AG10" i="77"/>
  <c r="AH10" i="77"/>
  <c r="AI10" i="77"/>
  <c r="AJ10" i="77"/>
  <c r="AK10" i="77"/>
  <c r="AC11" i="77"/>
  <c r="AD11" i="77"/>
  <c r="AE11" i="77"/>
  <c r="AF11" i="77"/>
  <c r="AG11" i="77"/>
  <c r="AH11" i="77"/>
  <c r="AI11" i="77"/>
  <c r="AJ11" i="77"/>
  <c r="AK11" i="77"/>
  <c r="AC12" i="77"/>
  <c r="AD12" i="77"/>
  <c r="AE12" i="77"/>
  <c r="AF12" i="77"/>
  <c r="AG12" i="77"/>
  <c r="AH12" i="77"/>
  <c r="AI12" i="77"/>
  <c r="AJ12" i="77"/>
  <c r="AK12" i="77"/>
  <c r="AC13" i="77"/>
  <c r="AD13" i="77"/>
  <c r="AE13" i="77"/>
  <c r="AF13" i="77"/>
  <c r="AG13" i="77"/>
  <c r="AH13" i="77"/>
  <c r="AI13" i="77"/>
  <c r="AJ13" i="77"/>
  <c r="AK13" i="77"/>
  <c r="AC14" i="77"/>
  <c r="AD14" i="77"/>
  <c r="AE14" i="77"/>
  <c r="AF14" i="77"/>
  <c r="AG14" i="77"/>
  <c r="AH14" i="77"/>
  <c r="AI14" i="77"/>
  <c r="AJ14" i="77"/>
  <c r="AK14" i="77"/>
  <c r="AC15" i="77"/>
  <c r="AD15" i="77"/>
  <c r="AE15" i="77"/>
  <c r="AF15" i="77"/>
  <c r="AG15" i="77"/>
  <c r="AH15" i="77"/>
  <c r="AI15" i="77"/>
  <c r="AJ15" i="77"/>
  <c r="AK15" i="77"/>
  <c r="AC17" i="77"/>
  <c r="AD17" i="77"/>
  <c r="AE17" i="77"/>
  <c r="AF17" i="77"/>
  <c r="AG17" i="77"/>
  <c r="AH17" i="77"/>
  <c r="AI17" i="77"/>
  <c r="AJ17" i="77"/>
  <c r="AK17" i="77"/>
  <c r="AC18" i="77"/>
  <c r="AD18" i="77"/>
  <c r="AE18" i="77"/>
  <c r="AF18" i="77"/>
  <c r="AG18" i="77"/>
  <c r="AH18" i="77"/>
  <c r="AI18" i="77"/>
  <c r="AJ18" i="77"/>
  <c r="AK18" i="77"/>
  <c r="AC19" i="77"/>
  <c r="AD19" i="77"/>
  <c r="AE19" i="77"/>
  <c r="AF19" i="77"/>
  <c r="AG19" i="77"/>
  <c r="AH19" i="77"/>
  <c r="AI19" i="77"/>
  <c r="AJ19" i="77"/>
  <c r="AK19" i="77"/>
  <c r="AC20" i="77"/>
  <c r="AD20" i="77"/>
  <c r="AE20" i="77"/>
  <c r="AF20" i="77"/>
  <c r="AG20" i="77"/>
  <c r="AH20" i="77"/>
  <c r="AI20" i="77"/>
  <c r="AJ20" i="77"/>
  <c r="AK20" i="77"/>
  <c r="AC21" i="77"/>
  <c r="AD21" i="77"/>
  <c r="AE21" i="77"/>
  <c r="AF21" i="77"/>
  <c r="AG21" i="77"/>
  <c r="AH21" i="77"/>
  <c r="AI21" i="77"/>
  <c r="AJ21" i="77"/>
  <c r="AK21" i="77"/>
  <c r="AC22" i="77"/>
  <c r="AD22" i="77"/>
  <c r="AE22" i="77"/>
  <c r="AF22" i="77"/>
  <c r="AG22" i="77"/>
  <c r="AH22" i="77"/>
  <c r="AI22" i="77"/>
  <c r="AJ22" i="77"/>
  <c r="AK22" i="77"/>
  <c r="AC23" i="77"/>
  <c r="AD23" i="77"/>
  <c r="AE23" i="77"/>
  <c r="AF23" i="77"/>
  <c r="AG23" i="77"/>
  <c r="AH23" i="77"/>
  <c r="AI23" i="77"/>
  <c r="AJ23" i="77"/>
  <c r="AK23" i="77"/>
  <c r="AC24" i="77"/>
  <c r="AD24" i="77"/>
  <c r="AE24" i="77"/>
  <c r="AF24" i="77"/>
  <c r="AG24" i="77"/>
  <c r="AH24" i="77"/>
  <c r="AI24" i="77"/>
  <c r="AJ24" i="77"/>
  <c r="AK24" i="77"/>
  <c r="AC25" i="77"/>
  <c r="AD25" i="77"/>
  <c r="AE25" i="77"/>
  <c r="AF25" i="77"/>
  <c r="AG25" i="77"/>
  <c r="AH25" i="77"/>
  <c r="AI25" i="77"/>
  <c r="AJ25" i="77"/>
  <c r="AK25" i="77"/>
  <c r="AC26" i="77"/>
  <c r="AD26" i="77"/>
  <c r="AE26" i="77"/>
  <c r="AF26" i="77"/>
  <c r="AG26" i="77"/>
  <c r="AH26" i="77"/>
  <c r="AI26" i="77"/>
  <c r="AJ26" i="77"/>
  <c r="AK26" i="77"/>
  <c r="AC27" i="77"/>
  <c r="AD27" i="77"/>
  <c r="AE27" i="77"/>
  <c r="AF27" i="77"/>
  <c r="AG27" i="77"/>
  <c r="AH27" i="77"/>
  <c r="AI27" i="77"/>
  <c r="AJ27" i="77"/>
  <c r="AK27" i="77"/>
  <c r="AC28" i="77"/>
  <c r="AD28" i="77"/>
  <c r="AE28" i="77"/>
  <c r="AF28" i="77"/>
  <c r="AG28" i="77"/>
  <c r="AH28" i="77"/>
  <c r="AI28" i="77"/>
  <c r="AJ28" i="77"/>
  <c r="AK28" i="77"/>
  <c r="AC29" i="77"/>
  <c r="AD29" i="77"/>
  <c r="AE29" i="77"/>
  <c r="AF29" i="77"/>
  <c r="AG29" i="77"/>
  <c r="AH29" i="77"/>
  <c r="AI29" i="77"/>
  <c r="AJ29" i="77"/>
  <c r="AK29" i="77"/>
  <c r="AC30" i="77"/>
  <c r="AD30" i="77"/>
  <c r="AE30" i="77"/>
  <c r="AF30" i="77"/>
  <c r="AG30" i="77"/>
  <c r="AH30" i="77"/>
  <c r="AI30" i="77"/>
  <c r="AJ30" i="77"/>
  <c r="AK30" i="77"/>
  <c r="AC31" i="77"/>
  <c r="AD31" i="77"/>
  <c r="AE31" i="77"/>
  <c r="AF31" i="77"/>
  <c r="AG31" i="77"/>
  <c r="AH31" i="77"/>
  <c r="AI31" i="77"/>
  <c r="AJ31" i="77"/>
  <c r="AK31" i="77"/>
  <c r="AC32" i="77"/>
  <c r="AD32" i="77"/>
  <c r="AE32" i="77"/>
  <c r="AF32" i="77"/>
  <c r="AG32" i="77"/>
  <c r="AH32" i="77"/>
  <c r="AI32" i="77"/>
  <c r="AJ32" i="77"/>
  <c r="AK32" i="77"/>
  <c r="AC33" i="77"/>
  <c r="AD33" i="77"/>
  <c r="AE33" i="77"/>
  <c r="AF33" i="77"/>
  <c r="AG33" i="77"/>
  <c r="AH33" i="77"/>
  <c r="AI33" i="77"/>
  <c r="AJ33" i="77"/>
  <c r="AK33" i="77"/>
  <c r="AC34" i="77"/>
  <c r="AD34" i="77"/>
  <c r="AE34" i="77"/>
  <c r="AF34" i="77"/>
  <c r="AG34" i="77"/>
  <c r="AH34" i="77"/>
  <c r="AI34" i="77"/>
  <c r="AJ34" i="77"/>
  <c r="AK34" i="77"/>
  <c r="AC35" i="77"/>
  <c r="AD35" i="77"/>
  <c r="AE35" i="77"/>
  <c r="AF35" i="77"/>
  <c r="AG35" i="77"/>
  <c r="AH35" i="77"/>
  <c r="AI35" i="77"/>
  <c r="AJ35" i="77"/>
  <c r="AK35" i="77"/>
  <c r="AC36" i="77"/>
  <c r="AD36" i="77"/>
  <c r="AE36" i="77"/>
  <c r="AF36" i="77"/>
  <c r="AG36" i="77"/>
  <c r="AH36" i="77"/>
  <c r="AI36" i="77"/>
  <c r="AJ36" i="77"/>
  <c r="AK36" i="77"/>
  <c r="AC37" i="77"/>
  <c r="AD37" i="77"/>
  <c r="AE37" i="77"/>
  <c r="AF37" i="77"/>
  <c r="AG37" i="77"/>
  <c r="AH37" i="77"/>
  <c r="AI37" i="77"/>
  <c r="AJ37" i="77"/>
  <c r="AK37" i="77"/>
  <c r="AC38" i="77"/>
  <c r="AD38" i="77"/>
  <c r="AE38" i="77"/>
  <c r="AF38" i="77"/>
  <c r="AG38" i="77"/>
  <c r="AH38" i="77"/>
  <c r="AI38" i="77"/>
  <c r="AJ38" i="77"/>
  <c r="AK38" i="77"/>
  <c r="AC39" i="77"/>
  <c r="AD39" i="77"/>
  <c r="AE39" i="77"/>
  <c r="AF39" i="77"/>
  <c r="AG39" i="77"/>
  <c r="AH39" i="77"/>
  <c r="AI39" i="77"/>
  <c r="AJ39" i="77"/>
  <c r="AK39" i="77"/>
  <c r="AC40" i="77"/>
  <c r="AD40" i="77"/>
  <c r="AE40" i="77"/>
  <c r="AF40" i="77"/>
  <c r="AG40" i="77"/>
  <c r="AH40" i="77"/>
  <c r="AI40" i="77"/>
  <c r="AJ40" i="77"/>
  <c r="AK40" i="77"/>
  <c r="AC41" i="77"/>
  <c r="AD41" i="77"/>
  <c r="AE41" i="77"/>
  <c r="AF41" i="77"/>
  <c r="AG41" i="77"/>
  <c r="AH41" i="77"/>
  <c r="AI41" i="77"/>
  <c r="AJ41" i="77"/>
  <c r="AK41" i="77"/>
  <c r="AC42" i="77"/>
  <c r="AD42" i="77"/>
  <c r="AE42" i="77"/>
  <c r="AF42" i="77"/>
  <c r="AG42" i="77"/>
  <c r="AH42" i="77"/>
  <c r="AI42" i="77"/>
  <c r="AJ42" i="77"/>
  <c r="AK42" i="77"/>
  <c r="AC43" i="77"/>
  <c r="AD43" i="77"/>
  <c r="AE43" i="77"/>
  <c r="AF43" i="77"/>
  <c r="AG43" i="77"/>
  <c r="AH43" i="77"/>
  <c r="AI43" i="77"/>
  <c r="AJ43" i="77"/>
  <c r="AK43" i="77"/>
  <c r="AC44" i="77"/>
  <c r="AD44" i="77"/>
  <c r="AE44" i="77"/>
  <c r="AF44" i="77"/>
  <c r="AG44" i="77"/>
  <c r="AH44" i="77"/>
  <c r="AI44" i="77"/>
  <c r="AJ44" i="77"/>
  <c r="AK44" i="77"/>
  <c r="AC45" i="77"/>
  <c r="AD45" i="77"/>
  <c r="AE45" i="77"/>
  <c r="AF45" i="77"/>
  <c r="AG45" i="77"/>
  <c r="AH45" i="77"/>
  <c r="AI45" i="77"/>
  <c r="AJ45" i="77"/>
  <c r="AK45" i="77"/>
  <c r="AC46" i="77"/>
  <c r="AD46" i="77"/>
  <c r="AE46" i="77"/>
  <c r="AF46" i="77"/>
  <c r="AG46" i="77"/>
  <c r="AH46" i="77"/>
  <c r="AI46" i="77"/>
  <c r="AJ46" i="77"/>
  <c r="AK46" i="77"/>
  <c r="AC47" i="77"/>
  <c r="AD47" i="77"/>
  <c r="AE47" i="77"/>
  <c r="AF47" i="77"/>
  <c r="AG47" i="77"/>
  <c r="AH47" i="77"/>
  <c r="AI47" i="77"/>
  <c r="AJ47" i="77"/>
  <c r="AK47" i="77"/>
  <c r="AC48" i="77"/>
  <c r="AD48" i="77"/>
  <c r="AE48" i="77"/>
  <c r="AF48" i="77"/>
  <c r="AG48" i="77"/>
  <c r="AH48" i="77"/>
  <c r="AI48" i="77"/>
  <c r="AJ48" i="77"/>
  <c r="AK48" i="77"/>
  <c r="AC49" i="77"/>
  <c r="AD49" i="77"/>
  <c r="AE49" i="77"/>
  <c r="AF49" i="77"/>
  <c r="AG49" i="77"/>
  <c r="AH49" i="77"/>
  <c r="AI49" i="77"/>
  <c r="AJ49" i="77"/>
  <c r="AK49" i="77"/>
  <c r="AC50" i="77"/>
  <c r="AD50" i="77"/>
  <c r="AE50" i="77"/>
  <c r="AF50" i="77"/>
  <c r="AG50" i="77"/>
  <c r="AH50" i="77"/>
  <c r="AI50" i="77"/>
  <c r="AJ50" i="77"/>
  <c r="AK50" i="77"/>
  <c r="AC51" i="77"/>
  <c r="AD51" i="77"/>
  <c r="AE51" i="77"/>
  <c r="AF51" i="77"/>
  <c r="AG51" i="77"/>
  <c r="AH51" i="77"/>
  <c r="AI51" i="77"/>
  <c r="AJ51" i="77"/>
  <c r="AK51" i="77"/>
  <c r="AC52" i="77"/>
  <c r="AD52" i="77"/>
  <c r="AE52" i="77"/>
  <c r="AF52" i="77"/>
  <c r="AG52" i="77"/>
  <c r="AH52" i="77"/>
  <c r="AI52" i="77"/>
  <c r="AJ52" i="77"/>
  <c r="AK52" i="77"/>
  <c r="AC53" i="77"/>
  <c r="AD53" i="77"/>
  <c r="AE53" i="77"/>
  <c r="AF53" i="77"/>
  <c r="AG53" i="77"/>
  <c r="AH53" i="77"/>
  <c r="AI53" i="77"/>
  <c r="AJ53" i="77"/>
  <c r="AK53" i="77"/>
  <c r="AC54" i="77"/>
  <c r="AD54" i="77"/>
  <c r="AE54" i="77"/>
  <c r="AF54" i="77"/>
  <c r="AG54" i="77"/>
  <c r="AH54" i="77"/>
  <c r="AI54" i="77"/>
  <c r="AJ54" i="77"/>
  <c r="AK54" i="77"/>
  <c r="AC55" i="77"/>
  <c r="AD55" i="77"/>
  <c r="AE55" i="77"/>
  <c r="AF55" i="77"/>
  <c r="AG55" i="77"/>
  <c r="AH55" i="77"/>
  <c r="AI55" i="77"/>
  <c r="AJ55" i="77"/>
  <c r="AK55" i="77"/>
  <c r="AC56" i="77"/>
  <c r="AD56" i="77"/>
  <c r="AE56" i="77"/>
  <c r="AF56" i="77"/>
  <c r="AG56" i="77"/>
  <c r="AH56" i="77"/>
  <c r="AI56" i="77"/>
  <c r="AJ56" i="77"/>
  <c r="AK56" i="77"/>
  <c r="AC57" i="77"/>
  <c r="AD57" i="77"/>
  <c r="AE57" i="77"/>
  <c r="AF57" i="77"/>
  <c r="AG57" i="77"/>
  <c r="AH57" i="77"/>
  <c r="AI57" i="77"/>
  <c r="AJ57" i="77"/>
  <c r="AK57" i="77"/>
  <c r="AC58" i="77"/>
  <c r="AD58" i="77"/>
  <c r="AE58" i="77"/>
  <c r="AF58" i="77"/>
  <c r="AG58" i="77"/>
  <c r="AH58" i="77"/>
  <c r="AI58" i="77"/>
  <c r="AJ58" i="77"/>
  <c r="AK58" i="77"/>
  <c r="AC59" i="77"/>
  <c r="AD59" i="77"/>
  <c r="AE59" i="77"/>
  <c r="AF59" i="77"/>
  <c r="AG59" i="77"/>
  <c r="AH59" i="77"/>
  <c r="AI59" i="77"/>
  <c r="AJ59" i="77"/>
  <c r="AK59" i="77"/>
  <c r="AC60" i="77"/>
  <c r="AD60" i="77"/>
  <c r="AE60" i="77"/>
  <c r="AF60" i="77"/>
  <c r="AG60" i="77"/>
  <c r="AH60" i="77"/>
  <c r="AI60" i="77"/>
  <c r="AJ60" i="77"/>
  <c r="AK60" i="77"/>
  <c r="AC61" i="77"/>
  <c r="AD61" i="77"/>
  <c r="AE61" i="77"/>
  <c r="AF61" i="77"/>
  <c r="AG61" i="77"/>
  <c r="AH61" i="77"/>
  <c r="AI61" i="77"/>
  <c r="AJ61" i="77"/>
  <c r="AK61" i="77"/>
  <c r="AC62" i="77"/>
  <c r="AD62" i="77"/>
  <c r="AE62" i="77"/>
  <c r="AF62" i="77"/>
  <c r="AG62" i="77"/>
  <c r="AH62" i="77"/>
  <c r="AI62" i="77"/>
  <c r="AJ62" i="77"/>
  <c r="AK62" i="77"/>
  <c r="AC63" i="77"/>
  <c r="AD63" i="77"/>
  <c r="AE63" i="77"/>
  <c r="AF63" i="77"/>
  <c r="AG63" i="77"/>
  <c r="AH63" i="77"/>
  <c r="AI63" i="77"/>
  <c r="AJ63" i="77"/>
  <c r="AK63" i="77"/>
  <c r="AC64" i="77"/>
  <c r="AD64" i="77"/>
  <c r="AE64" i="77"/>
  <c r="AF64" i="77"/>
  <c r="AG64" i="77"/>
  <c r="AH64" i="77"/>
  <c r="AI64" i="77"/>
  <c r="AJ64" i="77"/>
  <c r="AK64" i="77"/>
  <c r="AC65" i="77"/>
  <c r="AD65" i="77"/>
  <c r="AE65" i="77"/>
  <c r="AF65" i="77"/>
  <c r="AG65" i="77"/>
  <c r="AH65" i="77"/>
  <c r="AI65" i="77"/>
  <c r="AJ65" i="77"/>
  <c r="AK65" i="77"/>
  <c r="AC66" i="77"/>
  <c r="AD66" i="77"/>
  <c r="AE66" i="77"/>
  <c r="AF66" i="77"/>
  <c r="AG66" i="77"/>
  <c r="AH66" i="77"/>
  <c r="AI66" i="77"/>
  <c r="AJ66" i="77"/>
  <c r="AK66" i="77"/>
  <c r="AC67" i="77"/>
  <c r="AD67" i="77"/>
  <c r="AE67" i="77"/>
  <c r="AF67" i="77"/>
  <c r="AG67" i="77"/>
  <c r="AH67" i="77"/>
  <c r="AI67" i="77"/>
  <c r="AJ67" i="77"/>
  <c r="AK67" i="77"/>
  <c r="AC68" i="77"/>
  <c r="AD68" i="77"/>
  <c r="AE68" i="77"/>
  <c r="AF68" i="77"/>
  <c r="AG68" i="77"/>
  <c r="AH68" i="77"/>
  <c r="AI68" i="77"/>
  <c r="AJ68" i="77"/>
  <c r="AK68" i="77"/>
  <c r="AC69" i="77"/>
  <c r="AD69" i="77"/>
  <c r="AE69" i="77"/>
  <c r="AF69" i="77"/>
  <c r="AG69" i="77"/>
  <c r="AH69" i="77"/>
  <c r="AI69" i="77"/>
  <c r="AJ69" i="77"/>
  <c r="AK69" i="77"/>
  <c r="AC70" i="77"/>
  <c r="AD70" i="77"/>
  <c r="AE70" i="77"/>
  <c r="AF70" i="77"/>
  <c r="AG70" i="77"/>
  <c r="AH70" i="77"/>
  <c r="AI70" i="77"/>
  <c r="AJ70" i="77"/>
  <c r="AK70" i="77"/>
  <c r="AC71" i="77"/>
  <c r="AD71" i="77"/>
  <c r="AE71" i="77"/>
  <c r="AF71" i="77"/>
  <c r="AG71" i="77"/>
  <c r="AH71" i="77"/>
  <c r="AI71" i="77"/>
  <c r="AJ71" i="77"/>
  <c r="AK71" i="77"/>
  <c r="AC72" i="77"/>
  <c r="AD72" i="77"/>
  <c r="AE72" i="77"/>
  <c r="AF72" i="77"/>
  <c r="AG72" i="77"/>
  <c r="AH72" i="77"/>
  <c r="AI72" i="77"/>
  <c r="AJ72" i="77"/>
  <c r="AK72" i="77"/>
  <c r="AC73" i="77"/>
  <c r="AD73" i="77"/>
  <c r="AE73" i="77"/>
  <c r="AF73" i="77"/>
  <c r="AG73" i="77"/>
  <c r="AH73" i="77"/>
  <c r="AI73" i="77"/>
  <c r="AJ73" i="77"/>
  <c r="AK73" i="77"/>
  <c r="AC74" i="77"/>
  <c r="AD74" i="77"/>
  <c r="AE74" i="77"/>
  <c r="AF74" i="77"/>
  <c r="AG74" i="77"/>
  <c r="AH74" i="77"/>
  <c r="AI74" i="77"/>
  <c r="AJ74" i="77"/>
  <c r="AK74" i="77"/>
  <c r="AC75" i="77"/>
  <c r="AD75" i="77"/>
  <c r="AE75" i="77"/>
  <c r="AF75" i="77"/>
  <c r="AG75" i="77"/>
  <c r="AH75" i="77"/>
  <c r="AI75" i="77"/>
  <c r="AJ75" i="77"/>
  <c r="AK75" i="77"/>
  <c r="AC76" i="77"/>
  <c r="AD76" i="77"/>
  <c r="AE76" i="77"/>
  <c r="AF76" i="77"/>
  <c r="AG76" i="77"/>
  <c r="AH76" i="77"/>
  <c r="AI76" i="77"/>
  <c r="AJ76" i="77"/>
  <c r="AK76" i="77"/>
  <c r="AC77" i="77"/>
  <c r="AD77" i="77"/>
  <c r="AE77" i="77"/>
  <c r="AF77" i="77"/>
  <c r="AG77" i="77"/>
  <c r="AH77" i="77"/>
  <c r="AI77" i="77"/>
  <c r="AJ77" i="77"/>
  <c r="AK77" i="77"/>
  <c r="AC78" i="77"/>
  <c r="AD78" i="77"/>
  <c r="AE78" i="77"/>
  <c r="AF78" i="77"/>
  <c r="AG78" i="77"/>
  <c r="AH78" i="77"/>
  <c r="AI78" i="77"/>
  <c r="AJ78" i="77"/>
  <c r="AK78" i="77"/>
  <c r="AC79" i="77"/>
  <c r="AD79" i="77"/>
  <c r="AE79" i="77"/>
  <c r="AF79" i="77"/>
  <c r="AG79" i="77"/>
  <c r="AH79" i="77"/>
  <c r="AI79" i="77"/>
  <c r="AJ79" i="77"/>
  <c r="AK79" i="77"/>
  <c r="AC80" i="77"/>
  <c r="AD80" i="77"/>
  <c r="AE80" i="77"/>
  <c r="AF80" i="77"/>
  <c r="AG80" i="77"/>
  <c r="AH80" i="77"/>
  <c r="AI80" i="77"/>
  <c r="AJ80" i="77"/>
  <c r="AK80" i="77"/>
  <c r="AC81" i="77"/>
  <c r="AD81" i="77"/>
  <c r="AE81" i="77"/>
  <c r="AF81" i="77"/>
  <c r="AG81" i="77"/>
  <c r="AH81" i="77"/>
  <c r="AI81" i="77"/>
  <c r="AJ81" i="77"/>
  <c r="AK81" i="77"/>
  <c r="AC82" i="77"/>
  <c r="AD82" i="77"/>
  <c r="AE82" i="77"/>
  <c r="AF82" i="77"/>
  <c r="AG82" i="77"/>
  <c r="AH82" i="77"/>
  <c r="AI82" i="77"/>
  <c r="AJ82" i="77"/>
  <c r="AK82" i="77"/>
  <c r="AC83" i="77"/>
  <c r="AD83" i="77"/>
  <c r="AE83" i="77"/>
  <c r="AF83" i="77"/>
  <c r="AG83" i="77"/>
  <c r="AH83" i="77"/>
  <c r="AI83" i="77"/>
  <c r="AJ83" i="77"/>
  <c r="AK83" i="77"/>
  <c r="AC84" i="77"/>
  <c r="AD84" i="77"/>
  <c r="AE84" i="77"/>
  <c r="AF84" i="77"/>
  <c r="AG84" i="77"/>
  <c r="AH84" i="77"/>
  <c r="AI84" i="77"/>
  <c r="AJ84" i="77"/>
  <c r="AK84" i="77"/>
  <c r="AC85" i="77"/>
  <c r="AD85" i="77"/>
  <c r="AE85" i="77"/>
  <c r="AF85" i="77"/>
  <c r="AG85" i="77"/>
  <c r="AH85" i="77"/>
  <c r="AI85" i="77"/>
  <c r="AJ85" i="77"/>
  <c r="AK85" i="77"/>
  <c r="AC86" i="77"/>
  <c r="AD86" i="77"/>
  <c r="AE86" i="77"/>
  <c r="AF86" i="77"/>
  <c r="AG86" i="77"/>
  <c r="AH86" i="77"/>
  <c r="AI86" i="77"/>
  <c r="AJ86" i="77"/>
  <c r="AK86" i="77"/>
  <c r="AC87" i="77"/>
  <c r="AD87" i="77"/>
  <c r="AE87" i="77"/>
  <c r="AF87" i="77"/>
  <c r="AG87" i="77"/>
  <c r="AH87" i="77"/>
  <c r="AI87" i="77"/>
  <c r="AJ87" i="77"/>
  <c r="AK87" i="77"/>
  <c r="AC88" i="77"/>
  <c r="AD88" i="77"/>
  <c r="AE88" i="77"/>
  <c r="AF88" i="77"/>
  <c r="AG88" i="77"/>
  <c r="AH88" i="77"/>
  <c r="AI88" i="77"/>
  <c r="AJ88" i="77"/>
  <c r="AK88" i="77"/>
  <c r="AC89" i="77"/>
  <c r="AD89" i="77"/>
  <c r="AE89" i="77"/>
  <c r="AF89" i="77"/>
  <c r="AG89" i="77"/>
  <c r="AH89" i="77"/>
  <c r="AI89" i="77"/>
  <c r="AJ89" i="77"/>
  <c r="AK89" i="77"/>
  <c r="AC90" i="77"/>
  <c r="AD90" i="77"/>
  <c r="AE90" i="77"/>
  <c r="AF90" i="77"/>
  <c r="AG90" i="77"/>
  <c r="AH90" i="77"/>
  <c r="AI90" i="77"/>
  <c r="AJ90" i="77"/>
  <c r="AK90" i="77"/>
  <c r="AC91" i="77"/>
  <c r="AD91" i="77"/>
  <c r="AE91" i="77"/>
  <c r="AF91" i="77"/>
  <c r="AG91" i="77"/>
  <c r="AH91" i="77"/>
  <c r="AI91" i="77"/>
  <c r="AJ91" i="77"/>
  <c r="AK91" i="77"/>
  <c r="AC92" i="77"/>
  <c r="AD92" i="77"/>
  <c r="AE92" i="77"/>
  <c r="AF92" i="77"/>
  <c r="AG92" i="77"/>
  <c r="AH92" i="77"/>
  <c r="AI92" i="77"/>
  <c r="AJ92" i="77"/>
  <c r="AK92" i="77"/>
  <c r="AC93" i="77"/>
  <c r="AD93" i="77"/>
  <c r="AE93" i="77"/>
  <c r="AF93" i="77"/>
  <c r="AG93" i="77"/>
  <c r="AH93" i="77"/>
  <c r="AI93" i="77"/>
  <c r="AJ93" i="77"/>
  <c r="AK93" i="77"/>
  <c r="AC94" i="77"/>
  <c r="AD94" i="77"/>
  <c r="AE94" i="77"/>
  <c r="AF94" i="77"/>
  <c r="AG94" i="77"/>
  <c r="AH94" i="77"/>
  <c r="AI94" i="77"/>
  <c r="AJ94" i="77"/>
  <c r="AK94" i="77"/>
  <c r="AC95" i="77"/>
  <c r="AD95" i="77"/>
  <c r="AE95" i="77"/>
  <c r="AF95" i="77"/>
  <c r="AG95" i="77"/>
  <c r="AH95" i="77"/>
  <c r="AI95" i="77"/>
  <c r="AJ95" i="77"/>
  <c r="AK95" i="77"/>
  <c r="AC96" i="77"/>
  <c r="AD96" i="77"/>
  <c r="AE96" i="77"/>
  <c r="AF96" i="77"/>
  <c r="AG96" i="77"/>
  <c r="AH96" i="77"/>
  <c r="AI96" i="77"/>
  <c r="AJ96" i="77"/>
  <c r="AK96" i="77"/>
  <c r="AC97" i="77"/>
  <c r="AD97" i="77"/>
  <c r="AE97" i="77"/>
  <c r="AF97" i="77"/>
  <c r="AG97" i="77"/>
  <c r="AH97" i="77"/>
  <c r="AI97" i="77"/>
  <c r="AJ97" i="77"/>
  <c r="AK97" i="77"/>
  <c r="AC98" i="77"/>
  <c r="AD98" i="77"/>
  <c r="AE98" i="77"/>
  <c r="AF98" i="77"/>
  <c r="AG98" i="77"/>
  <c r="AH98" i="77"/>
  <c r="AI98" i="77"/>
  <c r="AJ98" i="77"/>
  <c r="AK98" i="77"/>
  <c r="AC99" i="77"/>
  <c r="AD99" i="77"/>
  <c r="AE99" i="77"/>
  <c r="AF99" i="77"/>
  <c r="AG99" i="77"/>
  <c r="AH99" i="77"/>
  <c r="AI99" i="77"/>
  <c r="AJ99" i="77"/>
  <c r="AK99" i="77"/>
  <c r="AC100" i="77"/>
  <c r="AD100" i="77"/>
  <c r="AE100" i="77"/>
  <c r="AF100" i="77"/>
  <c r="AG100" i="77"/>
  <c r="AH100" i="77"/>
  <c r="AI100" i="77"/>
  <c r="AJ100" i="77"/>
  <c r="AK100" i="77"/>
  <c r="AC101" i="77"/>
  <c r="AD101" i="77"/>
  <c r="AE101" i="77"/>
  <c r="AF101" i="77"/>
  <c r="AG101" i="77"/>
  <c r="AH101" i="77"/>
  <c r="AI101" i="77"/>
  <c r="AJ101" i="77"/>
  <c r="AK101" i="77"/>
  <c r="AC102" i="77"/>
  <c r="AD102" i="77"/>
  <c r="AE102" i="77"/>
  <c r="AF102" i="77"/>
  <c r="AG102" i="77"/>
  <c r="AH102" i="77"/>
  <c r="AI102" i="77"/>
  <c r="AJ102" i="77"/>
  <c r="AK102" i="77"/>
  <c r="AC103" i="77"/>
  <c r="AD103" i="77"/>
  <c r="AE103" i="77"/>
  <c r="AF103" i="77"/>
  <c r="AG103" i="77"/>
  <c r="AH103" i="77"/>
  <c r="AI103" i="77"/>
  <c r="AJ103" i="77"/>
  <c r="AK103" i="77"/>
  <c r="AC104" i="77"/>
  <c r="AD104" i="77"/>
  <c r="AE104" i="77"/>
  <c r="AF104" i="77"/>
  <c r="AG104" i="77"/>
  <c r="AH104" i="77"/>
  <c r="AI104" i="77"/>
  <c r="AJ104" i="77"/>
  <c r="AK104" i="77"/>
  <c r="AC105" i="77"/>
  <c r="AD105" i="77"/>
  <c r="AE105" i="77"/>
  <c r="AF105" i="77"/>
  <c r="AG105" i="77"/>
  <c r="AH105" i="77"/>
  <c r="AI105" i="77"/>
  <c r="AJ105" i="77"/>
  <c r="AK105" i="77"/>
  <c r="AC106" i="77"/>
  <c r="AD106" i="77"/>
  <c r="AE106" i="77"/>
  <c r="AF106" i="77"/>
  <c r="AG106" i="77"/>
  <c r="AH106" i="77"/>
  <c r="AI106" i="77"/>
  <c r="AJ106" i="77"/>
  <c r="AK106" i="77"/>
  <c r="AC107" i="77"/>
  <c r="AD107" i="77"/>
  <c r="AE107" i="77"/>
  <c r="AF107" i="77"/>
  <c r="AG107" i="77"/>
  <c r="AH107" i="77"/>
  <c r="AI107" i="77"/>
  <c r="AJ107" i="77"/>
  <c r="AK107" i="77"/>
  <c r="AC108" i="77"/>
  <c r="AD108" i="77"/>
  <c r="AE108" i="77"/>
  <c r="AF108" i="77"/>
  <c r="AG108" i="77"/>
  <c r="AH108" i="77"/>
  <c r="AI108" i="77"/>
  <c r="AJ108" i="77"/>
  <c r="AK108" i="77"/>
  <c r="AC109" i="77"/>
  <c r="AD109" i="77"/>
  <c r="AE109" i="77"/>
  <c r="AF109" i="77"/>
  <c r="AG109" i="77"/>
  <c r="AH109" i="77"/>
  <c r="AI109" i="77"/>
  <c r="AJ109" i="77"/>
  <c r="AK109" i="77"/>
  <c r="AC110" i="77"/>
  <c r="AD110" i="77"/>
  <c r="AE110" i="77"/>
  <c r="AF110" i="77"/>
  <c r="AG110" i="77"/>
  <c r="AH110" i="77"/>
  <c r="AI110" i="77"/>
  <c r="AJ110" i="77"/>
  <c r="AK110" i="77"/>
  <c r="AC111" i="77"/>
  <c r="AD111" i="77"/>
  <c r="AE111" i="77"/>
  <c r="AF111" i="77"/>
  <c r="AG111" i="77"/>
  <c r="AH111" i="77"/>
  <c r="AI111" i="77"/>
  <c r="AJ111" i="77"/>
  <c r="AK111" i="77"/>
  <c r="AC112" i="77"/>
  <c r="AD112" i="77"/>
  <c r="AE112" i="77"/>
  <c r="AF112" i="77"/>
  <c r="AG112" i="77"/>
  <c r="AH112" i="77"/>
  <c r="AI112" i="77"/>
  <c r="AJ112" i="77"/>
  <c r="AK112" i="77"/>
  <c r="AC113" i="77"/>
  <c r="AD113" i="77"/>
  <c r="AE113" i="77"/>
  <c r="AF113" i="77"/>
  <c r="AG113" i="77"/>
  <c r="AH113" i="77"/>
  <c r="AI113" i="77"/>
  <c r="AJ113" i="77"/>
  <c r="AK113" i="77"/>
  <c r="AC114" i="77"/>
  <c r="AD114" i="77"/>
  <c r="AE114" i="77"/>
  <c r="AF114" i="77"/>
  <c r="AG114" i="77"/>
  <c r="AH114" i="77"/>
  <c r="AI114" i="77"/>
  <c r="AJ114" i="77"/>
  <c r="AK114" i="77"/>
  <c r="AC115" i="77"/>
  <c r="AD115" i="77"/>
  <c r="AE115" i="77"/>
  <c r="AF115" i="77"/>
  <c r="AG115" i="77"/>
  <c r="AH115" i="77"/>
  <c r="AI115" i="77"/>
  <c r="AJ115" i="77"/>
  <c r="AK115" i="77"/>
  <c r="AC116" i="77"/>
  <c r="AD116" i="77"/>
  <c r="AE116" i="77"/>
  <c r="AF116" i="77"/>
  <c r="AG116" i="77"/>
  <c r="AH116" i="77"/>
  <c r="AI116" i="77"/>
  <c r="AJ116" i="77"/>
  <c r="AK116" i="77"/>
  <c r="AC117" i="77"/>
  <c r="AD117" i="77"/>
  <c r="AE117" i="77"/>
  <c r="AF117" i="77"/>
  <c r="AG117" i="77"/>
  <c r="AH117" i="77"/>
  <c r="AI117" i="77"/>
  <c r="AJ117" i="77"/>
  <c r="AK117" i="77"/>
  <c r="AC118" i="77"/>
  <c r="AD118" i="77"/>
  <c r="AE118" i="77"/>
  <c r="AF118" i="77"/>
  <c r="AG118" i="77"/>
  <c r="AH118" i="77"/>
  <c r="AI118" i="77"/>
  <c r="AJ118" i="77"/>
  <c r="AK118" i="77"/>
  <c r="AC119" i="77"/>
  <c r="AD119" i="77"/>
  <c r="AE119" i="77"/>
  <c r="AF119" i="77"/>
  <c r="AG119" i="77"/>
  <c r="AH119" i="77"/>
  <c r="AI119" i="77"/>
  <c r="AJ119" i="77"/>
  <c r="AK119" i="77"/>
  <c r="AC120" i="77"/>
  <c r="AD120" i="77"/>
  <c r="AE120" i="77"/>
  <c r="AF120" i="77"/>
  <c r="AG120" i="77"/>
  <c r="AH120" i="77"/>
  <c r="AI120" i="77"/>
  <c r="AJ120" i="77"/>
  <c r="AK120" i="77"/>
  <c r="AC121" i="77"/>
  <c r="AD121" i="77"/>
  <c r="AE121" i="77"/>
  <c r="AF121" i="77"/>
  <c r="AG121" i="77"/>
  <c r="AH121" i="77"/>
  <c r="AI121" i="77"/>
  <c r="AJ121" i="77"/>
  <c r="AK121" i="77"/>
  <c r="AC122" i="77"/>
  <c r="AD122" i="77"/>
  <c r="AE122" i="77"/>
  <c r="AF122" i="77"/>
  <c r="AG122" i="77"/>
  <c r="AH122" i="77"/>
  <c r="AI122" i="77"/>
  <c r="AJ122" i="77"/>
  <c r="AK122" i="77"/>
  <c r="AC123" i="77"/>
  <c r="AD123" i="77"/>
  <c r="AE123" i="77"/>
  <c r="AF123" i="77"/>
  <c r="AG123" i="77"/>
  <c r="AH123" i="77"/>
  <c r="AI123" i="77"/>
  <c r="AJ123" i="77"/>
  <c r="AK123" i="77"/>
  <c r="AC124" i="77"/>
  <c r="AD124" i="77"/>
  <c r="AE124" i="77"/>
  <c r="AF124" i="77"/>
  <c r="AG124" i="77"/>
  <c r="AH124" i="77"/>
  <c r="AI124" i="77"/>
  <c r="AJ124" i="77"/>
  <c r="AK124" i="77"/>
  <c r="AC125" i="77"/>
  <c r="AD125" i="77"/>
  <c r="AE125" i="77"/>
  <c r="AF125" i="77"/>
  <c r="AG125" i="77"/>
  <c r="AH125" i="77"/>
  <c r="AI125" i="77"/>
  <c r="AJ125" i="77"/>
  <c r="AK125" i="77"/>
  <c r="AC126" i="77"/>
  <c r="AD126" i="77"/>
  <c r="AE126" i="77"/>
  <c r="AF126" i="77"/>
  <c r="AG126" i="77"/>
  <c r="AH126" i="77"/>
  <c r="AI126" i="77"/>
  <c r="AJ126" i="77"/>
  <c r="AK126" i="77"/>
  <c r="AC127" i="77"/>
  <c r="AD127" i="77"/>
  <c r="AE127" i="77"/>
  <c r="AF127" i="77"/>
  <c r="AG127" i="77"/>
  <c r="AH127" i="77"/>
  <c r="AI127" i="77"/>
  <c r="AJ127" i="77"/>
  <c r="AK127" i="77"/>
  <c r="AC128" i="77"/>
  <c r="AD128" i="77"/>
  <c r="AE128" i="77"/>
  <c r="AF128" i="77"/>
  <c r="AG128" i="77"/>
  <c r="AH128" i="77"/>
  <c r="AI128" i="77"/>
  <c r="AJ128" i="77"/>
  <c r="AK128" i="77"/>
  <c r="AC129" i="77"/>
  <c r="AD129" i="77"/>
  <c r="AE129" i="77"/>
  <c r="AF129" i="77"/>
  <c r="AG129" i="77"/>
  <c r="AH129" i="77"/>
  <c r="AI129" i="77"/>
  <c r="AJ129" i="77"/>
  <c r="AK129" i="77"/>
  <c r="AC130" i="77"/>
  <c r="AD130" i="77"/>
  <c r="AE130" i="77"/>
  <c r="AF130" i="77"/>
  <c r="AG130" i="77"/>
  <c r="AH130" i="77"/>
  <c r="AI130" i="77"/>
  <c r="AJ130" i="77"/>
  <c r="AK130" i="77"/>
  <c r="AC131" i="77"/>
  <c r="AD131" i="77"/>
  <c r="AE131" i="77"/>
  <c r="AF131" i="77"/>
  <c r="AG131" i="77"/>
  <c r="AH131" i="77"/>
  <c r="AI131" i="77"/>
  <c r="AJ131" i="77"/>
  <c r="AK131" i="77"/>
  <c r="AC132" i="77"/>
  <c r="AD132" i="77"/>
  <c r="AE132" i="77"/>
  <c r="AF132" i="77"/>
  <c r="AG132" i="77"/>
  <c r="AH132" i="77"/>
  <c r="AI132" i="77"/>
  <c r="AJ132" i="77"/>
  <c r="AK132" i="77"/>
  <c r="AC133" i="77"/>
  <c r="AD133" i="77"/>
  <c r="AE133" i="77"/>
  <c r="AF133" i="77"/>
  <c r="AG133" i="77"/>
  <c r="AH133" i="77"/>
  <c r="AI133" i="77"/>
  <c r="AJ133" i="77"/>
  <c r="AK133" i="77"/>
  <c r="AC134" i="77"/>
  <c r="AD134" i="77"/>
  <c r="AE134" i="77"/>
  <c r="AF134" i="77"/>
  <c r="AG134" i="77"/>
  <c r="AH134" i="77"/>
  <c r="AI134" i="77"/>
  <c r="AJ134" i="77"/>
  <c r="AK134" i="77"/>
  <c r="AC135" i="77"/>
  <c r="AD135" i="77"/>
  <c r="AE135" i="77"/>
  <c r="AF135" i="77"/>
  <c r="AG135" i="77"/>
  <c r="AH135" i="77"/>
  <c r="AI135" i="77"/>
  <c r="AJ135" i="77"/>
  <c r="AK135" i="77"/>
  <c r="AC136" i="77"/>
  <c r="AD136" i="77"/>
  <c r="AE136" i="77"/>
  <c r="AF136" i="77"/>
  <c r="AG136" i="77"/>
  <c r="AH136" i="77"/>
  <c r="AI136" i="77"/>
  <c r="AJ136" i="77"/>
  <c r="AK136" i="77"/>
  <c r="AC137" i="77"/>
  <c r="AD137" i="77"/>
  <c r="AE137" i="77"/>
  <c r="AF137" i="77"/>
  <c r="AG137" i="77"/>
  <c r="AH137" i="77"/>
  <c r="AI137" i="77"/>
  <c r="AJ137" i="77"/>
  <c r="AK137" i="77"/>
  <c r="AC138" i="77"/>
  <c r="AD138" i="77"/>
  <c r="AE138" i="77"/>
  <c r="AF138" i="77"/>
  <c r="AG138" i="77"/>
  <c r="AH138" i="77"/>
  <c r="AI138" i="77"/>
  <c r="AJ138" i="77"/>
  <c r="AK138" i="77"/>
  <c r="AC139" i="77"/>
  <c r="AD139" i="77"/>
  <c r="AE139" i="77"/>
  <c r="AF139" i="77"/>
  <c r="AG139" i="77"/>
  <c r="AH139" i="77"/>
  <c r="AI139" i="77"/>
  <c r="AJ139" i="77"/>
  <c r="AK139" i="77"/>
  <c r="AC140" i="77"/>
  <c r="AD140" i="77"/>
  <c r="AE140" i="77"/>
  <c r="AF140" i="77"/>
  <c r="AG140" i="77"/>
  <c r="AH140" i="77"/>
  <c r="AI140" i="77"/>
  <c r="AJ140" i="77"/>
  <c r="AK140" i="77"/>
  <c r="AC141" i="77"/>
  <c r="AD141" i="77"/>
  <c r="AE141" i="77"/>
  <c r="AF141" i="77"/>
  <c r="AG141" i="77"/>
  <c r="AH141" i="77"/>
  <c r="AI141" i="77"/>
  <c r="AJ141" i="77"/>
  <c r="AK141" i="77"/>
  <c r="AC142" i="77"/>
  <c r="AD142" i="77"/>
  <c r="AE142" i="77"/>
  <c r="AF142" i="77"/>
  <c r="AG142" i="77"/>
  <c r="AH142" i="77"/>
  <c r="AI142" i="77"/>
  <c r="AJ142" i="77"/>
  <c r="AK142" i="77"/>
  <c r="AC143" i="77"/>
  <c r="AD143" i="77"/>
  <c r="AE143" i="77"/>
  <c r="AF143" i="77"/>
  <c r="AG143" i="77"/>
  <c r="AH143" i="77"/>
  <c r="AI143" i="77"/>
  <c r="AJ143" i="77"/>
  <c r="AK143" i="77"/>
  <c r="AC144" i="77"/>
  <c r="AD144" i="77"/>
  <c r="AE144" i="77"/>
  <c r="AF144" i="77"/>
  <c r="AG144" i="77"/>
  <c r="AH144" i="77"/>
  <c r="AI144" i="77"/>
  <c r="AJ144" i="77"/>
  <c r="AK144" i="77"/>
  <c r="AC145" i="77"/>
  <c r="AD145" i="77"/>
  <c r="AE145" i="77"/>
  <c r="AF145" i="77"/>
  <c r="AG145" i="77"/>
  <c r="AH145" i="77"/>
  <c r="AI145" i="77"/>
  <c r="AJ145" i="77"/>
  <c r="AK145" i="77"/>
  <c r="AC146" i="77"/>
  <c r="AD146" i="77"/>
  <c r="AE146" i="77"/>
  <c r="AF146" i="77"/>
  <c r="AG146" i="77"/>
  <c r="AH146" i="77"/>
  <c r="AI146" i="77"/>
  <c r="AJ146" i="77"/>
  <c r="AK146" i="77"/>
  <c r="AC147" i="77"/>
  <c r="AD147" i="77"/>
  <c r="AE147" i="77"/>
  <c r="AF147" i="77"/>
  <c r="AG147" i="77"/>
  <c r="AH147" i="77"/>
  <c r="AI147" i="77"/>
  <c r="AJ147" i="77"/>
  <c r="AK147" i="77"/>
  <c r="AC148" i="77"/>
  <c r="AD148" i="77"/>
  <c r="AE148" i="77"/>
  <c r="AF148" i="77"/>
  <c r="AG148" i="77"/>
  <c r="AH148" i="77"/>
  <c r="AI148" i="77"/>
  <c r="AJ148" i="77"/>
  <c r="AK148" i="77"/>
  <c r="AC149" i="77"/>
  <c r="AD149" i="77"/>
  <c r="AE149" i="77"/>
  <c r="AF149" i="77"/>
  <c r="AG149" i="77"/>
  <c r="AH149" i="77"/>
  <c r="AI149" i="77"/>
  <c r="AJ149" i="77"/>
  <c r="AK149" i="77"/>
  <c r="AC150" i="77"/>
  <c r="AD150" i="77"/>
  <c r="AE150" i="77"/>
  <c r="AF150" i="77"/>
  <c r="AG150" i="77"/>
  <c r="AH150" i="77"/>
  <c r="AI150" i="77"/>
  <c r="AJ150" i="77"/>
  <c r="AK150" i="77"/>
  <c r="AC151" i="77"/>
  <c r="AD151" i="77"/>
  <c r="AE151" i="77"/>
  <c r="AF151" i="77"/>
  <c r="AG151" i="77"/>
  <c r="AH151" i="77"/>
  <c r="AI151" i="77"/>
  <c r="AJ151" i="77"/>
  <c r="AK151" i="77"/>
  <c r="AC152" i="77"/>
  <c r="AD152" i="77"/>
  <c r="AE152" i="77"/>
  <c r="AF152" i="77"/>
  <c r="AG152" i="77"/>
  <c r="AH152" i="77"/>
  <c r="AI152" i="77"/>
  <c r="AJ152" i="77"/>
  <c r="AK152" i="77"/>
  <c r="AC153" i="77"/>
  <c r="AD153" i="77"/>
  <c r="AE153" i="77"/>
  <c r="AF153" i="77"/>
  <c r="AG153" i="77"/>
  <c r="AH153" i="77"/>
  <c r="AI153" i="77"/>
  <c r="AJ153" i="77"/>
  <c r="AK153" i="77"/>
  <c r="AC154" i="77"/>
  <c r="AD154" i="77"/>
  <c r="AE154" i="77"/>
  <c r="AF154" i="77"/>
  <c r="AG154" i="77"/>
  <c r="AH154" i="77"/>
  <c r="AI154" i="77"/>
  <c r="AJ154" i="77"/>
  <c r="AK154" i="77"/>
  <c r="AC155" i="77"/>
  <c r="AD155" i="77"/>
  <c r="AE155" i="77"/>
  <c r="AF155" i="77"/>
  <c r="AG155" i="77"/>
  <c r="AH155" i="77"/>
  <c r="AI155" i="77"/>
  <c r="AJ155" i="77"/>
  <c r="AK155" i="77"/>
  <c r="AC156" i="77"/>
  <c r="AD156" i="77"/>
  <c r="AE156" i="77"/>
  <c r="AF156" i="77"/>
  <c r="AG156" i="77"/>
  <c r="AH156" i="77"/>
  <c r="AI156" i="77"/>
  <c r="AJ156" i="77"/>
  <c r="AK156" i="77"/>
  <c r="AC157" i="77"/>
  <c r="AD157" i="77"/>
  <c r="AE157" i="77"/>
  <c r="AF157" i="77"/>
  <c r="AG157" i="77"/>
  <c r="AH157" i="77"/>
  <c r="AI157" i="77"/>
  <c r="AJ157" i="77"/>
  <c r="AK157" i="77"/>
  <c r="AC158" i="77"/>
  <c r="AD158" i="77"/>
  <c r="AE158" i="77"/>
  <c r="AF158" i="77"/>
  <c r="AG158" i="77"/>
  <c r="AH158" i="77"/>
  <c r="AI158" i="77"/>
  <c r="AJ158" i="77"/>
  <c r="AK158" i="77"/>
  <c r="AC159" i="77"/>
  <c r="AD159" i="77"/>
  <c r="AE159" i="77"/>
  <c r="AF159" i="77"/>
  <c r="AG159" i="77"/>
  <c r="AH159" i="77"/>
  <c r="AI159" i="77"/>
  <c r="AJ159" i="77"/>
  <c r="AK159" i="77"/>
  <c r="AC160" i="77"/>
  <c r="AD160" i="77"/>
  <c r="AE160" i="77"/>
  <c r="AF160" i="77"/>
  <c r="AG160" i="77"/>
  <c r="AH160" i="77"/>
  <c r="AI160" i="77"/>
  <c r="AJ160" i="77"/>
  <c r="AK160" i="77"/>
  <c r="AC161" i="77"/>
  <c r="AD161" i="77"/>
  <c r="AE161" i="77"/>
  <c r="AF161" i="77"/>
  <c r="AG161" i="77"/>
  <c r="AH161" i="77"/>
  <c r="AI161" i="77"/>
  <c r="AJ161" i="77"/>
  <c r="AK161" i="77"/>
  <c r="AC162" i="77"/>
  <c r="AD162" i="77"/>
  <c r="AE162" i="77"/>
  <c r="AF162" i="77"/>
  <c r="AG162" i="77"/>
  <c r="AH162" i="77"/>
  <c r="AI162" i="77"/>
  <c r="AJ162" i="77"/>
  <c r="AK162" i="77"/>
  <c r="AC163" i="77"/>
  <c r="AD163" i="77"/>
  <c r="AE163" i="77"/>
  <c r="AF163" i="77"/>
  <c r="AG163" i="77"/>
  <c r="AH163" i="77"/>
  <c r="AI163" i="77"/>
  <c r="AJ163" i="77"/>
  <c r="AK163" i="77"/>
  <c r="AC164" i="77"/>
  <c r="AD164" i="77"/>
  <c r="AE164" i="77"/>
  <c r="AF164" i="77"/>
  <c r="AG164" i="77"/>
  <c r="AH164" i="77"/>
  <c r="AI164" i="77"/>
  <c r="AJ164" i="77"/>
  <c r="AK164" i="77"/>
  <c r="AC165" i="77"/>
  <c r="AD165" i="77"/>
  <c r="AE165" i="77"/>
  <c r="AF165" i="77"/>
  <c r="AG165" i="77"/>
  <c r="AH165" i="77"/>
  <c r="AI165" i="77"/>
  <c r="AJ165" i="77"/>
  <c r="AK165" i="77"/>
  <c r="AC166" i="77"/>
  <c r="AD166" i="77"/>
  <c r="AE166" i="77"/>
  <c r="AF166" i="77"/>
  <c r="AG166" i="77"/>
  <c r="AH166" i="77"/>
  <c r="AI166" i="77"/>
  <c r="AJ166" i="77"/>
  <c r="AK166" i="77"/>
  <c r="AC167" i="77"/>
  <c r="AD167" i="77"/>
  <c r="AE167" i="77"/>
  <c r="AF167" i="77"/>
  <c r="AG167" i="77"/>
  <c r="AH167" i="77"/>
  <c r="AI167" i="77"/>
  <c r="AJ167" i="77"/>
  <c r="AK167" i="77"/>
  <c r="AC168" i="77"/>
  <c r="AD168" i="77"/>
  <c r="AE168" i="77"/>
  <c r="AF168" i="77"/>
  <c r="AG168" i="77"/>
  <c r="AH168" i="77"/>
  <c r="AI168" i="77"/>
  <c r="AJ168" i="77"/>
  <c r="AK168" i="77"/>
  <c r="AC169" i="77"/>
  <c r="AD169" i="77"/>
  <c r="AE169" i="77"/>
  <c r="AF169" i="77"/>
  <c r="AG169" i="77"/>
  <c r="AH169" i="77"/>
  <c r="AI169" i="77"/>
  <c r="AJ169" i="77"/>
  <c r="AK169" i="77"/>
  <c r="AC170" i="77"/>
  <c r="AD170" i="77"/>
  <c r="AE170" i="77"/>
  <c r="AF170" i="77"/>
  <c r="AG170" i="77"/>
  <c r="AH170" i="77"/>
  <c r="AI170" i="77"/>
  <c r="AJ170" i="77"/>
  <c r="AK170" i="77"/>
  <c r="AC171" i="77"/>
  <c r="AD171" i="77"/>
  <c r="AE171" i="77"/>
  <c r="AF171" i="77"/>
  <c r="AG171" i="77"/>
  <c r="AH171" i="77"/>
  <c r="AI171" i="77"/>
  <c r="AJ171" i="77"/>
  <c r="AK171" i="77"/>
  <c r="AC172" i="77"/>
  <c r="AD172" i="77"/>
  <c r="AE172" i="77"/>
  <c r="AF172" i="77"/>
  <c r="AG172" i="77"/>
  <c r="AH172" i="77"/>
  <c r="AI172" i="77"/>
  <c r="AJ172" i="77"/>
  <c r="AK172" i="77"/>
  <c r="AC173" i="77"/>
  <c r="AD173" i="77"/>
  <c r="AE173" i="77"/>
  <c r="AF173" i="77"/>
  <c r="AG173" i="77"/>
  <c r="AH173" i="77"/>
  <c r="AI173" i="77"/>
  <c r="AJ173" i="77"/>
  <c r="AK173" i="77"/>
  <c r="AC174" i="77"/>
  <c r="AD174" i="77"/>
  <c r="AE174" i="77"/>
  <c r="AF174" i="77"/>
  <c r="AG174" i="77"/>
  <c r="AH174" i="77"/>
  <c r="AI174" i="77"/>
  <c r="AJ174" i="77"/>
  <c r="AK174" i="77"/>
  <c r="AC175" i="77"/>
  <c r="AD175" i="77"/>
  <c r="AE175" i="77"/>
  <c r="AF175" i="77"/>
  <c r="AG175" i="77"/>
  <c r="AH175" i="77"/>
  <c r="AI175" i="77"/>
  <c r="AJ175" i="77"/>
  <c r="AK175" i="77"/>
  <c r="AC176" i="77"/>
  <c r="AD176" i="77"/>
  <c r="AE176" i="77"/>
  <c r="AF176" i="77"/>
  <c r="AG176" i="77"/>
  <c r="AH176" i="77"/>
  <c r="AI176" i="77"/>
  <c r="AJ176" i="77"/>
  <c r="AK176" i="77"/>
  <c r="AC177" i="77"/>
  <c r="AD177" i="77"/>
  <c r="AE177" i="77"/>
  <c r="AF177" i="77"/>
  <c r="AG177" i="77"/>
  <c r="AH177" i="77"/>
  <c r="AI177" i="77"/>
  <c r="AJ177" i="77"/>
  <c r="AK177" i="77"/>
  <c r="AC178" i="77"/>
  <c r="AD178" i="77"/>
  <c r="AE178" i="77"/>
  <c r="AF178" i="77"/>
  <c r="AG178" i="77"/>
  <c r="AH178" i="77"/>
  <c r="AI178" i="77"/>
  <c r="AJ178" i="77"/>
  <c r="AK178" i="77"/>
  <c r="AC179" i="77"/>
  <c r="AD179" i="77"/>
  <c r="AE179" i="77"/>
  <c r="AF179" i="77"/>
  <c r="AG179" i="77"/>
  <c r="AH179" i="77"/>
  <c r="AI179" i="77"/>
  <c r="AJ179" i="77"/>
  <c r="AK179" i="77"/>
  <c r="AC180" i="77"/>
  <c r="AD180" i="77"/>
  <c r="AE180" i="77"/>
  <c r="AF180" i="77"/>
  <c r="AG180" i="77"/>
  <c r="AH180" i="77"/>
  <c r="AI180" i="77"/>
  <c r="AJ180" i="77"/>
  <c r="AK180" i="77"/>
  <c r="AC181" i="77"/>
  <c r="AD181" i="77"/>
  <c r="AE181" i="77"/>
  <c r="AF181" i="77"/>
  <c r="AG181" i="77"/>
  <c r="AH181" i="77"/>
  <c r="AI181" i="77"/>
  <c r="AJ181" i="77"/>
  <c r="AK181" i="77"/>
  <c r="AC182" i="77"/>
  <c r="AD182" i="77"/>
  <c r="AE182" i="77"/>
  <c r="AF182" i="77"/>
  <c r="AG182" i="77"/>
  <c r="AH182" i="77"/>
  <c r="AI182" i="77"/>
  <c r="AJ182" i="77"/>
  <c r="AK182" i="77"/>
  <c r="AC183" i="77"/>
  <c r="AD183" i="77"/>
  <c r="AE183" i="77"/>
  <c r="AF183" i="77"/>
  <c r="AG183" i="77"/>
  <c r="AH183" i="77"/>
  <c r="AI183" i="77"/>
  <c r="AJ183" i="77"/>
  <c r="AK183" i="77"/>
  <c r="AC184" i="77"/>
  <c r="AD184" i="77"/>
  <c r="AE184" i="77"/>
  <c r="AF184" i="77"/>
  <c r="AG184" i="77"/>
  <c r="AH184" i="77"/>
  <c r="AI184" i="77"/>
  <c r="AJ184" i="77"/>
  <c r="AK184" i="77"/>
  <c r="AC185" i="77"/>
  <c r="AD185" i="77"/>
  <c r="AE185" i="77"/>
  <c r="AF185" i="77"/>
  <c r="AG185" i="77"/>
  <c r="AH185" i="77"/>
  <c r="AI185" i="77"/>
  <c r="AJ185" i="77"/>
  <c r="AK185" i="77"/>
  <c r="AC186" i="77"/>
  <c r="AD186" i="77"/>
  <c r="AE186" i="77"/>
  <c r="AF186" i="77"/>
  <c r="AG186" i="77"/>
  <c r="AH186" i="77"/>
  <c r="AI186" i="77"/>
  <c r="AJ186" i="77"/>
  <c r="AK186" i="77"/>
  <c r="AC187" i="77"/>
  <c r="AD187" i="77"/>
  <c r="AE187" i="77"/>
  <c r="AF187" i="77"/>
  <c r="AG187" i="77"/>
  <c r="AH187" i="77"/>
  <c r="AI187" i="77"/>
  <c r="AJ187" i="77"/>
  <c r="AK187" i="77"/>
  <c r="AC188" i="77"/>
  <c r="AD188" i="77"/>
  <c r="AE188" i="77"/>
  <c r="AF188" i="77"/>
  <c r="AG188" i="77"/>
  <c r="AH188" i="77"/>
  <c r="AI188" i="77"/>
  <c r="AJ188" i="77"/>
  <c r="AK188" i="77"/>
  <c r="AC189" i="77"/>
  <c r="AD189" i="77"/>
  <c r="AE189" i="77"/>
  <c r="AF189" i="77"/>
  <c r="AG189" i="77"/>
  <c r="AH189" i="77"/>
  <c r="AI189" i="77"/>
  <c r="AJ189" i="77"/>
  <c r="AK189" i="77"/>
  <c r="AC190" i="77"/>
  <c r="AD190" i="77"/>
  <c r="AE190" i="77"/>
  <c r="AF190" i="77"/>
  <c r="AG190" i="77"/>
  <c r="AH190" i="77"/>
  <c r="AI190" i="77"/>
  <c r="AJ190" i="77"/>
  <c r="AK190" i="77"/>
  <c r="AC191" i="77"/>
  <c r="AD191" i="77"/>
  <c r="AE191" i="77"/>
  <c r="AF191" i="77"/>
  <c r="AG191" i="77"/>
  <c r="AH191" i="77"/>
  <c r="AI191" i="77"/>
  <c r="AJ191" i="77"/>
  <c r="AK191" i="77"/>
  <c r="AC192" i="77"/>
  <c r="AD192" i="77"/>
  <c r="AE192" i="77"/>
  <c r="AF192" i="77"/>
  <c r="AG192" i="77"/>
  <c r="AH192" i="77"/>
  <c r="AI192" i="77"/>
  <c r="AJ192" i="77"/>
  <c r="AK192" i="77"/>
  <c r="AC193" i="77"/>
  <c r="AD193" i="77"/>
  <c r="AE193" i="77"/>
  <c r="AF193" i="77"/>
  <c r="AG193" i="77"/>
  <c r="AH193" i="77"/>
  <c r="AI193" i="77"/>
  <c r="AJ193" i="77"/>
  <c r="AK193" i="77"/>
  <c r="AC194" i="77"/>
  <c r="AD194" i="77"/>
  <c r="AE194" i="77"/>
  <c r="AF194" i="77"/>
  <c r="AG194" i="77"/>
  <c r="AH194" i="77"/>
  <c r="AI194" i="77"/>
  <c r="AJ194" i="77"/>
  <c r="AK194" i="77"/>
  <c r="AC195" i="77"/>
  <c r="AD195" i="77"/>
  <c r="AE195" i="77"/>
  <c r="AF195" i="77"/>
  <c r="AG195" i="77"/>
  <c r="AH195" i="77"/>
  <c r="AI195" i="77"/>
  <c r="AJ195" i="77"/>
  <c r="AK195" i="77"/>
  <c r="AC196" i="77"/>
  <c r="AD196" i="77"/>
  <c r="AE196" i="77"/>
  <c r="AF196" i="77"/>
  <c r="AG196" i="77"/>
  <c r="AH196" i="77"/>
  <c r="AI196" i="77"/>
  <c r="AJ196" i="77"/>
  <c r="AK196" i="77"/>
  <c r="AC197" i="77"/>
  <c r="AD197" i="77"/>
  <c r="AE197" i="77"/>
  <c r="AF197" i="77"/>
  <c r="AG197" i="77"/>
  <c r="AH197" i="77"/>
  <c r="AI197" i="77"/>
  <c r="AJ197" i="77"/>
  <c r="AK197" i="77"/>
  <c r="AC198" i="77"/>
  <c r="AD198" i="77"/>
  <c r="AE198" i="77"/>
  <c r="AF198" i="77"/>
  <c r="AG198" i="77"/>
  <c r="AH198" i="77"/>
  <c r="AI198" i="77"/>
  <c r="AJ198" i="77"/>
  <c r="AK198" i="77"/>
  <c r="AC199" i="77"/>
  <c r="AD199" i="77"/>
  <c r="AE199" i="77"/>
  <c r="AF199" i="77"/>
  <c r="AG199" i="77"/>
  <c r="AH199" i="77"/>
  <c r="AI199" i="77"/>
  <c r="AJ199" i="77"/>
  <c r="AK199" i="77"/>
  <c r="AC200" i="77"/>
  <c r="AD200" i="77"/>
  <c r="AE200" i="77"/>
  <c r="AF200" i="77"/>
  <c r="AG200" i="77"/>
  <c r="AH200" i="77"/>
  <c r="AI200" i="77"/>
  <c r="AJ200" i="77"/>
  <c r="AK200" i="77"/>
  <c r="AC201" i="77"/>
  <c r="AD201" i="77"/>
  <c r="AE201" i="77"/>
  <c r="AF201" i="77"/>
  <c r="AG201" i="77"/>
  <c r="AH201" i="77"/>
  <c r="AI201" i="77"/>
  <c r="AJ201" i="77"/>
  <c r="AK201" i="77"/>
  <c r="AC202" i="77"/>
  <c r="AD202" i="77"/>
  <c r="AE202" i="77"/>
  <c r="AF202" i="77"/>
  <c r="AG202" i="77"/>
  <c r="AH202" i="77"/>
  <c r="AI202" i="77"/>
  <c r="AJ202" i="77"/>
  <c r="AK202" i="77"/>
  <c r="AC203" i="77"/>
  <c r="AD203" i="77"/>
  <c r="AE203" i="77"/>
  <c r="AF203" i="77"/>
  <c r="AG203" i="77"/>
  <c r="AH203" i="77"/>
  <c r="AI203" i="77"/>
  <c r="AJ203" i="77"/>
  <c r="AK203" i="77"/>
  <c r="AC204" i="77"/>
  <c r="AD204" i="77"/>
  <c r="AE204" i="77"/>
  <c r="AF204" i="77"/>
  <c r="AG204" i="77"/>
  <c r="AH204" i="77"/>
  <c r="AI204" i="77"/>
  <c r="AJ204" i="77"/>
  <c r="AK204" i="77"/>
  <c r="AC205" i="77"/>
  <c r="AD205" i="77"/>
  <c r="AE205" i="77"/>
  <c r="AF205" i="77"/>
  <c r="AG205" i="77"/>
  <c r="AH205" i="77"/>
  <c r="AI205" i="77"/>
  <c r="AJ205" i="77"/>
  <c r="AK205" i="77"/>
  <c r="AC206" i="77"/>
  <c r="AD206" i="77"/>
  <c r="AE206" i="77"/>
  <c r="AF206" i="77"/>
  <c r="AG206" i="77"/>
  <c r="AH206" i="77"/>
  <c r="AI206" i="77"/>
  <c r="AJ206" i="77"/>
  <c r="AK206" i="77"/>
  <c r="AC207" i="77"/>
  <c r="AD207" i="77"/>
  <c r="AE207" i="77"/>
  <c r="AF207" i="77"/>
  <c r="AG207" i="77"/>
  <c r="AH207" i="77"/>
  <c r="AI207" i="77"/>
  <c r="AJ207" i="77"/>
  <c r="AK207" i="77"/>
  <c r="AC208" i="77"/>
  <c r="AD208" i="77"/>
  <c r="AE208" i="77"/>
  <c r="AF208" i="77"/>
  <c r="AG208" i="77"/>
  <c r="AH208" i="77"/>
  <c r="AI208" i="77"/>
  <c r="AJ208" i="77"/>
  <c r="AK208" i="77"/>
  <c r="AC209" i="77"/>
  <c r="AD209" i="77"/>
  <c r="AE209" i="77"/>
  <c r="AF209" i="77"/>
  <c r="AG209" i="77"/>
  <c r="AH209" i="77"/>
  <c r="AI209" i="77"/>
  <c r="AJ209" i="77"/>
  <c r="AK209" i="77"/>
  <c r="AC210" i="77"/>
  <c r="AD210" i="77"/>
  <c r="AE210" i="77"/>
  <c r="AF210" i="77"/>
  <c r="AG210" i="77"/>
  <c r="AH210" i="77"/>
  <c r="AI210" i="77"/>
  <c r="AJ210" i="77"/>
  <c r="AK210" i="77"/>
  <c r="AC211" i="77"/>
  <c r="AD211" i="77"/>
  <c r="AE211" i="77"/>
  <c r="AF211" i="77"/>
  <c r="AG211" i="77"/>
  <c r="AH211" i="77"/>
  <c r="AI211" i="77"/>
  <c r="AJ211" i="77"/>
  <c r="AK211" i="77"/>
  <c r="AC212" i="77"/>
  <c r="AD212" i="77"/>
  <c r="AE212" i="77"/>
  <c r="AF212" i="77"/>
  <c r="AG212" i="77"/>
  <c r="AH212" i="77"/>
  <c r="AI212" i="77"/>
  <c r="AJ212" i="77"/>
  <c r="AK212" i="77"/>
  <c r="AC213" i="77"/>
  <c r="AD213" i="77"/>
  <c r="AE213" i="77"/>
  <c r="AF213" i="77"/>
  <c r="AG213" i="77"/>
  <c r="AH213" i="77"/>
  <c r="AI213" i="77"/>
  <c r="AJ213" i="77"/>
  <c r="AK213" i="77"/>
  <c r="AC214" i="77"/>
  <c r="AD214" i="77"/>
  <c r="AE214" i="77"/>
  <c r="AF214" i="77"/>
  <c r="AG214" i="77"/>
  <c r="AH214" i="77"/>
  <c r="AI214" i="77"/>
  <c r="AJ214" i="77"/>
  <c r="AK214" i="77"/>
  <c r="AC215" i="77"/>
  <c r="AD215" i="77"/>
  <c r="AE215" i="77"/>
  <c r="AF215" i="77"/>
  <c r="AG215" i="77"/>
  <c r="AH215" i="77"/>
  <c r="AI215" i="77"/>
  <c r="AJ215" i="77"/>
  <c r="AK215" i="77"/>
  <c r="AC216" i="77"/>
  <c r="AD216" i="77"/>
  <c r="AE216" i="77"/>
  <c r="AF216" i="77"/>
  <c r="AG216" i="77"/>
  <c r="AH216" i="77"/>
  <c r="AI216" i="77"/>
  <c r="AJ216" i="77"/>
  <c r="AK216" i="77"/>
  <c r="AC217" i="77"/>
  <c r="AD217" i="77"/>
  <c r="AE217" i="77"/>
  <c r="AF217" i="77"/>
  <c r="AG217" i="77"/>
  <c r="AH217" i="77"/>
  <c r="AI217" i="77"/>
  <c r="AJ217" i="77"/>
  <c r="AK217" i="77"/>
  <c r="AC218" i="77"/>
  <c r="AD218" i="77"/>
  <c r="AE218" i="77"/>
  <c r="AF218" i="77"/>
  <c r="AG218" i="77"/>
  <c r="AH218" i="77"/>
  <c r="AI218" i="77"/>
  <c r="AJ218" i="77"/>
  <c r="AK218" i="77"/>
  <c r="AC219" i="77"/>
  <c r="AD219" i="77"/>
  <c r="AE219" i="77"/>
  <c r="AF219" i="77"/>
  <c r="AG219" i="77"/>
  <c r="AH219" i="77"/>
  <c r="AI219" i="77"/>
  <c r="AJ219" i="77"/>
  <c r="AK219" i="77"/>
  <c r="AC220" i="77"/>
  <c r="AD220" i="77"/>
  <c r="AE220" i="77"/>
  <c r="AF220" i="77"/>
  <c r="AG220" i="77"/>
  <c r="AH220" i="77"/>
  <c r="AI220" i="77"/>
  <c r="AJ220" i="77"/>
  <c r="AK220" i="77"/>
  <c r="AC221" i="77"/>
  <c r="AD221" i="77"/>
  <c r="AE221" i="77"/>
  <c r="AF221" i="77"/>
  <c r="AG221" i="77"/>
  <c r="AH221" i="77"/>
  <c r="AI221" i="77"/>
  <c r="AJ221" i="77"/>
  <c r="AK221" i="77"/>
  <c r="AC222" i="77"/>
  <c r="AD222" i="77"/>
  <c r="AE222" i="77"/>
  <c r="AF222" i="77"/>
  <c r="AG222" i="77"/>
  <c r="AH222" i="77"/>
  <c r="AI222" i="77"/>
  <c r="AJ222" i="77"/>
  <c r="AK222" i="77"/>
  <c r="AC223" i="77"/>
  <c r="AD223" i="77"/>
  <c r="AE223" i="77"/>
  <c r="AF223" i="77"/>
  <c r="AG223" i="77"/>
  <c r="AH223" i="77"/>
  <c r="AI223" i="77"/>
  <c r="AJ223" i="77"/>
  <c r="AK223" i="77"/>
  <c r="AC224" i="77"/>
  <c r="AD224" i="77"/>
  <c r="AE224" i="77"/>
  <c r="AF224" i="77"/>
  <c r="AG224" i="77"/>
  <c r="AH224" i="77"/>
  <c r="AI224" i="77"/>
  <c r="AJ224" i="77"/>
  <c r="AK224" i="77"/>
  <c r="AC225" i="77"/>
  <c r="AD225" i="77"/>
  <c r="AE225" i="77"/>
  <c r="AF225" i="77"/>
  <c r="AG225" i="77"/>
  <c r="AH225" i="77"/>
  <c r="AI225" i="77"/>
  <c r="AJ225" i="77"/>
  <c r="AK225" i="77"/>
  <c r="AC226" i="77"/>
  <c r="AD226" i="77"/>
  <c r="AE226" i="77"/>
  <c r="AF226" i="77"/>
  <c r="AG226" i="77"/>
  <c r="AH226" i="77"/>
  <c r="AI226" i="77"/>
  <c r="AJ226" i="77"/>
  <c r="AK226" i="77"/>
  <c r="AC227" i="77"/>
  <c r="AD227" i="77"/>
  <c r="AE227" i="77"/>
  <c r="AF227" i="77"/>
  <c r="AG227" i="77"/>
  <c r="AH227" i="77"/>
  <c r="AI227" i="77"/>
  <c r="AJ227" i="77"/>
  <c r="AK227" i="77"/>
  <c r="AC228" i="77"/>
  <c r="AD228" i="77"/>
  <c r="AE228" i="77"/>
  <c r="AF228" i="77"/>
  <c r="AG228" i="77"/>
  <c r="AH228" i="77"/>
  <c r="AI228" i="77"/>
  <c r="AJ228" i="77"/>
  <c r="AK228" i="77"/>
  <c r="AC229" i="77"/>
  <c r="AD229" i="77"/>
  <c r="AE229" i="77"/>
  <c r="AF229" i="77"/>
  <c r="AG229" i="77"/>
  <c r="AH229" i="77"/>
  <c r="AI229" i="77"/>
  <c r="AJ229" i="77"/>
  <c r="AK229" i="77"/>
  <c r="AC230" i="77"/>
  <c r="AD230" i="77"/>
  <c r="AE230" i="77"/>
  <c r="AF230" i="77"/>
  <c r="AG230" i="77"/>
  <c r="AH230" i="77"/>
  <c r="AI230" i="77"/>
  <c r="AJ230" i="77"/>
  <c r="AK230" i="77"/>
  <c r="AC231" i="77"/>
  <c r="AD231" i="77"/>
  <c r="AE231" i="77"/>
  <c r="AF231" i="77"/>
  <c r="AG231" i="77"/>
  <c r="AH231" i="77"/>
  <c r="AI231" i="77"/>
  <c r="AJ231" i="77"/>
  <c r="AK231" i="77"/>
  <c r="AC232" i="77"/>
  <c r="AD232" i="77"/>
  <c r="AE232" i="77"/>
  <c r="AF232" i="77"/>
  <c r="AG232" i="77"/>
  <c r="AH232" i="77"/>
  <c r="AI232" i="77"/>
  <c r="AJ232" i="77"/>
  <c r="AK232" i="77"/>
  <c r="AC233" i="77"/>
  <c r="AD233" i="77"/>
  <c r="AE233" i="77"/>
  <c r="AF233" i="77"/>
  <c r="AG233" i="77"/>
  <c r="AH233" i="77"/>
  <c r="AI233" i="77"/>
  <c r="AJ233" i="77"/>
  <c r="AK233" i="77"/>
  <c r="AC234" i="77"/>
  <c r="AD234" i="77"/>
  <c r="AE234" i="77"/>
  <c r="AF234" i="77"/>
  <c r="AG234" i="77"/>
  <c r="AH234" i="77"/>
  <c r="AI234" i="77"/>
  <c r="AJ234" i="77"/>
  <c r="AK234" i="77"/>
  <c r="AC235" i="77"/>
  <c r="AD235" i="77"/>
  <c r="AE235" i="77"/>
  <c r="AF235" i="77"/>
  <c r="AG235" i="77"/>
  <c r="AH235" i="77"/>
  <c r="AI235" i="77"/>
  <c r="AJ235" i="77"/>
  <c r="AK235" i="77"/>
  <c r="AC236" i="77"/>
  <c r="AD236" i="77"/>
  <c r="AE236" i="77"/>
  <c r="AF236" i="77"/>
  <c r="AG236" i="77"/>
  <c r="AH236" i="77"/>
  <c r="AI236" i="77"/>
  <c r="AJ236" i="77"/>
  <c r="AK236" i="77"/>
  <c r="AC237" i="77"/>
  <c r="AD237" i="77"/>
  <c r="AE237" i="77"/>
  <c r="AF237" i="77"/>
  <c r="AG237" i="77"/>
  <c r="AH237" i="77"/>
  <c r="AI237" i="77"/>
  <c r="AJ237" i="77"/>
  <c r="AK237" i="77"/>
  <c r="AC238" i="77"/>
  <c r="AD238" i="77"/>
  <c r="AE238" i="77"/>
  <c r="AF238" i="77"/>
  <c r="AG238" i="77"/>
  <c r="AH238" i="77"/>
  <c r="AI238" i="77"/>
  <c r="AJ238" i="77"/>
  <c r="AK238" i="77"/>
  <c r="AC239" i="77"/>
  <c r="AD239" i="77"/>
  <c r="AE239" i="77"/>
  <c r="AF239" i="77"/>
  <c r="AG239" i="77"/>
  <c r="AH239" i="77"/>
  <c r="AI239" i="77"/>
  <c r="AJ239" i="77"/>
  <c r="AK239" i="77"/>
  <c r="AC240" i="77"/>
  <c r="AD240" i="77"/>
  <c r="AE240" i="77"/>
  <c r="AF240" i="77"/>
  <c r="AG240" i="77"/>
  <c r="AH240" i="77"/>
  <c r="AI240" i="77"/>
  <c r="AJ240" i="77"/>
  <c r="AK240" i="77"/>
  <c r="AC241" i="77"/>
  <c r="AD241" i="77"/>
  <c r="AE241" i="77"/>
  <c r="AF241" i="77"/>
  <c r="AG241" i="77"/>
  <c r="AH241" i="77"/>
  <c r="AI241" i="77"/>
  <c r="AJ241" i="77"/>
  <c r="AK241" i="77"/>
  <c r="AC242" i="77"/>
  <c r="AD242" i="77"/>
  <c r="AE242" i="77"/>
  <c r="AF242" i="77"/>
  <c r="AG242" i="77"/>
  <c r="AH242" i="77"/>
  <c r="AI242" i="77"/>
  <c r="AJ242" i="77"/>
  <c r="AK242" i="77"/>
  <c r="AC243" i="77"/>
  <c r="AD243" i="77"/>
  <c r="AE243" i="77"/>
  <c r="AF243" i="77"/>
  <c r="AG243" i="77"/>
  <c r="AH243" i="77"/>
  <c r="AI243" i="77"/>
  <c r="AJ243" i="77"/>
  <c r="AK243" i="77"/>
  <c r="AC244" i="77"/>
  <c r="AD244" i="77"/>
  <c r="AE244" i="77"/>
  <c r="AF244" i="77"/>
  <c r="AG244" i="77"/>
  <c r="AH244" i="77"/>
  <c r="AI244" i="77"/>
  <c r="AJ244" i="77"/>
  <c r="AK244" i="77"/>
  <c r="AC245" i="77"/>
  <c r="AD245" i="77"/>
  <c r="AE245" i="77"/>
  <c r="AF245" i="77"/>
  <c r="AG245" i="77"/>
  <c r="AH245" i="77"/>
  <c r="AI245" i="77"/>
  <c r="AJ245" i="77"/>
  <c r="AK245" i="77"/>
  <c r="AC246" i="77"/>
  <c r="AD246" i="77"/>
  <c r="AE246" i="77"/>
  <c r="AF246" i="77"/>
  <c r="AG246" i="77"/>
  <c r="AH246" i="77"/>
  <c r="AI246" i="77"/>
  <c r="AJ246" i="77"/>
  <c r="AK246" i="77"/>
  <c r="AC247" i="77"/>
  <c r="AD247" i="77"/>
  <c r="AE247" i="77"/>
  <c r="AF247" i="77"/>
  <c r="AG247" i="77"/>
  <c r="AH247" i="77"/>
  <c r="AI247" i="77"/>
  <c r="AJ247" i="77"/>
  <c r="AK247" i="77"/>
  <c r="AC248" i="77"/>
  <c r="AD248" i="77"/>
  <c r="AE248" i="77"/>
  <c r="AF248" i="77"/>
  <c r="AG248" i="77"/>
  <c r="AH248" i="77"/>
  <c r="AI248" i="77"/>
  <c r="AJ248" i="77"/>
  <c r="AK248" i="77"/>
  <c r="AC249" i="77"/>
  <c r="AD249" i="77"/>
  <c r="AE249" i="77"/>
  <c r="AF249" i="77"/>
  <c r="AG249" i="77"/>
  <c r="AH249" i="77"/>
  <c r="AI249" i="77"/>
  <c r="AJ249" i="77"/>
  <c r="AK249" i="77"/>
  <c r="AC250" i="77"/>
  <c r="AD250" i="77"/>
  <c r="AE250" i="77"/>
  <c r="AF250" i="77"/>
  <c r="AG250" i="77"/>
  <c r="AH250" i="77"/>
  <c r="AI250" i="77"/>
  <c r="AJ250" i="77"/>
  <c r="AK250" i="77"/>
  <c r="AC251" i="77"/>
  <c r="AD251" i="77"/>
  <c r="AE251" i="77"/>
  <c r="AF251" i="77"/>
  <c r="AG251" i="77"/>
  <c r="AH251" i="77"/>
  <c r="AI251" i="77"/>
  <c r="AJ251" i="77"/>
  <c r="AK251" i="77"/>
  <c r="AC252" i="77"/>
  <c r="AD252" i="77"/>
  <c r="AE252" i="77"/>
  <c r="AF252" i="77"/>
  <c r="AG252" i="77"/>
  <c r="AH252" i="77"/>
  <c r="AI252" i="77"/>
  <c r="AJ252" i="77"/>
  <c r="AK252" i="77"/>
  <c r="AC253" i="77"/>
  <c r="AD253" i="77"/>
  <c r="AE253" i="77"/>
  <c r="AF253" i="77"/>
  <c r="AG253" i="77"/>
  <c r="AH253" i="77"/>
  <c r="AI253" i="77"/>
  <c r="AJ253" i="77"/>
  <c r="AK253" i="77"/>
  <c r="AC254" i="77"/>
  <c r="AD254" i="77"/>
  <c r="AE254" i="77"/>
  <c r="AF254" i="77"/>
  <c r="AG254" i="77"/>
  <c r="AH254" i="77"/>
  <c r="AI254" i="77"/>
  <c r="AJ254" i="77"/>
  <c r="AK254" i="77"/>
  <c r="AC255" i="77"/>
  <c r="AD255" i="77"/>
  <c r="AE255" i="77"/>
  <c r="AF255" i="77"/>
  <c r="AG255" i="77"/>
  <c r="AH255" i="77"/>
  <c r="AI255" i="77"/>
  <c r="AJ255" i="77"/>
  <c r="AK255" i="77"/>
  <c r="AC256" i="77"/>
  <c r="AD256" i="77"/>
  <c r="AE256" i="77"/>
  <c r="AF256" i="77"/>
  <c r="AG256" i="77"/>
  <c r="AH256" i="77"/>
  <c r="AI256" i="77"/>
  <c r="AJ256" i="77"/>
  <c r="AK256" i="77"/>
  <c r="AC257" i="77"/>
  <c r="AD257" i="77"/>
  <c r="AE257" i="77"/>
  <c r="AF257" i="77"/>
  <c r="AG257" i="77"/>
  <c r="AH257" i="77"/>
  <c r="AI257" i="77"/>
  <c r="AJ257" i="77"/>
  <c r="AK257" i="77"/>
  <c r="AC258" i="77"/>
  <c r="AD258" i="77"/>
  <c r="AE258" i="77"/>
  <c r="AF258" i="77"/>
  <c r="AG258" i="77"/>
  <c r="AH258" i="77"/>
  <c r="AI258" i="77"/>
  <c r="AJ258" i="77"/>
  <c r="AK258" i="77"/>
  <c r="AC259" i="77"/>
  <c r="AD259" i="77"/>
  <c r="AE259" i="77"/>
  <c r="AF259" i="77"/>
  <c r="AG259" i="77"/>
  <c r="AH259" i="77"/>
  <c r="AI259" i="77"/>
  <c r="AJ259" i="77"/>
  <c r="AK259" i="77"/>
  <c r="AC260" i="77"/>
  <c r="AD260" i="77"/>
  <c r="AE260" i="77"/>
  <c r="AF260" i="77"/>
  <c r="AG260" i="77"/>
  <c r="AH260" i="77"/>
  <c r="AI260" i="77"/>
  <c r="AJ260" i="77"/>
  <c r="AK260" i="77"/>
  <c r="AC261" i="77"/>
  <c r="AD261" i="77"/>
  <c r="AE261" i="77"/>
  <c r="AF261" i="77"/>
  <c r="AG261" i="77"/>
  <c r="AH261" i="77"/>
  <c r="AI261" i="77"/>
  <c r="AJ261" i="77"/>
  <c r="AK261" i="77"/>
  <c r="AC262" i="77"/>
  <c r="AD262" i="77"/>
  <c r="AE262" i="77"/>
  <c r="AF262" i="77"/>
  <c r="AG262" i="77"/>
  <c r="AH262" i="77"/>
  <c r="AI262" i="77"/>
  <c r="AJ262" i="77"/>
  <c r="AK262" i="77"/>
  <c r="AC263" i="77"/>
  <c r="AD263" i="77"/>
  <c r="AE263" i="77"/>
  <c r="AF263" i="77"/>
  <c r="AG263" i="77"/>
  <c r="AH263" i="77"/>
  <c r="AI263" i="77"/>
  <c r="AJ263" i="77"/>
  <c r="AK263" i="77"/>
  <c r="AC264" i="77"/>
  <c r="AD264" i="77"/>
  <c r="AE264" i="77"/>
  <c r="AF264" i="77"/>
  <c r="AG264" i="77"/>
  <c r="AH264" i="77"/>
  <c r="AI264" i="77"/>
  <c r="AJ264" i="77"/>
  <c r="AK264" i="77"/>
  <c r="AC265" i="77"/>
  <c r="AD265" i="77"/>
  <c r="AE265" i="77"/>
  <c r="AF265" i="77"/>
  <c r="AG265" i="77"/>
  <c r="AH265" i="77"/>
  <c r="AI265" i="77"/>
  <c r="AJ265" i="77"/>
  <c r="AK265" i="77"/>
  <c r="AC266" i="77"/>
  <c r="AD266" i="77"/>
  <c r="AE266" i="77"/>
  <c r="AF266" i="77"/>
  <c r="AG266" i="77"/>
  <c r="AH266" i="77"/>
  <c r="AI266" i="77"/>
  <c r="AJ266" i="77"/>
  <c r="AK266" i="77"/>
  <c r="AC267" i="77"/>
  <c r="AD267" i="77"/>
  <c r="AE267" i="77"/>
  <c r="AF267" i="77"/>
  <c r="AG267" i="77"/>
  <c r="AH267" i="77"/>
  <c r="AI267" i="77"/>
  <c r="AJ267" i="77"/>
  <c r="AK267" i="77"/>
  <c r="AC268" i="77"/>
  <c r="AD268" i="77"/>
  <c r="AE268" i="77"/>
  <c r="AF268" i="77"/>
  <c r="AG268" i="77"/>
  <c r="AH268" i="77"/>
  <c r="AI268" i="77"/>
  <c r="AJ268" i="77"/>
  <c r="AK268" i="77"/>
  <c r="AC269" i="77"/>
  <c r="AD269" i="77"/>
  <c r="AE269" i="77"/>
  <c r="AF269" i="77"/>
  <c r="AG269" i="77"/>
  <c r="AH269" i="77"/>
  <c r="AI269" i="77"/>
  <c r="AJ269" i="77"/>
  <c r="AK269" i="77"/>
  <c r="AC270" i="77"/>
  <c r="AD270" i="77"/>
  <c r="AE270" i="77"/>
  <c r="AF270" i="77"/>
  <c r="AG270" i="77"/>
  <c r="AH270" i="77"/>
  <c r="AI270" i="77"/>
  <c r="AJ270" i="77"/>
  <c r="AK270" i="77"/>
  <c r="AC271" i="77"/>
  <c r="AD271" i="77"/>
  <c r="AE271" i="77"/>
  <c r="AF271" i="77"/>
  <c r="AG271" i="77"/>
  <c r="AH271" i="77"/>
  <c r="AI271" i="77"/>
  <c r="AJ271" i="77"/>
  <c r="AK271" i="77"/>
  <c r="AC272" i="77"/>
  <c r="AD272" i="77"/>
  <c r="AE272" i="77"/>
  <c r="AF272" i="77"/>
  <c r="AG272" i="77"/>
  <c r="AH272" i="77"/>
  <c r="AI272" i="77"/>
  <c r="AJ272" i="77"/>
  <c r="AK272" i="77"/>
  <c r="AC273" i="77"/>
  <c r="AD273" i="77"/>
  <c r="AE273" i="77"/>
  <c r="AF273" i="77"/>
  <c r="AG273" i="77"/>
  <c r="AH273" i="77"/>
  <c r="AI273" i="77"/>
  <c r="AJ273" i="77"/>
  <c r="AK273" i="77"/>
  <c r="AC274" i="77"/>
  <c r="AD274" i="77"/>
  <c r="AE274" i="77"/>
  <c r="AF274" i="77"/>
  <c r="AG274" i="77"/>
  <c r="AH274" i="77"/>
  <c r="AI274" i="77"/>
  <c r="AJ274" i="77"/>
  <c r="AK274" i="77"/>
  <c r="AC275" i="77"/>
  <c r="AD275" i="77"/>
  <c r="AE275" i="77"/>
  <c r="AF275" i="77"/>
  <c r="AG275" i="77"/>
  <c r="AH275" i="77"/>
  <c r="AI275" i="77"/>
  <c r="AJ275" i="77"/>
  <c r="AK275" i="77"/>
  <c r="AC276" i="77"/>
  <c r="AD276" i="77"/>
  <c r="AE276" i="77"/>
  <c r="AF276" i="77"/>
  <c r="AG276" i="77"/>
  <c r="AH276" i="77"/>
  <c r="AI276" i="77"/>
  <c r="AJ276" i="77"/>
  <c r="AK276" i="77"/>
  <c r="AC277" i="77"/>
  <c r="AD277" i="77"/>
  <c r="AE277" i="77"/>
  <c r="AF277" i="77"/>
  <c r="AG277" i="77"/>
  <c r="AH277" i="77"/>
  <c r="AI277" i="77"/>
  <c r="AJ277" i="77"/>
  <c r="AK277" i="77"/>
  <c r="AC278" i="77"/>
  <c r="AD278" i="77"/>
  <c r="AE278" i="77"/>
  <c r="AF278" i="77"/>
  <c r="AG278" i="77"/>
  <c r="AH278" i="77"/>
  <c r="AI278" i="77"/>
  <c r="AJ278" i="77"/>
  <c r="AK278" i="77"/>
  <c r="AC279" i="77"/>
  <c r="AD279" i="77"/>
  <c r="AE279" i="77"/>
  <c r="AF279" i="77"/>
  <c r="AG279" i="77"/>
  <c r="AH279" i="77"/>
  <c r="AI279" i="77"/>
  <c r="AJ279" i="77"/>
  <c r="AK279" i="77"/>
  <c r="AC280" i="77"/>
  <c r="AD280" i="77"/>
  <c r="AE280" i="77"/>
  <c r="AF280" i="77"/>
  <c r="AG280" i="77"/>
  <c r="AH280" i="77"/>
  <c r="AI280" i="77"/>
  <c r="AJ280" i="77"/>
  <c r="AK280" i="77"/>
  <c r="AC281" i="77"/>
  <c r="AD281" i="77"/>
  <c r="AE281" i="77"/>
  <c r="AF281" i="77"/>
  <c r="AG281" i="77"/>
  <c r="AH281" i="77"/>
  <c r="AI281" i="77"/>
  <c r="AJ281" i="77"/>
  <c r="AK281" i="77"/>
  <c r="AC282" i="77"/>
  <c r="AD282" i="77"/>
  <c r="AE282" i="77"/>
  <c r="AF282" i="77"/>
  <c r="AG282" i="77"/>
  <c r="AH282" i="77"/>
  <c r="AI282" i="77"/>
  <c r="AJ282" i="77"/>
  <c r="AK282" i="77"/>
  <c r="AC283" i="77"/>
  <c r="AD283" i="77"/>
  <c r="AE283" i="77"/>
  <c r="AF283" i="77"/>
  <c r="AG283" i="77"/>
  <c r="AH283" i="77"/>
  <c r="AI283" i="77"/>
  <c r="AJ283" i="77"/>
  <c r="AK283" i="77"/>
  <c r="AC284" i="77"/>
  <c r="AD284" i="77"/>
  <c r="AE284" i="77"/>
  <c r="AF284" i="77"/>
  <c r="AG284" i="77"/>
  <c r="AH284" i="77"/>
  <c r="AI284" i="77"/>
  <c r="AJ284" i="77"/>
  <c r="AK284" i="77"/>
  <c r="AC285" i="77"/>
  <c r="AD285" i="77"/>
  <c r="AE285" i="77"/>
  <c r="AF285" i="77"/>
  <c r="AG285" i="77"/>
  <c r="AH285" i="77"/>
  <c r="AI285" i="77"/>
  <c r="AJ285" i="77"/>
  <c r="AK285" i="77"/>
  <c r="AC286" i="77"/>
  <c r="AD286" i="77"/>
  <c r="AE286" i="77"/>
  <c r="AF286" i="77"/>
  <c r="AG286" i="77"/>
  <c r="AH286" i="77"/>
  <c r="AI286" i="77"/>
  <c r="AJ286" i="77"/>
  <c r="AK286" i="77"/>
  <c r="AC287" i="77"/>
  <c r="AD287" i="77"/>
  <c r="AE287" i="77"/>
  <c r="AF287" i="77"/>
  <c r="AG287" i="77"/>
  <c r="AH287" i="77"/>
  <c r="AI287" i="77"/>
  <c r="AJ287" i="77"/>
  <c r="AK287" i="77"/>
  <c r="AC288" i="77"/>
  <c r="AD288" i="77"/>
  <c r="AE288" i="77"/>
  <c r="AF288" i="77"/>
  <c r="AG288" i="77"/>
  <c r="AH288" i="77"/>
  <c r="AI288" i="77"/>
  <c r="AJ288" i="77"/>
  <c r="AK288" i="77"/>
  <c r="AC289" i="77"/>
  <c r="AD289" i="77"/>
  <c r="AE289" i="77"/>
  <c r="AF289" i="77"/>
  <c r="AG289" i="77"/>
  <c r="AH289" i="77"/>
  <c r="AI289" i="77"/>
  <c r="AJ289" i="77"/>
  <c r="AK289" i="77"/>
  <c r="AC290" i="77"/>
  <c r="AD290" i="77"/>
  <c r="AE290" i="77"/>
  <c r="AF290" i="77"/>
  <c r="AG290" i="77"/>
  <c r="AH290" i="77"/>
  <c r="AI290" i="77"/>
  <c r="AJ290" i="77"/>
  <c r="AK290" i="77"/>
  <c r="AC291" i="77"/>
  <c r="AD291" i="77"/>
  <c r="AE291" i="77"/>
  <c r="AF291" i="77"/>
  <c r="AG291" i="77"/>
  <c r="AH291" i="77"/>
  <c r="AI291" i="77"/>
  <c r="AJ291" i="77"/>
  <c r="AK291" i="77"/>
  <c r="AC292" i="77"/>
  <c r="AD292" i="77"/>
  <c r="AE292" i="77"/>
  <c r="AF292" i="77"/>
  <c r="AG292" i="77"/>
  <c r="AH292" i="77"/>
  <c r="AI292" i="77"/>
  <c r="AJ292" i="77"/>
  <c r="AK292" i="77"/>
  <c r="AC293" i="77"/>
  <c r="AD293" i="77"/>
  <c r="AE293" i="77"/>
  <c r="AF293" i="77"/>
  <c r="AG293" i="77"/>
  <c r="AH293" i="77"/>
  <c r="AI293" i="77"/>
  <c r="AJ293" i="77"/>
  <c r="AK293" i="77"/>
  <c r="AC294" i="77"/>
  <c r="AD294" i="77"/>
  <c r="AE294" i="77"/>
  <c r="AF294" i="77"/>
  <c r="AG294" i="77"/>
  <c r="AH294" i="77"/>
  <c r="AI294" i="77"/>
  <c r="AJ294" i="77"/>
  <c r="AK294" i="77"/>
  <c r="AC295" i="77"/>
  <c r="AD295" i="77"/>
  <c r="AE295" i="77"/>
  <c r="AF295" i="77"/>
  <c r="AG295" i="77"/>
  <c r="AH295" i="77"/>
  <c r="AI295" i="77"/>
  <c r="AJ295" i="77"/>
  <c r="AK295" i="77"/>
  <c r="AC296" i="77"/>
  <c r="AD296" i="77"/>
  <c r="AE296" i="77"/>
  <c r="AF296" i="77"/>
  <c r="AG296" i="77"/>
  <c r="AH296" i="77"/>
  <c r="AI296" i="77"/>
  <c r="AJ296" i="77"/>
  <c r="AK296" i="77"/>
  <c r="AC297" i="77"/>
  <c r="AD297" i="77"/>
  <c r="AE297" i="77"/>
  <c r="AF297" i="77"/>
  <c r="AG297" i="77"/>
  <c r="AH297" i="77"/>
  <c r="AI297" i="77"/>
  <c r="AJ297" i="77"/>
  <c r="AK297" i="77"/>
  <c r="AC298" i="77"/>
  <c r="AD298" i="77"/>
  <c r="AE298" i="77"/>
  <c r="AF298" i="77"/>
  <c r="AG298" i="77"/>
  <c r="AH298" i="77"/>
  <c r="AI298" i="77"/>
  <c r="AJ298" i="77"/>
  <c r="AK298" i="77"/>
  <c r="AC299" i="77"/>
  <c r="AD299" i="77"/>
  <c r="AE299" i="77"/>
  <c r="AF299" i="77"/>
  <c r="AG299" i="77"/>
  <c r="AH299" i="77"/>
  <c r="AI299" i="77"/>
  <c r="AJ299" i="77"/>
  <c r="AK299" i="77"/>
  <c r="AC300" i="77"/>
  <c r="AD300" i="77"/>
  <c r="AE300" i="77"/>
  <c r="AF300" i="77"/>
  <c r="AG300" i="77"/>
  <c r="AH300" i="77"/>
  <c r="AI300" i="77"/>
  <c r="AJ300" i="77"/>
  <c r="AK300" i="77"/>
  <c r="AC301" i="77"/>
  <c r="AD301" i="77"/>
  <c r="AE301" i="77"/>
  <c r="AF301" i="77"/>
  <c r="AG301" i="77"/>
  <c r="AH301" i="77"/>
  <c r="AI301" i="77"/>
  <c r="AJ301" i="77"/>
  <c r="AK301" i="77"/>
  <c r="AC302" i="77"/>
  <c r="AD302" i="77"/>
  <c r="AE302" i="77"/>
  <c r="AF302" i="77"/>
  <c r="AG302" i="77"/>
  <c r="AH302" i="77"/>
  <c r="AI302" i="77"/>
  <c r="AJ302" i="77"/>
  <c r="AK302" i="77"/>
  <c r="AC303" i="77"/>
  <c r="AD303" i="77"/>
  <c r="AE303" i="77"/>
  <c r="AF303" i="77"/>
  <c r="AG303" i="77"/>
  <c r="AH303" i="77"/>
  <c r="AI303" i="77"/>
  <c r="AJ303" i="77"/>
  <c r="AK303" i="77"/>
  <c r="AC304" i="77"/>
  <c r="AD304" i="77"/>
  <c r="AE304" i="77"/>
  <c r="AF304" i="77"/>
  <c r="AG304" i="77"/>
  <c r="AH304" i="77"/>
  <c r="AI304" i="77"/>
  <c r="AJ304" i="77"/>
  <c r="AK304" i="77"/>
  <c r="AC305" i="77"/>
  <c r="AD305" i="77"/>
  <c r="AE305" i="77"/>
  <c r="AF305" i="77"/>
  <c r="AG305" i="77"/>
  <c r="AH305" i="77"/>
  <c r="AI305" i="77"/>
  <c r="AJ305" i="77"/>
  <c r="AK305" i="77"/>
  <c r="AC306" i="77"/>
  <c r="AD306" i="77"/>
  <c r="AE306" i="77"/>
  <c r="AF306" i="77"/>
  <c r="AG306" i="77"/>
  <c r="AH306" i="77"/>
  <c r="AI306" i="77"/>
  <c r="AJ306" i="77"/>
  <c r="AK306" i="77"/>
  <c r="AC307" i="77"/>
  <c r="AD307" i="77"/>
  <c r="AE307" i="77"/>
  <c r="AF307" i="77"/>
  <c r="AG307" i="77"/>
  <c r="AH307" i="77"/>
  <c r="AI307" i="77"/>
  <c r="AJ307" i="77"/>
  <c r="AK307" i="77"/>
  <c r="AC308" i="77"/>
  <c r="AD308" i="77"/>
  <c r="AE308" i="77"/>
  <c r="AF308" i="77"/>
  <c r="AG308" i="77"/>
  <c r="AH308" i="77"/>
  <c r="AI308" i="77"/>
  <c r="AJ308" i="77"/>
  <c r="AK308" i="77"/>
  <c r="AC309" i="77"/>
  <c r="AD309" i="77"/>
  <c r="AE309" i="77"/>
  <c r="AF309" i="77"/>
  <c r="AG309" i="77"/>
  <c r="AH309" i="77"/>
  <c r="AI309" i="77"/>
  <c r="AJ309" i="77"/>
  <c r="AK309" i="77"/>
  <c r="AC310" i="77"/>
  <c r="AD310" i="77"/>
  <c r="AE310" i="77"/>
  <c r="AF310" i="77"/>
  <c r="AG310" i="77"/>
  <c r="AH310" i="77"/>
  <c r="AI310" i="77"/>
  <c r="AJ310" i="77"/>
  <c r="AK310" i="77"/>
  <c r="AC311" i="77"/>
  <c r="AD311" i="77"/>
  <c r="AE311" i="77"/>
  <c r="AF311" i="77"/>
  <c r="AG311" i="77"/>
  <c r="AH311" i="77"/>
  <c r="AI311" i="77"/>
  <c r="AJ311" i="77"/>
  <c r="AK311" i="77"/>
  <c r="AD2" i="77"/>
  <c r="AE2" i="77"/>
  <c r="AF2" i="77"/>
  <c r="AG2" i="77"/>
  <c r="AH2" i="77"/>
  <c r="AI2" i="77"/>
  <c r="AJ2" i="77"/>
  <c r="AK2" i="77"/>
  <c r="AC2" i="77"/>
  <c r="AA3" i="77"/>
  <c r="AA4" i="77"/>
  <c r="AA5" i="77"/>
  <c r="AA6" i="77"/>
  <c r="AA7" i="77"/>
  <c r="AA8" i="77"/>
  <c r="AA9" i="77"/>
  <c r="AA10" i="77"/>
  <c r="AA11" i="77"/>
  <c r="AA12" i="77"/>
  <c r="AA13" i="77"/>
  <c r="AA14" i="77"/>
  <c r="AA15" i="77"/>
  <c r="AA16" i="77"/>
  <c r="AA17" i="77"/>
  <c r="AA18" i="77"/>
  <c r="AA19" i="77"/>
  <c r="AA20" i="77"/>
  <c r="AA21" i="77"/>
  <c r="AA22" i="77"/>
  <c r="AA23" i="77"/>
  <c r="AA24" i="77"/>
  <c r="AA25" i="77"/>
  <c r="AA26" i="77"/>
  <c r="AA27" i="77"/>
  <c r="AA28" i="77"/>
  <c r="AA29" i="77"/>
  <c r="AA30" i="77"/>
  <c r="AA31" i="77"/>
  <c r="AA32" i="77"/>
  <c r="AA33" i="77"/>
  <c r="AA34" i="77"/>
  <c r="AA35" i="77"/>
  <c r="AA36" i="77"/>
  <c r="AA37" i="77"/>
  <c r="AA38" i="77"/>
  <c r="AA39" i="77"/>
  <c r="AA40" i="77"/>
  <c r="AA41" i="77"/>
  <c r="AA42" i="77"/>
  <c r="AA43" i="77"/>
  <c r="AA44" i="77"/>
  <c r="AA45" i="77"/>
  <c r="AA46" i="77"/>
  <c r="AA47" i="77"/>
  <c r="AA48" i="77"/>
  <c r="AA49" i="77"/>
  <c r="AA50" i="77"/>
  <c r="AA51" i="77"/>
  <c r="AA52" i="77"/>
  <c r="AA53" i="77"/>
  <c r="AA54" i="77"/>
  <c r="AA55" i="77"/>
  <c r="AA56" i="77"/>
  <c r="AA57" i="77"/>
  <c r="AA58" i="77"/>
  <c r="AA59" i="77"/>
  <c r="AA60" i="77"/>
  <c r="AA61" i="77"/>
  <c r="AA62" i="77"/>
  <c r="AA63" i="77"/>
  <c r="AA64" i="77"/>
  <c r="AA65" i="77"/>
  <c r="AA66" i="77"/>
  <c r="AA67" i="77"/>
  <c r="AA68" i="77"/>
  <c r="AA69" i="77"/>
  <c r="AA70" i="77"/>
  <c r="AA71" i="77"/>
  <c r="AA72" i="77"/>
  <c r="AA73" i="77"/>
  <c r="AA74" i="77"/>
  <c r="AA75" i="77"/>
  <c r="AA76" i="77"/>
  <c r="AA77" i="77"/>
  <c r="AA78" i="77"/>
  <c r="AA79" i="77"/>
  <c r="AA80" i="77"/>
  <c r="AA81" i="77"/>
  <c r="AA82" i="77"/>
  <c r="AA83" i="77"/>
  <c r="AA84" i="77"/>
  <c r="AA85" i="77"/>
  <c r="AA86" i="77"/>
  <c r="AA87" i="77"/>
  <c r="AA88" i="77"/>
  <c r="AA89" i="77"/>
  <c r="AA90" i="77"/>
  <c r="AA91" i="77"/>
  <c r="AA92" i="77"/>
  <c r="AA93" i="77"/>
  <c r="AA94" i="77"/>
  <c r="AA95" i="77"/>
  <c r="AA96" i="77"/>
  <c r="AA97" i="77"/>
  <c r="AA98" i="77"/>
  <c r="AA99" i="77"/>
  <c r="AA100" i="77"/>
  <c r="AA101" i="77"/>
  <c r="AA102" i="77"/>
  <c r="AA103" i="77"/>
  <c r="AA104" i="77"/>
  <c r="AA105" i="77"/>
  <c r="AA106" i="77"/>
  <c r="AA107" i="77"/>
  <c r="AA108" i="77"/>
  <c r="AA109" i="77"/>
  <c r="AA110" i="77"/>
  <c r="AA111" i="77"/>
  <c r="AA112" i="77"/>
  <c r="AA113" i="77"/>
  <c r="AA114" i="77"/>
  <c r="AA115" i="77"/>
  <c r="AA116" i="77"/>
  <c r="AA117" i="77"/>
  <c r="AA118" i="77"/>
  <c r="AA119" i="77"/>
  <c r="AA120" i="77"/>
  <c r="AA121" i="77"/>
  <c r="AA122" i="77"/>
  <c r="AA123" i="77"/>
  <c r="AA124" i="77"/>
  <c r="AA125" i="77"/>
  <c r="AA126" i="77"/>
  <c r="AA127" i="77"/>
  <c r="AA128" i="77"/>
  <c r="AA129" i="77"/>
  <c r="AA130" i="77"/>
  <c r="AA131" i="77"/>
  <c r="AA132" i="77"/>
  <c r="AA133" i="77"/>
  <c r="AA134" i="77"/>
  <c r="AA135" i="77"/>
  <c r="AA136" i="77"/>
  <c r="AA137" i="77"/>
  <c r="AA138" i="77"/>
  <c r="AA139" i="77"/>
  <c r="AA140" i="77"/>
  <c r="AA141" i="77"/>
  <c r="AA142" i="77"/>
  <c r="AA143" i="77"/>
  <c r="AA144" i="77"/>
  <c r="AA145" i="77"/>
  <c r="AA146" i="77"/>
  <c r="AA147" i="77"/>
  <c r="AA148" i="77"/>
  <c r="AA149" i="77"/>
  <c r="AA150" i="77"/>
  <c r="AA151" i="77"/>
  <c r="AA152" i="77"/>
  <c r="AA153" i="77"/>
  <c r="AA154" i="77"/>
  <c r="AA155" i="77"/>
  <c r="AA156" i="77"/>
  <c r="AA157" i="77"/>
  <c r="AA158" i="77"/>
  <c r="AA159" i="77"/>
  <c r="AA160" i="77"/>
  <c r="AA161" i="77"/>
  <c r="AA162" i="77"/>
  <c r="AA163" i="77"/>
  <c r="AA164" i="77"/>
  <c r="AA165" i="77"/>
  <c r="AA166" i="77"/>
  <c r="AA167" i="77"/>
  <c r="AA168" i="77"/>
  <c r="AA169" i="77"/>
  <c r="AA170" i="77"/>
  <c r="AA171" i="77"/>
  <c r="AA172" i="77"/>
  <c r="AA173" i="77"/>
  <c r="AA174" i="77"/>
  <c r="AA175" i="77"/>
  <c r="AA176" i="77"/>
  <c r="AA177" i="77"/>
  <c r="AA178" i="77"/>
  <c r="AA179" i="77"/>
  <c r="AA180" i="77"/>
  <c r="AA181" i="77"/>
  <c r="AA182" i="77"/>
  <c r="AA183" i="77"/>
  <c r="AA184" i="77"/>
  <c r="AA185" i="77"/>
  <c r="AA186" i="77"/>
  <c r="AA187" i="77"/>
  <c r="AA188" i="77"/>
  <c r="AA189" i="77"/>
  <c r="AA190" i="77"/>
  <c r="AA191" i="77"/>
  <c r="AA192" i="77"/>
  <c r="AA193" i="77"/>
  <c r="AA194" i="77"/>
  <c r="AA195" i="77"/>
  <c r="AA196" i="77"/>
  <c r="AA197" i="77"/>
  <c r="AA198" i="77"/>
  <c r="AA199" i="77"/>
  <c r="AA200" i="77"/>
  <c r="AA201" i="77"/>
  <c r="AA202" i="77"/>
  <c r="AA203" i="77"/>
  <c r="AA204" i="77"/>
  <c r="AA205" i="77"/>
  <c r="AA206" i="77"/>
  <c r="AA207" i="77"/>
  <c r="AA208" i="77"/>
  <c r="AA209" i="77"/>
  <c r="AA210" i="77"/>
  <c r="AA211" i="77"/>
  <c r="AA212" i="77"/>
  <c r="AA213" i="77"/>
  <c r="AA214" i="77"/>
  <c r="AA215" i="77"/>
  <c r="AA216" i="77"/>
  <c r="AA217" i="77"/>
  <c r="AA218" i="77"/>
  <c r="AA219" i="77"/>
  <c r="AA220" i="77"/>
  <c r="AA221" i="77"/>
  <c r="AA222" i="77"/>
  <c r="AA223" i="77"/>
  <c r="AA224" i="77"/>
  <c r="AA225" i="77"/>
  <c r="AA226" i="77"/>
  <c r="AA227" i="77"/>
  <c r="AA228" i="77"/>
  <c r="AA229" i="77"/>
  <c r="AA230" i="77"/>
  <c r="AA231" i="77"/>
  <c r="AA232" i="77"/>
  <c r="AA233" i="77"/>
  <c r="AA234" i="77"/>
  <c r="AA235" i="77"/>
  <c r="AA236" i="77"/>
  <c r="AA237" i="77"/>
  <c r="AA238" i="77"/>
  <c r="AA239" i="77"/>
  <c r="AA240" i="77"/>
  <c r="AA241" i="77"/>
  <c r="AA242" i="77"/>
  <c r="AA243" i="77"/>
  <c r="AA244" i="77"/>
  <c r="AA245" i="77"/>
  <c r="AA246" i="77"/>
  <c r="AA247" i="77"/>
  <c r="AA248" i="77"/>
  <c r="AA249" i="77"/>
  <c r="AA250" i="77"/>
  <c r="AA251" i="77"/>
  <c r="AA252" i="77"/>
  <c r="AA253" i="77"/>
  <c r="AA254" i="77"/>
  <c r="AA255" i="77"/>
  <c r="AA256" i="77"/>
  <c r="AA257" i="77"/>
  <c r="AA258" i="77"/>
  <c r="AA259" i="77"/>
  <c r="AA260" i="77"/>
  <c r="AA261" i="77"/>
  <c r="AA262" i="77"/>
  <c r="AA263" i="77"/>
  <c r="AA264" i="77"/>
  <c r="AA265" i="77"/>
  <c r="AA266" i="77"/>
  <c r="AA267" i="77"/>
  <c r="AA268" i="77"/>
  <c r="AA269" i="77"/>
  <c r="AA270" i="77"/>
  <c r="AA271" i="77"/>
  <c r="AA272" i="77"/>
  <c r="AA273" i="77"/>
  <c r="AA274" i="77"/>
  <c r="AA275" i="77"/>
  <c r="AA276" i="77"/>
  <c r="AA277" i="77"/>
  <c r="AA278" i="77"/>
  <c r="AA279" i="77"/>
  <c r="AA280" i="77"/>
  <c r="AA281" i="77"/>
  <c r="AA282" i="77"/>
  <c r="AA283" i="77"/>
  <c r="AA284" i="77"/>
  <c r="AA285" i="77"/>
  <c r="AA286" i="77"/>
  <c r="AA287" i="77"/>
  <c r="AA288" i="77"/>
  <c r="AA289" i="77"/>
  <c r="AA290" i="77"/>
  <c r="AA291" i="77"/>
  <c r="AA292" i="77"/>
  <c r="AA293" i="77"/>
  <c r="AA294" i="77"/>
  <c r="AA295" i="77"/>
  <c r="AA296" i="77"/>
  <c r="AA297" i="77"/>
  <c r="AA298" i="77"/>
  <c r="AA299" i="77"/>
  <c r="AA300" i="77"/>
  <c r="AA301" i="77"/>
  <c r="AA302" i="77"/>
  <c r="AA303" i="77"/>
  <c r="AA304" i="77"/>
  <c r="AA305" i="77"/>
  <c r="AA306" i="77"/>
  <c r="AA307" i="77"/>
  <c r="AA308" i="77"/>
  <c r="AA309" i="77"/>
  <c r="AA310" i="77"/>
  <c r="AA311" i="77"/>
  <c r="Z3" i="77"/>
  <c r="Z4" i="77"/>
  <c r="Z5" i="77"/>
  <c r="Z6" i="77"/>
  <c r="Z7" i="77"/>
  <c r="Z8" i="77"/>
  <c r="Z9" i="77"/>
  <c r="Z10" i="77"/>
  <c r="Z11" i="77"/>
  <c r="Z12" i="77"/>
  <c r="Z13" i="77"/>
  <c r="Z14" i="77"/>
  <c r="Z15" i="77"/>
  <c r="Z16" i="77"/>
  <c r="Z17" i="77"/>
  <c r="Z18" i="77"/>
  <c r="Z19" i="77"/>
  <c r="Z20" i="77"/>
  <c r="Z21" i="77"/>
  <c r="Z22" i="77"/>
  <c r="Z23" i="77"/>
  <c r="Z24" i="77"/>
  <c r="Z25" i="77"/>
  <c r="Z26" i="77"/>
  <c r="Z27" i="77"/>
  <c r="Z28" i="77"/>
  <c r="Z29" i="77"/>
  <c r="Z30" i="77"/>
  <c r="Z31" i="77"/>
  <c r="Z32" i="77"/>
  <c r="Z33" i="77"/>
  <c r="Z34" i="77"/>
  <c r="Z35" i="77"/>
  <c r="Z36" i="77"/>
  <c r="Z37" i="77"/>
  <c r="Z38" i="77"/>
  <c r="Z39" i="77"/>
  <c r="Z40" i="77"/>
  <c r="Z41" i="77"/>
  <c r="Z42" i="77"/>
  <c r="Z43" i="77"/>
  <c r="Z44" i="77"/>
  <c r="Z45" i="77"/>
  <c r="Z46" i="77"/>
  <c r="Z47" i="77"/>
  <c r="Z48" i="77"/>
  <c r="Z49" i="77"/>
  <c r="Z50" i="77"/>
  <c r="Z51" i="77"/>
  <c r="Z52" i="77"/>
  <c r="Z53" i="77"/>
  <c r="Z54" i="77"/>
  <c r="Z55" i="77"/>
  <c r="Z56" i="77"/>
  <c r="Z57" i="77"/>
  <c r="Z58" i="77"/>
  <c r="Z59" i="77"/>
  <c r="Z60" i="77"/>
  <c r="Z61" i="77"/>
  <c r="Z62" i="77"/>
  <c r="Z63" i="77"/>
  <c r="Z64" i="77"/>
  <c r="Z65" i="77"/>
  <c r="Z66" i="77"/>
  <c r="Z67" i="77"/>
  <c r="Z68" i="77"/>
  <c r="Z69" i="77"/>
  <c r="Z70" i="77"/>
  <c r="Z71" i="77"/>
  <c r="Z72" i="77"/>
  <c r="Z73" i="77"/>
  <c r="Z74" i="77"/>
  <c r="Z75" i="77"/>
  <c r="Z76" i="77"/>
  <c r="Z77" i="77"/>
  <c r="Z78" i="77"/>
  <c r="Z79" i="77"/>
  <c r="Z80" i="77"/>
  <c r="Z81" i="77"/>
  <c r="Z82" i="77"/>
  <c r="Z83" i="77"/>
  <c r="Z84" i="77"/>
  <c r="Z85" i="77"/>
  <c r="Z86" i="77"/>
  <c r="Z87" i="77"/>
  <c r="Z88" i="77"/>
  <c r="Z89" i="77"/>
  <c r="Z90" i="77"/>
  <c r="Z91" i="77"/>
  <c r="Z92" i="77"/>
  <c r="Z93" i="77"/>
  <c r="Z94" i="77"/>
  <c r="Z95" i="77"/>
  <c r="Z96" i="77"/>
  <c r="Z97" i="77"/>
  <c r="Z98" i="77"/>
  <c r="Z99" i="77"/>
  <c r="Z100" i="77"/>
  <c r="Z101" i="77"/>
  <c r="Z102" i="77"/>
  <c r="Z103" i="77"/>
  <c r="Z104" i="77"/>
  <c r="Z105" i="77"/>
  <c r="Z106" i="77"/>
  <c r="Z107" i="77"/>
  <c r="Z108" i="77"/>
  <c r="Z109" i="77"/>
  <c r="Z110" i="77"/>
  <c r="Z111" i="77"/>
  <c r="Z112" i="77"/>
  <c r="Z113" i="77"/>
  <c r="Z114" i="77"/>
  <c r="Z115" i="77"/>
  <c r="Z116" i="77"/>
  <c r="Z117" i="77"/>
  <c r="Z118" i="77"/>
  <c r="Z119" i="77"/>
  <c r="Z120" i="77"/>
  <c r="Z121" i="77"/>
  <c r="Z122" i="77"/>
  <c r="Z123" i="77"/>
  <c r="Z124" i="77"/>
  <c r="Z125" i="77"/>
  <c r="Z126" i="77"/>
  <c r="Z127" i="77"/>
  <c r="Z128" i="77"/>
  <c r="Z129" i="77"/>
  <c r="Z130" i="77"/>
  <c r="Z131" i="77"/>
  <c r="Z132" i="77"/>
  <c r="Z133" i="77"/>
  <c r="Z134" i="77"/>
  <c r="Z135" i="77"/>
  <c r="Z136" i="77"/>
  <c r="Z137" i="77"/>
  <c r="Z138" i="77"/>
  <c r="Z139" i="77"/>
  <c r="Z140" i="77"/>
  <c r="Z141" i="77"/>
  <c r="Z142" i="77"/>
  <c r="Z143" i="77"/>
  <c r="Z144" i="77"/>
  <c r="Z145" i="77"/>
  <c r="Z146" i="77"/>
  <c r="Z147" i="77"/>
  <c r="Z148" i="77"/>
  <c r="Z149" i="77"/>
  <c r="Z150" i="77"/>
  <c r="Z151" i="77"/>
  <c r="Z152" i="77"/>
  <c r="Z153" i="77"/>
  <c r="Z154" i="77"/>
  <c r="Z155" i="77"/>
  <c r="Z156" i="77"/>
  <c r="Z157" i="77"/>
  <c r="Z158" i="77"/>
  <c r="Z159" i="77"/>
  <c r="Z160" i="77"/>
  <c r="Z161" i="77"/>
  <c r="Z162" i="77"/>
  <c r="Z163" i="77"/>
  <c r="Z164" i="77"/>
  <c r="Z165" i="77"/>
  <c r="Z166" i="77"/>
  <c r="Z167" i="77"/>
  <c r="Z168" i="77"/>
  <c r="Z169" i="77"/>
  <c r="Z170" i="77"/>
  <c r="Z171" i="77"/>
  <c r="Z172" i="77"/>
  <c r="Z173" i="77"/>
  <c r="Z174" i="77"/>
  <c r="Z175" i="77"/>
  <c r="Z176" i="77"/>
  <c r="Z177" i="77"/>
  <c r="Z178" i="77"/>
  <c r="Z179" i="77"/>
  <c r="Z180" i="77"/>
  <c r="Z181" i="77"/>
  <c r="Z182" i="77"/>
  <c r="Z183" i="77"/>
  <c r="Z184" i="77"/>
  <c r="Z185" i="77"/>
  <c r="Z186" i="77"/>
  <c r="Z187" i="77"/>
  <c r="Z188" i="77"/>
  <c r="Z189" i="77"/>
  <c r="Z190" i="77"/>
  <c r="Z191" i="77"/>
  <c r="Z192" i="77"/>
  <c r="Z193" i="77"/>
  <c r="Z194" i="77"/>
  <c r="Z195" i="77"/>
  <c r="Z196" i="77"/>
  <c r="Z197" i="77"/>
  <c r="Z198" i="77"/>
  <c r="Z199" i="77"/>
  <c r="Z200" i="77"/>
  <c r="Z201" i="77"/>
  <c r="Z202" i="77"/>
  <c r="Z203" i="77"/>
  <c r="Z204" i="77"/>
  <c r="Z205" i="77"/>
  <c r="Z206" i="77"/>
  <c r="Z207" i="77"/>
  <c r="Z208" i="77"/>
  <c r="Z209" i="77"/>
  <c r="Z210" i="77"/>
  <c r="Z211" i="77"/>
  <c r="Z212" i="77"/>
  <c r="Z213" i="77"/>
  <c r="Z214" i="77"/>
  <c r="Z215" i="77"/>
  <c r="Z216" i="77"/>
  <c r="Z217" i="77"/>
  <c r="Z218" i="77"/>
  <c r="Z219" i="77"/>
  <c r="Z220" i="77"/>
  <c r="Z221" i="77"/>
  <c r="Z222" i="77"/>
  <c r="Z223" i="77"/>
  <c r="Z224" i="77"/>
  <c r="Z225" i="77"/>
  <c r="Z226" i="77"/>
  <c r="Z227" i="77"/>
  <c r="Z228" i="77"/>
  <c r="Z229" i="77"/>
  <c r="Z230" i="77"/>
  <c r="Z231" i="77"/>
  <c r="Z232" i="77"/>
  <c r="Z233" i="77"/>
  <c r="Z234" i="77"/>
  <c r="Z235" i="77"/>
  <c r="Z236" i="77"/>
  <c r="Z237" i="77"/>
  <c r="Z238" i="77"/>
  <c r="Z239" i="77"/>
  <c r="Z240" i="77"/>
  <c r="Z241" i="77"/>
  <c r="Z242" i="77"/>
  <c r="Z243" i="77"/>
  <c r="Z244" i="77"/>
  <c r="Z245" i="77"/>
  <c r="Z246" i="77"/>
  <c r="Z247" i="77"/>
  <c r="Z248" i="77"/>
  <c r="Z249" i="77"/>
  <c r="Z250" i="77"/>
  <c r="Z251" i="77"/>
  <c r="Z252" i="77"/>
  <c r="Z253" i="77"/>
  <c r="Z254" i="77"/>
  <c r="Z255" i="77"/>
  <c r="Z256" i="77"/>
  <c r="Z257" i="77"/>
  <c r="Z258" i="77"/>
  <c r="Z259" i="77"/>
  <c r="Z260" i="77"/>
  <c r="Z261" i="77"/>
  <c r="Z262" i="77"/>
  <c r="Z263" i="77"/>
  <c r="Z264" i="77"/>
  <c r="Z265" i="77"/>
  <c r="Z266" i="77"/>
  <c r="Z267" i="77"/>
  <c r="Z268" i="77"/>
  <c r="Z269" i="77"/>
  <c r="Z270" i="77"/>
  <c r="Z271" i="77"/>
  <c r="Z272" i="77"/>
  <c r="Z273" i="77"/>
  <c r="Z274" i="77"/>
  <c r="Z275" i="77"/>
  <c r="Z276" i="77"/>
  <c r="Z277" i="77"/>
  <c r="Z278" i="77"/>
  <c r="Z279" i="77"/>
  <c r="Z280" i="77"/>
  <c r="Z281" i="77"/>
  <c r="Z282" i="77"/>
  <c r="Z283" i="77"/>
  <c r="Z284" i="77"/>
  <c r="Z285" i="77"/>
  <c r="Z286" i="77"/>
  <c r="Z287" i="77"/>
  <c r="Z288" i="77"/>
  <c r="Z289" i="77"/>
  <c r="Z290" i="77"/>
  <c r="Z291" i="77"/>
  <c r="Z292" i="77"/>
  <c r="Z293" i="77"/>
  <c r="Z294" i="77"/>
  <c r="Z295" i="77"/>
  <c r="Z296" i="77"/>
  <c r="Z297" i="77"/>
  <c r="Z298" i="77"/>
  <c r="Z299" i="77"/>
  <c r="Z300" i="77"/>
  <c r="Z301" i="77"/>
  <c r="Z302" i="77"/>
  <c r="Z303" i="77"/>
  <c r="Z304" i="77"/>
  <c r="Z305" i="77"/>
  <c r="Z306" i="77"/>
  <c r="Z307" i="77"/>
  <c r="Z308" i="77"/>
  <c r="Z309" i="77"/>
  <c r="Z310" i="77"/>
  <c r="Z311" i="77"/>
  <c r="AA2" i="77"/>
  <c r="Z2" i="77"/>
  <c r="Y296" i="77"/>
  <c r="Y297" i="77"/>
  <c r="Y298" i="77"/>
  <c r="Y299" i="77"/>
  <c r="Y300" i="77"/>
  <c r="Y301" i="77"/>
  <c r="Y302" i="77"/>
  <c r="Y303" i="77"/>
  <c r="Y304" i="77"/>
  <c r="Y305" i="77"/>
  <c r="Y306" i="77"/>
  <c r="Y307" i="77"/>
  <c r="Y308" i="77"/>
  <c r="Y309" i="77"/>
  <c r="Y310" i="77"/>
  <c r="Y311" i="77"/>
  <c r="Y3" i="77"/>
  <c r="Y4" i="77"/>
  <c r="Y5" i="77"/>
  <c r="Y6" i="77"/>
  <c r="Y7" i="77"/>
  <c r="Y8" i="77"/>
  <c r="Y9" i="77"/>
  <c r="Y10" i="77"/>
  <c r="Y11" i="77"/>
  <c r="Y12" i="77"/>
  <c r="Y13" i="77"/>
  <c r="Y14" i="77"/>
  <c r="Y15" i="77"/>
  <c r="Y17" i="77"/>
  <c r="Y18" i="77"/>
  <c r="Y19" i="77"/>
  <c r="Y20" i="77"/>
  <c r="Y21" i="77"/>
  <c r="Y22" i="77"/>
  <c r="Y23" i="77"/>
  <c r="Y24" i="77"/>
  <c r="Y25" i="77"/>
  <c r="Y26" i="77"/>
  <c r="Y27" i="77"/>
  <c r="Y28" i="77"/>
  <c r="Y29" i="77"/>
  <c r="Y30" i="77"/>
  <c r="Y31" i="77"/>
  <c r="Y32" i="77"/>
  <c r="Y33" i="77"/>
  <c r="Y34" i="77"/>
  <c r="Y35" i="77"/>
  <c r="Y36" i="77"/>
  <c r="Y37" i="77"/>
  <c r="Y38" i="77"/>
  <c r="Y39" i="77"/>
  <c r="Y40" i="77"/>
  <c r="Y41" i="77"/>
  <c r="Y42" i="77"/>
  <c r="Y43" i="77"/>
  <c r="Y44" i="77"/>
  <c r="Y45" i="77"/>
  <c r="Y46" i="77"/>
  <c r="Y47" i="77"/>
  <c r="Y48" i="77"/>
  <c r="Y49" i="77"/>
  <c r="Y50" i="77"/>
  <c r="Y51" i="77"/>
  <c r="Y52" i="77"/>
  <c r="Y53" i="77"/>
  <c r="Y54" i="77"/>
  <c r="Y55" i="77"/>
  <c r="Y56" i="77"/>
  <c r="Y57" i="77"/>
  <c r="Y58" i="77"/>
  <c r="Y59" i="77"/>
  <c r="Y60" i="77"/>
  <c r="Y61" i="77"/>
  <c r="Y62" i="77"/>
  <c r="Y63" i="77"/>
  <c r="Y64" i="77"/>
  <c r="Y65" i="77"/>
  <c r="Y66" i="77"/>
  <c r="Y67" i="77"/>
  <c r="Y68" i="77"/>
  <c r="Y69" i="77"/>
  <c r="Y70" i="77"/>
  <c r="Y71" i="77"/>
  <c r="Y72" i="77"/>
  <c r="Y73" i="77"/>
  <c r="Y74" i="77"/>
  <c r="Y75" i="77"/>
  <c r="Y76" i="77"/>
  <c r="Y77" i="77"/>
  <c r="Y78" i="77"/>
  <c r="Y79" i="77"/>
  <c r="Y80" i="77"/>
  <c r="Y81" i="77"/>
  <c r="Y82" i="77"/>
  <c r="Y83" i="77"/>
  <c r="Y84" i="77"/>
  <c r="Y85" i="77"/>
  <c r="Y86" i="77"/>
  <c r="Y87" i="77"/>
  <c r="Y88" i="77"/>
  <c r="Y89" i="77"/>
  <c r="Y90" i="77"/>
  <c r="Y91" i="77"/>
  <c r="Y92" i="77"/>
  <c r="Y93" i="77"/>
  <c r="Y94" i="77"/>
  <c r="Y95" i="77"/>
  <c r="Y96" i="77"/>
  <c r="Y97" i="77"/>
  <c r="Y98" i="77"/>
  <c r="Y99" i="77"/>
  <c r="Y100" i="77"/>
  <c r="Y101" i="77"/>
  <c r="Y102" i="77"/>
  <c r="Y103" i="77"/>
  <c r="Y104" i="77"/>
  <c r="Y105" i="77"/>
  <c r="Y106" i="77"/>
  <c r="Y107" i="77"/>
  <c r="Y108" i="77"/>
  <c r="Y109" i="77"/>
  <c r="Y110" i="77"/>
  <c r="Y111" i="77"/>
  <c r="Y112" i="77"/>
  <c r="Y113" i="77"/>
  <c r="Y114" i="77"/>
  <c r="Y115" i="77"/>
  <c r="Y116" i="77"/>
  <c r="Y117" i="77"/>
  <c r="Y118" i="77"/>
  <c r="Y119" i="77"/>
  <c r="Y120" i="77"/>
  <c r="Y121" i="77"/>
  <c r="Y122" i="77"/>
  <c r="Y123" i="77"/>
  <c r="Y124" i="77"/>
  <c r="Y125" i="77"/>
  <c r="Y126" i="77"/>
  <c r="Y127" i="77"/>
  <c r="Y128" i="77"/>
  <c r="Y129" i="77"/>
  <c r="Y130" i="77"/>
  <c r="Y131" i="77"/>
  <c r="Y132" i="77"/>
  <c r="Y133" i="77"/>
  <c r="Y134" i="77"/>
  <c r="Y135" i="77"/>
  <c r="Y136" i="77"/>
  <c r="Y137" i="77"/>
  <c r="Y138" i="77"/>
  <c r="Y139" i="77"/>
  <c r="Y140" i="77"/>
  <c r="Y141" i="77"/>
  <c r="Y142" i="77"/>
  <c r="Y143" i="77"/>
  <c r="Y144" i="77"/>
  <c r="Y145" i="77"/>
  <c r="Y146" i="77"/>
  <c r="Y147" i="77"/>
  <c r="Y148" i="77"/>
  <c r="Y149" i="77"/>
  <c r="Y150" i="77"/>
  <c r="Y151" i="77"/>
  <c r="Y152" i="77"/>
  <c r="Y153" i="77"/>
  <c r="Y154" i="77"/>
  <c r="Y155" i="77"/>
  <c r="Y156" i="77"/>
  <c r="Y157" i="77"/>
  <c r="Y158" i="77"/>
  <c r="Y159" i="77"/>
  <c r="Y160" i="77"/>
  <c r="Y161" i="77"/>
  <c r="Y162" i="77"/>
  <c r="Y163" i="77"/>
  <c r="Y164" i="77"/>
  <c r="Y165" i="77"/>
  <c r="Y166" i="77"/>
  <c r="Y167" i="77"/>
  <c r="Y168" i="77"/>
  <c r="Y169" i="77"/>
  <c r="Y170" i="77"/>
  <c r="Y171" i="77"/>
  <c r="Y172" i="77"/>
  <c r="Y173" i="77"/>
  <c r="Y174" i="77"/>
  <c r="Y175" i="77"/>
  <c r="Y176" i="77"/>
  <c r="Y177" i="77"/>
  <c r="Y178" i="77"/>
  <c r="Y179" i="77"/>
  <c r="Y180" i="77"/>
  <c r="Y181" i="77"/>
  <c r="Y182" i="77"/>
  <c r="Y183" i="77"/>
  <c r="Y184" i="77"/>
  <c r="Y185" i="77"/>
  <c r="Y186" i="77"/>
  <c r="Y187" i="77"/>
  <c r="Y188" i="77"/>
  <c r="Y189" i="77"/>
  <c r="Y190" i="77"/>
  <c r="Y191" i="77"/>
  <c r="Y192" i="77"/>
  <c r="Y193" i="77"/>
  <c r="Y194" i="77"/>
  <c r="Y195" i="77"/>
  <c r="Y196" i="77"/>
  <c r="Y197" i="77"/>
  <c r="Y198" i="77"/>
  <c r="Y199" i="77"/>
  <c r="Y200" i="77"/>
  <c r="Y201" i="77"/>
  <c r="Y202" i="77"/>
  <c r="Y203" i="77"/>
  <c r="Y204" i="77"/>
  <c r="Y205" i="77"/>
  <c r="Y206" i="77"/>
  <c r="Y207" i="77"/>
  <c r="Y208" i="77"/>
  <c r="Y209" i="77"/>
  <c r="Y210" i="77"/>
  <c r="Y211" i="77"/>
  <c r="Y212" i="77"/>
  <c r="Y213" i="77"/>
  <c r="Y214" i="77"/>
  <c r="Y215" i="77"/>
  <c r="Y216" i="77"/>
  <c r="Y217" i="77"/>
  <c r="Y218" i="77"/>
  <c r="Y219" i="77"/>
  <c r="Y220" i="77"/>
  <c r="Y221" i="77"/>
  <c r="Y222" i="77"/>
  <c r="Y223" i="77"/>
  <c r="Y224" i="77"/>
  <c r="Y225" i="77"/>
  <c r="Y226" i="77"/>
  <c r="Y227" i="77"/>
  <c r="Y228" i="77"/>
  <c r="Y229" i="77"/>
  <c r="Y230" i="77"/>
  <c r="Y231" i="77"/>
  <c r="Y232" i="77"/>
  <c r="Y233" i="77"/>
  <c r="Y234" i="77"/>
  <c r="Y235" i="77"/>
  <c r="Y236" i="77"/>
  <c r="Y237" i="77"/>
  <c r="Y238" i="77"/>
  <c r="Y239" i="77"/>
  <c r="Y240" i="77"/>
  <c r="Y241" i="77"/>
  <c r="Y242" i="77"/>
  <c r="Y243" i="77"/>
  <c r="Y244" i="77"/>
  <c r="Y245" i="77"/>
  <c r="Y246" i="77"/>
  <c r="Y247" i="77"/>
  <c r="Y248" i="77"/>
  <c r="Y249" i="77"/>
  <c r="Y250" i="77"/>
  <c r="Y251" i="77"/>
  <c r="Y252" i="77"/>
  <c r="Y253" i="77"/>
  <c r="Y254" i="77"/>
  <c r="Y255" i="77"/>
  <c r="Y256" i="77"/>
  <c r="Y257" i="77"/>
  <c r="Y258" i="77"/>
  <c r="Y259" i="77"/>
  <c r="Y260" i="77"/>
  <c r="Y261" i="77"/>
  <c r="Y262" i="77"/>
  <c r="Y263" i="77"/>
  <c r="Y264" i="77"/>
  <c r="Y265" i="77"/>
  <c r="Y266" i="77"/>
  <c r="Y267" i="77"/>
  <c r="Y268" i="77"/>
  <c r="Y269" i="77"/>
  <c r="Y270" i="77"/>
  <c r="Y271" i="77"/>
  <c r="Y272" i="77"/>
  <c r="Y273" i="77"/>
  <c r="Y274" i="77"/>
  <c r="Y275" i="77"/>
  <c r="Y276" i="77"/>
  <c r="Y277" i="77"/>
  <c r="Y278" i="77"/>
  <c r="Y279" i="77"/>
  <c r="Y280" i="77"/>
  <c r="Y281" i="77"/>
  <c r="Y282" i="77"/>
  <c r="Y283" i="77"/>
  <c r="Y284" i="77"/>
  <c r="Y285" i="77"/>
  <c r="Y286" i="77"/>
  <c r="Y287" i="77"/>
  <c r="Y288" i="77"/>
  <c r="Y289" i="77"/>
  <c r="Y290" i="77"/>
  <c r="Y291" i="77"/>
  <c r="Y292" i="77"/>
  <c r="Y293" i="77"/>
  <c r="Y294" i="77"/>
  <c r="Y295" i="77"/>
  <c r="X296" i="77"/>
  <c r="X297" i="77"/>
  <c r="X298" i="77"/>
  <c r="X299" i="77"/>
  <c r="X300" i="77"/>
  <c r="X301" i="77"/>
  <c r="X302" i="77"/>
  <c r="X303" i="77"/>
  <c r="X304" i="77"/>
  <c r="X305" i="77"/>
  <c r="X306" i="77"/>
  <c r="X307" i="77"/>
  <c r="X308" i="77"/>
  <c r="X309" i="77"/>
  <c r="X310" i="77"/>
  <c r="X311" i="77"/>
  <c r="X3" i="77"/>
  <c r="X4" i="77"/>
  <c r="X5" i="77"/>
  <c r="X6" i="77"/>
  <c r="X7" i="77"/>
  <c r="X8" i="77"/>
  <c r="X9" i="77"/>
  <c r="X10" i="77"/>
  <c r="X11" i="77"/>
  <c r="X12" i="77"/>
  <c r="X13" i="77"/>
  <c r="X14" i="77"/>
  <c r="X15" i="77"/>
  <c r="X16" i="77"/>
  <c r="X17" i="77"/>
  <c r="X18" i="77"/>
  <c r="X19" i="77"/>
  <c r="X20" i="77"/>
  <c r="X21" i="77"/>
  <c r="X22" i="77"/>
  <c r="X23" i="77"/>
  <c r="X24" i="77"/>
  <c r="X25" i="77"/>
  <c r="X26" i="77"/>
  <c r="X27" i="77"/>
  <c r="X28" i="77"/>
  <c r="X29" i="77"/>
  <c r="X30" i="77"/>
  <c r="X31" i="77"/>
  <c r="X32" i="77"/>
  <c r="X33" i="77"/>
  <c r="X34" i="77"/>
  <c r="X35" i="77"/>
  <c r="X36" i="77"/>
  <c r="X37" i="77"/>
  <c r="X38" i="77"/>
  <c r="X39" i="77"/>
  <c r="X40" i="77"/>
  <c r="X41" i="77"/>
  <c r="X42" i="77"/>
  <c r="X43" i="77"/>
  <c r="X44" i="77"/>
  <c r="X45" i="77"/>
  <c r="X46" i="77"/>
  <c r="X47" i="77"/>
  <c r="X48" i="77"/>
  <c r="X49" i="77"/>
  <c r="X50" i="77"/>
  <c r="X51" i="77"/>
  <c r="X52" i="77"/>
  <c r="X53" i="77"/>
  <c r="X54" i="77"/>
  <c r="X55" i="77"/>
  <c r="X56" i="77"/>
  <c r="X57" i="77"/>
  <c r="X58" i="77"/>
  <c r="X59" i="77"/>
  <c r="X60" i="77"/>
  <c r="X61" i="77"/>
  <c r="X62" i="77"/>
  <c r="X63" i="77"/>
  <c r="X64" i="77"/>
  <c r="X65" i="77"/>
  <c r="X66" i="77"/>
  <c r="X67" i="77"/>
  <c r="X68" i="77"/>
  <c r="X69" i="77"/>
  <c r="X70" i="77"/>
  <c r="X71" i="77"/>
  <c r="X72" i="77"/>
  <c r="X73" i="77"/>
  <c r="X74" i="77"/>
  <c r="X75" i="77"/>
  <c r="X76" i="77"/>
  <c r="X77" i="77"/>
  <c r="X78" i="77"/>
  <c r="X79" i="77"/>
  <c r="X80" i="77"/>
  <c r="X81" i="77"/>
  <c r="X82" i="77"/>
  <c r="X83" i="77"/>
  <c r="X84" i="77"/>
  <c r="X85" i="77"/>
  <c r="X86" i="77"/>
  <c r="X87" i="77"/>
  <c r="X88" i="77"/>
  <c r="X89" i="77"/>
  <c r="X90" i="77"/>
  <c r="X91" i="77"/>
  <c r="X92" i="77"/>
  <c r="X93" i="77"/>
  <c r="X94" i="77"/>
  <c r="X95" i="77"/>
  <c r="X96" i="77"/>
  <c r="X97" i="77"/>
  <c r="X98" i="77"/>
  <c r="X99" i="77"/>
  <c r="X100" i="77"/>
  <c r="X101" i="77"/>
  <c r="X102" i="77"/>
  <c r="X103" i="77"/>
  <c r="X104" i="77"/>
  <c r="X105" i="77"/>
  <c r="X106" i="77"/>
  <c r="X107" i="77"/>
  <c r="X108" i="77"/>
  <c r="X109" i="77"/>
  <c r="X110" i="77"/>
  <c r="X111" i="77"/>
  <c r="X112" i="77"/>
  <c r="X113" i="77"/>
  <c r="X114" i="77"/>
  <c r="X115" i="77"/>
  <c r="X116" i="77"/>
  <c r="X117" i="77"/>
  <c r="X118" i="77"/>
  <c r="X119" i="77"/>
  <c r="X120" i="77"/>
  <c r="X121" i="77"/>
  <c r="X122" i="77"/>
  <c r="X123" i="77"/>
  <c r="X124" i="77"/>
  <c r="X125" i="77"/>
  <c r="X126" i="77"/>
  <c r="X127" i="77"/>
  <c r="X128" i="77"/>
  <c r="X129" i="77"/>
  <c r="X130" i="77"/>
  <c r="X131" i="77"/>
  <c r="X132" i="77"/>
  <c r="X133" i="77"/>
  <c r="X134" i="77"/>
  <c r="X135" i="77"/>
  <c r="X136" i="77"/>
  <c r="X137" i="77"/>
  <c r="X138" i="77"/>
  <c r="X139" i="77"/>
  <c r="X140" i="77"/>
  <c r="X141" i="77"/>
  <c r="X142" i="77"/>
  <c r="X143" i="77"/>
  <c r="X144" i="77"/>
  <c r="X145" i="77"/>
  <c r="X146" i="77"/>
  <c r="X147" i="77"/>
  <c r="X148" i="77"/>
  <c r="X149" i="77"/>
  <c r="X150" i="77"/>
  <c r="X151" i="77"/>
  <c r="X152" i="77"/>
  <c r="X153" i="77"/>
  <c r="X154" i="77"/>
  <c r="X155" i="77"/>
  <c r="X156" i="77"/>
  <c r="X157" i="77"/>
  <c r="X158" i="77"/>
  <c r="X159" i="77"/>
  <c r="X160" i="77"/>
  <c r="X161" i="77"/>
  <c r="X162" i="77"/>
  <c r="X163" i="77"/>
  <c r="X164" i="77"/>
  <c r="X165" i="77"/>
  <c r="X166" i="77"/>
  <c r="X167" i="77"/>
  <c r="X168" i="77"/>
  <c r="X169" i="77"/>
  <c r="X170" i="77"/>
  <c r="X171" i="77"/>
  <c r="X172" i="77"/>
  <c r="X173" i="77"/>
  <c r="X174" i="77"/>
  <c r="X175" i="77"/>
  <c r="X176" i="77"/>
  <c r="X177" i="77"/>
  <c r="X178" i="77"/>
  <c r="X179" i="77"/>
  <c r="X180" i="77"/>
  <c r="X181" i="77"/>
  <c r="X182" i="77"/>
  <c r="X183" i="77"/>
  <c r="X184" i="77"/>
  <c r="X185" i="77"/>
  <c r="X186" i="77"/>
  <c r="X187" i="77"/>
  <c r="X188" i="77"/>
  <c r="X189" i="77"/>
  <c r="X190" i="77"/>
  <c r="X191" i="77"/>
  <c r="X192" i="77"/>
  <c r="X193" i="77"/>
  <c r="X194" i="77"/>
  <c r="X195" i="77"/>
  <c r="X196" i="77"/>
  <c r="X197" i="77"/>
  <c r="X198" i="77"/>
  <c r="X199" i="77"/>
  <c r="X200" i="77"/>
  <c r="X201" i="77"/>
  <c r="X202" i="77"/>
  <c r="X203" i="77"/>
  <c r="X204" i="77"/>
  <c r="X205" i="77"/>
  <c r="X206" i="77"/>
  <c r="X207" i="77"/>
  <c r="X208" i="77"/>
  <c r="X209" i="77"/>
  <c r="X210" i="77"/>
  <c r="X211" i="77"/>
  <c r="X212" i="77"/>
  <c r="X213" i="77"/>
  <c r="X214" i="77"/>
  <c r="X215" i="77"/>
  <c r="X216" i="77"/>
  <c r="X217" i="77"/>
  <c r="X218" i="77"/>
  <c r="X219" i="77"/>
  <c r="X220" i="77"/>
  <c r="X221" i="77"/>
  <c r="X222" i="77"/>
  <c r="X223" i="77"/>
  <c r="X224" i="77"/>
  <c r="X225" i="77"/>
  <c r="X226" i="77"/>
  <c r="X227" i="77"/>
  <c r="X228" i="77"/>
  <c r="X229" i="77"/>
  <c r="X230" i="77"/>
  <c r="X231" i="77"/>
  <c r="X232" i="77"/>
  <c r="X233" i="77"/>
  <c r="X234" i="77"/>
  <c r="X235" i="77"/>
  <c r="X236" i="77"/>
  <c r="X237" i="77"/>
  <c r="X238" i="77"/>
  <c r="X239" i="77"/>
  <c r="X240" i="77"/>
  <c r="X241" i="77"/>
  <c r="X242" i="77"/>
  <c r="X243" i="77"/>
  <c r="X244" i="77"/>
  <c r="X245" i="77"/>
  <c r="X246" i="77"/>
  <c r="X247" i="77"/>
  <c r="X248" i="77"/>
  <c r="X249" i="77"/>
  <c r="X250" i="77"/>
  <c r="X251" i="77"/>
  <c r="X252" i="77"/>
  <c r="X253" i="77"/>
  <c r="X254" i="77"/>
  <c r="X255" i="77"/>
  <c r="X256" i="77"/>
  <c r="X257" i="77"/>
  <c r="X258" i="77"/>
  <c r="X259" i="77"/>
  <c r="X260" i="77"/>
  <c r="X261" i="77"/>
  <c r="X262" i="77"/>
  <c r="X263" i="77"/>
  <c r="X264" i="77"/>
  <c r="X265" i="77"/>
  <c r="X266" i="77"/>
  <c r="X267" i="77"/>
  <c r="X268" i="77"/>
  <c r="X269" i="77"/>
  <c r="X270" i="77"/>
  <c r="X271" i="77"/>
  <c r="X272" i="77"/>
  <c r="X273" i="77"/>
  <c r="X274" i="77"/>
  <c r="X275" i="77"/>
  <c r="X276" i="77"/>
  <c r="X277" i="77"/>
  <c r="X278" i="77"/>
  <c r="X279" i="77"/>
  <c r="X280" i="77"/>
  <c r="X281" i="77"/>
  <c r="X282" i="77"/>
  <c r="X283" i="77"/>
  <c r="X284" i="77"/>
  <c r="X285" i="77"/>
  <c r="X286" i="77"/>
  <c r="X287" i="77"/>
  <c r="X288" i="77"/>
  <c r="X289" i="77"/>
  <c r="X290" i="77"/>
  <c r="X291" i="77"/>
  <c r="X292" i="77"/>
  <c r="X293" i="77"/>
  <c r="X294" i="77"/>
  <c r="X295" i="77"/>
  <c r="W296" i="77"/>
  <c r="W297" i="77"/>
  <c r="W298" i="77"/>
  <c r="W299" i="77"/>
  <c r="W300" i="77"/>
  <c r="W301" i="77"/>
  <c r="W302" i="77"/>
  <c r="W303" i="77"/>
  <c r="W304" i="77"/>
  <c r="W305" i="77"/>
  <c r="W306" i="77"/>
  <c r="W307" i="77"/>
  <c r="W308" i="77"/>
  <c r="W309" i="77"/>
  <c r="W310" i="77"/>
  <c r="W311" i="77"/>
  <c r="W3" i="77"/>
  <c r="W4" i="77"/>
  <c r="W5" i="77"/>
  <c r="W6" i="77"/>
  <c r="W7" i="77"/>
  <c r="W8" i="77"/>
  <c r="W9" i="77"/>
  <c r="W10" i="77"/>
  <c r="W11" i="77"/>
  <c r="W12" i="77"/>
  <c r="W13" i="77"/>
  <c r="W14" i="77"/>
  <c r="W15" i="77"/>
  <c r="W16" i="77"/>
  <c r="W17" i="77"/>
  <c r="W18" i="77"/>
  <c r="W19" i="77"/>
  <c r="W20" i="77"/>
  <c r="W21" i="77"/>
  <c r="W22" i="77"/>
  <c r="W23" i="77"/>
  <c r="W24" i="77"/>
  <c r="W25" i="77"/>
  <c r="W26" i="77"/>
  <c r="W27" i="77"/>
  <c r="W28" i="77"/>
  <c r="W29" i="77"/>
  <c r="W30" i="77"/>
  <c r="W31" i="77"/>
  <c r="W32" i="77"/>
  <c r="W33" i="77"/>
  <c r="W34" i="77"/>
  <c r="W35" i="77"/>
  <c r="W36" i="77"/>
  <c r="W37" i="77"/>
  <c r="W38" i="77"/>
  <c r="W39" i="77"/>
  <c r="W40" i="77"/>
  <c r="W41" i="77"/>
  <c r="W42" i="77"/>
  <c r="W43" i="77"/>
  <c r="W44" i="77"/>
  <c r="W45" i="77"/>
  <c r="W46" i="77"/>
  <c r="W47" i="77"/>
  <c r="W48" i="77"/>
  <c r="W49" i="77"/>
  <c r="W50" i="77"/>
  <c r="W51" i="77"/>
  <c r="W52" i="77"/>
  <c r="W53" i="77"/>
  <c r="W54" i="77"/>
  <c r="W55" i="77"/>
  <c r="W56" i="77"/>
  <c r="W57" i="77"/>
  <c r="W58" i="77"/>
  <c r="W59" i="77"/>
  <c r="W60" i="77"/>
  <c r="W61" i="77"/>
  <c r="W62" i="77"/>
  <c r="W63" i="77"/>
  <c r="W64" i="77"/>
  <c r="W65" i="77"/>
  <c r="W66" i="77"/>
  <c r="W67" i="77"/>
  <c r="W68" i="77"/>
  <c r="W69" i="77"/>
  <c r="W70" i="77"/>
  <c r="W71" i="77"/>
  <c r="W72" i="77"/>
  <c r="W73" i="77"/>
  <c r="W74" i="77"/>
  <c r="W75" i="77"/>
  <c r="W76" i="77"/>
  <c r="W77" i="77"/>
  <c r="W78" i="77"/>
  <c r="W79" i="77"/>
  <c r="W80" i="77"/>
  <c r="W81" i="77"/>
  <c r="W82" i="77"/>
  <c r="W83" i="77"/>
  <c r="W84" i="77"/>
  <c r="W85" i="77"/>
  <c r="W86" i="77"/>
  <c r="W87" i="77"/>
  <c r="W88" i="77"/>
  <c r="W89" i="77"/>
  <c r="W90" i="77"/>
  <c r="W91" i="77"/>
  <c r="W92" i="77"/>
  <c r="W93" i="77"/>
  <c r="W94" i="77"/>
  <c r="W95" i="77"/>
  <c r="W96" i="77"/>
  <c r="W97" i="77"/>
  <c r="W98" i="77"/>
  <c r="W99" i="77"/>
  <c r="W100" i="77"/>
  <c r="W101" i="77"/>
  <c r="W102" i="77"/>
  <c r="W103" i="77"/>
  <c r="W104" i="77"/>
  <c r="W105" i="77"/>
  <c r="W106" i="77"/>
  <c r="W107" i="77"/>
  <c r="W108" i="77"/>
  <c r="W109" i="77"/>
  <c r="W110" i="77"/>
  <c r="W111" i="77"/>
  <c r="W112" i="77"/>
  <c r="W113" i="77"/>
  <c r="W114" i="77"/>
  <c r="W115" i="77"/>
  <c r="W116" i="77"/>
  <c r="W117" i="77"/>
  <c r="W118" i="77"/>
  <c r="W119" i="77"/>
  <c r="W120" i="77"/>
  <c r="W121" i="77"/>
  <c r="W122" i="77"/>
  <c r="W123" i="77"/>
  <c r="W124" i="77"/>
  <c r="W125" i="77"/>
  <c r="W126" i="77"/>
  <c r="W127" i="77"/>
  <c r="W128" i="77"/>
  <c r="W129" i="77"/>
  <c r="W130" i="77"/>
  <c r="W131" i="77"/>
  <c r="W132" i="77"/>
  <c r="W133" i="77"/>
  <c r="W134" i="77"/>
  <c r="W135" i="77"/>
  <c r="W136" i="77"/>
  <c r="W137" i="77"/>
  <c r="W138" i="77"/>
  <c r="W139" i="77"/>
  <c r="W140" i="77"/>
  <c r="W141" i="77"/>
  <c r="W142" i="77"/>
  <c r="W143" i="77"/>
  <c r="W144" i="77"/>
  <c r="W145" i="77"/>
  <c r="W146" i="77"/>
  <c r="W147" i="77"/>
  <c r="W148" i="77"/>
  <c r="W149" i="77"/>
  <c r="W150" i="77"/>
  <c r="W151" i="77"/>
  <c r="W152" i="77"/>
  <c r="W153" i="77"/>
  <c r="W154" i="77"/>
  <c r="W155" i="77"/>
  <c r="W156" i="77"/>
  <c r="W157" i="77"/>
  <c r="W158" i="77"/>
  <c r="W159" i="77"/>
  <c r="W160" i="77"/>
  <c r="W161" i="77"/>
  <c r="W162" i="77"/>
  <c r="W163" i="77"/>
  <c r="W164" i="77"/>
  <c r="W165" i="77"/>
  <c r="W166" i="77"/>
  <c r="W167" i="77"/>
  <c r="W168" i="77"/>
  <c r="W169" i="77"/>
  <c r="W170" i="77"/>
  <c r="W171" i="77"/>
  <c r="W172" i="77"/>
  <c r="W173" i="77"/>
  <c r="W174" i="77"/>
  <c r="W175" i="77"/>
  <c r="W176" i="77"/>
  <c r="W177" i="77"/>
  <c r="W178" i="77"/>
  <c r="W179" i="77"/>
  <c r="W180" i="77"/>
  <c r="W181" i="77"/>
  <c r="W182" i="77"/>
  <c r="W183" i="77"/>
  <c r="W184" i="77"/>
  <c r="W185" i="77"/>
  <c r="W186" i="77"/>
  <c r="W187" i="77"/>
  <c r="W188" i="77"/>
  <c r="W189" i="77"/>
  <c r="W190" i="77"/>
  <c r="W191" i="77"/>
  <c r="W192" i="77"/>
  <c r="W193" i="77"/>
  <c r="W194" i="77"/>
  <c r="W195" i="77"/>
  <c r="W196" i="77"/>
  <c r="W197" i="77"/>
  <c r="W198" i="77"/>
  <c r="W199" i="77"/>
  <c r="W200" i="77"/>
  <c r="W201" i="77"/>
  <c r="W202" i="77"/>
  <c r="W203" i="77"/>
  <c r="W204" i="77"/>
  <c r="W205" i="77"/>
  <c r="W206" i="77"/>
  <c r="W207" i="77"/>
  <c r="W208" i="77"/>
  <c r="W209" i="77"/>
  <c r="W210" i="77"/>
  <c r="W211" i="77"/>
  <c r="W212" i="77"/>
  <c r="W213" i="77"/>
  <c r="W214" i="77"/>
  <c r="W215" i="77"/>
  <c r="W216" i="77"/>
  <c r="W217" i="77"/>
  <c r="W218" i="77"/>
  <c r="W219" i="77"/>
  <c r="W220" i="77"/>
  <c r="W221" i="77"/>
  <c r="W222" i="77"/>
  <c r="W223" i="77"/>
  <c r="W224" i="77"/>
  <c r="W225" i="77"/>
  <c r="W226" i="77"/>
  <c r="W227" i="77"/>
  <c r="W228" i="77"/>
  <c r="W229" i="77"/>
  <c r="W230" i="77"/>
  <c r="W231" i="77"/>
  <c r="W232" i="77"/>
  <c r="W233" i="77"/>
  <c r="W234" i="77"/>
  <c r="W235" i="77"/>
  <c r="W236" i="77"/>
  <c r="W237" i="77"/>
  <c r="W238" i="77"/>
  <c r="W239" i="77"/>
  <c r="W240" i="77"/>
  <c r="W241" i="77"/>
  <c r="W242" i="77"/>
  <c r="W243" i="77"/>
  <c r="W244" i="77"/>
  <c r="W245" i="77"/>
  <c r="W246" i="77"/>
  <c r="W247" i="77"/>
  <c r="W248" i="77"/>
  <c r="W249" i="77"/>
  <c r="W250" i="77"/>
  <c r="W251" i="77"/>
  <c r="W252" i="77"/>
  <c r="W253" i="77"/>
  <c r="W254" i="77"/>
  <c r="W255" i="77"/>
  <c r="W256" i="77"/>
  <c r="W257" i="77"/>
  <c r="W258" i="77"/>
  <c r="W259" i="77"/>
  <c r="W260" i="77"/>
  <c r="W261" i="77"/>
  <c r="W262" i="77"/>
  <c r="W263" i="77"/>
  <c r="W264" i="77"/>
  <c r="W265" i="77"/>
  <c r="W266" i="77"/>
  <c r="W267" i="77"/>
  <c r="W268" i="77"/>
  <c r="W269" i="77"/>
  <c r="W270" i="77"/>
  <c r="W271" i="77"/>
  <c r="W272" i="77"/>
  <c r="W273" i="77"/>
  <c r="W274" i="77"/>
  <c r="W275" i="77"/>
  <c r="W276" i="77"/>
  <c r="W277" i="77"/>
  <c r="W278" i="77"/>
  <c r="W279" i="77"/>
  <c r="W280" i="77"/>
  <c r="W281" i="77"/>
  <c r="W282" i="77"/>
  <c r="W283" i="77"/>
  <c r="W284" i="77"/>
  <c r="W285" i="77"/>
  <c r="W286" i="77"/>
  <c r="W287" i="77"/>
  <c r="W288" i="77"/>
  <c r="W289" i="77"/>
  <c r="W290" i="77"/>
  <c r="W291" i="77"/>
  <c r="W292" i="77"/>
  <c r="W293" i="77"/>
  <c r="W294" i="77"/>
  <c r="W295" i="77"/>
  <c r="V296" i="77"/>
  <c r="V297" i="77"/>
  <c r="V298" i="77"/>
  <c r="V299" i="77"/>
  <c r="V300" i="77"/>
  <c r="V301" i="77"/>
  <c r="V302" i="77"/>
  <c r="V303" i="77"/>
  <c r="V304" i="77"/>
  <c r="V305" i="77"/>
  <c r="V306" i="77"/>
  <c r="V307" i="77"/>
  <c r="V308" i="77"/>
  <c r="V309" i="77"/>
  <c r="V310" i="77"/>
  <c r="V311" i="77"/>
  <c r="V3" i="77"/>
  <c r="V4" i="77"/>
  <c r="V5" i="77"/>
  <c r="V6" i="77"/>
  <c r="V7" i="77"/>
  <c r="V8" i="77"/>
  <c r="V9" i="77"/>
  <c r="V10" i="77"/>
  <c r="V11" i="77"/>
  <c r="V12" i="77"/>
  <c r="V13" i="77"/>
  <c r="V14" i="77"/>
  <c r="V15" i="77"/>
  <c r="V16" i="77"/>
  <c r="V17" i="77"/>
  <c r="V18" i="77"/>
  <c r="V19" i="77"/>
  <c r="V20" i="77"/>
  <c r="V21" i="77"/>
  <c r="V22" i="77"/>
  <c r="V23" i="77"/>
  <c r="V24" i="77"/>
  <c r="V25" i="77"/>
  <c r="V26" i="77"/>
  <c r="V27" i="77"/>
  <c r="V28" i="77"/>
  <c r="V29" i="77"/>
  <c r="V30" i="77"/>
  <c r="V31" i="77"/>
  <c r="V32" i="77"/>
  <c r="V33" i="77"/>
  <c r="V34" i="77"/>
  <c r="V35" i="77"/>
  <c r="V36" i="77"/>
  <c r="V37" i="77"/>
  <c r="V38" i="77"/>
  <c r="V39" i="77"/>
  <c r="V40" i="77"/>
  <c r="V41" i="77"/>
  <c r="V42" i="77"/>
  <c r="V43" i="77"/>
  <c r="V44" i="77"/>
  <c r="V45" i="77"/>
  <c r="V46" i="77"/>
  <c r="V47" i="77"/>
  <c r="V48" i="77"/>
  <c r="V49" i="77"/>
  <c r="V50" i="77"/>
  <c r="V51" i="77"/>
  <c r="V52" i="77"/>
  <c r="V53" i="77"/>
  <c r="V54" i="77"/>
  <c r="V55" i="77"/>
  <c r="V56" i="77"/>
  <c r="V57" i="77"/>
  <c r="V58" i="77"/>
  <c r="V59" i="77"/>
  <c r="V60" i="77"/>
  <c r="V61" i="77"/>
  <c r="V62" i="77"/>
  <c r="V63" i="77"/>
  <c r="V64" i="77"/>
  <c r="V65" i="77"/>
  <c r="V66" i="77"/>
  <c r="V67" i="77"/>
  <c r="V68" i="77"/>
  <c r="V69" i="77"/>
  <c r="V70" i="77"/>
  <c r="V71" i="77"/>
  <c r="V72" i="77"/>
  <c r="V73" i="77"/>
  <c r="V74" i="77"/>
  <c r="V75" i="77"/>
  <c r="V76" i="77"/>
  <c r="V77" i="77"/>
  <c r="V78" i="77"/>
  <c r="V79" i="77"/>
  <c r="V80" i="77"/>
  <c r="V81" i="77"/>
  <c r="V82" i="77"/>
  <c r="V83" i="77"/>
  <c r="V84" i="77"/>
  <c r="V85" i="77"/>
  <c r="V86" i="77"/>
  <c r="V87" i="77"/>
  <c r="V88" i="77"/>
  <c r="V89" i="77"/>
  <c r="V90" i="77"/>
  <c r="V91" i="77"/>
  <c r="V92" i="77"/>
  <c r="V93" i="77"/>
  <c r="V94" i="77"/>
  <c r="V95" i="77"/>
  <c r="V96" i="77"/>
  <c r="V97" i="77"/>
  <c r="V98" i="77"/>
  <c r="V99" i="77"/>
  <c r="V100" i="77"/>
  <c r="V101" i="77"/>
  <c r="V102" i="77"/>
  <c r="V103" i="77"/>
  <c r="V104" i="77"/>
  <c r="V105" i="77"/>
  <c r="V106" i="77"/>
  <c r="V107" i="77"/>
  <c r="V108" i="77"/>
  <c r="V109" i="77"/>
  <c r="V110" i="77"/>
  <c r="V111" i="77"/>
  <c r="V112" i="77"/>
  <c r="V113" i="77"/>
  <c r="V114" i="77"/>
  <c r="V115" i="77"/>
  <c r="V116" i="77"/>
  <c r="V117" i="77"/>
  <c r="V118" i="77"/>
  <c r="V119" i="77"/>
  <c r="V120" i="77"/>
  <c r="V121" i="77"/>
  <c r="V122" i="77"/>
  <c r="V123" i="77"/>
  <c r="V124" i="77"/>
  <c r="V125" i="77"/>
  <c r="V126" i="77"/>
  <c r="V127" i="77"/>
  <c r="V128" i="77"/>
  <c r="V129" i="77"/>
  <c r="V130" i="77"/>
  <c r="V131" i="77"/>
  <c r="V132" i="77"/>
  <c r="V133" i="77"/>
  <c r="V134" i="77"/>
  <c r="V135" i="77"/>
  <c r="V136" i="77"/>
  <c r="V137" i="77"/>
  <c r="V138" i="77"/>
  <c r="V139" i="77"/>
  <c r="V140" i="77"/>
  <c r="V141" i="77"/>
  <c r="V142" i="77"/>
  <c r="V143" i="77"/>
  <c r="V144" i="77"/>
  <c r="V145" i="77"/>
  <c r="V146" i="77"/>
  <c r="V147" i="77"/>
  <c r="V148" i="77"/>
  <c r="V149" i="77"/>
  <c r="V150" i="77"/>
  <c r="V151" i="77"/>
  <c r="V152" i="77"/>
  <c r="V153" i="77"/>
  <c r="V154" i="77"/>
  <c r="V155" i="77"/>
  <c r="V156" i="77"/>
  <c r="V157" i="77"/>
  <c r="V158" i="77"/>
  <c r="V159" i="77"/>
  <c r="V160" i="77"/>
  <c r="V161" i="77"/>
  <c r="V162" i="77"/>
  <c r="V163" i="77"/>
  <c r="V164" i="77"/>
  <c r="V165" i="77"/>
  <c r="V166" i="77"/>
  <c r="V167" i="77"/>
  <c r="V168" i="77"/>
  <c r="V169" i="77"/>
  <c r="V170" i="77"/>
  <c r="V171" i="77"/>
  <c r="V172" i="77"/>
  <c r="V173" i="77"/>
  <c r="V174" i="77"/>
  <c r="V175" i="77"/>
  <c r="V176" i="77"/>
  <c r="V177" i="77"/>
  <c r="V178" i="77"/>
  <c r="V179" i="77"/>
  <c r="V180" i="77"/>
  <c r="V181" i="77"/>
  <c r="V182" i="77"/>
  <c r="V183" i="77"/>
  <c r="V184" i="77"/>
  <c r="V185" i="77"/>
  <c r="V186" i="77"/>
  <c r="V187" i="77"/>
  <c r="V188" i="77"/>
  <c r="V189" i="77"/>
  <c r="V190" i="77"/>
  <c r="V191" i="77"/>
  <c r="V192" i="77"/>
  <c r="V193" i="77"/>
  <c r="V194" i="77"/>
  <c r="V195" i="77"/>
  <c r="V196" i="77"/>
  <c r="V197" i="77"/>
  <c r="V198" i="77"/>
  <c r="V199" i="77"/>
  <c r="V200" i="77"/>
  <c r="V201" i="77"/>
  <c r="V202" i="77"/>
  <c r="V203" i="77"/>
  <c r="V204" i="77"/>
  <c r="V205" i="77"/>
  <c r="V206" i="77"/>
  <c r="V207" i="77"/>
  <c r="V208" i="77"/>
  <c r="V209" i="77"/>
  <c r="V210" i="77"/>
  <c r="V211" i="77"/>
  <c r="V212" i="77"/>
  <c r="V213" i="77"/>
  <c r="V214" i="77"/>
  <c r="V215" i="77"/>
  <c r="V216" i="77"/>
  <c r="V217" i="77"/>
  <c r="V218" i="77"/>
  <c r="V219" i="77"/>
  <c r="V220" i="77"/>
  <c r="V221" i="77"/>
  <c r="V222" i="77"/>
  <c r="V223" i="77"/>
  <c r="V224" i="77"/>
  <c r="V225" i="77"/>
  <c r="V226" i="77"/>
  <c r="V227" i="77"/>
  <c r="V228" i="77"/>
  <c r="V229" i="77"/>
  <c r="V230" i="77"/>
  <c r="V231" i="77"/>
  <c r="V232" i="77"/>
  <c r="V233" i="77"/>
  <c r="V234" i="77"/>
  <c r="V235" i="77"/>
  <c r="V236" i="77"/>
  <c r="V237" i="77"/>
  <c r="V238" i="77"/>
  <c r="V239" i="77"/>
  <c r="V240" i="77"/>
  <c r="V241" i="77"/>
  <c r="V242" i="77"/>
  <c r="V243" i="77"/>
  <c r="V244" i="77"/>
  <c r="V245" i="77"/>
  <c r="V246" i="77"/>
  <c r="V247" i="77"/>
  <c r="V248" i="77"/>
  <c r="V249" i="77"/>
  <c r="V250" i="77"/>
  <c r="V251" i="77"/>
  <c r="V252" i="77"/>
  <c r="V253" i="77"/>
  <c r="V254" i="77"/>
  <c r="V255" i="77"/>
  <c r="V256" i="77"/>
  <c r="V257" i="77"/>
  <c r="V258" i="77"/>
  <c r="V259" i="77"/>
  <c r="V260" i="77"/>
  <c r="V261" i="77"/>
  <c r="V262" i="77"/>
  <c r="V263" i="77"/>
  <c r="V264" i="77"/>
  <c r="V265" i="77"/>
  <c r="V266" i="77"/>
  <c r="V267" i="77"/>
  <c r="V268" i="77"/>
  <c r="V269" i="77"/>
  <c r="V270" i="77"/>
  <c r="V271" i="77"/>
  <c r="V272" i="77"/>
  <c r="V273" i="77"/>
  <c r="V274" i="77"/>
  <c r="V275" i="77"/>
  <c r="V276" i="77"/>
  <c r="V277" i="77"/>
  <c r="V278" i="77"/>
  <c r="V279" i="77"/>
  <c r="V280" i="77"/>
  <c r="V281" i="77"/>
  <c r="V282" i="77"/>
  <c r="V283" i="77"/>
  <c r="V284" i="77"/>
  <c r="V285" i="77"/>
  <c r="V286" i="77"/>
  <c r="V287" i="77"/>
  <c r="V288" i="77"/>
  <c r="V289" i="77"/>
  <c r="V290" i="77"/>
  <c r="V291" i="77"/>
  <c r="V292" i="77"/>
  <c r="V293" i="77"/>
  <c r="V294" i="77"/>
  <c r="V295" i="77"/>
  <c r="U296" i="77"/>
  <c r="U297" i="77"/>
  <c r="U298" i="77"/>
  <c r="U299" i="77"/>
  <c r="U300" i="77"/>
  <c r="U301" i="77"/>
  <c r="U302" i="77"/>
  <c r="U303" i="77"/>
  <c r="U304" i="77"/>
  <c r="U305" i="77"/>
  <c r="U306" i="77"/>
  <c r="U307" i="77"/>
  <c r="U308" i="77"/>
  <c r="U309" i="77"/>
  <c r="U310" i="77"/>
  <c r="U311" i="77"/>
  <c r="U3" i="77"/>
  <c r="U4" i="77"/>
  <c r="U5" i="77"/>
  <c r="U6" i="77"/>
  <c r="U7" i="77"/>
  <c r="U8" i="77"/>
  <c r="U9" i="77"/>
  <c r="U10" i="77"/>
  <c r="U11" i="77"/>
  <c r="U12" i="77"/>
  <c r="U13" i="77"/>
  <c r="U14" i="77"/>
  <c r="U15" i="77"/>
  <c r="U16" i="77"/>
  <c r="U17" i="77"/>
  <c r="U18" i="77"/>
  <c r="U19" i="77"/>
  <c r="U20" i="77"/>
  <c r="U21" i="77"/>
  <c r="U22" i="77"/>
  <c r="U23" i="77"/>
  <c r="U24" i="77"/>
  <c r="U25" i="77"/>
  <c r="U26" i="77"/>
  <c r="U27" i="77"/>
  <c r="U28" i="77"/>
  <c r="U29" i="77"/>
  <c r="U30" i="77"/>
  <c r="U31" i="77"/>
  <c r="U32" i="77"/>
  <c r="U33" i="77"/>
  <c r="U34" i="77"/>
  <c r="U35" i="77"/>
  <c r="U36" i="77"/>
  <c r="U37" i="77"/>
  <c r="U38" i="77"/>
  <c r="U39" i="77"/>
  <c r="U40" i="77"/>
  <c r="U41" i="77"/>
  <c r="U42" i="77"/>
  <c r="U43" i="77"/>
  <c r="U44" i="77"/>
  <c r="U45" i="77"/>
  <c r="U46" i="77"/>
  <c r="U47" i="77"/>
  <c r="U48" i="77"/>
  <c r="U49" i="77"/>
  <c r="U50" i="77"/>
  <c r="U51" i="77"/>
  <c r="U52" i="77"/>
  <c r="U53" i="77"/>
  <c r="U54" i="77"/>
  <c r="U55" i="77"/>
  <c r="U56" i="77"/>
  <c r="U57" i="77"/>
  <c r="U58" i="77"/>
  <c r="U59" i="77"/>
  <c r="U60" i="77"/>
  <c r="U61" i="77"/>
  <c r="U62" i="77"/>
  <c r="U63" i="77"/>
  <c r="U64" i="77"/>
  <c r="U65" i="77"/>
  <c r="U66" i="77"/>
  <c r="U67" i="77"/>
  <c r="U68" i="77"/>
  <c r="U69" i="77"/>
  <c r="U70" i="77"/>
  <c r="U71" i="77"/>
  <c r="U72" i="77"/>
  <c r="U73" i="77"/>
  <c r="U74" i="77"/>
  <c r="U75" i="77"/>
  <c r="U76" i="77"/>
  <c r="U77" i="77"/>
  <c r="U78" i="77"/>
  <c r="U79" i="77"/>
  <c r="U80" i="77"/>
  <c r="U81" i="77"/>
  <c r="U82" i="77"/>
  <c r="U83" i="77"/>
  <c r="U84" i="77"/>
  <c r="U85" i="77"/>
  <c r="U86" i="77"/>
  <c r="U87" i="77"/>
  <c r="U88" i="77"/>
  <c r="U89" i="77"/>
  <c r="U90" i="77"/>
  <c r="U91" i="77"/>
  <c r="U92" i="77"/>
  <c r="U93" i="77"/>
  <c r="U94" i="77"/>
  <c r="U95" i="77"/>
  <c r="U96" i="77"/>
  <c r="U97" i="77"/>
  <c r="U98" i="77"/>
  <c r="U99" i="77"/>
  <c r="U100" i="77"/>
  <c r="U101" i="77"/>
  <c r="U102" i="77"/>
  <c r="U103" i="77"/>
  <c r="U104" i="77"/>
  <c r="U105" i="77"/>
  <c r="U106" i="77"/>
  <c r="U107" i="77"/>
  <c r="U108" i="77"/>
  <c r="U109" i="77"/>
  <c r="U110" i="77"/>
  <c r="U111" i="77"/>
  <c r="U112" i="77"/>
  <c r="U113" i="77"/>
  <c r="U114" i="77"/>
  <c r="U115" i="77"/>
  <c r="U116" i="77"/>
  <c r="U117" i="77"/>
  <c r="U118" i="77"/>
  <c r="U119" i="77"/>
  <c r="U120" i="77"/>
  <c r="U121" i="77"/>
  <c r="U122" i="77"/>
  <c r="U123" i="77"/>
  <c r="U124" i="77"/>
  <c r="U125" i="77"/>
  <c r="U126" i="77"/>
  <c r="U127" i="77"/>
  <c r="U128" i="77"/>
  <c r="U129" i="77"/>
  <c r="U130" i="77"/>
  <c r="U131" i="77"/>
  <c r="U132" i="77"/>
  <c r="U133" i="77"/>
  <c r="U134" i="77"/>
  <c r="U135" i="77"/>
  <c r="U136" i="77"/>
  <c r="U137" i="77"/>
  <c r="U138" i="77"/>
  <c r="U139" i="77"/>
  <c r="U140" i="77"/>
  <c r="U141" i="77"/>
  <c r="U142" i="77"/>
  <c r="U143" i="77"/>
  <c r="U144" i="77"/>
  <c r="U145" i="77"/>
  <c r="U146" i="77"/>
  <c r="U147" i="77"/>
  <c r="U148" i="77"/>
  <c r="U149" i="77"/>
  <c r="U150" i="77"/>
  <c r="U151" i="77"/>
  <c r="U152" i="77"/>
  <c r="U153" i="77"/>
  <c r="U154" i="77"/>
  <c r="U155" i="77"/>
  <c r="U156" i="77"/>
  <c r="U157" i="77"/>
  <c r="U158" i="77"/>
  <c r="U159" i="77"/>
  <c r="U160" i="77"/>
  <c r="U161" i="77"/>
  <c r="U162" i="77"/>
  <c r="U163" i="77"/>
  <c r="U164" i="77"/>
  <c r="U165" i="77"/>
  <c r="U166" i="77"/>
  <c r="U167" i="77"/>
  <c r="U168" i="77"/>
  <c r="U169" i="77"/>
  <c r="U170" i="77"/>
  <c r="U171" i="77"/>
  <c r="U172" i="77"/>
  <c r="U173" i="77"/>
  <c r="U174" i="77"/>
  <c r="U175" i="77"/>
  <c r="U176" i="77"/>
  <c r="U177" i="77"/>
  <c r="U178" i="77"/>
  <c r="U179" i="77"/>
  <c r="U180" i="77"/>
  <c r="U181" i="77"/>
  <c r="U182" i="77"/>
  <c r="U183" i="77"/>
  <c r="U184" i="77"/>
  <c r="U185" i="77"/>
  <c r="U186" i="77"/>
  <c r="U187" i="77"/>
  <c r="U188" i="77"/>
  <c r="U189" i="77"/>
  <c r="U190" i="77"/>
  <c r="U191" i="77"/>
  <c r="U192" i="77"/>
  <c r="U193" i="77"/>
  <c r="U194" i="77"/>
  <c r="U195" i="77"/>
  <c r="U196" i="77"/>
  <c r="U197" i="77"/>
  <c r="U198" i="77"/>
  <c r="U199" i="77"/>
  <c r="U200" i="77"/>
  <c r="U201" i="77"/>
  <c r="U202" i="77"/>
  <c r="U203" i="77"/>
  <c r="U204" i="77"/>
  <c r="U205" i="77"/>
  <c r="U206" i="77"/>
  <c r="U207" i="77"/>
  <c r="U208" i="77"/>
  <c r="U209" i="77"/>
  <c r="U210" i="77"/>
  <c r="U211" i="77"/>
  <c r="U212" i="77"/>
  <c r="U213" i="77"/>
  <c r="U214" i="77"/>
  <c r="U215" i="77"/>
  <c r="U216" i="77"/>
  <c r="U217" i="77"/>
  <c r="U218" i="77"/>
  <c r="U219" i="77"/>
  <c r="U220" i="77"/>
  <c r="U221" i="77"/>
  <c r="U222" i="77"/>
  <c r="U223" i="77"/>
  <c r="U224" i="77"/>
  <c r="U225" i="77"/>
  <c r="U226" i="77"/>
  <c r="U227" i="77"/>
  <c r="U228" i="77"/>
  <c r="U229" i="77"/>
  <c r="U230" i="77"/>
  <c r="U231" i="77"/>
  <c r="U232" i="77"/>
  <c r="U233" i="77"/>
  <c r="U234" i="77"/>
  <c r="U235" i="77"/>
  <c r="U236" i="77"/>
  <c r="U237" i="77"/>
  <c r="U238" i="77"/>
  <c r="U239" i="77"/>
  <c r="U240" i="77"/>
  <c r="U241" i="77"/>
  <c r="U242" i="77"/>
  <c r="U243" i="77"/>
  <c r="U244" i="77"/>
  <c r="U245" i="77"/>
  <c r="U246" i="77"/>
  <c r="U247" i="77"/>
  <c r="U248" i="77"/>
  <c r="U249" i="77"/>
  <c r="U250" i="77"/>
  <c r="U251" i="77"/>
  <c r="U252" i="77"/>
  <c r="U253" i="77"/>
  <c r="U254" i="77"/>
  <c r="U255" i="77"/>
  <c r="U256" i="77"/>
  <c r="U257" i="77"/>
  <c r="U258" i="77"/>
  <c r="U259" i="77"/>
  <c r="U260" i="77"/>
  <c r="U261" i="77"/>
  <c r="U262" i="77"/>
  <c r="U263" i="77"/>
  <c r="U264" i="77"/>
  <c r="U265" i="77"/>
  <c r="U266" i="77"/>
  <c r="U267" i="77"/>
  <c r="U268" i="77"/>
  <c r="U269" i="77"/>
  <c r="U270" i="77"/>
  <c r="U271" i="77"/>
  <c r="U272" i="77"/>
  <c r="U273" i="77"/>
  <c r="U274" i="77"/>
  <c r="U275" i="77"/>
  <c r="U276" i="77"/>
  <c r="U277" i="77"/>
  <c r="U278" i="77"/>
  <c r="U279" i="77"/>
  <c r="U280" i="77"/>
  <c r="U281" i="77"/>
  <c r="U282" i="77"/>
  <c r="U283" i="77"/>
  <c r="U284" i="77"/>
  <c r="U285" i="77"/>
  <c r="U286" i="77"/>
  <c r="U287" i="77"/>
  <c r="U288" i="77"/>
  <c r="U289" i="77"/>
  <c r="U290" i="77"/>
  <c r="U291" i="77"/>
  <c r="U292" i="77"/>
  <c r="U293" i="77"/>
  <c r="U294" i="77"/>
  <c r="U295" i="77"/>
  <c r="T296" i="77"/>
  <c r="T297" i="77"/>
  <c r="T298" i="77"/>
  <c r="T299" i="77"/>
  <c r="T300" i="77"/>
  <c r="T301" i="77"/>
  <c r="T302" i="77"/>
  <c r="T303" i="77"/>
  <c r="T304" i="77"/>
  <c r="T305" i="77"/>
  <c r="T306" i="77"/>
  <c r="T307" i="77"/>
  <c r="T308" i="77"/>
  <c r="T309" i="77"/>
  <c r="T310" i="77"/>
  <c r="T311" i="77"/>
  <c r="T3" i="77"/>
  <c r="T4" i="77"/>
  <c r="T5" i="77"/>
  <c r="T6" i="77"/>
  <c r="T7" i="77"/>
  <c r="T8" i="77"/>
  <c r="T9" i="77"/>
  <c r="T10" i="77"/>
  <c r="T11" i="77"/>
  <c r="T12" i="77"/>
  <c r="T13" i="77"/>
  <c r="T14" i="77"/>
  <c r="T15" i="77"/>
  <c r="T16" i="77"/>
  <c r="T17" i="77"/>
  <c r="T18" i="77"/>
  <c r="T19" i="77"/>
  <c r="T20" i="77"/>
  <c r="T21" i="77"/>
  <c r="T22" i="77"/>
  <c r="T23" i="77"/>
  <c r="T24" i="77"/>
  <c r="T25" i="77"/>
  <c r="T26" i="77"/>
  <c r="T27" i="77"/>
  <c r="T28" i="77"/>
  <c r="T29" i="77"/>
  <c r="T30" i="77"/>
  <c r="T31" i="77"/>
  <c r="T32" i="77"/>
  <c r="T33" i="77"/>
  <c r="T34" i="77"/>
  <c r="T35" i="77"/>
  <c r="T36" i="77"/>
  <c r="T37" i="77"/>
  <c r="T38" i="77"/>
  <c r="T39" i="77"/>
  <c r="T40" i="77"/>
  <c r="T41" i="77"/>
  <c r="T42" i="77"/>
  <c r="T43" i="77"/>
  <c r="T44" i="77"/>
  <c r="T45" i="77"/>
  <c r="T46" i="77"/>
  <c r="T47" i="77"/>
  <c r="T48" i="77"/>
  <c r="T49" i="77"/>
  <c r="T50" i="77"/>
  <c r="T51" i="77"/>
  <c r="T52" i="77"/>
  <c r="T53" i="77"/>
  <c r="T54" i="77"/>
  <c r="T55" i="77"/>
  <c r="T56" i="77"/>
  <c r="T57" i="77"/>
  <c r="T58" i="77"/>
  <c r="T59" i="77"/>
  <c r="T60" i="77"/>
  <c r="T61" i="77"/>
  <c r="T62" i="77"/>
  <c r="T63" i="77"/>
  <c r="T64" i="77"/>
  <c r="T65" i="77"/>
  <c r="T66" i="77"/>
  <c r="T67" i="77"/>
  <c r="T68" i="77"/>
  <c r="T69" i="77"/>
  <c r="T70" i="77"/>
  <c r="T71" i="77"/>
  <c r="T72" i="77"/>
  <c r="T73" i="77"/>
  <c r="T74" i="77"/>
  <c r="T75" i="77"/>
  <c r="T76" i="77"/>
  <c r="T77" i="77"/>
  <c r="T78" i="77"/>
  <c r="T79" i="77"/>
  <c r="T80" i="77"/>
  <c r="T81" i="77"/>
  <c r="T82" i="77"/>
  <c r="T83" i="77"/>
  <c r="T84" i="77"/>
  <c r="T85" i="77"/>
  <c r="T86" i="77"/>
  <c r="T87" i="77"/>
  <c r="T88" i="77"/>
  <c r="T89" i="77"/>
  <c r="T90" i="77"/>
  <c r="T91" i="77"/>
  <c r="T92" i="77"/>
  <c r="T93" i="77"/>
  <c r="T94" i="77"/>
  <c r="T95" i="77"/>
  <c r="T96" i="77"/>
  <c r="T97" i="77"/>
  <c r="T98" i="77"/>
  <c r="T99" i="77"/>
  <c r="T100" i="77"/>
  <c r="T101" i="77"/>
  <c r="T102" i="77"/>
  <c r="T103" i="77"/>
  <c r="T104" i="77"/>
  <c r="T105" i="77"/>
  <c r="T106" i="77"/>
  <c r="T107" i="77"/>
  <c r="T108" i="77"/>
  <c r="T109" i="77"/>
  <c r="T110" i="77"/>
  <c r="T111" i="77"/>
  <c r="T112" i="77"/>
  <c r="T113" i="77"/>
  <c r="T114" i="77"/>
  <c r="T115" i="77"/>
  <c r="T116" i="77"/>
  <c r="T117" i="77"/>
  <c r="T118" i="77"/>
  <c r="T119" i="77"/>
  <c r="T120" i="77"/>
  <c r="T121" i="77"/>
  <c r="T122" i="77"/>
  <c r="T123" i="77"/>
  <c r="T124" i="77"/>
  <c r="T125" i="77"/>
  <c r="T126" i="77"/>
  <c r="T127" i="77"/>
  <c r="T128" i="77"/>
  <c r="T129" i="77"/>
  <c r="T130" i="77"/>
  <c r="T131" i="77"/>
  <c r="T132" i="77"/>
  <c r="T133" i="77"/>
  <c r="T134" i="77"/>
  <c r="T135" i="77"/>
  <c r="T136" i="77"/>
  <c r="T137" i="77"/>
  <c r="T138" i="77"/>
  <c r="T139" i="77"/>
  <c r="T140" i="77"/>
  <c r="T141" i="77"/>
  <c r="T142" i="77"/>
  <c r="T143" i="77"/>
  <c r="T144" i="77"/>
  <c r="T145" i="77"/>
  <c r="T146" i="77"/>
  <c r="T147" i="77"/>
  <c r="T148" i="77"/>
  <c r="T149" i="77"/>
  <c r="T150" i="77"/>
  <c r="T151" i="77"/>
  <c r="T152" i="77"/>
  <c r="T153" i="77"/>
  <c r="T154" i="77"/>
  <c r="T155" i="77"/>
  <c r="T156" i="77"/>
  <c r="T157" i="77"/>
  <c r="T158" i="77"/>
  <c r="T159" i="77"/>
  <c r="T160" i="77"/>
  <c r="T161" i="77"/>
  <c r="T162" i="77"/>
  <c r="T163" i="77"/>
  <c r="T164" i="77"/>
  <c r="T165" i="77"/>
  <c r="T166" i="77"/>
  <c r="T167" i="77"/>
  <c r="T168" i="77"/>
  <c r="T169" i="77"/>
  <c r="T170" i="77"/>
  <c r="T171" i="77"/>
  <c r="T172" i="77"/>
  <c r="T173" i="77"/>
  <c r="T174" i="77"/>
  <c r="T175" i="77"/>
  <c r="T176" i="77"/>
  <c r="T177" i="77"/>
  <c r="T178" i="77"/>
  <c r="T179" i="77"/>
  <c r="T180" i="77"/>
  <c r="T181" i="77"/>
  <c r="T182" i="77"/>
  <c r="T183" i="77"/>
  <c r="T184" i="77"/>
  <c r="T185" i="77"/>
  <c r="T186" i="77"/>
  <c r="T187" i="77"/>
  <c r="T188" i="77"/>
  <c r="T189" i="77"/>
  <c r="T190" i="77"/>
  <c r="T191" i="77"/>
  <c r="T192" i="77"/>
  <c r="T193" i="77"/>
  <c r="T194" i="77"/>
  <c r="T195" i="77"/>
  <c r="T196" i="77"/>
  <c r="T197" i="77"/>
  <c r="T198" i="77"/>
  <c r="T199" i="77"/>
  <c r="T200" i="77"/>
  <c r="T201" i="77"/>
  <c r="T202" i="77"/>
  <c r="T203" i="77"/>
  <c r="T204" i="77"/>
  <c r="T205" i="77"/>
  <c r="T206" i="77"/>
  <c r="T207" i="77"/>
  <c r="T208" i="77"/>
  <c r="T209" i="77"/>
  <c r="T210" i="77"/>
  <c r="T211" i="77"/>
  <c r="T212" i="77"/>
  <c r="T213" i="77"/>
  <c r="T214" i="77"/>
  <c r="T215" i="77"/>
  <c r="T216" i="77"/>
  <c r="T217" i="77"/>
  <c r="T218" i="77"/>
  <c r="T219" i="77"/>
  <c r="T220" i="77"/>
  <c r="T221" i="77"/>
  <c r="T222" i="77"/>
  <c r="T223" i="77"/>
  <c r="T224" i="77"/>
  <c r="T225" i="77"/>
  <c r="T226" i="77"/>
  <c r="T227" i="77"/>
  <c r="T228" i="77"/>
  <c r="T229" i="77"/>
  <c r="T230" i="77"/>
  <c r="T231" i="77"/>
  <c r="T232" i="77"/>
  <c r="T233" i="77"/>
  <c r="T234" i="77"/>
  <c r="T235" i="77"/>
  <c r="T236" i="77"/>
  <c r="T237" i="77"/>
  <c r="T238" i="77"/>
  <c r="T239" i="77"/>
  <c r="T240" i="77"/>
  <c r="T241" i="77"/>
  <c r="T242" i="77"/>
  <c r="T243" i="77"/>
  <c r="T244" i="77"/>
  <c r="T245" i="77"/>
  <c r="T246" i="77"/>
  <c r="T247" i="77"/>
  <c r="T248" i="77"/>
  <c r="T249" i="77"/>
  <c r="T250" i="77"/>
  <c r="T251" i="77"/>
  <c r="T252" i="77"/>
  <c r="T253" i="77"/>
  <c r="T254" i="77"/>
  <c r="T255" i="77"/>
  <c r="T256" i="77"/>
  <c r="T257" i="77"/>
  <c r="T258" i="77"/>
  <c r="T259" i="77"/>
  <c r="T260" i="77"/>
  <c r="T261" i="77"/>
  <c r="T262" i="77"/>
  <c r="T263" i="77"/>
  <c r="T264" i="77"/>
  <c r="T265" i="77"/>
  <c r="T266" i="77"/>
  <c r="T267" i="77"/>
  <c r="T268" i="77"/>
  <c r="T269" i="77"/>
  <c r="T270" i="77"/>
  <c r="T271" i="77"/>
  <c r="T272" i="77"/>
  <c r="T273" i="77"/>
  <c r="T274" i="77"/>
  <c r="T275" i="77"/>
  <c r="T276" i="77"/>
  <c r="T277" i="77"/>
  <c r="T278" i="77"/>
  <c r="T279" i="77"/>
  <c r="T280" i="77"/>
  <c r="T281" i="77"/>
  <c r="T282" i="77"/>
  <c r="T283" i="77"/>
  <c r="T284" i="77"/>
  <c r="T285" i="77"/>
  <c r="T286" i="77"/>
  <c r="T287" i="77"/>
  <c r="T288" i="77"/>
  <c r="T289" i="77"/>
  <c r="T290" i="77"/>
  <c r="T291" i="77"/>
  <c r="T292" i="77"/>
  <c r="T293" i="77"/>
  <c r="T294" i="77"/>
  <c r="T295" i="77"/>
  <c r="S296" i="77"/>
  <c r="S297" i="77"/>
  <c r="S298" i="77"/>
  <c r="S299" i="77"/>
  <c r="S300" i="77"/>
  <c r="S301" i="77"/>
  <c r="S302" i="77"/>
  <c r="S303" i="77"/>
  <c r="S304" i="77"/>
  <c r="S305" i="77"/>
  <c r="S306" i="77"/>
  <c r="S307" i="77"/>
  <c r="S308" i="77"/>
  <c r="S309" i="77"/>
  <c r="S310" i="77"/>
  <c r="S311" i="77"/>
  <c r="S3" i="77"/>
  <c r="S4" i="77"/>
  <c r="S5" i="77"/>
  <c r="S6" i="77"/>
  <c r="S7" i="77"/>
  <c r="S8" i="77"/>
  <c r="S9" i="77"/>
  <c r="S10" i="77"/>
  <c r="S11" i="77"/>
  <c r="S12" i="77"/>
  <c r="S13" i="77"/>
  <c r="S14" i="77"/>
  <c r="S15" i="77"/>
  <c r="S16" i="77"/>
  <c r="S17" i="77"/>
  <c r="S18" i="77"/>
  <c r="S19" i="77"/>
  <c r="S20" i="77"/>
  <c r="S21" i="77"/>
  <c r="S22" i="77"/>
  <c r="S23" i="77"/>
  <c r="S24" i="77"/>
  <c r="S25" i="77"/>
  <c r="S26" i="77"/>
  <c r="S27" i="77"/>
  <c r="S28" i="77"/>
  <c r="S29" i="77"/>
  <c r="S30" i="77"/>
  <c r="S31" i="77"/>
  <c r="S32" i="77"/>
  <c r="S33" i="77"/>
  <c r="S34" i="77"/>
  <c r="S35" i="77"/>
  <c r="S36" i="77"/>
  <c r="S37" i="77"/>
  <c r="S38" i="77"/>
  <c r="S39" i="77"/>
  <c r="S40" i="77"/>
  <c r="S41" i="77"/>
  <c r="S42" i="77"/>
  <c r="S43" i="77"/>
  <c r="S44" i="77"/>
  <c r="S45" i="77"/>
  <c r="S46" i="77"/>
  <c r="S47" i="77"/>
  <c r="S48" i="77"/>
  <c r="S49" i="77"/>
  <c r="S50" i="77"/>
  <c r="S51" i="77"/>
  <c r="S52" i="77"/>
  <c r="S53" i="77"/>
  <c r="S54" i="77"/>
  <c r="S55" i="77"/>
  <c r="S56" i="77"/>
  <c r="S57" i="77"/>
  <c r="S58" i="77"/>
  <c r="S59" i="77"/>
  <c r="S60" i="77"/>
  <c r="S61" i="77"/>
  <c r="S62" i="77"/>
  <c r="S63" i="77"/>
  <c r="S64" i="77"/>
  <c r="S65" i="77"/>
  <c r="S66" i="77"/>
  <c r="S67" i="77"/>
  <c r="S68" i="77"/>
  <c r="S69" i="77"/>
  <c r="S70" i="77"/>
  <c r="S71" i="77"/>
  <c r="S72" i="77"/>
  <c r="S73" i="77"/>
  <c r="S74" i="77"/>
  <c r="S75" i="77"/>
  <c r="S76" i="77"/>
  <c r="S77" i="77"/>
  <c r="S78" i="77"/>
  <c r="S79" i="77"/>
  <c r="S80" i="77"/>
  <c r="S81" i="77"/>
  <c r="S82" i="77"/>
  <c r="S83" i="77"/>
  <c r="S84" i="77"/>
  <c r="S85" i="77"/>
  <c r="S86" i="77"/>
  <c r="S87" i="77"/>
  <c r="S88" i="77"/>
  <c r="S89" i="77"/>
  <c r="S90" i="77"/>
  <c r="S91" i="77"/>
  <c r="S92" i="77"/>
  <c r="S93" i="77"/>
  <c r="S94" i="77"/>
  <c r="S95" i="77"/>
  <c r="S96" i="77"/>
  <c r="S97" i="77"/>
  <c r="S98" i="77"/>
  <c r="S99" i="77"/>
  <c r="S100" i="77"/>
  <c r="S101" i="77"/>
  <c r="S102" i="77"/>
  <c r="S103" i="77"/>
  <c r="S104" i="77"/>
  <c r="S105" i="77"/>
  <c r="S106" i="77"/>
  <c r="S107" i="77"/>
  <c r="S108" i="77"/>
  <c r="S109" i="77"/>
  <c r="S110" i="77"/>
  <c r="S111" i="77"/>
  <c r="S112" i="77"/>
  <c r="S113" i="77"/>
  <c r="S114" i="77"/>
  <c r="S115" i="77"/>
  <c r="S116" i="77"/>
  <c r="S117" i="77"/>
  <c r="S118" i="77"/>
  <c r="S119" i="77"/>
  <c r="S120" i="77"/>
  <c r="S121" i="77"/>
  <c r="S122" i="77"/>
  <c r="S123" i="77"/>
  <c r="S124" i="77"/>
  <c r="S125" i="77"/>
  <c r="S126" i="77"/>
  <c r="S127" i="77"/>
  <c r="S128" i="77"/>
  <c r="S129" i="77"/>
  <c r="S130" i="77"/>
  <c r="S131" i="77"/>
  <c r="S132" i="77"/>
  <c r="S133" i="77"/>
  <c r="S134" i="77"/>
  <c r="S135" i="77"/>
  <c r="S136" i="77"/>
  <c r="S137" i="77"/>
  <c r="S138" i="77"/>
  <c r="S139" i="77"/>
  <c r="S140" i="77"/>
  <c r="S141" i="77"/>
  <c r="S142" i="77"/>
  <c r="S143" i="77"/>
  <c r="S144" i="77"/>
  <c r="S145" i="77"/>
  <c r="S146" i="77"/>
  <c r="S147" i="77"/>
  <c r="S148" i="77"/>
  <c r="S149" i="77"/>
  <c r="S150" i="77"/>
  <c r="S151" i="77"/>
  <c r="S152" i="77"/>
  <c r="S153" i="77"/>
  <c r="S154" i="77"/>
  <c r="S155" i="77"/>
  <c r="S156" i="77"/>
  <c r="S157" i="77"/>
  <c r="S158" i="77"/>
  <c r="S159" i="77"/>
  <c r="S160" i="77"/>
  <c r="S161" i="77"/>
  <c r="S162" i="77"/>
  <c r="S163" i="77"/>
  <c r="S164" i="77"/>
  <c r="S165" i="77"/>
  <c r="S166" i="77"/>
  <c r="S167" i="77"/>
  <c r="S168" i="77"/>
  <c r="S169" i="77"/>
  <c r="S170" i="77"/>
  <c r="S171" i="77"/>
  <c r="S172" i="77"/>
  <c r="S173" i="77"/>
  <c r="S174" i="77"/>
  <c r="S175" i="77"/>
  <c r="S176" i="77"/>
  <c r="S177" i="77"/>
  <c r="S178" i="77"/>
  <c r="S179" i="77"/>
  <c r="S180" i="77"/>
  <c r="S181" i="77"/>
  <c r="S182" i="77"/>
  <c r="S183" i="77"/>
  <c r="S184" i="77"/>
  <c r="S185" i="77"/>
  <c r="S186" i="77"/>
  <c r="S187" i="77"/>
  <c r="S188" i="77"/>
  <c r="S189" i="77"/>
  <c r="S190" i="77"/>
  <c r="S191" i="77"/>
  <c r="S192" i="77"/>
  <c r="S193" i="77"/>
  <c r="S194" i="77"/>
  <c r="S195" i="77"/>
  <c r="S196" i="77"/>
  <c r="S197" i="77"/>
  <c r="S198" i="77"/>
  <c r="S199" i="77"/>
  <c r="S200" i="77"/>
  <c r="S201" i="77"/>
  <c r="S202" i="77"/>
  <c r="S203" i="77"/>
  <c r="S204" i="77"/>
  <c r="S205" i="77"/>
  <c r="S206" i="77"/>
  <c r="S207" i="77"/>
  <c r="S208" i="77"/>
  <c r="S209" i="77"/>
  <c r="S210" i="77"/>
  <c r="S211" i="77"/>
  <c r="S212" i="77"/>
  <c r="S213" i="77"/>
  <c r="S214" i="77"/>
  <c r="S215" i="77"/>
  <c r="S216" i="77"/>
  <c r="S217" i="77"/>
  <c r="S218" i="77"/>
  <c r="S219" i="77"/>
  <c r="S220" i="77"/>
  <c r="S221" i="77"/>
  <c r="S222" i="77"/>
  <c r="S223" i="77"/>
  <c r="S224" i="77"/>
  <c r="S225" i="77"/>
  <c r="S226" i="77"/>
  <c r="S227" i="77"/>
  <c r="S228" i="77"/>
  <c r="S229" i="77"/>
  <c r="S230" i="77"/>
  <c r="S231" i="77"/>
  <c r="S232" i="77"/>
  <c r="S233" i="77"/>
  <c r="S234" i="77"/>
  <c r="S235" i="77"/>
  <c r="S236" i="77"/>
  <c r="S237" i="77"/>
  <c r="S238" i="77"/>
  <c r="S239" i="77"/>
  <c r="S240" i="77"/>
  <c r="S241" i="77"/>
  <c r="S242" i="77"/>
  <c r="S243" i="77"/>
  <c r="S244" i="77"/>
  <c r="S245" i="77"/>
  <c r="S246" i="77"/>
  <c r="S247" i="77"/>
  <c r="S248" i="77"/>
  <c r="S249" i="77"/>
  <c r="S250" i="77"/>
  <c r="S251" i="77"/>
  <c r="S252" i="77"/>
  <c r="S253" i="77"/>
  <c r="S254" i="77"/>
  <c r="S255" i="77"/>
  <c r="S256" i="77"/>
  <c r="S257" i="77"/>
  <c r="S258" i="77"/>
  <c r="S259" i="77"/>
  <c r="S260" i="77"/>
  <c r="S261" i="77"/>
  <c r="S262" i="77"/>
  <c r="S263" i="77"/>
  <c r="S264" i="77"/>
  <c r="S265" i="77"/>
  <c r="S266" i="77"/>
  <c r="S267" i="77"/>
  <c r="S268" i="77"/>
  <c r="S269" i="77"/>
  <c r="S270" i="77"/>
  <c r="S271" i="77"/>
  <c r="S272" i="77"/>
  <c r="S273" i="77"/>
  <c r="S274" i="77"/>
  <c r="S275" i="77"/>
  <c r="S276" i="77"/>
  <c r="S277" i="77"/>
  <c r="S278" i="77"/>
  <c r="S279" i="77"/>
  <c r="S280" i="77"/>
  <c r="S281" i="77"/>
  <c r="S282" i="77"/>
  <c r="S283" i="77"/>
  <c r="S284" i="77"/>
  <c r="S285" i="77"/>
  <c r="S286" i="77"/>
  <c r="S287" i="77"/>
  <c r="S288" i="77"/>
  <c r="S289" i="77"/>
  <c r="S290" i="77"/>
  <c r="S291" i="77"/>
  <c r="S292" i="77"/>
  <c r="S293" i="77"/>
  <c r="S294" i="77"/>
  <c r="S295" i="77"/>
  <c r="BM288" i="77" l="1"/>
  <c r="BW288" i="77" s="1"/>
  <c r="AS287" i="77"/>
  <c r="AS286" i="77"/>
  <c r="AS285" i="77"/>
  <c r="AS284" i="77"/>
  <c r="AS283" i="77"/>
  <c r="AS282" i="77"/>
  <c r="AS281" i="77"/>
  <c r="AS280" i="77"/>
  <c r="Y2" i="77"/>
  <c r="BL288" i="77"/>
  <c r="BV288" i="77" s="1"/>
  <c r="CV112" i="77" s="1"/>
  <c r="BK288" i="77"/>
  <c r="BU288" i="77" s="1"/>
  <c r="CU112" i="77" s="1"/>
  <c r="BJ288" i="77"/>
  <c r="BT288" i="77" s="1"/>
  <c r="CT112" i="77" s="1"/>
  <c r="BI288" i="77"/>
  <c r="BS288" i="77" s="1"/>
  <c r="BH288" i="77"/>
  <c r="BR288" i="77" s="1"/>
  <c r="CR112" i="77" s="1"/>
  <c r="BG288" i="77"/>
  <c r="BQ288" i="77" s="1"/>
  <c r="CQ112" i="77" s="1"/>
  <c r="AR287" i="77"/>
  <c r="AQ287" i="77"/>
  <c r="AP287" i="77"/>
  <c r="AO287" i="77"/>
  <c r="AN287" i="77"/>
  <c r="AM287" i="77"/>
  <c r="AR286" i="77"/>
  <c r="AQ286" i="77"/>
  <c r="AP286" i="77"/>
  <c r="AO286" i="77"/>
  <c r="AN286" i="77"/>
  <c r="AM286" i="77"/>
  <c r="AR285" i="77"/>
  <c r="AQ285" i="77"/>
  <c r="AP285" i="77"/>
  <c r="AO285" i="77"/>
  <c r="AN285" i="77"/>
  <c r="AM285" i="77"/>
  <c r="AR284" i="77"/>
  <c r="AQ284" i="77"/>
  <c r="AP284" i="77"/>
  <c r="AO284" i="77"/>
  <c r="AN284" i="77"/>
  <c r="AM284" i="77"/>
  <c r="AR283" i="77"/>
  <c r="AQ283" i="77"/>
  <c r="AP283" i="77"/>
  <c r="AO283" i="77"/>
  <c r="AN283" i="77"/>
  <c r="AM283" i="77"/>
  <c r="AR282" i="77"/>
  <c r="AQ282" i="77"/>
  <c r="AP282" i="77"/>
  <c r="AO282" i="77"/>
  <c r="AN282" i="77"/>
  <c r="AM282" i="77"/>
  <c r="AR281" i="77"/>
  <c r="AQ281" i="77"/>
  <c r="AP281" i="77"/>
  <c r="AO281" i="77"/>
  <c r="AN281" i="77"/>
  <c r="AM281" i="77"/>
  <c r="AR280" i="77"/>
  <c r="AQ280" i="77"/>
  <c r="AP280" i="77"/>
  <c r="AO280" i="77"/>
  <c r="AN280" i="77"/>
  <c r="AM280" i="77"/>
  <c r="X2" i="77"/>
  <c r="W2" i="77"/>
  <c r="V2" i="77"/>
  <c r="U2" i="77"/>
  <c r="T2" i="77"/>
  <c r="S2" i="77"/>
  <c r="CU113" i="77" l="1"/>
  <c r="BQ289" i="77"/>
  <c r="CQ113" i="77" s="1"/>
  <c r="CR113" i="77"/>
  <c r="CV113" i="77"/>
  <c r="CT113" i="77"/>
  <c r="CW113" i="77"/>
  <c r="CW112" i="77"/>
  <c r="CS113" i="77"/>
  <c r="CS112" i="77"/>
  <c r="CU114" i="77" l="1"/>
  <c r="BQ290" i="77"/>
  <c r="CQ114" i="77" s="1"/>
  <c r="CS114" i="77"/>
  <c r="BQ291" i="77"/>
  <c r="BM266" i="77"/>
  <c r="BM267" i="77"/>
  <c r="BM268" i="77"/>
  <c r="BM269" i="77"/>
  <c r="BM270" i="77"/>
  <c r="BM271" i="77"/>
  <c r="BM272" i="77"/>
  <c r="BM273" i="77"/>
  <c r="BM274" i="77"/>
  <c r="AS275" i="77"/>
  <c r="BC275" i="77" s="1"/>
  <c r="CJ145" i="77" s="1"/>
  <c r="AS276" i="77"/>
  <c r="AS277" i="77"/>
  <c r="AS278" i="77"/>
  <c r="AS279" i="77"/>
  <c r="BL266" i="77"/>
  <c r="BL267" i="77"/>
  <c r="BL268" i="77"/>
  <c r="BL269" i="77"/>
  <c r="BL270" i="77"/>
  <c r="BL271" i="77"/>
  <c r="BL272" i="77"/>
  <c r="BL273" i="77"/>
  <c r="BL274" i="77"/>
  <c r="AR275" i="77"/>
  <c r="BB275" i="77" s="1"/>
  <c r="CI145" i="77" s="1"/>
  <c r="AR276" i="77"/>
  <c r="AR277" i="77"/>
  <c r="AR278" i="77"/>
  <c r="AR279" i="77"/>
  <c r="BK266" i="77"/>
  <c r="BK267" i="77"/>
  <c r="BK268" i="77"/>
  <c r="BK269" i="77"/>
  <c r="BK270" i="77"/>
  <c r="BK271" i="77"/>
  <c r="BK272" i="77"/>
  <c r="BK273" i="77"/>
  <c r="BK274" i="77"/>
  <c r="AQ275" i="77"/>
  <c r="BA275" i="77" s="1"/>
  <c r="CH145" i="77" s="1"/>
  <c r="AQ276" i="77"/>
  <c r="AQ277" i="77"/>
  <c r="AQ278" i="77"/>
  <c r="AQ279" i="77"/>
  <c r="BJ266" i="77"/>
  <c r="BJ267" i="77"/>
  <c r="BJ268" i="77"/>
  <c r="BJ269" i="77"/>
  <c r="BJ270" i="77"/>
  <c r="BJ271" i="77"/>
  <c r="BJ272" i="77"/>
  <c r="BJ273" i="77"/>
  <c r="BJ274" i="77"/>
  <c r="AP275" i="77"/>
  <c r="AZ275" i="77" s="1"/>
  <c r="CG145" i="77" s="1"/>
  <c r="AP276" i="77"/>
  <c r="AP277" i="77"/>
  <c r="AP278" i="77"/>
  <c r="AP279" i="77"/>
  <c r="BI266" i="77"/>
  <c r="BI267" i="77"/>
  <c r="BI268" i="77"/>
  <c r="BI269" i="77"/>
  <c r="BI270" i="77"/>
  <c r="BI271" i="77"/>
  <c r="BI272" i="77"/>
  <c r="BI273" i="77"/>
  <c r="BI274" i="77"/>
  <c r="AO275" i="77"/>
  <c r="AY275" i="77" s="1"/>
  <c r="CF145" i="77" s="1"/>
  <c r="AO276" i="77"/>
  <c r="AO277" i="77"/>
  <c r="AO278" i="77"/>
  <c r="AO279" i="77"/>
  <c r="BH266" i="77"/>
  <c r="BH267" i="77"/>
  <c r="BH268" i="77"/>
  <c r="BH269" i="77"/>
  <c r="BH270" i="77"/>
  <c r="BH271" i="77"/>
  <c r="BH272" i="77"/>
  <c r="BH273" i="77"/>
  <c r="BH274" i="77"/>
  <c r="AN275" i="77"/>
  <c r="AX275" i="77" s="1"/>
  <c r="CE145" i="77" s="1"/>
  <c r="AN276" i="77"/>
  <c r="AN277" i="77"/>
  <c r="AN278" i="77"/>
  <c r="AN279" i="77"/>
  <c r="BG266" i="77"/>
  <c r="BG267" i="77"/>
  <c r="BG268" i="77"/>
  <c r="BG269" i="77"/>
  <c r="BG270" i="77"/>
  <c r="BG271" i="77"/>
  <c r="BG272" i="77"/>
  <c r="BG273" i="77"/>
  <c r="BG274" i="77"/>
  <c r="AM275" i="77"/>
  <c r="AW275" i="77" s="1"/>
  <c r="CD145" i="77" s="1"/>
  <c r="AM276" i="77"/>
  <c r="AM277" i="77"/>
  <c r="AM278" i="77"/>
  <c r="AM279" i="77"/>
  <c r="CR115" i="77" l="1"/>
  <c r="CQ115" i="77"/>
  <c r="BQ292" i="77"/>
  <c r="CR114" i="77"/>
  <c r="CV114" i="77"/>
  <c r="CT114" i="77"/>
  <c r="CW114" i="77"/>
  <c r="AW276" i="77"/>
  <c r="AX276" i="77"/>
  <c r="AY276" i="77"/>
  <c r="AZ276" i="77"/>
  <c r="BA276" i="77"/>
  <c r="BB276" i="77"/>
  <c r="BC276" i="77"/>
  <c r="M3" i="79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B3" i="79"/>
  <c r="B4" i="79" s="1"/>
  <c r="B5" i="79" s="1"/>
  <c r="B6" i="79" s="1"/>
  <c r="B7" i="79" s="1"/>
  <c r="B8" i="79" s="1"/>
  <c r="B9" i="79" s="1"/>
  <c r="B10" i="79" s="1"/>
  <c r="B11" i="79" s="1"/>
  <c r="B12" i="79" s="1"/>
  <c r="B13" i="79" s="1"/>
  <c r="B14" i="79" s="1"/>
  <c r="B15" i="79" s="1"/>
  <c r="B16" i="79" s="1"/>
  <c r="B17" i="79" s="1"/>
  <c r="B18" i="79" s="1"/>
  <c r="B19" i="79" s="1"/>
  <c r="B20" i="79" s="1"/>
  <c r="B21" i="79" s="1"/>
  <c r="B22" i="79" s="1"/>
  <c r="B23" i="79" s="1"/>
  <c r="B24" i="79" s="1"/>
  <c r="B25" i="79" s="1"/>
  <c r="B26" i="79" s="1"/>
  <c r="B27" i="79" s="1"/>
  <c r="B28" i="79" s="1"/>
  <c r="B29" i="79" s="1"/>
  <c r="CZ3" i="76"/>
  <c r="CZ4" i="76" s="1"/>
  <c r="CZ5" i="76" s="1"/>
  <c r="CZ6" i="76" s="1"/>
  <c r="CZ7" i="76" s="1"/>
  <c r="CZ8" i="76" s="1"/>
  <c r="CZ9" i="76" s="1"/>
  <c r="CZ10" i="76" s="1"/>
  <c r="CZ11" i="76" s="1"/>
  <c r="CZ12" i="76" s="1"/>
  <c r="CZ13" i="76" s="1"/>
  <c r="CZ14" i="76" s="1"/>
  <c r="CZ15" i="76" s="1"/>
  <c r="CZ16" i="76" s="1"/>
  <c r="CZ17" i="76" s="1"/>
  <c r="CZ18" i="76" s="1"/>
  <c r="CZ19" i="76" s="1"/>
  <c r="CZ20" i="76" s="1"/>
  <c r="CZ21" i="76" s="1"/>
  <c r="CZ22" i="76" s="1"/>
  <c r="CZ23" i="76" s="1"/>
  <c r="CZ24" i="76" s="1"/>
  <c r="CZ25" i="76" s="1"/>
  <c r="CZ26" i="76" s="1"/>
  <c r="CZ27" i="76" s="1"/>
  <c r="CZ28" i="76" s="1"/>
  <c r="CZ29" i="76" s="1"/>
  <c r="CO3" i="76"/>
  <c r="CO4" i="76" s="1"/>
  <c r="CO5" i="76" s="1"/>
  <c r="CO6" i="76" s="1"/>
  <c r="CO7" i="76" s="1"/>
  <c r="CO8" i="76" s="1"/>
  <c r="CO9" i="76" s="1"/>
  <c r="CO10" i="76" s="1"/>
  <c r="CO11" i="76" s="1"/>
  <c r="CO12" i="76" s="1"/>
  <c r="CO13" i="76" s="1"/>
  <c r="CO14" i="76" s="1"/>
  <c r="CO15" i="76" s="1"/>
  <c r="CO16" i="76" s="1"/>
  <c r="CO17" i="76" s="1"/>
  <c r="CO18" i="76" s="1"/>
  <c r="CO19" i="76" s="1"/>
  <c r="CO20" i="76" s="1"/>
  <c r="CO21" i="76" s="1"/>
  <c r="CO22" i="76" s="1"/>
  <c r="CO23" i="76" s="1"/>
  <c r="CO24" i="76" s="1"/>
  <c r="CO25" i="76" s="1"/>
  <c r="CO26" i="76" s="1"/>
  <c r="CO27" i="76" s="1"/>
  <c r="CO28" i="76" s="1"/>
  <c r="CO29" i="76" s="1"/>
  <c r="BR578" i="76"/>
  <c r="BR579" i="76" s="1"/>
  <c r="BR580" i="76" s="1"/>
  <c r="BR581" i="76" s="1"/>
  <c r="BR582" i="76" s="1"/>
  <c r="BR583" i="76" s="1"/>
  <c r="BR584" i="76" s="1"/>
  <c r="BR585" i="76" s="1"/>
  <c r="BR586" i="76" s="1"/>
  <c r="BR587" i="76" s="1"/>
  <c r="BR588" i="76" s="1"/>
  <c r="BR589" i="76" s="1"/>
  <c r="BR557" i="76"/>
  <c r="BR558" i="76" s="1"/>
  <c r="BR559" i="76" s="1"/>
  <c r="BR560" i="76" s="1"/>
  <c r="BR561" i="76" s="1"/>
  <c r="BR562" i="76" s="1"/>
  <c r="BR563" i="76" s="1"/>
  <c r="BR564" i="76" s="1"/>
  <c r="BR565" i="76" s="1"/>
  <c r="BR566" i="76" s="1"/>
  <c r="BR567" i="76" s="1"/>
  <c r="BR568" i="76" s="1"/>
  <c r="BR536" i="76"/>
  <c r="BR537" i="76" s="1"/>
  <c r="BR538" i="76" s="1"/>
  <c r="BR539" i="76" s="1"/>
  <c r="BR540" i="76" s="1"/>
  <c r="BR541" i="76" s="1"/>
  <c r="BR542" i="76" s="1"/>
  <c r="BR543" i="76" s="1"/>
  <c r="BR544" i="76" s="1"/>
  <c r="BR545" i="76" s="1"/>
  <c r="BR546" i="76" s="1"/>
  <c r="BR547" i="76" s="1"/>
  <c r="BR515" i="76"/>
  <c r="BR516" i="76" s="1"/>
  <c r="BR517" i="76" s="1"/>
  <c r="BR518" i="76" s="1"/>
  <c r="BR519" i="76" s="1"/>
  <c r="BR520" i="76" s="1"/>
  <c r="BR521" i="76" s="1"/>
  <c r="BR522" i="76" s="1"/>
  <c r="BR523" i="76" s="1"/>
  <c r="BR524" i="76" s="1"/>
  <c r="BR525" i="76" s="1"/>
  <c r="BR526" i="76" s="1"/>
  <c r="BR494" i="76"/>
  <c r="BR495" i="76" s="1"/>
  <c r="BR496" i="76" s="1"/>
  <c r="BR497" i="76" s="1"/>
  <c r="BR498" i="76" s="1"/>
  <c r="BR499" i="76" s="1"/>
  <c r="BR500" i="76" s="1"/>
  <c r="BR501" i="76" s="1"/>
  <c r="BR502" i="76" s="1"/>
  <c r="BR503" i="76" s="1"/>
  <c r="BR504" i="76" s="1"/>
  <c r="BR505" i="76" s="1"/>
  <c r="BR473" i="76"/>
  <c r="BR474" i="76" s="1"/>
  <c r="BR475" i="76" s="1"/>
  <c r="BR476" i="76" s="1"/>
  <c r="BR477" i="76" s="1"/>
  <c r="BR478" i="76" s="1"/>
  <c r="BR479" i="76" s="1"/>
  <c r="BR480" i="76" s="1"/>
  <c r="BR481" i="76" s="1"/>
  <c r="BR482" i="76" s="1"/>
  <c r="BR483" i="76" s="1"/>
  <c r="BR484" i="76" s="1"/>
  <c r="BR452" i="76"/>
  <c r="BR453" i="76" s="1"/>
  <c r="BR454" i="76" s="1"/>
  <c r="BR455" i="76" s="1"/>
  <c r="BR456" i="76" s="1"/>
  <c r="BR457" i="76" s="1"/>
  <c r="BR458" i="76" s="1"/>
  <c r="BR459" i="76" s="1"/>
  <c r="BR460" i="76" s="1"/>
  <c r="BR461" i="76" s="1"/>
  <c r="BR462" i="76" s="1"/>
  <c r="BR463" i="76" s="1"/>
  <c r="BR431" i="76"/>
  <c r="BR432" i="76" s="1"/>
  <c r="BR433" i="76" s="1"/>
  <c r="BR434" i="76" s="1"/>
  <c r="BR435" i="76" s="1"/>
  <c r="BR436" i="76" s="1"/>
  <c r="BR437" i="76" s="1"/>
  <c r="BR438" i="76" s="1"/>
  <c r="BR439" i="76" s="1"/>
  <c r="BR440" i="76" s="1"/>
  <c r="BR441" i="76" s="1"/>
  <c r="BR442" i="76" s="1"/>
  <c r="BR410" i="76"/>
  <c r="BR411" i="76" s="1"/>
  <c r="BR412" i="76" s="1"/>
  <c r="BR413" i="76" s="1"/>
  <c r="BR414" i="76" s="1"/>
  <c r="BR415" i="76" s="1"/>
  <c r="BR416" i="76" s="1"/>
  <c r="BR417" i="76" s="1"/>
  <c r="BR418" i="76" s="1"/>
  <c r="BR419" i="76" s="1"/>
  <c r="BR420" i="76" s="1"/>
  <c r="BR421" i="76" s="1"/>
  <c r="BR389" i="76"/>
  <c r="BR390" i="76" s="1"/>
  <c r="BR391" i="76" s="1"/>
  <c r="BR392" i="76" s="1"/>
  <c r="BR393" i="76" s="1"/>
  <c r="BR394" i="76" s="1"/>
  <c r="BR395" i="76" s="1"/>
  <c r="BR396" i="76" s="1"/>
  <c r="BR397" i="76" s="1"/>
  <c r="BR398" i="76" s="1"/>
  <c r="BR399" i="76" s="1"/>
  <c r="BR400" i="76" s="1"/>
  <c r="BR368" i="76"/>
  <c r="BR369" i="76" s="1"/>
  <c r="BR370" i="76" s="1"/>
  <c r="BR371" i="76" s="1"/>
  <c r="BR372" i="76" s="1"/>
  <c r="BR373" i="76" s="1"/>
  <c r="BR374" i="76" s="1"/>
  <c r="BR375" i="76" s="1"/>
  <c r="BR376" i="76" s="1"/>
  <c r="BR377" i="76" s="1"/>
  <c r="BR378" i="76" s="1"/>
  <c r="BR379" i="76" s="1"/>
  <c r="BR347" i="76"/>
  <c r="BR348" i="76" s="1"/>
  <c r="BR349" i="76" s="1"/>
  <c r="BR350" i="76" s="1"/>
  <c r="BR351" i="76" s="1"/>
  <c r="BR352" i="76" s="1"/>
  <c r="BR353" i="76" s="1"/>
  <c r="BR354" i="76" s="1"/>
  <c r="BR355" i="76" s="1"/>
  <c r="BR356" i="76" s="1"/>
  <c r="BR357" i="76" s="1"/>
  <c r="BR358" i="76" s="1"/>
  <c r="BR326" i="76"/>
  <c r="BR327" i="76" s="1"/>
  <c r="BR328" i="76" s="1"/>
  <c r="BR329" i="76" s="1"/>
  <c r="BR330" i="76" s="1"/>
  <c r="BR331" i="76" s="1"/>
  <c r="BR332" i="76" s="1"/>
  <c r="BR333" i="76" s="1"/>
  <c r="BR334" i="76" s="1"/>
  <c r="BR335" i="76" s="1"/>
  <c r="BR336" i="76" s="1"/>
  <c r="BR337" i="76" s="1"/>
  <c r="BR305" i="76"/>
  <c r="BR306" i="76" s="1"/>
  <c r="BR307" i="76" s="1"/>
  <c r="BR308" i="76" s="1"/>
  <c r="BR309" i="76" s="1"/>
  <c r="BR310" i="76" s="1"/>
  <c r="BR311" i="76" s="1"/>
  <c r="BR312" i="76" s="1"/>
  <c r="BR313" i="76" s="1"/>
  <c r="BR314" i="76" s="1"/>
  <c r="BR315" i="76" s="1"/>
  <c r="BR316" i="76" s="1"/>
  <c r="BR284" i="76"/>
  <c r="BR285" i="76" s="1"/>
  <c r="BR286" i="76" s="1"/>
  <c r="BR287" i="76" s="1"/>
  <c r="BR288" i="76" s="1"/>
  <c r="BR289" i="76" s="1"/>
  <c r="BR290" i="76" s="1"/>
  <c r="BR291" i="76" s="1"/>
  <c r="BR292" i="76" s="1"/>
  <c r="BR293" i="76" s="1"/>
  <c r="BR294" i="76" s="1"/>
  <c r="BR295" i="76" s="1"/>
  <c r="BR263" i="76"/>
  <c r="BR264" i="76" s="1"/>
  <c r="BR265" i="76" s="1"/>
  <c r="BR266" i="76" s="1"/>
  <c r="BR267" i="76" s="1"/>
  <c r="BR268" i="76" s="1"/>
  <c r="BR269" i="76" s="1"/>
  <c r="BR270" i="76" s="1"/>
  <c r="BR271" i="76" s="1"/>
  <c r="BR272" i="76" s="1"/>
  <c r="BR273" i="76" s="1"/>
  <c r="BR274" i="76" s="1"/>
  <c r="BR242" i="76"/>
  <c r="BR243" i="76" s="1"/>
  <c r="BR244" i="76" s="1"/>
  <c r="BR245" i="76" s="1"/>
  <c r="BR246" i="76" s="1"/>
  <c r="BR247" i="76" s="1"/>
  <c r="BR248" i="76" s="1"/>
  <c r="BR249" i="76" s="1"/>
  <c r="BR250" i="76" s="1"/>
  <c r="BR251" i="76" s="1"/>
  <c r="BR252" i="76" s="1"/>
  <c r="BR253" i="76" s="1"/>
  <c r="BR221" i="76"/>
  <c r="BR222" i="76" s="1"/>
  <c r="BR223" i="76" s="1"/>
  <c r="BR224" i="76" s="1"/>
  <c r="BR225" i="76" s="1"/>
  <c r="BR226" i="76" s="1"/>
  <c r="BR227" i="76" s="1"/>
  <c r="BR228" i="76" s="1"/>
  <c r="BR229" i="76" s="1"/>
  <c r="BR230" i="76" s="1"/>
  <c r="BR231" i="76" s="1"/>
  <c r="BR232" i="76" s="1"/>
  <c r="BR200" i="76"/>
  <c r="BR201" i="76" s="1"/>
  <c r="BR202" i="76" s="1"/>
  <c r="BR203" i="76" s="1"/>
  <c r="BR204" i="76" s="1"/>
  <c r="BR205" i="76" s="1"/>
  <c r="BR206" i="76" s="1"/>
  <c r="BR207" i="76" s="1"/>
  <c r="BR208" i="76" s="1"/>
  <c r="BR209" i="76" s="1"/>
  <c r="BR210" i="76" s="1"/>
  <c r="BR211" i="76" s="1"/>
  <c r="BR179" i="76"/>
  <c r="BR180" i="76" s="1"/>
  <c r="BR181" i="76" s="1"/>
  <c r="BR182" i="76" s="1"/>
  <c r="BR183" i="76" s="1"/>
  <c r="BR184" i="76" s="1"/>
  <c r="BR185" i="76" s="1"/>
  <c r="BR186" i="76" s="1"/>
  <c r="BR187" i="76" s="1"/>
  <c r="BR188" i="76" s="1"/>
  <c r="BR189" i="76" s="1"/>
  <c r="BR190" i="76" s="1"/>
  <c r="BR158" i="76"/>
  <c r="BR159" i="76" s="1"/>
  <c r="BR160" i="76" s="1"/>
  <c r="BR161" i="76" s="1"/>
  <c r="BR162" i="76" s="1"/>
  <c r="BR163" i="76" s="1"/>
  <c r="BR164" i="76" s="1"/>
  <c r="BR165" i="76" s="1"/>
  <c r="BR166" i="76" s="1"/>
  <c r="BR167" i="76" s="1"/>
  <c r="BR168" i="76" s="1"/>
  <c r="BR169" i="76" s="1"/>
  <c r="BR137" i="76"/>
  <c r="BR138" i="76" s="1"/>
  <c r="BR139" i="76" s="1"/>
  <c r="BR140" i="76" s="1"/>
  <c r="BR141" i="76" s="1"/>
  <c r="BR142" i="76" s="1"/>
  <c r="BR143" i="76" s="1"/>
  <c r="BR144" i="76" s="1"/>
  <c r="BR145" i="76" s="1"/>
  <c r="BR146" i="76" s="1"/>
  <c r="BR147" i="76" s="1"/>
  <c r="BR148" i="76" s="1"/>
  <c r="BR116" i="76"/>
  <c r="BR117" i="76" s="1"/>
  <c r="BR118" i="76" s="1"/>
  <c r="BR119" i="76" s="1"/>
  <c r="BR120" i="76" s="1"/>
  <c r="BR121" i="76" s="1"/>
  <c r="BR122" i="76" s="1"/>
  <c r="BR123" i="76" s="1"/>
  <c r="BR124" i="76" s="1"/>
  <c r="BR125" i="76" s="1"/>
  <c r="BR126" i="76" s="1"/>
  <c r="BR127" i="76" s="1"/>
  <c r="BR95" i="76"/>
  <c r="BR96" i="76" s="1"/>
  <c r="BR97" i="76" s="1"/>
  <c r="BR98" i="76" s="1"/>
  <c r="BR99" i="76" s="1"/>
  <c r="BR100" i="76" s="1"/>
  <c r="BR101" i="76" s="1"/>
  <c r="BR102" i="76" s="1"/>
  <c r="BR103" i="76" s="1"/>
  <c r="BR104" i="76" s="1"/>
  <c r="BR105" i="76" s="1"/>
  <c r="BR106" i="76" s="1"/>
  <c r="BR74" i="76"/>
  <c r="BR75" i="76" s="1"/>
  <c r="BR76" i="76" s="1"/>
  <c r="BR77" i="76" s="1"/>
  <c r="BR78" i="76" s="1"/>
  <c r="BR79" i="76" s="1"/>
  <c r="BR80" i="76" s="1"/>
  <c r="BR81" i="76" s="1"/>
  <c r="BR82" i="76" s="1"/>
  <c r="BR83" i="76" s="1"/>
  <c r="BR84" i="76" s="1"/>
  <c r="BR85" i="76" s="1"/>
  <c r="BR53" i="76"/>
  <c r="BR54" i="76" s="1"/>
  <c r="BR55" i="76" s="1"/>
  <c r="BR56" i="76" s="1"/>
  <c r="BR57" i="76" s="1"/>
  <c r="BR58" i="76" s="1"/>
  <c r="BR59" i="76" s="1"/>
  <c r="BR60" i="76" s="1"/>
  <c r="BR61" i="76" s="1"/>
  <c r="BR62" i="76" s="1"/>
  <c r="BR63" i="76" s="1"/>
  <c r="BR64" i="76" s="1"/>
  <c r="BR32" i="76"/>
  <c r="BR33" i="76" s="1"/>
  <c r="BR34" i="76" s="1"/>
  <c r="BR35" i="76" s="1"/>
  <c r="BR36" i="76" s="1"/>
  <c r="BR37" i="76" s="1"/>
  <c r="BR38" i="76" s="1"/>
  <c r="BR39" i="76" s="1"/>
  <c r="BR40" i="76" s="1"/>
  <c r="BR41" i="76" s="1"/>
  <c r="BR42" i="76" s="1"/>
  <c r="BR43" i="76" s="1"/>
  <c r="BR11" i="76"/>
  <c r="BR12" i="76" s="1"/>
  <c r="BR13" i="76" s="1"/>
  <c r="BR14" i="76" s="1"/>
  <c r="BR15" i="76" s="1"/>
  <c r="BR16" i="76" s="1"/>
  <c r="BR17" i="76" s="1"/>
  <c r="BR18" i="76" s="1"/>
  <c r="BR19" i="76" s="1"/>
  <c r="BR20" i="76" s="1"/>
  <c r="BR21" i="76" s="1"/>
  <c r="BR22" i="76" s="1"/>
  <c r="BG1001" i="76"/>
  <c r="BG965" i="76"/>
  <c r="CE392" i="76" s="1"/>
  <c r="BG929" i="76"/>
  <c r="BG893" i="76"/>
  <c r="CE362" i="76" s="1"/>
  <c r="BG857" i="76"/>
  <c r="CE347" i="76" s="1"/>
  <c r="BG821" i="76"/>
  <c r="BG785" i="76"/>
  <c r="CE317" i="76" s="1"/>
  <c r="BG749" i="76"/>
  <c r="BG713" i="76"/>
  <c r="BG677" i="76"/>
  <c r="BG641" i="76"/>
  <c r="CE257" i="76" s="1"/>
  <c r="BG605" i="76"/>
  <c r="BG569" i="76"/>
  <c r="BG533" i="76"/>
  <c r="CE212" i="76" s="1"/>
  <c r="BG497" i="76"/>
  <c r="CE197" i="76" s="1"/>
  <c r="BG461" i="76"/>
  <c r="CE182" i="76" s="1"/>
  <c r="BG425" i="76"/>
  <c r="BG389" i="76"/>
  <c r="BG353" i="76"/>
  <c r="CE137" i="76" s="1"/>
  <c r="BG317" i="76"/>
  <c r="CE122" i="76" s="1"/>
  <c r="BG281" i="76"/>
  <c r="BG245" i="76"/>
  <c r="BG209" i="76"/>
  <c r="CE77" i="76" s="1"/>
  <c r="BG173" i="76"/>
  <c r="CE62" i="76" s="1"/>
  <c r="BG137" i="76"/>
  <c r="BG101" i="76"/>
  <c r="BG65" i="76"/>
  <c r="CE17" i="76" s="1"/>
  <c r="BG29" i="76"/>
  <c r="CE2" i="76" s="1"/>
  <c r="BM265" i="77"/>
  <c r="BW265" i="77" s="1"/>
  <c r="CW102" i="77" s="1"/>
  <c r="BL265" i="77"/>
  <c r="BV265" i="77" s="1"/>
  <c r="CV102" i="77" s="1"/>
  <c r="BK265" i="77"/>
  <c r="BU265" i="77" s="1"/>
  <c r="CU102" i="77" s="1"/>
  <c r="BJ265" i="77"/>
  <c r="BT265" i="77" s="1"/>
  <c r="CT102" i="77" s="1"/>
  <c r="Z2" i="82" s="1"/>
  <c r="BI265" i="77"/>
  <c r="BS265" i="77" s="1"/>
  <c r="CS102" i="77" s="1"/>
  <c r="BH265" i="77"/>
  <c r="BR265" i="77" s="1"/>
  <c r="CR102" i="77" s="1"/>
  <c r="BG265" i="77"/>
  <c r="BQ265" i="77" s="1"/>
  <c r="CQ102" i="77" s="1"/>
  <c r="AS264" i="77"/>
  <c r="AR264" i="77"/>
  <c r="AQ264" i="77"/>
  <c r="AP264" i="77"/>
  <c r="AO264" i="77"/>
  <c r="AN264" i="77"/>
  <c r="AM264" i="77"/>
  <c r="AS263" i="77"/>
  <c r="AR263" i="77"/>
  <c r="AQ263" i="77"/>
  <c r="AP263" i="77"/>
  <c r="AO263" i="77"/>
  <c r="AN263" i="77"/>
  <c r="AM263" i="77"/>
  <c r="AS262" i="77"/>
  <c r="AR262" i="77"/>
  <c r="AQ262" i="77"/>
  <c r="AP262" i="77"/>
  <c r="AO262" i="77"/>
  <c r="AN262" i="77"/>
  <c r="AM262" i="77"/>
  <c r="AS261" i="77"/>
  <c r="AR261" i="77"/>
  <c r="AQ261" i="77"/>
  <c r="AP261" i="77"/>
  <c r="AO261" i="77"/>
  <c r="AN261" i="77"/>
  <c r="AM261" i="77"/>
  <c r="AS260" i="77"/>
  <c r="AR260" i="77"/>
  <c r="AQ260" i="77"/>
  <c r="AP260" i="77"/>
  <c r="AO260" i="77"/>
  <c r="AN260" i="77"/>
  <c r="AM260" i="77"/>
  <c r="AS259" i="77"/>
  <c r="AR259" i="77"/>
  <c r="AQ259" i="77"/>
  <c r="AP259" i="77"/>
  <c r="AO259" i="77"/>
  <c r="AN259" i="77"/>
  <c r="AM259" i="77"/>
  <c r="AS258" i="77"/>
  <c r="AR258" i="77"/>
  <c r="AQ258" i="77"/>
  <c r="AP258" i="77"/>
  <c r="AO258" i="77"/>
  <c r="AN258" i="77"/>
  <c r="AM258" i="77"/>
  <c r="AS257" i="77"/>
  <c r="AR257" i="77"/>
  <c r="AQ257" i="77"/>
  <c r="AP257" i="77"/>
  <c r="AO257" i="77"/>
  <c r="AN257" i="77"/>
  <c r="AM257" i="77"/>
  <c r="AS256" i="77"/>
  <c r="AR256" i="77"/>
  <c r="AQ256" i="77"/>
  <c r="AP256" i="77"/>
  <c r="AO256" i="77"/>
  <c r="AN256" i="77"/>
  <c r="AM256" i="77"/>
  <c r="AS255" i="77"/>
  <c r="AR255" i="77"/>
  <c r="AQ255" i="77"/>
  <c r="AP255" i="77"/>
  <c r="AO255" i="77"/>
  <c r="AN255" i="77"/>
  <c r="AM255" i="77"/>
  <c r="AS254" i="77"/>
  <c r="AR254" i="77"/>
  <c r="AQ254" i="77"/>
  <c r="AP254" i="77"/>
  <c r="AO254" i="77"/>
  <c r="AN254" i="77"/>
  <c r="AM254" i="77"/>
  <c r="AS253" i="77"/>
  <c r="AR253" i="77"/>
  <c r="AQ253" i="77"/>
  <c r="AP253" i="77"/>
  <c r="AO253" i="77"/>
  <c r="AN253" i="77"/>
  <c r="AM253" i="77"/>
  <c r="AS252" i="77"/>
  <c r="BC252" i="77" s="1"/>
  <c r="AR252" i="77"/>
  <c r="BB252" i="77" s="1"/>
  <c r="AQ252" i="77"/>
  <c r="BA252" i="77" s="1"/>
  <c r="AP252" i="77"/>
  <c r="AZ252" i="77" s="1"/>
  <c r="CG132" i="77" s="1"/>
  <c r="L2" i="82" s="1"/>
  <c r="AO252" i="77"/>
  <c r="AY252" i="77" s="1"/>
  <c r="CF132" i="77" s="1"/>
  <c r="AN252" i="77"/>
  <c r="AX252" i="77" s="1"/>
  <c r="AM252" i="77"/>
  <c r="AW252" i="77" s="1"/>
  <c r="BM251" i="77"/>
  <c r="BL251" i="77"/>
  <c r="BK251" i="77"/>
  <c r="BJ251" i="77"/>
  <c r="BI251" i="77"/>
  <c r="BH251" i="77"/>
  <c r="BG251" i="77"/>
  <c r="BM250" i="77"/>
  <c r="BL250" i="77"/>
  <c r="BK250" i="77"/>
  <c r="BJ250" i="77"/>
  <c r="BI250" i="77"/>
  <c r="BH250" i="77"/>
  <c r="BG250" i="77"/>
  <c r="BM249" i="77"/>
  <c r="BL249" i="77"/>
  <c r="BK249" i="77"/>
  <c r="BJ249" i="77"/>
  <c r="BI249" i="77"/>
  <c r="BH249" i="77"/>
  <c r="BG249" i="77"/>
  <c r="BM248" i="77"/>
  <c r="BL248" i="77"/>
  <c r="BK248" i="77"/>
  <c r="BJ248" i="77"/>
  <c r="BI248" i="77"/>
  <c r="BH248" i="77"/>
  <c r="BG248" i="77"/>
  <c r="BM247" i="77"/>
  <c r="BL247" i="77"/>
  <c r="BK247" i="77"/>
  <c r="BJ247" i="77"/>
  <c r="BI247" i="77"/>
  <c r="BH247" i="77"/>
  <c r="BG247" i="77"/>
  <c r="BM246" i="77"/>
  <c r="BL246" i="77"/>
  <c r="BK246" i="77"/>
  <c r="BJ246" i="77"/>
  <c r="BI246" i="77"/>
  <c r="BH246" i="77"/>
  <c r="BG246" i="77"/>
  <c r="BM245" i="77"/>
  <c r="BL245" i="77"/>
  <c r="BK245" i="77"/>
  <c r="BJ245" i="77"/>
  <c r="BI245" i="77"/>
  <c r="BH245" i="77"/>
  <c r="BG245" i="77"/>
  <c r="BM244" i="77"/>
  <c r="BL244" i="77"/>
  <c r="BK244" i="77"/>
  <c r="BJ244" i="77"/>
  <c r="BI244" i="77"/>
  <c r="BH244" i="77"/>
  <c r="BG244" i="77"/>
  <c r="BM243" i="77"/>
  <c r="BL243" i="77"/>
  <c r="BK243" i="77"/>
  <c r="BJ243" i="77"/>
  <c r="BI243" i="77"/>
  <c r="BH243" i="77"/>
  <c r="BG243" i="77"/>
  <c r="BM242" i="77"/>
  <c r="BW242" i="77" s="1"/>
  <c r="BL242" i="77"/>
  <c r="BV242" i="77" s="1"/>
  <c r="CV92" i="77" s="1"/>
  <c r="BK242" i="77"/>
  <c r="BU242" i="77" s="1"/>
  <c r="CU92" i="77" s="1"/>
  <c r="BJ242" i="77"/>
  <c r="BT242" i="77" s="1"/>
  <c r="BI242" i="77"/>
  <c r="BS242" i="77" s="1"/>
  <c r="CS92" i="77" s="1"/>
  <c r="BH242" i="77"/>
  <c r="BR242" i="77" s="1"/>
  <c r="CR92" i="77" s="1"/>
  <c r="BG242" i="77"/>
  <c r="BQ242" i="77" s="1"/>
  <c r="CQ92" i="77" s="1"/>
  <c r="AS241" i="77"/>
  <c r="AR241" i="77"/>
  <c r="AQ241" i="77"/>
  <c r="AP241" i="77"/>
  <c r="AO241" i="77"/>
  <c r="AN241" i="77"/>
  <c r="AM241" i="77"/>
  <c r="AS240" i="77"/>
  <c r="AR240" i="77"/>
  <c r="AQ240" i="77"/>
  <c r="AP240" i="77"/>
  <c r="AO240" i="77"/>
  <c r="AN240" i="77"/>
  <c r="AM240" i="77"/>
  <c r="AS239" i="77"/>
  <c r="AR239" i="77"/>
  <c r="AQ239" i="77"/>
  <c r="AP239" i="77"/>
  <c r="AO239" i="77"/>
  <c r="AN239" i="77"/>
  <c r="AM239" i="77"/>
  <c r="AS238" i="77"/>
  <c r="AR238" i="77"/>
  <c r="AQ238" i="77"/>
  <c r="AP238" i="77"/>
  <c r="AO238" i="77"/>
  <c r="AN238" i="77"/>
  <c r="AM238" i="77"/>
  <c r="AS237" i="77"/>
  <c r="AR237" i="77"/>
  <c r="AQ237" i="77"/>
  <c r="AP237" i="77"/>
  <c r="AO237" i="77"/>
  <c r="AN237" i="77"/>
  <c r="AM237" i="77"/>
  <c r="AS236" i="77"/>
  <c r="AR236" i="77"/>
  <c r="AQ236" i="77"/>
  <c r="AP236" i="77"/>
  <c r="AO236" i="77"/>
  <c r="AN236" i="77"/>
  <c r="AM236" i="77"/>
  <c r="AS235" i="77"/>
  <c r="AR235" i="77"/>
  <c r="AQ235" i="77"/>
  <c r="AP235" i="77"/>
  <c r="AO235" i="77"/>
  <c r="AN235" i="77"/>
  <c r="AM235" i="77"/>
  <c r="AS234" i="77"/>
  <c r="AR234" i="77"/>
  <c r="AQ234" i="77"/>
  <c r="AP234" i="77"/>
  <c r="AO234" i="77"/>
  <c r="AN234" i="77"/>
  <c r="AM234" i="77"/>
  <c r="AS233" i="77"/>
  <c r="AR233" i="77"/>
  <c r="AQ233" i="77"/>
  <c r="AP233" i="77"/>
  <c r="AO233" i="77"/>
  <c r="AN233" i="77"/>
  <c r="AM233" i="77"/>
  <c r="AS232" i="77"/>
  <c r="AR232" i="77"/>
  <c r="AQ232" i="77"/>
  <c r="AP232" i="77"/>
  <c r="AO232" i="77"/>
  <c r="AN232" i="77"/>
  <c r="AM232" i="77"/>
  <c r="AS231" i="77"/>
  <c r="AR231" i="77"/>
  <c r="AQ231" i="77"/>
  <c r="AP231" i="77"/>
  <c r="AO231" i="77"/>
  <c r="AN231" i="77"/>
  <c r="AM231" i="77"/>
  <c r="AS230" i="77"/>
  <c r="AR230" i="77"/>
  <c r="AQ230" i="77"/>
  <c r="AP230" i="77"/>
  <c r="AO230" i="77"/>
  <c r="AN230" i="77"/>
  <c r="AM230" i="77"/>
  <c r="AS229" i="77"/>
  <c r="BC229" i="77" s="1"/>
  <c r="CJ119" i="77" s="1"/>
  <c r="AR229" i="77"/>
  <c r="BB229" i="77" s="1"/>
  <c r="AQ229" i="77"/>
  <c r="BA229" i="77" s="1"/>
  <c r="AP229" i="77"/>
  <c r="AZ229" i="77" s="1"/>
  <c r="CG119" i="77" s="1"/>
  <c r="K2" i="82" s="1"/>
  <c r="AO229" i="77"/>
  <c r="AY229" i="77" s="1"/>
  <c r="CF119" i="77" s="1"/>
  <c r="AN229" i="77"/>
  <c r="AX229" i="77" s="1"/>
  <c r="AM229" i="77"/>
  <c r="AW229" i="77" s="1"/>
  <c r="BM228" i="77"/>
  <c r="BL228" i="77"/>
  <c r="BK228" i="77"/>
  <c r="BJ228" i="77"/>
  <c r="BI228" i="77"/>
  <c r="BH228" i="77"/>
  <c r="BG228" i="77"/>
  <c r="BM227" i="77"/>
  <c r="BL227" i="77"/>
  <c r="BK227" i="77"/>
  <c r="BJ227" i="77"/>
  <c r="BI227" i="77"/>
  <c r="BH227" i="77"/>
  <c r="BG227" i="77"/>
  <c r="BM226" i="77"/>
  <c r="BL226" i="77"/>
  <c r="BK226" i="77"/>
  <c r="BJ226" i="77"/>
  <c r="BI226" i="77"/>
  <c r="BH226" i="77"/>
  <c r="BG226" i="77"/>
  <c r="BM225" i="77"/>
  <c r="BL225" i="77"/>
  <c r="BK225" i="77"/>
  <c r="BJ225" i="77"/>
  <c r="BI225" i="77"/>
  <c r="BH225" i="77"/>
  <c r="BG225" i="77"/>
  <c r="BM224" i="77"/>
  <c r="BL224" i="77"/>
  <c r="BK224" i="77"/>
  <c r="BJ224" i="77"/>
  <c r="BI224" i="77"/>
  <c r="BH224" i="77"/>
  <c r="BG224" i="77"/>
  <c r="BM223" i="77"/>
  <c r="BL223" i="77"/>
  <c r="BK223" i="77"/>
  <c r="BJ223" i="77"/>
  <c r="BI223" i="77"/>
  <c r="BH223" i="77"/>
  <c r="BG223" i="77"/>
  <c r="BM222" i="77"/>
  <c r="BL222" i="77"/>
  <c r="BK222" i="77"/>
  <c r="BJ222" i="77"/>
  <c r="BI222" i="77"/>
  <c r="BH222" i="77"/>
  <c r="BG222" i="77"/>
  <c r="BM221" i="77"/>
  <c r="BL221" i="77"/>
  <c r="BK221" i="77"/>
  <c r="BJ221" i="77"/>
  <c r="BI221" i="77"/>
  <c r="BH221" i="77"/>
  <c r="BG221" i="77"/>
  <c r="BM220" i="77"/>
  <c r="BL220" i="77"/>
  <c r="BK220" i="77"/>
  <c r="BJ220" i="77"/>
  <c r="BI220" i="77"/>
  <c r="BH220" i="77"/>
  <c r="BG220" i="77"/>
  <c r="BM219" i="77"/>
  <c r="BW219" i="77" s="1"/>
  <c r="CW82" i="77" s="1"/>
  <c r="BL219" i="77"/>
  <c r="BV219" i="77" s="1"/>
  <c r="CV82" i="77" s="1"/>
  <c r="BK219" i="77"/>
  <c r="BU219" i="77" s="1"/>
  <c r="CU82" i="77" s="1"/>
  <c r="BJ219" i="77"/>
  <c r="BT219" i="77" s="1"/>
  <c r="CT82" i="77" s="1"/>
  <c r="X2" i="82" s="1"/>
  <c r="BI219" i="77"/>
  <c r="BS219" i="77" s="1"/>
  <c r="CS82" i="77" s="1"/>
  <c r="BH219" i="77"/>
  <c r="BR219" i="77" s="1"/>
  <c r="CR82" i="77" s="1"/>
  <c r="BG219" i="77"/>
  <c r="BQ219" i="77" s="1"/>
  <c r="AS218" i="77"/>
  <c r="AR218" i="77"/>
  <c r="AQ218" i="77"/>
  <c r="AP218" i="77"/>
  <c r="AO218" i="77"/>
  <c r="AN218" i="77"/>
  <c r="AM218" i="77"/>
  <c r="AS217" i="77"/>
  <c r="AR217" i="77"/>
  <c r="AQ217" i="77"/>
  <c r="AP217" i="77"/>
  <c r="AO217" i="77"/>
  <c r="AN217" i="77"/>
  <c r="AM217" i="77"/>
  <c r="AS216" i="77"/>
  <c r="AR216" i="77"/>
  <c r="AQ216" i="77"/>
  <c r="AP216" i="77"/>
  <c r="AO216" i="77"/>
  <c r="AN216" i="77"/>
  <c r="AM216" i="77"/>
  <c r="AS215" i="77"/>
  <c r="AR215" i="77"/>
  <c r="AQ215" i="77"/>
  <c r="AP215" i="77"/>
  <c r="AO215" i="77"/>
  <c r="AN215" i="77"/>
  <c r="AM215" i="77"/>
  <c r="AS214" i="77"/>
  <c r="AR214" i="77"/>
  <c r="AQ214" i="77"/>
  <c r="AP214" i="77"/>
  <c r="AO214" i="77"/>
  <c r="AN214" i="77"/>
  <c r="AM214" i="77"/>
  <c r="AS213" i="77"/>
  <c r="AR213" i="77"/>
  <c r="AQ213" i="77"/>
  <c r="AP213" i="77"/>
  <c r="AO213" i="77"/>
  <c r="AN213" i="77"/>
  <c r="AM213" i="77"/>
  <c r="AS212" i="77"/>
  <c r="AR212" i="77"/>
  <c r="AQ212" i="77"/>
  <c r="AP212" i="77"/>
  <c r="AO212" i="77"/>
  <c r="AN212" i="77"/>
  <c r="AM212" i="77"/>
  <c r="AS211" i="77"/>
  <c r="AR211" i="77"/>
  <c r="AQ211" i="77"/>
  <c r="AP211" i="77"/>
  <c r="AO211" i="77"/>
  <c r="AN211" i="77"/>
  <c r="AM211" i="77"/>
  <c r="AS210" i="77"/>
  <c r="AR210" i="77"/>
  <c r="AQ210" i="77"/>
  <c r="AP210" i="77"/>
  <c r="AO210" i="77"/>
  <c r="AN210" i="77"/>
  <c r="AM210" i="77"/>
  <c r="AS209" i="77"/>
  <c r="AR209" i="77"/>
  <c r="AQ209" i="77"/>
  <c r="AP209" i="77"/>
  <c r="AO209" i="77"/>
  <c r="AN209" i="77"/>
  <c r="AM209" i="77"/>
  <c r="AS208" i="77"/>
  <c r="AR208" i="77"/>
  <c r="AQ208" i="77"/>
  <c r="AP208" i="77"/>
  <c r="AO208" i="77"/>
  <c r="AN208" i="77"/>
  <c r="AM208" i="77"/>
  <c r="AS207" i="77"/>
  <c r="AR207" i="77"/>
  <c r="AQ207" i="77"/>
  <c r="AP207" i="77"/>
  <c r="AO207" i="77"/>
  <c r="AN207" i="77"/>
  <c r="AM207" i="77"/>
  <c r="AS206" i="77"/>
  <c r="BC206" i="77" s="1"/>
  <c r="AR206" i="77"/>
  <c r="BB206" i="77" s="1"/>
  <c r="AQ206" i="77"/>
  <c r="BA206" i="77" s="1"/>
  <c r="AP206" i="77"/>
  <c r="AZ206" i="77" s="1"/>
  <c r="CG106" i="77" s="1"/>
  <c r="J2" i="82" s="1"/>
  <c r="AO206" i="77"/>
  <c r="AY206" i="77" s="1"/>
  <c r="CF106" i="77" s="1"/>
  <c r="AN206" i="77"/>
  <c r="AX206" i="77" s="1"/>
  <c r="AM206" i="77"/>
  <c r="AW206" i="77" s="1"/>
  <c r="BM205" i="77"/>
  <c r="BL205" i="77"/>
  <c r="BK205" i="77"/>
  <c r="BJ205" i="77"/>
  <c r="BI205" i="77"/>
  <c r="BH205" i="77"/>
  <c r="BG205" i="77"/>
  <c r="BM204" i="77"/>
  <c r="BL204" i="77"/>
  <c r="BK204" i="77"/>
  <c r="BJ204" i="77"/>
  <c r="BI204" i="77"/>
  <c r="BH204" i="77"/>
  <c r="BG204" i="77"/>
  <c r="BM203" i="77"/>
  <c r="BL203" i="77"/>
  <c r="BK203" i="77"/>
  <c r="BJ203" i="77"/>
  <c r="BI203" i="77"/>
  <c r="BH203" i="77"/>
  <c r="BG203" i="77"/>
  <c r="BM202" i="77"/>
  <c r="BL202" i="77"/>
  <c r="BK202" i="77"/>
  <c r="BJ202" i="77"/>
  <c r="BI202" i="77"/>
  <c r="BH202" i="77"/>
  <c r="BG202" i="77"/>
  <c r="BM201" i="77"/>
  <c r="BL201" i="77"/>
  <c r="BK201" i="77"/>
  <c r="BJ201" i="77"/>
  <c r="BI201" i="77"/>
  <c r="BH201" i="77"/>
  <c r="BG201" i="77"/>
  <c r="BM200" i="77"/>
  <c r="BL200" i="77"/>
  <c r="BK200" i="77"/>
  <c r="BJ200" i="77"/>
  <c r="BI200" i="77"/>
  <c r="BH200" i="77"/>
  <c r="BG200" i="77"/>
  <c r="BM199" i="77"/>
  <c r="BL199" i="77"/>
  <c r="BK199" i="77"/>
  <c r="BJ199" i="77"/>
  <c r="BI199" i="77"/>
  <c r="BH199" i="77"/>
  <c r="BG199" i="77"/>
  <c r="BM198" i="77"/>
  <c r="BL198" i="77"/>
  <c r="BK198" i="77"/>
  <c r="BJ198" i="77"/>
  <c r="BI198" i="77"/>
  <c r="BH198" i="77"/>
  <c r="BG198" i="77"/>
  <c r="BM197" i="77"/>
  <c r="BL197" i="77"/>
  <c r="BK197" i="77"/>
  <c r="BJ197" i="77"/>
  <c r="BI197" i="77"/>
  <c r="BH197" i="77"/>
  <c r="BG197" i="77"/>
  <c r="BM196" i="77"/>
  <c r="BW196" i="77" s="1"/>
  <c r="BL196" i="77"/>
  <c r="BV196" i="77" s="1"/>
  <c r="CV72" i="77" s="1"/>
  <c r="BK196" i="77"/>
  <c r="BU196" i="77" s="1"/>
  <c r="CU72" i="77" s="1"/>
  <c r="BJ196" i="77"/>
  <c r="BT196" i="77" s="1"/>
  <c r="CT72" i="77" s="1"/>
  <c r="W2" i="82" s="1"/>
  <c r="BI196" i="77"/>
  <c r="BS196" i="77" s="1"/>
  <c r="CS72" i="77" s="1"/>
  <c r="BH196" i="77"/>
  <c r="BR196" i="77" s="1"/>
  <c r="CR72" i="77" s="1"/>
  <c r="BG196" i="77"/>
  <c r="BQ196" i="77" s="1"/>
  <c r="CQ72" i="77" s="1"/>
  <c r="AS195" i="77"/>
  <c r="AR195" i="77"/>
  <c r="AQ195" i="77"/>
  <c r="AP195" i="77"/>
  <c r="AO195" i="77"/>
  <c r="AN195" i="77"/>
  <c r="AM195" i="77"/>
  <c r="AS194" i="77"/>
  <c r="AR194" i="77"/>
  <c r="AQ194" i="77"/>
  <c r="AP194" i="77"/>
  <c r="AO194" i="77"/>
  <c r="AN194" i="77"/>
  <c r="AM194" i="77"/>
  <c r="AS193" i="77"/>
  <c r="AR193" i="77"/>
  <c r="AQ193" i="77"/>
  <c r="AP193" i="77"/>
  <c r="AO193" i="77"/>
  <c r="AN193" i="77"/>
  <c r="AM193" i="77"/>
  <c r="AS192" i="77"/>
  <c r="AR192" i="77"/>
  <c r="AQ192" i="77"/>
  <c r="AP192" i="77"/>
  <c r="AO192" i="77"/>
  <c r="AN192" i="77"/>
  <c r="AM192" i="77"/>
  <c r="AS191" i="77"/>
  <c r="AR191" i="77"/>
  <c r="AQ191" i="77"/>
  <c r="AP191" i="77"/>
  <c r="AO191" i="77"/>
  <c r="AN191" i="77"/>
  <c r="AM191" i="77"/>
  <c r="AS190" i="77"/>
  <c r="AR190" i="77"/>
  <c r="AQ190" i="77"/>
  <c r="AP190" i="77"/>
  <c r="AO190" i="77"/>
  <c r="AN190" i="77"/>
  <c r="AM190" i="77"/>
  <c r="AS189" i="77"/>
  <c r="AR189" i="77"/>
  <c r="AQ189" i="77"/>
  <c r="AP189" i="77"/>
  <c r="AO189" i="77"/>
  <c r="AN189" i="77"/>
  <c r="AM189" i="77"/>
  <c r="AS188" i="77"/>
  <c r="AR188" i="77"/>
  <c r="AQ188" i="77"/>
  <c r="AP188" i="77"/>
  <c r="AO188" i="77"/>
  <c r="AN188" i="77"/>
  <c r="AM188" i="77"/>
  <c r="AS187" i="77"/>
  <c r="AR187" i="77"/>
  <c r="AQ187" i="77"/>
  <c r="AP187" i="77"/>
  <c r="AO187" i="77"/>
  <c r="AN187" i="77"/>
  <c r="AM187" i="77"/>
  <c r="AS186" i="77"/>
  <c r="AR186" i="77"/>
  <c r="AQ186" i="77"/>
  <c r="AP186" i="77"/>
  <c r="AO186" i="77"/>
  <c r="AN186" i="77"/>
  <c r="AM186" i="77"/>
  <c r="AS185" i="77"/>
  <c r="AR185" i="77"/>
  <c r="AQ185" i="77"/>
  <c r="AP185" i="77"/>
  <c r="AO185" i="77"/>
  <c r="AN185" i="77"/>
  <c r="AM185" i="77"/>
  <c r="AS184" i="77"/>
  <c r="AR184" i="77"/>
  <c r="AQ184" i="77"/>
  <c r="AP184" i="77"/>
  <c r="AO184" i="77"/>
  <c r="AN184" i="77"/>
  <c r="AM184" i="77"/>
  <c r="AS183" i="77"/>
  <c r="BC183" i="77" s="1"/>
  <c r="CJ93" i="77" s="1"/>
  <c r="AR183" i="77"/>
  <c r="BB183" i="77" s="1"/>
  <c r="AQ183" i="77"/>
  <c r="BA183" i="77" s="1"/>
  <c r="AP183" i="77"/>
  <c r="AZ183" i="77" s="1"/>
  <c r="AO183" i="77"/>
  <c r="AY183" i="77" s="1"/>
  <c r="CF93" i="77" s="1"/>
  <c r="AN183" i="77"/>
  <c r="AX183" i="77" s="1"/>
  <c r="AM183" i="77"/>
  <c r="AW183" i="77" s="1"/>
  <c r="BM182" i="77"/>
  <c r="BL182" i="77"/>
  <c r="BK182" i="77"/>
  <c r="BJ182" i="77"/>
  <c r="BI182" i="77"/>
  <c r="BH182" i="77"/>
  <c r="BG182" i="77"/>
  <c r="BM181" i="77"/>
  <c r="BL181" i="77"/>
  <c r="BK181" i="77"/>
  <c r="BJ181" i="77"/>
  <c r="BI181" i="77"/>
  <c r="BH181" i="77"/>
  <c r="BG181" i="77"/>
  <c r="BM180" i="77"/>
  <c r="BL180" i="77"/>
  <c r="BK180" i="77"/>
  <c r="BJ180" i="77"/>
  <c r="BI180" i="77"/>
  <c r="BH180" i="77"/>
  <c r="BG180" i="77"/>
  <c r="BM179" i="77"/>
  <c r="BL179" i="77"/>
  <c r="BK179" i="77"/>
  <c r="BJ179" i="77"/>
  <c r="BI179" i="77"/>
  <c r="BH179" i="77"/>
  <c r="BG179" i="77"/>
  <c r="BM178" i="77"/>
  <c r="BL178" i="77"/>
  <c r="BK178" i="77"/>
  <c r="BJ178" i="77"/>
  <c r="BI178" i="77"/>
  <c r="BH178" i="77"/>
  <c r="BG178" i="77"/>
  <c r="BM177" i="77"/>
  <c r="BL177" i="77"/>
  <c r="BK177" i="77"/>
  <c r="BJ177" i="77"/>
  <c r="BI177" i="77"/>
  <c r="BH177" i="77"/>
  <c r="BG177" i="77"/>
  <c r="BM176" i="77"/>
  <c r="BL176" i="77"/>
  <c r="BK176" i="77"/>
  <c r="BJ176" i="77"/>
  <c r="BI176" i="77"/>
  <c r="BH176" i="77"/>
  <c r="BG176" i="77"/>
  <c r="BM175" i="77"/>
  <c r="BL175" i="77"/>
  <c r="BK175" i="77"/>
  <c r="BJ175" i="77"/>
  <c r="BI175" i="77"/>
  <c r="BH175" i="77"/>
  <c r="BG175" i="77"/>
  <c r="BM174" i="77"/>
  <c r="BL174" i="77"/>
  <c r="BK174" i="77"/>
  <c r="BJ174" i="77"/>
  <c r="BI174" i="77"/>
  <c r="BH174" i="77"/>
  <c r="BG174" i="77"/>
  <c r="BM173" i="77"/>
  <c r="BW173" i="77" s="1"/>
  <c r="CW62" i="77" s="1"/>
  <c r="BL173" i="77"/>
  <c r="BV173" i="77" s="1"/>
  <c r="BK173" i="77"/>
  <c r="BU173" i="77" s="1"/>
  <c r="BJ173" i="77"/>
  <c r="BT173" i="77" s="1"/>
  <c r="CT62" i="77" s="1"/>
  <c r="V2" i="82" s="1"/>
  <c r="BI173" i="77"/>
  <c r="BS173" i="77" s="1"/>
  <c r="CS62" i="77" s="1"/>
  <c r="BH173" i="77"/>
  <c r="BR173" i="77" s="1"/>
  <c r="CR62" i="77" s="1"/>
  <c r="BG173" i="77"/>
  <c r="BQ173" i="77" s="1"/>
  <c r="AS172" i="77"/>
  <c r="AR172" i="77"/>
  <c r="AQ172" i="77"/>
  <c r="AP172" i="77"/>
  <c r="AO172" i="77"/>
  <c r="AN172" i="77"/>
  <c r="AM172" i="77"/>
  <c r="AS171" i="77"/>
  <c r="AR171" i="77"/>
  <c r="AQ171" i="77"/>
  <c r="AP171" i="77"/>
  <c r="AO171" i="77"/>
  <c r="AN171" i="77"/>
  <c r="AM171" i="77"/>
  <c r="AS170" i="77"/>
  <c r="AR170" i="77"/>
  <c r="AQ170" i="77"/>
  <c r="AP170" i="77"/>
  <c r="AO170" i="77"/>
  <c r="AN170" i="77"/>
  <c r="AM170" i="77"/>
  <c r="AS169" i="77"/>
  <c r="AR169" i="77"/>
  <c r="AQ169" i="77"/>
  <c r="AP169" i="77"/>
  <c r="AO169" i="77"/>
  <c r="AN169" i="77"/>
  <c r="AM169" i="77"/>
  <c r="AS168" i="77"/>
  <c r="AR168" i="77"/>
  <c r="AQ168" i="77"/>
  <c r="AP168" i="77"/>
  <c r="AO168" i="77"/>
  <c r="AN168" i="77"/>
  <c r="AM168" i="77"/>
  <c r="AS167" i="77"/>
  <c r="AR167" i="77"/>
  <c r="AQ167" i="77"/>
  <c r="AP167" i="77"/>
  <c r="AO167" i="77"/>
  <c r="AN167" i="77"/>
  <c r="AM167" i="77"/>
  <c r="AS166" i="77"/>
  <c r="AR166" i="77"/>
  <c r="AQ166" i="77"/>
  <c r="AP166" i="77"/>
  <c r="AO166" i="77"/>
  <c r="AN166" i="77"/>
  <c r="AM166" i="77"/>
  <c r="AS165" i="77"/>
  <c r="AR165" i="77"/>
  <c r="AQ165" i="77"/>
  <c r="AP165" i="77"/>
  <c r="AO165" i="77"/>
  <c r="AN165" i="77"/>
  <c r="AM165" i="77"/>
  <c r="AS164" i="77"/>
  <c r="AR164" i="77"/>
  <c r="AQ164" i="77"/>
  <c r="AP164" i="77"/>
  <c r="AO164" i="77"/>
  <c r="AN164" i="77"/>
  <c r="AM164" i="77"/>
  <c r="AS163" i="77"/>
  <c r="AR163" i="77"/>
  <c r="AQ163" i="77"/>
  <c r="AP163" i="77"/>
  <c r="AO163" i="77"/>
  <c r="AN163" i="77"/>
  <c r="AM163" i="77"/>
  <c r="AS162" i="77"/>
  <c r="AR162" i="77"/>
  <c r="AQ162" i="77"/>
  <c r="AP162" i="77"/>
  <c r="AO162" i="77"/>
  <c r="AN162" i="77"/>
  <c r="AM162" i="77"/>
  <c r="AS161" i="77"/>
  <c r="AR161" i="77"/>
  <c r="AQ161" i="77"/>
  <c r="AP161" i="77"/>
  <c r="AO161" i="77"/>
  <c r="AN161" i="77"/>
  <c r="AM161" i="77"/>
  <c r="AS160" i="77"/>
  <c r="BC160" i="77" s="1"/>
  <c r="AR160" i="77"/>
  <c r="BB160" i="77" s="1"/>
  <c r="CI80" i="77" s="1"/>
  <c r="AQ160" i="77"/>
  <c r="BA160" i="77" s="1"/>
  <c r="AP160" i="77"/>
  <c r="AZ160" i="77" s="1"/>
  <c r="AO160" i="77"/>
  <c r="AY160" i="77" s="1"/>
  <c r="CF80" i="77" s="1"/>
  <c r="AN160" i="77"/>
  <c r="AX160" i="77" s="1"/>
  <c r="CE80" i="77" s="1"/>
  <c r="AM160" i="77"/>
  <c r="AW160" i="77" s="1"/>
  <c r="BM159" i="77"/>
  <c r="BL159" i="77"/>
  <c r="BK159" i="77"/>
  <c r="BJ159" i="77"/>
  <c r="BI159" i="77"/>
  <c r="BH159" i="77"/>
  <c r="BG159" i="77"/>
  <c r="BM158" i="77"/>
  <c r="BL158" i="77"/>
  <c r="BK158" i="77"/>
  <c r="BJ158" i="77"/>
  <c r="BI158" i="77"/>
  <c r="BH158" i="77"/>
  <c r="BG158" i="77"/>
  <c r="BM157" i="77"/>
  <c r="BL157" i="77"/>
  <c r="BK157" i="77"/>
  <c r="BJ157" i="77"/>
  <c r="BI157" i="77"/>
  <c r="BH157" i="77"/>
  <c r="BG157" i="77"/>
  <c r="BM156" i="77"/>
  <c r="BL156" i="77"/>
  <c r="BK156" i="77"/>
  <c r="BJ156" i="77"/>
  <c r="BI156" i="77"/>
  <c r="BH156" i="77"/>
  <c r="BG156" i="77"/>
  <c r="BM155" i="77"/>
  <c r="BL155" i="77"/>
  <c r="BK155" i="77"/>
  <c r="BJ155" i="77"/>
  <c r="BI155" i="77"/>
  <c r="BH155" i="77"/>
  <c r="BG155" i="77"/>
  <c r="BM154" i="77"/>
  <c r="BL154" i="77"/>
  <c r="BK154" i="77"/>
  <c r="BJ154" i="77"/>
  <c r="BI154" i="77"/>
  <c r="BH154" i="77"/>
  <c r="BG154" i="77"/>
  <c r="BM153" i="77"/>
  <c r="BL153" i="77"/>
  <c r="BK153" i="77"/>
  <c r="BJ153" i="77"/>
  <c r="BI153" i="77"/>
  <c r="BH153" i="77"/>
  <c r="BG153" i="77"/>
  <c r="BM152" i="77"/>
  <c r="BL152" i="77"/>
  <c r="BK152" i="77"/>
  <c r="BJ152" i="77"/>
  <c r="BI152" i="77"/>
  <c r="BH152" i="77"/>
  <c r="BG152" i="77"/>
  <c r="BM151" i="77"/>
  <c r="BL151" i="77"/>
  <c r="BK151" i="77"/>
  <c r="BJ151" i="77"/>
  <c r="BI151" i="77"/>
  <c r="BH151" i="77"/>
  <c r="BG151" i="77"/>
  <c r="BM150" i="77"/>
  <c r="BW150" i="77" s="1"/>
  <c r="BL150" i="77"/>
  <c r="BV150" i="77" s="1"/>
  <c r="CV52" i="77" s="1"/>
  <c r="BK150" i="77"/>
  <c r="BU150" i="77" s="1"/>
  <c r="CU52" i="77" s="1"/>
  <c r="BJ150" i="77"/>
  <c r="BT150" i="77" s="1"/>
  <c r="CT52" i="77" s="1"/>
  <c r="U2" i="82" s="1"/>
  <c r="BI150" i="77"/>
  <c r="BS150" i="77" s="1"/>
  <c r="CS52" i="77" s="1"/>
  <c r="BH150" i="77"/>
  <c r="BR150" i="77" s="1"/>
  <c r="CR52" i="77" s="1"/>
  <c r="BG150" i="77"/>
  <c r="BQ150" i="77" s="1"/>
  <c r="CQ52" i="77" s="1"/>
  <c r="AS149" i="77"/>
  <c r="AR149" i="77"/>
  <c r="AQ149" i="77"/>
  <c r="AP149" i="77"/>
  <c r="AO149" i="77"/>
  <c r="AN149" i="77"/>
  <c r="AM149" i="77"/>
  <c r="AS148" i="77"/>
  <c r="AR148" i="77"/>
  <c r="AQ148" i="77"/>
  <c r="AP148" i="77"/>
  <c r="AO148" i="77"/>
  <c r="AN148" i="77"/>
  <c r="AM148" i="77"/>
  <c r="AS147" i="77"/>
  <c r="AR147" i="77"/>
  <c r="AQ147" i="77"/>
  <c r="AP147" i="77"/>
  <c r="AO147" i="77"/>
  <c r="AN147" i="77"/>
  <c r="AM147" i="77"/>
  <c r="AS146" i="77"/>
  <c r="AR146" i="77"/>
  <c r="AQ146" i="77"/>
  <c r="AP146" i="77"/>
  <c r="AO146" i="77"/>
  <c r="AN146" i="77"/>
  <c r="AM146" i="77"/>
  <c r="AS145" i="77"/>
  <c r="AR145" i="77"/>
  <c r="AQ145" i="77"/>
  <c r="AP145" i="77"/>
  <c r="AO145" i="77"/>
  <c r="AN145" i="77"/>
  <c r="AM145" i="77"/>
  <c r="AS144" i="77"/>
  <c r="AR144" i="77"/>
  <c r="AQ144" i="77"/>
  <c r="AP144" i="77"/>
  <c r="AO144" i="77"/>
  <c r="AN144" i="77"/>
  <c r="AM144" i="77"/>
  <c r="AS143" i="77"/>
  <c r="AR143" i="77"/>
  <c r="AQ143" i="77"/>
  <c r="AP143" i="77"/>
  <c r="AO143" i="77"/>
  <c r="AN143" i="77"/>
  <c r="AM143" i="77"/>
  <c r="AS142" i="77"/>
  <c r="AR142" i="77"/>
  <c r="AQ142" i="77"/>
  <c r="AP142" i="77"/>
  <c r="AO142" i="77"/>
  <c r="AN142" i="77"/>
  <c r="AM142" i="77"/>
  <c r="AS141" i="77"/>
  <c r="AR141" i="77"/>
  <c r="AQ141" i="77"/>
  <c r="AP141" i="77"/>
  <c r="AO141" i="77"/>
  <c r="AN141" i="77"/>
  <c r="AM141" i="77"/>
  <c r="AS140" i="77"/>
  <c r="AR140" i="77"/>
  <c r="AQ140" i="77"/>
  <c r="AP140" i="77"/>
  <c r="AO140" i="77"/>
  <c r="AN140" i="77"/>
  <c r="AM140" i="77"/>
  <c r="AS139" i="77"/>
  <c r="AR139" i="77"/>
  <c r="AQ139" i="77"/>
  <c r="AP139" i="77"/>
  <c r="AO139" i="77"/>
  <c r="AN139" i="77"/>
  <c r="AM139" i="77"/>
  <c r="AS138" i="77"/>
  <c r="AR138" i="77"/>
  <c r="AQ138" i="77"/>
  <c r="AP138" i="77"/>
  <c r="AO138" i="77"/>
  <c r="AN138" i="77"/>
  <c r="AM138" i="77"/>
  <c r="AS137" i="77"/>
  <c r="BC137" i="77" s="1"/>
  <c r="CJ67" i="77" s="1"/>
  <c r="AR137" i="77"/>
  <c r="BB137" i="77" s="1"/>
  <c r="CI67" i="77" s="1"/>
  <c r="AQ137" i="77"/>
  <c r="BA137" i="77" s="1"/>
  <c r="AP137" i="77"/>
  <c r="AZ137" i="77" s="1"/>
  <c r="AO137" i="77"/>
  <c r="AY137" i="77" s="1"/>
  <c r="CF67" i="77" s="1"/>
  <c r="AN137" i="77"/>
  <c r="AX137" i="77" s="1"/>
  <c r="CE67" i="77" s="1"/>
  <c r="AM137" i="77"/>
  <c r="AW137" i="77" s="1"/>
  <c r="BM136" i="77"/>
  <c r="BL136" i="77"/>
  <c r="BK136" i="77"/>
  <c r="BJ136" i="77"/>
  <c r="BI136" i="77"/>
  <c r="BH136" i="77"/>
  <c r="BG136" i="77"/>
  <c r="BM135" i="77"/>
  <c r="BL135" i="77"/>
  <c r="BK135" i="77"/>
  <c r="BJ135" i="77"/>
  <c r="BI135" i="77"/>
  <c r="BH135" i="77"/>
  <c r="BG135" i="77"/>
  <c r="BM134" i="77"/>
  <c r="BL134" i="77"/>
  <c r="BK134" i="77"/>
  <c r="BJ134" i="77"/>
  <c r="BI134" i="77"/>
  <c r="BH134" i="77"/>
  <c r="BG134" i="77"/>
  <c r="BM133" i="77"/>
  <c r="BL133" i="77"/>
  <c r="BK133" i="77"/>
  <c r="BJ133" i="77"/>
  <c r="BI133" i="77"/>
  <c r="BH133" i="77"/>
  <c r="BG133" i="77"/>
  <c r="BM132" i="77"/>
  <c r="BL132" i="77"/>
  <c r="BK132" i="77"/>
  <c r="BJ132" i="77"/>
  <c r="BI132" i="77"/>
  <c r="BH132" i="77"/>
  <c r="BG132" i="77"/>
  <c r="BM131" i="77"/>
  <c r="BL131" i="77"/>
  <c r="BK131" i="77"/>
  <c r="BJ131" i="77"/>
  <c r="BI131" i="77"/>
  <c r="BH131" i="77"/>
  <c r="BG131" i="77"/>
  <c r="BM130" i="77"/>
  <c r="BL130" i="77"/>
  <c r="BK130" i="77"/>
  <c r="BJ130" i="77"/>
  <c r="BI130" i="77"/>
  <c r="BH130" i="77"/>
  <c r="BG130" i="77"/>
  <c r="BM129" i="77"/>
  <c r="BL129" i="77"/>
  <c r="BK129" i="77"/>
  <c r="BJ129" i="77"/>
  <c r="BI129" i="77"/>
  <c r="BH129" i="77"/>
  <c r="BG129" i="77"/>
  <c r="BM128" i="77"/>
  <c r="BL128" i="77"/>
  <c r="BK128" i="77"/>
  <c r="BJ128" i="77"/>
  <c r="BI128" i="77"/>
  <c r="BH128" i="77"/>
  <c r="BG128" i="77"/>
  <c r="BM127" i="77"/>
  <c r="BW127" i="77" s="1"/>
  <c r="CW42" i="77" s="1"/>
  <c r="BL127" i="77"/>
  <c r="BV127" i="77" s="1"/>
  <c r="CV42" i="77" s="1"/>
  <c r="BK127" i="77"/>
  <c r="BU127" i="77" s="1"/>
  <c r="CU42" i="77" s="1"/>
  <c r="BJ127" i="77"/>
  <c r="BT127" i="77" s="1"/>
  <c r="CT42" i="77" s="1"/>
  <c r="T2" i="82" s="1"/>
  <c r="BI127" i="77"/>
  <c r="BS127" i="77" s="1"/>
  <c r="BH127" i="77"/>
  <c r="BR127" i="77" s="1"/>
  <c r="CR42" i="77" s="1"/>
  <c r="BG127" i="77"/>
  <c r="BQ127" i="77" s="1"/>
  <c r="CQ42" i="77" s="1"/>
  <c r="AS126" i="77"/>
  <c r="AR126" i="77"/>
  <c r="AQ126" i="77"/>
  <c r="AP126" i="77"/>
  <c r="AO126" i="77"/>
  <c r="AN126" i="77"/>
  <c r="AM126" i="77"/>
  <c r="AS125" i="77"/>
  <c r="AR125" i="77"/>
  <c r="AQ125" i="77"/>
  <c r="AP125" i="77"/>
  <c r="AO125" i="77"/>
  <c r="AN125" i="77"/>
  <c r="AM125" i="77"/>
  <c r="AS124" i="77"/>
  <c r="AR124" i="77"/>
  <c r="AQ124" i="77"/>
  <c r="AP124" i="77"/>
  <c r="AO124" i="77"/>
  <c r="AN124" i="77"/>
  <c r="AM124" i="77"/>
  <c r="AS123" i="77"/>
  <c r="AR123" i="77"/>
  <c r="AQ123" i="77"/>
  <c r="AP123" i="77"/>
  <c r="AO123" i="77"/>
  <c r="AN123" i="77"/>
  <c r="AM123" i="77"/>
  <c r="AS122" i="77"/>
  <c r="AR122" i="77"/>
  <c r="AQ122" i="77"/>
  <c r="AP122" i="77"/>
  <c r="AO122" i="77"/>
  <c r="AN122" i="77"/>
  <c r="AM122" i="77"/>
  <c r="AS121" i="77"/>
  <c r="AR121" i="77"/>
  <c r="AQ121" i="77"/>
  <c r="AP121" i="77"/>
  <c r="AO121" i="77"/>
  <c r="AN121" i="77"/>
  <c r="AM121" i="77"/>
  <c r="AS120" i="77"/>
  <c r="AR120" i="77"/>
  <c r="AQ120" i="77"/>
  <c r="AP120" i="77"/>
  <c r="AO120" i="77"/>
  <c r="AN120" i="77"/>
  <c r="AM120" i="77"/>
  <c r="AS119" i="77"/>
  <c r="AR119" i="77"/>
  <c r="AQ119" i="77"/>
  <c r="AP119" i="77"/>
  <c r="AO119" i="77"/>
  <c r="AN119" i="77"/>
  <c r="AM119" i="77"/>
  <c r="AS118" i="77"/>
  <c r="AR118" i="77"/>
  <c r="AQ118" i="77"/>
  <c r="AP118" i="77"/>
  <c r="AO118" i="77"/>
  <c r="AN118" i="77"/>
  <c r="AM118" i="77"/>
  <c r="AS117" i="77"/>
  <c r="AR117" i="77"/>
  <c r="AQ117" i="77"/>
  <c r="AP117" i="77"/>
  <c r="AO117" i="77"/>
  <c r="AN117" i="77"/>
  <c r="AM117" i="77"/>
  <c r="AS116" i="77"/>
  <c r="AR116" i="77"/>
  <c r="AQ116" i="77"/>
  <c r="AP116" i="77"/>
  <c r="AO116" i="77"/>
  <c r="AN116" i="77"/>
  <c r="AM116" i="77"/>
  <c r="AS115" i="77"/>
  <c r="AR115" i="77"/>
  <c r="AQ115" i="77"/>
  <c r="AP115" i="77"/>
  <c r="AO115" i="77"/>
  <c r="AN115" i="77"/>
  <c r="AM115" i="77"/>
  <c r="AS114" i="77"/>
  <c r="BC114" i="77" s="1"/>
  <c r="AR114" i="77"/>
  <c r="BB114" i="77" s="1"/>
  <c r="AQ114" i="77"/>
  <c r="BA114" i="77" s="1"/>
  <c r="CH54" i="77" s="1"/>
  <c r="AP114" i="77"/>
  <c r="AZ114" i="77" s="1"/>
  <c r="CG54" i="77" s="1"/>
  <c r="F2" i="82" s="1"/>
  <c r="AO114" i="77"/>
  <c r="AY114" i="77" s="1"/>
  <c r="AN114" i="77"/>
  <c r="AX114" i="77" s="1"/>
  <c r="AM114" i="77"/>
  <c r="AW114" i="77" s="1"/>
  <c r="CD54" i="77" s="1"/>
  <c r="BM113" i="77"/>
  <c r="BL113" i="77"/>
  <c r="BK113" i="77"/>
  <c r="BJ113" i="77"/>
  <c r="BI113" i="77"/>
  <c r="BH113" i="77"/>
  <c r="BG113" i="77"/>
  <c r="BM112" i="77"/>
  <c r="BL112" i="77"/>
  <c r="BK112" i="77"/>
  <c r="BJ112" i="77"/>
  <c r="BI112" i="77"/>
  <c r="BH112" i="77"/>
  <c r="BG112" i="77"/>
  <c r="BM111" i="77"/>
  <c r="BL111" i="77"/>
  <c r="BK111" i="77"/>
  <c r="BJ111" i="77"/>
  <c r="BI111" i="77"/>
  <c r="BH111" i="77"/>
  <c r="BG111" i="77"/>
  <c r="BM110" i="77"/>
  <c r="BL110" i="77"/>
  <c r="BK110" i="77"/>
  <c r="BJ110" i="77"/>
  <c r="BI110" i="77"/>
  <c r="BH110" i="77"/>
  <c r="BG110" i="77"/>
  <c r="BM109" i="77"/>
  <c r="BL109" i="77"/>
  <c r="BK109" i="77"/>
  <c r="BJ109" i="77"/>
  <c r="BI109" i="77"/>
  <c r="BH109" i="77"/>
  <c r="BG109" i="77"/>
  <c r="BM108" i="77"/>
  <c r="BL108" i="77"/>
  <c r="BK108" i="77"/>
  <c r="BJ108" i="77"/>
  <c r="BI108" i="77"/>
  <c r="BH108" i="77"/>
  <c r="BG108" i="77"/>
  <c r="BM107" i="77"/>
  <c r="BL107" i="77"/>
  <c r="BK107" i="77"/>
  <c r="BJ107" i="77"/>
  <c r="BI107" i="77"/>
  <c r="BH107" i="77"/>
  <c r="BG107" i="77"/>
  <c r="BM106" i="77"/>
  <c r="BL106" i="77"/>
  <c r="BK106" i="77"/>
  <c r="BJ106" i="77"/>
  <c r="BI106" i="77"/>
  <c r="BH106" i="77"/>
  <c r="BG106" i="77"/>
  <c r="BM105" i="77"/>
  <c r="BL105" i="77"/>
  <c r="BK105" i="77"/>
  <c r="BJ105" i="77"/>
  <c r="BI105" i="77"/>
  <c r="BH105" i="77"/>
  <c r="BG105" i="77"/>
  <c r="BM104" i="77"/>
  <c r="BW104" i="77" s="1"/>
  <c r="CW32" i="77" s="1"/>
  <c r="BL104" i="77"/>
  <c r="BV104" i="77" s="1"/>
  <c r="CV32" i="77" s="1"/>
  <c r="BK104" i="77"/>
  <c r="BU104" i="77" s="1"/>
  <c r="BJ104" i="77"/>
  <c r="BT104" i="77" s="1"/>
  <c r="CT32" i="77" s="1"/>
  <c r="S2" i="82" s="1"/>
  <c r="BI104" i="77"/>
  <c r="BS104" i="77" s="1"/>
  <c r="CS32" i="77" s="1"/>
  <c r="BH104" i="77"/>
  <c r="BR104" i="77" s="1"/>
  <c r="CR32" i="77" s="1"/>
  <c r="BG104" i="77"/>
  <c r="BQ104" i="77" s="1"/>
  <c r="AS103" i="77"/>
  <c r="AR103" i="77"/>
  <c r="AQ103" i="77"/>
  <c r="AP103" i="77"/>
  <c r="AO103" i="77"/>
  <c r="AN103" i="77"/>
  <c r="AM103" i="77"/>
  <c r="AS102" i="77"/>
  <c r="AR102" i="77"/>
  <c r="AQ102" i="77"/>
  <c r="AP102" i="77"/>
  <c r="AO102" i="77"/>
  <c r="AN102" i="77"/>
  <c r="AM102" i="77"/>
  <c r="AS101" i="77"/>
  <c r="AR101" i="77"/>
  <c r="AQ101" i="77"/>
  <c r="AP101" i="77"/>
  <c r="AO101" i="77"/>
  <c r="AN101" i="77"/>
  <c r="AM101" i="77"/>
  <c r="AS100" i="77"/>
  <c r="AR100" i="77"/>
  <c r="AQ100" i="77"/>
  <c r="AP100" i="77"/>
  <c r="AO100" i="77"/>
  <c r="AN100" i="77"/>
  <c r="AM100" i="77"/>
  <c r="AS99" i="77"/>
  <c r="AR99" i="77"/>
  <c r="AQ99" i="77"/>
  <c r="AP99" i="77"/>
  <c r="AO99" i="77"/>
  <c r="AN99" i="77"/>
  <c r="AM99" i="77"/>
  <c r="AS98" i="77"/>
  <c r="AR98" i="77"/>
  <c r="AQ98" i="77"/>
  <c r="AP98" i="77"/>
  <c r="AO98" i="77"/>
  <c r="AN98" i="77"/>
  <c r="AM98" i="77"/>
  <c r="AS97" i="77"/>
  <c r="AR97" i="77"/>
  <c r="AQ97" i="77"/>
  <c r="AP97" i="77"/>
  <c r="AO97" i="77"/>
  <c r="AN97" i="77"/>
  <c r="AM97" i="77"/>
  <c r="AS96" i="77"/>
  <c r="AR96" i="77"/>
  <c r="AQ96" i="77"/>
  <c r="AP96" i="77"/>
  <c r="AO96" i="77"/>
  <c r="AN96" i="77"/>
  <c r="AM96" i="77"/>
  <c r="AS95" i="77"/>
  <c r="AR95" i="77"/>
  <c r="AQ95" i="77"/>
  <c r="AP95" i="77"/>
  <c r="AO95" i="77"/>
  <c r="AN95" i="77"/>
  <c r="AM95" i="77"/>
  <c r="AS94" i="77"/>
  <c r="AR94" i="77"/>
  <c r="AQ94" i="77"/>
  <c r="AP94" i="77"/>
  <c r="AO94" i="77"/>
  <c r="AN94" i="77"/>
  <c r="AM94" i="77"/>
  <c r="AS93" i="77"/>
  <c r="AR93" i="77"/>
  <c r="AQ93" i="77"/>
  <c r="AP93" i="77"/>
  <c r="AO93" i="77"/>
  <c r="AN93" i="77"/>
  <c r="AM93" i="77"/>
  <c r="AS92" i="77"/>
  <c r="AR92" i="77"/>
  <c r="AQ92" i="77"/>
  <c r="AP92" i="77"/>
  <c r="AO92" i="77"/>
  <c r="AN92" i="77"/>
  <c r="AM92" i="77"/>
  <c r="AS91" i="77"/>
  <c r="BC91" i="77" s="1"/>
  <c r="CJ41" i="77" s="1"/>
  <c r="AR91" i="77"/>
  <c r="BB91" i="77" s="1"/>
  <c r="AQ91" i="77"/>
  <c r="BA91" i="77" s="1"/>
  <c r="CH41" i="77" s="1"/>
  <c r="AP91" i="77"/>
  <c r="AZ91" i="77" s="1"/>
  <c r="CG41" i="77" s="1"/>
  <c r="E2" i="82" s="1"/>
  <c r="AO91" i="77"/>
  <c r="AY91" i="77" s="1"/>
  <c r="AN91" i="77"/>
  <c r="AX91" i="77" s="1"/>
  <c r="AM91" i="77"/>
  <c r="AW91" i="77" s="1"/>
  <c r="CD41" i="77" s="1"/>
  <c r="BM90" i="77"/>
  <c r="BL90" i="77"/>
  <c r="BK90" i="77"/>
  <c r="BJ90" i="77"/>
  <c r="BI90" i="77"/>
  <c r="BH90" i="77"/>
  <c r="BG90" i="77"/>
  <c r="BM89" i="77"/>
  <c r="BL89" i="77"/>
  <c r="BK89" i="77"/>
  <c r="BJ89" i="77"/>
  <c r="BI89" i="77"/>
  <c r="BH89" i="77"/>
  <c r="BG89" i="77"/>
  <c r="BM88" i="77"/>
  <c r="BL88" i="77"/>
  <c r="BK88" i="77"/>
  <c r="BJ88" i="77"/>
  <c r="BI88" i="77"/>
  <c r="BH88" i="77"/>
  <c r="BG88" i="77"/>
  <c r="BM87" i="77"/>
  <c r="BL87" i="77"/>
  <c r="BK87" i="77"/>
  <c r="BJ87" i="77"/>
  <c r="BI87" i="77"/>
  <c r="BH87" i="77"/>
  <c r="BG87" i="77"/>
  <c r="BM86" i="77"/>
  <c r="BL86" i="77"/>
  <c r="BK86" i="77"/>
  <c r="BJ86" i="77"/>
  <c r="BI86" i="77"/>
  <c r="BH86" i="77"/>
  <c r="BG86" i="77"/>
  <c r="BM85" i="77"/>
  <c r="BL85" i="77"/>
  <c r="BK85" i="77"/>
  <c r="BJ85" i="77"/>
  <c r="BI85" i="77"/>
  <c r="BH85" i="77"/>
  <c r="BG85" i="77"/>
  <c r="BM84" i="77"/>
  <c r="BL84" i="77"/>
  <c r="BK84" i="77"/>
  <c r="BJ84" i="77"/>
  <c r="BI84" i="77"/>
  <c r="BH84" i="77"/>
  <c r="BG84" i="77"/>
  <c r="BM83" i="77"/>
  <c r="BL83" i="77"/>
  <c r="BK83" i="77"/>
  <c r="BJ83" i="77"/>
  <c r="BI83" i="77"/>
  <c r="BH83" i="77"/>
  <c r="BG83" i="77"/>
  <c r="BM82" i="77"/>
  <c r="BL82" i="77"/>
  <c r="BK82" i="77"/>
  <c r="BJ82" i="77"/>
  <c r="BI82" i="77"/>
  <c r="BH82" i="77"/>
  <c r="BG82" i="77"/>
  <c r="BM81" i="77"/>
  <c r="BW81" i="77" s="1"/>
  <c r="BL81" i="77"/>
  <c r="BV81" i="77" s="1"/>
  <c r="CV22" i="77" s="1"/>
  <c r="BK81" i="77"/>
  <c r="BU81" i="77" s="1"/>
  <c r="BJ81" i="77"/>
  <c r="BT81" i="77" s="1"/>
  <c r="CT22" i="77" s="1"/>
  <c r="R2" i="82" s="1"/>
  <c r="BI81" i="77"/>
  <c r="BS81" i="77" s="1"/>
  <c r="BH81" i="77"/>
  <c r="BR81" i="77" s="1"/>
  <c r="CR22" i="77" s="1"/>
  <c r="BG81" i="77"/>
  <c r="BQ81" i="77" s="1"/>
  <c r="CQ22" i="77" s="1"/>
  <c r="AS80" i="77"/>
  <c r="AR80" i="77"/>
  <c r="AQ80" i="77"/>
  <c r="AP80" i="77"/>
  <c r="AO80" i="77"/>
  <c r="AN80" i="77"/>
  <c r="AM80" i="77"/>
  <c r="AS79" i="77"/>
  <c r="AR79" i="77"/>
  <c r="AQ79" i="77"/>
  <c r="AP79" i="77"/>
  <c r="AO79" i="77"/>
  <c r="AN79" i="77"/>
  <c r="AM79" i="77"/>
  <c r="AS78" i="77"/>
  <c r="AR78" i="77"/>
  <c r="AQ78" i="77"/>
  <c r="AP78" i="77"/>
  <c r="AO78" i="77"/>
  <c r="AN78" i="77"/>
  <c r="AM78" i="77"/>
  <c r="AS77" i="77"/>
  <c r="AR77" i="77"/>
  <c r="AQ77" i="77"/>
  <c r="AP77" i="77"/>
  <c r="AO77" i="77"/>
  <c r="AN77" i="77"/>
  <c r="AM77" i="77"/>
  <c r="AS76" i="77"/>
  <c r="AR76" i="77"/>
  <c r="AQ76" i="77"/>
  <c r="AP76" i="77"/>
  <c r="AO76" i="77"/>
  <c r="AN76" i="77"/>
  <c r="AM76" i="77"/>
  <c r="AS75" i="77"/>
  <c r="AR75" i="77"/>
  <c r="AQ75" i="77"/>
  <c r="AP75" i="77"/>
  <c r="AO75" i="77"/>
  <c r="AN75" i="77"/>
  <c r="AM75" i="77"/>
  <c r="AS74" i="77"/>
  <c r="AR74" i="77"/>
  <c r="AQ74" i="77"/>
  <c r="AP74" i="77"/>
  <c r="AO74" i="77"/>
  <c r="AN74" i="77"/>
  <c r="AM74" i="77"/>
  <c r="AS73" i="77"/>
  <c r="AR73" i="77"/>
  <c r="AQ73" i="77"/>
  <c r="AP73" i="77"/>
  <c r="AO73" i="77"/>
  <c r="AN73" i="77"/>
  <c r="AM73" i="77"/>
  <c r="AS72" i="77"/>
  <c r="AR72" i="77"/>
  <c r="AQ72" i="77"/>
  <c r="AP72" i="77"/>
  <c r="AO72" i="77"/>
  <c r="AN72" i="77"/>
  <c r="AM72" i="77"/>
  <c r="AS71" i="77"/>
  <c r="AR71" i="77"/>
  <c r="AQ71" i="77"/>
  <c r="AP71" i="77"/>
  <c r="AO71" i="77"/>
  <c r="AN71" i="77"/>
  <c r="AM71" i="77"/>
  <c r="AS70" i="77"/>
  <c r="AR70" i="77"/>
  <c r="AQ70" i="77"/>
  <c r="AP70" i="77"/>
  <c r="AO70" i="77"/>
  <c r="AN70" i="77"/>
  <c r="AM70" i="77"/>
  <c r="AS69" i="77"/>
  <c r="AR69" i="77"/>
  <c r="AQ69" i="77"/>
  <c r="AP69" i="77"/>
  <c r="AO69" i="77"/>
  <c r="AN69" i="77"/>
  <c r="AM69" i="77"/>
  <c r="AS68" i="77"/>
  <c r="BC68" i="77" s="1"/>
  <c r="AR68" i="77"/>
  <c r="BB68" i="77" s="1"/>
  <c r="AQ68" i="77"/>
  <c r="BA68" i="77" s="1"/>
  <c r="CH28" i="77" s="1"/>
  <c r="AP68" i="77"/>
  <c r="AZ68" i="77" s="1"/>
  <c r="CG28" i="77" s="1"/>
  <c r="D2" i="82" s="1"/>
  <c r="AO68" i="77"/>
  <c r="AY68" i="77" s="1"/>
  <c r="AN68" i="77"/>
  <c r="AX68" i="77" s="1"/>
  <c r="AM68" i="77"/>
  <c r="AW68" i="77" s="1"/>
  <c r="CD28" i="77" s="1"/>
  <c r="BM67" i="77"/>
  <c r="BL67" i="77"/>
  <c r="BK67" i="77"/>
  <c r="BJ67" i="77"/>
  <c r="BI67" i="77"/>
  <c r="BH67" i="77"/>
  <c r="BG67" i="77"/>
  <c r="BM66" i="77"/>
  <c r="BL66" i="77"/>
  <c r="BK66" i="77"/>
  <c r="BJ66" i="77"/>
  <c r="BI66" i="77"/>
  <c r="BH66" i="77"/>
  <c r="BG66" i="77"/>
  <c r="BM65" i="77"/>
  <c r="BL65" i="77"/>
  <c r="BK65" i="77"/>
  <c r="BJ65" i="77"/>
  <c r="BI65" i="77"/>
  <c r="BH65" i="77"/>
  <c r="BG65" i="77"/>
  <c r="BM64" i="77"/>
  <c r="BL64" i="77"/>
  <c r="BK64" i="77"/>
  <c r="BJ64" i="77"/>
  <c r="BI64" i="77"/>
  <c r="BH64" i="77"/>
  <c r="BG64" i="77"/>
  <c r="BM63" i="77"/>
  <c r="BL63" i="77"/>
  <c r="BK63" i="77"/>
  <c r="BJ63" i="77"/>
  <c r="BI63" i="77"/>
  <c r="BH63" i="77"/>
  <c r="BG63" i="77"/>
  <c r="BM62" i="77"/>
  <c r="BL62" i="77"/>
  <c r="BK62" i="77"/>
  <c r="BJ62" i="77"/>
  <c r="BI62" i="77"/>
  <c r="BH62" i="77"/>
  <c r="BG62" i="77"/>
  <c r="BM61" i="77"/>
  <c r="BL61" i="77"/>
  <c r="BK61" i="77"/>
  <c r="BJ61" i="77"/>
  <c r="BI61" i="77"/>
  <c r="BH61" i="77"/>
  <c r="BG61" i="77"/>
  <c r="BM60" i="77"/>
  <c r="BL60" i="77"/>
  <c r="BK60" i="77"/>
  <c r="BJ60" i="77"/>
  <c r="BI60" i="77"/>
  <c r="BH60" i="77"/>
  <c r="BG60" i="77"/>
  <c r="BM59" i="77"/>
  <c r="BL59" i="77"/>
  <c r="BK59" i="77"/>
  <c r="BJ59" i="77"/>
  <c r="BI59" i="77"/>
  <c r="BH59" i="77"/>
  <c r="BG59" i="77"/>
  <c r="BM58" i="77"/>
  <c r="BW58" i="77" s="1"/>
  <c r="BL58" i="77"/>
  <c r="BV58" i="77" s="1"/>
  <c r="CV12" i="77" s="1"/>
  <c r="BK58" i="77"/>
  <c r="BU58" i="77" s="1"/>
  <c r="CU12" i="77" s="1"/>
  <c r="BJ58" i="77"/>
  <c r="BT58" i="77" s="1"/>
  <c r="BI58" i="77"/>
  <c r="BS58" i="77" s="1"/>
  <c r="CS12" i="77" s="1"/>
  <c r="BH58" i="77"/>
  <c r="BR58" i="77" s="1"/>
  <c r="CR12" i="77" s="1"/>
  <c r="BG58" i="77"/>
  <c r="BQ58" i="77" s="1"/>
  <c r="CQ12" i="77" s="1"/>
  <c r="AS57" i="77"/>
  <c r="AR57" i="77"/>
  <c r="AQ57" i="77"/>
  <c r="AP57" i="77"/>
  <c r="AO57" i="77"/>
  <c r="AN57" i="77"/>
  <c r="AM57" i="77"/>
  <c r="AS56" i="77"/>
  <c r="AR56" i="77"/>
  <c r="AQ56" i="77"/>
  <c r="AP56" i="77"/>
  <c r="AO56" i="77"/>
  <c r="AN56" i="77"/>
  <c r="AM56" i="77"/>
  <c r="AS55" i="77"/>
  <c r="AR55" i="77"/>
  <c r="AQ55" i="77"/>
  <c r="AP55" i="77"/>
  <c r="AO55" i="77"/>
  <c r="AN55" i="77"/>
  <c r="AM55" i="77"/>
  <c r="AS54" i="77"/>
  <c r="AR54" i="77"/>
  <c r="AQ54" i="77"/>
  <c r="AP54" i="77"/>
  <c r="AO54" i="77"/>
  <c r="AN54" i="77"/>
  <c r="AM54" i="77"/>
  <c r="AS53" i="77"/>
  <c r="AR53" i="77"/>
  <c r="AQ53" i="77"/>
  <c r="AP53" i="77"/>
  <c r="AO53" i="77"/>
  <c r="AN53" i="77"/>
  <c r="AM53" i="77"/>
  <c r="AS52" i="77"/>
  <c r="AR52" i="77"/>
  <c r="AQ52" i="77"/>
  <c r="AP52" i="77"/>
  <c r="AO52" i="77"/>
  <c r="AN52" i="77"/>
  <c r="AM52" i="77"/>
  <c r="AS51" i="77"/>
  <c r="AR51" i="77"/>
  <c r="AQ51" i="77"/>
  <c r="AP51" i="77"/>
  <c r="AO51" i="77"/>
  <c r="AN51" i="77"/>
  <c r="AM51" i="77"/>
  <c r="AS50" i="77"/>
  <c r="AR50" i="77"/>
  <c r="AQ50" i="77"/>
  <c r="AP50" i="77"/>
  <c r="AO50" i="77"/>
  <c r="AN50" i="77"/>
  <c r="AM50" i="77"/>
  <c r="AS49" i="77"/>
  <c r="AR49" i="77"/>
  <c r="AQ49" i="77"/>
  <c r="AP49" i="77"/>
  <c r="AO49" i="77"/>
  <c r="AN49" i="77"/>
  <c r="AM49" i="77"/>
  <c r="AS48" i="77"/>
  <c r="AR48" i="77"/>
  <c r="AQ48" i="77"/>
  <c r="AP48" i="77"/>
  <c r="AO48" i="77"/>
  <c r="AN48" i="77"/>
  <c r="AM48" i="77"/>
  <c r="AS47" i="77"/>
  <c r="AR47" i="77"/>
  <c r="AQ47" i="77"/>
  <c r="AP47" i="77"/>
  <c r="AO47" i="77"/>
  <c r="AN47" i="77"/>
  <c r="AM47" i="77"/>
  <c r="AS46" i="77"/>
  <c r="AR46" i="77"/>
  <c r="AQ46" i="77"/>
  <c r="AP46" i="77"/>
  <c r="AO46" i="77"/>
  <c r="AN46" i="77"/>
  <c r="AM46" i="77"/>
  <c r="AS45" i="77"/>
  <c r="BC45" i="77" s="1"/>
  <c r="CJ15" i="77" s="1"/>
  <c r="AR45" i="77"/>
  <c r="BB45" i="77" s="1"/>
  <c r="AQ45" i="77"/>
  <c r="BA45" i="77" s="1"/>
  <c r="CH15" i="77" s="1"/>
  <c r="AP45" i="77"/>
  <c r="AZ45" i="77" s="1"/>
  <c r="CG15" i="77" s="1"/>
  <c r="C2" i="82" s="1"/>
  <c r="AO45" i="77"/>
  <c r="AY45" i="77" s="1"/>
  <c r="AN45" i="77"/>
  <c r="AX45" i="77" s="1"/>
  <c r="AM45" i="77"/>
  <c r="AW45" i="77" s="1"/>
  <c r="CD15" i="77" s="1"/>
  <c r="BM44" i="77"/>
  <c r="BL44" i="77"/>
  <c r="BK44" i="77"/>
  <c r="BJ44" i="77"/>
  <c r="BI44" i="77"/>
  <c r="BH44" i="77"/>
  <c r="BG44" i="77"/>
  <c r="BM43" i="77"/>
  <c r="BL43" i="77"/>
  <c r="BK43" i="77"/>
  <c r="BJ43" i="77"/>
  <c r="BI43" i="77"/>
  <c r="BH43" i="77"/>
  <c r="BG43" i="77"/>
  <c r="BM42" i="77"/>
  <c r="BL42" i="77"/>
  <c r="BK42" i="77"/>
  <c r="BJ42" i="77"/>
  <c r="BI42" i="77"/>
  <c r="BH42" i="77"/>
  <c r="BG42" i="77"/>
  <c r="BM41" i="77"/>
  <c r="BL41" i="77"/>
  <c r="BK41" i="77"/>
  <c r="BJ41" i="77"/>
  <c r="BI41" i="77"/>
  <c r="BH41" i="77"/>
  <c r="BG41" i="77"/>
  <c r="BM40" i="77"/>
  <c r="BL40" i="77"/>
  <c r="BK40" i="77"/>
  <c r="BJ40" i="77"/>
  <c r="BI40" i="77"/>
  <c r="BH40" i="77"/>
  <c r="BG40" i="77"/>
  <c r="BM39" i="77"/>
  <c r="BL39" i="77"/>
  <c r="BK39" i="77"/>
  <c r="BJ39" i="77"/>
  <c r="BI39" i="77"/>
  <c r="BH39" i="77"/>
  <c r="BG39" i="77"/>
  <c r="BM38" i="77"/>
  <c r="BL38" i="77"/>
  <c r="BK38" i="77"/>
  <c r="BJ38" i="77"/>
  <c r="BI38" i="77"/>
  <c r="BH38" i="77"/>
  <c r="BG38" i="77"/>
  <c r="BM37" i="77"/>
  <c r="BL37" i="77"/>
  <c r="BK37" i="77"/>
  <c r="BJ37" i="77"/>
  <c r="BI37" i="77"/>
  <c r="BH37" i="77"/>
  <c r="BG37" i="77"/>
  <c r="BM36" i="77"/>
  <c r="BL36" i="77"/>
  <c r="BK36" i="77"/>
  <c r="BJ36" i="77"/>
  <c r="BI36" i="77"/>
  <c r="BH36" i="77"/>
  <c r="BG36" i="77"/>
  <c r="BM35" i="77"/>
  <c r="BW35" i="77" s="1"/>
  <c r="CW2" i="77" s="1"/>
  <c r="BL35" i="77"/>
  <c r="BV35" i="77" s="1"/>
  <c r="BK35" i="77"/>
  <c r="BU35" i="77" s="1"/>
  <c r="BJ35" i="77"/>
  <c r="BT35" i="77" s="1"/>
  <c r="CT2" i="77" s="1"/>
  <c r="P2" i="82" s="1"/>
  <c r="BI35" i="77"/>
  <c r="BS35" i="77" s="1"/>
  <c r="CS2" i="77" s="1"/>
  <c r="BH35" i="77"/>
  <c r="BR35" i="77" s="1"/>
  <c r="BG35" i="77"/>
  <c r="BQ35" i="77" s="1"/>
  <c r="AS34" i="77"/>
  <c r="AR34" i="77"/>
  <c r="AQ34" i="77"/>
  <c r="AP34" i="77"/>
  <c r="AO34" i="77"/>
  <c r="AN34" i="77"/>
  <c r="AM34" i="77"/>
  <c r="AS33" i="77"/>
  <c r="AR33" i="77"/>
  <c r="AQ33" i="77"/>
  <c r="AP33" i="77"/>
  <c r="AO33" i="77"/>
  <c r="AN33" i="77"/>
  <c r="AM33" i="77"/>
  <c r="AS32" i="77"/>
  <c r="AR32" i="77"/>
  <c r="AQ32" i="77"/>
  <c r="AP32" i="77"/>
  <c r="AO32" i="77"/>
  <c r="AN32" i="77"/>
  <c r="AM32" i="77"/>
  <c r="AS31" i="77"/>
  <c r="AR31" i="77"/>
  <c r="AQ31" i="77"/>
  <c r="AP31" i="77"/>
  <c r="AO31" i="77"/>
  <c r="AN31" i="77"/>
  <c r="AM31" i="77"/>
  <c r="AS30" i="77"/>
  <c r="AR30" i="77"/>
  <c r="AQ30" i="77"/>
  <c r="AP30" i="77"/>
  <c r="AO30" i="77"/>
  <c r="AN30" i="77"/>
  <c r="AM30" i="77"/>
  <c r="AS29" i="77"/>
  <c r="AR29" i="77"/>
  <c r="AQ29" i="77"/>
  <c r="AP29" i="77"/>
  <c r="AO29" i="77"/>
  <c r="AN29" i="77"/>
  <c r="AM29" i="77"/>
  <c r="AS28" i="77"/>
  <c r="AR28" i="77"/>
  <c r="AQ28" i="77"/>
  <c r="AP28" i="77"/>
  <c r="AO28" i="77"/>
  <c r="AN28" i="77"/>
  <c r="AM28" i="77"/>
  <c r="AS27" i="77"/>
  <c r="AR27" i="77"/>
  <c r="AQ27" i="77"/>
  <c r="AP27" i="77"/>
  <c r="AO27" i="77"/>
  <c r="AN27" i="77"/>
  <c r="AM27" i="77"/>
  <c r="AS26" i="77"/>
  <c r="AR26" i="77"/>
  <c r="AQ26" i="77"/>
  <c r="AP26" i="77"/>
  <c r="AO26" i="77"/>
  <c r="AN26" i="77"/>
  <c r="AM26" i="77"/>
  <c r="AS25" i="77"/>
  <c r="AR25" i="77"/>
  <c r="AQ25" i="77"/>
  <c r="AP25" i="77"/>
  <c r="AO25" i="77"/>
  <c r="AN25" i="77"/>
  <c r="AM25" i="77"/>
  <c r="AS24" i="77"/>
  <c r="AR24" i="77"/>
  <c r="AQ24" i="77"/>
  <c r="AP24" i="77"/>
  <c r="AO24" i="77"/>
  <c r="AN24" i="77"/>
  <c r="AM24" i="77"/>
  <c r="AS23" i="77"/>
  <c r="AR23" i="77"/>
  <c r="AQ23" i="77"/>
  <c r="AP23" i="77"/>
  <c r="AO23" i="77"/>
  <c r="AN23" i="77"/>
  <c r="AM23" i="77"/>
  <c r="AS22" i="77"/>
  <c r="BC22" i="77" s="1"/>
  <c r="AR22" i="77"/>
  <c r="BB22" i="77" s="1"/>
  <c r="AQ22" i="77"/>
  <c r="BA22" i="77" s="1"/>
  <c r="CH2" i="77" s="1"/>
  <c r="AP22" i="77"/>
  <c r="AZ22" i="77" s="1"/>
  <c r="CG2" i="77" s="1"/>
  <c r="B2" i="82" s="1"/>
  <c r="AO22" i="77"/>
  <c r="AY22" i="77" s="1"/>
  <c r="AN22" i="77"/>
  <c r="AX22" i="77" s="1"/>
  <c r="AM22" i="77"/>
  <c r="AW22" i="77" s="1"/>
  <c r="CD2" i="77" s="1"/>
  <c r="A63" i="77"/>
  <c r="A86" i="77" s="1"/>
  <c r="A109" i="77" s="1"/>
  <c r="A132" i="77" s="1"/>
  <c r="A155" i="77" s="1"/>
  <c r="A178" i="77" s="1"/>
  <c r="A201" i="77" s="1"/>
  <c r="A224" i="77" s="1"/>
  <c r="A247" i="77" s="1"/>
  <c r="A62" i="77"/>
  <c r="A85" i="77" s="1"/>
  <c r="A108" i="77" s="1"/>
  <c r="A131" i="77" s="1"/>
  <c r="A154" i="77" s="1"/>
  <c r="A177" i="77" s="1"/>
  <c r="A200" i="77" s="1"/>
  <c r="A223" i="77" s="1"/>
  <c r="A246" i="77" s="1"/>
  <c r="A61" i="77"/>
  <c r="A84" i="77" s="1"/>
  <c r="A107" i="77" s="1"/>
  <c r="A130" i="77" s="1"/>
  <c r="A153" i="77" s="1"/>
  <c r="A176" i="77" s="1"/>
  <c r="A199" i="77" s="1"/>
  <c r="A222" i="77" s="1"/>
  <c r="A245" i="77" s="1"/>
  <c r="A60" i="77"/>
  <c r="A83" i="77" s="1"/>
  <c r="A106" i="77" s="1"/>
  <c r="A129" i="77" s="1"/>
  <c r="A152" i="77" s="1"/>
  <c r="A175" i="77" s="1"/>
  <c r="A198" i="77" s="1"/>
  <c r="A221" i="77" s="1"/>
  <c r="A244" i="77" s="1"/>
  <c r="A59" i="77"/>
  <c r="A82" i="77" s="1"/>
  <c r="A105" i="77" s="1"/>
  <c r="A128" i="77" s="1"/>
  <c r="A151" i="77" s="1"/>
  <c r="A174" i="77" s="1"/>
  <c r="A197" i="77" s="1"/>
  <c r="A220" i="77" s="1"/>
  <c r="A243" i="77" s="1"/>
  <c r="A58" i="77"/>
  <c r="A81" i="77" s="1"/>
  <c r="A104" i="77" s="1"/>
  <c r="A127" i="77" s="1"/>
  <c r="A150" i="77" s="1"/>
  <c r="A173" i="77" s="1"/>
  <c r="A196" i="77" s="1"/>
  <c r="A219" i="77" s="1"/>
  <c r="A242" i="77" s="1"/>
  <c r="A57" i="77"/>
  <c r="A80" i="77" s="1"/>
  <c r="A103" i="77" s="1"/>
  <c r="A126" i="77" s="1"/>
  <c r="A149" i="77" s="1"/>
  <c r="A172" i="77" s="1"/>
  <c r="A195" i="77" s="1"/>
  <c r="A218" i="77" s="1"/>
  <c r="A241" i="77" s="1"/>
  <c r="A56" i="77"/>
  <c r="A79" i="77" s="1"/>
  <c r="A102" i="77" s="1"/>
  <c r="A125" i="77" s="1"/>
  <c r="A148" i="77" s="1"/>
  <c r="A171" i="77" s="1"/>
  <c r="A194" i="77" s="1"/>
  <c r="A217" i="77" s="1"/>
  <c r="A240" i="77" s="1"/>
  <c r="A55" i="77"/>
  <c r="A78" i="77" s="1"/>
  <c r="A101" i="77" s="1"/>
  <c r="A124" i="77" s="1"/>
  <c r="A147" i="77" s="1"/>
  <c r="A170" i="77" s="1"/>
  <c r="A193" i="77" s="1"/>
  <c r="A216" i="77" s="1"/>
  <c r="A239" i="77" s="1"/>
  <c r="A54" i="77"/>
  <c r="A77" i="77" s="1"/>
  <c r="A100" i="77" s="1"/>
  <c r="A123" i="77" s="1"/>
  <c r="A146" i="77" s="1"/>
  <c r="A169" i="77" s="1"/>
  <c r="A192" i="77" s="1"/>
  <c r="A215" i="77" s="1"/>
  <c r="A238" i="77" s="1"/>
  <c r="A53" i="77"/>
  <c r="A76" i="77" s="1"/>
  <c r="A99" i="77" s="1"/>
  <c r="A122" i="77" s="1"/>
  <c r="A145" i="77" s="1"/>
  <c r="A168" i="77" s="1"/>
  <c r="A191" i="77" s="1"/>
  <c r="A214" i="77" s="1"/>
  <c r="A237" i="77" s="1"/>
  <c r="A52" i="77"/>
  <c r="A75" i="77" s="1"/>
  <c r="A98" i="77" s="1"/>
  <c r="A121" i="77" s="1"/>
  <c r="A144" i="77" s="1"/>
  <c r="A167" i="77" s="1"/>
  <c r="A190" i="77" s="1"/>
  <c r="A213" i="77" s="1"/>
  <c r="A236" i="77" s="1"/>
  <c r="A51" i="77"/>
  <c r="A74" i="77" s="1"/>
  <c r="A97" i="77" s="1"/>
  <c r="A120" i="77" s="1"/>
  <c r="A143" i="77" s="1"/>
  <c r="A166" i="77" s="1"/>
  <c r="A189" i="77" s="1"/>
  <c r="A212" i="77" s="1"/>
  <c r="A235" i="77" s="1"/>
  <c r="A50" i="77"/>
  <c r="A73" i="77" s="1"/>
  <c r="A96" i="77" s="1"/>
  <c r="A119" i="77" s="1"/>
  <c r="A142" i="77" s="1"/>
  <c r="A165" i="77" s="1"/>
  <c r="A188" i="77" s="1"/>
  <c r="A211" i="77" s="1"/>
  <c r="A234" i="77" s="1"/>
  <c r="A49" i="77"/>
  <c r="A72" i="77" s="1"/>
  <c r="A95" i="77" s="1"/>
  <c r="A118" i="77" s="1"/>
  <c r="A141" i="77" s="1"/>
  <c r="A164" i="77" s="1"/>
  <c r="A187" i="77" s="1"/>
  <c r="A210" i="77" s="1"/>
  <c r="A233" i="77" s="1"/>
  <c r="A48" i="77"/>
  <c r="A71" i="77" s="1"/>
  <c r="A94" i="77" s="1"/>
  <c r="A117" i="77" s="1"/>
  <c r="A140" i="77" s="1"/>
  <c r="A163" i="77" s="1"/>
  <c r="A186" i="77" s="1"/>
  <c r="A209" i="77" s="1"/>
  <c r="A232" i="77" s="1"/>
  <c r="A47" i="77"/>
  <c r="A70" i="77" s="1"/>
  <c r="A93" i="77" s="1"/>
  <c r="A116" i="77" s="1"/>
  <c r="A139" i="77" s="1"/>
  <c r="A162" i="77" s="1"/>
  <c r="A185" i="77" s="1"/>
  <c r="A208" i="77" s="1"/>
  <c r="A231" i="77" s="1"/>
  <c r="A46" i="77"/>
  <c r="A69" i="77" s="1"/>
  <c r="A92" i="77" s="1"/>
  <c r="A115" i="77" s="1"/>
  <c r="A138" i="77" s="1"/>
  <c r="A161" i="77" s="1"/>
  <c r="A184" i="77" s="1"/>
  <c r="A207" i="77" s="1"/>
  <c r="A230" i="77" s="1"/>
  <c r="A45" i="77"/>
  <c r="A68" i="77" s="1"/>
  <c r="A91" i="77" s="1"/>
  <c r="A114" i="77" s="1"/>
  <c r="A137" i="77" s="1"/>
  <c r="A160" i="77" s="1"/>
  <c r="A183" i="77" s="1"/>
  <c r="A206" i="77" s="1"/>
  <c r="A229" i="77" s="1"/>
  <c r="A44" i="77"/>
  <c r="A67" i="77" s="1"/>
  <c r="A90" i="77" s="1"/>
  <c r="A113" i="77" s="1"/>
  <c r="A136" i="77" s="1"/>
  <c r="A159" i="77" s="1"/>
  <c r="A182" i="77" s="1"/>
  <c r="A205" i="77" s="1"/>
  <c r="A228" i="77" s="1"/>
  <c r="A43" i="77"/>
  <c r="A66" i="77" s="1"/>
  <c r="A89" i="77" s="1"/>
  <c r="A112" i="77" s="1"/>
  <c r="A135" i="77" s="1"/>
  <c r="A158" i="77" s="1"/>
  <c r="A181" i="77" s="1"/>
  <c r="A204" i="77" s="1"/>
  <c r="A227" i="77" s="1"/>
  <c r="A42" i="77"/>
  <c r="A65" i="77" s="1"/>
  <c r="A88" i="77" s="1"/>
  <c r="A111" i="77" s="1"/>
  <c r="A134" i="77" s="1"/>
  <c r="A157" i="77" s="1"/>
  <c r="A180" i="77" s="1"/>
  <c r="A203" i="77" s="1"/>
  <c r="A226" i="77" s="1"/>
  <c r="A41" i="77"/>
  <c r="A64" i="77" s="1"/>
  <c r="A87" i="77" s="1"/>
  <c r="A110" i="77" s="1"/>
  <c r="A133" i="77" s="1"/>
  <c r="A156" i="77" s="1"/>
  <c r="A179" i="77" s="1"/>
  <c r="A202" i="77" s="1"/>
  <c r="A225" i="77" s="1"/>
  <c r="CU115" i="77" l="1"/>
  <c r="CS115" i="77"/>
  <c r="BS275" i="76"/>
  <c r="BS359" i="76"/>
  <c r="BS191" i="76"/>
  <c r="BS527" i="76"/>
  <c r="BS548" i="76"/>
  <c r="BS149" i="76"/>
  <c r="CQ116" i="77"/>
  <c r="BQ293" i="77"/>
  <c r="CS116" i="77"/>
  <c r="CW115" i="77"/>
  <c r="CV115" i="77"/>
  <c r="CR116" i="77"/>
  <c r="CT115" i="77"/>
  <c r="CU116" i="77"/>
  <c r="BB277" i="77"/>
  <c r="CI146" i="77"/>
  <c r="AW277" i="77"/>
  <c r="CD146" i="77"/>
  <c r="AZ277" i="77"/>
  <c r="CG146" i="77"/>
  <c r="AX277" i="77"/>
  <c r="CE146" i="77"/>
  <c r="BA277" i="77"/>
  <c r="CH146" i="77"/>
  <c r="CJ146" i="77"/>
  <c r="AY277" i="77"/>
  <c r="CF146" i="77"/>
  <c r="AY46" i="77"/>
  <c r="CF16" i="77" s="1"/>
  <c r="BW266" i="77"/>
  <c r="BT266" i="77"/>
  <c r="BS266" i="77"/>
  <c r="BV266" i="77"/>
  <c r="BU266" i="77"/>
  <c r="BR266" i="77"/>
  <c r="BQ266" i="77"/>
  <c r="BG102" i="76"/>
  <c r="CE32" i="76"/>
  <c r="BG138" i="76"/>
  <c r="CE47" i="76"/>
  <c r="BG246" i="76"/>
  <c r="CE92" i="76"/>
  <c r="BG282" i="76"/>
  <c r="CE107" i="76"/>
  <c r="BG390" i="76"/>
  <c r="CE152" i="76"/>
  <c r="BG426" i="76"/>
  <c r="CE167" i="76"/>
  <c r="BG570" i="76"/>
  <c r="CE227" i="76"/>
  <c r="BG606" i="76"/>
  <c r="CE242" i="76"/>
  <c r="BG678" i="76"/>
  <c r="CE272" i="76"/>
  <c r="BG714" i="76"/>
  <c r="CE287" i="76"/>
  <c r="BG750" i="76"/>
  <c r="CE302" i="76"/>
  <c r="BG822" i="76"/>
  <c r="CE332" i="76"/>
  <c r="BG930" i="76"/>
  <c r="CE377" i="76"/>
  <c r="BG1002" i="76"/>
  <c r="CE407" i="76"/>
  <c r="BG30" i="76"/>
  <c r="BG66" i="76"/>
  <c r="BG174" i="76"/>
  <c r="BG210" i="76"/>
  <c r="BG318" i="76"/>
  <c r="BG354" i="76"/>
  <c r="BG462" i="76"/>
  <c r="BG498" i="76"/>
  <c r="BG534" i="76"/>
  <c r="BG642" i="76"/>
  <c r="BG786" i="76"/>
  <c r="BG858" i="76"/>
  <c r="BG894" i="76"/>
  <c r="BG966" i="76"/>
  <c r="BQ36" i="77"/>
  <c r="BQ37" i="77" s="1"/>
  <c r="CQ2" i="77"/>
  <c r="BU36" i="77"/>
  <c r="BU37" i="77" s="1"/>
  <c r="CU2" i="77"/>
  <c r="BW59" i="77"/>
  <c r="CW14" i="77" s="1"/>
  <c r="CW12" i="77"/>
  <c r="BS82" i="77"/>
  <c r="CS23" i="77" s="1"/>
  <c r="CS22" i="77"/>
  <c r="BU82" i="77"/>
  <c r="CU23" i="77" s="1"/>
  <c r="CU22" i="77"/>
  <c r="BW82" i="77"/>
  <c r="CW23" i="77" s="1"/>
  <c r="CW22" i="77"/>
  <c r="BQ105" i="77"/>
  <c r="CQ33" i="77" s="1"/>
  <c r="CQ32" i="77"/>
  <c r="BU105" i="77"/>
  <c r="CU33" i="77" s="1"/>
  <c r="CU32" i="77"/>
  <c r="BS128" i="77"/>
  <c r="BS129" i="77" s="1"/>
  <c r="CS42" i="77"/>
  <c r="BW151" i="77"/>
  <c r="CW53" i="77" s="1"/>
  <c r="CW52" i="77"/>
  <c r="BQ174" i="77"/>
  <c r="BQ175" i="77" s="1"/>
  <c r="CQ62" i="77"/>
  <c r="BU174" i="77"/>
  <c r="BU175" i="77" s="1"/>
  <c r="CU62" i="77"/>
  <c r="BW197" i="77"/>
  <c r="CW72" i="77"/>
  <c r="BQ220" i="77"/>
  <c r="BQ221" i="77" s="1"/>
  <c r="CQ84" i="77" s="1"/>
  <c r="CQ82" i="77"/>
  <c r="BW243" i="77"/>
  <c r="CW92" i="77"/>
  <c r="BR36" i="77"/>
  <c r="CR3" i="77" s="1"/>
  <c r="CR2" i="77"/>
  <c r="BV36" i="77"/>
  <c r="CV3" i="77" s="1"/>
  <c r="CV2" i="77"/>
  <c r="BT59" i="77"/>
  <c r="BT60" i="77" s="1"/>
  <c r="CT12" i="77"/>
  <c r="Q2" i="82" s="1"/>
  <c r="BV174" i="77"/>
  <c r="CV63" i="77" s="1"/>
  <c r="CV62" i="77"/>
  <c r="BT243" i="77"/>
  <c r="BT244" i="77" s="1"/>
  <c r="CT92" i="77"/>
  <c r="Y2" i="82" s="1"/>
  <c r="BW128" i="77"/>
  <c r="CW43" i="77" s="1"/>
  <c r="BR220" i="77"/>
  <c r="BR221" i="77" s="1"/>
  <c r="BU220" i="77"/>
  <c r="CU83" i="77" s="1"/>
  <c r="AZ253" i="77"/>
  <c r="CG133" i="77" s="1"/>
  <c r="L3" i="82" s="1"/>
  <c r="BS105" i="77"/>
  <c r="CS33" i="77" s="1"/>
  <c r="AZ69" i="77"/>
  <c r="CG29" i="77" s="1"/>
  <c r="D3" i="82" s="1"/>
  <c r="BC92" i="77"/>
  <c r="CF15" i="77"/>
  <c r="BC23" i="77"/>
  <c r="BC24" i="77" s="1"/>
  <c r="CJ4" i="77" s="1"/>
  <c r="CJ2" i="77"/>
  <c r="BV59" i="77"/>
  <c r="CV13" i="77" s="1"/>
  <c r="AY138" i="77"/>
  <c r="AY139" i="77" s="1"/>
  <c r="CF69" i="77" s="1"/>
  <c r="AY207" i="77"/>
  <c r="CF107" i="77" s="1"/>
  <c r="BW220" i="77"/>
  <c r="BC230" i="77"/>
  <c r="CJ120" i="77" s="1"/>
  <c r="AW92" i="77"/>
  <c r="CD42" i="77" s="1"/>
  <c r="BS106" i="77"/>
  <c r="CS34" i="77" s="1"/>
  <c r="BR59" i="77"/>
  <c r="CR13" i="77" s="1"/>
  <c r="BT36" i="77"/>
  <c r="CT3" i="77" s="1"/>
  <c r="P3" i="82" s="1"/>
  <c r="AZ46" i="77"/>
  <c r="AZ47" i="77" s="1"/>
  <c r="AZ207" i="77"/>
  <c r="AZ208" i="77" s="1"/>
  <c r="CG108" i="77" s="1"/>
  <c r="J4" i="82" s="1"/>
  <c r="AZ230" i="77"/>
  <c r="AZ231" i="77" s="1"/>
  <c r="AX230" i="77"/>
  <c r="CE120" i="77" s="1"/>
  <c r="CE119" i="77"/>
  <c r="BA115" i="77"/>
  <c r="AW207" i="77"/>
  <c r="CD106" i="77"/>
  <c r="BA23" i="77"/>
  <c r="CQ3" i="77"/>
  <c r="BA46" i="77"/>
  <c r="BQ59" i="77"/>
  <c r="AW69" i="77"/>
  <c r="BU83" i="77"/>
  <c r="BQ128" i="77"/>
  <c r="AW138" i="77"/>
  <c r="CD68" i="77" s="1"/>
  <c r="CD67" i="77"/>
  <c r="BQ151" i="77"/>
  <c r="AW161" i="77"/>
  <c r="CD80" i="77"/>
  <c r="BQ197" i="77"/>
  <c r="BA207" i="77"/>
  <c r="CH107" i="77" s="1"/>
  <c r="CH106" i="77"/>
  <c r="AW230" i="77"/>
  <c r="CD119" i="77"/>
  <c r="BU243" i="77"/>
  <c r="BA253" i="77"/>
  <c r="CH133" i="77" s="1"/>
  <c r="CH132" i="77"/>
  <c r="AY23" i="77"/>
  <c r="CF2" i="77"/>
  <c r="AX23" i="77"/>
  <c r="CE2" i="77"/>
  <c r="BB23" i="77"/>
  <c r="CI3" i="77" s="1"/>
  <c r="CI2" i="77"/>
  <c r="AX46" i="77"/>
  <c r="CE15" i="77"/>
  <c r="AX69" i="77"/>
  <c r="CE28" i="77"/>
  <c r="BB69" i="77"/>
  <c r="CI29" i="77" s="1"/>
  <c r="CI28" i="77"/>
  <c r="AX115" i="77"/>
  <c r="CE54" i="77"/>
  <c r="BB115" i="77"/>
  <c r="CI54" i="77"/>
  <c r="BB138" i="77"/>
  <c r="AX161" i="77"/>
  <c r="AX207" i="77"/>
  <c r="CE106" i="77"/>
  <c r="BB207" i="77"/>
  <c r="CI106" i="77"/>
  <c r="BC46" i="77"/>
  <c r="BC161" i="77"/>
  <c r="CJ80" i="77"/>
  <c r="CG93" i="77"/>
  <c r="I2" i="82" s="1"/>
  <c r="AZ184" i="77"/>
  <c r="BB230" i="77"/>
  <c r="CI119" i="77"/>
  <c r="BC69" i="77"/>
  <c r="CJ28" i="77"/>
  <c r="BC138" i="77"/>
  <c r="AY230" i="77"/>
  <c r="BC253" i="77"/>
  <c r="CJ132" i="77"/>
  <c r="AZ23" i="77"/>
  <c r="AY184" i="77"/>
  <c r="AW23" i="77"/>
  <c r="AW46" i="77"/>
  <c r="BU59" i="77"/>
  <c r="BA69" i="77"/>
  <c r="BQ82" i="77"/>
  <c r="BA92" i="77"/>
  <c r="AW115" i="77"/>
  <c r="BU128" i="77"/>
  <c r="BA138" i="77"/>
  <c r="CH67" i="77"/>
  <c r="BU151" i="77"/>
  <c r="BA161" i="77"/>
  <c r="CH80" i="77"/>
  <c r="AW184" i="77"/>
  <c r="CD93" i="77"/>
  <c r="BA184" i="77"/>
  <c r="CH94" i="77" s="1"/>
  <c r="CH93" i="77"/>
  <c r="BU197" i="77"/>
  <c r="CU73" i="77" s="1"/>
  <c r="BA230" i="77"/>
  <c r="CH120" i="77" s="1"/>
  <c r="CH119" i="77"/>
  <c r="BQ243" i="77"/>
  <c r="AW253" i="77"/>
  <c r="CD132" i="77"/>
  <c r="AY92" i="77"/>
  <c r="CF41" i="77"/>
  <c r="AZ92" i="77"/>
  <c r="AZ138" i="77"/>
  <c r="CG68" i="77" s="1"/>
  <c r="G3" i="82" s="1"/>
  <c r="CG67" i="77"/>
  <c r="G2" i="82" s="1"/>
  <c r="AZ161" i="77"/>
  <c r="CG80" i="77"/>
  <c r="H2" i="82" s="1"/>
  <c r="BB46" i="77"/>
  <c r="CI16" i="77" s="1"/>
  <c r="CI15" i="77"/>
  <c r="AY69" i="77"/>
  <c r="CF28" i="77"/>
  <c r="BR82" i="77"/>
  <c r="CR23" i="77" s="1"/>
  <c r="BV82" i="77"/>
  <c r="AX92" i="77"/>
  <c r="CE41" i="77"/>
  <c r="BB92" i="77"/>
  <c r="CI42" i="77" s="1"/>
  <c r="CI41" i="77"/>
  <c r="BR105" i="77"/>
  <c r="BV105" i="77"/>
  <c r="BR128" i="77"/>
  <c r="CR43" i="77" s="1"/>
  <c r="AX138" i="77"/>
  <c r="BV151" i="77"/>
  <c r="BB161" i="77"/>
  <c r="BR174" i="77"/>
  <c r="BB184" i="77"/>
  <c r="BV197" i="77"/>
  <c r="BV220" i="77"/>
  <c r="BV243" i="77"/>
  <c r="AX253" i="77"/>
  <c r="CE132" i="77"/>
  <c r="BC115" i="77"/>
  <c r="CJ54" i="77"/>
  <c r="BS36" i="77"/>
  <c r="BW36" i="77"/>
  <c r="BS59" i="77"/>
  <c r="BW105" i="77"/>
  <c r="AY115" i="77"/>
  <c r="CF54" i="77"/>
  <c r="BS151" i="77"/>
  <c r="AY161" i="77"/>
  <c r="BS174" i="77"/>
  <c r="CS63" i="77" s="1"/>
  <c r="BW174" i="77"/>
  <c r="BC184" i="77"/>
  <c r="BS197" i="77"/>
  <c r="BC207" i="77"/>
  <c r="CJ106" i="77"/>
  <c r="BS220" i="77"/>
  <c r="BS243" i="77"/>
  <c r="AY253" i="77"/>
  <c r="CI93" i="77"/>
  <c r="BV128" i="77"/>
  <c r="BR151" i="77"/>
  <c r="AX184" i="77"/>
  <c r="CE94" i="77" s="1"/>
  <c r="CE93" i="77"/>
  <c r="BR197" i="77"/>
  <c r="CR73" i="77" s="1"/>
  <c r="BR243" i="77"/>
  <c r="CR93" i="77" s="1"/>
  <c r="BB253" i="77"/>
  <c r="CI132" i="77"/>
  <c r="BT82" i="77"/>
  <c r="BT105" i="77"/>
  <c r="AZ115" i="77"/>
  <c r="BT128" i="77"/>
  <c r="BT151" i="77"/>
  <c r="BT174" i="77"/>
  <c r="BT197" i="77"/>
  <c r="BT220" i="77"/>
  <c r="CT83" i="77" s="1"/>
  <c r="X3" i="82" s="1"/>
  <c r="BS44" i="76"/>
  <c r="BS296" i="76"/>
  <c r="BS107" i="76"/>
  <c r="BS212" i="76"/>
  <c r="BS170" i="76"/>
  <c r="BS233" i="76"/>
  <c r="BS464" i="76"/>
  <c r="BS23" i="76"/>
  <c r="BS401" i="76"/>
  <c r="BS380" i="76"/>
  <c r="BS2" i="76"/>
  <c r="BS317" i="76"/>
  <c r="BS485" i="76"/>
  <c r="BS569" i="76"/>
  <c r="BV175" i="77" l="1"/>
  <c r="CS43" i="77"/>
  <c r="CW93" i="77"/>
  <c r="BV37" i="77"/>
  <c r="CV4" i="77" s="1"/>
  <c r="CQ63" i="77"/>
  <c r="BQ106" i="77"/>
  <c r="BQ107" i="77" s="1"/>
  <c r="BS443" i="76"/>
  <c r="BS338" i="76"/>
  <c r="BS65" i="76"/>
  <c r="BS128" i="76"/>
  <c r="BS86" i="76"/>
  <c r="BS506" i="76"/>
  <c r="BS422" i="76"/>
  <c r="BS254" i="76"/>
  <c r="CT93" i="77"/>
  <c r="Y3" i="82" s="1"/>
  <c r="CW54" i="77"/>
  <c r="CQ83" i="77"/>
  <c r="BU106" i="77"/>
  <c r="BU107" i="77" s="1"/>
  <c r="AY47" i="77"/>
  <c r="AY48" i="77" s="1"/>
  <c r="CT116" i="77"/>
  <c r="CV116" i="77"/>
  <c r="CU117" i="77"/>
  <c r="CR117" i="77"/>
  <c r="CW116" i="77"/>
  <c r="BQ294" i="77"/>
  <c r="CQ117" i="77"/>
  <c r="CS117" i="77"/>
  <c r="AZ278" i="77"/>
  <c r="CG147" i="77"/>
  <c r="CJ147" i="77"/>
  <c r="BB278" i="77"/>
  <c r="CI147" i="77"/>
  <c r="CU3" i="77"/>
  <c r="BS83" i="77"/>
  <c r="CS24" i="77" s="1"/>
  <c r="AX278" i="77"/>
  <c r="CE147" i="77"/>
  <c r="AW278" i="77"/>
  <c r="CD147" i="77"/>
  <c r="CT13" i="77"/>
  <c r="Q3" i="82" s="1"/>
  <c r="BR37" i="77"/>
  <c r="BR38" i="77" s="1"/>
  <c r="CW24" i="77"/>
  <c r="CU63" i="77"/>
  <c r="BU221" i="77"/>
  <c r="CU84" i="77" s="1"/>
  <c r="AY278" i="77"/>
  <c r="CF147" i="77"/>
  <c r="BA278" i="77"/>
  <c r="CH147" i="77"/>
  <c r="CW73" i="77"/>
  <c r="CR83" i="77"/>
  <c r="CQ64" i="77"/>
  <c r="BQ176" i="77"/>
  <c r="CQ65" i="77" s="1"/>
  <c r="CW13" i="77"/>
  <c r="CR103" i="77"/>
  <c r="BR267" i="77"/>
  <c r="CV103" i="77"/>
  <c r="BV267" i="77"/>
  <c r="CS103" i="77"/>
  <c r="BS267" i="77"/>
  <c r="CW103" i="77"/>
  <c r="CQ103" i="77"/>
  <c r="BQ267" i="77"/>
  <c r="CU103" i="77"/>
  <c r="BU267" i="77"/>
  <c r="CT103" i="77"/>
  <c r="Z3" i="82" s="1"/>
  <c r="BT267" i="77"/>
  <c r="BT37" i="77"/>
  <c r="BT38" i="77" s="1"/>
  <c r="CJ3" i="77"/>
  <c r="AZ254" i="77"/>
  <c r="CG134" i="77" s="1"/>
  <c r="L4" i="82" s="1"/>
  <c r="BS107" i="77"/>
  <c r="CS35" i="77" s="1"/>
  <c r="AW93" i="77"/>
  <c r="CD43" i="77" s="1"/>
  <c r="BV60" i="77"/>
  <c r="BV61" i="77" s="1"/>
  <c r="CW83" i="77"/>
  <c r="CG120" i="77"/>
  <c r="K3" i="82" s="1"/>
  <c r="AZ70" i="77"/>
  <c r="AZ71" i="77" s="1"/>
  <c r="AW139" i="77"/>
  <c r="CD69" i="77" s="1"/>
  <c r="CJ42" i="77"/>
  <c r="CG16" i="77"/>
  <c r="C3" i="82" s="1"/>
  <c r="AX231" i="77"/>
  <c r="AX232" i="77" s="1"/>
  <c r="CG107" i="77"/>
  <c r="J3" i="82" s="1"/>
  <c r="CF68" i="77"/>
  <c r="BA254" i="77"/>
  <c r="BA255" i="77" s="1"/>
  <c r="AY208" i="77"/>
  <c r="CF108" i="77" s="1"/>
  <c r="BS175" i="77"/>
  <c r="BS176" i="77" s="1"/>
  <c r="BR83" i="77"/>
  <c r="BR84" i="77" s="1"/>
  <c r="BR60" i="77"/>
  <c r="BR61" i="77" s="1"/>
  <c r="BB47" i="77"/>
  <c r="BB48" i="77" s="1"/>
  <c r="BB70" i="77"/>
  <c r="BB71" i="77" s="1"/>
  <c r="BT175" i="77"/>
  <c r="CT63" i="77"/>
  <c r="V3" i="82" s="1"/>
  <c r="AZ116" i="77"/>
  <c r="CG55" i="77"/>
  <c r="F3" i="82" s="1"/>
  <c r="BR152" i="77"/>
  <c r="CR53" i="77"/>
  <c r="CJ94" i="77"/>
  <c r="BS152" i="77"/>
  <c r="CS53" i="77"/>
  <c r="BS130" i="77"/>
  <c r="CS44" i="77"/>
  <c r="CW33" i="77"/>
  <c r="BS37" i="77"/>
  <c r="CS3" i="77"/>
  <c r="AX254" i="77"/>
  <c r="CE133" i="77"/>
  <c r="BB185" i="77"/>
  <c r="CI94" i="77"/>
  <c r="BR106" i="77"/>
  <c r="CR33" i="77"/>
  <c r="AX93" i="77"/>
  <c r="CE42" i="77"/>
  <c r="BU152" i="77"/>
  <c r="CU53" i="77"/>
  <c r="BU129" i="77"/>
  <c r="CU43" i="77"/>
  <c r="BA93" i="77"/>
  <c r="CH42" i="77"/>
  <c r="AW47" i="77"/>
  <c r="CD16" i="77"/>
  <c r="CJ29" i="77"/>
  <c r="CJ43" i="77"/>
  <c r="AZ185" i="77"/>
  <c r="CG94" i="77"/>
  <c r="I3" i="82" s="1"/>
  <c r="BB208" i="77"/>
  <c r="CI107" i="77"/>
  <c r="BB116" i="77"/>
  <c r="CI55" i="77"/>
  <c r="AX70" i="77"/>
  <c r="CE29" i="77"/>
  <c r="BQ198" i="77"/>
  <c r="CQ73" i="77"/>
  <c r="BQ152" i="77"/>
  <c r="CQ53" i="77"/>
  <c r="BA24" i="77"/>
  <c r="CH3" i="77"/>
  <c r="BA116" i="77"/>
  <c r="CH55" i="77"/>
  <c r="BT152" i="77"/>
  <c r="CT53" i="77"/>
  <c r="U3" i="82" s="1"/>
  <c r="BT106" i="77"/>
  <c r="CT33" i="77"/>
  <c r="S3" i="82" s="1"/>
  <c r="AY254" i="77"/>
  <c r="CF133" i="77"/>
  <c r="CJ107" i="77"/>
  <c r="AX139" i="77"/>
  <c r="CE68" i="77"/>
  <c r="BV83" i="77"/>
  <c r="CV23" i="77"/>
  <c r="AY70" i="77"/>
  <c r="CF29" i="77"/>
  <c r="AW116" i="77"/>
  <c r="CD55" i="77"/>
  <c r="AY140" i="77"/>
  <c r="AX185" i="77"/>
  <c r="BB139" i="77"/>
  <c r="CI68" i="77"/>
  <c r="AY24" i="77"/>
  <c r="CF3" i="77"/>
  <c r="AW231" i="77"/>
  <c r="CD120" i="77"/>
  <c r="BQ129" i="77"/>
  <c r="CQ43" i="77"/>
  <c r="BU84" i="77"/>
  <c r="CU24" i="77"/>
  <c r="BA47" i="77"/>
  <c r="CH16" i="77"/>
  <c r="BA231" i="77"/>
  <c r="BT245" i="77"/>
  <c r="CT94" i="77"/>
  <c r="Y4" i="82" s="1"/>
  <c r="BT198" i="77"/>
  <c r="CT73" i="77"/>
  <c r="W3" i="82" s="1"/>
  <c r="BR198" i="77"/>
  <c r="BV129" i="77"/>
  <c r="CV43" i="77"/>
  <c r="BS198" i="77"/>
  <c r="CS73" i="77"/>
  <c r="CW63" i="77"/>
  <c r="AY116" i="77"/>
  <c r="CF55" i="77"/>
  <c r="BS60" i="77"/>
  <c r="CS13" i="77"/>
  <c r="BR244" i="77"/>
  <c r="BR222" i="77"/>
  <c r="CR84" i="77"/>
  <c r="BR175" i="77"/>
  <c r="CR63" i="77"/>
  <c r="AZ162" i="77"/>
  <c r="CG81" i="77"/>
  <c r="H3" i="82" s="1"/>
  <c r="AW254" i="77"/>
  <c r="CD133" i="77"/>
  <c r="BQ222" i="77"/>
  <c r="BA185" i="77"/>
  <c r="AW185" i="77"/>
  <c r="CD94" i="77"/>
  <c r="BU176" i="77"/>
  <c r="CU64" i="77"/>
  <c r="BA162" i="77"/>
  <c r="CH81" i="77"/>
  <c r="BA70" i="77"/>
  <c r="CH29" i="77"/>
  <c r="BU38" i="77"/>
  <c r="CU4" i="77"/>
  <c r="AY185" i="77"/>
  <c r="CF94" i="77"/>
  <c r="CJ133" i="77"/>
  <c r="CJ68" i="77"/>
  <c r="BB231" i="77"/>
  <c r="CI120" i="77"/>
  <c r="CJ16" i="77"/>
  <c r="AX208" i="77"/>
  <c r="CE107" i="77"/>
  <c r="BR129" i="77"/>
  <c r="AX116" i="77"/>
  <c r="CE55" i="77"/>
  <c r="AX47" i="77"/>
  <c r="CE16" i="77"/>
  <c r="AW162" i="77"/>
  <c r="CD81" i="77"/>
  <c r="AW70" i="77"/>
  <c r="CD29" i="77"/>
  <c r="AZ48" i="77"/>
  <c r="CG17" i="77"/>
  <c r="C4" i="82" s="1"/>
  <c r="BT83" i="77"/>
  <c r="CT23" i="77"/>
  <c r="R3" i="82" s="1"/>
  <c r="BV38" i="77"/>
  <c r="CW94" i="77"/>
  <c r="AY162" i="77"/>
  <c r="CF81" i="77"/>
  <c r="BV221" i="77"/>
  <c r="CV83" i="77"/>
  <c r="BV152" i="77"/>
  <c r="CV53" i="77"/>
  <c r="BS244" i="77"/>
  <c r="CS93" i="77"/>
  <c r="CW74" i="77"/>
  <c r="AZ93" i="77"/>
  <c r="CG42" i="77"/>
  <c r="E3" i="82" s="1"/>
  <c r="AY93" i="77"/>
  <c r="CF42" i="77"/>
  <c r="BQ83" i="77"/>
  <c r="CQ23" i="77"/>
  <c r="BT221" i="77"/>
  <c r="BT129" i="77"/>
  <c r="CT43" i="77"/>
  <c r="T3" i="82" s="1"/>
  <c r="BT61" i="77"/>
  <c r="CT14" i="77"/>
  <c r="Q4" i="82" s="1"/>
  <c r="BB254" i="77"/>
  <c r="CI133" i="77"/>
  <c r="BV176" i="77"/>
  <c r="CV64" i="77"/>
  <c r="BS221" i="77"/>
  <c r="CS83" i="77"/>
  <c r="CW3" i="77"/>
  <c r="CJ55" i="77"/>
  <c r="BV244" i="77"/>
  <c r="CV93" i="77"/>
  <c r="BV198" i="77"/>
  <c r="CV73" i="77"/>
  <c r="BB162" i="77"/>
  <c r="CI81" i="77"/>
  <c r="BV106" i="77"/>
  <c r="CV33" i="77"/>
  <c r="CW84" i="77"/>
  <c r="AZ139" i="77"/>
  <c r="CG121" i="77"/>
  <c r="K4" i="82" s="1"/>
  <c r="AZ232" i="77"/>
  <c r="BQ244" i="77"/>
  <c r="CQ93" i="77"/>
  <c r="BA208" i="77"/>
  <c r="BA139" i="77"/>
  <c r="CH68" i="77"/>
  <c r="BU60" i="77"/>
  <c r="CU13" i="77"/>
  <c r="AW24" i="77"/>
  <c r="CD3" i="77"/>
  <c r="AZ24" i="77"/>
  <c r="CG3" i="77"/>
  <c r="B3" i="82" s="1"/>
  <c r="AY231" i="77"/>
  <c r="CF120" i="77"/>
  <c r="AZ209" i="77"/>
  <c r="CJ81" i="77"/>
  <c r="AX162" i="77"/>
  <c r="CE81" i="77"/>
  <c r="BB93" i="77"/>
  <c r="BB24" i="77"/>
  <c r="AX24" i="77"/>
  <c r="CE3" i="77"/>
  <c r="BU244" i="77"/>
  <c r="CU93" i="77"/>
  <c r="BU198" i="77"/>
  <c r="BQ60" i="77"/>
  <c r="CQ13" i="77"/>
  <c r="BQ38" i="77"/>
  <c r="CQ4" i="77"/>
  <c r="AW208" i="77"/>
  <c r="CD107" i="77"/>
  <c r="CQ34" i="77" l="1"/>
  <c r="CW44" i="77"/>
  <c r="AZ255" i="77"/>
  <c r="AZ256" i="77" s="1"/>
  <c r="CG136" i="77" s="1"/>
  <c r="L6" i="82" s="1"/>
  <c r="CW15" i="77"/>
  <c r="BU222" i="77"/>
  <c r="BU223" i="77" s="1"/>
  <c r="CU34" i="77"/>
  <c r="CF17" i="77"/>
  <c r="BQ177" i="77"/>
  <c r="BQ178" i="77" s="1"/>
  <c r="BS84" i="77"/>
  <c r="BS85" i="77" s="1"/>
  <c r="BS86" i="77" s="1"/>
  <c r="CV117" i="77"/>
  <c r="CT4" i="77"/>
  <c r="P4" i="82" s="1"/>
  <c r="CS118" i="77"/>
  <c r="CS119" i="77"/>
  <c r="CW117" i="77"/>
  <c r="BQ295" i="77"/>
  <c r="CQ119" i="77" s="1"/>
  <c r="CQ118" i="77"/>
  <c r="CU119" i="77"/>
  <c r="CU118" i="77"/>
  <c r="CR119" i="77"/>
  <c r="CR118" i="77"/>
  <c r="CT117" i="77"/>
  <c r="AY279" i="77"/>
  <c r="CF148" i="77"/>
  <c r="CR4" i="77"/>
  <c r="BA279" i="77"/>
  <c r="CH148" i="77"/>
  <c r="AW279" i="77"/>
  <c r="CD148" i="77"/>
  <c r="CJ148" i="77"/>
  <c r="AX279" i="77"/>
  <c r="CE148" i="77"/>
  <c r="BB279" i="77"/>
  <c r="CI148" i="77"/>
  <c r="AZ279" i="77"/>
  <c r="CG148" i="77"/>
  <c r="BS108" i="77"/>
  <c r="CS36" i="77" s="1"/>
  <c r="CT104" i="77"/>
  <c r="Z4" i="82" s="1"/>
  <c r="BT268" i="77"/>
  <c r="CU104" i="77"/>
  <c r="BU268" i="77"/>
  <c r="CQ104" i="77"/>
  <c r="BQ268" i="77"/>
  <c r="CW104" i="77"/>
  <c r="CS104" i="77"/>
  <c r="BS268" i="77"/>
  <c r="CV104" i="77"/>
  <c r="BV268" i="77"/>
  <c r="CR104" i="77"/>
  <c r="BR268" i="77"/>
  <c r="CR14" i="77"/>
  <c r="AW94" i="77"/>
  <c r="CD44" i="77" s="1"/>
  <c r="CV14" i="77"/>
  <c r="CG30" i="77"/>
  <c r="D4" i="82" s="1"/>
  <c r="AW140" i="77"/>
  <c r="AW141" i="77" s="1"/>
  <c r="CH134" i="77"/>
  <c r="CS64" i="77"/>
  <c r="CJ121" i="77"/>
  <c r="CR24" i="77"/>
  <c r="AY209" i="77"/>
  <c r="CF109" i="77" s="1"/>
  <c r="CE121" i="77"/>
  <c r="CI30" i="77"/>
  <c r="CI17" i="77"/>
  <c r="CW55" i="77"/>
  <c r="AX25" i="77"/>
  <c r="CE4" i="77"/>
  <c r="CJ82" i="77"/>
  <c r="BQ245" i="77"/>
  <c r="CQ94" i="77"/>
  <c r="CJ69" i="77"/>
  <c r="AY186" i="77"/>
  <c r="CF95" i="77"/>
  <c r="BU177" i="77"/>
  <c r="CU65" i="77"/>
  <c r="BQ223" i="77"/>
  <c r="CQ85" i="77"/>
  <c r="BS61" i="77"/>
  <c r="CS14" i="77"/>
  <c r="CS74" i="77"/>
  <c r="BS199" i="77"/>
  <c r="BU85" i="77"/>
  <c r="CU25" i="77"/>
  <c r="AX233" i="77"/>
  <c r="CE122" i="77"/>
  <c r="BQ39" i="77"/>
  <c r="CQ5" i="77"/>
  <c r="BB25" i="77"/>
  <c r="CI4" i="77"/>
  <c r="AZ210" i="77"/>
  <c r="CG109" i="77"/>
  <c r="J5" i="82" s="1"/>
  <c r="BU61" i="77"/>
  <c r="CU14" i="77"/>
  <c r="CW85" i="77"/>
  <c r="BV199" i="77"/>
  <c r="CV74" i="77"/>
  <c r="CW25" i="77"/>
  <c r="CW56" i="77"/>
  <c r="BR62" i="77"/>
  <c r="CR15" i="77"/>
  <c r="BV222" i="77"/>
  <c r="CV84" i="77"/>
  <c r="BV39" i="77"/>
  <c r="CV5" i="77"/>
  <c r="AX48" i="77"/>
  <c r="CE17" i="77"/>
  <c r="BR176" i="77"/>
  <c r="CR64" i="77"/>
  <c r="BR199" i="77"/>
  <c r="CR74" i="77"/>
  <c r="BT199" i="77"/>
  <c r="CT74" i="77"/>
  <c r="W4" i="82" s="1"/>
  <c r="BT107" i="77"/>
  <c r="CT34" i="77"/>
  <c r="S4" i="82" s="1"/>
  <c r="BA25" i="77"/>
  <c r="CH4" i="77"/>
  <c r="BQ199" i="77"/>
  <c r="CQ74" i="77"/>
  <c r="CJ44" i="77"/>
  <c r="BU130" i="77"/>
  <c r="CU44" i="77"/>
  <c r="BR85" i="77"/>
  <c r="CR25" i="77"/>
  <c r="BB186" i="77"/>
  <c r="CI95" i="77"/>
  <c r="BT39" i="77"/>
  <c r="CT5" i="77"/>
  <c r="P5" i="82" s="1"/>
  <c r="BU199" i="77"/>
  <c r="CU74" i="77"/>
  <c r="BU245" i="77"/>
  <c r="CU94" i="77"/>
  <c r="BB94" i="77"/>
  <c r="CI43" i="77"/>
  <c r="BA209" i="77"/>
  <c r="CH108" i="77"/>
  <c r="BT222" i="77"/>
  <c r="CT84" i="77"/>
  <c r="X4" i="82" s="1"/>
  <c r="AY94" i="77"/>
  <c r="CF43" i="77"/>
  <c r="AX209" i="77"/>
  <c r="CE108" i="77"/>
  <c r="CJ17" i="77"/>
  <c r="AY49" i="77"/>
  <c r="CF18" i="77"/>
  <c r="CJ134" i="77"/>
  <c r="BU39" i="77"/>
  <c r="CU5" i="77"/>
  <c r="BA163" i="77"/>
  <c r="CH82" i="77"/>
  <c r="AW186" i="77"/>
  <c r="CD95" i="77"/>
  <c r="AW255" i="77"/>
  <c r="CD134" i="77"/>
  <c r="AY117" i="77"/>
  <c r="CF56" i="77"/>
  <c r="CW64" i="77"/>
  <c r="BR39" i="77"/>
  <c r="CR5" i="77"/>
  <c r="CH17" i="77"/>
  <c r="BA48" i="77"/>
  <c r="BQ130" i="77"/>
  <c r="CQ44" i="77"/>
  <c r="AW232" i="77"/>
  <c r="CD121" i="77"/>
  <c r="CI69" i="77"/>
  <c r="BB140" i="77"/>
  <c r="AY141" i="77"/>
  <c r="CF70" i="77"/>
  <c r="AY71" i="77"/>
  <c r="CF30" i="77"/>
  <c r="AX140" i="77"/>
  <c r="CE69" i="77"/>
  <c r="AY255" i="77"/>
  <c r="CF134" i="77"/>
  <c r="CE82" i="77"/>
  <c r="AX163" i="77"/>
  <c r="BQ84" i="77"/>
  <c r="CQ24" i="77"/>
  <c r="BR130" i="77"/>
  <c r="CR44" i="77"/>
  <c r="BB232" i="77"/>
  <c r="CI121" i="77"/>
  <c r="BA71" i="77"/>
  <c r="CH30" i="77"/>
  <c r="CR94" i="77"/>
  <c r="BR245" i="77"/>
  <c r="CW45" i="77"/>
  <c r="BV130" i="77"/>
  <c r="CV44" i="77"/>
  <c r="BA232" i="77"/>
  <c r="CH121" i="77"/>
  <c r="AY25" i="77"/>
  <c r="CF4" i="77"/>
  <c r="AW117" i="77"/>
  <c r="CD56" i="77"/>
  <c r="BV84" i="77"/>
  <c r="CV24" i="77"/>
  <c r="CJ108" i="77"/>
  <c r="BQ108" i="77"/>
  <c r="CQ35" i="77"/>
  <c r="AZ25" i="77"/>
  <c r="CG4" i="77"/>
  <c r="B4" i="82" s="1"/>
  <c r="BA140" i="77"/>
  <c r="CH69" i="77"/>
  <c r="CV34" i="77"/>
  <c r="BV107" i="77"/>
  <c r="CJ56" i="77"/>
  <c r="BV177" i="77"/>
  <c r="CV65" i="77"/>
  <c r="BS177" i="77"/>
  <c r="CS65" i="77"/>
  <c r="AZ94" i="77"/>
  <c r="CG43" i="77"/>
  <c r="E4" i="82" s="1"/>
  <c r="BB49" i="77"/>
  <c r="CI18" i="77"/>
  <c r="CS94" i="77"/>
  <c r="BS245" i="77"/>
  <c r="CF82" i="77"/>
  <c r="AY163" i="77"/>
  <c r="BT84" i="77"/>
  <c r="CT24" i="77"/>
  <c r="R4" i="82" s="1"/>
  <c r="AW71" i="77"/>
  <c r="CD30" i="77"/>
  <c r="AZ72" i="77"/>
  <c r="CG31" i="77"/>
  <c r="D5" i="82" s="1"/>
  <c r="CJ5" i="77"/>
  <c r="BA256" i="77"/>
  <c r="CH135" i="77"/>
  <c r="BB72" i="77"/>
  <c r="CI31" i="77"/>
  <c r="BB209" i="77"/>
  <c r="CI108" i="77"/>
  <c r="AW48" i="77"/>
  <c r="CD17" i="77"/>
  <c r="AX94" i="77"/>
  <c r="CE43" i="77"/>
  <c r="BS38" i="77"/>
  <c r="CS4" i="77"/>
  <c r="BS131" i="77"/>
  <c r="CS45" i="77"/>
  <c r="CJ95" i="77"/>
  <c r="CT64" i="77"/>
  <c r="V4" i="82" s="1"/>
  <c r="BT176" i="77"/>
  <c r="AW209" i="77"/>
  <c r="CD108" i="77"/>
  <c r="BQ61" i="77"/>
  <c r="CQ14" i="77"/>
  <c r="AY232" i="77"/>
  <c r="CF121" i="77"/>
  <c r="CD4" i="77"/>
  <c r="AW25" i="77"/>
  <c r="BU108" i="77"/>
  <c r="CU35" i="77"/>
  <c r="AZ233" i="77"/>
  <c r="CG122" i="77"/>
  <c r="K5" i="82" s="1"/>
  <c r="AZ140" i="77"/>
  <c r="CG69" i="77"/>
  <c r="G4" i="82" s="1"/>
  <c r="BV62" i="77"/>
  <c r="CV15" i="77"/>
  <c r="BB163" i="77"/>
  <c r="CI82" i="77"/>
  <c r="BV245" i="77"/>
  <c r="CV94" i="77"/>
  <c r="CW4" i="77"/>
  <c r="BS222" i="77"/>
  <c r="CS84" i="77"/>
  <c r="BB255" i="77"/>
  <c r="CI134" i="77"/>
  <c r="BT62" i="77"/>
  <c r="CT15" i="77"/>
  <c r="Q5" i="82" s="1"/>
  <c r="BT130" i="77"/>
  <c r="CT44" i="77"/>
  <c r="T4" i="82" s="1"/>
  <c r="CJ122" i="77"/>
  <c r="CW16" i="77"/>
  <c r="CW75" i="77"/>
  <c r="BV153" i="77"/>
  <c r="CV54" i="77"/>
  <c r="CW95" i="77"/>
  <c r="AZ49" i="77"/>
  <c r="CG18" i="77"/>
  <c r="C5" i="82" s="1"/>
  <c r="AW163" i="77"/>
  <c r="CD82" i="77"/>
  <c r="AX117" i="77"/>
  <c r="CE56" i="77"/>
  <c r="BA186" i="77"/>
  <c r="CH95" i="77"/>
  <c r="AZ163" i="77"/>
  <c r="CG82" i="77"/>
  <c r="H4" i="82" s="1"/>
  <c r="BR223" i="77"/>
  <c r="CR85" i="77"/>
  <c r="BT246" i="77"/>
  <c r="CT95" i="77"/>
  <c r="Y5" i="82" s="1"/>
  <c r="AX186" i="77"/>
  <c r="CE95" i="77"/>
  <c r="BT153" i="77"/>
  <c r="CT54" i="77"/>
  <c r="U4" i="82" s="1"/>
  <c r="BA117" i="77"/>
  <c r="CH56" i="77"/>
  <c r="BQ153" i="77"/>
  <c r="CQ54" i="77"/>
  <c r="AX71" i="77"/>
  <c r="CE30" i="77"/>
  <c r="BB117" i="77"/>
  <c r="CI56" i="77"/>
  <c r="CG95" i="77"/>
  <c r="I4" i="82" s="1"/>
  <c r="AZ186" i="77"/>
  <c r="CJ30" i="77"/>
  <c r="BA94" i="77"/>
  <c r="CH43" i="77"/>
  <c r="BU153" i="77"/>
  <c r="CU54" i="77"/>
  <c r="BR107" i="77"/>
  <c r="CR34" i="77"/>
  <c r="AX255" i="77"/>
  <c r="CE134" i="77"/>
  <c r="CW34" i="77"/>
  <c r="CS54" i="77"/>
  <c r="BS153" i="77"/>
  <c r="BR153" i="77"/>
  <c r="CR54" i="77"/>
  <c r="AZ117" i="77"/>
  <c r="CG56" i="77"/>
  <c r="F4" i="82" s="1"/>
  <c r="CQ66" i="77" l="1"/>
  <c r="AZ257" i="77"/>
  <c r="AZ258" i="77" s="1"/>
  <c r="CG135" i="77"/>
  <c r="L5" i="82" s="1"/>
  <c r="CU85" i="77"/>
  <c r="BS109" i="77"/>
  <c r="BS110" i="77" s="1"/>
  <c r="CS26" i="77"/>
  <c r="CS25" i="77"/>
  <c r="CW118" i="77"/>
  <c r="CW119" i="77"/>
  <c r="CT119" i="77"/>
  <c r="CT118" i="77"/>
  <c r="CV119" i="77"/>
  <c r="CV118" i="77"/>
  <c r="CI149" i="77"/>
  <c r="BB280" i="77"/>
  <c r="CJ149" i="77"/>
  <c r="CH149" i="77"/>
  <c r="BA280" i="77"/>
  <c r="CG149" i="77"/>
  <c r="AZ280" i="77"/>
  <c r="CE149" i="77"/>
  <c r="AX280" i="77"/>
  <c r="CD149" i="77"/>
  <c r="AW280" i="77"/>
  <c r="CF149" i="77"/>
  <c r="AY280" i="77"/>
  <c r="CR105" i="77"/>
  <c r="BR269" i="77"/>
  <c r="CV105" i="77"/>
  <c r="BV269" i="77"/>
  <c r="CS105" i="77"/>
  <c r="BS269" i="77"/>
  <c r="CW105" i="77"/>
  <c r="CQ105" i="77"/>
  <c r="BQ269" i="77"/>
  <c r="CU105" i="77"/>
  <c r="BU269" i="77"/>
  <c r="CT105" i="77"/>
  <c r="Z5" i="82" s="1"/>
  <c r="BT269" i="77"/>
  <c r="AW95" i="77"/>
  <c r="CD45" i="77" s="1"/>
  <c r="CD70" i="77"/>
  <c r="AY210" i="77"/>
  <c r="AY211" i="77" s="1"/>
  <c r="AZ187" i="77"/>
  <c r="CG96" i="77"/>
  <c r="I5" i="82" s="1"/>
  <c r="BB141" i="77"/>
  <c r="CI70" i="77"/>
  <c r="BR154" i="77"/>
  <c r="CR55" i="77"/>
  <c r="BR108" i="77"/>
  <c r="CR35" i="77"/>
  <c r="BA118" i="77"/>
  <c r="CH57" i="77"/>
  <c r="BT247" i="77"/>
  <c r="CT96" i="77"/>
  <c r="Y6" i="82" s="1"/>
  <c r="BB256" i="77"/>
  <c r="CI135" i="77"/>
  <c r="BB164" i="77"/>
  <c r="CI83" i="77"/>
  <c r="BU109" i="77"/>
  <c r="CU36" i="77"/>
  <c r="CD109" i="77"/>
  <c r="AW210" i="77"/>
  <c r="BS39" i="77"/>
  <c r="CS5" i="77"/>
  <c r="BB210" i="77"/>
  <c r="CI109" i="77"/>
  <c r="BA257" i="77"/>
  <c r="CH136" i="77"/>
  <c r="BT85" i="77"/>
  <c r="CT25" i="77"/>
  <c r="R5" i="82" s="1"/>
  <c r="AZ95" i="77"/>
  <c r="CG44" i="77"/>
  <c r="E5" i="82" s="1"/>
  <c r="CJ57" i="77"/>
  <c r="BQ109" i="77"/>
  <c r="CQ36" i="77"/>
  <c r="AY26" i="77"/>
  <c r="CF5" i="77"/>
  <c r="CW46" i="77"/>
  <c r="BA72" i="77"/>
  <c r="CH31" i="77"/>
  <c r="BR131" i="77"/>
  <c r="CR45" i="77"/>
  <c r="AY256" i="77"/>
  <c r="CF135" i="77"/>
  <c r="AY118" i="77"/>
  <c r="CF57" i="77"/>
  <c r="BA164" i="77"/>
  <c r="CH83" i="77"/>
  <c r="CJ135" i="77"/>
  <c r="AY95" i="77"/>
  <c r="CF44" i="77"/>
  <c r="BA210" i="77"/>
  <c r="CH109" i="77"/>
  <c r="BU200" i="77"/>
  <c r="CU75" i="77"/>
  <c r="BU131" i="77"/>
  <c r="CU45" i="77"/>
  <c r="BT108" i="77"/>
  <c r="CT35" i="77"/>
  <c r="S5" i="82" s="1"/>
  <c r="BV223" i="77"/>
  <c r="CV85" i="77"/>
  <c r="BU62" i="77"/>
  <c r="CU15" i="77"/>
  <c r="BB26" i="77"/>
  <c r="CI5" i="77"/>
  <c r="BQ224" i="77"/>
  <c r="CQ86" i="77"/>
  <c r="AY187" i="77"/>
  <c r="CF96" i="77"/>
  <c r="CJ83" i="77"/>
  <c r="BS154" i="77"/>
  <c r="CS55" i="77"/>
  <c r="CW76" i="77"/>
  <c r="AW26" i="77"/>
  <c r="CD5" i="77"/>
  <c r="BT177" i="77"/>
  <c r="CT65" i="77"/>
  <c r="V5" i="82" s="1"/>
  <c r="AY164" i="77"/>
  <c r="CF83" i="77"/>
  <c r="BV108" i="77"/>
  <c r="CV35" i="77"/>
  <c r="BR246" i="77"/>
  <c r="CR95" i="77"/>
  <c r="BA49" i="77"/>
  <c r="CH18" i="77"/>
  <c r="BS246" i="77"/>
  <c r="CS95" i="77"/>
  <c r="AX164" i="77"/>
  <c r="CE83" i="77"/>
  <c r="BS200" i="77"/>
  <c r="CS75" i="77"/>
  <c r="CW35" i="77"/>
  <c r="BA95" i="77"/>
  <c r="CH44" i="77"/>
  <c r="AX72" i="77"/>
  <c r="CE31" i="77"/>
  <c r="BR224" i="77"/>
  <c r="CR86" i="77"/>
  <c r="AX118" i="77"/>
  <c r="CE57" i="77"/>
  <c r="AZ50" i="77"/>
  <c r="CG19" i="77"/>
  <c r="C6" i="82" s="1"/>
  <c r="CW17" i="77"/>
  <c r="BT131" i="77"/>
  <c r="CT45" i="77"/>
  <c r="T5" i="82" s="1"/>
  <c r="CW5" i="77"/>
  <c r="AZ141" i="77"/>
  <c r="CG70" i="77"/>
  <c r="G5" i="82" s="1"/>
  <c r="AY233" i="77"/>
  <c r="CF122" i="77"/>
  <c r="CJ96" i="77"/>
  <c r="BQ179" i="77"/>
  <c r="CQ67" i="77"/>
  <c r="AZ73" i="77"/>
  <c r="CG32" i="77"/>
  <c r="D6" i="82" s="1"/>
  <c r="CS66" i="77"/>
  <c r="BS178" i="77"/>
  <c r="BA141" i="77"/>
  <c r="CH70" i="77"/>
  <c r="BV85" i="77"/>
  <c r="CV25" i="77"/>
  <c r="BA233" i="77"/>
  <c r="CH122" i="77"/>
  <c r="AX141" i="77"/>
  <c r="CE70" i="77"/>
  <c r="CQ45" i="77"/>
  <c r="BQ131" i="77"/>
  <c r="BR40" i="77"/>
  <c r="CR6" i="77"/>
  <c r="CD135" i="77"/>
  <c r="AW256" i="77"/>
  <c r="CJ18" i="77"/>
  <c r="BB95" i="77"/>
  <c r="CI44" i="77"/>
  <c r="CI96" i="77"/>
  <c r="BB187" i="77"/>
  <c r="BQ200" i="77"/>
  <c r="CQ75" i="77"/>
  <c r="BR200" i="77"/>
  <c r="CR75" i="77"/>
  <c r="CW57" i="77"/>
  <c r="BV200" i="77"/>
  <c r="CV75" i="77"/>
  <c r="AX234" i="77"/>
  <c r="CE123" i="77"/>
  <c r="AZ118" i="77"/>
  <c r="CG57" i="77"/>
  <c r="F5" i="82" s="1"/>
  <c r="AX256" i="77"/>
  <c r="CE135" i="77"/>
  <c r="BU154" i="77"/>
  <c r="CU55" i="77"/>
  <c r="CJ31" i="77"/>
  <c r="BB118" i="77"/>
  <c r="CI57" i="77"/>
  <c r="BQ154" i="77"/>
  <c r="CQ55" i="77"/>
  <c r="BT154" i="77"/>
  <c r="CT55" i="77"/>
  <c r="U5" i="82" s="1"/>
  <c r="AX187" i="77"/>
  <c r="CE96" i="77"/>
  <c r="AZ164" i="77"/>
  <c r="CG83" i="77"/>
  <c r="H5" i="82" s="1"/>
  <c r="BA187" i="77"/>
  <c r="CH96" i="77"/>
  <c r="AW164" i="77"/>
  <c r="CD83" i="77"/>
  <c r="CW96" i="77"/>
  <c r="BV154" i="77"/>
  <c r="CV55" i="77"/>
  <c r="CJ123" i="77"/>
  <c r="BT63" i="77"/>
  <c r="CT16" i="77"/>
  <c r="Q6" i="82" s="1"/>
  <c r="BS223" i="77"/>
  <c r="CS85" i="77"/>
  <c r="BV246" i="77"/>
  <c r="CV95" i="77"/>
  <c r="BV63" i="77"/>
  <c r="CV16" i="77"/>
  <c r="AZ234" i="77"/>
  <c r="CG123" i="77"/>
  <c r="K6" i="82" s="1"/>
  <c r="BQ62" i="77"/>
  <c r="CQ15" i="77"/>
  <c r="BS132" i="77"/>
  <c r="CS46" i="77"/>
  <c r="AX95" i="77"/>
  <c r="CE44" i="77"/>
  <c r="AW49" i="77"/>
  <c r="CD18" i="77"/>
  <c r="BB73" i="77"/>
  <c r="CI32" i="77"/>
  <c r="CJ6" i="77"/>
  <c r="AW72" i="77"/>
  <c r="CD31" i="77"/>
  <c r="BB50" i="77"/>
  <c r="CI19" i="77"/>
  <c r="CV66" i="77"/>
  <c r="BV178" i="77"/>
  <c r="AZ26" i="77"/>
  <c r="CG5" i="77"/>
  <c r="B5" i="82" s="1"/>
  <c r="CJ109" i="77"/>
  <c r="AW118" i="77"/>
  <c r="CD57" i="77"/>
  <c r="AW142" i="77"/>
  <c r="CD71" i="77"/>
  <c r="BV131" i="77"/>
  <c r="CV45" i="77"/>
  <c r="CI122" i="77"/>
  <c r="BB233" i="77"/>
  <c r="BQ85" i="77"/>
  <c r="CQ25" i="77"/>
  <c r="BU224" i="77"/>
  <c r="CU86" i="77"/>
  <c r="BS87" i="77"/>
  <c r="CS27" i="77"/>
  <c r="AY72" i="77"/>
  <c r="CF31" i="77"/>
  <c r="AY142" i="77"/>
  <c r="CF71" i="77"/>
  <c r="AW233" i="77"/>
  <c r="CD122" i="77"/>
  <c r="CW65" i="77"/>
  <c r="AW187" i="77"/>
  <c r="CD96" i="77"/>
  <c r="BU40" i="77"/>
  <c r="CU6" i="77"/>
  <c r="AY50" i="77"/>
  <c r="CF19" i="77"/>
  <c r="AX210" i="77"/>
  <c r="CE109" i="77"/>
  <c r="BT223" i="77"/>
  <c r="CT85" i="77"/>
  <c r="X5" i="82" s="1"/>
  <c r="BU246" i="77"/>
  <c r="CU95" i="77"/>
  <c r="BT40" i="77"/>
  <c r="CT6" i="77"/>
  <c r="P6" i="82" s="1"/>
  <c r="BR86" i="77"/>
  <c r="CR26" i="77"/>
  <c r="CJ45" i="77"/>
  <c r="BA26" i="77"/>
  <c r="CH5" i="77"/>
  <c r="BT200" i="77"/>
  <c r="CT75" i="77"/>
  <c r="W5" i="82" s="1"/>
  <c r="CR65" i="77"/>
  <c r="BR177" i="77"/>
  <c r="AX49" i="77"/>
  <c r="CE18" i="77"/>
  <c r="BV40" i="77"/>
  <c r="CV6" i="77"/>
  <c r="BR63" i="77"/>
  <c r="CR16" i="77"/>
  <c r="CW26" i="77"/>
  <c r="CW86" i="77"/>
  <c r="AZ211" i="77"/>
  <c r="CG110" i="77"/>
  <c r="J6" i="82" s="1"/>
  <c r="BQ40" i="77"/>
  <c r="CQ6" i="77"/>
  <c r="BU86" i="77"/>
  <c r="CU26" i="77"/>
  <c r="BS62" i="77"/>
  <c r="CS15" i="77"/>
  <c r="BU178" i="77"/>
  <c r="CU66" i="77"/>
  <c r="CJ70" i="77"/>
  <c r="BQ246" i="77"/>
  <c r="CQ95" i="77"/>
  <c r="AX26" i="77"/>
  <c r="CE5" i="77"/>
  <c r="CG137" i="77" l="1"/>
  <c r="L7" i="82" s="1"/>
  <c r="CS37" i="77"/>
  <c r="CD150" i="77"/>
  <c r="AW281" i="77"/>
  <c r="CG150" i="77"/>
  <c r="AZ281" i="77"/>
  <c r="CJ150" i="77"/>
  <c r="AY281" i="77"/>
  <c r="CF150" i="77"/>
  <c r="CE150" i="77"/>
  <c r="AX281" i="77"/>
  <c r="CH150" i="77"/>
  <c r="BA281" i="77"/>
  <c r="CI150" i="77"/>
  <c r="BB281" i="77"/>
  <c r="CF110" i="77"/>
  <c r="AW96" i="77"/>
  <c r="AW97" i="77" s="1"/>
  <c r="CT106" i="77"/>
  <c r="Z6" i="82" s="1"/>
  <c r="BT270" i="77"/>
  <c r="CU106" i="77"/>
  <c r="BU270" i="77"/>
  <c r="CQ106" i="77"/>
  <c r="BQ270" i="77"/>
  <c r="CW106" i="77"/>
  <c r="CS106" i="77"/>
  <c r="BS270" i="77"/>
  <c r="CV106" i="77"/>
  <c r="BV270" i="77"/>
  <c r="CR106" i="77"/>
  <c r="BR270" i="77"/>
  <c r="BB188" i="77"/>
  <c r="CI97" i="77"/>
  <c r="AW257" i="77"/>
  <c r="CD136" i="77"/>
  <c r="BQ132" i="77"/>
  <c r="CQ46" i="77"/>
  <c r="BS179" i="77"/>
  <c r="CS67" i="77"/>
  <c r="AW211" i="77"/>
  <c r="CD110" i="77"/>
  <c r="AX27" i="77"/>
  <c r="CE6" i="77"/>
  <c r="CJ71" i="77"/>
  <c r="BS63" i="77"/>
  <c r="CS16" i="77"/>
  <c r="AZ212" i="77"/>
  <c r="CG111" i="77"/>
  <c r="J7" i="82" s="1"/>
  <c r="CW27" i="77"/>
  <c r="BR64" i="77"/>
  <c r="CR17" i="77"/>
  <c r="AX50" i="77"/>
  <c r="CE19" i="77"/>
  <c r="BT201" i="77"/>
  <c r="CT76" i="77"/>
  <c r="W6" i="82" s="1"/>
  <c r="CJ46" i="77"/>
  <c r="BT41" i="77"/>
  <c r="CT7" i="77"/>
  <c r="P7" i="82" s="1"/>
  <c r="BT224" i="77"/>
  <c r="CT86" i="77"/>
  <c r="X6" i="82" s="1"/>
  <c r="AY51" i="77"/>
  <c r="CF20" i="77"/>
  <c r="AW188" i="77"/>
  <c r="CD97" i="77"/>
  <c r="CW66" i="77"/>
  <c r="AY143" i="77"/>
  <c r="CF72" i="77"/>
  <c r="BS88" i="77"/>
  <c r="CS28" i="77"/>
  <c r="BQ86" i="77"/>
  <c r="CQ26" i="77"/>
  <c r="BV132" i="77"/>
  <c r="CV46" i="77"/>
  <c r="AW119" i="77"/>
  <c r="CD58" i="77"/>
  <c r="AZ27" i="77"/>
  <c r="CG6" i="77"/>
  <c r="B6" i="82" s="1"/>
  <c r="AW73" i="77"/>
  <c r="CD32" i="77"/>
  <c r="BB74" i="77"/>
  <c r="CI33" i="77"/>
  <c r="AX96" i="77"/>
  <c r="CE45" i="77"/>
  <c r="BQ63" i="77"/>
  <c r="CQ16" i="77"/>
  <c r="BV64" i="77"/>
  <c r="CV17" i="77"/>
  <c r="CS86" i="77"/>
  <c r="BS224" i="77"/>
  <c r="CJ124" i="77"/>
  <c r="CW97" i="77"/>
  <c r="AW165" i="77"/>
  <c r="CD84" i="77"/>
  <c r="AZ165" i="77"/>
  <c r="CG84" i="77"/>
  <c r="H6" i="82" s="1"/>
  <c r="AX188" i="77"/>
  <c r="CE97" i="77"/>
  <c r="CQ56" i="77"/>
  <c r="BQ155" i="77"/>
  <c r="CJ32" i="77"/>
  <c r="AZ119" i="77"/>
  <c r="CG58" i="77"/>
  <c r="F6" i="82" s="1"/>
  <c r="AX235" i="77"/>
  <c r="CE124" i="77"/>
  <c r="CW58" i="77"/>
  <c r="BR201" i="77"/>
  <c r="CR76" i="77"/>
  <c r="AX142" i="77"/>
  <c r="CE71" i="77"/>
  <c r="BV86" i="77"/>
  <c r="CV26" i="77"/>
  <c r="BQ180" i="77"/>
  <c r="CQ68" i="77"/>
  <c r="CF123" i="77"/>
  <c r="AY234" i="77"/>
  <c r="CW6" i="77"/>
  <c r="CW18" i="77"/>
  <c r="AZ51" i="77"/>
  <c r="CG20" i="77"/>
  <c r="C7" i="82" s="1"/>
  <c r="BR225" i="77"/>
  <c r="CR87" i="77"/>
  <c r="AX73" i="77"/>
  <c r="CE32" i="77"/>
  <c r="CG138" i="77"/>
  <c r="L8" i="82" s="1"/>
  <c r="AZ259" i="77"/>
  <c r="AX165" i="77"/>
  <c r="CE84" i="77"/>
  <c r="BA50" i="77"/>
  <c r="CH19" i="77"/>
  <c r="BV109" i="77"/>
  <c r="CV36" i="77"/>
  <c r="BT178" i="77"/>
  <c r="CT66" i="77"/>
  <c r="V6" i="82" s="1"/>
  <c r="BS155" i="77"/>
  <c r="CS56" i="77"/>
  <c r="CF97" i="77"/>
  <c r="AY188" i="77"/>
  <c r="BU63" i="77"/>
  <c r="CU16" i="77"/>
  <c r="BV224" i="77"/>
  <c r="CV86" i="77"/>
  <c r="BT109" i="77"/>
  <c r="CT36" i="77"/>
  <c r="S6" i="82" s="1"/>
  <c r="CU76" i="77"/>
  <c r="BU201" i="77"/>
  <c r="AY96" i="77"/>
  <c r="CF45" i="77"/>
  <c r="BA165" i="77"/>
  <c r="CH84" i="77"/>
  <c r="AY257" i="77"/>
  <c r="CF136" i="77"/>
  <c r="BA73" i="77"/>
  <c r="CH32" i="77"/>
  <c r="AY27" i="77"/>
  <c r="CF6" i="77"/>
  <c r="CJ58" i="77"/>
  <c r="BT86" i="77"/>
  <c r="CT26" i="77"/>
  <c r="R6" i="82" s="1"/>
  <c r="BB211" i="77"/>
  <c r="CI110" i="77"/>
  <c r="BB165" i="77"/>
  <c r="CI84" i="77"/>
  <c r="BT248" i="77"/>
  <c r="CT97" i="77"/>
  <c r="Y7" i="82" s="1"/>
  <c r="BR109" i="77"/>
  <c r="CR36" i="77"/>
  <c r="BB142" i="77"/>
  <c r="CI71" i="77"/>
  <c r="BR178" i="77"/>
  <c r="CR66" i="77"/>
  <c r="BB234" i="77"/>
  <c r="CI123" i="77"/>
  <c r="BV179" i="77"/>
  <c r="CV67" i="77"/>
  <c r="CW36" i="77"/>
  <c r="BQ247" i="77"/>
  <c r="CQ96" i="77"/>
  <c r="BU179" i="77"/>
  <c r="CU67" i="77"/>
  <c r="BU87" i="77"/>
  <c r="CU27" i="77"/>
  <c r="BQ41" i="77"/>
  <c r="CQ7" i="77"/>
  <c r="CW87" i="77"/>
  <c r="BV41" i="77"/>
  <c r="CV7" i="77"/>
  <c r="BA27" i="77"/>
  <c r="CH6" i="77"/>
  <c r="BR87" i="77"/>
  <c r="CR27" i="77"/>
  <c r="BU247" i="77"/>
  <c r="CU96" i="77"/>
  <c r="AX211" i="77"/>
  <c r="CE110" i="77"/>
  <c r="BU41" i="77"/>
  <c r="CU7" i="77"/>
  <c r="AW234" i="77"/>
  <c r="CD123" i="77"/>
  <c r="AY73" i="77"/>
  <c r="CF32" i="77"/>
  <c r="BU225" i="77"/>
  <c r="CU87" i="77"/>
  <c r="CD72" i="77"/>
  <c r="AW143" i="77"/>
  <c r="CJ110" i="77"/>
  <c r="BB51" i="77"/>
  <c r="CI20" i="77"/>
  <c r="CJ7" i="77"/>
  <c r="AW50" i="77"/>
  <c r="CD19" i="77"/>
  <c r="BS133" i="77"/>
  <c r="CS47" i="77"/>
  <c r="AZ235" i="77"/>
  <c r="CG124" i="77"/>
  <c r="K7" i="82" s="1"/>
  <c r="BV247" i="77"/>
  <c r="CV96" i="77"/>
  <c r="BT64" i="77"/>
  <c r="CT17" i="77"/>
  <c r="Q7" i="82" s="1"/>
  <c r="BV155" i="77"/>
  <c r="CV56" i="77"/>
  <c r="BA188" i="77"/>
  <c r="CH97" i="77"/>
  <c r="BS111" i="77"/>
  <c r="CS38" i="77"/>
  <c r="BT155" i="77"/>
  <c r="CT56" i="77"/>
  <c r="U6" i="82" s="1"/>
  <c r="BB119" i="77"/>
  <c r="CI58" i="77"/>
  <c r="BU155" i="77"/>
  <c r="CU56" i="77"/>
  <c r="AX257" i="77"/>
  <c r="CE136" i="77"/>
  <c r="BV201" i="77"/>
  <c r="CV76" i="77"/>
  <c r="BQ201" i="77"/>
  <c r="CQ76" i="77"/>
  <c r="BB96" i="77"/>
  <c r="CI45" i="77"/>
  <c r="CJ19" i="77"/>
  <c r="BR41" i="77"/>
  <c r="CR7" i="77"/>
  <c r="BA234" i="77"/>
  <c r="CH123" i="77"/>
  <c r="BA142" i="77"/>
  <c r="CH71" i="77"/>
  <c r="AZ74" i="77"/>
  <c r="CG33" i="77"/>
  <c r="D7" i="82" s="1"/>
  <c r="CJ97" i="77"/>
  <c r="AZ142" i="77"/>
  <c r="CG71" i="77"/>
  <c r="G6" i="82" s="1"/>
  <c r="BT132" i="77"/>
  <c r="CT46" i="77"/>
  <c r="T6" i="82" s="1"/>
  <c r="AY212" i="77"/>
  <c r="CF111" i="77"/>
  <c r="AX119" i="77"/>
  <c r="CE58" i="77"/>
  <c r="BA96" i="77"/>
  <c r="CH45" i="77"/>
  <c r="BS201" i="77"/>
  <c r="CS76" i="77"/>
  <c r="BS247" i="77"/>
  <c r="CS96" i="77"/>
  <c r="BR247" i="77"/>
  <c r="CR96" i="77"/>
  <c r="AY165" i="77"/>
  <c r="CF84" i="77"/>
  <c r="AW27" i="77"/>
  <c r="CD6" i="77"/>
  <c r="CW77" i="77"/>
  <c r="CJ84" i="77"/>
  <c r="BQ225" i="77"/>
  <c r="CQ87" i="77"/>
  <c r="BB27" i="77"/>
  <c r="CI6" i="77"/>
  <c r="BU132" i="77"/>
  <c r="CU46" i="77"/>
  <c r="BA211" i="77"/>
  <c r="CH110" i="77"/>
  <c r="CJ136" i="77"/>
  <c r="AY119" i="77"/>
  <c r="CF58" i="77"/>
  <c r="CR46" i="77"/>
  <c r="BR132" i="77"/>
  <c r="CW47" i="77"/>
  <c r="BQ110" i="77"/>
  <c r="CQ37" i="77"/>
  <c r="AZ96" i="77"/>
  <c r="CG45" i="77"/>
  <c r="E6" i="82" s="1"/>
  <c r="CH137" i="77"/>
  <c r="BA258" i="77"/>
  <c r="BS40" i="77"/>
  <c r="CS6" i="77"/>
  <c r="BU110" i="77"/>
  <c r="CU37" i="77"/>
  <c r="BB257" i="77"/>
  <c r="CI136" i="77"/>
  <c r="BA119" i="77"/>
  <c r="CH58" i="77"/>
  <c r="BR155" i="77"/>
  <c r="CR56" i="77"/>
  <c r="AZ188" i="77"/>
  <c r="CG97" i="77"/>
  <c r="I6" i="82" s="1"/>
  <c r="CH151" i="77" l="1"/>
  <c r="BA282" i="77"/>
  <c r="AZ282" i="77"/>
  <c r="CG151" i="77"/>
  <c r="AY282" i="77"/>
  <c r="CF151" i="77"/>
  <c r="CI151" i="77"/>
  <c r="BB282" i="77"/>
  <c r="CE151" i="77"/>
  <c r="AX282" i="77"/>
  <c r="CD151" i="77"/>
  <c r="AW282" i="77"/>
  <c r="CJ151" i="77"/>
  <c r="CD46" i="77"/>
  <c r="CR107" i="77"/>
  <c r="BR271" i="77"/>
  <c r="CV107" i="77"/>
  <c r="BV271" i="77"/>
  <c r="CS107" i="77"/>
  <c r="BS271" i="77"/>
  <c r="CW107" i="77"/>
  <c r="CQ107" i="77"/>
  <c r="BQ271" i="77"/>
  <c r="CU107" i="77"/>
  <c r="BU271" i="77"/>
  <c r="CT107" i="77"/>
  <c r="Z7" i="82" s="1"/>
  <c r="BT271" i="77"/>
  <c r="BR133" i="77"/>
  <c r="CR47" i="77"/>
  <c r="BU202" i="77"/>
  <c r="CU77" i="77"/>
  <c r="AZ260" i="77"/>
  <c r="CG139" i="77"/>
  <c r="L9" i="82" s="1"/>
  <c r="CQ57" i="77"/>
  <c r="BQ156" i="77"/>
  <c r="BA120" i="77"/>
  <c r="CH59" i="77"/>
  <c r="BU111" i="77"/>
  <c r="CU38" i="77"/>
  <c r="BU133" i="77"/>
  <c r="CU47" i="77"/>
  <c r="BQ226" i="77"/>
  <c r="CQ88" i="77"/>
  <c r="AY166" i="77"/>
  <c r="CF85" i="77"/>
  <c r="BA97" i="77"/>
  <c r="CH46" i="77"/>
  <c r="BT133" i="77"/>
  <c r="CT47" i="77"/>
  <c r="T7" i="82" s="1"/>
  <c r="CQ77" i="77"/>
  <c r="BQ202" i="77"/>
  <c r="CE137" i="77"/>
  <c r="AX258" i="77"/>
  <c r="BB120" i="77"/>
  <c r="CI59" i="77"/>
  <c r="CG125" i="77"/>
  <c r="K8" i="82" s="1"/>
  <c r="AZ236" i="77"/>
  <c r="BB52" i="77"/>
  <c r="CI21" i="77"/>
  <c r="BU248" i="77"/>
  <c r="CU97" i="77"/>
  <c r="BU180" i="77"/>
  <c r="CU68" i="77"/>
  <c r="BB235" i="77"/>
  <c r="CI124" i="77"/>
  <c r="CJ59" i="77"/>
  <c r="BA166" i="77"/>
  <c r="CH85" i="77"/>
  <c r="AZ52" i="77"/>
  <c r="CG21" i="77"/>
  <c r="C8" i="82" s="1"/>
  <c r="CQ69" i="77"/>
  <c r="BQ181" i="77"/>
  <c r="AX236" i="77"/>
  <c r="CE125" i="77"/>
  <c r="CW98" i="77"/>
  <c r="BB75" i="77"/>
  <c r="CI34" i="77"/>
  <c r="AW120" i="77"/>
  <c r="CD59" i="77"/>
  <c r="BQ87" i="77"/>
  <c r="CQ27" i="77"/>
  <c r="AW189" i="77"/>
  <c r="CD98" i="77"/>
  <c r="BT42" i="77"/>
  <c r="CT8" i="77"/>
  <c r="P8" i="82" s="1"/>
  <c r="AZ213" i="77"/>
  <c r="CG112" i="77"/>
  <c r="J8" i="82" s="1"/>
  <c r="AX28" i="77"/>
  <c r="CE7" i="77"/>
  <c r="BS180" i="77"/>
  <c r="CS68" i="77"/>
  <c r="AY189" i="77"/>
  <c r="CF98" i="77"/>
  <c r="AY235" i="77"/>
  <c r="CF124" i="77"/>
  <c r="CH138" i="77"/>
  <c r="BA259" i="77"/>
  <c r="AW144" i="77"/>
  <c r="CD73" i="77"/>
  <c r="BS225" i="77"/>
  <c r="CS87" i="77"/>
  <c r="AZ189" i="77"/>
  <c r="CG98" i="77"/>
  <c r="I7" i="82" s="1"/>
  <c r="BQ111" i="77"/>
  <c r="CQ38" i="77"/>
  <c r="CJ137" i="77"/>
  <c r="CW78" i="77"/>
  <c r="BS248" i="77"/>
  <c r="CS97" i="77"/>
  <c r="AX120" i="77"/>
  <c r="CE59" i="77"/>
  <c r="CJ98" i="77"/>
  <c r="BA143" i="77"/>
  <c r="CH72" i="77"/>
  <c r="CJ20" i="77"/>
  <c r="BV202" i="77"/>
  <c r="CV77" i="77"/>
  <c r="BS112" i="77"/>
  <c r="CS39" i="77"/>
  <c r="BT65" i="77"/>
  <c r="CT18" i="77"/>
  <c r="Q8" i="82" s="1"/>
  <c r="AW51" i="77"/>
  <c r="CD20" i="77"/>
  <c r="AY74" i="77"/>
  <c r="CF33" i="77"/>
  <c r="CE111" i="77"/>
  <c r="AX212" i="77"/>
  <c r="BA28" i="77"/>
  <c r="CH7" i="77"/>
  <c r="BQ42" i="77"/>
  <c r="CQ8" i="77"/>
  <c r="CW37" i="77"/>
  <c r="BB143" i="77"/>
  <c r="CI72" i="77"/>
  <c r="BT249" i="77"/>
  <c r="CT98" i="77"/>
  <c r="Y8" i="82" s="1"/>
  <c r="BB212" i="77"/>
  <c r="CI111" i="77"/>
  <c r="BA74" i="77"/>
  <c r="CH33" i="77"/>
  <c r="BV225" i="77"/>
  <c r="CV87" i="77"/>
  <c r="BS156" i="77"/>
  <c r="CS57" i="77"/>
  <c r="BT179" i="77"/>
  <c r="CT67" i="77"/>
  <c r="V7" i="82" s="1"/>
  <c r="BA51" i="77"/>
  <c r="CH20" i="77"/>
  <c r="AX74" i="77"/>
  <c r="CE33" i="77"/>
  <c r="CW7" i="77"/>
  <c r="AX143" i="77"/>
  <c r="CE72" i="77"/>
  <c r="BR202" i="77"/>
  <c r="CR77" i="77"/>
  <c r="AZ166" i="77"/>
  <c r="CG85" i="77"/>
  <c r="H7" i="82" s="1"/>
  <c r="BQ64" i="77"/>
  <c r="CQ17" i="77"/>
  <c r="AY144" i="77"/>
  <c r="CF73" i="77"/>
  <c r="BT225" i="77"/>
  <c r="CT87" i="77"/>
  <c r="X7" i="82" s="1"/>
  <c r="BT202" i="77"/>
  <c r="CT77" i="77"/>
  <c r="W7" i="82" s="1"/>
  <c r="BR65" i="77"/>
  <c r="CR18" i="77"/>
  <c r="BS64" i="77"/>
  <c r="CS17" i="77"/>
  <c r="AW258" i="77"/>
  <c r="CD137" i="77"/>
  <c r="BR156" i="77"/>
  <c r="CR57" i="77"/>
  <c r="BB258" i="77"/>
  <c r="CI137" i="77"/>
  <c r="BS41" i="77"/>
  <c r="CS7" i="77"/>
  <c r="AZ97" i="77"/>
  <c r="CG46" i="77"/>
  <c r="E7" i="82" s="1"/>
  <c r="CW48" i="77"/>
  <c r="AY120" i="77"/>
  <c r="CF59" i="77"/>
  <c r="CH111" i="77"/>
  <c r="BA212" i="77"/>
  <c r="BB28" i="77"/>
  <c r="CI7" i="77"/>
  <c r="CJ85" i="77"/>
  <c r="AW28" i="77"/>
  <c r="CD7" i="77"/>
  <c r="BR248" i="77"/>
  <c r="CR97" i="77"/>
  <c r="BS202" i="77"/>
  <c r="CS77" i="77"/>
  <c r="AY213" i="77"/>
  <c r="CF112" i="77"/>
  <c r="AZ143" i="77"/>
  <c r="CG72" i="77"/>
  <c r="G7" i="82" s="1"/>
  <c r="AZ75" i="77"/>
  <c r="CG34" i="77"/>
  <c r="D8" i="82" s="1"/>
  <c r="BA235" i="77"/>
  <c r="CH124" i="77"/>
  <c r="BR42" i="77"/>
  <c r="CR8" i="77"/>
  <c r="BB97" i="77"/>
  <c r="CI46" i="77"/>
  <c r="AW98" i="77"/>
  <c r="CD47" i="77"/>
  <c r="BU156" i="77"/>
  <c r="CU57" i="77"/>
  <c r="BT156" i="77"/>
  <c r="CT57" i="77"/>
  <c r="U7" i="82" s="1"/>
  <c r="BA189" i="77"/>
  <c r="CH98" i="77"/>
  <c r="BV156" i="77"/>
  <c r="CV57" i="77"/>
  <c r="CV97" i="77"/>
  <c r="BV248" i="77"/>
  <c r="BS134" i="77"/>
  <c r="CS48" i="77"/>
  <c r="CJ8" i="77"/>
  <c r="CJ111" i="77"/>
  <c r="BU226" i="77"/>
  <c r="CU88" i="77"/>
  <c r="AW235" i="77"/>
  <c r="CD124" i="77"/>
  <c r="BU42" i="77"/>
  <c r="CU8" i="77"/>
  <c r="BR88" i="77"/>
  <c r="CR28" i="77"/>
  <c r="BV42" i="77"/>
  <c r="CV8" i="77"/>
  <c r="CW88" i="77"/>
  <c r="BU88" i="77"/>
  <c r="CU28" i="77"/>
  <c r="BQ248" i="77"/>
  <c r="CQ97" i="77"/>
  <c r="BV180" i="77"/>
  <c r="CV68" i="77"/>
  <c r="BR179" i="77"/>
  <c r="CR67" i="77"/>
  <c r="BR110" i="77"/>
  <c r="CR37" i="77"/>
  <c r="BB166" i="77"/>
  <c r="CI85" i="77"/>
  <c r="BT87" i="77"/>
  <c r="CT27" i="77"/>
  <c r="R7" i="82" s="1"/>
  <c r="AY28" i="77"/>
  <c r="CF7" i="77"/>
  <c r="AY258" i="77"/>
  <c r="CF137" i="77"/>
  <c r="AY97" i="77"/>
  <c r="CF46" i="77"/>
  <c r="BT110" i="77"/>
  <c r="CT37" i="77"/>
  <c r="S7" i="82" s="1"/>
  <c r="BU64" i="77"/>
  <c r="CU17" i="77"/>
  <c r="BV110" i="77"/>
  <c r="CV37" i="77"/>
  <c r="AX166" i="77"/>
  <c r="CE85" i="77"/>
  <c r="BR226" i="77"/>
  <c r="CR88" i="77"/>
  <c r="CW19" i="77"/>
  <c r="BV87" i="77"/>
  <c r="CV27" i="77"/>
  <c r="CW59" i="77"/>
  <c r="AZ120" i="77"/>
  <c r="CG59" i="77"/>
  <c r="F7" i="82" s="1"/>
  <c r="CJ33" i="77"/>
  <c r="AX189" i="77"/>
  <c r="CE98" i="77"/>
  <c r="AW166" i="77"/>
  <c r="CD85" i="77"/>
  <c r="CJ125" i="77"/>
  <c r="BV65" i="77"/>
  <c r="CV18" i="77"/>
  <c r="AX97" i="77"/>
  <c r="CE46" i="77"/>
  <c r="AW74" i="77"/>
  <c r="CD33" i="77"/>
  <c r="AZ28" i="77"/>
  <c r="CG7" i="77"/>
  <c r="B7" i="82" s="1"/>
  <c r="BV133" i="77"/>
  <c r="CV47" i="77"/>
  <c r="BS89" i="77"/>
  <c r="CS29" i="77"/>
  <c r="CW67" i="77"/>
  <c r="AY52" i="77"/>
  <c r="CF21" i="77"/>
  <c r="CJ47" i="77"/>
  <c r="AX51" i="77"/>
  <c r="CE20" i="77"/>
  <c r="CW28" i="77"/>
  <c r="CJ72" i="77"/>
  <c r="AW212" i="77"/>
  <c r="CD111" i="77"/>
  <c r="BQ133" i="77"/>
  <c r="CQ47" i="77"/>
  <c r="BB189" i="77"/>
  <c r="CI98" i="77"/>
  <c r="AW283" i="77" l="1"/>
  <c r="CD152" i="77"/>
  <c r="CI152" i="77"/>
  <c r="BB283" i="77"/>
  <c r="AZ283" i="77"/>
  <c r="CG152" i="77"/>
  <c r="CE152" i="77"/>
  <c r="AX283" i="77"/>
  <c r="BA283" i="77"/>
  <c r="CH152" i="77"/>
  <c r="CJ152" i="77"/>
  <c r="AY283" i="77"/>
  <c r="CF152" i="77"/>
  <c r="CT108" i="77"/>
  <c r="Z8" i="82" s="1"/>
  <c r="BT272" i="77"/>
  <c r="CU108" i="77"/>
  <c r="BU272" i="77"/>
  <c r="CQ108" i="77"/>
  <c r="BQ272" i="77"/>
  <c r="CW108" i="77"/>
  <c r="CS108" i="77"/>
  <c r="BS272" i="77"/>
  <c r="CV108" i="77"/>
  <c r="BV272" i="77"/>
  <c r="CR108" i="77"/>
  <c r="BR272" i="77"/>
  <c r="BQ182" i="77"/>
  <c r="CQ71" i="77" s="1"/>
  <c r="CQ70" i="77"/>
  <c r="AZ237" i="77"/>
  <c r="CG126" i="77"/>
  <c r="K9" i="82" s="1"/>
  <c r="BQ203" i="77"/>
  <c r="CQ78" i="77"/>
  <c r="AW213" i="77"/>
  <c r="CD112" i="77"/>
  <c r="AX52" i="77"/>
  <c r="CE21" i="77"/>
  <c r="CW68" i="77"/>
  <c r="AW75" i="77"/>
  <c r="CD34" i="77"/>
  <c r="BV66" i="77"/>
  <c r="CV19" i="77"/>
  <c r="CJ34" i="77"/>
  <c r="BV88" i="77"/>
  <c r="CV28" i="77"/>
  <c r="AX167" i="77"/>
  <c r="CE86" i="77"/>
  <c r="BT111" i="77"/>
  <c r="CT38" i="77"/>
  <c r="S8" i="82" s="1"/>
  <c r="BT88" i="77"/>
  <c r="CT28" i="77"/>
  <c r="R8" i="82" s="1"/>
  <c r="BR180" i="77"/>
  <c r="CR68" i="77"/>
  <c r="BQ249" i="77"/>
  <c r="CQ98" i="77"/>
  <c r="BR89" i="77"/>
  <c r="CR29" i="77"/>
  <c r="BU43" i="77"/>
  <c r="CU9" i="77"/>
  <c r="CJ9" i="77"/>
  <c r="AW99" i="77"/>
  <c r="CD48" i="77"/>
  <c r="AZ76" i="77"/>
  <c r="CG35" i="77"/>
  <c r="D9" i="82" s="1"/>
  <c r="BS203" i="77"/>
  <c r="CS78" i="77"/>
  <c r="BB29" i="77"/>
  <c r="CI8" i="77"/>
  <c r="CW49" i="77"/>
  <c r="BS42" i="77"/>
  <c r="CS8" i="77"/>
  <c r="CD138" i="77"/>
  <c r="AW259" i="77"/>
  <c r="CR78" i="77"/>
  <c r="BR203" i="77"/>
  <c r="BA52" i="77"/>
  <c r="CH21" i="77"/>
  <c r="BT250" i="77"/>
  <c r="CT99" i="77"/>
  <c r="Y9" i="82" s="1"/>
  <c r="BA29" i="77"/>
  <c r="CH8" i="77"/>
  <c r="BT66" i="77"/>
  <c r="CT19" i="77"/>
  <c r="Q9" i="82" s="1"/>
  <c r="BA144" i="77"/>
  <c r="CH73" i="77"/>
  <c r="CG99" i="77"/>
  <c r="I8" i="82" s="1"/>
  <c r="AZ190" i="77"/>
  <c r="AY236" i="77"/>
  <c r="CF125" i="77"/>
  <c r="AZ214" i="77"/>
  <c r="CG113" i="77"/>
  <c r="J9" i="82" s="1"/>
  <c r="AW121" i="77"/>
  <c r="CD60" i="77"/>
  <c r="CJ60" i="77"/>
  <c r="BB236" i="77"/>
  <c r="CI125" i="77"/>
  <c r="BB121" i="77"/>
  <c r="CI60" i="77"/>
  <c r="AY167" i="77"/>
  <c r="CF86" i="77"/>
  <c r="BU203" i="77"/>
  <c r="CU78" i="77"/>
  <c r="AX213" i="77"/>
  <c r="CE112" i="77"/>
  <c r="BA260" i="77"/>
  <c r="CH139" i="77"/>
  <c r="CE138" i="77"/>
  <c r="AX259" i="77"/>
  <c r="CV98" i="77"/>
  <c r="BV249" i="77"/>
  <c r="BA213" i="77"/>
  <c r="CH112" i="77"/>
  <c r="CW79" i="77"/>
  <c r="CW99" i="77"/>
  <c r="BQ157" i="77"/>
  <c r="CQ58" i="77"/>
  <c r="BB190" i="77"/>
  <c r="CI99" i="77"/>
  <c r="BV134" i="77"/>
  <c r="CV48" i="77"/>
  <c r="AW167" i="77"/>
  <c r="CD86" i="77"/>
  <c r="CW61" i="77"/>
  <c r="CW60" i="77"/>
  <c r="BR227" i="77"/>
  <c r="CR89" i="77"/>
  <c r="CF138" i="77"/>
  <c r="AY259" i="77"/>
  <c r="CW89" i="77"/>
  <c r="BU227" i="77"/>
  <c r="CU89" i="77"/>
  <c r="BA190" i="77"/>
  <c r="CH99" i="77"/>
  <c r="BU157" i="77"/>
  <c r="CU58" i="77"/>
  <c r="BR43" i="77"/>
  <c r="CR9" i="77"/>
  <c r="AY214" i="77"/>
  <c r="CF113" i="77"/>
  <c r="AW29" i="77"/>
  <c r="CD8" i="77"/>
  <c r="BR66" i="77"/>
  <c r="CR19" i="77"/>
  <c r="BT226" i="77"/>
  <c r="CT88" i="77"/>
  <c r="X8" i="82" s="1"/>
  <c r="AZ167" i="77"/>
  <c r="CG86" i="77"/>
  <c r="H8" i="82" s="1"/>
  <c r="CW8" i="77"/>
  <c r="BS157" i="77"/>
  <c r="CS58" i="77"/>
  <c r="BA75" i="77"/>
  <c r="CH34" i="77"/>
  <c r="CW38" i="77"/>
  <c r="AY75" i="77"/>
  <c r="CF34" i="77"/>
  <c r="BV203" i="77"/>
  <c r="CV78" i="77"/>
  <c r="AX121" i="77"/>
  <c r="CE60" i="77"/>
  <c r="CJ138" i="77"/>
  <c r="AW145" i="77"/>
  <c r="CD74" i="77"/>
  <c r="BS181" i="77"/>
  <c r="CS69" i="77"/>
  <c r="AW190" i="77"/>
  <c r="CD99" i="77"/>
  <c r="BT134" i="77"/>
  <c r="CT48" i="77"/>
  <c r="T8" i="82" s="1"/>
  <c r="BU134" i="77"/>
  <c r="CU48" i="77"/>
  <c r="BQ134" i="77"/>
  <c r="CQ48" i="77"/>
  <c r="CJ73" i="77"/>
  <c r="CW29" i="77"/>
  <c r="CJ48" i="77"/>
  <c r="AY53" i="77"/>
  <c r="CF22" i="77"/>
  <c r="BS90" i="77"/>
  <c r="CS31" i="77" s="1"/>
  <c r="CS30" i="77"/>
  <c r="AZ29" i="77"/>
  <c r="CG8" i="77"/>
  <c r="B8" i="82" s="1"/>
  <c r="AX98" i="77"/>
  <c r="CE47" i="77"/>
  <c r="CJ126" i="77"/>
  <c r="AX190" i="77"/>
  <c r="CE99" i="77"/>
  <c r="AZ121" i="77"/>
  <c r="CG60" i="77"/>
  <c r="F8" i="82" s="1"/>
  <c r="CW21" i="77"/>
  <c r="CW20" i="77"/>
  <c r="BV111" i="77"/>
  <c r="CV38" i="77"/>
  <c r="BU65" i="77"/>
  <c r="CU18" i="77"/>
  <c r="AY98" i="77"/>
  <c r="CF47" i="77"/>
  <c r="AY29" i="77"/>
  <c r="CF8" i="77"/>
  <c r="BB167" i="77"/>
  <c r="CI86" i="77"/>
  <c r="BR111" i="77"/>
  <c r="CR38" i="77"/>
  <c r="BV181" i="77"/>
  <c r="CV69" i="77"/>
  <c r="BU89" i="77"/>
  <c r="CU29" i="77"/>
  <c r="BV43" i="77"/>
  <c r="CV9" i="77"/>
  <c r="AW236" i="77"/>
  <c r="CD125" i="77"/>
  <c r="CJ112" i="77"/>
  <c r="BS135" i="77"/>
  <c r="CS49" i="77"/>
  <c r="BV157" i="77"/>
  <c r="CV58" i="77"/>
  <c r="BT157" i="77"/>
  <c r="CT58" i="77"/>
  <c r="U8" i="82" s="1"/>
  <c r="BB98" i="77"/>
  <c r="CI47" i="77"/>
  <c r="BA236" i="77"/>
  <c r="CH125" i="77"/>
  <c r="AZ144" i="77"/>
  <c r="CG73" i="77"/>
  <c r="G8" i="82" s="1"/>
  <c r="BR249" i="77"/>
  <c r="CR98" i="77"/>
  <c r="CJ86" i="77"/>
  <c r="AY121" i="77"/>
  <c r="CF60" i="77"/>
  <c r="AZ98" i="77"/>
  <c r="CG47" i="77"/>
  <c r="E8" i="82" s="1"/>
  <c r="BB259" i="77"/>
  <c r="CI138" i="77"/>
  <c r="BR157" i="77"/>
  <c r="CR58" i="77"/>
  <c r="BS65" i="77"/>
  <c r="CS18" i="77"/>
  <c r="BT203" i="77"/>
  <c r="CT78" i="77"/>
  <c r="W8" i="82" s="1"/>
  <c r="AY145" i="77"/>
  <c r="CF74" i="77"/>
  <c r="BQ65" i="77"/>
  <c r="CQ18" i="77"/>
  <c r="AX144" i="77"/>
  <c r="CE73" i="77"/>
  <c r="AX75" i="77"/>
  <c r="CE34" i="77"/>
  <c r="BT180" i="77"/>
  <c r="CT68" i="77"/>
  <c r="V8" i="82" s="1"/>
  <c r="BV226" i="77"/>
  <c r="CV88" i="77"/>
  <c r="BB213" i="77"/>
  <c r="CI112" i="77"/>
  <c r="BB144" i="77"/>
  <c r="CI73" i="77"/>
  <c r="BQ43" i="77"/>
  <c r="CQ9" i="77"/>
  <c r="AW52" i="77"/>
  <c r="CD21" i="77"/>
  <c r="BS113" i="77"/>
  <c r="CS41" i="77" s="1"/>
  <c r="CS40" i="77"/>
  <c r="CJ21" i="77"/>
  <c r="CJ99" i="77"/>
  <c r="BS249" i="77"/>
  <c r="CS98" i="77"/>
  <c r="BQ112" i="77"/>
  <c r="CQ39" i="77"/>
  <c r="BS226" i="77"/>
  <c r="CS88" i="77"/>
  <c r="AY190" i="77"/>
  <c r="CF99" i="77"/>
  <c r="AX29" i="77"/>
  <c r="CE8" i="77"/>
  <c r="BT43" i="77"/>
  <c r="CT9" i="77"/>
  <c r="P9" i="82" s="1"/>
  <c r="BQ88" i="77"/>
  <c r="CQ28" i="77"/>
  <c r="BB76" i="77"/>
  <c r="CI35" i="77"/>
  <c r="AX237" i="77"/>
  <c r="CE126" i="77"/>
  <c r="AZ53" i="77"/>
  <c r="CG22" i="77"/>
  <c r="C9" i="82" s="1"/>
  <c r="BA167" i="77"/>
  <c r="CH86" i="77"/>
  <c r="BU181" i="77"/>
  <c r="CU69" i="77"/>
  <c r="BU249" i="77"/>
  <c r="CU98" i="77"/>
  <c r="BB53" i="77"/>
  <c r="CI22" i="77"/>
  <c r="BA98" i="77"/>
  <c r="CH47" i="77"/>
  <c r="BQ227" i="77"/>
  <c r="CQ89" i="77"/>
  <c r="BU112" i="77"/>
  <c r="CU39" i="77"/>
  <c r="BA121" i="77"/>
  <c r="CH60" i="77"/>
  <c r="CG140" i="77"/>
  <c r="L10" i="82" s="1"/>
  <c r="AZ261" i="77"/>
  <c r="BR134" i="77"/>
  <c r="CR48" i="77"/>
  <c r="AX284" i="77" l="1"/>
  <c r="CE153" i="77"/>
  <c r="BB284" i="77"/>
  <c r="CI153" i="77"/>
  <c r="CJ153" i="77"/>
  <c r="AY284" i="77"/>
  <c r="CF153" i="77"/>
  <c r="BA284" i="77"/>
  <c r="CH153" i="77"/>
  <c r="AZ284" i="77"/>
  <c r="CG153" i="77"/>
  <c r="AW284" i="77"/>
  <c r="CD153" i="77"/>
  <c r="CR109" i="77"/>
  <c r="BR273" i="77"/>
  <c r="CV109" i="77"/>
  <c r="BV273" i="77"/>
  <c r="CS109" i="77"/>
  <c r="BS273" i="77"/>
  <c r="CW109" i="77"/>
  <c r="CQ109" i="77"/>
  <c r="BQ273" i="77"/>
  <c r="CU109" i="77"/>
  <c r="BU273" i="77"/>
  <c r="CT109" i="77"/>
  <c r="Z9" i="82" s="1"/>
  <c r="BT273" i="77"/>
  <c r="BQ228" i="77"/>
  <c r="CQ91" i="77" s="1"/>
  <c r="CQ90" i="77"/>
  <c r="BB54" i="77"/>
  <c r="CI23" i="77"/>
  <c r="AX238" i="77"/>
  <c r="CE127" i="77"/>
  <c r="AX30" i="77"/>
  <c r="CE9" i="77"/>
  <c r="CJ100" i="77"/>
  <c r="BQ44" i="77"/>
  <c r="CQ11" i="77" s="1"/>
  <c r="CQ10" i="77"/>
  <c r="AX145" i="77"/>
  <c r="CE74" i="77"/>
  <c r="BT204" i="77"/>
  <c r="CT79" i="77"/>
  <c r="W9" i="82" s="1"/>
  <c r="AZ99" i="77"/>
  <c r="CG48" i="77"/>
  <c r="E9" i="82" s="1"/>
  <c r="AZ145" i="77"/>
  <c r="CG74" i="77"/>
  <c r="G9" i="82" s="1"/>
  <c r="BS136" i="77"/>
  <c r="CS51" i="77" s="1"/>
  <c r="CS50" i="77"/>
  <c r="BV44" i="77"/>
  <c r="CV11" i="77" s="1"/>
  <c r="CV10" i="77"/>
  <c r="BB168" i="77"/>
  <c r="CI87" i="77"/>
  <c r="BV112" i="77"/>
  <c r="CV39" i="77"/>
  <c r="CJ127" i="77"/>
  <c r="AX168" i="77"/>
  <c r="CE87" i="77"/>
  <c r="CJ139" i="77"/>
  <c r="AY260" i="77"/>
  <c r="CF139" i="77"/>
  <c r="AX260" i="77"/>
  <c r="CE139" i="77"/>
  <c r="AZ191" i="77"/>
  <c r="CG100" i="77"/>
  <c r="I9" i="82" s="1"/>
  <c r="BR204" i="77"/>
  <c r="CR79" i="77"/>
  <c r="AW260" i="77"/>
  <c r="CD139" i="77"/>
  <c r="BR135" i="77"/>
  <c r="CR49" i="77"/>
  <c r="BA122" i="77"/>
  <c r="CH61" i="77"/>
  <c r="BU182" i="77"/>
  <c r="CU71" i="77" s="1"/>
  <c r="CU70" i="77"/>
  <c r="BA168" i="77"/>
  <c r="CH87" i="77"/>
  <c r="BQ89" i="77"/>
  <c r="CQ29" i="77"/>
  <c r="BS227" i="77"/>
  <c r="CS89" i="77"/>
  <c r="DO5" i="77"/>
  <c r="BB214" i="77"/>
  <c r="CI113" i="77"/>
  <c r="BT181" i="77"/>
  <c r="CT69" i="77"/>
  <c r="V9" i="82" s="1"/>
  <c r="BQ66" i="77"/>
  <c r="CQ19" i="77"/>
  <c r="BR158" i="77"/>
  <c r="CR59" i="77"/>
  <c r="BR250" i="77"/>
  <c r="CR99" i="77"/>
  <c r="BB99" i="77"/>
  <c r="CI48" i="77"/>
  <c r="CT59" i="77"/>
  <c r="U9" i="82" s="1"/>
  <c r="BT158" i="77"/>
  <c r="AW237" i="77"/>
  <c r="CD126" i="77"/>
  <c r="BV182" i="77"/>
  <c r="CV71" i="77" s="1"/>
  <c r="CV70" i="77"/>
  <c r="AY99" i="77"/>
  <c r="CF48" i="77"/>
  <c r="DS3" i="77"/>
  <c r="AZ122" i="77"/>
  <c r="CG61" i="77"/>
  <c r="F9" i="82" s="1"/>
  <c r="AZ30" i="77"/>
  <c r="CG9" i="77"/>
  <c r="B9" i="82" s="1"/>
  <c r="AY54" i="77"/>
  <c r="CF23" i="77"/>
  <c r="CW31" i="77"/>
  <c r="CW30" i="77"/>
  <c r="BQ135" i="77"/>
  <c r="CQ49" i="77"/>
  <c r="BU135" i="77"/>
  <c r="CU49" i="77"/>
  <c r="BS182" i="77"/>
  <c r="CS71" i="77" s="1"/>
  <c r="CS70" i="77"/>
  <c r="BV204" i="77"/>
  <c r="CV79" i="77"/>
  <c r="CW39" i="77"/>
  <c r="BS158" i="77"/>
  <c r="CS59" i="77"/>
  <c r="AZ168" i="77"/>
  <c r="CG87" i="77"/>
  <c r="H9" i="82" s="1"/>
  <c r="BR67" i="77"/>
  <c r="CR21" i="77" s="1"/>
  <c r="CR20" i="77"/>
  <c r="AW30" i="77"/>
  <c r="CD9" i="77"/>
  <c r="BR44" i="77"/>
  <c r="CR11" i="77" s="1"/>
  <c r="CR10" i="77"/>
  <c r="BA191" i="77"/>
  <c r="CH100" i="77"/>
  <c r="CW91" i="77"/>
  <c r="CW90" i="77"/>
  <c r="BR228" i="77"/>
  <c r="CR91" i="77" s="1"/>
  <c r="CR90" i="77"/>
  <c r="AW168" i="77"/>
  <c r="CD87" i="77"/>
  <c r="BB191" i="77"/>
  <c r="CI100" i="77"/>
  <c r="CW101" i="77"/>
  <c r="CW100" i="77"/>
  <c r="BA214" i="77"/>
  <c r="CH113" i="77"/>
  <c r="AX214" i="77"/>
  <c r="CE113" i="77"/>
  <c r="AY168" i="77"/>
  <c r="CF87" i="77"/>
  <c r="CJ61" i="77"/>
  <c r="AZ215" i="77"/>
  <c r="CG114" i="77"/>
  <c r="J10" i="82" s="1"/>
  <c r="BT67" i="77"/>
  <c r="CT21" i="77" s="1"/>
  <c r="CT20" i="77"/>
  <c r="Q10" i="82" s="1"/>
  <c r="BT251" i="77"/>
  <c r="CT101" i="77" s="1"/>
  <c r="CT100" i="77"/>
  <c r="Y10" i="82" s="1"/>
  <c r="CW51" i="77"/>
  <c r="CW50" i="77"/>
  <c r="BS204" i="77"/>
  <c r="CS79" i="77"/>
  <c r="AW100" i="77"/>
  <c r="CD49" i="77"/>
  <c r="BU44" i="77"/>
  <c r="CU11" i="77" s="1"/>
  <c r="CU10" i="77"/>
  <c r="BQ250" i="77"/>
  <c r="CQ99" i="77"/>
  <c r="BT89" i="77"/>
  <c r="CT29" i="77"/>
  <c r="R9" i="82" s="1"/>
  <c r="CJ35" i="77"/>
  <c r="AW76" i="77"/>
  <c r="CD35" i="77"/>
  <c r="AX53" i="77"/>
  <c r="CE22" i="77"/>
  <c r="BQ204" i="77"/>
  <c r="CQ79" i="77"/>
  <c r="AZ262" i="77"/>
  <c r="CG141" i="77"/>
  <c r="L11" i="82" s="1"/>
  <c r="BV250" i="77"/>
  <c r="CV99" i="77"/>
  <c r="BU113" i="77"/>
  <c r="CU41" i="77" s="1"/>
  <c r="CU40" i="77"/>
  <c r="BA99" i="77"/>
  <c r="CH48" i="77"/>
  <c r="BU250" i="77"/>
  <c r="CU99" i="77"/>
  <c r="AZ54" i="77"/>
  <c r="CG23" i="77"/>
  <c r="C10" i="82" s="1"/>
  <c r="BB77" i="77"/>
  <c r="CI36" i="77"/>
  <c r="BT44" i="77"/>
  <c r="CT11" i="77" s="1"/>
  <c r="CT10" i="77"/>
  <c r="P10" i="82" s="1"/>
  <c r="AY191" i="77"/>
  <c r="CF100" i="77"/>
  <c r="BQ113" i="77"/>
  <c r="CQ41" i="77" s="1"/>
  <c r="CQ40" i="77"/>
  <c r="BS250" i="77"/>
  <c r="CS99" i="77"/>
  <c r="CJ22" i="77"/>
  <c r="AW53" i="77"/>
  <c r="CD22" i="77"/>
  <c r="BB145" i="77"/>
  <c r="CI74" i="77"/>
  <c r="BV227" i="77"/>
  <c r="CV89" i="77"/>
  <c r="AX76" i="77"/>
  <c r="CE35" i="77"/>
  <c r="AY146" i="77"/>
  <c r="CF75" i="77"/>
  <c r="BS66" i="77"/>
  <c r="CS19" i="77"/>
  <c r="CI139" i="77"/>
  <c r="BB260" i="77"/>
  <c r="AY122" i="77"/>
  <c r="CF61" i="77"/>
  <c r="CJ87" i="77"/>
  <c r="BA237" i="77"/>
  <c r="CH126" i="77"/>
  <c r="BV158" i="77"/>
  <c r="CV59" i="77"/>
  <c r="CJ113" i="77"/>
  <c r="BU90" i="77"/>
  <c r="CU31" i="77" s="1"/>
  <c r="CU30" i="77"/>
  <c r="BR112" i="77"/>
  <c r="CR39" i="77"/>
  <c r="AY30" i="77"/>
  <c r="CF9" i="77"/>
  <c r="BU66" i="77"/>
  <c r="CU19" i="77"/>
  <c r="AX191" i="77"/>
  <c r="CE100" i="77"/>
  <c r="AX99" i="77"/>
  <c r="CE48" i="77"/>
  <c r="DO4" i="77"/>
  <c r="CJ49" i="77"/>
  <c r="CJ74" i="77"/>
  <c r="BT135" i="77"/>
  <c r="CT49" i="77"/>
  <c r="T9" i="82" s="1"/>
  <c r="AW191" i="77"/>
  <c r="CD100" i="77"/>
  <c r="AW146" i="77"/>
  <c r="CD75" i="77"/>
  <c r="AX122" i="77"/>
  <c r="CE61" i="77"/>
  <c r="AY76" i="77"/>
  <c r="CF35" i="77"/>
  <c r="BA76" i="77"/>
  <c r="CH35" i="77"/>
  <c r="CW9" i="77"/>
  <c r="BT227" i="77"/>
  <c r="CT89" i="77"/>
  <c r="X9" i="82" s="1"/>
  <c r="AY215" i="77"/>
  <c r="CF114" i="77"/>
  <c r="BU158" i="77"/>
  <c r="CU59" i="77"/>
  <c r="BU228" i="77"/>
  <c r="CU91" i="77" s="1"/>
  <c r="CU90" i="77"/>
  <c r="DS7" i="77"/>
  <c r="BV135" i="77"/>
  <c r="CV49" i="77"/>
  <c r="BQ158" i="77"/>
  <c r="CQ59" i="77"/>
  <c r="CW81" i="77"/>
  <c r="CW80" i="77"/>
  <c r="CH140" i="77"/>
  <c r="BA261" i="77"/>
  <c r="BU204" i="77"/>
  <c r="CU79" i="77"/>
  <c r="BB122" i="77"/>
  <c r="CI61" i="77"/>
  <c r="BB237" i="77"/>
  <c r="CI126" i="77"/>
  <c r="AW122" i="77"/>
  <c r="CD61" i="77"/>
  <c r="AY237" i="77"/>
  <c r="CF126" i="77"/>
  <c r="BA145" i="77"/>
  <c r="CH74" i="77"/>
  <c r="BA30" i="77"/>
  <c r="CH9" i="77"/>
  <c r="BA53" i="77"/>
  <c r="CH22" i="77"/>
  <c r="BS43" i="77"/>
  <c r="CS9" i="77"/>
  <c r="BB30" i="77"/>
  <c r="CI9" i="77"/>
  <c r="AZ77" i="77"/>
  <c r="CG36" i="77"/>
  <c r="D10" i="82" s="1"/>
  <c r="CJ10" i="77"/>
  <c r="BR90" i="77"/>
  <c r="CR31" i="77" s="1"/>
  <c r="CR30" i="77"/>
  <c r="BR181" i="77"/>
  <c r="CR69" i="77"/>
  <c r="BT112" i="77"/>
  <c r="CT39" i="77"/>
  <c r="S9" i="82" s="1"/>
  <c r="BV89" i="77"/>
  <c r="CV29" i="77"/>
  <c r="BV67" i="77"/>
  <c r="CV21" i="77" s="1"/>
  <c r="CV20" i="77"/>
  <c r="CW69" i="77"/>
  <c r="AW214" i="77"/>
  <c r="CD113" i="77"/>
  <c r="AZ238" i="77"/>
  <c r="CG127" i="77"/>
  <c r="K10" i="82" s="1"/>
  <c r="DM8" i="77"/>
  <c r="AZ285" i="77" l="1"/>
  <c r="CG154" i="77"/>
  <c r="AY285" i="77"/>
  <c r="CF154" i="77"/>
  <c r="BB285" i="77"/>
  <c r="CI154" i="77"/>
  <c r="AW285" i="77"/>
  <c r="CD154" i="77"/>
  <c r="BA285" i="77"/>
  <c r="CH154" i="77"/>
  <c r="CJ154" i="77"/>
  <c r="AX285" i="77"/>
  <c r="CE154" i="77"/>
  <c r="CT110" i="77"/>
  <c r="Z10" i="82" s="1"/>
  <c r="BT274" i="77"/>
  <c r="CT111" i="77" s="1"/>
  <c r="CU110" i="77"/>
  <c r="BU274" i="77"/>
  <c r="CU111" i="77" s="1"/>
  <c r="CQ110" i="77"/>
  <c r="BQ274" i="77"/>
  <c r="CQ111" i="77" s="1"/>
  <c r="CW110" i="77"/>
  <c r="CW111" i="77"/>
  <c r="CS110" i="77"/>
  <c r="BS274" i="77"/>
  <c r="CS111" i="77" s="1"/>
  <c r="CV110" i="77"/>
  <c r="BV274" i="77"/>
  <c r="CV111" i="77" s="1"/>
  <c r="CR110" i="77"/>
  <c r="BR274" i="77"/>
  <c r="CR111" i="77" s="1"/>
  <c r="BB261" i="77"/>
  <c r="CI140" i="77"/>
  <c r="DR3" i="77"/>
  <c r="BT113" i="77"/>
  <c r="CT41" i="77" s="1"/>
  <c r="CT40" i="77"/>
  <c r="S10" i="82" s="1"/>
  <c r="AZ78" i="77"/>
  <c r="CG37" i="77"/>
  <c r="D11" i="82" s="1"/>
  <c r="BA54" i="77"/>
  <c r="CH23" i="77"/>
  <c r="AW123" i="77"/>
  <c r="CD62" i="77"/>
  <c r="BV136" i="77"/>
  <c r="CV51" i="77" s="1"/>
  <c r="CV50" i="77"/>
  <c r="AY216" i="77"/>
  <c r="CF115" i="77"/>
  <c r="BA77" i="77"/>
  <c r="CH36" i="77"/>
  <c r="AW192" i="77"/>
  <c r="CD101" i="77"/>
  <c r="AX100" i="77"/>
  <c r="CE49" i="77"/>
  <c r="BU67" i="77"/>
  <c r="CU21" i="77" s="1"/>
  <c r="CU20" i="77"/>
  <c r="BA238" i="77"/>
  <c r="CH127" i="77"/>
  <c r="CJ88" i="77"/>
  <c r="AY147" i="77"/>
  <c r="CF76" i="77"/>
  <c r="BB146" i="77"/>
  <c r="CI75" i="77"/>
  <c r="CJ23" i="77"/>
  <c r="P11" i="82"/>
  <c r="DP2" i="77"/>
  <c r="BA100" i="77"/>
  <c r="CH49" i="77"/>
  <c r="CJ36" i="77"/>
  <c r="AW101" i="77"/>
  <c r="CD50" i="77"/>
  <c r="Q11" i="82"/>
  <c r="DP3" i="77"/>
  <c r="BA215" i="77"/>
  <c r="CH114" i="77"/>
  <c r="DS10" i="77"/>
  <c r="DN3" i="77"/>
  <c r="BS159" i="77"/>
  <c r="CS61" i="77" s="1"/>
  <c r="CS60" i="77"/>
  <c r="BQ136" i="77"/>
  <c r="CQ51" i="77" s="1"/>
  <c r="CQ50" i="77"/>
  <c r="AY55" i="77"/>
  <c r="CF24" i="77"/>
  <c r="AZ123" i="77"/>
  <c r="CG62" i="77"/>
  <c r="F10" i="82" s="1"/>
  <c r="AY100" i="77"/>
  <c r="CF49" i="77"/>
  <c r="AW238" i="77"/>
  <c r="CD127" i="77"/>
  <c r="BB100" i="77"/>
  <c r="CI49" i="77"/>
  <c r="BQ67" i="77"/>
  <c r="CQ21" i="77" s="1"/>
  <c r="CQ20" i="77"/>
  <c r="BB215" i="77"/>
  <c r="CI114" i="77"/>
  <c r="BS228" i="77"/>
  <c r="CS91" i="77" s="1"/>
  <c r="CS90" i="77"/>
  <c r="BA169" i="77"/>
  <c r="CH88" i="77"/>
  <c r="BR136" i="77"/>
  <c r="CR51" i="77" s="1"/>
  <c r="CR50" i="77"/>
  <c r="BR205" i="77"/>
  <c r="CR81" i="77" s="1"/>
  <c r="CR80" i="77"/>
  <c r="CE140" i="77"/>
  <c r="AX261" i="77"/>
  <c r="CJ140" i="77"/>
  <c r="CJ128" i="77"/>
  <c r="BB169" i="77"/>
  <c r="CI88" i="77"/>
  <c r="DO6" i="77"/>
  <c r="AZ100" i="77"/>
  <c r="CG49" i="77"/>
  <c r="E10" i="82" s="1"/>
  <c r="AX146" i="77"/>
  <c r="CE75" i="77"/>
  <c r="CJ101" i="77"/>
  <c r="BB55" i="77"/>
  <c r="CI24" i="77"/>
  <c r="BT159" i="77"/>
  <c r="CT61" i="77" s="1"/>
  <c r="CT60" i="77"/>
  <c r="U10" i="82" s="1"/>
  <c r="BA262" i="77"/>
  <c r="CH141" i="77"/>
  <c r="AW215" i="77"/>
  <c r="CD114" i="77"/>
  <c r="DN4" i="77"/>
  <c r="BS44" i="77"/>
  <c r="CS11" i="77" s="1"/>
  <c r="CS10" i="77"/>
  <c r="BA146" i="77"/>
  <c r="CH75" i="77"/>
  <c r="BB123" i="77"/>
  <c r="CI62" i="77"/>
  <c r="BQ159" i="77"/>
  <c r="CQ61" i="77" s="1"/>
  <c r="CQ60" i="77"/>
  <c r="DQ10" i="77"/>
  <c r="BT228" i="77"/>
  <c r="CT91" i="77" s="1"/>
  <c r="CT90" i="77"/>
  <c r="X10" i="82" s="1"/>
  <c r="AX123" i="77"/>
  <c r="CE62" i="77"/>
  <c r="CJ50" i="77"/>
  <c r="BR113" i="77"/>
  <c r="CR41" i="77" s="1"/>
  <c r="CR40" i="77"/>
  <c r="BV159" i="77"/>
  <c r="CV61" i="77" s="1"/>
  <c r="CV60" i="77"/>
  <c r="AX77" i="77"/>
  <c r="CE36" i="77"/>
  <c r="DM5" i="77"/>
  <c r="AZ55" i="77"/>
  <c r="CG24" i="77"/>
  <c r="C11" i="82" s="1"/>
  <c r="BU251" i="77"/>
  <c r="CU101" i="77" s="1"/>
  <c r="CU100" i="77"/>
  <c r="BV251" i="77"/>
  <c r="CV101" i="77" s="1"/>
  <c r="CV100" i="77"/>
  <c r="AX54" i="77"/>
  <c r="CE23" i="77"/>
  <c r="BQ251" i="77"/>
  <c r="CQ101" i="77" s="1"/>
  <c r="CQ100" i="77"/>
  <c r="DS6" i="77"/>
  <c r="CJ62" i="77"/>
  <c r="AY169" i="77"/>
  <c r="CF88" i="77"/>
  <c r="BB192" i="77"/>
  <c r="CI101" i="77"/>
  <c r="AW169" i="77"/>
  <c r="CD88" i="77"/>
  <c r="DN2" i="77"/>
  <c r="BV205" i="77"/>
  <c r="CV81" i="77" s="1"/>
  <c r="CV80" i="77"/>
  <c r="AX31" i="77"/>
  <c r="CE10" i="77"/>
  <c r="AZ239" i="77"/>
  <c r="CG128" i="77"/>
  <c r="K11" i="82" s="1"/>
  <c r="CW71" i="77"/>
  <c r="CW70" i="77"/>
  <c r="BV90" i="77"/>
  <c r="CV31" i="77" s="1"/>
  <c r="CV30" i="77"/>
  <c r="BR182" i="77"/>
  <c r="CR71" i="77" s="1"/>
  <c r="CR70" i="77"/>
  <c r="CJ11" i="77"/>
  <c r="BB31" i="77"/>
  <c r="CI10" i="77"/>
  <c r="BA31" i="77"/>
  <c r="CH10" i="77"/>
  <c r="AY238" i="77"/>
  <c r="CF127" i="77"/>
  <c r="BB238" i="77"/>
  <c r="CI127" i="77"/>
  <c r="BU205" i="77"/>
  <c r="CU81" i="77" s="1"/>
  <c r="CU80" i="77"/>
  <c r="DS9" i="77"/>
  <c r="BU159" i="77"/>
  <c r="CU61" i="77" s="1"/>
  <c r="CU60" i="77"/>
  <c r="CW11" i="77"/>
  <c r="CW10" i="77"/>
  <c r="AY77" i="77"/>
  <c r="CF36" i="77"/>
  <c r="AW147" i="77"/>
  <c r="CD76" i="77"/>
  <c r="BT136" i="77"/>
  <c r="CT51" i="77" s="1"/>
  <c r="CT50" i="77"/>
  <c r="T10" i="82" s="1"/>
  <c r="CJ75" i="77"/>
  <c r="AX192" i="77"/>
  <c r="CE101" i="77"/>
  <c r="AY31" i="77"/>
  <c r="CF10" i="77"/>
  <c r="DQ4" i="77"/>
  <c r="CJ114" i="77"/>
  <c r="AY123" i="77"/>
  <c r="CF62" i="77"/>
  <c r="BS67" i="77"/>
  <c r="CS21" i="77" s="1"/>
  <c r="CS20" i="77"/>
  <c r="BV228" i="77"/>
  <c r="CV91" i="77" s="1"/>
  <c r="CV90" i="77"/>
  <c r="AW54" i="77"/>
  <c r="CD23" i="77"/>
  <c r="BS251" i="77"/>
  <c r="CS101" i="77" s="1"/>
  <c r="CS100" i="77"/>
  <c r="AY192" i="77"/>
  <c r="CF101" i="77"/>
  <c r="BB78" i="77"/>
  <c r="CI37" i="77"/>
  <c r="DQ5" i="77"/>
  <c r="CG142" i="77"/>
  <c r="L12" i="82" s="1"/>
  <c r="AZ263" i="77"/>
  <c r="BQ205" i="77"/>
  <c r="CQ81" i="77" s="1"/>
  <c r="CQ80" i="77"/>
  <c r="AW77" i="77"/>
  <c r="CD36" i="77"/>
  <c r="BT90" i="77"/>
  <c r="CT31" i="77" s="1"/>
  <c r="CT30" i="77"/>
  <c r="R10" i="82" s="1"/>
  <c r="DQ2" i="77"/>
  <c r="BS205" i="77"/>
  <c r="CS81" i="77" s="1"/>
  <c r="CS80" i="77"/>
  <c r="Y11" i="82"/>
  <c r="DP11" i="77"/>
  <c r="AZ216" i="77"/>
  <c r="CG115" i="77"/>
  <c r="J11" i="82" s="1"/>
  <c r="AX215" i="77"/>
  <c r="CE114" i="77"/>
  <c r="DS11" i="77"/>
  <c r="DN10" i="77"/>
  <c r="BA192" i="77"/>
  <c r="CH101" i="77"/>
  <c r="AW31" i="77"/>
  <c r="CD10" i="77"/>
  <c r="AZ169" i="77"/>
  <c r="CG88" i="77"/>
  <c r="H10" i="82" s="1"/>
  <c r="CW41" i="77"/>
  <c r="CW40" i="77"/>
  <c r="DO8" i="77"/>
  <c r="BU136" i="77"/>
  <c r="CU51" i="77" s="1"/>
  <c r="CU50" i="77"/>
  <c r="DS4" i="77"/>
  <c r="AZ31" i="77"/>
  <c r="CG10" i="77"/>
  <c r="B10" i="82" s="1"/>
  <c r="DR8" i="77"/>
  <c r="BR251" i="77"/>
  <c r="CR101" i="77" s="1"/>
  <c r="CR100" i="77"/>
  <c r="BR159" i="77"/>
  <c r="CR61" i="77" s="1"/>
  <c r="CR60" i="77"/>
  <c r="BT182" i="77"/>
  <c r="CT71" i="77" s="1"/>
  <c r="CT70" i="77"/>
  <c r="V10" i="82" s="1"/>
  <c r="BQ90" i="77"/>
  <c r="CQ31" i="77" s="1"/>
  <c r="CQ30" i="77"/>
  <c r="DQ8" i="77"/>
  <c r="BA123" i="77"/>
  <c r="CH62" i="77"/>
  <c r="CD140" i="77"/>
  <c r="AW261" i="77"/>
  <c r="AZ192" i="77"/>
  <c r="CG101" i="77"/>
  <c r="I10" i="82" s="1"/>
  <c r="AY261" i="77"/>
  <c r="CF140" i="77"/>
  <c r="AX169" i="77"/>
  <c r="CE88" i="77"/>
  <c r="BV113" i="77"/>
  <c r="CV41" i="77" s="1"/>
  <c r="CV40" i="77"/>
  <c r="DR2" i="77"/>
  <c r="AZ146" i="77"/>
  <c r="CG75" i="77"/>
  <c r="G10" i="82" s="1"/>
  <c r="BT205" i="77"/>
  <c r="CT81" i="77" s="1"/>
  <c r="CT80" i="77"/>
  <c r="W10" i="82" s="1"/>
  <c r="DM2" i="77"/>
  <c r="AX239" i="77"/>
  <c r="CE128" i="77"/>
  <c r="DM10" i="77"/>
  <c r="CJ155" i="77" l="1"/>
  <c r="AW286" i="77"/>
  <c r="CD155" i="77"/>
  <c r="AY286" i="77"/>
  <c r="CF155" i="77"/>
  <c r="AX286" i="77"/>
  <c r="CE155" i="77"/>
  <c r="BA286" i="77"/>
  <c r="CH155" i="77"/>
  <c r="BB286" i="77"/>
  <c r="CI155" i="77"/>
  <c r="AZ286" i="77"/>
  <c r="CG155" i="77"/>
  <c r="DN12" i="77"/>
  <c r="DO12" i="77"/>
  <c r="DM12" i="77"/>
  <c r="DP12" i="77"/>
  <c r="Z11" i="82"/>
  <c r="DR12" i="77"/>
  <c r="DS12" i="77"/>
  <c r="DQ12" i="77"/>
  <c r="DR5" i="77"/>
  <c r="DN11" i="77"/>
  <c r="DS5" i="77"/>
  <c r="DO11" i="77"/>
  <c r="DR10" i="77"/>
  <c r="AY32" i="77"/>
  <c r="CF11" i="77"/>
  <c r="CE141" i="77"/>
  <c r="AX262" i="77"/>
  <c r="T11" i="82"/>
  <c r="DP6" i="77"/>
  <c r="AY78" i="77"/>
  <c r="CF37" i="77"/>
  <c r="BB239" i="77"/>
  <c r="CI128" i="77"/>
  <c r="BB32" i="77"/>
  <c r="CI11" i="77"/>
  <c r="DS8" i="77"/>
  <c r="BB193" i="77"/>
  <c r="CI102" i="77"/>
  <c r="DR11" i="77"/>
  <c r="AX78" i="77"/>
  <c r="CE37" i="77"/>
  <c r="DN5" i="77"/>
  <c r="X11" i="82"/>
  <c r="DP10" i="77"/>
  <c r="BA147" i="77"/>
  <c r="CH76" i="77"/>
  <c r="BA263" i="77"/>
  <c r="CH142" i="77"/>
  <c r="AX147" i="77"/>
  <c r="CE76" i="77"/>
  <c r="CJ129" i="77"/>
  <c r="DN6" i="77"/>
  <c r="BA170" i="77"/>
  <c r="CH89" i="77"/>
  <c r="BB216" i="77"/>
  <c r="CI115" i="77"/>
  <c r="AW239" i="77"/>
  <c r="CD128" i="77"/>
  <c r="AZ124" i="77"/>
  <c r="CG63" i="77"/>
  <c r="F11" i="82" s="1"/>
  <c r="DM6" i="77"/>
  <c r="DO7" i="77"/>
  <c r="CJ37" i="77"/>
  <c r="BA101" i="77"/>
  <c r="CH50" i="77"/>
  <c r="CJ24" i="77"/>
  <c r="AY148" i="77"/>
  <c r="CF77" i="77"/>
  <c r="BA239" i="77"/>
  <c r="CH128" i="77"/>
  <c r="DQ3" i="77"/>
  <c r="BA78" i="77"/>
  <c r="CH37" i="77"/>
  <c r="AW124" i="77"/>
  <c r="CD63" i="77"/>
  <c r="DP9" i="77"/>
  <c r="W11" i="82"/>
  <c r="AX170" i="77"/>
  <c r="CE89" i="77"/>
  <c r="AZ193" i="77"/>
  <c r="CG102" i="77"/>
  <c r="I11" i="82" s="1"/>
  <c r="BA124" i="77"/>
  <c r="CH63" i="77"/>
  <c r="DM4" i="77"/>
  <c r="DN7" i="77"/>
  <c r="AZ170" i="77"/>
  <c r="CG89" i="77"/>
  <c r="H11" i="82" s="1"/>
  <c r="BA193" i="77"/>
  <c r="CH102" i="77"/>
  <c r="AX216" i="77"/>
  <c r="CE115" i="77"/>
  <c r="CG116" i="77"/>
  <c r="J12" i="82" s="1"/>
  <c r="AZ217" i="77"/>
  <c r="DO9" i="77"/>
  <c r="R11" i="82"/>
  <c r="DP4" i="77"/>
  <c r="DM9" i="77"/>
  <c r="AY193" i="77"/>
  <c r="CF102" i="77"/>
  <c r="AW55" i="77"/>
  <c r="CD24" i="77"/>
  <c r="AY124" i="77"/>
  <c r="CF63" i="77"/>
  <c r="AX240" i="77"/>
  <c r="CE129" i="77"/>
  <c r="AZ147" i="77"/>
  <c r="CG76" i="77"/>
  <c r="G11" i="82" s="1"/>
  <c r="CF141" i="77"/>
  <c r="AY262" i="77"/>
  <c r="V11" i="82"/>
  <c r="DP8" i="77"/>
  <c r="AZ32" i="77"/>
  <c r="CG11" i="77"/>
  <c r="B11" i="82" s="1"/>
  <c r="DQ6" i="77"/>
  <c r="AW32" i="77"/>
  <c r="CD11" i="77"/>
  <c r="AW78" i="77"/>
  <c r="CD37" i="77"/>
  <c r="BB79" i="77"/>
  <c r="CI38" i="77"/>
  <c r="DO3" i="77"/>
  <c r="CJ115" i="77"/>
  <c r="CE102" i="77"/>
  <c r="AX193" i="77"/>
  <c r="BA32" i="77"/>
  <c r="CH11" i="77"/>
  <c r="DN8" i="77"/>
  <c r="AX32" i="77"/>
  <c r="CE11" i="77"/>
  <c r="CJ63" i="77"/>
  <c r="DM11" i="77"/>
  <c r="AZ56" i="77"/>
  <c r="CG25" i="77"/>
  <c r="C12" i="82" s="1"/>
  <c r="CJ51" i="77"/>
  <c r="DM7" i="77"/>
  <c r="DP7" i="77"/>
  <c r="U11" i="82"/>
  <c r="BB56" i="77"/>
  <c r="CI25" i="77"/>
  <c r="AZ79" i="77"/>
  <c r="CG38" i="77"/>
  <c r="D12" i="82" s="1"/>
  <c r="CD141" i="77"/>
  <c r="AW262" i="77"/>
  <c r="AZ264" i="77"/>
  <c r="CG144" i="77" s="1"/>
  <c r="CG143" i="77"/>
  <c r="L13" i="82" s="1"/>
  <c r="CJ76" i="77"/>
  <c r="AW148" i="77"/>
  <c r="CD77" i="77"/>
  <c r="DS2" i="77"/>
  <c r="DQ7" i="77"/>
  <c r="DQ9" i="77"/>
  <c r="AY239" i="77"/>
  <c r="CF128" i="77"/>
  <c r="CJ12" i="77"/>
  <c r="DR4" i="77"/>
  <c r="AZ240" i="77"/>
  <c r="CG129" i="77"/>
  <c r="K12" i="82" s="1"/>
  <c r="DR9" i="77"/>
  <c r="AW170" i="77"/>
  <c r="CD89" i="77"/>
  <c r="AY170" i="77"/>
  <c r="CF89" i="77"/>
  <c r="AX55" i="77"/>
  <c r="CE24" i="77"/>
  <c r="DQ11" i="77"/>
  <c r="DR7" i="77"/>
  <c r="AX124" i="77"/>
  <c r="CE63" i="77"/>
  <c r="BB124" i="77"/>
  <c r="CI63" i="77"/>
  <c r="DO2" i="77"/>
  <c r="AW216" i="77"/>
  <c r="CD115" i="77"/>
  <c r="CJ102" i="77"/>
  <c r="AZ101" i="77"/>
  <c r="CG50" i="77"/>
  <c r="E11" i="82" s="1"/>
  <c r="BB170" i="77"/>
  <c r="CI89" i="77"/>
  <c r="CJ141" i="77"/>
  <c r="DN9" i="77"/>
  <c r="DO10" i="77"/>
  <c r="DM3" i="77"/>
  <c r="BB101" i="77"/>
  <c r="CI50" i="77"/>
  <c r="AY101" i="77"/>
  <c r="CF50" i="77"/>
  <c r="AY56" i="77"/>
  <c r="CF25" i="77"/>
  <c r="BA216" i="77"/>
  <c r="CH115" i="77"/>
  <c r="AW102" i="77"/>
  <c r="CD51" i="77"/>
  <c r="BB147" i="77"/>
  <c r="CI76" i="77"/>
  <c r="CJ89" i="77"/>
  <c r="AX101" i="77"/>
  <c r="CE50" i="77"/>
  <c r="AW193" i="77"/>
  <c r="CD102" i="77"/>
  <c r="AY217" i="77"/>
  <c r="CF116" i="77"/>
  <c r="DR6" i="77"/>
  <c r="BA55" i="77"/>
  <c r="CH24" i="77"/>
  <c r="S11" i="82"/>
  <c r="DP5" i="77"/>
  <c r="CI141" i="77"/>
  <c r="BB262" i="77"/>
  <c r="BB287" i="77" l="1"/>
  <c r="CI157" i="77" s="1"/>
  <c r="DG13" i="77" s="1"/>
  <c r="CI156" i="77"/>
  <c r="AX287" i="77"/>
  <c r="CE157" i="77" s="1"/>
  <c r="DC13" i="77" s="1"/>
  <c r="CE156" i="77"/>
  <c r="AW287" i="77"/>
  <c r="CD157" i="77" s="1"/>
  <c r="DB13" i="77" s="1"/>
  <c r="CD156" i="77"/>
  <c r="AZ287" i="77"/>
  <c r="CG157" i="77" s="1"/>
  <c r="DE13" i="77" s="1"/>
  <c r="CG156" i="77"/>
  <c r="BA287" i="77"/>
  <c r="CH157" i="77" s="1"/>
  <c r="DF13" i="77" s="1"/>
  <c r="CH156" i="77"/>
  <c r="AY287" i="77"/>
  <c r="CF157" i="77" s="1"/>
  <c r="DD13" i="77" s="1"/>
  <c r="CF156" i="77"/>
  <c r="CJ157" i="77"/>
  <c r="DH13" i="77" s="1"/>
  <c r="CJ156" i="77"/>
  <c r="L14" i="82"/>
  <c r="DE12" i="77"/>
  <c r="AY218" i="77"/>
  <c r="CF117" i="77"/>
  <c r="CJ90" i="77"/>
  <c r="BA217" i="77"/>
  <c r="CH116" i="77"/>
  <c r="AW263" i="77"/>
  <c r="CD142" i="77"/>
  <c r="BB57" i="77"/>
  <c r="CI26" i="77"/>
  <c r="CJ64" i="77"/>
  <c r="BB80" i="77"/>
  <c r="CI39" i="77"/>
  <c r="AY125" i="77"/>
  <c r="CF64" i="77"/>
  <c r="AW56" i="77"/>
  <c r="CD25" i="77"/>
  <c r="AZ171" i="77"/>
  <c r="CG90" i="77"/>
  <c r="H12" i="82" s="1"/>
  <c r="BB102" i="77"/>
  <c r="CI51" i="77"/>
  <c r="CJ142" i="77"/>
  <c r="AZ102" i="77"/>
  <c r="CG51" i="77"/>
  <c r="E12" i="82" s="1"/>
  <c r="BB125" i="77"/>
  <c r="CI64" i="77"/>
  <c r="AX56" i="77"/>
  <c r="CE25" i="77"/>
  <c r="CJ14" i="77"/>
  <c r="CJ13" i="77"/>
  <c r="BA240" i="77"/>
  <c r="CH129" i="77"/>
  <c r="CJ38" i="77"/>
  <c r="AW240" i="77"/>
  <c r="CD129" i="77"/>
  <c r="CJ130" i="77"/>
  <c r="CH143" i="77"/>
  <c r="BA264" i="77"/>
  <c r="CH144" i="77" s="1"/>
  <c r="AX79" i="77"/>
  <c r="CE38" i="77"/>
  <c r="BB194" i="77"/>
  <c r="CI103" i="77"/>
  <c r="BB33" i="77"/>
  <c r="CI12" i="77"/>
  <c r="AW194" i="77"/>
  <c r="CD103" i="77"/>
  <c r="BB148" i="77"/>
  <c r="CI77" i="77"/>
  <c r="AW103" i="77"/>
  <c r="CD52" i="77"/>
  <c r="AZ80" i="77"/>
  <c r="CG39" i="77"/>
  <c r="D13" i="82" s="1"/>
  <c r="CJ52" i="77"/>
  <c r="AX33" i="77"/>
  <c r="CE12" i="77"/>
  <c r="BA33" i="77"/>
  <c r="CH12" i="77"/>
  <c r="AZ148" i="77"/>
  <c r="CG77" i="77"/>
  <c r="G12" i="82" s="1"/>
  <c r="AY194" i="77"/>
  <c r="CF103" i="77"/>
  <c r="AX217" i="77"/>
  <c r="CE116" i="77"/>
  <c r="BA194" i="77"/>
  <c r="CH103" i="77"/>
  <c r="BA56" i="77"/>
  <c r="CH25" i="77"/>
  <c r="AX102" i="77"/>
  <c r="CE51" i="77"/>
  <c r="AZ57" i="77"/>
  <c r="CG26" i="77"/>
  <c r="C13" i="82" s="1"/>
  <c r="CJ116" i="77"/>
  <c r="AW79" i="77"/>
  <c r="CD38" i="77"/>
  <c r="AW33" i="77"/>
  <c r="CD12" i="77"/>
  <c r="AZ33" i="77"/>
  <c r="CG12" i="77"/>
  <c r="B12" i="82" s="1"/>
  <c r="AX241" i="77"/>
  <c r="CE130" i="77"/>
  <c r="AY57" i="77"/>
  <c r="CF26" i="77"/>
  <c r="AW217" i="77"/>
  <c r="CD116" i="77"/>
  <c r="AW171" i="77"/>
  <c r="CD90" i="77"/>
  <c r="AZ241" i="77"/>
  <c r="CG130" i="77"/>
  <c r="K13" i="82" s="1"/>
  <c r="AY240" i="77"/>
  <c r="CF129" i="77"/>
  <c r="AW149" i="77"/>
  <c r="CD78" i="77"/>
  <c r="AX194" i="77"/>
  <c r="CE103" i="77"/>
  <c r="AZ194" i="77"/>
  <c r="CG103" i="77"/>
  <c r="I12" i="82" s="1"/>
  <c r="CJ25" i="77"/>
  <c r="BA171" i="77"/>
  <c r="CH90" i="77"/>
  <c r="CI142" i="77"/>
  <c r="BB263" i="77"/>
  <c r="AY102" i="77"/>
  <c r="CF51" i="77"/>
  <c r="BB171" i="77"/>
  <c r="CI90" i="77"/>
  <c r="CJ103" i="77"/>
  <c r="AX125" i="77"/>
  <c r="CE64" i="77"/>
  <c r="AY171" i="77"/>
  <c r="CF90" i="77"/>
  <c r="CJ77" i="77"/>
  <c r="AY263" i="77"/>
  <c r="CF142" i="77"/>
  <c r="AZ218" i="77"/>
  <c r="CG117" i="77"/>
  <c r="J13" i="82" s="1"/>
  <c r="BA125" i="77"/>
  <c r="CH64" i="77"/>
  <c r="AX171" i="77"/>
  <c r="CE90" i="77"/>
  <c r="AW125" i="77"/>
  <c r="CD64" i="77"/>
  <c r="BA79" i="77"/>
  <c r="CH38" i="77"/>
  <c r="AY149" i="77"/>
  <c r="CF78" i="77"/>
  <c r="BA102" i="77"/>
  <c r="CH51" i="77"/>
  <c r="AZ125" i="77"/>
  <c r="CG64" i="77"/>
  <c r="F12" i="82" s="1"/>
  <c r="BB217" i="77"/>
  <c r="CI116" i="77"/>
  <c r="AX148" i="77"/>
  <c r="CE77" i="77"/>
  <c r="BA148" i="77"/>
  <c r="CH77" i="77"/>
  <c r="BB240" i="77"/>
  <c r="CI129" i="77"/>
  <c r="AY79" i="77"/>
  <c r="CF38" i="77"/>
  <c r="AX263" i="77"/>
  <c r="CE142" i="77"/>
  <c r="AY33" i="77"/>
  <c r="CF12" i="77"/>
  <c r="DF12" i="77" l="1"/>
  <c r="DH2" i="77"/>
  <c r="CF79" i="77"/>
  <c r="AW126" i="77"/>
  <c r="CD66" i="77" s="1"/>
  <c r="CD65" i="77"/>
  <c r="CJ104" i="77"/>
  <c r="CJ26" i="77"/>
  <c r="AZ195" i="77"/>
  <c r="CG104" i="77"/>
  <c r="I13" i="82" s="1"/>
  <c r="AX195" i="77"/>
  <c r="CE104" i="77"/>
  <c r="AY195" i="77"/>
  <c r="CF104" i="77"/>
  <c r="AZ149" i="77"/>
  <c r="CG79" i="77" s="1"/>
  <c r="CG78" i="77"/>
  <c r="G13" i="82" s="1"/>
  <c r="AX34" i="77"/>
  <c r="CE14" i="77" s="1"/>
  <c r="CE13" i="77"/>
  <c r="BB149" i="77"/>
  <c r="CI79" i="77" s="1"/>
  <c r="CI78" i="77"/>
  <c r="BB126" i="77"/>
  <c r="CI65" i="77"/>
  <c r="CJ144" i="77"/>
  <c r="CJ143" i="77"/>
  <c r="AZ172" i="77"/>
  <c r="CG91" i="77"/>
  <c r="H13" i="82" s="1"/>
  <c r="AY126" i="77"/>
  <c r="CF65" i="77"/>
  <c r="AY34" i="77"/>
  <c r="CF14" i="77" s="1"/>
  <c r="CF13" i="77"/>
  <c r="BB264" i="77"/>
  <c r="CI144" i="77" s="1"/>
  <c r="CI143" i="77"/>
  <c r="CG131" i="77"/>
  <c r="AW218" i="77"/>
  <c r="CD117" i="77"/>
  <c r="CE131" i="77"/>
  <c r="AX218" i="77"/>
  <c r="CE117" i="77"/>
  <c r="CI27" i="77"/>
  <c r="CF118" i="77"/>
  <c r="BA149" i="77"/>
  <c r="CH78" i="77"/>
  <c r="BB218" i="77"/>
  <c r="CI117" i="77"/>
  <c r="BA103" i="77"/>
  <c r="CH52" i="77"/>
  <c r="BA80" i="77"/>
  <c r="CH40" i="77" s="1"/>
  <c r="CH39" i="77"/>
  <c r="AX172" i="77"/>
  <c r="CE91" i="77"/>
  <c r="CF143" i="77"/>
  <c r="AY264" i="77"/>
  <c r="CF144" i="77" s="1"/>
  <c r="CJ78" i="77"/>
  <c r="AX126" i="77"/>
  <c r="CE65" i="77"/>
  <c r="BB172" i="77"/>
  <c r="CI91" i="77"/>
  <c r="BA172" i="77"/>
  <c r="CH92" i="77" s="1"/>
  <c r="CH91" i="77"/>
  <c r="BA34" i="77"/>
  <c r="CH14" i="77" s="1"/>
  <c r="CH13" i="77"/>
  <c r="CJ53" i="77"/>
  <c r="CD53" i="77"/>
  <c r="AX57" i="77"/>
  <c r="CE26" i="77"/>
  <c r="AZ103" i="77"/>
  <c r="CG52" i="77"/>
  <c r="E13" i="82" s="1"/>
  <c r="BB103" i="77"/>
  <c r="CI52" i="77"/>
  <c r="AW57" i="77"/>
  <c r="CD26" i="77"/>
  <c r="AX149" i="77"/>
  <c r="CE79" i="77" s="1"/>
  <c r="CE78" i="77"/>
  <c r="AZ126" i="77"/>
  <c r="CG65" i="77"/>
  <c r="F13" i="82" s="1"/>
  <c r="BA126" i="77"/>
  <c r="CH65" i="77"/>
  <c r="AY172" i="77"/>
  <c r="CF92" i="77" s="1"/>
  <c r="CF91" i="77"/>
  <c r="AY103" i="77"/>
  <c r="CF52" i="77"/>
  <c r="CG27" i="77"/>
  <c r="AW195" i="77"/>
  <c r="CD104" i="77"/>
  <c r="CI40" i="77"/>
  <c r="AY80" i="77"/>
  <c r="CF40" i="77" s="1"/>
  <c r="CF39" i="77"/>
  <c r="CD79" i="77"/>
  <c r="AW34" i="77"/>
  <c r="CD14" i="77" s="1"/>
  <c r="CD13" i="77"/>
  <c r="CJ117" i="77"/>
  <c r="BA57" i="77"/>
  <c r="CH26" i="77"/>
  <c r="CG40" i="77"/>
  <c r="BB34" i="77"/>
  <c r="CI14" i="77" s="1"/>
  <c r="CI13" i="77"/>
  <c r="AX80" i="77"/>
  <c r="CE39" i="77"/>
  <c r="CJ131" i="77"/>
  <c r="CJ40" i="77"/>
  <c r="CJ39" i="77"/>
  <c r="BA218" i="77"/>
  <c r="CH117" i="77"/>
  <c r="CE143" i="77"/>
  <c r="AX264" i="77"/>
  <c r="CE144" i="77" s="1"/>
  <c r="BB241" i="77"/>
  <c r="CI131" i="77" s="1"/>
  <c r="CI130" i="77"/>
  <c r="CG118" i="77"/>
  <c r="AY241" i="77"/>
  <c r="CF130" i="77"/>
  <c r="AW172" i="77"/>
  <c r="CD92" i="77" s="1"/>
  <c r="CD91" i="77"/>
  <c r="CF27" i="77"/>
  <c r="AZ34" i="77"/>
  <c r="CG14" i="77" s="1"/>
  <c r="CG13" i="77"/>
  <c r="B13" i="82" s="1"/>
  <c r="AW80" i="77"/>
  <c r="CD40" i="77" s="1"/>
  <c r="CD39" i="77"/>
  <c r="AX103" i="77"/>
  <c r="CE52" i="77"/>
  <c r="BA195" i="77"/>
  <c r="CH105" i="77" s="1"/>
  <c r="CH104" i="77"/>
  <c r="BB195" i="77"/>
  <c r="CI104" i="77"/>
  <c r="AW241" i="77"/>
  <c r="CD130" i="77"/>
  <c r="BA241" i="77"/>
  <c r="CH131" i="77" s="1"/>
  <c r="CH130" i="77"/>
  <c r="CJ65" i="77"/>
  <c r="CD143" i="77"/>
  <c r="AW264" i="77"/>
  <c r="CD144" i="77" s="1"/>
  <c r="CJ91" i="77"/>
  <c r="DF11" i="77" l="1"/>
  <c r="DF9" i="77"/>
  <c r="DC12" i="77"/>
  <c r="DH11" i="77"/>
  <c r="DG2" i="77"/>
  <c r="D14" i="82"/>
  <c r="DE4" i="77"/>
  <c r="DB2" i="77"/>
  <c r="DG4" i="77"/>
  <c r="C14" i="82"/>
  <c r="DE3" i="77"/>
  <c r="DD8" i="77"/>
  <c r="DC7" i="77"/>
  <c r="DF8" i="77"/>
  <c r="DF4" i="77"/>
  <c r="DC11" i="77"/>
  <c r="DG12" i="77"/>
  <c r="DD2" i="77"/>
  <c r="DH12" i="77"/>
  <c r="G14" i="82"/>
  <c r="DE7" i="77"/>
  <c r="DD7" i="77"/>
  <c r="DB12" i="77"/>
  <c r="DB4" i="77"/>
  <c r="B14" i="82"/>
  <c r="DE2" i="77"/>
  <c r="DD3" i="77"/>
  <c r="DB8" i="77"/>
  <c r="J14" i="82"/>
  <c r="DE10" i="77"/>
  <c r="DG11" i="77"/>
  <c r="DH4" i="77"/>
  <c r="DB7" i="77"/>
  <c r="DD4" i="77"/>
  <c r="DB5" i="77"/>
  <c r="DH5" i="77"/>
  <c r="DF2" i="77"/>
  <c r="DD12" i="77"/>
  <c r="DD10" i="77"/>
  <c r="DG3" i="77"/>
  <c r="K14" i="82"/>
  <c r="DE11" i="77"/>
  <c r="DG7" i="77"/>
  <c r="DC2" i="77"/>
  <c r="DB6" i="77"/>
  <c r="CH66" i="77"/>
  <c r="CI92" i="77"/>
  <c r="CI118" i="77"/>
  <c r="CE118" i="77"/>
  <c r="CG92" i="77"/>
  <c r="CI66" i="77"/>
  <c r="CE105" i="77"/>
  <c r="CJ92" i="77"/>
  <c r="CE40" i="77"/>
  <c r="CE27" i="77"/>
  <c r="CJ66" i="77"/>
  <c r="CI105" i="77"/>
  <c r="CF131" i="77"/>
  <c r="CH118" i="77"/>
  <c r="CJ118" i="77"/>
  <c r="CD105" i="77"/>
  <c r="CF53" i="77"/>
  <c r="CG66" i="77"/>
  <c r="CD27" i="77"/>
  <c r="CE66" i="77"/>
  <c r="CE92" i="77"/>
  <c r="CH53" i="77"/>
  <c r="CH79" i="77"/>
  <c r="CF66" i="77"/>
  <c r="CG105" i="77"/>
  <c r="CJ105" i="77"/>
  <c r="CD131" i="77"/>
  <c r="CJ79" i="77"/>
  <c r="CD118" i="77"/>
  <c r="CF105" i="77"/>
  <c r="CJ27" i="77"/>
  <c r="CI53" i="77"/>
  <c r="CE53" i="77"/>
  <c r="CH27" i="77"/>
  <c r="CG53" i="77"/>
  <c r="DA25" i="76"/>
  <c r="DA9" i="76"/>
  <c r="DA8" i="76"/>
  <c r="DA20" i="76"/>
  <c r="DA28" i="76"/>
  <c r="DA24" i="76"/>
  <c r="DA18" i="76"/>
  <c r="DA13" i="76"/>
  <c r="DA2" i="76"/>
  <c r="DA16" i="76"/>
  <c r="DA19" i="76"/>
  <c r="DA17" i="76"/>
  <c r="DA23" i="76"/>
  <c r="DA22" i="76"/>
  <c r="DA3" i="76"/>
  <c r="DA27" i="76"/>
  <c r="DA29" i="76"/>
  <c r="DA10" i="76"/>
  <c r="DA4" i="76"/>
  <c r="DA12" i="76"/>
  <c r="DA14" i="76"/>
  <c r="DA6" i="76"/>
  <c r="DA11" i="76"/>
  <c r="DA21" i="76"/>
  <c r="DA15" i="76"/>
  <c r="DA5" i="76"/>
  <c r="DA26" i="76"/>
  <c r="DA7" i="76" l="1"/>
  <c r="DC5" i="77"/>
  <c r="DD9" i="77"/>
  <c r="DH7" i="77"/>
  <c r="DB11" i="77"/>
  <c r="I14" i="82"/>
  <c r="DE9" i="77"/>
  <c r="DD6" i="77"/>
  <c r="DF7" i="77"/>
  <c r="DC8" i="77"/>
  <c r="DB3" i="77"/>
  <c r="DD5" i="77"/>
  <c r="DH10" i="77"/>
  <c r="DF10" i="77"/>
  <c r="DH6" i="77"/>
  <c r="DC4" i="77"/>
  <c r="DH8" i="77"/>
  <c r="DG6" i="77"/>
  <c r="DC10" i="77"/>
  <c r="DG8" i="77"/>
  <c r="E14" i="82"/>
  <c r="DE5" i="77"/>
  <c r="DF3" i="77"/>
  <c r="DG5" i="77"/>
  <c r="DH3" i="77"/>
  <c r="DB10" i="77"/>
  <c r="DH9" i="77"/>
  <c r="DF5" i="77"/>
  <c r="DC6" i="77"/>
  <c r="F14" i="82"/>
  <c r="DE6" i="77"/>
  <c r="DB9" i="77"/>
  <c r="DD11" i="77"/>
  <c r="DG9" i="77"/>
  <c r="DC3" i="77"/>
  <c r="DC9" i="77"/>
  <c r="H14" i="82"/>
  <c r="DE8" i="77"/>
  <c r="DG10" i="77"/>
  <c r="DF6" i="77"/>
  <c r="P38" i="79" l="1"/>
  <c r="P37" i="79"/>
  <c r="P40" i="79"/>
  <c r="P36" i="79"/>
  <c r="P35" i="79"/>
  <c r="P39" i="79"/>
  <c r="N36" i="79"/>
  <c r="N38" i="79"/>
  <c r="N39" i="79"/>
  <c r="N35" i="79"/>
  <c r="N37" i="79"/>
  <c r="N40" i="79"/>
  <c r="R40" i="79"/>
  <c r="R35" i="79"/>
  <c r="R39" i="79"/>
  <c r="R36" i="79"/>
  <c r="R38" i="79"/>
  <c r="R37" i="79"/>
  <c r="T38" i="79"/>
  <c r="T36" i="79"/>
  <c r="T40" i="79"/>
  <c r="T37" i="79"/>
  <c r="T39" i="79"/>
  <c r="T35" i="79"/>
  <c r="M49" i="74"/>
  <c r="M47" i="74"/>
  <c r="M44" i="74"/>
  <c r="M50" i="74"/>
  <c r="M48" i="74"/>
  <c r="M46" i="74"/>
  <c r="O39" i="79"/>
  <c r="O35" i="79"/>
  <c r="O40" i="79"/>
  <c r="S38" i="79"/>
  <c r="S35" i="79"/>
  <c r="S40" i="79"/>
  <c r="Q37" i="79"/>
  <c r="Q40" i="79"/>
  <c r="Q35" i="79"/>
  <c r="O36" i="79"/>
  <c r="O37" i="79"/>
  <c r="O38" i="79"/>
  <c r="S36" i="79"/>
  <c r="S39" i="79"/>
  <c r="S37" i="79"/>
  <c r="Q38" i="79"/>
  <c r="Q39" i="79"/>
  <c r="Q36" i="79"/>
  <c r="AH2" i="74" l="1"/>
  <c r="X36" i="74" s="1"/>
  <c r="X94" i="74"/>
  <c r="BB2" i="74"/>
  <c r="AR36" i="74" s="1"/>
  <c r="AR94" i="74"/>
  <c r="BV2" i="74"/>
  <c r="BL36" i="74" s="1"/>
  <c r="BL94" i="74"/>
  <c r="CP2" i="74"/>
  <c r="CF36" i="74" s="1"/>
  <c r="CF94" i="74"/>
  <c r="DJ2" i="74"/>
  <c r="CZ36" i="74" s="1"/>
  <c r="CZ94" i="74"/>
  <c r="X80" i="74"/>
  <c r="X74" i="74"/>
  <c r="X88" i="74"/>
  <c r="X82" i="74"/>
  <c r="X76" i="74"/>
  <c r="X84" i="74"/>
  <c r="X86" i="74"/>
  <c r="X78" i="74"/>
  <c r="X92" i="74"/>
  <c r="X90" i="74"/>
  <c r="X66" i="74"/>
  <c r="X48" i="74"/>
  <c r="X38" i="74"/>
  <c r="X58" i="74"/>
  <c r="X42" i="74"/>
  <c r="X70" i="74"/>
  <c r="X68" i="74"/>
  <c r="X60" i="74"/>
  <c r="X56" i="74"/>
  <c r="X40" i="74"/>
  <c r="X44" i="74"/>
  <c r="X46" i="74"/>
  <c r="X64" i="74"/>
  <c r="X52" i="74"/>
  <c r="X54" i="74"/>
  <c r="X72" i="74"/>
  <c r="X50" i="74"/>
  <c r="X62" i="74"/>
  <c r="CF88" i="74"/>
  <c r="CF78" i="74"/>
  <c r="CF90" i="74"/>
  <c r="CF92" i="74"/>
  <c r="CF86" i="74"/>
  <c r="CF74" i="74"/>
  <c r="CF82" i="74"/>
  <c r="CF76" i="74"/>
  <c r="CF80" i="74"/>
  <c r="CF84" i="74"/>
  <c r="CF38" i="74"/>
  <c r="CF48" i="74"/>
  <c r="CF66" i="74"/>
  <c r="CF52" i="74"/>
  <c r="CF42" i="74"/>
  <c r="CF68" i="74"/>
  <c r="CF72" i="74"/>
  <c r="CF56" i="74"/>
  <c r="CF44" i="74"/>
  <c r="CF50" i="74"/>
  <c r="CF64" i="74"/>
  <c r="CF62" i="74"/>
  <c r="CF58" i="74"/>
  <c r="CF70" i="74"/>
  <c r="CF54" i="74"/>
  <c r="CF60" i="74"/>
  <c r="CF40" i="74"/>
  <c r="CF46" i="74"/>
  <c r="BL92" i="74"/>
  <c r="BL78" i="74"/>
  <c r="BL80" i="74"/>
  <c r="BL84" i="74"/>
  <c r="BL82" i="74"/>
  <c r="BL90" i="74"/>
  <c r="BL88" i="74"/>
  <c r="BL76" i="74"/>
  <c r="BL74" i="74"/>
  <c r="BL86" i="74"/>
  <c r="BL48" i="74"/>
  <c r="BL38" i="74"/>
  <c r="BL66" i="74"/>
  <c r="BL58" i="74"/>
  <c r="BL70" i="74"/>
  <c r="BL54" i="74"/>
  <c r="BL72" i="74"/>
  <c r="BL60" i="74"/>
  <c r="BL40" i="74"/>
  <c r="BL46" i="74"/>
  <c r="BL62" i="74"/>
  <c r="BL52" i="74"/>
  <c r="BL42" i="74"/>
  <c r="BL68" i="74"/>
  <c r="BL56" i="74"/>
  <c r="BL44" i="74"/>
  <c r="BL50" i="74"/>
  <c r="BL64" i="74"/>
  <c r="CZ90" i="74"/>
  <c r="CZ80" i="74"/>
  <c r="CZ84" i="74"/>
  <c r="CZ86" i="74"/>
  <c r="CZ88" i="74"/>
  <c r="CZ82" i="74"/>
  <c r="CZ78" i="74"/>
  <c r="CZ92" i="74"/>
  <c r="CZ74" i="74"/>
  <c r="CZ76" i="74"/>
  <c r="CZ38" i="74"/>
  <c r="CZ48" i="74"/>
  <c r="CZ66" i="74"/>
  <c r="CZ52" i="74"/>
  <c r="CZ56" i="74"/>
  <c r="CZ50" i="74"/>
  <c r="CZ64" i="74"/>
  <c r="CZ58" i="74"/>
  <c r="CZ42" i="74"/>
  <c r="CZ70" i="74"/>
  <c r="CZ68" i="74"/>
  <c r="CZ54" i="74"/>
  <c r="CZ72" i="74"/>
  <c r="CZ60" i="74"/>
  <c r="CZ40" i="74"/>
  <c r="CZ44" i="74"/>
  <c r="CZ46" i="74"/>
  <c r="CZ62" i="74"/>
  <c r="AR90" i="74"/>
  <c r="AR80" i="74"/>
  <c r="AR88" i="74"/>
  <c r="AR78" i="74"/>
  <c r="AR84" i="74"/>
  <c r="AR92" i="74"/>
  <c r="AR74" i="74"/>
  <c r="AR82" i="74"/>
  <c r="AR86" i="74"/>
  <c r="AR76" i="74"/>
  <c r="AR66" i="74"/>
  <c r="AR48" i="74"/>
  <c r="AR38" i="74"/>
  <c r="AR42" i="74"/>
  <c r="AR70" i="74"/>
  <c r="AR68" i="74"/>
  <c r="AR54" i="74"/>
  <c r="AR40" i="74"/>
  <c r="AR44" i="74"/>
  <c r="AR46" i="74"/>
  <c r="AR62" i="74"/>
  <c r="AR58" i="74"/>
  <c r="AR52" i="74"/>
  <c r="AR72" i="74"/>
  <c r="AR60" i="74"/>
  <c r="AR56" i="74"/>
  <c r="AR50" i="74"/>
  <c r="AR64" i="74"/>
  <c r="CP2" i="76" l="1"/>
  <c r="CP15" i="76"/>
  <c r="CP9" i="76"/>
  <c r="CP11" i="76"/>
  <c r="CP19" i="76"/>
  <c r="CP5" i="76"/>
  <c r="CP27" i="76"/>
  <c r="CP23" i="76"/>
  <c r="CP21" i="76"/>
  <c r="CP14" i="76" l="1"/>
  <c r="CP8" i="76"/>
  <c r="CP3" i="76"/>
  <c r="CP29" i="76"/>
  <c r="CP25" i="76"/>
  <c r="CP20" i="76"/>
  <c r="CP10" i="76"/>
  <c r="CP24" i="76"/>
  <c r="CP16" i="76"/>
  <c r="CP13" i="76"/>
  <c r="CP28" i="76"/>
  <c r="CP4" i="76"/>
  <c r="CP12" i="76"/>
  <c r="CP26" i="76"/>
  <c r="CP17" i="76"/>
  <c r="CP6" i="76"/>
  <c r="CP22" i="76"/>
  <c r="CP7" i="76"/>
  <c r="CP18" i="76" l="1"/>
  <c r="C36" i="79"/>
  <c r="C37" i="79"/>
  <c r="C40" i="79"/>
  <c r="C39" i="79"/>
  <c r="C38" i="79"/>
  <c r="C35" i="79"/>
  <c r="D37" i="79"/>
  <c r="D35" i="79"/>
  <c r="D40" i="79"/>
  <c r="D38" i="79"/>
  <c r="D36" i="79"/>
  <c r="D39" i="79"/>
  <c r="F39" i="79"/>
  <c r="F35" i="79"/>
  <c r="F37" i="79"/>
  <c r="F38" i="79"/>
  <c r="F40" i="79"/>
  <c r="F36" i="79"/>
  <c r="E37" i="79"/>
  <c r="E38" i="79"/>
  <c r="E36" i="79"/>
  <c r="H40" i="79"/>
  <c r="H35" i="79"/>
  <c r="G36" i="79"/>
  <c r="G38" i="79"/>
  <c r="G40" i="79"/>
  <c r="E39" i="79"/>
  <c r="E40" i="79"/>
  <c r="E35" i="79"/>
  <c r="H39" i="79"/>
  <c r="H37" i="79"/>
  <c r="G35" i="79"/>
  <c r="G39" i="79"/>
  <c r="G37" i="79"/>
  <c r="H38" i="79" l="1"/>
  <c r="H36" i="79"/>
  <c r="I38" i="79"/>
  <c r="I35" i="79"/>
  <c r="I36" i="79"/>
  <c r="I40" i="79"/>
  <c r="I39" i="79"/>
  <c r="I37" i="79"/>
  <c r="C48" i="74"/>
  <c r="C49" i="74"/>
  <c r="C44" i="74"/>
  <c r="C46" i="74"/>
  <c r="C47" i="74"/>
  <c r="C50" i="74"/>
  <c r="CZ2" i="74" l="1"/>
  <c r="CZ35" i="74" s="1"/>
  <c r="DJ35" i="74" s="1"/>
  <c r="CZ95" i="74"/>
  <c r="CF2" i="74"/>
  <c r="CF35" i="74" s="1"/>
  <c r="CP35" i="74" s="1"/>
  <c r="CF95" i="74"/>
  <c r="BL2" i="74"/>
  <c r="BL35" i="74" s="1"/>
  <c r="BV35" i="74" s="1"/>
  <c r="BL95" i="74"/>
  <c r="AR2" i="74"/>
  <c r="AR35" i="74" s="1"/>
  <c r="BB35" i="74" s="1"/>
  <c r="AR95" i="74"/>
  <c r="X2" i="74"/>
  <c r="X35" i="74" s="1"/>
  <c r="AH35" i="74" s="1"/>
  <c r="X95" i="74"/>
  <c r="CZ81" i="74"/>
  <c r="CZ79" i="74"/>
  <c r="CZ87" i="74"/>
  <c r="CZ73" i="74"/>
  <c r="CZ75" i="74"/>
  <c r="CZ89" i="74"/>
  <c r="CZ93" i="74"/>
  <c r="CZ83" i="74"/>
  <c r="CZ77" i="74"/>
  <c r="CZ91" i="74"/>
  <c r="CZ85" i="74"/>
  <c r="CZ59" i="74"/>
  <c r="CZ49" i="74"/>
  <c r="CZ37" i="74"/>
  <c r="CZ39" i="74"/>
  <c r="CZ47" i="74"/>
  <c r="CZ45" i="74"/>
  <c r="CZ71" i="74"/>
  <c r="CZ65" i="74"/>
  <c r="CZ57" i="74"/>
  <c r="CZ67" i="74"/>
  <c r="CZ41" i="74"/>
  <c r="CZ55" i="74"/>
  <c r="CZ53" i="74"/>
  <c r="CZ43" i="74"/>
  <c r="CZ51" i="74"/>
  <c r="CZ61" i="74"/>
  <c r="CZ69" i="74"/>
  <c r="CZ63" i="74"/>
  <c r="BL81" i="74"/>
  <c r="BL87" i="74"/>
  <c r="BL73" i="74"/>
  <c r="BL89" i="74"/>
  <c r="BL91" i="74"/>
  <c r="BL79" i="74"/>
  <c r="BL93" i="74"/>
  <c r="BL83" i="74"/>
  <c r="BL75" i="74"/>
  <c r="BL77" i="74"/>
  <c r="BL85" i="74"/>
  <c r="BL47" i="74"/>
  <c r="BL59" i="74"/>
  <c r="BL45" i="74"/>
  <c r="BL65" i="74"/>
  <c r="BL37" i="74"/>
  <c r="BL39" i="74"/>
  <c r="BL49" i="74"/>
  <c r="BL71" i="74"/>
  <c r="BL55" i="74"/>
  <c r="BL53" i="74"/>
  <c r="BL57" i="74"/>
  <c r="BL51" i="74"/>
  <c r="BL61" i="74"/>
  <c r="BL63" i="74"/>
  <c r="BL43" i="74"/>
  <c r="BL69" i="74"/>
  <c r="BL67" i="74"/>
  <c r="BL41" i="74"/>
  <c r="X87" i="74"/>
  <c r="X79" i="74"/>
  <c r="X93" i="74"/>
  <c r="X83" i="74"/>
  <c r="X77" i="74"/>
  <c r="X91" i="74"/>
  <c r="X81" i="74"/>
  <c r="X85" i="74"/>
  <c r="X73" i="74"/>
  <c r="X89" i="74"/>
  <c r="X75" i="74"/>
  <c r="X37" i="74"/>
  <c r="X39" i="74"/>
  <c r="X47" i="74"/>
  <c r="X49" i="74"/>
  <c r="X71" i="74"/>
  <c r="X65" i="74"/>
  <c r="X59" i="74"/>
  <c r="X45" i="74"/>
  <c r="X55" i="74"/>
  <c r="X43" i="74"/>
  <c r="X61" i="74"/>
  <c r="X69" i="74"/>
  <c r="X53" i="74"/>
  <c r="X57" i="74"/>
  <c r="X51" i="74"/>
  <c r="X67" i="74"/>
  <c r="X41" i="74"/>
  <c r="X63" i="74"/>
  <c r="AR79" i="74"/>
  <c r="AR85" i="74"/>
  <c r="AR87" i="74"/>
  <c r="AR73" i="74"/>
  <c r="AR83" i="74"/>
  <c r="AR89" i="74"/>
  <c r="AR75" i="74"/>
  <c r="AR81" i="74"/>
  <c r="AR93" i="74"/>
  <c r="AR91" i="74"/>
  <c r="AR77" i="74"/>
  <c r="AR37" i="74"/>
  <c r="AR39" i="74"/>
  <c r="AR47" i="74"/>
  <c r="AR45" i="74"/>
  <c r="AR71" i="74"/>
  <c r="AR65" i="74"/>
  <c r="AR59" i="74"/>
  <c r="AR49" i="74"/>
  <c r="AR53" i="74"/>
  <c r="AR43" i="74"/>
  <c r="AR57" i="74"/>
  <c r="AR51" i="74"/>
  <c r="AR69" i="74"/>
  <c r="AR63" i="74"/>
  <c r="AR55" i="74"/>
  <c r="AR61" i="74"/>
  <c r="AR67" i="74"/>
  <c r="AR41" i="74"/>
  <c r="CF81" i="74"/>
  <c r="CF93" i="74"/>
  <c r="CF73" i="74"/>
  <c r="CF83" i="74"/>
  <c r="CF89" i="74"/>
  <c r="CF91" i="74"/>
  <c r="CF79" i="74"/>
  <c r="CF87" i="74"/>
  <c r="CF85" i="74"/>
  <c r="CF77" i="74"/>
  <c r="CF75" i="74"/>
  <c r="CF59" i="74"/>
  <c r="CF71" i="74"/>
  <c r="CF37" i="74"/>
  <c r="CF39" i="74"/>
  <c r="CF47" i="74"/>
  <c r="CF45" i="74"/>
  <c r="CF49" i="74"/>
  <c r="CF65" i="74"/>
  <c r="CF55" i="74"/>
  <c r="CF51" i="74"/>
  <c r="CF61" i="74"/>
  <c r="CF67" i="74"/>
  <c r="CF41" i="74"/>
  <c r="CF53" i="74"/>
  <c r="CF43" i="74"/>
  <c r="CF57" i="74"/>
  <c r="CF69" i="74"/>
  <c r="CF63" i="74"/>
  <c r="C64" i="74" l="1"/>
  <c r="C57" i="74"/>
  <c r="C63" i="74"/>
  <c r="C62" i="74"/>
  <c r="C55" i="74"/>
  <c r="C56" i="74"/>
  <c r="C54" i="74"/>
  <c r="C61" i="74"/>
  <c r="C60" i="74"/>
  <c r="C53" i="74"/>
</calcChain>
</file>

<file path=xl/comments1.xml><?xml version="1.0" encoding="utf-8"?>
<comments xmlns="http://schemas.openxmlformats.org/spreadsheetml/2006/main">
  <authors>
    <author>Pin Chantarat</author>
  </authors>
  <commentList>
    <comment ref="CO2" authorId="0">
      <text>
        <r>
          <rPr>
            <b/>
            <sz val="9"/>
            <color indexed="81"/>
            <rFont val="Tahoma"/>
            <family val="2"/>
          </rPr>
          <t>Pin Chantarat:</t>
        </r>
        <r>
          <rPr>
            <sz val="9"/>
            <color indexed="81"/>
            <rFont val="Tahoma"/>
            <family val="2"/>
          </rPr>
          <t xml:space="preserve">
Use Czndvi for 1982-2000 from AVHRR data to complement MODIS data, which are available from 2001-2011.</t>
        </r>
      </text>
    </comment>
    <comment ref="CZ2" authorId="0">
      <text>
        <r>
          <rPr>
            <b/>
            <sz val="9"/>
            <color indexed="81"/>
            <rFont val="Tahoma"/>
            <family val="2"/>
          </rPr>
          <t>Pin Chantarat:</t>
        </r>
        <r>
          <rPr>
            <sz val="9"/>
            <color indexed="81"/>
            <rFont val="Tahoma"/>
            <family val="2"/>
          </rPr>
          <t xml:space="preserve">
Use Czndvi for 1982-2000 from AVHRR data to complement MODIS data, which are available from 2001-2011.</t>
        </r>
      </text>
    </comment>
  </commentList>
</comments>
</file>

<file path=xl/comments2.xml><?xml version="1.0" encoding="utf-8"?>
<comments xmlns="http://schemas.openxmlformats.org/spreadsheetml/2006/main">
  <authors>
    <author>Pin Chantarat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Pin Chantarat:</t>
        </r>
        <r>
          <rPr>
            <sz val="9"/>
            <color indexed="81"/>
            <rFont val="Tahoma"/>
            <family val="2"/>
          </rPr>
          <t xml:space="preserve">
Note these Cnzdvi data (1982-2011) will feed directly to the next contract design sheet.</t>
        </r>
      </text>
    </comment>
  </commentList>
</comments>
</file>

<file path=xl/comments3.xml><?xml version="1.0" encoding="utf-8"?>
<comments xmlns="http://schemas.openxmlformats.org/spreadsheetml/2006/main">
  <authors>
    <author>Pin Chantarat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Pin Chantarat:</t>
        </r>
        <r>
          <rPr>
            <sz val="9"/>
            <color indexed="81"/>
            <rFont val="Tahoma"/>
            <family val="2"/>
          </rPr>
          <t xml:space="preserve">
Data transferred directly from CZNDVI (1982-2011) for Design sheet.</t>
        </r>
      </text>
    </comment>
    <comment ref="A41" authorId="0">
      <text>
        <r>
          <rPr>
            <b/>
            <sz val="9"/>
            <color indexed="81"/>
            <rFont val="Tahoma"/>
            <family val="2"/>
          </rPr>
          <t>Pin Chantarat:</t>
        </r>
        <r>
          <rPr>
            <sz val="9"/>
            <color indexed="81"/>
            <rFont val="Tahoma"/>
            <family val="2"/>
          </rPr>
          <t xml:space="preserve">
These woreda-season specific terms in pink areas can be changed. Annual pricing and payout frequency will be automated accordingly.
</t>
        </r>
      </text>
    </comment>
    <comment ref="A42" authorId="0">
      <text>
        <r>
          <rPr>
            <b/>
            <sz val="9"/>
            <color indexed="81"/>
            <rFont val="Tahoma"/>
            <family val="2"/>
          </rPr>
          <t>Pin Chantarat:
Maximum payout is % of total insured value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3" authorId="0">
      <text>
        <r>
          <rPr>
            <b/>
            <sz val="9"/>
            <color indexed="81"/>
            <rFont val="Tahoma"/>
            <family val="2"/>
          </rPr>
          <t>Pin Chantarat:</t>
        </r>
        <r>
          <rPr>
            <sz val="9"/>
            <color indexed="81"/>
            <rFont val="Tahoma"/>
            <family val="2"/>
          </rPr>
          <t xml:space="preserve">
Minimum triggered payout  is a fixed minimum percentage of total  insured to be paid out once Czndvipos reaches trigger level.</t>
        </r>
      </text>
    </comment>
    <comment ref="A44" authorId="0">
      <text>
        <r>
          <rPr>
            <b/>
            <sz val="9"/>
            <color indexed="81"/>
            <rFont val="Tahoma"/>
            <family val="2"/>
          </rPr>
          <t>Pin Chantarat:
Exit = Minimum of Czndvipos in our 1982-2010 data)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1" authorId="0">
      <text>
        <r>
          <rPr>
            <b/>
            <sz val="9"/>
            <color indexed="81"/>
            <rFont val="Tahoma"/>
            <family val="2"/>
          </rPr>
          <t>Pin Chantarat:</t>
        </r>
        <r>
          <rPr>
            <sz val="9"/>
            <color indexed="81"/>
            <rFont val="Tahoma"/>
            <family val="2"/>
          </rPr>
          <t xml:space="preserve">
(These woreda-season specific terms can be changed; pricing will be automated accordingly)</t>
        </r>
      </text>
    </comment>
    <comment ref="A58" authorId="0">
      <text>
        <r>
          <rPr>
            <b/>
            <sz val="9"/>
            <color indexed="81"/>
            <rFont val="Tahoma"/>
            <family val="2"/>
          </rPr>
          <t>Pin Chantarat:</t>
        </r>
        <r>
          <rPr>
            <sz val="9"/>
            <color indexed="81"/>
            <rFont val="Tahoma"/>
            <family val="2"/>
          </rPr>
          <t xml:space="preserve">
(These woreda-season specific terms can be changed; pricing will be automated accordingly)</t>
        </r>
      </text>
    </comment>
  </commentList>
</comments>
</file>

<file path=xl/sharedStrings.xml><?xml version="1.0" encoding="utf-8"?>
<sst xmlns="http://schemas.openxmlformats.org/spreadsheetml/2006/main" count="4308" uniqueCount="276">
  <si>
    <t>year</t>
  </si>
  <si>
    <t>Min</t>
  </si>
  <si>
    <t>Arero</t>
  </si>
  <si>
    <t>Dillo</t>
  </si>
  <si>
    <t>Moyale</t>
  </si>
  <si>
    <t>Teltele</t>
  </si>
  <si>
    <t>Yabello</t>
  </si>
  <si>
    <t>Dire</t>
  </si>
  <si>
    <t>Dehas</t>
  </si>
  <si>
    <t>LRLD Contract (Czndvipos_LRLD)</t>
  </si>
  <si>
    <t>SRSD Contract (Czndvipos_SRSD)</t>
  </si>
  <si>
    <t>Exit</t>
  </si>
  <si>
    <t>Max payout (%)</t>
  </si>
  <si>
    <t>LRLD Contract</t>
  </si>
  <si>
    <t>SRSD Contract</t>
  </si>
  <si>
    <t>Payout LRLD Contract (P10 trigger)</t>
  </si>
  <si>
    <t>Payout SRSD Contract (P10 trigger)</t>
  </si>
  <si>
    <t>Payout LRLD Contract (P15 trigger)</t>
  </si>
  <si>
    <t>Payout SRSD Contract (P15 trigger)</t>
  </si>
  <si>
    <t>Payout LRLD Contract (P20 trigger)</t>
  </si>
  <si>
    <t>Payout SRSD Contract (P20 trigger)</t>
  </si>
  <si>
    <t>Payout LRLD Contract (P25 trigger)</t>
  </si>
  <si>
    <t>Payout SRSD Contract (P25 trigger)</t>
  </si>
  <si>
    <t>Payout LRLD Contract (P30 trigger)</t>
  </si>
  <si>
    <t>Payout SRSD Contract (P30 trigger)</t>
  </si>
  <si>
    <t>1982L</t>
  </si>
  <si>
    <t>1982S</t>
  </si>
  <si>
    <t>1983L</t>
  </si>
  <si>
    <t>1983S</t>
  </si>
  <si>
    <t>1984L</t>
  </si>
  <si>
    <t>1985L</t>
  </si>
  <si>
    <t>1986L</t>
  </si>
  <si>
    <t>1987L</t>
  </si>
  <si>
    <t>1988L</t>
  </si>
  <si>
    <t>1989L</t>
  </si>
  <si>
    <t>1990L</t>
  </si>
  <si>
    <t>1991L</t>
  </si>
  <si>
    <t>1992L</t>
  </si>
  <si>
    <t>1993L</t>
  </si>
  <si>
    <t>1994L</t>
  </si>
  <si>
    <t>1995L</t>
  </si>
  <si>
    <t>1996L</t>
  </si>
  <si>
    <t>1997L</t>
  </si>
  <si>
    <t>1998L</t>
  </si>
  <si>
    <t>1999L</t>
  </si>
  <si>
    <t>2000L</t>
  </si>
  <si>
    <t>2001L</t>
  </si>
  <si>
    <t>2002L</t>
  </si>
  <si>
    <t>2003L</t>
  </si>
  <si>
    <t>2004L</t>
  </si>
  <si>
    <t>2005L</t>
  </si>
  <si>
    <t>2006L</t>
  </si>
  <si>
    <t>2007L</t>
  </si>
  <si>
    <t>2008L</t>
  </si>
  <si>
    <t>2009L</t>
  </si>
  <si>
    <t>2010L</t>
  </si>
  <si>
    <t>2011L</t>
  </si>
  <si>
    <t>1984S</t>
  </si>
  <si>
    <t>1985S</t>
  </si>
  <si>
    <t>1986S</t>
  </si>
  <si>
    <t>1987S</t>
  </si>
  <si>
    <t>1988S</t>
  </si>
  <si>
    <t>1989S</t>
  </si>
  <si>
    <t>1990S</t>
  </si>
  <si>
    <t>1991S</t>
  </si>
  <si>
    <t>1992S</t>
  </si>
  <si>
    <t>1993S</t>
  </si>
  <si>
    <t>1994S</t>
  </si>
  <si>
    <t>1995S</t>
  </si>
  <si>
    <t>1996S</t>
  </si>
  <si>
    <t>1997S</t>
  </si>
  <si>
    <t>1998S</t>
  </si>
  <si>
    <t>1999S</t>
  </si>
  <si>
    <t>2000S</t>
  </si>
  <si>
    <t>2001S</t>
  </si>
  <si>
    <t>2002S</t>
  </si>
  <si>
    <t>2003S</t>
  </si>
  <si>
    <t>2004S</t>
  </si>
  <si>
    <t>2005S</t>
  </si>
  <si>
    <t>2006S</t>
  </si>
  <si>
    <t>2007S</t>
  </si>
  <si>
    <t>2008S</t>
  </si>
  <si>
    <t>2009S</t>
  </si>
  <si>
    <t>2010S</t>
  </si>
  <si>
    <t>E(P)</t>
  </si>
  <si>
    <t>Pr(P)</t>
  </si>
  <si>
    <t>Strike levels</t>
  </si>
  <si>
    <t>Min triggered payout (%)</t>
  </si>
  <si>
    <t>month</t>
  </si>
  <si>
    <t>dekad</t>
  </si>
  <si>
    <t xml:space="preserve">    7</t>
  </si>
  <si>
    <t xml:space="preserve">    1</t>
  </si>
  <si>
    <t xml:space="preserve">    2</t>
  </si>
  <si>
    <t xml:space="preserve">    3</t>
  </si>
  <si>
    <t xml:space="preserve">    8</t>
  </si>
  <si>
    <t xml:space="preserve">    9</t>
  </si>
  <si>
    <t xml:space="preserve">   10</t>
  </si>
  <si>
    <t xml:space="preserve">   11</t>
  </si>
  <si>
    <t xml:space="preserve">   12</t>
  </si>
  <si>
    <t xml:space="preserve"> 1982</t>
  </si>
  <si>
    <t>1</t>
  </si>
  <si>
    <t xml:space="preserve">    4</t>
  </si>
  <si>
    <t xml:space="preserve">    5</t>
  </si>
  <si>
    <t xml:space="preserve">    6</t>
  </si>
  <si>
    <t xml:space="preserve"> 1983</t>
  </si>
  <si>
    <t xml:space="preserve"> 1984</t>
  </si>
  <si>
    <t xml:space="preserve"> 1985</t>
  </si>
  <si>
    <t xml:space="preserve"> 1986</t>
  </si>
  <si>
    <t xml:space="preserve"> 1987</t>
  </si>
  <si>
    <t xml:space="preserve"> 1988</t>
  </si>
  <si>
    <t xml:space="preserve"> 1989</t>
  </si>
  <si>
    <t xml:space="preserve"> 1990</t>
  </si>
  <si>
    <t xml:space="preserve"> 1991</t>
  </si>
  <si>
    <t xml:space="preserve"> 1992</t>
  </si>
  <si>
    <t xml:space="preserve"> 1993</t>
  </si>
  <si>
    <t xml:space="preserve"> 1994</t>
  </si>
  <si>
    <t xml:space="preserve"> 1995</t>
  </si>
  <si>
    <t xml:space="preserve"> 1996</t>
  </si>
  <si>
    <t xml:space="preserve"> 1997</t>
  </si>
  <si>
    <t xml:space="preserve"> 1998</t>
  </si>
  <si>
    <t xml:space="preserve"> 1999</t>
  </si>
  <si>
    <t xml:space="preserve"> 2000</t>
  </si>
  <si>
    <t xml:space="preserve"> 2001</t>
  </si>
  <si>
    <t xml:space="preserve"> 2002</t>
  </si>
  <si>
    <t xml:space="preserve"> 2003</t>
  </si>
  <si>
    <t xml:space="preserve"> 2004</t>
  </si>
  <si>
    <t xml:space="preserve"> 2005</t>
  </si>
  <si>
    <t xml:space="preserve"> 2006</t>
  </si>
  <si>
    <t xml:space="preserve"> 2007</t>
  </si>
  <si>
    <t xml:space="preserve"> 2008</t>
  </si>
  <si>
    <t xml:space="preserve"> 2009</t>
  </si>
  <si>
    <t xml:space="preserve"> 2010</t>
  </si>
  <si>
    <t>NA</t>
  </si>
  <si>
    <t>(2) Raw zndvi data are interpolated for missing 16-day period (f22/2000) by averaging data from pre and post period</t>
  </si>
  <si>
    <t>(2) Interpolated Zndvi data for missing 16-day period (d22/2000)</t>
  </si>
  <si>
    <t>16 days (f)</t>
  </si>
  <si>
    <t>(7) Collapsed Cumulative Zndvi data for LRLD contract window (from (4))</t>
  </si>
  <si>
    <t>f_LRLD</t>
  </si>
  <si>
    <t>(8) Collapsed Cumulative Zndvi data for SRSD contract window (from (6))</t>
  </si>
  <si>
    <t>f_SRSD</t>
  </si>
  <si>
    <t>(7) and (8) collapse cumulative zndvi for LRLD window in (4) and for SRSD window in (6)</t>
  </si>
  <si>
    <t>day10 (d)</t>
  </si>
  <si>
    <t xml:space="preserve">(1) Data are available every 10-day period (dekad). There are 36 dekads (d) in a year. Data are available since d1/1982-d7/2010. We will use this data to complement MODIS especially for the historical data from 1982-2000. </t>
  </si>
  <si>
    <t>(2) Zndvi data for LRLD contract window (March-Sept, d7-d27)</t>
  </si>
  <si>
    <t>(4) Zndvi data for SRSD contract window (Oct, d28-d6)</t>
  </si>
  <si>
    <t>(2) Zndvi data for LRLD contract window are taken for March-Sept (d7-d27) of each year. With AVHRR data, LRLD window covers 21 dekads.</t>
  </si>
  <si>
    <t>(3) Cumulative Zndvi data for LRLD contract window (March-Sept, d7-d27)</t>
  </si>
  <si>
    <t>(5) Cumulative Zndvi data for SRSD contract window (Oct-Feb, d28-d6)</t>
  </si>
  <si>
    <t>(3) Cumulative Zndvi data for LRLD contract window are constructed by accumulating Zndvi data starting from March (d7) until Sept (d27)</t>
  </si>
  <si>
    <t>(4) Zndvi data for SRSD contract window are taken for Oct-Feb (d28-d6) of each year. With AVHRR data, SRSD window covers 15 dekads.</t>
  </si>
  <si>
    <t>(5) Cumulative Zndvi data for SRSD contract window are constructed by accumulating Zndvi data starting from Oct (d28) until Feb (d6)</t>
  </si>
  <si>
    <t>(6) Collapsed Cumulative Zndvi data of LRLD contract window from (3)</t>
  </si>
  <si>
    <t>d_LRLD</t>
  </si>
  <si>
    <t>(7) Collapsed Cumulative Zndvi data of SRSD contract window from (5)</t>
  </si>
  <si>
    <t>d_srsd</t>
  </si>
  <si>
    <t>(6) and (7) Collapsed Cumulative Zndvi data of LRLD contract window in (3) and SRSD window in (5)</t>
  </si>
  <si>
    <t>Note: in (8)-(9), we will use AVHRR Czndvi 1982-2000 data (in green) to complement MODIS Czndvi data, which are available from 2001-2011.</t>
  </si>
  <si>
    <t>Note: in (9)-(10), we will use MODIS Czndvi 2001-2011 data (in green) for contract design and pricing.</t>
  </si>
  <si>
    <t>Statistics</t>
  </si>
  <si>
    <t xml:space="preserve">Percentile 10 </t>
  </si>
  <si>
    <t>Percentile 15</t>
  </si>
  <si>
    <t>Percentile 20</t>
  </si>
  <si>
    <t>Percentile 25</t>
  </si>
  <si>
    <t>Percentile 30</t>
  </si>
  <si>
    <t>Percentile 10 (1-in-10yr)</t>
  </si>
  <si>
    <t>Percentile 15 (1-in-7 yr)</t>
  </si>
  <si>
    <t>Percentile 20 (1-in-5 yr)</t>
  </si>
  <si>
    <t>Percentile 25 (1-in-4 yr)</t>
  </si>
  <si>
    <t>Percentile 30 (1-in-3 yr)</t>
  </si>
  <si>
    <t>These data are then used as key exogenious index that triggers indemnity payout from IBLI contract. The data thus are copied directly to the Contract Design sheet (in green area).</t>
  </si>
  <si>
    <t>CALCULATIONS OF SEASONAL PAYOUTS</t>
  </si>
  <si>
    <t>ANNUAL PAYOUTS AND ANNUAL CONTRACT FOR PRICING</t>
  </si>
  <si>
    <t xml:space="preserve">To estimate fair premium:    1) combining LRLD and SRSD payouts </t>
  </si>
  <si>
    <t xml:space="preserve">2) creating annual payout by combining two revolving two seasonal payouts together </t>
  </si>
  <si>
    <t>(2) Statistics from historical data</t>
  </si>
  <si>
    <t>(2) Statistics from historical data: calculate minimum, percentile 10, 15, 20, 25, 30 estimated based on 1982-2011 data.</t>
  </si>
  <si>
    <t xml:space="preserve">(3) Contract terms </t>
  </si>
  <si>
    <t xml:space="preserve">(3) Contract terms consist of maximum payout, minimum triggered payout, exit and strike. These terms are specific for each woreda and season. These are marked in pink. </t>
  </si>
  <si>
    <r>
      <t xml:space="preserve">       - </t>
    </r>
    <r>
      <rPr>
        <i/>
        <sz val="11"/>
        <color theme="1"/>
        <rFont val="Calibri"/>
        <family val="2"/>
        <scheme val="minor"/>
      </rPr>
      <t>Maximum payout</t>
    </r>
    <r>
      <rPr>
        <sz val="11"/>
        <color theme="1"/>
        <rFont val="Calibri"/>
        <family val="2"/>
        <scheme val="minor"/>
      </rPr>
      <t xml:space="preserve">: maximum % of total insured livestock value that can be paid out by the insurance contract. </t>
    </r>
    <r>
      <rPr>
        <b/>
        <sz val="11"/>
        <color theme="5"/>
        <rFont val="Calibri"/>
        <family val="2"/>
        <scheme val="minor"/>
      </rPr>
      <t>We recommend setting this at 50% for all woredas and seasons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(50% is equal to maximum area-averaged livestock losses associated with severe droughts observed in the household-level loss data).</t>
    </r>
  </si>
  <si>
    <t>These are cumulative ZNDVI data realized at the end of each season constructed by combining 1982-2000 data from AVHRR and 2001-2011 from MODIS. This cumulative ZNDVI data realized at the end of each season is called Czndvi_pos in the contract information sheet.</t>
  </si>
  <si>
    <t>(1) Czndvi realized at the end season (Czndvi_pos): These Czndvi data realized at the end of each coverage season are transferred directly from Czndvi (1982-2011) for Design sheet.</t>
  </si>
  <si>
    <t>Czndvi realized at the end of LRLD contract (Czndvi_pos)</t>
  </si>
  <si>
    <t>Czndvi realized at the end of SRSD contract (Czndvi_pos)</t>
  </si>
  <si>
    <t>(1) Czndvi_pos</t>
  </si>
  <si>
    <r>
      <t xml:space="preserve">       - </t>
    </r>
    <r>
      <rPr>
        <i/>
        <sz val="11"/>
        <color theme="1"/>
        <rFont val="Calibri"/>
        <family val="2"/>
        <scheme val="minor"/>
      </rPr>
      <t>Minimum triggered payout</t>
    </r>
    <r>
      <rPr>
        <sz val="11"/>
        <color theme="1"/>
        <rFont val="Calibri"/>
        <family val="2"/>
        <scheme val="minor"/>
      </rPr>
      <t xml:space="preserve">: minimum % of total livestock value that will be paid out by the insurance company if contract is triggered (i.e., if Czndvi_pos is below strike level). </t>
    </r>
    <r>
      <rPr>
        <b/>
        <sz val="11"/>
        <color theme="5"/>
        <rFont val="Calibri"/>
        <family val="2"/>
        <scheme val="minor"/>
      </rPr>
      <t>We recommend setting this equal to seasonal premium rate.</t>
    </r>
  </si>
  <si>
    <r>
      <t xml:space="preserve">       - </t>
    </r>
    <r>
      <rPr>
        <i/>
        <sz val="11"/>
        <color theme="1"/>
        <rFont val="Calibri"/>
        <family val="2"/>
        <scheme val="minor"/>
      </rPr>
      <t>Exit</t>
    </r>
    <r>
      <rPr>
        <sz val="11"/>
        <color theme="1"/>
        <rFont val="Calibri"/>
        <family val="2"/>
        <scheme val="minor"/>
      </rPr>
      <t xml:space="preserve">: level of Czndvi_pos, below which maximum payout rate will be made. </t>
    </r>
    <r>
      <rPr>
        <b/>
        <sz val="11"/>
        <color theme="5"/>
        <rFont val="Calibri"/>
        <family val="2"/>
        <scheme val="minor"/>
      </rPr>
      <t>We recommend setting this at the minimum level of Czndvi_pos observed in the 1982-2011 data.</t>
    </r>
  </si>
  <si>
    <r>
      <t xml:space="preserve">       - </t>
    </r>
    <r>
      <rPr>
        <i/>
        <sz val="11"/>
        <color theme="1"/>
        <rFont val="Calibri"/>
        <family val="2"/>
        <scheme val="minor"/>
      </rPr>
      <t>Strike level</t>
    </r>
    <r>
      <rPr>
        <sz val="11"/>
        <color theme="1"/>
        <rFont val="Calibri"/>
        <family val="2"/>
        <scheme val="minor"/>
      </rPr>
      <t xml:space="preserve">: level of Czndvi_pos below which contract triggered indemnity payout. The current contract is designed and priced for 5 different strike levels with different payout frequencies. </t>
    </r>
  </si>
  <si>
    <t xml:space="preserve">                                  These five strikes are constructed based on observed historical distributions of Czndvi_pos for each Woreda and Season. These 5 strike levels are</t>
  </si>
  <si>
    <t xml:space="preserve">                                      - Percentile 10 ( at payout frequency of 1-in-10 season or 1-in-5 year with 2 seasons)</t>
  </si>
  <si>
    <t xml:space="preserve">                                      - Percentile 15 ( at payout frequency of 1-in-7 season or 1-in-3.5 year with 2 seasons)</t>
  </si>
  <si>
    <t xml:space="preserve">                                      - Percentile 20 ( at payout frequency of 1-in-5 season or 1-in-2.5 year with 2 seasons)</t>
  </si>
  <si>
    <t xml:space="preserve">                                      - Percentile 25 ( at payout frequency of 1-in-4 season or 1-in-2 year with 2 seasons)</t>
  </si>
  <si>
    <t xml:space="preserve">                                      - Percentile 30 ( at payout frequency of 1-in-3 season or 1-in-1.5 year with 2 seasons)</t>
  </si>
  <si>
    <r>
      <t xml:space="preserve">                                  </t>
    </r>
    <r>
      <rPr>
        <b/>
        <sz val="11"/>
        <color theme="5"/>
        <rFont val="Calibri"/>
        <family val="2"/>
        <scheme val="minor"/>
      </rPr>
      <t>We recommend offering menu of strike levels that consists of at least Percentile 10 and 15 (with different premium) for clients to choose.</t>
    </r>
  </si>
  <si>
    <t>Percentile 10 (1-in-10 season/ 1-in-5 yr)</t>
  </si>
  <si>
    <t>Percentile 15 (1-in-7 season/ 1-in-3.5 yr)</t>
  </si>
  <si>
    <t>Percentile 20 (1-in-5 season/1-in-2.5 yr)</t>
  </si>
  <si>
    <t>Percentile 25 (1-in-4 season/1-in-2 yr)</t>
  </si>
  <si>
    <t>Percentile 30 (1-in-3 season/1-in-1.5 yr)</t>
  </si>
  <si>
    <t>(4) Fair Annual Premium (%)</t>
  </si>
  <si>
    <t>(4) Fair Annual Premium (% of total value of livestock insured): is calculated using burn rate approach. That is the annual premium rate is estimated at the average of annual payout rates based on available 1982-2011 Czndvi_pos data). And the annual payout rates are constructed by combining two revolving seasonal payout rates together.</t>
  </si>
  <si>
    <t>(5) Frequency of Payout</t>
  </si>
  <si>
    <t>(6) Seasonal payout (1982-2011) plots</t>
  </si>
  <si>
    <t>(6) Seasonal payout (1982-2011) plots: plots out seasonal payouts for each Woreda based on 1982-2011 Czndvi_pos data.</t>
  </si>
  <si>
    <t>These functions will allow for automatically changes of premium and frequency of payout calculations. And so these columns should remain as-is and should not be changed.</t>
  </si>
  <si>
    <r>
      <t xml:space="preserve">       The premium rates are different across different strike levels (shown in blue area). </t>
    </r>
    <r>
      <rPr>
        <b/>
        <sz val="11"/>
        <color theme="5"/>
        <rFont val="Calibri"/>
        <family val="2"/>
        <scheme val="minor"/>
      </rPr>
      <t>Once contract terms are finalized, we can explore further the pricing using Monte Carlo simulations.</t>
    </r>
  </si>
  <si>
    <t>(5) Frequency of Payout: estimate for annual payout (which is a combination of two seasonal payouts) based on 1982-2011 Czndvi_pos data. These are shown in blue area.</t>
  </si>
  <si>
    <t xml:space="preserve">Note 1: the columns beyond the one marked "CALCULATIONS OF SEASONAL PAYOUTS" and "ANNUAL PAYOUTS AND ANNUAL CONTRACT FOR PRICING" are built-in seasonal and annual payout functions for each different woreda, season and contract terms. </t>
  </si>
  <si>
    <r>
      <t>Note 2: The seasonal payout function for season s = LRLD, SRSD can be written as (payout rate is the formula without TLU * P</t>
    </r>
    <r>
      <rPr>
        <vertAlign val="subscript"/>
        <sz val="11"/>
        <color theme="1"/>
        <rFont val="Calibri"/>
        <family val="2"/>
        <scheme val="minor"/>
      </rPr>
      <t>TLU</t>
    </r>
    <r>
      <rPr>
        <sz val="11"/>
        <color theme="1"/>
        <rFont val="Calibri"/>
        <family val="2"/>
        <scheme val="minor"/>
      </rPr>
      <t>)</t>
    </r>
  </si>
  <si>
    <r>
      <t>And so an annual payout function that combines two seasonal payouts can be written as  (payout rate is the formula without TLU * P</t>
    </r>
    <r>
      <rPr>
        <vertAlign val="subscript"/>
        <sz val="11"/>
        <color theme="1"/>
        <rFont val="Calibri"/>
        <family val="2"/>
        <scheme val="minor"/>
      </rPr>
      <t>TLU</t>
    </r>
    <r>
      <rPr>
        <sz val="11"/>
        <color theme="1"/>
        <rFont val="Calibri"/>
        <family val="2"/>
        <scheme val="minor"/>
      </rPr>
      <t>)</t>
    </r>
  </si>
  <si>
    <t>This excel file contains necessary ZNDVI data, accumulation process of ZNDVI data for coverage season and contract design and pricing based on the cumulative ZNDVI data available from AVHRR (1982-2000) and MODIS (2001-2011).</t>
  </si>
  <si>
    <r>
      <t xml:space="preserve">IBLI contract summary: </t>
    </r>
    <r>
      <rPr>
        <sz val="11"/>
        <color theme="1"/>
        <rFont val="Calibri"/>
        <family val="2"/>
        <scheme val="minor"/>
      </rPr>
      <t>This is an annual contract with two coverage seasons. Contract is specific at Woreda level and so available for 8 woredas in Borana zone. Contract is triggered by cumulative Zndvi realized at the end of each coverage season.</t>
    </r>
  </si>
  <si>
    <r>
      <t xml:space="preserve">                                               </t>
    </r>
    <r>
      <rPr>
        <sz val="11"/>
        <color theme="1"/>
        <rFont val="Calibri"/>
        <family val="2"/>
        <scheme val="minor"/>
      </rPr>
      <t xml:space="preserve"> And the contract terms (to finalize) include maximum payout rate, minimum triggered payout rate, exit and strike level.</t>
    </r>
  </si>
  <si>
    <t>Instructions for each excel sheet are listed as following.</t>
  </si>
  <si>
    <t>Sheet " Zndvi data (MODIS, 2000-2011) "</t>
  </si>
  <si>
    <t>Sheet " Zndvi data (AVHRR, 1982-2010) "</t>
  </si>
  <si>
    <t>Sheet " Czndvi_pos (1982-2011) for Design "</t>
  </si>
  <si>
    <t>Sheet " Contract Design "</t>
  </si>
  <si>
    <t>Sheet marked with each of the eight Woreda names</t>
  </si>
  <si>
    <t>These contain cumulative Zndvi plots from the beginning until the end of coverage season s = LRLD and SRSD observed in MODIS 2001-2011 data. Czndvi_pos can be shown by the cumulative Zndvi realized at the end of coverage season.</t>
  </si>
  <si>
    <t>f_lrld</t>
  </si>
  <si>
    <t>f_srsd</t>
  </si>
  <si>
    <t xml:space="preserve">date </t>
  </si>
  <si>
    <t xml:space="preserve">1-16 Jan </t>
  </si>
  <si>
    <t xml:space="preserve">17 Jan - 1 Feb </t>
  </si>
  <si>
    <t xml:space="preserve">2-17 Feb </t>
  </si>
  <si>
    <t xml:space="preserve">18 Feb - 5 Mar </t>
  </si>
  <si>
    <t xml:space="preserve">6-21 Mar </t>
  </si>
  <si>
    <t xml:space="preserve">22 Mar - 6 Apr </t>
  </si>
  <si>
    <t xml:space="preserve">7-22 Apr </t>
  </si>
  <si>
    <t xml:space="preserve">23 Apr - 8 May </t>
  </si>
  <si>
    <t xml:space="preserve">9-24 May </t>
  </si>
  <si>
    <t xml:space="preserve">25 May - 9 Jun </t>
  </si>
  <si>
    <t xml:space="preserve">10-25 Jun </t>
  </si>
  <si>
    <t xml:space="preserve">26 Jun - 11 Jul </t>
  </si>
  <si>
    <t xml:space="preserve">12-27 Jul </t>
  </si>
  <si>
    <t xml:space="preserve">28 Jul - 12 Aug </t>
  </si>
  <si>
    <t xml:space="preserve">13-28 Aug </t>
  </si>
  <si>
    <t xml:space="preserve">29 Aug - 13 Sep </t>
  </si>
  <si>
    <t xml:space="preserve">14-29 Sep </t>
  </si>
  <si>
    <t xml:space="preserve">30 Sep - 15 Oct </t>
  </si>
  <si>
    <t xml:space="preserve">16-31 Oct </t>
  </si>
  <si>
    <t xml:space="preserve">1-16 Nov </t>
  </si>
  <si>
    <t xml:space="preserve">17 Nov - 2 Dec </t>
  </si>
  <si>
    <t xml:space="preserve">3-18 Dec </t>
  </si>
  <si>
    <t xml:space="preserve">19-31 Dec </t>
  </si>
  <si>
    <t>(3) Zndvi data for LRLD contract window (March-Sept, f5-f17)</t>
  </si>
  <si>
    <t>(4) Cumulative Zndvi data for LRLD contract window (March-Sept, f5-f17)</t>
  </si>
  <si>
    <t>(5) Zndvi data for SRSD contract window (Oct-Feb, f18-f4)</t>
  </si>
  <si>
    <t>(6) Cumulative Zndvi data for SRSD contract window (Oct-Feb, f18-f4)</t>
  </si>
  <si>
    <t>(3) Zndvi data for LRLD contract window are taken for March-Sept (f5-f17) of each year. This LRLD window thus covers 13 16-day periods.</t>
  </si>
  <si>
    <t>(4) Cumulative Zndvi data for LRLD contract window are constructed by accumulating Zndvi data starting from March (f5) until Sept (f17)</t>
  </si>
  <si>
    <t>(5) Zndvi data for SRSD contract window are taken for Oct-Feb (f18-f4) of each contract year. This SRSD window thus covers 10 16-day periods.</t>
  </si>
  <si>
    <t xml:space="preserve">(6) Cumulative Zndvi data for SRSD contract window are constructed by accumulating Zndvi data starting from Oct (f8) of the year until Feb (f4) of the following year. </t>
  </si>
  <si>
    <t>(9) Collapsed Cumulative Zndvi value realized at the end of LRLD contract window (f_LRLD 13 each year from (7))</t>
  </si>
  <si>
    <t>(10) Collapsed Cumulative Zndvi value realized at the end of SRSD contract window (f_SRSD 10 each year from (8))</t>
  </si>
  <si>
    <t>(9) Collapsed Cumulative Zndvi value realized at the end of LRLD contract window (f_LRLD 13 each year from (7)). This will be the key variable to trigger IBLI contract each LRLD season.</t>
  </si>
  <si>
    <t>(10) Collapsed Cumulative Zndvi value realized at the end of SRSD contract window (f_SRSD 10 each year from (8)). This will be the key variable to trigger IBLI contract each SRSD season.</t>
  </si>
  <si>
    <r>
      <t>(1) Data are available every 16-day period. There are 23 16-day periods (f) in a year. Data are available since f8/2000 unt</t>
    </r>
    <r>
      <rPr>
        <sz val="11"/>
        <rFont val="Calibri"/>
        <family val="2"/>
        <scheme val="minor"/>
      </rPr>
      <t>il f18/2011.</t>
    </r>
  </si>
  <si>
    <t>(8) Collapsed Cumulative Zndvi realized at the end of LRLD contract window from (6). These data are rescaled to match 16-day period data of MODIS by multiplying by 13/21. This is because AVHRR zndvi data are accumulated for 21 periods while MODIS zndvi data are accumulated for only 13 periods.</t>
  </si>
  <si>
    <t>(9) Collapsed Cumulative Zndvi realized at the end of SRSD contract window from (7). These data are rescaled to match 16-day period data of MODIS by multiplying by 10/15. This is because AVHRR zndvi data are accumulated for 15 periods while MODIS zndvi data are accumulated for only 10 periods.</t>
  </si>
  <si>
    <t>(8) Collapsed Cumulative Zndvi realized at the end of LRLD contract window from (6). Rescale to match 16-day period data of MODIS by multiplying by 13/21</t>
  </si>
  <si>
    <t>(9) Collapsed Cumulative Zndvi realized at the end of SRSD contract window from (7). Rescale to match 16-day period data of MODIS by multiplying by 10/15</t>
  </si>
  <si>
    <t>The key drought years (with observed catastrophic livestock losses in the area) can be clearly identified in these plots with Czndvi_pos drop deep below zero.</t>
  </si>
  <si>
    <t>Miyo Moyale combo</t>
  </si>
  <si>
    <t>(0) Raw Zndvi data</t>
  </si>
  <si>
    <t>(1) weighted average of Miyo and Moyale</t>
  </si>
  <si>
    <t>Miyo</t>
  </si>
  <si>
    <t>number of pixels</t>
  </si>
  <si>
    <t>2011S</t>
  </si>
  <si>
    <t>2012L</t>
  </si>
  <si>
    <t>Dugda Dawa</t>
  </si>
  <si>
    <t>Melka Soda</t>
  </si>
  <si>
    <t>(1) Weighted average and interpolated for missing</t>
  </si>
  <si>
    <t>2012S</t>
  </si>
  <si>
    <t>2013L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</si>
</sst>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0.000"/>
    <numFmt numFmtId="165" formatCode="0.00000"/>
    <numFmt numFmtId="166" formatCode="0.0%"/>
    <numFmt numFmtId="167" formatCode="0.0000"/>
    <numFmt numFmtId="168" formatCode="_(* #,##0_);_(* \(#,##0\);_(* &quot;-&quot;??_);_(@_)"/>
  </numFmts>
  <fonts count="1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5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43" fontId="15" fillId="0" borderId="0" applyFont="0" applyFill="0" applyBorder="0" applyAlignment="0" applyProtection="0"/>
  </cellStyleXfs>
  <cellXfs count="106">
    <xf numFmtId="0" fontId="0" fillId="0" borderId="0" xfId="0"/>
    <xf numFmtId="164" fontId="0" fillId="0" borderId="0" xfId="0" applyNumberFormat="1"/>
    <xf numFmtId="0" fontId="3" fillId="0" borderId="0" xfId="0" applyFont="1"/>
    <xf numFmtId="0" fontId="0" fillId="0" borderId="0" xfId="0" applyFont="1"/>
    <xf numFmtId="0" fontId="4" fillId="3" borderId="0" xfId="0" applyFont="1" applyFill="1"/>
    <xf numFmtId="0" fontId="0" fillId="4" borderId="0" xfId="0" applyFill="1"/>
    <xf numFmtId="0" fontId="0" fillId="0" borderId="0" xfId="0" applyFill="1"/>
    <xf numFmtId="0" fontId="0" fillId="3" borderId="0" xfId="0" applyFill="1"/>
    <xf numFmtId="0" fontId="7" fillId="3" borderId="0" xfId="0" applyFont="1" applyFill="1"/>
    <xf numFmtId="0" fontId="4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9" fontId="0" fillId="4" borderId="0" xfId="0" applyNumberFormat="1" applyFill="1"/>
    <xf numFmtId="0" fontId="4" fillId="3" borderId="0" xfId="0" applyFont="1" applyFill="1" applyAlignment="1">
      <alignment textRotation="180"/>
    </xf>
    <xf numFmtId="9" fontId="0" fillId="3" borderId="0" xfId="0" applyNumberFormat="1" applyFill="1"/>
    <xf numFmtId="0" fontId="3" fillId="6" borderId="0" xfId="0" applyFont="1" applyFill="1" applyAlignment="1">
      <alignment horizontal="left"/>
    </xf>
    <xf numFmtId="0" fontId="0" fillId="6" borderId="0" xfId="0" applyFill="1"/>
    <xf numFmtId="0" fontId="7" fillId="0" borderId="0" xfId="0" applyFont="1" applyFill="1"/>
    <xf numFmtId="2" fontId="0" fillId="6" borderId="0" xfId="0" applyNumberFormat="1" applyFill="1"/>
    <xf numFmtId="166" fontId="0" fillId="6" borderId="0" xfId="0" applyNumberFormat="1" applyFill="1"/>
    <xf numFmtId="0" fontId="3" fillId="0" borderId="0" xfId="0" applyFont="1" applyFill="1" applyAlignment="1">
      <alignment horizontal="left"/>
    </xf>
    <xf numFmtId="0" fontId="4" fillId="0" borderId="0" xfId="0" applyFont="1" applyFill="1"/>
    <xf numFmtId="0" fontId="4" fillId="3" borderId="0" xfId="0" applyFont="1" applyFill="1" applyAlignment="1">
      <alignment textRotation="180"/>
    </xf>
    <xf numFmtId="0" fontId="0" fillId="3" borderId="0" xfId="0" applyFill="1" applyAlignment="1">
      <alignment textRotation="180"/>
    </xf>
    <xf numFmtId="1" fontId="0" fillId="0" borderId="0" xfId="0" applyNumberFormat="1"/>
    <xf numFmtId="49" fontId="0" fillId="0" borderId="0" xfId="0" applyNumberFormat="1" applyFont="1" applyAlignment="1">
      <alignment horizontal="right" vertical="center"/>
    </xf>
    <xf numFmtId="1" fontId="0" fillId="0" borderId="0" xfId="0" applyNumberFormat="1" applyFont="1" applyAlignment="1">
      <alignment horizontal="right" vertical="center"/>
    </xf>
    <xf numFmtId="0" fontId="4" fillId="3" borderId="0" xfId="0" applyFont="1" applyFill="1" applyAlignment="1">
      <alignment vertical="center" textRotation="180"/>
    </xf>
    <xf numFmtId="167" fontId="0" fillId="0" borderId="0" xfId="0" applyNumberFormat="1"/>
    <xf numFmtId="165" fontId="0" fillId="0" borderId="0" xfId="0" applyNumberFormat="1"/>
    <xf numFmtId="165" fontId="4" fillId="3" borderId="0" xfId="0" applyNumberFormat="1" applyFont="1" applyFill="1" applyAlignment="1">
      <alignment vertical="center" textRotation="180"/>
    </xf>
    <xf numFmtId="165" fontId="0" fillId="0" borderId="0" xfId="0" applyNumberFormat="1" applyFont="1" applyAlignment="1">
      <alignment horizontal="right" vertical="center"/>
    </xf>
    <xf numFmtId="165" fontId="4" fillId="3" borderId="0" xfId="0" applyNumberFormat="1" applyFont="1" applyFill="1" applyAlignment="1">
      <alignment textRotation="180"/>
    </xf>
    <xf numFmtId="165" fontId="4" fillId="3" borderId="0" xfId="0" applyNumberFormat="1" applyFont="1" applyFill="1"/>
    <xf numFmtId="165" fontId="0" fillId="3" borderId="0" xfId="0" applyNumberFormat="1" applyFill="1"/>
    <xf numFmtId="165" fontId="0" fillId="5" borderId="0" xfId="0" applyNumberFormat="1" applyFill="1"/>
    <xf numFmtId="165" fontId="4" fillId="3" borderId="0" xfId="0" applyNumberFormat="1" applyFont="1" applyFill="1" applyAlignment="1">
      <alignment vertical="top"/>
    </xf>
    <xf numFmtId="165" fontId="0" fillId="3" borderId="0" xfId="0" applyNumberFormat="1" applyFill="1" applyAlignment="1">
      <alignment vertical="top"/>
    </xf>
    <xf numFmtId="1" fontId="0" fillId="2" borderId="0" xfId="0" applyNumberFormat="1" applyFill="1"/>
    <xf numFmtId="167" fontId="0" fillId="2" borderId="0" xfId="0" applyNumberFormat="1" applyFill="1"/>
    <xf numFmtId="0" fontId="0" fillId="2" borderId="0" xfId="0" applyFill="1"/>
    <xf numFmtId="165" fontId="0" fillId="2" borderId="0" xfId="0" applyNumberFormat="1" applyFill="1"/>
    <xf numFmtId="0" fontId="8" fillId="0" borderId="0" xfId="0" applyFont="1"/>
    <xf numFmtId="165" fontId="0" fillId="3" borderId="0" xfId="0" applyNumberFormat="1" applyFill="1" applyAlignment="1">
      <alignment textRotation="180"/>
    </xf>
    <xf numFmtId="165" fontId="0" fillId="3" borderId="0" xfId="0" applyNumberFormat="1" applyFill="1" applyAlignment="1"/>
    <xf numFmtId="0" fontId="0" fillId="3" borderId="0" xfId="0" applyFill="1" applyAlignment="1"/>
    <xf numFmtId="1" fontId="0" fillId="0" borderId="0" xfId="0" applyNumberFormat="1" applyFill="1"/>
    <xf numFmtId="1" fontId="0" fillId="3" borderId="0" xfId="0" applyNumberFormat="1" applyFill="1"/>
    <xf numFmtId="1" fontId="7" fillId="3" borderId="0" xfId="0" applyNumberFormat="1" applyFont="1" applyFill="1"/>
    <xf numFmtId="1" fontId="0" fillId="2" borderId="0" xfId="0" applyNumberFormat="1" applyFill="1" applyAlignment="1">
      <alignment horizontal="left"/>
    </xf>
    <xf numFmtId="164" fontId="0" fillId="4" borderId="0" xfId="0" applyNumberFormat="1" applyFill="1"/>
    <xf numFmtId="0" fontId="0" fillId="8" borderId="0" xfId="0" applyFill="1"/>
    <xf numFmtId="49" fontId="0" fillId="0" borderId="0" xfId="0" applyNumberFormat="1"/>
    <xf numFmtId="0" fontId="12" fillId="0" borderId="0" xfId="0" applyFont="1"/>
    <xf numFmtId="0" fontId="11" fillId="0" borderId="0" xfId="0" applyFont="1"/>
    <xf numFmtId="1" fontId="0" fillId="0" borderId="0" xfId="0" applyNumberFormat="1" applyFont="1" applyFill="1" applyAlignment="1">
      <alignment vertical="top"/>
    </xf>
    <xf numFmtId="0" fontId="0" fillId="0" borderId="0" xfId="0"/>
    <xf numFmtId="165" fontId="0" fillId="0" borderId="0" xfId="0" applyNumberFormat="1" applyAlignment="1">
      <alignment vertical="center"/>
    </xf>
    <xf numFmtId="165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0" borderId="0" xfId="0" applyNumberFormat="1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7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9" fontId="0" fillId="4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0" xfId="0" applyFont="1" applyFill="1" applyAlignment="1">
      <alignment horizontal="center"/>
    </xf>
    <xf numFmtId="0" fontId="4" fillId="0" borderId="0" xfId="0" applyFont="1" applyFill="1" applyAlignment="1">
      <alignment vertical="center" textRotation="180"/>
    </xf>
    <xf numFmtId="0" fontId="0" fillId="0" borderId="0" xfId="0" applyFill="1" applyAlignment="1">
      <alignment vertical="center" textRotation="180"/>
    </xf>
    <xf numFmtId="0" fontId="4" fillId="0" borderId="0" xfId="0" applyFont="1" applyFill="1" applyAlignment="1">
      <alignment textRotation="180"/>
    </xf>
    <xf numFmtId="0" fontId="14" fillId="0" borderId="0" xfId="0" applyFont="1" applyFill="1" applyAlignment="1" applyProtection="1">
      <alignment vertical="center"/>
      <protection locked="0"/>
    </xf>
    <xf numFmtId="0" fontId="0" fillId="0" borderId="0" xfId="0" applyFill="1" applyAlignment="1">
      <alignment vertical="center"/>
    </xf>
    <xf numFmtId="168" fontId="0" fillId="0" borderId="0" xfId="3" applyNumberFormat="1" applyFont="1" applyFill="1" applyAlignment="1">
      <alignment vertical="center"/>
    </xf>
    <xf numFmtId="167" fontId="0" fillId="0" borderId="0" xfId="0" applyNumberFormat="1" applyAlignment="1">
      <alignment horizontal="right" vertical="top"/>
    </xf>
    <xf numFmtId="1" fontId="14" fillId="0" borderId="0" xfId="0" applyNumberFormat="1" applyFont="1" applyFill="1" applyAlignment="1">
      <alignment vertical="top"/>
    </xf>
    <xf numFmtId="0" fontId="4" fillId="3" borderId="0" xfId="0" applyFont="1" applyFill="1" applyAlignment="1">
      <alignment vertical="center" textRotation="180"/>
    </xf>
    <xf numFmtId="165" fontId="4" fillId="3" borderId="0" xfId="0" applyNumberFormat="1" applyFont="1" applyFill="1" applyAlignment="1">
      <alignment vertical="center" textRotation="180"/>
    </xf>
    <xf numFmtId="0" fontId="4" fillId="3" borderId="0" xfId="0" applyFont="1" applyFill="1" applyAlignment="1">
      <alignment textRotation="180"/>
    </xf>
    <xf numFmtId="165" fontId="4" fillId="7" borderId="0" xfId="0" applyNumberFormat="1" applyFont="1" applyFill="1" applyAlignment="1">
      <alignment vertical="top"/>
    </xf>
    <xf numFmtId="165" fontId="0" fillId="5" borderId="0" xfId="0" applyNumberFormat="1" applyFont="1" applyFill="1" applyAlignment="1">
      <alignment horizontal="center" vertical="center"/>
    </xf>
    <xf numFmtId="165" fontId="4" fillId="3" borderId="0" xfId="0" applyNumberFormat="1" applyFont="1" applyFill="1" applyAlignment="1">
      <alignment horizontal="left" vertical="center" textRotation="180"/>
    </xf>
    <xf numFmtId="165" fontId="0" fillId="0" borderId="0" xfId="0" applyNumberFormat="1" applyAlignment="1">
      <alignment horizontal="left" vertical="center" textRotation="180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/>
    <xf numFmtId="0" fontId="4" fillId="3" borderId="0" xfId="0" applyFont="1" applyFill="1" applyAlignment="1">
      <alignment vertical="center" textRotation="180"/>
    </xf>
    <xf numFmtId="0" fontId="0" fillId="3" borderId="0" xfId="0" applyFill="1" applyAlignment="1">
      <alignment vertical="center" textRotation="180"/>
    </xf>
    <xf numFmtId="0" fontId="0" fillId="0" borderId="0" xfId="0" applyAlignment="1">
      <alignment vertical="center" textRotation="180"/>
    </xf>
    <xf numFmtId="165" fontId="4" fillId="3" borderId="0" xfId="0" applyNumberFormat="1" applyFont="1" applyFill="1" applyAlignment="1">
      <alignment vertical="center" textRotation="180"/>
    </xf>
    <xf numFmtId="165" fontId="0" fillId="0" borderId="0" xfId="0" applyNumberFormat="1" applyAlignment="1">
      <alignment vertical="center" textRotation="180"/>
    </xf>
    <xf numFmtId="165" fontId="0" fillId="0" borderId="0" xfId="0" applyNumberFormat="1" applyAlignment="1">
      <alignment textRotation="180"/>
    </xf>
    <xf numFmtId="0" fontId="0" fillId="0" borderId="0" xfId="0" applyAlignment="1"/>
    <xf numFmtId="0" fontId="0" fillId="0" borderId="0" xfId="0" applyAlignment="1">
      <alignment textRotation="180"/>
    </xf>
    <xf numFmtId="0" fontId="0" fillId="3" borderId="0" xfId="0" applyFill="1" applyAlignment="1">
      <alignment textRotation="180"/>
    </xf>
    <xf numFmtId="0" fontId="4" fillId="3" borderId="0" xfId="0" applyFont="1" applyFill="1" applyAlignment="1">
      <alignment horizontal="left" textRotation="180"/>
    </xf>
    <xf numFmtId="0" fontId="0" fillId="0" borderId="0" xfId="0" applyAlignment="1">
      <alignment horizontal="left" textRotation="180"/>
    </xf>
    <xf numFmtId="0" fontId="0" fillId="0" borderId="0" xfId="0" applyAlignment="1">
      <alignment horizontal="left"/>
    </xf>
    <xf numFmtId="0" fontId="0" fillId="3" borderId="0" xfId="0" applyFill="1" applyAlignment="1">
      <alignment horizontal="left" textRotation="180"/>
    </xf>
    <xf numFmtId="0" fontId="0" fillId="3" borderId="0" xfId="0" applyFill="1" applyAlignment="1">
      <alignment horizontal="left"/>
    </xf>
    <xf numFmtId="0" fontId="4" fillId="3" borderId="0" xfId="0" applyFont="1" applyFill="1" applyAlignment="1">
      <alignment textRotation="180"/>
    </xf>
    <xf numFmtId="0" fontId="9" fillId="8" borderId="0" xfId="0" applyFont="1" applyFill="1" applyAlignment="1">
      <alignment horizontal="center" vertical="center" textRotation="180"/>
    </xf>
    <xf numFmtId="0" fontId="10" fillId="8" borderId="0" xfId="0" applyFont="1" applyFill="1" applyAlignment="1">
      <alignment horizontal="center" vertical="center" textRotation="180"/>
    </xf>
  </cellXfs>
  <cellStyles count="4">
    <cellStyle name="Comma" xfId="3" builtinId="3"/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'Contract Design'!$X$1</c:f>
              <c:strCache>
                <c:ptCount val="1"/>
                <c:pt idx="0">
                  <c:v>Dillo</c:v>
                </c:pt>
              </c:strCache>
            </c:strRef>
          </c:tx>
          <c:invertIfNegative val="0"/>
          <c:cat>
            <c:strRef>
              <c:f>'Contract Design'!$W$35:$W$93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Design'!$X$35:$X$93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0.19775735213520809</c:v>
                </c:pt>
                <c:pt idx="37">
                  <c:v>0</c:v>
                </c:pt>
                <c:pt idx="38">
                  <c:v>0</c:v>
                </c:pt>
                <c:pt idx="39">
                  <c:v>0.3331191427254569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0.48648720737048023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0.19741089261023162</c:v>
                </c:pt>
                <c:pt idx="58">
                  <c:v>0.5</c:v>
                </c:pt>
              </c:numCache>
            </c:numRef>
          </c:val>
        </c:ser>
        <c:ser>
          <c:idx val="1"/>
          <c:order val="1"/>
          <c:tx>
            <c:strRef>
              <c:f>'Contract Design'!$Y$1</c:f>
              <c:strCache>
                <c:ptCount val="1"/>
                <c:pt idx="0">
                  <c:v>Teltele</c:v>
                </c:pt>
              </c:strCache>
            </c:strRef>
          </c:tx>
          <c:invertIfNegative val="0"/>
          <c:cat>
            <c:strRef>
              <c:f>'Contract Design'!$W$35:$W$93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Design'!$Y$35:$Y$93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0.16808428364118796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0.3946091441547962</c:v>
                </c:pt>
                <c:pt idx="53">
                  <c:v>0</c:v>
                </c:pt>
                <c:pt idx="54">
                  <c:v>0.05</c:v>
                </c:pt>
                <c:pt idx="55">
                  <c:v>0</c:v>
                </c:pt>
                <c:pt idx="56">
                  <c:v>0</c:v>
                </c:pt>
                <c:pt idx="57">
                  <c:v>0.05</c:v>
                </c:pt>
                <c:pt idx="58">
                  <c:v>0.5</c:v>
                </c:pt>
              </c:numCache>
            </c:numRef>
          </c:val>
        </c:ser>
        <c:ser>
          <c:idx val="2"/>
          <c:order val="2"/>
          <c:tx>
            <c:strRef>
              <c:f>'Contract Design'!$Z$1</c:f>
              <c:strCache>
                <c:ptCount val="1"/>
                <c:pt idx="0">
                  <c:v>Yabello</c:v>
                </c:pt>
              </c:strCache>
            </c:strRef>
          </c:tx>
          <c:invertIfNegative val="0"/>
          <c:cat>
            <c:strRef>
              <c:f>'Contract Design'!$W$35:$W$93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Design'!$Z$35:$Z$93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0.24111499741758929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0.48240549779775621</c:v>
                </c:pt>
                <c:pt idx="53">
                  <c:v>0</c:v>
                </c:pt>
                <c:pt idx="54">
                  <c:v>0.05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0.5</c:v>
                </c:pt>
              </c:numCache>
            </c:numRef>
          </c:val>
        </c:ser>
        <c:ser>
          <c:idx val="3"/>
          <c:order val="3"/>
          <c:tx>
            <c:strRef>
              <c:f>'Contract Design'!$AA$1</c:f>
              <c:strCache>
                <c:ptCount val="1"/>
                <c:pt idx="0">
                  <c:v>Dire</c:v>
                </c:pt>
              </c:strCache>
            </c:strRef>
          </c:tx>
          <c:invertIfNegative val="0"/>
          <c:cat>
            <c:strRef>
              <c:f>'Contract Design'!$W$35:$W$93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Design'!$AA$35:$AA$93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0.12291743108868193</c:v>
                </c:pt>
                <c:pt idx="37">
                  <c:v>0</c:v>
                </c:pt>
                <c:pt idx="38">
                  <c:v>0</c:v>
                </c:pt>
                <c:pt idx="39">
                  <c:v>0.2085979828479281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0.31457148013216657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0.23091496925199373</c:v>
                </c:pt>
                <c:pt idx="58">
                  <c:v>0.5</c:v>
                </c:pt>
              </c:numCache>
            </c:numRef>
          </c:val>
        </c:ser>
        <c:ser>
          <c:idx val="4"/>
          <c:order val="4"/>
          <c:tx>
            <c:strRef>
              <c:f>'Contract Design'!$AB$1</c:f>
              <c:strCache>
                <c:ptCount val="1"/>
                <c:pt idx="0">
                  <c:v>Arero</c:v>
                </c:pt>
              </c:strCache>
            </c:strRef>
          </c:tx>
          <c:invertIfNegative val="0"/>
          <c:cat>
            <c:strRef>
              <c:f>'Contract Design'!$W$35:$W$93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Design'!$AB$35:$AB$93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0.19401599453624355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8.2152493492243919E-2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0.35237776238112839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9.4167733879335927E-2</c:v>
                </c:pt>
              </c:numCache>
            </c:numRef>
          </c:val>
        </c:ser>
        <c:ser>
          <c:idx val="5"/>
          <c:order val="5"/>
          <c:tx>
            <c:strRef>
              <c:f>'Contract Design'!$AC$1</c:f>
              <c:strCache>
                <c:ptCount val="1"/>
                <c:pt idx="0">
                  <c:v>Dehas</c:v>
                </c:pt>
              </c:strCache>
            </c:strRef>
          </c:tx>
          <c:invertIfNegative val="0"/>
          <c:cat>
            <c:strRef>
              <c:f>'Contract Design'!$W$35:$W$93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Design'!$AC$35:$AC$93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0.15920921030040566</c:v>
                </c:pt>
                <c:pt idx="20">
                  <c:v>0.05</c:v>
                </c:pt>
                <c:pt idx="21">
                  <c:v>0</c:v>
                </c:pt>
                <c:pt idx="22">
                  <c:v>0</c:v>
                </c:pt>
                <c:pt idx="23">
                  <c:v>7.411336959750546E-2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0.40507280590355249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0.25344093330577372</c:v>
                </c:pt>
              </c:numCache>
            </c:numRef>
          </c:val>
        </c:ser>
        <c:ser>
          <c:idx val="7"/>
          <c:order val="6"/>
          <c:tx>
            <c:strRef>
              <c:f>'Contract Design'!$AD$1</c:f>
              <c:strCache>
                <c:ptCount val="1"/>
                <c:pt idx="0">
                  <c:v>Miyo Moyale combo</c:v>
                </c:pt>
              </c:strCache>
            </c:strRef>
          </c:tx>
          <c:invertIfNegative val="0"/>
          <c:cat>
            <c:strRef>
              <c:f>'Contract Design'!$W$35:$W$93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Design'!$AD$35:$AD$93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0.46741080654466921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0.20810268432059537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</c:v>
                </c:pt>
                <c:pt idx="30">
                  <c:v>5.7512935556478476E-2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8.4102075570735568E-2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0.28021782721732508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0.5</c:v>
                </c:pt>
              </c:numCache>
            </c:numRef>
          </c:val>
        </c:ser>
        <c:ser>
          <c:idx val="6"/>
          <c:order val="7"/>
          <c:tx>
            <c:strRef>
              <c:f>'Contract Design'!$T$1</c:f>
              <c:strCache>
                <c:ptCount val="1"/>
                <c:pt idx="0">
                  <c:v>Dugda Dawa</c:v>
                </c:pt>
              </c:strCache>
            </c:strRef>
          </c:tx>
          <c:invertIfNegative val="0"/>
          <c:val>
            <c:numRef>
              <c:f>'Contract Design'!$AE$60:$AE$97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0.10976689186734963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0.49587883158245299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ser>
          <c:idx val="8"/>
          <c:order val="8"/>
          <c:tx>
            <c:strRef>
              <c:f>'Contract Design'!$AF$1</c:f>
              <c:strCache>
                <c:ptCount val="1"/>
                <c:pt idx="0">
                  <c:v>Melka Soda</c:v>
                </c:pt>
              </c:strCache>
            </c:strRef>
          </c:tx>
          <c:invertIfNegative val="0"/>
          <c:val>
            <c:numRef>
              <c:f>'Contract Design'!$AF$35:$AF$97</c:f>
              <c:numCache>
                <c:formatCode>General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5.0071813809887206E-2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0</c:v>
                </c:pt>
                <c:pt idx="32">
                  <c:v>0.3580263697656198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0.15296322939845963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293312"/>
        <c:axId val="76986560"/>
      </c:barChart>
      <c:catAx>
        <c:axId val="1372933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5400000" vert="horz"/>
          <a:lstStyle/>
          <a:p>
            <a:pPr>
              <a:defRPr/>
            </a:pPr>
            <a:endParaRPr lang="en-US"/>
          </a:p>
        </c:txPr>
        <c:crossAx val="76986560"/>
        <c:crosses val="autoZero"/>
        <c:auto val="1"/>
        <c:lblAlgn val="ctr"/>
        <c:lblOffset val="100"/>
        <c:noMultiLvlLbl val="0"/>
      </c:catAx>
      <c:valAx>
        <c:axId val="76986560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72933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359012462891684"/>
          <c:y val="8.06859388142383E-2"/>
          <c:w val="0.10985679542350785"/>
          <c:h val="0.91931406118576176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'Contract Design'!$AR$1</c:f>
              <c:strCache>
                <c:ptCount val="1"/>
                <c:pt idx="0">
                  <c:v>Dillo</c:v>
                </c:pt>
              </c:strCache>
            </c:strRef>
          </c:tx>
          <c:invertIfNegative val="0"/>
          <c:cat>
            <c:strRef>
              <c:f>'Contract Design'!$AQ$35:$AQ$93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Design'!$AR$35:$AR$93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0.18453201888459031</c:v>
                </c:pt>
                <c:pt idx="5">
                  <c:v>0</c:v>
                </c:pt>
                <c:pt idx="6">
                  <c:v>0</c:v>
                </c:pt>
                <c:pt idx="7">
                  <c:v>0.05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0.29914864987123041</c:v>
                </c:pt>
                <c:pt idx="37">
                  <c:v>0</c:v>
                </c:pt>
                <c:pt idx="38">
                  <c:v>0</c:v>
                </c:pt>
                <c:pt idx="39">
                  <c:v>0.39199715035600652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0.17640731415253583</c:v>
                </c:pt>
                <c:pt idx="52">
                  <c:v>0.4910202525592508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0.30416875606311616</c:v>
                </c:pt>
                <c:pt idx="58">
                  <c:v>0.5</c:v>
                </c:pt>
              </c:numCache>
            </c:numRef>
          </c:val>
        </c:ser>
        <c:ser>
          <c:idx val="1"/>
          <c:order val="1"/>
          <c:tx>
            <c:strRef>
              <c:f>'Contract Design'!$AS$1</c:f>
              <c:strCache>
                <c:ptCount val="1"/>
                <c:pt idx="0">
                  <c:v>Teltele</c:v>
                </c:pt>
              </c:strCache>
            </c:strRef>
          </c:tx>
          <c:invertIfNegative val="0"/>
          <c:cat>
            <c:strRef>
              <c:f>'Contract Design'!$AQ$35:$AQ$93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Design'!$AS$35:$AS$93</c:f>
              <c:numCache>
                <c:formatCode>General</c:formatCode>
                <c:ptCount val="59"/>
                <c:pt idx="0">
                  <c:v>6.0678397160171552E-2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0.16242431114846845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0.34233822040061568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0.12931354706091261</c:v>
                </c:pt>
                <c:pt idx="37">
                  <c:v>0</c:v>
                </c:pt>
                <c:pt idx="38">
                  <c:v>0</c:v>
                </c:pt>
                <c:pt idx="39">
                  <c:v>0.26249726688303809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0.42041937151123293</c:v>
                </c:pt>
                <c:pt idx="53">
                  <c:v>0</c:v>
                </c:pt>
                <c:pt idx="54">
                  <c:v>0.15856233989712798</c:v>
                </c:pt>
                <c:pt idx="55">
                  <c:v>0</c:v>
                </c:pt>
                <c:pt idx="56">
                  <c:v>0</c:v>
                </c:pt>
                <c:pt idx="57">
                  <c:v>0.27170324180062067</c:v>
                </c:pt>
                <c:pt idx="58">
                  <c:v>0.5</c:v>
                </c:pt>
              </c:numCache>
            </c:numRef>
          </c:val>
        </c:ser>
        <c:ser>
          <c:idx val="2"/>
          <c:order val="2"/>
          <c:tx>
            <c:strRef>
              <c:f>'Contract Design'!$AT$1</c:f>
              <c:strCache>
                <c:ptCount val="1"/>
                <c:pt idx="0">
                  <c:v>Yabello</c:v>
                </c:pt>
              </c:strCache>
            </c:strRef>
          </c:tx>
          <c:invertIfNegative val="0"/>
          <c:cat>
            <c:strRef>
              <c:f>'Contract Design'!$AQ$35:$AQ$93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Design'!$AT$35:$AT$93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9.9119569407725205E-2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0.29698697147520592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0.05</c:v>
                </c:pt>
                <c:pt idx="37">
                  <c:v>0</c:v>
                </c:pt>
                <c:pt idx="38">
                  <c:v>0</c:v>
                </c:pt>
                <c:pt idx="39">
                  <c:v>0.12726475060236284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0.10790886590626461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0.48441251279448083</c:v>
                </c:pt>
                <c:pt idx="53">
                  <c:v>0</c:v>
                </c:pt>
                <c:pt idx="54">
                  <c:v>5.8679394909269239E-2</c:v>
                </c:pt>
                <c:pt idx="55">
                  <c:v>0</c:v>
                </c:pt>
                <c:pt idx="56">
                  <c:v>0</c:v>
                </c:pt>
                <c:pt idx="57">
                  <c:v>8.9984625174879387E-2</c:v>
                </c:pt>
                <c:pt idx="58">
                  <c:v>0.5</c:v>
                </c:pt>
              </c:numCache>
            </c:numRef>
          </c:val>
        </c:ser>
        <c:ser>
          <c:idx val="3"/>
          <c:order val="3"/>
          <c:tx>
            <c:strRef>
              <c:f>'Contract Design'!$AU$1</c:f>
              <c:strCache>
                <c:ptCount val="1"/>
                <c:pt idx="0">
                  <c:v>Dire</c:v>
                </c:pt>
              </c:strCache>
            </c:strRef>
          </c:tx>
          <c:invertIfNegative val="0"/>
          <c:cat>
            <c:strRef>
              <c:f>'Contract Design'!$AQ$35:$AQ$93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Design'!$AU$35:$AU$93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0.31202264451373446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0.1155497037215774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0.34341672754507235</c:v>
                </c:pt>
                <c:pt idx="37">
                  <c:v>0</c:v>
                </c:pt>
                <c:pt idx="38">
                  <c:v>0</c:v>
                </c:pt>
                <c:pt idx="39">
                  <c:v>0.29302932255112812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0.14487089095738556</c:v>
                </c:pt>
                <c:pt idx="52">
                  <c:v>0.4230009370859904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0.30888014554751203</c:v>
                </c:pt>
                <c:pt idx="58">
                  <c:v>0.5</c:v>
                </c:pt>
              </c:numCache>
            </c:numRef>
          </c:val>
        </c:ser>
        <c:ser>
          <c:idx val="4"/>
          <c:order val="4"/>
          <c:tx>
            <c:strRef>
              <c:f>'Contract Design'!$AV$1</c:f>
              <c:strCache>
                <c:ptCount val="1"/>
                <c:pt idx="0">
                  <c:v>Arero</c:v>
                </c:pt>
              </c:strCache>
            </c:strRef>
          </c:tx>
          <c:invertIfNegative val="0"/>
          <c:cat>
            <c:strRef>
              <c:f>'Contract Design'!$AQ$35:$AQ$93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Design'!$AV$35:$AV$93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0.28108325970741416</c:v>
                </c:pt>
                <c:pt idx="19">
                  <c:v>0.10333045460343392</c:v>
                </c:pt>
                <c:pt idx="20">
                  <c:v>0.05</c:v>
                </c:pt>
                <c:pt idx="21">
                  <c:v>0</c:v>
                </c:pt>
                <c:pt idx="22">
                  <c:v>0</c:v>
                </c:pt>
                <c:pt idx="23">
                  <c:v>0.16850523909695941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0.15346350095248643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0.38288550822659673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0.05</c:v>
                </c:pt>
                <c:pt idx="58">
                  <c:v>0.20964666381814384</c:v>
                </c:pt>
              </c:numCache>
            </c:numRef>
          </c:val>
        </c:ser>
        <c:ser>
          <c:idx val="5"/>
          <c:order val="5"/>
          <c:tx>
            <c:strRef>
              <c:f>'Contract Design'!$AW$1</c:f>
              <c:strCache>
                <c:ptCount val="1"/>
                <c:pt idx="0">
                  <c:v>Dehas</c:v>
                </c:pt>
              </c:strCache>
            </c:strRef>
          </c:tx>
          <c:invertIfNegative val="0"/>
          <c:cat>
            <c:strRef>
              <c:f>'Contract Design'!$AQ$35:$AQ$93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Design'!$AW$35:$AW$93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0.19932536129819753</c:v>
                </c:pt>
                <c:pt idx="20">
                  <c:v>0.05</c:v>
                </c:pt>
                <c:pt idx="21">
                  <c:v>0</c:v>
                </c:pt>
                <c:pt idx="22">
                  <c:v>0</c:v>
                </c:pt>
                <c:pt idx="23">
                  <c:v>0.12424656829171765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0.05</c:v>
                </c:pt>
                <c:pt idx="37">
                  <c:v>0</c:v>
                </c:pt>
                <c:pt idx="38">
                  <c:v>0</c:v>
                </c:pt>
                <c:pt idx="39">
                  <c:v>5.8857445990770585E-2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0.05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0.41229884306627712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0.2722094747727109</c:v>
                </c:pt>
              </c:numCache>
            </c:numRef>
          </c:val>
        </c:ser>
        <c:ser>
          <c:idx val="6"/>
          <c:order val="6"/>
          <c:tx>
            <c:strRef>
              <c:f>'Contract Design'!#REF!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'Contract Design'!$AQ$35:$AQ$93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7"/>
          <c:order val="7"/>
          <c:tx>
            <c:strRef>
              <c:f>'Contract Design'!$AX$1</c:f>
              <c:strCache>
                <c:ptCount val="1"/>
                <c:pt idx="0">
                  <c:v>Miyo Moyale combo</c:v>
                </c:pt>
              </c:strCache>
            </c:strRef>
          </c:tx>
          <c:invertIfNegative val="0"/>
          <c:cat>
            <c:strRef>
              <c:f>'Contract Design'!$AQ$35:$AQ$93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Design'!$AX$35:$AX$93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0.48657711428024086</c:v>
                </c:pt>
                <c:pt idx="5">
                  <c:v>0</c:v>
                </c:pt>
                <c:pt idx="6">
                  <c:v>0</c:v>
                </c:pt>
                <c:pt idx="7">
                  <c:v>7.0320635479476326E-2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0.24915549378725346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</c:v>
                </c:pt>
                <c:pt idx="30">
                  <c:v>0.31774776639875602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0.14259448825165777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0.40947579010981527</c:v>
                </c:pt>
                <c:pt idx="53">
                  <c:v>0</c:v>
                </c:pt>
                <c:pt idx="54">
                  <c:v>8.0862627636230117E-2</c:v>
                </c:pt>
                <c:pt idx="55">
                  <c:v>0</c:v>
                </c:pt>
                <c:pt idx="56">
                  <c:v>0</c:v>
                </c:pt>
                <c:pt idx="57">
                  <c:v>0.05</c:v>
                </c:pt>
                <c:pt idx="58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654720"/>
        <c:axId val="132137536"/>
      </c:barChart>
      <c:catAx>
        <c:axId val="1386547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5400000" vert="horz"/>
          <a:lstStyle/>
          <a:p>
            <a:pPr>
              <a:defRPr/>
            </a:pPr>
            <a:endParaRPr lang="en-US"/>
          </a:p>
        </c:txPr>
        <c:crossAx val="132137536"/>
        <c:crosses val="autoZero"/>
        <c:auto val="1"/>
        <c:lblAlgn val="ctr"/>
        <c:lblOffset val="100"/>
        <c:noMultiLvlLbl val="0"/>
      </c:catAx>
      <c:valAx>
        <c:axId val="132137536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8654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2421159110302"/>
          <c:y val="6.8169367910254117E-2"/>
          <c:w val="0.10975788408896982"/>
          <c:h val="0.8636612641794917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'Contract Design'!$BL$1</c:f>
              <c:strCache>
                <c:ptCount val="1"/>
                <c:pt idx="0">
                  <c:v>Dillo</c:v>
                </c:pt>
              </c:strCache>
            </c:strRef>
          </c:tx>
          <c:invertIfNegative val="0"/>
          <c:cat>
            <c:strRef>
              <c:f>'Contract Design'!$BK$35:$BK$93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Design'!$BL$35:$BL$93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0.05</c:v>
                </c:pt>
                <c:pt idx="3">
                  <c:v>0</c:v>
                </c:pt>
                <c:pt idx="4">
                  <c:v>0.20361794032585345</c:v>
                </c:pt>
                <c:pt idx="5">
                  <c:v>0</c:v>
                </c:pt>
                <c:pt idx="6">
                  <c:v>0</c:v>
                </c:pt>
                <c:pt idx="7">
                  <c:v>0.11533858049304815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0.05</c:v>
                </c:pt>
                <c:pt idx="19">
                  <c:v>0</c:v>
                </c:pt>
                <c:pt idx="20">
                  <c:v>0.05</c:v>
                </c:pt>
                <c:pt idx="21">
                  <c:v>0</c:v>
                </c:pt>
                <c:pt idx="22">
                  <c:v>0</c:v>
                </c:pt>
                <c:pt idx="23">
                  <c:v>0.05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0.31130022568686577</c:v>
                </c:pt>
                <c:pt idx="37">
                  <c:v>0</c:v>
                </c:pt>
                <c:pt idx="38">
                  <c:v>0</c:v>
                </c:pt>
                <c:pt idx="39">
                  <c:v>0.4096097222703789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0.22917721299538851</c:v>
                </c:pt>
                <c:pt idx="52">
                  <c:v>0.4915635303702367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0.3361039492389305</c:v>
                </c:pt>
                <c:pt idx="58">
                  <c:v>0.5</c:v>
                </c:pt>
              </c:numCache>
            </c:numRef>
          </c:val>
        </c:ser>
        <c:ser>
          <c:idx val="1"/>
          <c:order val="1"/>
          <c:tx>
            <c:strRef>
              <c:f>'Contract Design'!$BM$1</c:f>
              <c:strCache>
                <c:ptCount val="1"/>
                <c:pt idx="0">
                  <c:v>Teltele</c:v>
                </c:pt>
              </c:strCache>
            </c:strRef>
          </c:tx>
          <c:invertIfNegative val="0"/>
          <c:cat>
            <c:strRef>
              <c:f>'Contract Design'!$BK$35:$BK$93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Design'!$BM$35:$BM$93</c:f>
              <c:numCache>
                <c:formatCode>General</c:formatCode>
                <c:ptCount val="59"/>
                <c:pt idx="0">
                  <c:v>9.6258894640811943E-2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0.27306138814846148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0.39401030173098867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0.15933530861247316</c:v>
                </c:pt>
                <c:pt idx="37">
                  <c:v>0</c:v>
                </c:pt>
                <c:pt idx="38">
                  <c:v>0</c:v>
                </c:pt>
                <c:pt idx="39">
                  <c:v>0.34033642722354107</c:v>
                </c:pt>
                <c:pt idx="40">
                  <c:v>0.05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5.4678673277147025E-2</c:v>
                </c:pt>
                <c:pt idx="52">
                  <c:v>0.42686457778642867</c:v>
                </c:pt>
                <c:pt idx="53">
                  <c:v>0</c:v>
                </c:pt>
                <c:pt idx="54">
                  <c:v>0.18621525231153341</c:v>
                </c:pt>
                <c:pt idx="55">
                  <c:v>0</c:v>
                </c:pt>
                <c:pt idx="56">
                  <c:v>0</c:v>
                </c:pt>
                <c:pt idx="57">
                  <c:v>0.34652523535615254</c:v>
                </c:pt>
                <c:pt idx="58">
                  <c:v>0.5</c:v>
                </c:pt>
              </c:numCache>
            </c:numRef>
          </c:val>
        </c:ser>
        <c:ser>
          <c:idx val="2"/>
          <c:order val="2"/>
          <c:tx>
            <c:strRef>
              <c:f>'Contract Design'!$BN$1</c:f>
              <c:strCache>
                <c:ptCount val="1"/>
                <c:pt idx="0">
                  <c:v>Yabello</c:v>
                </c:pt>
              </c:strCache>
            </c:strRef>
          </c:tx>
          <c:invertIfNegative val="0"/>
          <c:cat>
            <c:strRef>
              <c:f>'Contract Design'!$BK$35:$BK$93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Design'!$BN$35:$BN$93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0.05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0.18052322786245739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0.36865384606318569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8.3405770308984564E-2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0.13519241331861373</c:v>
                </c:pt>
                <c:pt idx="37">
                  <c:v>0</c:v>
                </c:pt>
                <c:pt idx="38">
                  <c:v>0</c:v>
                </c:pt>
                <c:pt idx="39">
                  <c:v>0.25884630754582466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0.24632336244544922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0.11828946663337297</c:v>
                </c:pt>
                <c:pt idx="52">
                  <c:v>0.48757774209432692</c:v>
                </c:pt>
                <c:pt idx="53">
                  <c:v>0</c:v>
                </c:pt>
                <c:pt idx="54">
                  <c:v>0.14829492379094744</c:v>
                </c:pt>
                <c:pt idx="55">
                  <c:v>0</c:v>
                </c:pt>
                <c:pt idx="56">
                  <c:v>0</c:v>
                </c:pt>
                <c:pt idx="57">
                  <c:v>0.23472666789134819</c:v>
                </c:pt>
                <c:pt idx="58">
                  <c:v>0.5</c:v>
                </c:pt>
              </c:numCache>
            </c:numRef>
          </c:val>
        </c:ser>
        <c:ser>
          <c:idx val="3"/>
          <c:order val="3"/>
          <c:tx>
            <c:strRef>
              <c:f>'Contract Design'!$BO$1</c:f>
              <c:strCache>
                <c:ptCount val="1"/>
                <c:pt idx="0">
                  <c:v>Dire</c:v>
                </c:pt>
              </c:strCache>
            </c:strRef>
          </c:tx>
          <c:invertIfNegative val="0"/>
          <c:cat>
            <c:strRef>
              <c:f>'Contract Design'!$BK$35:$BK$93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Design'!$BO$35:$BO$93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0.3572284212509918</c:v>
                </c:pt>
                <c:pt idx="5">
                  <c:v>0</c:v>
                </c:pt>
                <c:pt idx="6">
                  <c:v>0</c:v>
                </c:pt>
                <c:pt idx="7">
                  <c:v>5.2768184117445306E-2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0.20800431994477789</c:v>
                </c:pt>
                <c:pt idx="19">
                  <c:v>0</c:v>
                </c:pt>
                <c:pt idx="20">
                  <c:v>7.2986308934198149E-2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6.4338855691110114E-2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0.38107269114279296</c:v>
                </c:pt>
                <c:pt idx="37">
                  <c:v>0</c:v>
                </c:pt>
                <c:pt idx="38">
                  <c:v>0</c:v>
                </c:pt>
                <c:pt idx="39">
                  <c:v>0.31726704591433685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0.18645900966721585</c:v>
                </c:pt>
                <c:pt idx="52">
                  <c:v>0.44151807409999139</c:v>
                </c:pt>
                <c:pt idx="53">
                  <c:v>0</c:v>
                </c:pt>
                <c:pt idx="54">
                  <c:v>0.05</c:v>
                </c:pt>
                <c:pt idx="55">
                  <c:v>0</c:v>
                </c:pt>
                <c:pt idx="56">
                  <c:v>0</c:v>
                </c:pt>
                <c:pt idx="57">
                  <c:v>0.33126162595108488</c:v>
                </c:pt>
                <c:pt idx="58">
                  <c:v>0.5</c:v>
                </c:pt>
              </c:numCache>
            </c:numRef>
          </c:val>
        </c:ser>
        <c:ser>
          <c:idx val="4"/>
          <c:order val="4"/>
          <c:tx>
            <c:strRef>
              <c:f>'Contract Design'!$BP$1</c:f>
              <c:strCache>
                <c:ptCount val="1"/>
                <c:pt idx="0">
                  <c:v>Arero</c:v>
                </c:pt>
              </c:strCache>
            </c:strRef>
          </c:tx>
          <c:invertIfNegative val="0"/>
          <c:cat>
            <c:strRef>
              <c:f>'Contract Design'!$BK$35:$BK$93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Design'!$BP$35:$BP$93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0.29282044725246248</c:v>
                </c:pt>
                <c:pt idx="19">
                  <c:v>0.29332579004757209</c:v>
                </c:pt>
                <c:pt idx="20">
                  <c:v>6.6149212054338921E-2</c:v>
                </c:pt>
                <c:pt idx="21">
                  <c:v>0</c:v>
                </c:pt>
                <c:pt idx="22">
                  <c:v>0</c:v>
                </c:pt>
                <c:pt idx="23">
                  <c:v>0.32728339342383506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0.17204300234232539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0.05</c:v>
                </c:pt>
                <c:pt idx="37">
                  <c:v>0</c:v>
                </c:pt>
                <c:pt idx="38">
                  <c:v>0.05</c:v>
                </c:pt>
                <c:pt idx="39">
                  <c:v>0.43898058133742024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0.22430949658420613</c:v>
                </c:pt>
                <c:pt idx="52">
                  <c:v>0.5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0.2546668645936917</c:v>
                </c:pt>
                <c:pt idx="58">
                  <c:v>0.22521391352477724</c:v>
                </c:pt>
              </c:numCache>
            </c:numRef>
          </c:val>
        </c:ser>
        <c:ser>
          <c:idx val="5"/>
          <c:order val="5"/>
          <c:tx>
            <c:strRef>
              <c:f>'Contract Design'!$BQ$1</c:f>
              <c:strCache>
                <c:ptCount val="1"/>
                <c:pt idx="0">
                  <c:v>Dehas</c:v>
                </c:pt>
              </c:strCache>
            </c:strRef>
          </c:tx>
          <c:invertIfNegative val="0"/>
          <c:cat>
            <c:strRef>
              <c:f>'Contract Design'!$BK$35:$BK$93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Design'!$BQ$35:$BQ$93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0.20287756440437288</c:v>
                </c:pt>
                <c:pt idx="19">
                  <c:v>0.25446301193985837</c:v>
                </c:pt>
                <c:pt idx="20">
                  <c:v>0.23616880904340076</c:v>
                </c:pt>
                <c:pt idx="21">
                  <c:v>0</c:v>
                </c:pt>
                <c:pt idx="22">
                  <c:v>0</c:v>
                </c:pt>
                <c:pt idx="23">
                  <c:v>0.19315215186334678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0.23576029689350658</c:v>
                </c:pt>
                <c:pt idx="37">
                  <c:v>0</c:v>
                </c:pt>
                <c:pt idx="38">
                  <c:v>0</c:v>
                </c:pt>
                <c:pt idx="39">
                  <c:v>0.13975407276032686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9.7562535059750793E-2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8.5817250078510432E-2</c:v>
                </c:pt>
                <c:pt idx="52">
                  <c:v>0.44990273487230337</c:v>
                </c:pt>
                <c:pt idx="53">
                  <c:v>0</c:v>
                </c:pt>
                <c:pt idx="54">
                  <c:v>0.05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0.3698799111109472</c:v>
                </c:pt>
              </c:numCache>
            </c:numRef>
          </c:val>
        </c:ser>
        <c:ser>
          <c:idx val="6"/>
          <c:order val="6"/>
          <c:tx>
            <c:strRef>
              <c:f>'Contract Design'!#REF!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'Contract Design'!$BK$35:$BK$93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7"/>
          <c:order val="7"/>
          <c:tx>
            <c:strRef>
              <c:f>'Contract Design'!$BR$1</c:f>
              <c:strCache>
                <c:ptCount val="1"/>
                <c:pt idx="0">
                  <c:v>Miyo Moyale combo</c:v>
                </c:pt>
              </c:strCache>
            </c:strRef>
          </c:tx>
          <c:invertIfNegative val="0"/>
          <c:cat>
            <c:strRef>
              <c:f>'Contract Design'!$BK$35:$BK$93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Design'!$BR$35:$BR$93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0.48815925626268158</c:v>
                </c:pt>
                <c:pt idx="5">
                  <c:v>0</c:v>
                </c:pt>
                <c:pt idx="6">
                  <c:v>0</c:v>
                </c:pt>
                <c:pt idx="7">
                  <c:v>0.15592324370536545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0.29912983689983896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</c:v>
                </c:pt>
                <c:pt idx="30">
                  <c:v>0.33922965309541914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0.05</c:v>
                </c:pt>
                <c:pt idx="37">
                  <c:v>0</c:v>
                </c:pt>
                <c:pt idx="38">
                  <c:v>0</c:v>
                </c:pt>
                <c:pt idx="39">
                  <c:v>8.4991033905719618E-2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0.2137983824254153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0.42014578729854996</c:v>
                </c:pt>
                <c:pt idx="53">
                  <c:v>0</c:v>
                </c:pt>
                <c:pt idx="54">
                  <c:v>0.1302659263807352</c:v>
                </c:pt>
                <c:pt idx="55">
                  <c:v>0</c:v>
                </c:pt>
                <c:pt idx="56">
                  <c:v>0</c:v>
                </c:pt>
                <c:pt idx="57">
                  <c:v>0.11423335361266294</c:v>
                </c:pt>
                <c:pt idx="58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675200"/>
        <c:axId val="132139840"/>
      </c:barChart>
      <c:catAx>
        <c:axId val="1386752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5400000" vert="horz"/>
          <a:lstStyle/>
          <a:p>
            <a:pPr>
              <a:defRPr/>
            </a:pPr>
            <a:endParaRPr lang="en-US"/>
          </a:p>
        </c:txPr>
        <c:crossAx val="132139840"/>
        <c:crosses val="autoZero"/>
        <c:auto val="1"/>
        <c:lblAlgn val="ctr"/>
        <c:lblOffset val="100"/>
        <c:noMultiLvlLbl val="0"/>
      </c:catAx>
      <c:valAx>
        <c:axId val="132139840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8675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'Contract Design'!$CF$1</c:f>
              <c:strCache>
                <c:ptCount val="1"/>
                <c:pt idx="0">
                  <c:v>Dillo</c:v>
                </c:pt>
              </c:strCache>
            </c:strRef>
          </c:tx>
          <c:invertIfNegative val="0"/>
          <c:cat>
            <c:strRef>
              <c:f>'Contract Design'!$CE$35:$CE$93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Design'!$CF$35:$CF$93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0.1352656863797283</c:v>
                </c:pt>
                <c:pt idx="3">
                  <c:v>0</c:v>
                </c:pt>
                <c:pt idx="4">
                  <c:v>0.27860733183564002</c:v>
                </c:pt>
                <c:pt idx="5">
                  <c:v>0</c:v>
                </c:pt>
                <c:pt idx="6">
                  <c:v>0</c:v>
                </c:pt>
                <c:pt idx="7">
                  <c:v>0.12571052962033274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0.1607036007148579</c:v>
                </c:pt>
                <c:pt idx="19">
                  <c:v>0</c:v>
                </c:pt>
                <c:pt idx="20">
                  <c:v>0.14285863963132539</c:v>
                </c:pt>
                <c:pt idx="21">
                  <c:v>0</c:v>
                </c:pt>
                <c:pt idx="22">
                  <c:v>0</c:v>
                </c:pt>
                <c:pt idx="23">
                  <c:v>5.9931247459954172E-2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0.3590442803348885</c:v>
                </c:pt>
                <c:pt idx="37">
                  <c:v>0</c:v>
                </c:pt>
                <c:pt idx="38">
                  <c:v>0</c:v>
                </c:pt>
                <c:pt idx="39">
                  <c:v>0.41204699129365252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0.23647963540344208</c:v>
                </c:pt>
                <c:pt idx="52">
                  <c:v>0.49369809183702151</c:v>
                </c:pt>
                <c:pt idx="53">
                  <c:v>0</c:v>
                </c:pt>
                <c:pt idx="54">
                  <c:v>9.1477155784767741E-2</c:v>
                </c:pt>
                <c:pt idx="55">
                  <c:v>0.05</c:v>
                </c:pt>
                <c:pt idx="56">
                  <c:v>0</c:v>
                </c:pt>
                <c:pt idx="57">
                  <c:v>0.34052321619540243</c:v>
                </c:pt>
                <c:pt idx="58">
                  <c:v>0.5</c:v>
                </c:pt>
              </c:numCache>
            </c:numRef>
          </c:val>
        </c:ser>
        <c:ser>
          <c:idx val="1"/>
          <c:order val="1"/>
          <c:tx>
            <c:strRef>
              <c:f>'Contract Design'!$CG$1</c:f>
              <c:strCache>
                <c:ptCount val="1"/>
                <c:pt idx="0">
                  <c:v>Teltele</c:v>
                </c:pt>
              </c:strCache>
            </c:strRef>
          </c:tx>
          <c:invertIfNegative val="0"/>
          <c:cat>
            <c:strRef>
              <c:f>'Contract Design'!$CE$35:$CE$93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Design'!$CG$35:$CG$93</c:f>
              <c:numCache>
                <c:formatCode>General</c:formatCode>
                <c:ptCount val="59"/>
                <c:pt idx="0">
                  <c:v>0.1001366753262424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0.35639689753154724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0.43293142415499425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0.18360804427058716</c:v>
                </c:pt>
                <c:pt idx="30">
                  <c:v>0.05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0.16260726418730975</c:v>
                </c:pt>
                <c:pt idx="37">
                  <c:v>0</c:v>
                </c:pt>
                <c:pt idx="38">
                  <c:v>0</c:v>
                </c:pt>
                <c:pt idx="39">
                  <c:v>0.39896745990102145</c:v>
                </c:pt>
                <c:pt idx="40">
                  <c:v>0.05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0.21820782902027944</c:v>
                </c:pt>
                <c:pt idx="52">
                  <c:v>0.42756701586844731</c:v>
                </c:pt>
                <c:pt idx="53">
                  <c:v>0</c:v>
                </c:pt>
                <c:pt idx="54">
                  <c:v>0.18922903618891812</c:v>
                </c:pt>
                <c:pt idx="55">
                  <c:v>0.05</c:v>
                </c:pt>
                <c:pt idx="56">
                  <c:v>0</c:v>
                </c:pt>
                <c:pt idx="57">
                  <c:v>0.40288363811844352</c:v>
                </c:pt>
                <c:pt idx="58">
                  <c:v>0.5</c:v>
                </c:pt>
              </c:numCache>
            </c:numRef>
          </c:val>
        </c:ser>
        <c:ser>
          <c:idx val="2"/>
          <c:order val="2"/>
          <c:tx>
            <c:strRef>
              <c:f>'Contract Design'!$CH$1</c:f>
              <c:strCache>
                <c:ptCount val="1"/>
                <c:pt idx="0">
                  <c:v>Yabello</c:v>
                </c:pt>
              </c:strCache>
            </c:strRef>
          </c:tx>
          <c:invertIfNegative val="0"/>
          <c:cat>
            <c:strRef>
              <c:f>'Contract Design'!$CE$35:$CE$93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Design'!$CH$35:$CH$93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0.05</c:v>
                </c:pt>
                <c:pt idx="3">
                  <c:v>0</c:v>
                </c:pt>
                <c:pt idx="4">
                  <c:v>6.541065285949664E-2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0.21841658924485124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0.37655100679145292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0.05</c:v>
                </c:pt>
                <c:pt idx="30">
                  <c:v>0.13281830064688754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0</c:v>
                </c:pt>
                <c:pt idx="35">
                  <c:v>0</c:v>
                </c:pt>
                <c:pt idx="36">
                  <c:v>0.17846249403423228</c:v>
                </c:pt>
                <c:pt idx="37">
                  <c:v>0</c:v>
                </c:pt>
                <c:pt idx="38">
                  <c:v>0</c:v>
                </c:pt>
                <c:pt idx="39">
                  <c:v>0.27334562414128355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0.26157561856204936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0.14123973463375161</c:v>
                </c:pt>
                <c:pt idx="52">
                  <c:v>0.48905115471476718</c:v>
                </c:pt>
                <c:pt idx="53">
                  <c:v>0</c:v>
                </c:pt>
                <c:pt idx="54">
                  <c:v>0.19001090665769019</c:v>
                </c:pt>
                <c:pt idx="55">
                  <c:v>0</c:v>
                </c:pt>
                <c:pt idx="56">
                  <c:v>0</c:v>
                </c:pt>
                <c:pt idx="57">
                  <c:v>0.25067617290382704</c:v>
                </c:pt>
                <c:pt idx="58">
                  <c:v>0.5</c:v>
                </c:pt>
              </c:numCache>
            </c:numRef>
          </c:val>
        </c:ser>
        <c:ser>
          <c:idx val="3"/>
          <c:order val="3"/>
          <c:tx>
            <c:strRef>
              <c:f>'Contract Design'!$CI$1</c:f>
              <c:strCache>
                <c:ptCount val="1"/>
                <c:pt idx="0">
                  <c:v>Dire</c:v>
                </c:pt>
              </c:strCache>
            </c:strRef>
          </c:tx>
          <c:invertIfNegative val="0"/>
          <c:cat>
            <c:strRef>
              <c:f>'Contract Design'!$CE$35:$CE$93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Design'!$CI$35:$CI$93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0.05</c:v>
                </c:pt>
                <c:pt idx="3">
                  <c:v>0</c:v>
                </c:pt>
                <c:pt idx="4">
                  <c:v>0.3978743758633338</c:v>
                </c:pt>
                <c:pt idx="5">
                  <c:v>0</c:v>
                </c:pt>
                <c:pt idx="6">
                  <c:v>0</c:v>
                </c:pt>
                <c:pt idx="7">
                  <c:v>7.3826458807390805E-2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0.29113321200101244</c:v>
                </c:pt>
                <c:pt idx="19">
                  <c:v>0.05</c:v>
                </c:pt>
                <c:pt idx="20">
                  <c:v>0.19455377535846208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0.05</c:v>
                </c:pt>
                <c:pt idx="28">
                  <c:v>0</c:v>
                </c:pt>
                <c:pt idx="29">
                  <c:v>8.4852315876156062E-2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0.41493036814219081</c:v>
                </c:pt>
                <c:pt idx="37">
                  <c:v>0</c:v>
                </c:pt>
                <c:pt idx="38">
                  <c:v>0</c:v>
                </c:pt>
                <c:pt idx="39">
                  <c:v>0.32587117604413873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0.20122234283472734</c:v>
                </c:pt>
                <c:pt idx="52">
                  <c:v>0.45816742214672657</c:v>
                </c:pt>
                <c:pt idx="53">
                  <c:v>0</c:v>
                </c:pt>
                <c:pt idx="54">
                  <c:v>0.16913747075308788</c:v>
                </c:pt>
                <c:pt idx="55">
                  <c:v>0</c:v>
                </c:pt>
                <c:pt idx="56">
                  <c:v>0</c:v>
                </c:pt>
                <c:pt idx="57">
                  <c:v>0.33920680986973067</c:v>
                </c:pt>
                <c:pt idx="58">
                  <c:v>0.5</c:v>
                </c:pt>
              </c:numCache>
            </c:numRef>
          </c:val>
        </c:ser>
        <c:ser>
          <c:idx val="4"/>
          <c:order val="4"/>
          <c:tx>
            <c:strRef>
              <c:f>'Contract Design'!$CJ$1</c:f>
              <c:strCache>
                <c:ptCount val="1"/>
                <c:pt idx="0">
                  <c:v>Arero</c:v>
                </c:pt>
              </c:strCache>
            </c:strRef>
          </c:tx>
          <c:invertIfNegative val="0"/>
          <c:cat>
            <c:strRef>
              <c:f>'Contract Design'!$CE$35:$CE$93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Design'!$CJ$35:$CJ$93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0.05</c:v>
                </c:pt>
                <c:pt idx="5">
                  <c:v>0.05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0.2972847719792448</c:v>
                </c:pt>
                <c:pt idx="19">
                  <c:v>0.29956043734592097</c:v>
                </c:pt>
                <c:pt idx="20">
                  <c:v>7.5497870137021403E-2</c:v>
                </c:pt>
                <c:pt idx="21">
                  <c:v>0</c:v>
                </c:pt>
                <c:pt idx="22">
                  <c:v>0</c:v>
                </c:pt>
                <c:pt idx="23">
                  <c:v>0.33249365707897582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0.17910985095044338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0.05</c:v>
                </c:pt>
                <c:pt idx="37">
                  <c:v>0</c:v>
                </c:pt>
                <c:pt idx="38">
                  <c:v>0.05</c:v>
                </c:pt>
                <c:pt idx="39">
                  <c:v>0.4408213265073137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0.23262612715314532</c:v>
                </c:pt>
                <c:pt idx="52">
                  <c:v>0.5</c:v>
                </c:pt>
                <c:pt idx="53">
                  <c:v>0</c:v>
                </c:pt>
                <c:pt idx="54">
                  <c:v>0</c:v>
                </c:pt>
                <c:pt idx="55">
                  <c:v>0.05</c:v>
                </c:pt>
                <c:pt idx="56">
                  <c:v>0</c:v>
                </c:pt>
                <c:pt idx="57">
                  <c:v>0.2620677181893506</c:v>
                </c:pt>
                <c:pt idx="58">
                  <c:v>0.23113503027668925</c:v>
                </c:pt>
              </c:numCache>
            </c:numRef>
          </c:val>
        </c:ser>
        <c:ser>
          <c:idx val="5"/>
          <c:order val="5"/>
          <c:tx>
            <c:strRef>
              <c:f>'Contract Design'!$CK$1</c:f>
              <c:strCache>
                <c:ptCount val="1"/>
                <c:pt idx="0">
                  <c:v>Dehas</c:v>
                </c:pt>
              </c:strCache>
            </c:strRef>
          </c:tx>
          <c:invertIfNegative val="0"/>
          <c:cat>
            <c:strRef>
              <c:f>'Contract Design'!$CE$35:$CE$93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Design'!$CK$35:$CK$93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0.05</c:v>
                </c:pt>
                <c:pt idx="4">
                  <c:v>0.5</c:v>
                </c:pt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0.23176837123091903</c:v>
                </c:pt>
                <c:pt idx="19">
                  <c:v>0.27538889722120685</c:v>
                </c:pt>
                <c:pt idx="20">
                  <c:v>0.26182252973084957</c:v>
                </c:pt>
                <c:pt idx="21">
                  <c:v>0</c:v>
                </c:pt>
                <c:pt idx="22">
                  <c:v>0</c:v>
                </c:pt>
                <c:pt idx="23">
                  <c:v>0.21930325406454942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0.26145373940669109</c:v>
                </c:pt>
                <c:pt idx="37">
                  <c:v>0</c:v>
                </c:pt>
                <c:pt idx="38">
                  <c:v>0</c:v>
                </c:pt>
                <c:pt idx="39">
                  <c:v>0.17045602526877721</c:v>
                </c:pt>
                <c:pt idx="40">
                  <c:v>0.05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0.13186026059099998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0.12111596730578049</c:v>
                </c:pt>
                <c:pt idx="52">
                  <c:v>0.45477396045458257</c:v>
                </c:pt>
                <c:pt idx="53">
                  <c:v>0</c:v>
                </c:pt>
                <c:pt idx="54">
                  <c:v>5.6475348516369858E-2</c:v>
                </c:pt>
                <c:pt idx="55">
                  <c:v>0</c:v>
                </c:pt>
                <c:pt idx="56">
                  <c:v>0</c:v>
                </c:pt>
                <c:pt idx="57">
                  <c:v>0.05</c:v>
                </c:pt>
                <c:pt idx="58">
                  <c:v>0.38253218472606682</c:v>
                </c:pt>
              </c:numCache>
            </c:numRef>
          </c:val>
        </c:ser>
        <c:ser>
          <c:idx val="6"/>
          <c:order val="6"/>
          <c:tx>
            <c:strRef>
              <c:f>'Contract Design'!#REF!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'Contract Design'!$CE$35:$CE$93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7"/>
          <c:order val="7"/>
          <c:tx>
            <c:strRef>
              <c:f>'Contract Design'!$CL$1</c:f>
              <c:strCache>
                <c:ptCount val="1"/>
                <c:pt idx="0">
                  <c:v>Miyo Moyale combo</c:v>
                </c:pt>
              </c:strCache>
            </c:strRef>
          </c:tx>
          <c:invertIfNegative val="0"/>
          <c:cat>
            <c:strRef>
              <c:f>'Contract Design'!$CE$35:$CE$93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Design'!$CL$35:$CL$93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0.05</c:v>
                </c:pt>
                <c:pt idx="4">
                  <c:v>0.48949554839062409</c:v>
                </c:pt>
                <c:pt idx="5">
                  <c:v>0</c:v>
                </c:pt>
                <c:pt idx="6">
                  <c:v>0</c:v>
                </c:pt>
                <c:pt idx="7">
                  <c:v>0.2236866227827036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0.33868973380792083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6.9820487377314E-2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</c:v>
                </c:pt>
                <c:pt idx="30">
                  <c:v>0.35737345839525719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7.4636586385829304E-2</c:v>
                </c:pt>
                <c:pt idx="37">
                  <c:v>0</c:v>
                </c:pt>
                <c:pt idx="38">
                  <c:v>0</c:v>
                </c:pt>
                <c:pt idx="39">
                  <c:v>0.16672398847315792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0.05</c:v>
                </c:pt>
                <c:pt idx="45">
                  <c:v>0</c:v>
                </c:pt>
                <c:pt idx="46">
                  <c:v>0</c:v>
                </c:pt>
                <c:pt idx="47">
                  <c:v>0.27016367984657208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9.8471311760612024E-2</c:v>
                </c:pt>
                <c:pt idx="52">
                  <c:v>0.42915776814901663</c:v>
                </c:pt>
                <c:pt idx="53">
                  <c:v>0</c:v>
                </c:pt>
                <c:pt idx="54">
                  <c:v>0.17199242118294816</c:v>
                </c:pt>
                <c:pt idx="55">
                  <c:v>0</c:v>
                </c:pt>
                <c:pt idx="56">
                  <c:v>0</c:v>
                </c:pt>
                <c:pt idx="57">
                  <c:v>0.19020724901916944</c:v>
                </c:pt>
                <c:pt idx="58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433536"/>
        <c:axId val="132142144"/>
      </c:barChart>
      <c:catAx>
        <c:axId val="1384335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5400000" vert="horz"/>
          <a:lstStyle/>
          <a:p>
            <a:pPr>
              <a:defRPr/>
            </a:pPr>
            <a:endParaRPr lang="en-US"/>
          </a:p>
        </c:txPr>
        <c:crossAx val="132142144"/>
        <c:crosses val="autoZero"/>
        <c:auto val="1"/>
        <c:lblAlgn val="ctr"/>
        <c:lblOffset val="100"/>
        <c:noMultiLvlLbl val="0"/>
      </c:catAx>
      <c:valAx>
        <c:axId val="132142144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8433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'Contract Design'!$CZ$1</c:f>
              <c:strCache>
                <c:ptCount val="1"/>
                <c:pt idx="0">
                  <c:v>Dillo</c:v>
                </c:pt>
              </c:strCache>
            </c:strRef>
          </c:tx>
          <c:invertIfNegative val="0"/>
          <c:cat>
            <c:strRef>
              <c:f>'Contract Design'!$CY$35:$CY$93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Design'!$CZ$35:$CZ$93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0.18693248022021944</c:v>
                </c:pt>
                <c:pt idx="3">
                  <c:v>0.11909994451718327</c:v>
                </c:pt>
                <c:pt idx="4">
                  <c:v>0.30996892551271071</c:v>
                </c:pt>
                <c:pt idx="5">
                  <c:v>0</c:v>
                </c:pt>
                <c:pt idx="6">
                  <c:v>0</c:v>
                </c:pt>
                <c:pt idx="7">
                  <c:v>0.21950078410185708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0.1353946592074676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0.20876696206598488</c:v>
                </c:pt>
                <c:pt idx="19">
                  <c:v>0</c:v>
                </c:pt>
                <c:pt idx="20">
                  <c:v>0.19344984629605333</c:v>
                </c:pt>
                <c:pt idx="21">
                  <c:v>0</c:v>
                </c:pt>
                <c:pt idx="22">
                  <c:v>0</c:v>
                </c:pt>
                <c:pt idx="23">
                  <c:v>0.17020461488391797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0.37901149986048954</c:v>
                </c:pt>
                <c:pt idx="37">
                  <c:v>0</c:v>
                </c:pt>
                <c:pt idx="38">
                  <c:v>0</c:v>
                </c:pt>
                <c:pt idx="39">
                  <c:v>0.43408644396811968</c:v>
                </c:pt>
                <c:pt idx="40">
                  <c:v>0.05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0.05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0.30251313089960041</c:v>
                </c:pt>
                <c:pt idx="52">
                  <c:v>0.49459079476542572</c:v>
                </c:pt>
                <c:pt idx="53">
                  <c:v>0</c:v>
                </c:pt>
                <c:pt idx="54">
                  <c:v>0.14934685650388965</c:v>
                </c:pt>
                <c:pt idx="55">
                  <c:v>0.13148219017761997</c:v>
                </c:pt>
                <c:pt idx="56">
                  <c:v>0</c:v>
                </c:pt>
                <c:pt idx="57">
                  <c:v>0.38048524911542014</c:v>
                </c:pt>
                <c:pt idx="58">
                  <c:v>0.5</c:v>
                </c:pt>
              </c:numCache>
            </c:numRef>
          </c:val>
        </c:ser>
        <c:ser>
          <c:idx val="1"/>
          <c:order val="1"/>
          <c:tx>
            <c:strRef>
              <c:f>'Contract Design'!$DA$1</c:f>
              <c:strCache>
                <c:ptCount val="1"/>
                <c:pt idx="0">
                  <c:v>Teltele</c:v>
                </c:pt>
              </c:strCache>
            </c:strRef>
          </c:tx>
          <c:invertIfNegative val="0"/>
          <c:cat>
            <c:strRef>
              <c:f>'Contract Design'!$CY$35:$CY$93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Design'!$DA$35:$DA$93</c:f>
              <c:numCache>
                <c:formatCode>General</c:formatCode>
                <c:ptCount val="59"/>
                <c:pt idx="0">
                  <c:v>0.10767400310701954</c:v>
                </c:pt>
                <c:pt idx="1">
                  <c:v>0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0.35837107467952112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0.05</c:v>
                </c:pt>
                <c:pt idx="19">
                  <c:v>0</c:v>
                </c:pt>
                <c:pt idx="20">
                  <c:v>0.05</c:v>
                </c:pt>
                <c:pt idx="21">
                  <c:v>0</c:v>
                </c:pt>
                <c:pt idx="22">
                  <c:v>0</c:v>
                </c:pt>
                <c:pt idx="23">
                  <c:v>0.43385344636415546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0.05</c:v>
                </c:pt>
                <c:pt idx="28">
                  <c:v>0</c:v>
                </c:pt>
                <c:pt idx="29">
                  <c:v>0.18795762835384872</c:v>
                </c:pt>
                <c:pt idx="30">
                  <c:v>0.05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0.16896703634883073</c:v>
                </c:pt>
                <c:pt idx="37">
                  <c:v>0</c:v>
                </c:pt>
                <c:pt idx="38">
                  <c:v>0</c:v>
                </c:pt>
                <c:pt idx="39">
                  <c:v>0.40035640017067176</c:v>
                </c:pt>
                <c:pt idx="40">
                  <c:v>0.05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0.2220817541295807</c:v>
                </c:pt>
                <c:pt idx="52">
                  <c:v>0.42893236024951747</c:v>
                </c:pt>
                <c:pt idx="53">
                  <c:v>0</c:v>
                </c:pt>
                <c:pt idx="54">
                  <c:v>0.19508699433224941</c:v>
                </c:pt>
                <c:pt idx="55">
                  <c:v>0.05</c:v>
                </c:pt>
                <c:pt idx="56">
                  <c:v>0</c:v>
                </c:pt>
                <c:pt idx="57">
                  <c:v>0.40421874090539789</c:v>
                </c:pt>
                <c:pt idx="58">
                  <c:v>0.5</c:v>
                </c:pt>
              </c:numCache>
            </c:numRef>
          </c:val>
        </c:ser>
        <c:ser>
          <c:idx val="2"/>
          <c:order val="2"/>
          <c:tx>
            <c:strRef>
              <c:f>'Contract Design'!$DB$1</c:f>
              <c:strCache>
                <c:ptCount val="1"/>
                <c:pt idx="0">
                  <c:v>Yabello</c:v>
                </c:pt>
              </c:strCache>
            </c:strRef>
          </c:tx>
          <c:invertIfNegative val="0"/>
          <c:cat>
            <c:strRef>
              <c:f>'Contract Design'!$CY$35:$CY$93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Design'!$DB$35:$DB$93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5.1366365715265601E-2</c:v>
                </c:pt>
                <c:pt idx="3">
                  <c:v>0</c:v>
                </c:pt>
                <c:pt idx="4">
                  <c:v>8.0811132891802723E-2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0.05</c:v>
                </c:pt>
                <c:pt idx="17">
                  <c:v>0</c:v>
                </c:pt>
                <c:pt idx="18">
                  <c:v>0.22839501997099906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0.39053985043453504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8.1500160982555997E-2</c:v>
                </c:pt>
                <c:pt idx="30">
                  <c:v>0.14583006558388592</c:v>
                </c:pt>
                <c:pt idx="31">
                  <c:v>0</c:v>
                </c:pt>
                <c:pt idx="32">
                  <c:v>0</c:v>
                </c:pt>
                <c:pt idx="33">
                  <c:v>8.3314218632841969E-2</c:v>
                </c:pt>
                <c:pt idx="34">
                  <c:v>0</c:v>
                </c:pt>
                <c:pt idx="35">
                  <c:v>0</c:v>
                </c:pt>
                <c:pt idx="36">
                  <c:v>0.18985677227148132</c:v>
                </c:pt>
                <c:pt idx="37">
                  <c:v>0</c:v>
                </c:pt>
                <c:pt idx="38">
                  <c:v>0</c:v>
                </c:pt>
                <c:pt idx="39">
                  <c:v>0.29902937046031325</c:v>
                </c:pt>
                <c:pt idx="40">
                  <c:v>0.05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0.28859310413197731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0.18189329629610473</c:v>
                </c:pt>
                <c:pt idx="52">
                  <c:v>0.48943914736645433</c:v>
                </c:pt>
                <c:pt idx="53">
                  <c:v>0</c:v>
                </c:pt>
                <c:pt idx="54">
                  <c:v>0.20099594546193744</c:v>
                </c:pt>
                <c:pt idx="55">
                  <c:v>0</c:v>
                </c:pt>
                <c:pt idx="56">
                  <c:v>0</c:v>
                </c:pt>
                <c:pt idx="57">
                  <c:v>0.27892874866887363</c:v>
                </c:pt>
                <c:pt idx="58">
                  <c:v>0.5</c:v>
                </c:pt>
              </c:numCache>
            </c:numRef>
          </c:val>
        </c:ser>
        <c:ser>
          <c:idx val="3"/>
          <c:order val="3"/>
          <c:tx>
            <c:strRef>
              <c:f>'Contract Design'!$DC$1</c:f>
              <c:strCache>
                <c:ptCount val="1"/>
                <c:pt idx="0">
                  <c:v>Dire</c:v>
                </c:pt>
              </c:strCache>
            </c:strRef>
          </c:tx>
          <c:invertIfNegative val="0"/>
          <c:cat>
            <c:strRef>
              <c:f>'Contract Design'!$CY$35:$CY$93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Design'!$DC$35:$DC$93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6.0699876414339458E-2</c:v>
                </c:pt>
                <c:pt idx="3">
                  <c:v>0</c:v>
                </c:pt>
                <c:pt idx="4">
                  <c:v>0.40348122186836322</c:v>
                </c:pt>
                <c:pt idx="5">
                  <c:v>0</c:v>
                </c:pt>
                <c:pt idx="6">
                  <c:v>0</c:v>
                </c:pt>
                <c:pt idx="7">
                  <c:v>0.14407872121003781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0.30260030388686754</c:v>
                </c:pt>
                <c:pt idx="19">
                  <c:v>8.5954078217199872E-2</c:v>
                </c:pt>
                <c:pt idx="20">
                  <c:v>0.21132321945107216</c:v>
                </c:pt>
                <c:pt idx="21">
                  <c:v>0</c:v>
                </c:pt>
                <c:pt idx="22">
                  <c:v>0</c:v>
                </c:pt>
                <c:pt idx="23">
                  <c:v>7.889018265843363E-2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0.10208412488767471</c:v>
                </c:pt>
                <c:pt idx="28">
                  <c:v>0</c:v>
                </c:pt>
                <c:pt idx="29">
                  <c:v>0.15328702901978208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0.41960081524656284</c:v>
                </c:pt>
                <c:pt idx="37">
                  <c:v>0</c:v>
                </c:pt>
                <c:pt idx="38">
                  <c:v>0</c:v>
                </c:pt>
                <c:pt idx="39">
                  <c:v>0.354575313326286</c:v>
                </c:pt>
                <c:pt idx="40">
                  <c:v>0.05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0.05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0.25047412489629012</c:v>
                </c:pt>
                <c:pt idx="52">
                  <c:v>0.46046409180235415</c:v>
                </c:pt>
                <c:pt idx="53">
                  <c:v>0</c:v>
                </c:pt>
                <c:pt idx="54">
                  <c:v>0.18730230711031268</c:v>
                </c:pt>
                <c:pt idx="55">
                  <c:v>0</c:v>
                </c:pt>
                <c:pt idx="56">
                  <c:v>0</c:v>
                </c:pt>
                <c:pt idx="57">
                  <c:v>0.3657126444505901</c:v>
                </c:pt>
                <c:pt idx="58">
                  <c:v>0.5</c:v>
                </c:pt>
              </c:numCache>
            </c:numRef>
          </c:val>
        </c:ser>
        <c:ser>
          <c:idx val="4"/>
          <c:order val="4"/>
          <c:tx>
            <c:strRef>
              <c:f>'Contract Design'!$DD$1</c:f>
              <c:strCache>
                <c:ptCount val="1"/>
                <c:pt idx="0">
                  <c:v>Arero</c:v>
                </c:pt>
              </c:strCache>
            </c:strRef>
          </c:tx>
          <c:invertIfNegative val="0"/>
          <c:cat>
            <c:strRef>
              <c:f>'Contract Design'!$CY$35:$CY$93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Design'!$DD$35:$DD$93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0.05</c:v>
                </c:pt>
                <c:pt idx="5">
                  <c:v>0.05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0.05</c:v>
                </c:pt>
                <c:pt idx="17">
                  <c:v>0</c:v>
                </c:pt>
                <c:pt idx="18">
                  <c:v>0.31055375133667451</c:v>
                </c:pt>
                <c:pt idx="19">
                  <c:v>0.30137139957144726</c:v>
                </c:pt>
                <c:pt idx="20">
                  <c:v>0.10328418916856501</c:v>
                </c:pt>
                <c:pt idx="21">
                  <c:v>0</c:v>
                </c:pt>
                <c:pt idx="22">
                  <c:v>0</c:v>
                </c:pt>
                <c:pt idx="23">
                  <c:v>0.33400706917960765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0.2001141178982879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0.05</c:v>
                </c:pt>
                <c:pt idx="37">
                  <c:v>0</c:v>
                </c:pt>
                <c:pt idx="38">
                  <c:v>0.05</c:v>
                </c:pt>
                <c:pt idx="39">
                  <c:v>0.44135600309926459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0.05</c:v>
                </c:pt>
                <c:pt idx="45">
                  <c:v>0</c:v>
                </c:pt>
                <c:pt idx="46">
                  <c:v>0</c:v>
                </c:pt>
                <c:pt idx="47">
                  <c:v>0.05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0.23504183779133889</c:v>
                </c:pt>
                <c:pt idx="52">
                  <c:v>0.5</c:v>
                </c:pt>
                <c:pt idx="53">
                  <c:v>0</c:v>
                </c:pt>
                <c:pt idx="54">
                  <c:v>0</c:v>
                </c:pt>
                <c:pt idx="55">
                  <c:v>0.05</c:v>
                </c:pt>
                <c:pt idx="56">
                  <c:v>0</c:v>
                </c:pt>
                <c:pt idx="57">
                  <c:v>0.26421742540726145</c:v>
                </c:pt>
                <c:pt idx="58">
                  <c:v>0.24873392389719862</c:v>
                </c:pt>
              </c:numCache>
            </c:numRef>
          </c:val>
        </c:ser>
        <c:ser>
          <c:idx val="5"/>
          <c:order val="5"/>
          <c:tx>
            <c:strRef>
              <c:f>'Contract Design'!$DE$1</c:f>
              <c:strCache>
                <c:ptCount val="1"/>
                <c:pt idx="0">
                  <c:v>Dehas</c:v>
                </c:pt>
              </c:strCache>
            </c:strRef>
          </c:tx>
          <c:invertIfNegative val="0"/>
          <c:cat>
            <c:strRef>
              <c:f>'Contract Design'!$CY$35:$CY$93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Design'!$DE$35:$DE$93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0.20504022345637085</c:v>
                </c:pt>
                <c:pt idx="4">
                  <c:v>0.5</c:v>
                </c:pt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0.23705774413830163</c:v>
                </c:pt>
                <c:pt idx="19">
                  <c:v>0.36062676508339553</c:v>
                </c:pt>
                <c:pt idx="20">
                  <c:v>0.26651925197860182</c:v>
                </c:pt>
                <c:pt idx="21">
                  <c:v>0</c:v>
                </c:pt>
                <c:pt idx="22">
                  <c:v>0</c:v>
                </c:pt>
                <c:pt idx="23">
                  <c:v>0.32582511270550735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0.26615773398678555</c:v>
                </c:pt>
                <c:pt idx="37">
                  <c:v>0</c:v>
                </c:pt>
                <c:pt idx="38">
                  <c:v>0.05</c:v>
                </c:pt>
                <c:pt idx="39">
                  <c:v>0.2955149623623024</c:v>
                </c:pt>
                <c:pt idx="40">
                  <c:v>0.05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0.05</c:v>
                </c:pt>
                <c:pt idx="45">
                  <c:v>0</c:v>
                </c:pt>
                <c:pt idx="46">
                  <c:v>0</c:v>
                </c:pt>
                <c:pt idx="47">
                  <c:v>0.27156593886937419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0.2648990070324001</c:v>
                </c:pt>
                <c:pt idx="52">
                  <c:v>0.45566579185186229</c:v>
                </c:pt>
                <c:pt idx="53">
                  <c:v>0</c:v>
                </c:pt>
                <c:pt idx="54">
                  <c:v>6.5221398659969648E-2</c:v>
                </c:pt>
                <c:pt idx="55">
                  <c:v>0.17445066905812198</c:v>
                </c:pt>
                <c:pt idx="56">
                  <c:v>0</c:v>
                </c:pt>
                <c:pt idx="57">
                  <c:v>0.21618688488093182</c:v>
                </c:pt>
                <c:pt idx="58">
                  <c:v>0.38484858224581742</c:v>
                </c:pt>
              </c:numCache>
            </c:numRef>
          </c:val>
        </c:ser>
        <c:ser>
          <c:idx val="6"/>
          <c:order val="6"/>
          <c:tx>
            <c:strRef>
              <c:f>'Contract Design'!#REF!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'Contract Design'!$CY$35:$CY$93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7"/>
          <c:order val="7"/>
          <c:tx>
            <c:strRef>
              <c:f>'Contract Design'!$DF$1</c:f>
              <c:strCache>
                <c:ptCount val="1"/>
                <c:pt idx="0">
                  <c:v>Miyo Moyale combo</c:v>
                </c:pt>
              </c:strCache>
            </c:strRef>
          </c:tx>
          <c:invertIfNegative val="0"/>
          <c:cat>
            <c:strRef>
              <c:f>'Contract Design'!$CY$35:$CY$93</c:f>
              <c:strCache>
                <c:ptCount val="59"/>
                <c:pt idx="0">
                  <c:v>1982L</c:v>
                </c:pt>
                <c:pt idx="1">
                  <c:v>1982S</c:v>
                </c:pt>
                <c:pt idx="2">
                  <c:v>1983L</c:v>
                </c:pt>
                <c:pt idx="3">
                  <c:v>1983S</c:v>
                </c:pt>
                <c:pt idx="4">
                  <c:v>1984L</c:v>
                </c:pt>
                <c:pt idx="5">
                  <c:v>1984S</c:v>
                </c:pt>
                <c:pt idx="6">
                  <c:v>1985L</c:v>
                </c:pt>
                <c:pt idx="7">
                  <c:v>1985S</c:v>
                </c:pt>
                <c:pt idx="8">
                  <c:v>1986L</c:v>
                </c:pt>
                <c:pt idx="9">
                  <c:v>1986S</c:v>
                </c:pt>
                <c:pt idx="10">
                  <c:v>1987L</c:v>
                </c:pt>
                <c:pt idx="11">
                  <c:v>1987S</c:v>
                </c:pt>
                <c:pt idx="12">
                  <c:v>1988L</c:v>
                </c:pt>
                <c:pt idx="13">
                  <c:v>1988S</c:v>
                </c:pt>
                <c:pt idx="14">
                  <c:v>1989L</c:v>
                </c:pt>
                <c:pt idx="15">
                  <c:v>1989S</c:v>
                </c:pt>
                <c:pt idx="16">
                  <c:v>1990L</c:v>
                </c:pt>
                <c:pt idx="17">
                  <c:v>1990S</c:v>
                </c:pt>
                <c:pt idx="18">
                  <c:v>1991L</c:v>
                </c:pt>
                <c:pt idx="19">
                  <c:v>1991S</c:v>
                </c:pt>
                <c:pt idx="20">
                  <c:v>1992L</c:v>
                </c:pt>
                <c:pt idx="21">
                  <c:v>1992S</c:v>
                </c:pt>
                <c:pt idx="22">
                  <c:v>1993L</c:v>
                </c:pt>
                <c:pt idx="23">
                  <c:v>1993S</c:v>
                </c:pt>
                <c:pt idx="24">
                  <c:v>1994L</c:v>
                </c:pt>
                <c:pt idx="25">
                  <c:v>1994S</c:v>
                </c:pt>
                <c:pt idx="26">
                  <c:v>1995L</c:v>
                </c:pt>
                <c:pt idx="27">
                  <c:v>1995S</c:v>
                </c:pt>
                <c:pt idx="28">
                  <c:v>1996L</c:v>
                </c:pt>
                <c:pt idx="29">
                  <c:v>1996S</c:v>
                </c:pt>
                <c:pt idx="30">
                  <c:v>1997L</c:v>
                </c:pt>
                <c:pt idx="31">
                  <c:v>1997S</c:v>
                </c:pt>
                <c:pt idx="32">
                  <c:v>1998L</c:v>
                </c:pt>
                <c:pt idx="33">
                  <c:v>1998S</c:v>
                </c:pt>
                <c:pt idx="34">
                  <c:v>1999L</c:v>
                </c:pt>
                <c:pt idx="35">
                  <c:v>1999S</c:v>
                </c:pt>
                <c:pt idx="36">
                  <c:v>2000L</c:v>
                </c:pt>
                <c:pt idx="37">
                  <c:v>2000S</c:v>
                </c:pt>
                <c:pt idx="38">
                  <c:v>2001L</c:v>
                </c:pt>
                <c:pt idx="39">
                  <c:v>2001S</c:v>
                </c:pt>
                <c:pt idx="40">
                  <c:v>2002L</c:v>
                </c:pt>
                <c:pt idx="41">
                  <c:v>2002S</c:v>
                </c:pt>
                <c:pt idx="42">
                  <c:v>2003L</c:v>
                </c:pt>
                <c:pt idx="43">
                  <c:v>2003S</c:v>
                </c:pt>
                <c:pt idx="44">
                  <c:v>2004L</c:v>
                </c:pt>
                <c:pt idx="45">
                  <c:v>2004S</c:v>
                </c:pt>
                <c:pt idx="46">
                  <c:v>2005L</c:v>
                </c:pt>
                <c:pt idx="47">
                  <c:v>2005S</c:v>
                </c:pt>
                <c:pt idx="48">
                  <c:v>2006L</c:v>
                </c:pt>
                <c:pt idx="49">
                  <c:v>2006S</c:v>
                </c:pt>
                <c:pt idx="50">
                  <c:v>2007L</c:v>
                </c:pt>
                <c:pt idx="51">
                  <c:v>2007S</c:v>
                </c:pt>
                <c:pt idx="52">
                  <c:v>2008L</c:v>
                </c:pt>
                <c:pt idx="53">
                  <c:v>2008S</c:v>
                </c:pt>
                <c:pt idx="54">
                  <c:v>2009L</c:v>
                </c:pt>
                <c:pt idx="55">
                  <c:v>2009S</c:v>
                </c:pt>
                <c:pt idx="56">
                  <c:v>2010L</c:v>
                </c:pt>
                <c:pt idx="57">
                  <c:v>2010S</c:v>
                </c:pt>
                <c:pt idx="58">
                  <c:v>2011L</c:v>
                </c:pt>
              </c:strCache>
            </c:strRef>
          </c:cat>
          <c:val>
            <c:numRef>
              <c:f>'Contract Design'!$DF$35:$DF$93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6.1591284763858965E-2</c:v>
                </c:pt>
                <c:pt idx="4">
                  <c:v>0.49036916024963911</c:v>
                </c:pt>
                <c:pt idx="5">
                  <c:v>0</c:v>
                </c:pt>
                <c:pt idx="6">
                  <c:v>0</c:v>
                </c:pt>
                <c:pt idx="7">
                  <c:v>0.2510379829382634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0.35465731102709791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0.10559674088463987</c:v>
                </c:pt>
                <c:pt idx="17">
                  <c:v>0</c:v>
                </c:pt>
                <c:pt idx="18">
                  <c:v>0</c:v>
                </c:pt>
                <c:pt idx="19">
                  <c:v>0.05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</c:v>
                </c:pt>
                <c:pt idx="30">
                  <c:v>0.36923511884071875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0.11001230482816673</c:v>
                </c:pt>
                <c:pt idx="37">
                  <c:v>0</c:v>
                </c:pt>
                <c:pt idx="38">
                  <c:v>0</c:v>
                </c:pt>
                <c:pt idx="39">
                  <c:v>0.1997138940444346</c:v>
                </c:pt>
                <c:pt idx="40">
                  <c:v>0.05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0.05</c:v>
                </c:pt>
                <c:pt idx="45">
                  <c:v>0</c:v>
                </c:pt>
                <c:pt idx="46">
                  <c:v>0</c:v>
                </c:pt>
                <c:pt idx="47">
                  <c:v>0.2929144276846013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0.13821732722836236</c:v>
                </c:pt>
                <c:pt idx="52">
                  <c:v>0.4350494240074595</c:v>
                </c:pt>
                <c:pt idx="53">
                  <c:v>0</c:v>
                </c:pt>
                <c:pt idx="54">
                  <c:v>0.19927145690582271</c:v>
                </c:pt>
                <c:pt idx="55">
                  <c:v>0</c:v>
                </c:pt>
                <c:pt idx="56">
                  <c:v>0</c:v>
                </c:pt>
                <c:pt idx="57">
                  <c:v>0.22087262320767598</c:v>
                </c:pt>
                <c:pt idx="58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044352"/>
        <c:axId val="132144448"/>
      </c:barChart>
      <c:catAx>
        <c:axId val="1390443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5400000" vert="horz"/>
          <a:lstStyle/>
          <a:p>
            <a:pPr>
              <a:defRPr/>
            </a:pPr>
            <a:endParaRPr lang="en-US"/>
          </a:p>
        </c:txPr>
        <c:crossAx val="132144448"/>
        <c:crosses val="autoZero"/>
        <c:auto val="1"/>
        <c:lblAlgn val="ctr"/>
        <c:lblOffset val="100"/>
        <c:noMultiLvlLbl val="0"/>
      </c:catAx>
      <c:valAx>
        <c:axId val="132144448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9044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LRLD Contract Window (March - September; 13 16-day periods)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 sz="1200"/>
          </a:p>
        </c:rich>
      </c:tx>
      <c:layout>
        <c:manualLayout>
          <c:xMode val="edge"/>
          <c:yMode val="edge"/>
          <c:x val="0.18491819752037111"/>
          <c:y val="3.90281166509953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82279914367617402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Dillo!$B$1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Dillo!$B$2:$B$14</c:f>
              <c:numCache>
                <c:formatCode>General</c:formatCode>
                <c:ptCount val="13"/>
                <c:pt idx="0">
                  <c:v>-0.50765700000000002</c:v>
                </c:pt>
                <c:pt idx="1">
                  <c:v>-0.83319500000000002</c:v>
                </c:pt>
                <c:pt idx="2">
                  <c:v>-0.14002999999999999</c:v>
                </c:pt>
                <c:pt idx="3">
                  <c:v>0.14576600000000001</c:v>
                </c:pt>
                <c:pt idx="4">
                  <c:v>0.25197800000000004</c:v>
                </c:pt>
                <c:pt idx="5">
                  <c:v>0.22948200000000005</c:v>
                </c:pt>
                <c:pt idx="6">
                  <c:v>0.70778400000000008</c:v>
                </c:pt>
                <c:pt idx="7">
                  <c:v>0.73456600000000005</c:v>
                </c:pt>
                <c:pt idx="8">
                  <c:v>0.60898200000000002</c:v>
                </c:pt>
                <c:pt idx="9">
                  <c:v>0.71213000000000004</c:v>
                </c:pt>
                <c:pt idx="10">
                  <c:v>0.54705700000000002</c:v>
                </c:pt>
                <c:pt idx="11">
                  <c:v>0.23478199999999999</c:v>
                </c:pt>
                <c:pt idx="12">
                  <c:v>-0.14166899999999999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Dillo!$C$1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C000"/>
              </a:solidFill>
              <a:ln>
                <a:noFill/>
              </a:ln>
            </c:spPr>
          </c:marker>
          <c:val>
            <c:numRef>
              <c:f>Dillo!$C$2:$C$14</c:f>
              <c:numCache>
                <c:formatCode>General</c:formatCode>
                <c:ptCount val="13"/>
                <c:pt idx="0">
                  <c:v>0.30499900000000002</c:v>
                </c:pt>
                <c:pt idx="1">
                  <c:v>0.60504400000000003</c:v>
                </c:pt>
                <c:pt idx="2">
                  <c:v>0.17887500000000001</c:v>
                </c:pt>
                <c:pt idx="3">
                  <c:v>0.26610600000000001</c:v>
                </c:pt>
                <c:pt idx="4">
                  <c:v>-0.113151</c:v>
                </c:pt>
                <c:pt idx="5">
                  <c:v>-0.28452299999999997</c:v>
                </c:pt>
                <c:pt idx="6">
                  <c:v>-0.22797299999999998</c:v>
                </c:pt>
                <c:pt idx="7">
                  <c:v>-0.22421399999999997</c:v>
                </c:pt>
                <c:pt idx="8">
                  <c:v>-0.19787999999999997</c:v>
                </c:pt>
                <c:pt idx="9">
                  <c:v>-0.66755699999999996</c:v>
                </c:pt>
                <c:pt idx="10">
                  <c:v>-1.1843469999999998</c:v>
                </c:pt>
                <c:pt idx="11">
                  <c:v>-1.3226519999999997</c:v>
                </c:pt>
                <c:pt idx="12">
                  <c:v>-1.3615899999999996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Dillo!$D$1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Dillo!$D$2:$D$14</c:f>
              <c:numCache>
                <c:formatCode>General</c:formatCode>
                <c:ptCount val="13"/>
                <c:pt idx="0">
                  <c:v>-1.472E-2</c:v>
                </c:pt>
                <c:pt idx="1">
                  <c:v>0.30113699999999999</c:v>
                </c:pt>
                <c:pt idx="2">
                  <c:v>0.13389699999999999</c:v>
                </c:pt>
                <c:pt idx="3">
                  <c:v>0.49007600000000001</c:v>
                </c:pt>
                <c:pt idx="4">
                  <c:v>1.757568</c:v>
                </c:pt>
                <c:pt idx="5">
                  <c:v>3.0730019999999998</c:v>
                </c:pt>
                <c:pt idx="6">
                  <c:v>4.47532</c:v>
                </c:pt>
                <c:pt idx="7">
                  <c:v>6.3390399999999998</c:v>
                </c:pt>
                <c:pt idx="8">
                  <c:v>8.1008580000000006</c:v>
                </c:pt>
                <c:pt idx="9">
                  <c:v>9.4551639999999999</c:v>
                </c:pt>
                <c:pt idx="10">
                  <c:v>10.860060000000001</c:v>
                </c:pt>
                <c:pt idx="11">
                  <c:v>12.392805000000001</c:v>
                </c:pt>
                <c:pt idx="12">
                  <c:v>13.510947000000002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Dillo!$E$1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Dillo!$E$2:$E$14</c:f>
              <c:numCache>
                <c:formatCode>General</c:formatCode>
                <c:ptCount val="13"/>
                <c:pt idx="0">
                  <c:v>-0.110163</c:v>
                </c:pt>
                <c:pt idx="1">
                  <c:v>-0.609294</c:v>
                </c:pt>
                <c:pt idx="2">
                  <c:v>-0.11088700000000001</c:v>
                </c:pt>
                <c:pt idx="3">
                  <c:v>0.32805400000000001</c:v>
                </c:pt>
                <c:pt idx="4">
                  <c:v>0.49560500000000002</c:v>
                </c:pt>
                <c:pt idx="5">
                  <c:v>0.44236800000000004</c:v>
                </c:pt>
                <c:pt idx="6">
                  <c:v>-0.13919199999999993</c:v>
                </c:pt>
                <c:pt idx="7">
                  <c:v>-8.1036999999999929E-2</c:v>
                </c:pt>
                <c:pt idx="8">
                  <c:v>-0.16056099999999993</c:v>
                </c:pt>
                <c:pt idx="9">
                  <c:v>-0.25133299999999992</c:v>
                </c:pt>
                <c:pt idx="10">
                  <c:v>-0.55314599999999992</c:v>
                </c:pt>
                <c:pt idx="11">
                  <c:v>-0.60776699999999995</c:v>
                </c:pt>
                <c:pt idx="12">
                  <c:v>-0.875502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Dillo!$F$1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Dillo!$F$2:$F$14</c:f>
              <c:numCache>
                <c:formatCode>General</c:formatCode>
                <c:ptCount val="13"/>
                <c:pt idx="0">
                  <c:v>0.30685499999999999</c:v>
                </c:pt>
                <c:pt idx="1">
                  <c:v>0.54308500000000004</c:v>
                </c:pt>
                <c:pt idx="2">
                  <c:v>-0.36022499999999991</c:v>
                </c:pt>
                <c:pt idx="3">
                  <c:v>-0.59147999999999989</c:v>
                </c:pt>
                <c:pt idx="4">
                  <c:v>-0.46756599999999993</c:v>
                </c:pt>
                <c:pt idx="5">
                  <c:v>1.0980000000000101E-2</c:v>
                </c:pt>
                <c:pt idx="6">
                  <c:v>0.53991800000000012</c:v>
                </c:pt>
                <c:pt idx="7">
                  <c:v>0.83828900000000006</c:v>
                </c:pt>
                <c:pt idx="8">
                  <c:v>1.132177</c:v>
                </c:pt>
                <c:pt idx="9">
                  <c:v>0.755409</c:v>
                </c:pt>
                <c:pt idx="10">
                  <c:v>0.63669900000000001</c:v>
                </c:pt>
                <c:pt idx="11">
                  <c:v>0.28303800000000001</c:v>
                </c:pt>
                <c:pt idx="12">
                  <c:v>-0.144565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Dillo!$G$1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Dillo!$G$2:$G$14</c:f>
              <c:numCache>
                <c:formatCode>General</c:formatCode>
                <c:ptCount val="13"/>
                <c:pt idx="0">
                  <c:v>0.18521399999999999</c:v>
                </c:pt>
                <c:pt idx="1">
                  <c:v>0.32253299999999996</c:v>
                </c:pt>
                <c:pt idx="2">
                  <c:v>1.043148</c:v>
                </c:pt>
                <c:pt idx="3">
                  <c:v>1.2355049999999999</c:v>
                </c:pt>
                <c:pt idx="4">
                  <c:v>1.2426719999999998</c:v>
                </c:pt>
                <c:pt idx="5">
                  <c:v>0.89743999999999979</c:v>
                </c:pt>
                <c:pt idx="6">
                  <c:v>1.3321529999999999</c:v>
                </c:pt>
                <c:pt idx="7">
                  <c:v>1.026057</c:v>
                </c:pt>
                <c:pt idx="8">
                  <c:v>0.47490999999999994</c:v>
                </c:pt>
                <c:pt idx="9">
                  <c:v>0.14812599999999992</c:v>
                </c:pt>
                <c:pt idx="10">
                  <c:v>0.51551199999999997</c:v>
                </c:pt>
                <c:pt idx="11">
                  <c:v>0.70827899999999999</c:v>
                </c:pt>
                <c:pt idx="12">
                  <c:v>0.75241499999999994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Dillo!$H$1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none"/>
          </c:marker>
          <c:val>
            <c:numRef>
              <c:f>Dillo!$H$2:$H$14</c:f>
              <c:numCache>
                <c:formatCode>General</c:formatCode>
                <c:ptCount val="13"/>
                <c:pt idx="0">
                  <c:v>-3.9774999999999998E-2</c:v>
                </c:pt>
                <c:pt idx="1">
                  <c:v>0.383905</c:v>
                </c:pt>
                <c:pt idx="2">
                  <c:v>1.644000000000001E-2</c:v>
                </c:pt>
                <c:pt idx="3">
                  <c:v>0.12558600000000003</c:v>
                </c:pt>
                <c:pt idx="4">
                  <c:v>0.22805400000000003</c:v>
                </c:pt>
                <c:pt idx="5">
                  <c:v>-4.4484999999999941E-2</c:v>
                </c:pt>
                <c:pt idx="6">
                  <c:v>0.43506500000000004</c:v>
                </c:pt>
                <c:pt idx="7">
                  <c:v>0.25233900000000004</c:v>
                </c:pt>
                <c:pt idx="8">
                  <c:v>0.48938100000000007</c:v>
                </c:pt>
                <c:pt idx="9">
                  <c:v>1.2462150000000001</c:v>
                </c:pt>
                <c:pt idx="10">
                  <c:v>2.0230320000000002</c:v>
                </c:pt>
                <c:pt idx="11">
                  <c:v>2.4978389999999999</c:v>
                </c:pt>
                <c:pt idx="12">
                  <c:v>3.0850040000000001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Dillo!$I$1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3"/>
          </c:marker>
          <c:val>
            <c:numRef>
              <c:f>Dillo!$I$2:$I$14</c:f>
              <c:numCache>
                <c:formatCode>General</c:formatCode>
                <c:ptCount val="13"/>
                <c:pt idx="0">
                  <c:v>-0.767787</c:v>
                </c:pt>
                <c:pt idx="1">
                  <c:v>-1.3025980000000001</c:v>
                </c:pt>
                <c:pt idx="2">
                  <c:v>-1.4674590000000001</c:v>
                </c:pt>
                <c:pt idx="3">
                  <c:v>-1.415934</c:v>
                </c:pt>
                <c:pt idx="4">
                  <c:v>-2.0040909999999998</c:v>
                </c:pt>
                <c:pt idx="5">
                  <c:v>-3.1438969999999999</c:v>
                </c:pt>
                <c:pt idx="6">
                  <c:v>-4.2886540000000002</c:v>
                </c:pt>
                <c:pt idx="7">
                  <c:v>-4.8170799999999998</c:v>
                </c:pt>
                <c:pt idx="8">
                  <c:v>-5.6008619999999993</c:v>
                </c:pt>
                <c:pt idx="9">
                  <c:v>-6.3864609999999997</c:v>
                </c:pt>
                <c:pt idx="10">
                  <c:v>-7.2263659999999996</c:v>
                </c:pt>
                <c:pt idx="11">
                  <c:v>-7.6625509999999997</c:v>
                </c:pt>
                <c:pt idx="12">
                  <c:v>-8.1782450000000004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Dillo!$J$1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</c:marker>
          <c:val>
            <c:numRef>
              <c:f>Dillo!$J$2:$J$14</c:f>
              <c:numCache>
                <c:formatCode>General</c:formatCode>
                <c:ptCount val="13"/>
                <c:pt idx="0">
                  <c:v>-0.544848</c:v>
                </c:pt>
                <c:pt idx="1">
                  <c:v>-1.131912</c:v>
                </c:pt>
                <c:pt idx="2">
                  <c:v>-1.0534680000000001</c:v>
                </c:pt>
                <c:pt idx="3">
                  <c:v>-1.3555630000000001</c:v>
                </c:pt>
                <c:pt idx="4">
                  <c:v>-1.4667790000000001</c:v>
                </c:pt>
                <c:pt idx="5">
                  <c:v>-0.86785400000000001</c:v>
                </c:pt>
                <c:pt idx="6">
                  <c:v>-0.53061000000000003</c:v>
                </c:pt>
                <c:pt idx="7">
                  <c:v>-0.39869399999999999</c:v>
                </c:pt>
                <c:pt idx="8">
                  <c:v>-0.75452600000000003</c:v>
                </c:pt>
                <c:pt idx="9">
                  <c:v>-1.1951849999999999</c:v>
                </c:pt>
                <c:pt idx="10">
                  <c:v>-1.706248</c:v>
                </c:pt>
                <c:pt idx="11">
                  <c:v>-2.464896</c:v>
                </c:pt>
                <c:pt idx="12">
                  <c:v>-2.9477009999999999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Dillo!$K$1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Dillo!$K$2:$K$14</c:f>
              <c:numCache>
                <c:formatCode>General</c:formatCode>
                <c:ptCount val="13"/>
                <c:pt idx="0">
                  <c:v>2.2420439999999999</c:v>
                </c:pt>
                <c:pt idx="1">
                  <c:v>3.6749309999999999</c:v>
                </c:pt>
                <c:pt idx="2">
                  <c:v>4.3748589999999998</c:v>
                </c:pt>
                <c:pt idx="3">
                  <c:v>4.9561719999999996</c:v>
                </c:pt>
                <c:pt idx="4">
                  <c:v>5.1538009999999996</c:v>
                </c:pt>
                <c:pt idx="5">
                  <c:v>5.4497139999999993</c:v>
                </c:pt>
                <c:pt idx="6">
                  <c:v>6.0387729999999991</c:v>
                </c:pt>
                <c:pt idx="7">
                  <c:v>6.152137999999999</c:v>
                </c:pt>
                <c:pt idx="8">
                  <c:v>6.2921509999999987</c:v>
                </c:pt>
                <c:pt idx="9">
                  <c:v>6.5000269999999984</c:v>
                </c:pt>
                <c:pt idx="10">
                  <c:v>6.5236149999999986</c:v>
                </c:pt>
                <c:pt idx="11">
                  <c:v>6.6789659999999982</c:v>
                </c:pt>
                <c:pt idx="12">
                  <c:v>6.979035999999998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Dillo!$L$1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Dillo!$L$2:$L$14</c:f>
              <c:numCache>
                <c:formatCode>General</c:formatCode>
                <c:ptCount val="13"/>
                <c:pt idx="0">
                  <c:v>-0.19968900000000001</c:v>
                </c:pt>
                <c:pt idx="1">
                  <c:v>-0.95323500000000005</c:v>
                </c:pt>
                <c:pt idx="2">
                  <c:v>-2.1577090000000001</c:v>
                </c:pt>
                <c:pt idx="3">
                  <c:v>-3.1532930000000001</c:v>
                </c:pt>
                <c:pt idx="4">
                  <c:v>-3.9013650000000002</c:v>
                </c:pt>
                <c:pt idx="5">
                  <c:v>-4.5356750000000003</c:v>
                </c:pt>
                <c:pt idx="6">
                  <c:v>-4.8359650000000007</c:v>
                </c:pt>
                <c:pt idx="7">
                  <c:v>-5.5733810000000004</c:v>
                </c:pt>
                <c:pt idx="8">
                  <c:v>-6.1985840000000003</c:v>
                </c:pt>
                <c:pt idx="9">
                  <c:v>-6.9525380000000006</c:v>
                </c:pt>
                <c:pt idx="10">
                  <c:v>-7.4784970000000008</c:v>
                </c:pt>
                <c:pt idx="11">
                  <c:v>-8.0401480000000003</c:v>
                </c:pt>
                <c:pt idx="12">
                  <c:v>-8.2601960000000005</c:v>
                </c:pt>
              </c:numCache>
            </c:numRef>
          </c:val>
          <c:smooth val="0"/>
        </c:ser>
        <c:ser>
          <c:idx val="9"/>
          <c:order val="11"/>
          <c:tx>
            <c:strRef>
              <c:f>Dillo!$M$1</c:f>
              <c:strCache>
                <c:ptCount val="1"/>
                <c:pt idx="0">
                  <c:v>2012</c:v>
                </c:pt>
              </c:strCache>
            </c:strRef>
          </c:tx>
          <c:spPr>
            <a:ln w="12700"/>
          </c:spPr>
          <c:marker>
            <c:symbol val="square"/>
            <c:size val="2"/>
          </c:marker>
          <c:val>
            <c:numRef>
              <c:f>Dillo!$M$2:$M$14</c:f>
              <c:numCache>
                <c:formatCode>General</c:formatCode>
                <c:ptCount val="13"/>
                <c:pt idx="0">
                  <c:v>-0.20667199999999999</c:v>
                </c:pt>
                <c:pt idx="1">
                  <c:v>-0.82603899999999997</c:v>
                </c:pt>
                <c:pt idx="2">
                  <c:v>-1.245458</c:v>
                </c:pt>
                <c:pt idx="3">
                  <c:v>-0.96996899999999997</c:v>
                </c:pt>
                <c:pt idx="4">
                  <c:v>-0.645899</c:v>
                </c:pt>
                <c:pt idx="5">
                  <c:v>-0.62369300000000005</c:v>
                </c:pt>
                <c:pt idx="6">
                  <c:v>-1.005506</c:v>
                </c:pt>
                <c:pt idx="7">
                  <c:v>-0.92016200000000004</c:v>
                </c:pt>
                <c:pt idx="8">
                  <c:v>-1.014545</c:v>
                </c:pt>
                <c:pt idx="9">
                  <c:v>-0.62527299999999997</c:v>
                </c:pt>
                <c:pt idx="10">
                  <c:v>-0.22292199999999995</c:v>
                </c:pt>
                <c:pt idx="11">
                  <c:v>2.4118000000000056E-2</c:v>
                </c:pt>
                <c:pt idx="12">
                  <c:v>0.13994900000000005</c:v>
                </c:pt>
              </c:numCache>
            </c:numRef>
          </c:val>
          <c:smooth val="0"/>
        </c:ser>
        <c:ser>
          <c:idx val="10"/>
          <c:order val="12"/>
          <c:tx>
            <c:strRef>
              <c:f>Dillo!$N$1</c:f>
              <c:strCache>
                <c:ptCount val="1"/>
                <c:pt idx="0">
                  <c:v>2013</c:v>
                </c:pt>
              </c:strCache>
            </c:strRef>
          </c:tx>
          <c:spPr>
            <a:ln w="9525"/>
          </c:spPr>
          <c:marker>
            <c:symbol val="square"/>
            <c:size val="2"/>
            <c:spPr>
              <a:ln w="9525"/>
            </c:spPr>
          </c:marker>
          <c:val>
            <c:numRef>
              <c:f>Dillo!$N$2:$N$14</c:f>
              <c:numCache>
                <c:formatCode>General</c:formatCode>
                <c:ptCount val="13"/>
                <c:pt idx="0">
                  <c:v>-0.52041099999999996</c:v>
                </c:pt>
                <c:pt idx="1">
                  <c:v>1.1336930000000001</c:v>
                </c:pt>
                <c:pt idx="2">
                  <c:v>2.3315890000000001</c:v>
                </c:pt>
                <c:pt idx="3">
                  <c:v>2.6046469999999999</c:v>
                </c:pt>
                <c:pt idx="4">
                  <c:v>2.5635219999999999</c:v>
                </c:pt>
                <c:pt idx="5">
                  <c:v>2.9469449999999999</c:v>
                </c:pt>
                <c:pt idx="6">
                  <c:v>3.3012579999999998</c:v>
                </c:pt>
                <c:pt idx="7">
                  <c:v>3.5945209999999999</c:v>
                </c:pt>
                <c:pt idx="8">
                  <c:v>4.2738829999999997</c:v>
                </c:pt>
                <c:pt idx="9">
                  <c:v>4.8713519999999999</c:v>
                </c:pt>
                <c:pt idx="10">
                  <c:v>5.2997750000000003</c:v>
                </c:pt>
                <c:pt idx="11">
                  <c:v>5.7927210000000002</c:v>
                </c:pt>
                <c:pt idx="12">
                  <c:v>6.4728070000000004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576384"/>
        <c:axId val="138504448"/>
      </c:lineChart>
      <c:catAx>
        <c:axId val="13857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50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8504448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57638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20575757266231"/>
          <c:y val="4.8891132926651884E-2"/>
          <c:w val="7.360729711438331E-2"/>
          <c:h val="0.787540349848174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SRSD Contract Window (October - February; 10 16-day periods)</a:t>
            </a:r>
            <a:endParaRPr lang="en-US" sz="1200"/>
          </a:p>
        </c:rich>
      </c:tx>
      <c:layout>
        <c:manualLayout>
          <c:xMode val="edge"/>
          <c:yMode val="edge"/>
          <c:x val="7.6642749291837717E-2"/>
          <c:y val="4.75608350911069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79955559437796031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Dillo!$P$1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</c:spPr>
          </c:marker>
          <c:val>
            <c:numRef>
              <c:f>Dillo!$P$2:$P$11</c:f>
              <c:numCache>
                <c:formatCode>General</c:formatCode>
                <c:ptCount val="10"/>
                <c:pt idx="0">
                  <c:v>-0.41166799999999998</c:v>
                </c:pt>
                <c:pt idx="1">
                  <c:v>-1.166266</c:v>
                </c:pt>
                <c:pt idx="2">
                  <c:v>-1.5665180000000001</c:v>
                </c:pt>
                <c:pt idx="3">
                  <c:v>-1.8453210000000002</c:v>
                </c:pt>
                <c:pt idx="4">
                  <c:v>-2.196034</c:v>
                </c:pt>
                <c:pt idx="5">
                  <c:v>-2.7097449999999998</c:v>
                </c:pt>
                <c:pt idx="6">
                  <c:v>-3.3867579999999999</c:v>
                </c:pt>
                <c:pt idx="7">
                  <c:v>-3.9519579999999999</c:v>
                </c:pt>
                <c:pt idx="8">
                  <c:v>-4.6448400000000003</c:v>
                </c:pt>
                <c:pt idx="9">
                  <c:v>-5.373983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Dillo!$Q$1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none"/>
          </c:marker>
          <c:val>
            <c:numRef>
              <c:f>Dillo!$Q$2:$Q$11</c:f>
              <c:numCache>
                <c:formatCode>General</c:formatCode>
                <c:ptCount val="10"/>
                <c:pt idx="0">
                  <c:v>7.4732000000000007E-2</c:v>
                </c:pt>
                <c:pt idx="1">
                  <c:v>0.24262100000000003</c:v>
                </c:pt>
                <c:pt idx="2">
                  <c:v>0.57967100000000005</c:v>
                </c:pt>
                <c:pt idx="3">
                  <c:v>0.25067500000000004</c:v>
                </c:pt>
                <c:pt idx="4">
                  <c:v>-0.33529499999999995</c:v>
                </c:pt>
                <c:pt idx="5">
                  <c:v>0.5771710000000001</c:v>
                </c:pt>
                <c:pt idx="6">
                  <c:v>2.0103550000000001</c:v>
                </c:pt>
                <c:pt idx="7">
                  <c:v>3.5082420000000001</c:v>
                </c:pt>
                <c:pt idx="8">
                  <c:v>5.0129650000000003</c:v>
                </c:pt>
                <c:pt idx="9">
                  <c:v>5.9106200000000007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Dillo!$R$1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Dillo!$R$2:$R$11</c:f>
              <c:numCache>
                <c:formatCode>General</c:formatCode>
                <c:ptCount val="10"/>
                <c:pt idx="0">
                  <c:v>0.41167900000000002</c:v>
                </c:pt>
                <c:pt idx="1">
                  <c:v>0.344615</c:v>
                </c:pt>
                <c:pt idx="2">
                  <c:v>-0.41853099999999999</c:v>
                </c:pt>
                <c:pt idx="3">
                  <c:v>-1.10181</c:v>
                </c:pt>
                <c:pt idx="4">
                  <c:v>-0.78046700000000002</c:v>
                </c:pt>
                <c:pt idx="5">
                  <c:v>-0.43605700000000003</c:v>
                </c:pt>
                <c:pt idx="6">
                  <c:v>-0.28651300000000002</c:v>
                </c:pt>
                <c:pt idx="7">
                  <c:v>0.91622300000000001</c:v>
                </c:pt>
                <c:pt idx="8">
                  <c:v>2.1428260000000003</c:v>
                </c:pt>
                <c:pt idx="9">
                  <c:v>3.3807760000000004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Dillo!$S$1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Dillo!$S$2:$S$11</c:f>
              <c:numCache>
                <c:formatCode>General</c:formatCode>
                <c:ptCount val="10"/>
                <c:pt idx="0">
                  <c:v>9.8599000000000006E-2</c:v>
                </c:pt>
                <c:pt idx="1">
                  <c:v>0.72004699999999999</c:v>
                </c:pt>
                <c:pt idx="2">
                  <c:v>3.2364999999999977E-2</c:v>
                </c:pt>
                <c:pt idx="3">
                  <c:v>1.074862</c:v>
                </c:pt>
                <c:pt idx="4">
                  <c:v>1.7104029999999999</c:v>
                </c:pt>
                <c:pt idx="5">
                  <c:v>1.8161239999999998</c:v>
                </c:pt>
                <c:pt idx="6">
                  <c:v>1.9393399999999998</c:v>
                </c:pt>
                <c:pt idx="7">
                  <c:v>1.7018899999999999</c:v>
                </c:pt>
                <c:pt idx="8">
                  <c:v>2.003396</c:v>
                </c:pt>
                <c:pt idx="9">
                  <c:v>2.489109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Dillo!$T$1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Ref>
              <c:f>Dillo!$T$2:$T$11</c:f>
              <c:numCache>
                <c:formatCode>General</c:formatCode>
                <c:ptCount val="10"/>
                <c:pt idx="0">
                  <c:v>-0.67397200000000002</c:v>
                </c:pt>
                <c:pt idx="1">
                  <c:v>-1.3959570000000001</c:v>
                </c:pt>
                <c:pt idx="2">
                  <c:v>-1.6418860000000002</c:v>
                </c:pt>
                <c:pt idx="3">
                  <c:v>-1.8829120000000001</c:v>
                </c:pt>
                <c:pt idx="4">
                  <c:v>-2.5078110000000002</c:v>
                </c:pt>
                <c:pt idx="5">
                  <c:v>-3.2876400000000001</c:v>
                </c:pt>
                <c:pt idx="6">
                  <c:v>-4.142544</c:v>
                </c:pt>
                <c:pt idx="7">
                  <c:v>-4.9724000000000004</c:v>
                </c:pt>
                <c:pt idx="8">
                  <c:v>-5.6695980000000006</c:v>
                </c:pt>
                <c:pt idx="9">
                  <c:v>-5.8084740000000004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Dillo!$U$1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Dillo!$U$2:$U$11</c:f>
              <c:numCache>
                <c:formatCode>General</c:formatCode>
                <c:ptCount val="10"/>
                <c:pt idx="0">
                  <c:v>0.22711500000000001</c:v>
                </c:pt>
                <c:pt idx="1">
                  <c:v>0.40892300000000004</c:v>
                </c:pt>
                <c:pt idx="2">
                  <c:v>1.0208120000000001</c:v>
                </c:pt>
                <c:pt idx="3">
                  <c:v>2.212888</c:v>
                </c:pt>
                <c:pt idx="4">
                  <c:v>3.546773</c:v>
                </c:pt>
                <c:pt idx="5">
                  <c:v>4.6813640000000003</c:v>
                </c:pt>
                <c:pt idx="6">
                  <c:v>5.3942709999999998</c:v>
                </c:pt>
                <c:pt idx="7">
                  <c:v>5.8415590000000002</c:v>
                </c:pt>
                <c:pt idx="8">
                  <c:v>6.1412149999999999</c:v>
                </c:pt>
                <c:pt idx="9">
                  <c:v>6.2268410000000003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Dillo!$V$1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2D050"/>
              </a:solidFill>
              <a:ln>
                <a:noFill/>
              </a:ln>
            </c:spPr>
          </c:marker>
          <c:val>
            <c:numRef>
              <c:f>Dillo!$V$2:$V$11</c:f>
              <c:numCache>
                <c:formatCode>General</c:formatCode>
                <c:ptCount val="10"/>
                <c:pt idx="0">
                  <c:v>0.70359300000000002</c:v>
                </c:pt>
                <c:pt idx="1">
                  <c:v>1.0318000000000001</c:v>
                </c:pt>
                <c:pt idx="2">
                  <c:v>0.84623700000000002</c:v>
                </c:pt>
                <c:pt idx="3">
                  <c:v>0.77181299999999997</c:v>
                </c:pt>
                <c:pt idx="4">
                  <c:v>-0.15435399999999999</c:v>
                </c:pt>
                <c:pt idx="5">
                  <c:v>-1.127386</c:v>
                </c:pt>
                <c:pt idx="6">
                  <c:v>-1.9810569999999998</c:v>
                </c:pt>
                <c:pt idx="7">
                  <c:v>-2.6637119999999999</c:v>
                </c:pt>
                <c:pt idx="8">
                  <c:v>-3.47498</c:v>
                </c:pt>
                <c:pt idx="9">
                  <c:v>-4.5066740000000003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Dillo!$W$1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Dillo!$W$2:$W$11</c:f>
              <c:numCache>
                <c:formatCode>General</c:formatCode>
                <c:ptCount val="10"/>
                <c:pt idx="0">
                  <c:v>-0.52649400000000002</c:v>
                </c:pt>
                <c:pt idx="1">
                  <c:v>0.236147</c:v>
                </c:pt>
                <c:pt idx="2">
                  <c:v>1.1715949999999999</c:v>
                </c:pt>
                <c:pt idx="3">
                  <c:v>1.5389809999999999</c:v>
                </c:pt>
                <c:pt idx="4">
                  <c:v>1.2023820000000001</c:v>
                </c:pt>
                <c:pt idx="5">
                  <c:v>0.83550200000000008</c:v>
                </c:pt>
                <c:pt idx="6">
                  <c:v>0.36013800000000007</c:v>
                </c:pt>
                <c:pt idx="7">
                  <c:v>-9.2012999999999956E-2</c:v>
                </c:pt>
                <c:pt idx="8">
                  <c:v>-0.33326499999999992</c:v>
                </c:pt>
                <c:pt idx="9">
                  <c:v>-0.71250199999999997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Dillo!$X$1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val>
            <c:numRef>
              <c:f>Dillo!$X$2:$X$11</c:f>
              <c:numCache>
                <c:formatCode>General</c:formatCode>
                <c:ptCount val="10"/>
                <c:pt idx="0">
                  <c:v>-0.73874700000000004</c:v>
                </c:pt>
                <c:pt idx="1">
                  <c:v>-0.94833200000000006</c:v>
                </c:pt>
                <c:pt idx="2">
                  <c:v>-1.1131040000000001</c:v>
                </c:pt>
                <c:pt idx="3">
                  <c:v>-1.7668380000000001</c:v>
                </c:pt>
                <c:pt idx="4">
                  <c:v>-2.2682100000000003</c:v>
                </c:pt>
                <c:pt idx="5">
                  <c:v>-2.5751410000000003</c:v>
                </c:pt>
                <c:pt idx="6">
                  <c:v>-2.4703490000000006</c:v>
                </c:pt>
                <c:pt idx="7">
                  <c:v>-2.6340490000000005</c:v>
                </c:pt>
                <c:pt idx="8">
                  <c:v>-3.0411740000000007</c:v>
                </c:pt>
                <c:pt idx="9">
                  <c:v>-3.3792670000000005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Dillo!$Y$1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Dillo!$Y$2:$Y$11</c:f>
              <c:numCache>
                <c:formatCode>General</c:formatCode>
                <c:ptCount val="10"/>
                <c:pt idx="0">
                  <c:v>3.222E-3</c:v>
                </c:pt>
                <c:pt idx="1">
                  <c:v>-0.16445799999999999</c:v>
                </c:pt>
                <c:pt idx="2">
                  <c:v>-0.26589600000000002</c:v>
                </c:pt>
                <c:pt idx="3">
                  <c:v>-1.0355020000000001</c:v>
                </c:pt>
                <c:pt idx="4">
                  <c:v>-1.8597620000000001</c:v>
                </c:pt>
                <c:pt idx="5">
                  <c:v>-2.756726</c:v>
                </c:pt>
                <c:pt idx="6">
                  <c:v>-3.5257199999999997</c:v>
                </c:pt>
                <c:pt idx="7">
                  <c:v>-4.2751399999999995</c:v>
                </c:pt>
                <c:pt idx="8">
                  <c:v>-4.9218329999999995</c:v>
                </c:pt>
                <c:pt idx="9">
                  <c:v>-5.0206529999999994</c:v>
                </c:pt>
              </c:numCache>
            </c:numRef>
          </c:val>
          <c:smooth val="0"/>
        </c:ser>
        <c:ser>
          <c:idx val="9"/>
          <c:order val="10"/>
          <c:tx>
            <c:strRef>
              <c:f>Dillo!$Z$1</c:f>
              <c:strCache>
                <c:ptCount val="1"/>
                <c:pt idx="0">
                  <c:v>2011</c:v>
                </c:pt>
              </c:strCache>
            </c:strRef>
          </c:tx>
          <c:val>
            <c:numRef>
              <c:f>Dillo!$Z$2:$Z$11</c:f>
              <c:numCache>
                <c:formatCode>General</c:formatCode>
                <c:ptCount val="10"/>
                <c:pt idx="0">
                  <c:v>-0.171018</c:v>
                </c:pt>
                <c:pt idx="1">
                  <c:v>0.47450800000000004</c:v>
                </c:pt>
                <c:pt idx="2">
                  <c:v>1.0204070000000001</c:v>
                </c:pt>
                <c:pt idx="3">
                  <c:v>2.2155990000000001</c:v>
                </c:pt>
                <c:pt idx="4">
                  <c:v>3.6308680000000004</c:v>
                </c:pt>
                <c:pt idx="5">
                  <c:v>5.3619050000000001</c:v>
                </c:pt>
                <c:pt idx="6">
                  <c:v>6.9893879999999999</c:v>
                </c:pt>
                <c:pt idx="7">
                  <c:v>8.0466700000000007</c:v>
                </c:pt>
                <c:pt idx="8">
                  <c:v>8.7432730000000003</c:v>
                </c:pt>
                <c:pt idx="9">
                  <c:v>9.1633449999999996</c:v>
                </c:pt>
              </c:numCache>
            </c:numRef>
          </c:val>
          <c:smooth val="0"/>
        </c:ser>
        <c:ser>
          <c:idx val="10"/>
          <c:order val="11"/>
          <c:tx>
            <c:strRef>
              <c:f>Dillo!$AA$1</c:f>
              <c:strCache>
                <c:ptCount val="1"/>
                <c:pt idx="0">
                  <c:v>2012</c:v>
                </c:pt>
              </c:strCache>
            </c:strRef>
          </c:tx>
          <c:spPr>
            <a:ln w="9525"/>
          </c:spPr>
          <c:marker>
            <c:symbol val="square"/>
            <c:size val="2"/>
          </c:marker>
          <c:val>
            <c:numRef>
              <c:f>Dillo!$AA$2:$AA$11</c:f>
              <c:numCache>
                <c:formatCode>General</c:formatCode>
                <c:ptCount val="10"/>
                <c:pt idx="0">
                  <c:v>0.58401199999999998</c:v>
                </c:pt>
                <c:pt idx="1">
                  <c:v>1.096716</c:v>
                </c:pt>
                <c:pt idx="2">
                  <c:v>1.883864</c:v>
                </c:pt>
                <c:pt idx="3">
                  <c:v>2.6336750000000002</c:v>
                </c:pt>
                <c:pt idx="4">
                  <c:v>2.891105</c:v>
                </c:pt>
                <c:pt idx="5">
                  <c:v>3.1353960000000001</c:v>
                </c:pt>
                <c:pt idx="6">
                  <c:v>3.2176290000000001</c:v>
                </c:pt>
                <c:pt idx="7">
                  <c:v>3.396865</c:v>
                </c:pt>
                <c:pt idx="8">
                  <c:v>3.3126730000000002</c:v>
                </c:pt>
                <c:pt idx="9">
                  <c:v>3.2308990000000004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68320"/>
        <c:axId val="138506176"/>
      </c:lineChart>
      <c:catAx>
        <c:axId val="13656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506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8506176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56832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80753376509396"/>
          <c:y val="4.8891132926651884E-2"/>
          <c:w val="9.7960908610670888E-2"/>
          <c:h val="0.723544961547337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LRLD Contract Window (March - September; 13 16-day periods)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 sz="1200"/>
          </a:p>
        </c:rich>
      </c:tx>
      <c:layout>
        <c:manualLayout>
          <c:xMode val="edge"/>
          <c:yMode val="edge"/>
          <c:x val="0.18491819752037111"/>
          <c:y val="3.90281166509953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82279914367617402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Teltele!$B$1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Teltele!$B$2:$B$14</c:f>
              <c:numCache>
                <c:formatCode>General</c:formatCode>
                <c:ptCount val="13"/>
                <c:pt idx="0">
                  <c:v>-0.51843099999999998</c:v>
                </c:pt>
                <c:pt idx="1">
                  <c:v>-0.80212599999999989</c:v>
                </c:pt>
                <c:pt idx="2">
                  <c:v>-0.25918999999999992</c:v>
                </c:pt>
                <c:pt idx="3">
                  <c:v>4.4873000000000107E-2</c:v>
                </c:pt>
                <c:pt idx="4">
                  <c:v>0.16177900000000012</c:v>
                </c:pt>
                <c:pt idx="5">
                  <c:v>6.4365000000000117E-2</c:v>
                </c:pt>
                <c:pt idx="6">
                  <c:v>0.56460700000000008</c:v>
                </c:pt>
                <c:pt idx="7">
                  <c:v>0.51658100000000007</c:v>
                </c:pt>
                <c:pt idx="8">
                  <c:v>0.4471440000000001</c:v>
                </c:pt>
                <c:pt idx="9">
                  <c:v>0.52683500000000005</c:v>
                </c:pt>
                <c:pt idx="10">
                  <c:v>0.39889900000000006</c:v>
                </c:pt>
                <c:pt idx="11">
                  <c:v>7.8457000000000054E-2</c:v>
                </c:pt>
                <c:pt idx="12">
                  <c:v>-0.22570099999999993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Teltele!$C$1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C000"/>
              </a:solidFill>
              <a:ln>
                <a:noFill/>
              </a:ln>
            </c:spPr>
          </c:marker>
          <c:val>
            <c:numRef>
              <c:f>Teltele!$C$2:$C$14</c:f>
              <c:numCache>
                <c:formatCode>General</c:formatCode>
                <c:ptCount val="13"/>
                <c:pt idx="0">
                  <c:v>0.29125699999999999</c:v>
                </c:pt>
                <c:pt idx="1">
                  <c:v>0.73329200000000005</c:v>
                </c:pt>
                <c:pt idx="2">
                  <c:v>0.41969000000000006</c:v>
                </c:pt>
                <c:pt idx="3">
                  <c:v>0.47041100000000008</c:v>
                </c:pt>
                <c:pt idx="4">
                  <c:v>8.2704000000000055E-2</c:v>
                </c:pt>
                <c:pt idx="5">
                  <c:v>-9.2358999999999941E-2</c:v>
                </c:pt>
                <c:pt idx="6">
                  <c:v>-2.6576999999999948E-2</c:v>
                </c:pt>
                <c:pt idx="7">
                  <c:v>-0.12552499999999994</c:v>
                </c:pt>
                <c:pt idx="8">
                  <c:v>-0.18875599999999992</c:v>
                </c:pt>
                <c:pt idx="9">
                  <c:v>-0.62113899999999989</c:v>
                </c:pt>
                <c:pt idx="10">
                  <c:v>-1.1506249999999998</c:v>
                </c:pt>
                <c:pt idx="11">
                  <c:v>-1.3472549999999999</c:v>
                </c:pt>
                <c:pt idx="12">
                  <c:v>-1.4324689999999998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Teltele!$D$1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Teltele!$D$2:$D$14</c:f>
              <c:numCache>
                <c:formatCode>General</c:formatCode>
                <c:ptCount val="13"/>
                <c:pt idx="0">
                  <c:v>1.5507999999999999E-2</c:v>
                </c:pt>
                <c:pt idx="1">
                  <c:v>0.321909</c:v>
                </c:pt>
                <c:pt idx="2">
                  <c:v>7.1612000000000009E-2</c:v>
                </c:pt>
                <c:pt idx="3">
                  <c:v>0.33754899999999999</c:v>
                </c:pt>
                <c:pt idx="4">
                  <c:v>1.4026909999999999</c:v>
                </c:pt>
                <c:pt idx="5">
                  <c:v>2.5860500000000002</c:v>
                </c:pt>
                <c:pt idx="6">
                  <c:v>3.826543</c:v>
                </c:pt>
                <c:pt idx="7">
                  <c:v>5.52081</c:v>
                </c:pt>
                <c:pt idx="8">
                  <c:v>7.1404610000000002</c:v>
                </c:pt>
                <c:pt idx="9">
                  <c:v>8.3074759999999994</c:v>
                </c:pt>
                <c:pt idx="10">
                  <c:v>9.6438649999999999</c:v>
                </c:pt>
                <c:pt idx="11">
                  <c:v>11.031696</c:v>
                </c:pt>
                <c:pt idx="12">
                  <c:v>11.984572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Teltele!$E$1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Teltele!$E$2:$E$14</c:f>
              <c:numCache>
                <c:formatCode>General</c:formatCode>
                <c:ptCount val="13"/>
                <c:pt idx="0">
                  <c:v>-0.15928999999999999</c:v>
                </c:pt>
                <c:pt idx="1">
                  <c:v>-0.69282599999999994</c:v>
                </c:pt>
                <c:pt idx="2">
                  <c:v>-0.16226399999999996</c:v>
                </c:pt>
                <c:pt idx="3">
                  <c:v>0.25052600000000003</c:v>
                </c:pt>
                <c:pt idx="4">
                  <c:v>0.47400000000000003</c:v>
                </c:pt>
                <c:pt idx="5">
                  <c:v>0.46407900000000002</c:v>
                </c:pt>
                <c:pt idx="6">
                  <c:v>-0.13478899999999994</c:v>
                </c:pt>
                <c:pt idx="7">
                  <c:v>-0.10662699999999994</c:v>
                </c:pt>
                <c:pt idx="8">
                  <c:v>-0.27376099999999992</c:v>
                </c:pt>
                <c:pt idx="9">
                  <c:v>-0.45480199999999993</c:v>
                </c:pt>
                <c:pt idx="10">
                  <c:v>-0.84591799999999995</c:v>
                </c:pt>
                <c:pt idx="11">
                  <c:v>-0.93385299999999993</c:v>
                </c:pt>
                <c:pt idx="12">
                  <c:v>-1.2056449999999999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Teltele!$F$1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Teltele!$F$2:$F$14</c:f>
              <c:numCache>
                <c:formatCode>General</c:formatCode>
                <c:ptCount val="13"/>
                <c:pt idx="0">
                  <c:v>0.25292199999999998</c:v>
                </c:pt>
                <c:pt idx="1">
                  <c:v>0.53682300000000005</c:v>
                </c:pt>
                <c:pt idx="2">
                  <c:v>-0.18252099999999993</c:v>
                </c:pt>
                <c:pt idx="3">
                  <c:v>-0.29829399999999995</c:v>
                </c:pt>
                <c:pt idx="4">
                  <c:v>-9.0097999999999956E-2</c:v>
                </c:pt>
                <c:pt idx="5">
                  <c:v>0.48747900000000005</c:v>
                </c:pt>
                <c:pt idx="6">
                  <c:v>1.06233</c:v>
                </c:pt>
                <c:pt idx="7">
                  <c:v>1.5045189999999999</c:v>
                </c:pt>
                <c:pt idx="8">
                  <c:v>1.912847</c:v>
                </c:pt>
                <c:pt idx="9">
                  <c:v>1.7812829999999999</c:v>
                </c:pt>
                <c:pt idx="10">
                  <c:v>1.7179819999999999</c:v>
                </c:pt>
                <c:pt idx="11">
                  <c:v>1.423289</c:v>
                </c:pt>
                <c:pt idx="12">
                  <c:v>1.1051610000000001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Teltele!$G$1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Teltele!$G$2:$G$14</c:f>
              <c:numCache>
                <c:formatCode>General</c:formatCode>
                <c:ptCount val="13"/>
                <c:pt idx="0">
                  <c:v>0.44756899999999999</c:v>
                </c:pt>
                <c:pt idx="1">
                  <c:v>0.72130699999999992</c:v>
                </c:pt>
                <c:pt idx="2">
                  <c:v>1.4768629999999998</c:v>
                </c:pt>
                <c:pt idx="3">
                  <c:v>1.8351679999999999</c:v>
                </c:pt>
                <c:pt idx="4">
                  <c:v>1.8159409999999998</c:v>
                </c:pt>
                <c:pt idx="5">
                  <c:v>1.5241699999999998</c:v>
                </c:pt>
                <c:pt idx="6">
                  <c:v>1.9372849999999997</c:v>
                </c:pt>
                <c:pt idx="7">
                  <c:v>1.5751989999999996</c:v>
                </c:pt>
                <c:pt idx="8">
                  <c:v>1.0527419999999996</c:v>
                </c:pt>
                <c:pt idx="9">
                  <c:v>0.83538299999999965</c:v>
                </c:pt>
                <c:pt idx="10">
                  <c:v>1.1830979999999998</c:v>
                </c:pt>
                <c:pt idx="11">
                  <c:v>1.4496619999999998</c:v>
                </c:pt>
                <c:pt idx="12">
                  <c:v>1.4699939999999998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Teltele!$H$1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none"/>
          </c:marker>
          <c:val>
            <c:numRef>
              <c:f>Teltele!$H$2:$H$14</c:f>
              <c:numCache>
                <c:formatCode>General</c:formatCode>
                <c:ptCount val="13"/>
                <c:pt idx="0">
                  <c:v>2.1965999999999999E-2</c:v>
                </c:pt>
                <c:pt idx="1">
                  <c:v>0.29964099999999999</c:v>
                </c:pt>
                <c:pt idx="2">
                  <c:v>-4.616000000000009E-3</c:v>
                </c:pt>
                <c:pt idx="3">
                  <c:v>0.15298</c:v>
                </c:pt>
                <c:pt idx="4">
                  <c:v>0.357798</c:v>
                </c:pt>
                <c:pt idx="5">
                  <c:v>0.28385700000000003</c:v>
                </c:pt>
                <c:pt idx="6">
                  <c:v>0.84713300000000002</c:v>
                </c:pt>
                <c:pt idx="7">
                  <c:v>0.93678899999999998</c:v>
                </c:pt>
                <c:pt idx="8">
                  <c:v>1.2218450000000001</c:v>
                </c:pt>
                <c:pt idx="9">
                  <c:v>2.0199410000000002</c:v>
                </c:pt>
                <c:pt idx="10">
                  <c:v>2.9330990000000003</c:v>
                </c:pt>
                <c:pt idx="11">
                  <c:v>3.6388970000000005</c:v>
                </c:pt>
                <c:pt idx="12">
                  <c:v>4.399718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Teltele!$I$1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3"/>
          </c:marker>
          <c:val>
            <c:numRef>
              <c:f>Teltele!$I$2:$I$14</c:f>
              <c:numCache>
                <c:formatCode>General</c:formatCode>
                <c:ptCount val="13"/>
                <c:pt idx="0">
                  <c:v>-0.77423600000000004</c:v>
                </c:pt>
                <c:pt idx="1">
                  <c:v>-1.261304</c:v>
                </c:pt>
                <c:pt idx="2">
                  <c:v>-1.395275</c:v>
                </c:pt>
                <c:pt idx="3">
                  <c:v>-1.253026</c:v>
                </c:pt>
                <c:pt idx="4">
                  <c:v>-1.8253849999999998</c:v>
                </c:pt>
                <c:pt idx="5">
                  <c:v>-2.9231659999999997</c:v>
                </c:pt>
                <c:pt idx="6">
                  <c:v>-3.9593039999999995</c:v>
                </c:pt>
                <c:pt idx="7">
                  <c:v>-4.4006939999999997</c:v>
                </c:pt>
                <c:pt idx="8">
                  <c:v>-5.1365669999999994</c:v>
                </c:pt>
                <c:pt idx="9">
                  <c:v>-5.8481729999999992</c:v>
                </c:pt>
                <c:pt idx="10">
                  <c:v>-6.6083329999999991</c:v>
                </c:pt>
                <c:pt idx="11">
                  <c:v>-6.9923109999999991</c:v>
                </c:pt>
                <c:pt idx="12">
                  <c:v>-7.3787049999999992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Teltele!$J$1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</c:marker>
          <c:val>
            <c:numRef>
              <c:f>Teltele!$J$2:$J$14</c:f>
              <c:numCache>
                <c:formatCode>General</c:formatCode>
                <c:ptCount val="13"/>
                <c:pt idx="0">
                  <c:v>-0.539686</c:v>
                </c:pt>
                <c:pt idx="1">
                  <c:v>-1.1881930000000001</c:v>
                </c:pt>
                <c:pt idx="2">
                  <c:v>-1.148047</c:v>
                </c:pt>
                <c:pt idx="3">
                  <c:v>-1.4821759999999999</c:v>
                </c:pt>
                <c:pt idx="4">
                  <c:v>-1.680803</c:v>
                </c:pt>
                <c:pt idx="5">
                  <c:v>-1.2844040000000001</c:v>
                </c:pt>
                <c:pt idx="6">
                  <c:v>-1.0322530000000001</c:v>
                </c:pt>
                <c:pt idx="7">
                  <c:v>-1.129186</c:v>
                </c:pt>
                <c:pt idx="8">
                  <c:v>-1.5352939999999999</c:v>
                </c:pt>
                <c:pt idx="9">
                  <c:v>-2.0890899999999997</c:v>
                </c:pt>
                <c:pt idx="10">
                  <c:v>-2.6762849999999996</c:v>
                </c:pt>
                <c:pt idx="11">
                  <c:v>-3.4734189999999998</c:v>
                </c:pt>
                <c:pt idx="12">
                  <c:v>-4.0212919999999999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Teltele!$K$1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Teltele!$K$2:$K$14</c:f>
              <c:numCache>
                <c:formatCode>General</c:formatCode>
                <c:ptCount val="13"/>
                <c:pt idx="0">
                  <c:v>1.9411959999999999</c:v>
                </c:pt>
                <c:pt idx="1">
                  <c:v>3.1731549999999999</c:v>
                </c:pt>
                <c:pt idx="2">
                  <c:v>3.8871880000000001</c:v>
                </c:pt>
                <c:pt idx="3">
                  <c:v>4.0473980000000003</c:v>
                </c:pt>
                <c:pt idx="4">
                  <c:v>4.297364</c:v>
                </c:pt>
                <c:pt idx="5">
                  <c:v>4.6669070000000001</c:v>
                </c:pt>
                <c:pt idx="6">
                  <c:v>5.2871709999999998</c:v>
                </c:pt>
                <c:pt idx="7">
                  <c:v>5.3864599999999996</c:v>
                </c:pt>
                <c:pt idx="8">
                  <c:v>5.7265879999999996</c:v>
                </c:pt>
                <c:pt idx="9">
                  <c:v>5.9937319999999996</c:v>
                </c:pt>
                <c:pt idx="10">
                  <c:v>6.1002229999999997</c:v>
                </c:pt>
                <c:pt idx="11">
                  <c:v>6.3623459999999996</c:v>
                </c:pt>
                <c:pt idx="12">
                  <c:v>6.6549369999999994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Teltele!$L$1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Teltele!$L$2:$L$14</c:f>
              <c:numCache>
                <c:formatCode>General</c:formatCode>
                <c:ptCount val="13"/>
                <c:pt idx="0">
                  <c:v>-0.16434399999999999</c:v>
                </c:pt>
                <c:pt idx="1">
                  <c:v>-0.95848399999999989</c:v>
                </c:pt>
                <c:pt idx="2">
                  <c:v>-2.1120589999999999</c:v>
                </c:pt>
                <c:pt idx="3">
                  <c:v>-3.1968529999999999</c:v>
                </c:pt>
                <c:pt idx="4">
                  <c:v>-4.0454220000000003</c:v>
                </c:pt>
                <c:pt idx="5">
                  <c:v>-4.7128750000000004</c:v>
                </c:pt>
                <c:pt idx="6">
                  <c:v>-5.096387</c:v>
                </c:pt>
                <c:pt idx="7">
                  <c:v>-5.880458</c:v>
                </c:pt>
                <c:pt idx="8">
                  <c:v>-6.5998039999999998</c:v>
                </c:pt>
                <c:pt idx="9">
                  <c:v>-7.3110539999999995</c:v>
                </c:pt>
                <c:pt idx="10">
                  <c:v>-7.8147079999999995</c:v>
                </c:pt>
                <c:pt idx="11">
                  <c:v>-8.2461909999999996</c:v>
                </c:pt>
                <c:pt idx="12">
                  <c:v>-8.3990519999999993</c:v>
                </c:pt>
              </c:numCache>
            </c:numRef>
          </c:val>
          <c:smooth val="0"/>
        </c:ser>
        <c:ser>
          <c:idx val="9"/>
          <c:order val="11"/>
          <c:tx>
            <c:strRef>
              <c:f>Teltele!$M$1</c:f>
              <c:strCache>
                <c:ptCount val="1"/>
                <c:pt idx="0">
                  <c:v>2012</c:v>
                </c:pt>
              </c:strCache>
            </c:strRef>
          </c:tx>
          <c:spPr>
            <a:ln w="12700"/>
          </c:spPr>
          <c:marker>
            <c:symbol val="square"/>
            <c:size val="2"/>
          </c:marker>
          <c:val>
            <c:numRef>
              <c:f>Teltele!$M$2:$M$14</c:f>
              <c:numCache>
                <c:formatCode>General</c:formatCode>
                <c:ptCount val="13"/>
                <c:pt idx="0">
                  <c:v>-0.18279400000000001</c:v>
                </c:pt>
                <c:pt idx="1">
                  <c:v>-0.83588000000000007</c:v>
                </c:pt>
                <c:pt idx="2">
                  <c:v>-1.339407</c:v>
                </c:pt>
                <c:pt idx="3">
                  <c:v>-1.1493249999999999</c:v>
                </c:pt>
                <c:pt idx="4">
                  <c:v>-0.75985199999999997</c:v>
                </c:pt>
                <c:pt idx="5">
                  <c:v>-0.53120800000000001</c:v>
                </c:pt>
                <c:pt idx="6">
                  <c:v>-0.84406000000000003</c:v>
                </c:pt>
                <c:pt idx="7">
                  <c:v>-0.63143000000000005</c:v>
                </c:pt>
                <c:pt idx="8">
                  <c:v>-0.41617400000000004</c:v>
                </c:pt>
                <c:pt idx="9">
                  <c:v>0.12384299999999993</c:v>
                </c:pt>
                <c:pt idx="10">
                  <c:v>0.57583799999999985</c:v>
                </c:pt>
                <c:pt idx="11">
                  <c:v>0.8038599999999998</c:v>
                </c:pt>
                <c:pt idx="12">
                  <c:v>0.90788799999999981</c:v>
                </c:pt>
              </c:numCache>
            </c:numRef>
          </c:val>
          <c:smooth val="0"/>
        </c:ser>
        <c:ser>
          <c:idx val="10"/>
          <c:order val="12"/>
          <c:tx>
            <c:strRef>
              <c:f>Teltele!$N$1</c:f>
              <c:strCache>
                <c:ptCount val="1"/>
                <c:pt idx="0">
                  <c:v>2013</c:v>
                </c:pt>
              </c:strCache>
            </c:strRef>
          </c:tx>
          <c:spPr>
            <a:ln w="9525"/>
          </c:spPr>
          <c:marker>
            <c:symbol val="square"/>
            <c:size val="2"/>
            <c:spPr>
              <a:ln w="9525"/>
            </c:spPr>
          </c:marker>
          <c:val>
            <c:numRef>
              <c:f>Teltele!$N$2:$N$14</c:f>
              <c:numCache>
                <c:formatCode>General</c:formatCode>
                <c:ptCount val="13"/>
                <c:pt idx="0">
                  <c:v>-0.53810899999999995</c:v>
                </c:pt>
                <c:pt idx="1">
                  <c:v>0.96877400000000002</c:v>
                </c:pt>
                <c:pt idx="2">
                  <c:v>1.9903060000000001</c:v>
                </c:pt>
                <c:pt idx="3">
                  <c:v>2.3370380000000002</c:v>
                </c:pt>
                <c:pt idx="4">
                  <c:v>2.2723690000000003</c:v>
                </c:pt>
                <c:pt idx="5">
                  <c:v>2.5771670000000002</c:v>
                </c:pt>
                <c:pt idx="6">
                  <c:v>2.9052190000000002</c:v>
                </c:pt>
                <c:pt idx="7">
                  <c:v>3.2780050000000003</c:v>
                </c:pt>
                <c:pt idx="8">
                  <c:v>3.7860870000000002</c:v>
                </c:pt>
                <c:pt idx="9">
                  <c:v>4.249479</c:v>
                </c:pt>
                <c:pt idx="10">
                  <c:v>4.6229810000000002</c:v>
                </c:pt>
                <c:pt idx="11">
                  <c:v>4.9805630000000001</c:v>
                </c:pt>
                <c:pt idx="12">
                  <c:v>5.579885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59968"/>
        <c:axId val="182827776"/>
      </c:lineChart>
      <c:catAx>
        <c:axId val="18305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2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827776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05996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20575757266231"/>
          <c:y val="4.8891132926651884E-2"/>
          <c:w val="7.360729711438331E-2"/>
          <c:h val="0.787540349848174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SRSD Contract Window (October - February; 10 16-day periods)</a:t>
            </a:r>
            <a:endParaRPr lang="en-US" sz="1200"/>
          </a:p>
        </c:rich>
      </c:tx>
      <c:layout>
        <c:manualLayout>
          <c:xMode val="edge"/>
          <c:yMode val="edge"/>
          <c:x val="7.6642749291837717E-2"/>
          <c:y val="4.75608350911069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79955559437796031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Teltele!$P$1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</c:spPr>
          </c:marker>
          <c:val>
            <c:numRef>
              <c:f>Teltele!$P$2:$P$11</c:f>
              <c:numCache>
                <c:formatCode>General</c:formatCode>
                <c:ptCount val="10"/>
                <c:pt idx="0">
                  <c:v>-0.41766500000000001</c:v>
                </c:pt>
                <c:pt idx="1">
                  <c:v>-1.146466</c:v>
                </c:pt>
                <c:pt idx="2">
                  <c:v>-1.4547870000000001</c:v>
                </c:pt>
                <c:pt idx="3">
                  <c:v>-1.762216</c:v>
                </c:pt>
                <c:pt idx="4">
                  <c:v>-2.243795</c:v>
                </c:pt>
                <c:pt idx="5">
                  <c:v>-2.7819370000000001</c:v>
                </c:pt>
                <c:pt idx="6">
                  <c:v>-3.4481109999999999</c:v>
                </c:pt>
                <c:pt idx="7">
                  <c:v>-3.9532759999999998</c:v>
                </c:pt>
                <c:pt idx="8">
                  <c:v>-4.6387659999999995</c:v>
                </c:pt>
                <c:pt idx="9">
                  <c:v>-5.3575849999999994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Teltele!$Q$1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none"/>
          </c:marker>
          <c:val>
            <c:numRef>
              <c:f>Teltele!$Q$2:$Q$11</c:f>
              <c:numCache>
                <c:formatCode>General</c:formatCode>
                <c:ptCount val="10"/>
                <c:pt idx="0">
                  <c:v>-4.6431E-2</c:v>
                </c:pt>
                <c:pt idx="1">
                  <c:v>-1.3350000000000029E-3</c:v>
                </c:pt>
                <c:pt idx="2">
                  <c:v>0.23638200000000001</c:v>
                </c:pt>
                <c:pt idx="3">
                  <c:v>-5.5926999999999977E-2</c:v>
                </c:pt>
                <c:pt idx="4">
                  <c:v>-0.6366679999999999</c:v>
                </c:pt>
                <c:pt idx="5">
                  <c:v>0.37186200000000003</c:v>
                </c:pt>
                <c:pt idx="6">
                  <c:v>1.8404780000000001</c:v>
                </c:pt>
                <c:pt idx="7">
                  <c:v>3.3494200000000003</c:v>
                </c:pt>
                <c:pt idx="8">
                  <c:v>4.8688920000000007</c:v>
                </c:pt>
                <c:pt idx="9">
                  <c:v>5.764768000000001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Teltele!$R$1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Teltele!$R$2:$R$11</c:f>
              <c:numCache>
                <c:formatCode>General</c:formatCode>
                <c:ptCount val="10"/>
                <c:pt idx="0">
                  <c:v>0.40007999999999999</c:v>
                </c:pt>
                <c:pt idx="1">
                  <c:v>0.275806</c:v>
                </c:pt>
                <c:pt idx="2">
                  <c:v>-0.52370000000000005</c:v>
                </c:pt>
                <c:pt idx="3">
                  <c:v>-1.1618680000000001</c:v>
                </c:pt>
                <c:pt idx="4">
                  <c:v>-0.8734860000000001</c:v>
                </c:pt>
                <c:pt idx="5">
                  <c:v>-0.66463200000000011</c:v>
                </c:pt>
                <c:pt idx="6">
                  <c:v>-0.67318100000000014</c:v>
                </c:pt>
                <c:pt idx="7">
                  <c:v>0.33761799999999986</c:v>
                </c:pt>
                <c:pt idx="8">
                  <c:v>1.381821</c:v>
                </c:pt>
                <c:pt idx="9">
                  <c:v>2.4352400000000003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Teltele!$S$1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Teltele!$S$2:$S$11</c:f>
              <c:numCache>
                <c:formatCode>General</c:formatCode>
                <c:ptCount val="10"/>
                <c:pt idx="0">
                  <c:v>8.7181999999999996E-2</c:v>
                </c:pt>
                <c:pt idx="1">
                  <c:v>0.60159600000000002</c:v>
                </c:pt>
                <c:pt idx="2">
                  <c:v>-0.15517000000000003</c:v>
                </c:pt>
                <c:pt idx="3">
                  <c:v>0.81502200000000002</c:v>
                </c:pt>
                <c:pt idx="4">
                  <c:v>1.4461759999999999</c:v>
                </c:pt>
                <c:pt idx="5">
                  <c:v>1.5303869999999999</c:v>
                </c:pt>
                <c:pt idx="6">
                  <c:v>1.628533</c:v>
                </c:pt>
                <c:pt idx="7">
                  <c:v>1.3545780000000001</c:v>
                </c:pt>
                <c:pt idx="8">
                  <c:v>1.5797289999999999</c:v>
                </c:pt>
                <c:pt idx="9">
                  <c:v>1.943765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Teltele!$T$1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Ref>
              <c:f>Teltele!$T$2:$T$11</c:f>
              <c:numCache>
                <c:formatCode>General</c:formatCode>
                <c:ptCount val="10"/>
                <c:pt idx="0">
                  <c:v>-0.561863</c:v>
                </c:pt>
                <c:pt idx="1">
                  <c:v>-1.2110270000000001</c:v>
                </c:pt>
                <c:pt idx="2">
                  <c:v>-1.5308110000000001</c:v>
                </c:pt>
                <c:pt idx="3">
                  <c:v>-1.8701350000000001</c:v>
                </c:pt>
                <c:pt idx="4">
                  <c:v>-2.577556</c:v>
                </c:pt>
                <c:pt idx="5">
                  <c:v>-3.416976</c:v>
                </c:pt>
                <c:pt idx="6">
                  <c:v>-4.3303650000000005</c:v>
                </c:pt>
                <c:pt idx="7">
                  <c:v>-5.2003870000000001</c:v>
                </c:pt>
                <c:pt idx="8">
                  <c:v>-5.9610799999999999</c:v>
                </c:pt>
                <c:pt idx="9">
                  <c:v>-6.048063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Teltele!$U$1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Teltele!$U$2:$U$11</c:f>
              <c:numCache>
                <c:formatCode>General</c:formatCode>
                <c:ptCount val="10"/>
                <c:pt idx="0">
                  <c:v>0.248028</c:v>
                </c:pt>
                <c:pt idx="1">
                  <c:v>0.59649200000000002</c:v>
                </c:pt>
                <c:pt idx="2">
                  <c:v>1.2782309999999999</c:v>
                </c:pt>
                <c:pt idx="3">
                  <c:v>2.416728</c:v>
                </c:pt>
                <c:pt idx="4">
                  <c:v>3.7094499999999999</c:v>
                </c:pt>
                <c:pt idx="5">
                  <c:v>4.8799859999999997</c:v>
                </c:pt>
                <c:pt idx="6">
                  <c:v>5.677308</c:v>
                </c:pt>
                <c:pt idx="7">
                  <c:v>6.244256</c:v>
                </c:pt>
                <c:pt idx="8">
                  <c:v>6.7083620000000002</c:v>
                </c:pt>
                <c:pt idx="9">
                  <c:v>6.9218349999999997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Teltele!$V$1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2D050"/>
              </a:solidFill>
              <a:ln>
                <a:noFill/>
              </a:ln>
            </c:spPr>
          </c:marker>
          <c:val>
            <c:numRef>
              <c:f>Teltele!$V$2:$V$11</c:f>
              <c:numCache>
                <c:formatCode>General</c:formatCode>
                <c:ptCount val="10"/>
                <c:pt idx="0">
                  <c:v>0.738672</c:v>
                </c:pt>
                <c:pt idx="1">
                  <c:v>1.159969</c:v>
                </c:pt>
                <c:pt idx="2">
                  <c:v>1.071815</c:v>
                </c:pt>
                <c:pt idx="3">
                  <c:v>0.98094799999999993</c:v>
                </c:pt>
                <c:pt idx="4">
                  <c:v>0.12503399999999998</c:v>
                </c:pt>
                <c:pt idx="5">
                  <c:v>-0.80535299999999999</c:v>
                </c:pt>
                <c:pt idx="6">
                  <c:v>-1.6339649999999999</c:v>
                </c:pt>
                <c:pt idx="7">
                  <c:v>-2.303877</c:v>
                </c:pt>
                <c:pt idx="8">
                  <c:v>-3.1439269999999997</c:v>
                </c:pt>
                <c:pt idx="9">
                  <c:v>-4.1222349999999999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Teltele!$W$1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Teltele!$W$2:$W$11</c:f>
              <c:numCache>
                <c:formatCode>General</c:formatCode>
                <c:ptCount val="10"/>
                <c:pt idx="0">
                  <c:v>-0.28342200000000001</c:v>
                </c:pt>
                <c:pt idx="1">
                  <c:v>0.52322399999999991</c:v>
                </c:pt>
                <c:pt idx="2">
                  <c:v>1.604247</c:v>
                </c:pt>
                <c:pt idx="3">
                  <c:v>2.1833610000000001</c:v>
                </c:pt>
                <c:pt idx="4">
                  <c:v>1.9973120000000002</c:v>
                </c:pt>
                <c:pt idx="5">
                  <c:v>1.6953230000000001</c:v>
                </c:pt>
                <c:pt idx="6">
                  <c:v>1.263039</c:v>
                </c:pt>
                <c:pt idx="7">
                  <c:v>0.84582299999999999</c:v>
                </c:pt>
                <c:pt idx="8">
                  <c:v>0.70601099999999994</c:v>
                </c:pt>
                <c:pt idx="9">
                  <c:v>0.33015399999999995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Teltele!$X$1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val>
            <c:numRef>
              <c:f>Teltele!$X$2:$X$11</c:f>
              <c:numCache>
                <c:formatCode>General</c:formatCode>
                <c:ptCount val="10"/>
                <c:pt idx="0">
                  <c:v>-0.62037200000000003</c:v>
                </c:pt>
                <c:pt idx="1">
                  <c:v>-0.80994500000000003</c:v>
                </c:pt>
                <c:pt idx="2">
                  <c:v>-1.021439</c:v>
                </c:pt>
                <c:pt idx="3">
                  <c:v>-1.6968890000000001</c:v>
                </c:pt>
                <c:pt idx="4">
                  <c:v>-2.1287050000000001</c:v>
                </c:pt>
                <c:pt idx="5">
                  <c:v>-2.342946</c:v>
                </c:pt>
                <c:pt idx="6">
                  <c:v>-2.0956969999999999</c:v>
                </c:pt>
                <c:pt idx="7">
                  <c:v>-2.1740789999999999</c:v>
                </c:pt>
                <c:pt idx="8">
                  <c:v>-2.493071</c:v>
                </c:pt>
                <c:pt idx="9">
                  <c:v>-2.6526339999999999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Teltele!$Y$1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Teltele!$Y$2:$Y$11</c:f>
              <c:numCache>
                <c:formatCode>General</c:formatCode>
                <c:ptCount val="10"/>
                <c:pt idx="0">
                  <c:v>3.0633000000000001E-2</c:v>
                </c:pt>
                <c:pt idx="1">
                  <c:v>-5.5168000000000002E-2</c:v>
                </c:pt>
                <c:pt idx="2">
                  <c:v>-0.24499499999999999</c:v>
                </c:pt>
                <c:pt idx="3">
                  <c:v>-1.05904</c:v>
                </c:pt>
                <c:pt idx="4">
                  <c:v>-1.9381189999999999</c:v>
                </c:pt>
                <c:pt idx="5">
                  <c:v>-2.8757130000000002</c:v>
                </c:pt>
                <c:pt idx="6">
                  <c:v>-3.7040010000000003</c:v>
                </c:pt>
                <c:pt idx="7">
                  <c:v>-4.535622</c:v>
                </c:pt>
                <c:pt idx="8">
                  <c:v>-5.2629470000000005</c:v>
                </c:pt>
                <c:pt idx="9">
                  <c:v>-5.3843490000000003</c:v>
                </c:pt>
              </c:numCache>
            </c:numRef>
          </c:val>
          <c:smooth val="0"/>
        </c:ser>
        <c:ser>
          <c:idx val="9"/>
          <c:order val="10"/>
          <c:tx>
            <c:strRef>
              <c:f>Teltele!$Z$1</c:f>
              <c:strCache>
                <c:ptCount val="1"/>
                <c:pt idx="0">
                  <c:v>2011</c:v>
                </c:pt>
              </c:strCache>
            </c:strRef>
          </c:tx>
          <c:val>
            <c:numRef>
              <c:f>Teltele!$Z$2:$Z$11</c:f>
              <c:numCache>
                <c:formatCode>General</c:formatCode>
                <c:ptCount val="10"/>
                <c:pt idx="0">
                  <c:v>-0.189002</c:v>
                </c:pt>
                <c:pt idx="1">
                  <c:v>0.36665400000000004</c:v>
                </c:pt>
                <c:pt idx="2">
                  <c:v>0.92434700000000003</c:v>
                </c:pt>
                <c:pt idx="3">
                  <c:v>2.1557779999999998</c:v>
                </c:pt>
                <c:pt idx="4">
                  <c:v>3.5935559999999995</c:v>
                </c:pt>
                <c:pt idx="5">
                  <c:v>5.2875099999999993</c:v>
                </c:pt>
                <c:pt idx="6">
                  <c:v>6.8408799999999994</c:v>
                </c:pt>
                <c:pt idx="7">
                  <c:v>7.8749669999999998</c:v>
                </c:pt>
                <c:pt idx="8">
                  <c:v>8.5679680000000005</c:v>
                </c:pt>
                <c:pt idx="9">
                  <c:v>8.8623019999999997</c:v>
                </c:pt>
              </c:numCache>
            </c:numRef>
          </c:val>
          <c:smooth val="0"/>
        </c:ser>
        <c:ser>
          <c:idx val="10"/>
          <c:order val="11"/>
          <c:tx>
            <c:strRef>
              <c:f>Teltele!$AA$1</c:f>
              <c:strCache>
                <c:ptCount val="1"/>
                <c:pt idx="0">
                  <c:v>2012</c:v>
                </c:pt>
              </c:strCache>
            </c:strRef>
          </c:tx>
          <c:spPr>
            <a:ln w="9525"/>
          </c:spPr>
          <c:marker>
            <c:symbol val="square"/>
            <c:size val="2"/>
          </c:marker>
          <c:val>
            <c:numRef>
              <c:f>Teltele!$AA$2:$AA$11</c:f>
              <c:numCache>
                <c:formatCode>General</c:formatCode>
                <c:ptCount val="10"/>
                <c:pt idx="0">
                  <c:v>0.50463499999999994</c:v>
                </c:pt>
                <c:pt idx="1">
                  <c:v>0.91938799999999987</c:v>
                </c:pt>
                <c:pt idx="2">
                  <c:v>1.5122719999999998</c:v>
                </c:pt>
                <c:pt idx="3">
                  <c:v>2.1965559999999997</c:v>
                </c:pt>
                <c:pt idx="4">
                  <c:v>2.4313459999999996</c:v>
                </c:pt>
                <c:pt idx="5">
                  <c:v>2.6131949999999997</c:v>
                </c:pt>
                <c:pt idx="6">
                  <c:v>2.7071999999999998</c:v>
                </c:pt>
                <c:pt idx="7">
                  <c:v>2.9188899999999998</c:v>
                </c:pt>
                <c:pt idx="8">
                  <c:v>2.8291919999999999</c:v>
                </c:pt>
                <c:pt idx="9">
                  <c:v>2.720996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155712"/>
        <c:axId val="174130304"/>
      </c:lineChart>
      <c:catAx>
        <c:axId val="18315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13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130304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15571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80753376509396"/>
          <c:y val="4.8891132926651884E-2"/>
          <c:w val="9.7960908610670888E-2"/>
          <c:h val="0.723544961547337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LRLD Contract Window (March - September; 13 16-day periods)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 sz="1200"/>
          </a:p>
        </c:rich>
      </c:tx>
      <c:layout>
        <c:manualLayout>
          <c:xMode val="edge"/>
          <c:yMode val="edge"/>
          <c:x val="0.18491819752037111"/>
          <c:y val="3.90281166509953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82279914367617402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Yabello!$B$1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Yabello!$B$2:$B$14</c:f>
              <c:numCache>
                <c:formatCode>General</c:formatCode>
                <c:ptCount val="13"/>
                <c:pt idx="0">
                  <c:v>-0.51101099999999999</c:v>
                </c:pt>
                <c:pt idx="1">
                  <c:v>-0.80043500000000001</c:v>
                </c:pt>
                <c:pt idx="2">
                  <c:v>-0.26290900000000006</c:v>
                </c:pt>
                <c:pt idx="3">
                  <c:v>4.8815999999999915E-2</c:v>
                </c:pt>
                <c:pt idx="4">
                  <c:v>0.16717799999999991</c:v>
                </c:pt>
                <c:pt idx="5">
                  <c:v>2.1644999999999914E-2</c:v>
                </c:pt>
                <c:pt idx="6">
                  <c:v>0.51502999999999988</c:v>
                </c:pt>
                <c:pt idx="7">
                  <c:v>0.43907899999999989</c:v>
                </c:pt>
                <c:pt idx="8">
                  <c:v>0.35476099999999988</c:v>
                </c:pt>
                <c:pt idx="9">
                  <c:v>0.4036499999999999</c:v>
                </c:pt>
                <c:pt idx="10">
                  <c:v>0.27954299999999987</c:v>
                </c:pt>
                <c:pt idx="11">
                  <c:v>-5.1007000000000136E-2</c:v>
                </c:pt>
                <c:pt idx="12">
                  <c:v>-0.38003700000000012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Yabello!$C$1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C000"/>
              </a:solidFill>
              <a:ln>
                <a:noFill/>
              </a:ln>
            </c:spPr>
          </c:marker>
          <c:val>
            <c:numRef>
              <c:f>Yabello!$C$2:$C$14</c:f>
              <c:numCache>
                <c:formatCode>General</c:formatCode>
                <c:ptCount val="13"/>
                <c:pt idx="0">
                  <c:v>0.267206</c:v>
                </c:pt>
                <c:pt idx="1">
                  <c:v>0.69640900000000006</c:v>
                </c:pt>
                <c:pt idx="2">
                  <c:v>0.37784500000000004</c:v>
                </c:pt>
                <c:pt idx="3">
                  <c:v>0.41860400000000003</c:v>
                </c:pt>
                <c:pt idx="4">
                  <c:v>0.13495100000000004</c:v>
                </c:pt>
                <c:pt idx="5">
                  <c:v>-7.0489999999999442E-3</c:v>
                </c:pt>
                <c:pt idx="6">
                  <c:v>0.16089600000000007</c:v>
                </c:pt>
                <c:pt idx="7">
                  <c:v>0.11140400000000006</c:v>
                </c:pt>
                <c:pt idx="8">
                  <c:v>8.9779000000000053E-2</c:v>
                </c:pt>
                <c:pt idx="9">
                  <c:v>-0.32123999999999997</c:v>
                </c:pt>
                <c:pt idx="10">
                  <c:v>-0.82850400000000002</c:v>
                </c:pt>
                <c:pt idx="11">
                  <c:v>-1.025156</c:v>
                </c:pt>
                <c:pt idx="12">
                  <c:v>-1.0281149999999999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Yabello!$D$1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Yabello!$D$2:$D$14</c:f>
              <c:numCache>
                <c:formatCode>General</c:formatCode>
                <c:ptCount val="13"/>
                <c:pt idx="0">
                  <c:v>-1.3780000000000001E-2</c:v>
                </c:pt>
                <c:pt idx="1">
                  <c:v>0.25317999999999996</c:v>
                </c:pt>
                <c:pt idx="2">
                  <c:v>-2.8642000000000056E-2</c:v>
                </c:pt>
                <c:pt idx="3">
                  <c:v>0.25993199999999994</c:v>
                </c:pt>
                <c:pt idx="4">
                  <c:v>1.27101</c:v>
                </c:pt>
                <c:pt idx="5">
                  <c:v>2.3857090000000003</c:v>
                </c:pt>
                <c:pt idx="6">
                  <c:v>3.5794480000000002</c:v>
                </c:pt>
                <c:pt idx="7">
                  <c:v>5.222931</c:v>
                </c:pt>
                <c:pt idx="8">
                  <c:v>6.7434190000000003</c:v>
                </c:pt>
                <c:pt idx="9">
                  <c:v>7.903931</c:v>
                </c:pt>
                <c:pt idx="10">
                  <c:v>9.163824</c:v>
                </c:pt>
                <c:pt idx="11">
                  <c:v>10.569167</c:v>
                </c:pt>
                <c:pt idx="12">
                  <c:v>11.557604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Yabello!$E$1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Yabello!$E$2:$E$14</c:f>
              <c:numCache>
                <c:formatCode>General</c:formatCode>
                <c:ptCount val="13"/>
                <c:pt idx="0">
                  <c:v>-0.13403300000000001</c:v>
                </c:pt>
                <c:pt idx="1">
                  <c:v>-0.63681900000000002</c:v>
                </c:pt>
                <c:pt idx="2">
                  <c:v>-2.7669000000000055E-2</c:v>
                </c:pt>
                <c:pt idx="3">
                  <c:v>0.40414799999999995</c:v>
                </c:pt>
                <c:pt idx="4">
                  <c:v>0.66751300000000002</c:v>
                </c:pt>
                <c:pt idx="5">
                  <c:v>0.668408</c:v>
                </c:pt>
                <c:pt idx="6">
                  <c:v>0.132355</c:v>
                </c:pt>
                <c:pt idx="7">
                  <c:v>0.18942599999999998</c:v>
                </c:pt>
                <c:pt idx="8">
                  <c:v>2.9543999999999987E-2</c:v>
                </c:pt>
                <c:pt idx="9">
                  <c:v>-0.10061800000000001</c:v>
                </c:pt>
                <c:pt idx="10">
                  <c:v>-0.44116299999999997</c:v>
                </c:pt>
                <c:pt idx="11">
                  <c:v>-0.513957</c:v>
                </c:pt>
                <c:pt idx="12">
                  <c:v>-0.77932299999999999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Yabello!$F$1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Yabello!$F$2:$F$14</c:f>
              <c:numCache>
                <c:formatCode>General</c:formatCode>
                <c:ptCount val="13"/>
                <c:pt idx="0">
                  <c:v>0.27395399999999998</c:v>
                </c:pt>
                <c:pt idx="1">
                  <c:v>0.57782599999999995</c:v>
                </c:pt>
                <c:pt idx="2">
                  <c:v>-0.12800700000000009</c:v>
                </c:pt>
                <c:pt idx="3">
                  <c:v>-0.24436800000000009</c:v>
                </c:pt>
                <c:pt idx="4">
                  <c:v>-4.2593000000000075E-2</c:v>
                </c:pt>
                <c:pt idx="5">
                  <c:v>0.56822299999999992</c:v>
                </c:pt>
                <c:pt idx="6">
                  <c:v>1.131759</c:v>
                </c:pt>
                <c:pt idx="7">
                  <c:v>1.59758</c:v>
                </c:pt>
                <c:pt idx="8">
                  <c:v>2.1083609999999999</c:v>
                </c:pt>
                <c:pt idx="9">
                  <c:v>2.0400009999999997</c:v>
                </c:pt>
                <c:pt idx="10">
                  <c:v>2.0708999999999995</c:v>
                </c:pt>
                <c:pt idx="11">
                  <c:v>1.8362109999999996</c:v>
                </c:pt>
                <c:pt idx="12">
                  <c:v>1.5404919999999995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Yabello!$G$1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Yabello!$G$2:$G$14</c:f>
              <c:numCache>
                <c:formatCode>General</c:formatCode>
                <c:ptCount val="13"/>
                <c:pt idx="0">
                  <c:v>0.56059899999999996</c:v>
                </c:pt>
                <c:pt idx="1">
                  <c:v>0.88646499999999995</c:v>
                </c:pt>
                <c:pt idx="2">
                  <c:v>1.6585589999999999</c:v>
                </c:pt>
                <c:pt idx="3">
                  <c:v>1.9756479999999998</c:v>
                </c:pt>
                <c:pt idx="4">
                  <c:v>1.9563649999999999</c:v>
                </c:pt>
                <c:pt idx="5">
                  <c:v>1.6410269999999998</c:v>
                </c:pt>
                <c:pt idx="6">
                  <c:v>2.0545199999999997</c:v>
                </c:pt>
                <c:pt idx="7">
                  <c:v>1.6583779999999997</c:v>
                </c:pt>
                <c:pt idx="8">
                  <c:v>1.1281559999999997</c:v>
                </c:pt>
                <c:pt idx="9">
                  <c:v>0.90945799999999966</c:v>
                </c:pt>
                <c:pt idx="10">
                  <c:v>1.2215529999999997</c:v>
                </c:pt>
                <c:pt idx="11">
                  <c:v>1.4329609999999997</c:v>
                </c:pt>
                <c:pt idx="12">
                  <c:v>1.3932559999999996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Yabello!$H$1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none"/>
          </c:marker>
          <c:val>
            <c:numRef>
              <c:f>Yabello!$H$2:$H$14</c:f>
              <c:numCache>
                <c:formatCode>General</c:formatCode>
                <c:ptCount val="13"/>
                <c:pt idx="0">
                  <c:v>3.7590000000000002E-3</c:v>
                </c:pt>
                <c:pt idx="1">
                  <c:v>0.25420399999999999</c:v>
                </c:pt>
                <c:pt idx="2">
                  <c:v>-0.102603</c:v>
                </c:pt>
                <c:pt idx="3">
                  <c:v>4.0994000000000003E-2</c:v>
                </c:pt>
                <c:pt idx="4">
                  <c:v>0.23300000000000001</c:v>
                </c:pt>
                <c:pt idx="5">
                  <c:v>0.16116800000000003</c:v>
                </c:pt>
                <c:pt idx="6">
                  <c:v>0.71718499999999996</c:v>
                </c:pt>
                <c:pt idx="7">
                  <c:v>0.73619099999999993</c:v>
                </c:pt>
                <c:pt idx="8">
                  <c:v>1.0232189999999999</c:v>
                </c:pt>
                <c:pt idx="9">
                  <c:v>1.6001749999999999</c:v>
                </c:pt>
                <c:pt idx="10">
                  <c:v>2.5150030000000001</c:v>
                </c:pt>
                <c:pt idx="11">
                  <c:v>3.185317</c:v>
                </c:pt>
                <c:pt idx="12">
                  <c:v>3.9496890000000002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Yabello!$I$1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3"/>
          </c:marker>
          <c:val>
            <c:numRef>
              <c:f>Yabello!$I$2:$I$14</c:f>
              <c:numCache>
                <c:formatCode>General</c:formatCode>
                <c:ptCount val="13"/>
                <c:pt idx="0">
                  <c:v>-0.81393199999999999</c:v>
                </c:pt>
                <c:pt idx="1">
                  <c:v>-1.3537249999999998</c:v>
                </c:pt>
                <c:pt idx="2">
                  <c:v>-1.4910349999999999</c:v>
                </c:pt>
                <c:pt idx="3">
                  <c:v>-1.3249879999999998</c:v>
                </c:pt>
                <c:pt idx="4">
                  <c:v>-1.8940439999999998</c:v>
                </c:pt>
                <c:pt idx="5">
                  <c:v>-3.0342529999999996</c:v>
                </c:pt>
                <c:pt idx="6">
                  <c:v>-4.109356</c:v>
                </c:pt>
                <c:pt idx="7">
                  <c:v>-4.5613109999999999</c:v>
                </c:pt>
                <c:pt idx="8">
                  <c:v>-5.3326479999999998</c:v>
                </c:pt>
                <c:pt idx="9">
                  <c:v>-6.0848819999999995</c:v>
                </c:pt>
                <c:pt idx="10">
                  <c:v>-6.8829249999999993</c:v>
                </c:pt>
                <c:pt idx="11">
                  <c:v>-7.3167649999999993</c:v>
                </c:pt>
                <c:pt idx="12">
                  <c:v>-7.7238849999999992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Yabello!$J$1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</c:marker>
          <c:val>
            <c:numRef>
              <c:f>Yabello!$J$2:$J$14</c:f>
              <c:numCache>
                <c:formatCode>General</c:formatCode>
                <c:ptCount val="13"/>
                <c:pt idx="0">
                  <c:v>-0.53452</c:v>
                </c:pt>
                <c:pt idx="1">
                  <c:v>-1.200561</c:v>
                </c:pt>
                <c:pt idx="2">
                  <c:v>-1.1310549999999999</c:v>
                </c:pt>
                <c:pt idx="3">
                  <c:v>-1.432707</c:v>
                </c:pt>
                <c:pt idx="4">
                  <c:v>-1.61565</c:v>
                </c:pt>
                <c:pt idx="5">
                  <c:v>-1.1800660000000001</c:v>
                </c:pt>
                <c:pt idx="6">
                  <c:v>-0.91732400000000003</c:v>
                </c:pt>
                <c:pt idx="7">
                  <c:v>-0.95386000000000004</c:v>
                </c:pt>
                <c:pt idx="8">
                  <c:v>-1.3208600000000001</c:v>
                </c:pt>
                <c:pt idx="9">
                  <c:v>-1.8251650000000001</c:v>
                </c:pt>
                <c:pt idx="10">
                  <c:v>-2.4010190000000002</c:v>
                </c:pt>
                <c:pt idx="11">
                  <c:v>-3.178242</c:v>
                </c:pt>
                <c:pt idx="12">
                  <c:v>-3.7247080000000001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Yabello!$K$1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Yabello!$K$2:$K$14</c:f>
              <c:numCache>
                <c:formatCode>General</c:formatCode>
                <c:ptCount val="13"/>
                <c:pt idx="0">
                  <c:v>1.915562</c:v>
                </c:pt>
                <c:pt idx="1">
                  <c:v>3.248205</c:v>
                </c:pt>
                <c:pt idx="2">
                  <c:v>3.9752320000000001</c:v>
                </c:pt>
                <c:pt idx="3">
                  <c:v>4.0792219999999997</c:v>
                </c:pt>
                <c:pt idx="4">
                  <c:v>4.298311</c:v>
                </c:pt>
                <c:pt idx="5">
                  <c:v>4.6889399999999997</c:v>
                </c:pt>
                <c:pt idx="6">
                  <c:v>5.2799649999999998</c:v>
                </c:pt>
                <c:pt idx="7">
                  <c:v>5.4193699999999998</c:v>
                </c:pt>
                <c:pt idx="8">
                  <c:v>5.7204990000000002</c:v>
                </c:pt>
                <c:pt idx="9">
                  <c:v>6.0512680000000003</c:v>
                </c:pt>
                <c:pt idx="10">
                  <c:v>6.1634739999999999</c:v>
                </c:pt>
                <c:pt idx="11">
                  <c:v>6.4973520000000002</c:v>
                </c:pt>
                <c:pt idx="12">
                  <c:v>6.7696200000000006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Yabello!$L$1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Yabello!$L$2:$L$14</c:f>
              <c:numCache>
                <c:formatCode>General</c:formatCode>
                <c:ptCount val="13"/>
                <c:pt idx="0">
                  <c:v>-0.113717</c:v>
                </c:pt>
                <c:pt idx="1">
                  <c:v>-0.90154099999999993</c:v>
                </c:pt>
                <c:pt idx="2">
                  <c:v>-2.055094</c:v>
                </c:pt>
                <c:pt idx="3">
                  <c:v>-3.1386859999999999</c:v>
                </c:pt>
                <c:pt idx="4">
                  <c:v>-3.9226209999999999</c:v>
                </c:pt>
                <c:pt idx="5">
                  <c:v>-4.541976</c:v>
                </c:pt>
                <c:pt idx="6">
                  <c:v>-4.8638950000000003</c:v>
                </c:pt>
                <c:pt idx="7">
                  <c:v>-5.5936669999999999</c:v>
                </c:pt>
                <c:pt idx="8">
                  <c:v>-6.2605129999999996</c:v>
                </c:pt>
                <c:pt idx="9">
                  <c:v>-6.9362049999999993</c:v>
                </c:pt>
                <c:pt idx="10">
                  <c:v>-7.3940919999999997</c:v>
                </c:pt>
                <c:pt idx="11">
                  <c:v>-7.7869199999999994</c:v>
                </c:pt>
                <c:pt idx="12">
                  <c:v>-7.8703079999999996</c:v>
                </c:pt>
              </c:numCache>
            </c:numRef>
          </c:val>
          <c:smooth val="0"/>
        </c:ser>
        <c:ser>
          <c:idx val="9"/>
          <c:order val="11"/>
          <c:tx>
            <c:strRef>
              <c:f>Yabello!$M$1</c:f>
              <c:strCache>
                <c:ptCount val="1"/>
                <c:pt idx="0">
                  <c:v>2012</c:v>
                </c:pt>
              </c:strCache>
            </c:strRef>
          </c:tx>
          <c:spPr>
            <a:ln w="12700"/>
          </c:spPr>
          <c:marker>
            <c:symbol val="square"/>
            <c:size val="2"/>
          </c:marker>
          <c:val>
            <c:numRef>
              <c:f>Yabello!$M$2:$M$14</c:f>
              <c:numCache>
                <c:formatCode>General</c:formatCode>
                <c:ptCount val="13"/>
                <c:pt idx="0">
                  <c:v>-0.21737799999999999</c:v>
                </c:pt>
                <c:pt idx="1">
                  <c:v>-0.88652199999999992</c:v>
                </c:pt>
                <c:pt idx="2">
                  <c:v>-1.402836</c:v>
                </c:pt>
                <c:pt idx="3">
                  <c:v>-1.2278100000000001</c:v>
                </c:pt>
                <c:pt idx="4">
                  <c:v>-0.85943200000000008</c:v>
                </c:pt>
                <c:pt idx="5">
                  <c:v>-0.63384000000000007</c:v>
                </c:pt>
                <c:pt idx="6">
                  <c:v>-0.92133700000000007</c:v>
                </c:pt>
                <c:pt idx="7">
                  <c:v>-0.70888800000000007</c:v>
                </c:pt>
                <c:pt idx="8">
                  <c:v>-0.52944800000000014</c:v>
                </c:pt>
                <c:pt idx="9">
                  <c:v>3.1910999999999912E-2</c:v>
                </c:pt>
                <c:pt idx="10">
                  <c:v>0.50378099999999992</c:v>
                </c:pt>
                <c:pt idx="11">
                  <c:v>0.7127079999999999</c:v>
                </c:pt>
                <c:pt idx="12">
                  <c:v>0.78650199999999992</c:v>
                </c:pt>
              </c:numCache>
            </c:numRef>
          </c:val>
          <c:smooth val="0"/>
        </c:ser>
        <c:ser>
          <c:idx val="10"/>
          <c:order val="12"/>
          <c:tx>
            <c:strRef>
              <c:f>Yabello!$N$1</c:f>
              <c:strCache>
                <c:ptCount val="1"/>
                <c:pt idx="0">
                  <c:v>2013</c:v>
                </c:pt>
              </c:strCache>
            </c:strRef>
          </c:tx>
          <c:spPr>
            <a:ln w="9525"/>
          </c:spPr>
          <c:marker>
            <c:symbol val="square"/>
            <c:size val="2"/>
            <c:spPr>
              <a:ln w="9525"/>
            </c:spPr>
          </c:marker>
          <c:val>
            <c:numRef>
              <c:f>Yabello!$N$2:$N$14</c:f>
              <c:numCache>
                <c:formatCode>General</c:formatCode>
                <c:ptCount val="13"/>
                <c:pt idx="0">
                  <c:v>-0.57227499999999998</c:v>
                </c:pt>
                <c:pt idx="1">
                  <c:v>0.81532499999999997</c:v>
                </c:pt>
                <c:pt idx="2">
                  <c:v>1.805496</c:v>
                </c:pt>
                <c:pt idx="3">
                  <c:v>2.130423</c:v>
                </c:pt>
                <c:pt idx="4">
                  <c:v>2.0284580000000001</c:v>
                </c:pt>
                <c:pt idx="5">
                  <c:v>2.2848809999999999</c:v>
                </c:pt>
                <c:pt idx="6">
                  <c:v>2.580622</c:v>
                </c:pt>
                <c:pt idx="7">
                  <c:v>2.9181409999999999</c:v>
                </c:pt>
                <c:pt idx="8">
                  <c:v>3.384887</c:v>
                </c:pt>
                <c:pt idx="9">
                  <c:v>3.8059500000000002</c:v>
                </c:pt>
                <c:pt idx="10">
                  <c:v>4.1495790000000001</c:v>
                </c:pt>
                <c:pt idx="11">
                  <c:v>4.4447700000000001</c:v>
                </c:pt>
                <c:pt idx="12">
                  <c:v>5.0151260000000004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38720"/>
        <c:axId val="182822016"/>
      </c:lineChart>
      <c:catAx>
        <c:axId val="19823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2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822016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23872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20575757266231"/>
          <c:y val="4.8891132926651884E-2"/>
          <c:w val="7.360729711438331E-2"/>
          <c:h val="0.787540349848174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SRSD Contract Window (October - February; 10 16-day periods)</a:t>
            </a:r>
            <a:endParaRPr lang="en-US" sz="1200"/>
          </a:p>
        </c:rich>
      </c:tx>
      <c:layout>
        <c:manualLayout>
          <c:xMode val="edge"/>
          <c:yMode val="edge"/>
          <c:x val="7.6642749291837717E-2"/>
          <c:y val="4.75608350911069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79955559437796031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Yabello!$P$1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</c:spPr>
          </c:marker>
          <c:val>
            <c:numRef>
              <c:f>Yabello!$P$2:$P$11</c:f>
              <c:numCache>
                <c:formatCode>General</c:formatCode>
                <c:ptCount val="10"/>
                <c:pt idx="0">
                  <c:v>-0.43269999999999997</c:v>
                </c:pt>
                <c:pt idx="1">
                  <c:v>-1.137975</c:v>
                </c:pt>
                <c:pt idx="2">
                  <c:v>-1.3833</c:v>
                </c:pt>
                <c:pt idx="3">
                  <c:v>-1.672723</c:v>
                </c:pt>
                <c:pt idx="4">
                  <c:v>-2.202188</c:v>
                </c:pt>
                <c:pt idx="5">
                  <c:v>-2.7952889999999999</c:v>
                </c:pt>
                <c:pt idx="6">
                  <c:v>-3.517099</c:v>
                </c:pt>
                <c:pt idx="7">
                  <c:v>-4.0927769999999999</c:v>
                </c:pt>
                <c:pt idx="8">
                  <c:v>-4.8399390000000002</c:v>
                </c:pt>
                <c:pt idx="9">
                  <c:v>-5.6054830000000004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Yabello!$Q$1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none"/>
          </c:marker>
          <c:val>
            <c:numRef>
              <c:f>Yabello!$Q$2:$Q$11</c:f>
              <c:numCache>
                <c:formatCode>General</c:formatCode>
                <c:ptCount val="10"/>
                <c:pt idx="0">
                  <c:v>1.8186000000000001E-2</c:v>
                </c:pt>
                <c:pt idx="1">
                  <c:v>9.7397000000000011E-2</c:v>
                </c:pt>
                <c:pt idx="2">
                  <c:v>0.25447600000000004</c:v>
                </c:pt>
                <c:pt idx="3">
                  <c:v>-7.4802999999999953E-2</c:v>
                </c:pt>
                <c:pt idx="4">
                  <c:v>-0.684948</c:v>
                </c:pt>
                <c:pt idx="5">
                  <c:v>0.26677600000000001</c:v>
                </c:pt>
                <c:pt idx="6">
                  <c:v>1.7045629999999998</c:v>
                </c:pt>
                <c:pt idx="7">
                  <c:v>3.2188279999999998</c:v>
                </c:pt>
                <c:pt idx="8">
                  <c:v>4.7131670000000003</c:v>
                </c:pt>
                <c:pt idx="9">
                  <c:v>5.5753960000000005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Yabello!$R$1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Yabello!$R$2:$R$11</c:f>
              <c:numCache>
                <c:formatCode>General</c:formatCode>
                <c:ptCount val="10"/>
                <c:pt idx="0">
                  <c:v>0.372977</c:v>
                </c:pt>
                <c:pt idx="1">
                  <c:v>0.203766</c:v>
                </c:pt>
                <c:pt idx="2">
                  <c:v>-0.67336499999999999</c:v>
                </c:pt>
                <c:pt idx="3">
                  <c:v>-1.3942670000000001</c:v>
                </c:pt>
                <c:pt idx="4">
                  <c:v>-1.1532290000000001</c:v>
                </c:pt>
                <c:pt idx="5">
                  <c:v>-0.942191</c:v>
                </c:pt>
                <c:pt idx="6">
                  <c:v>-0.93799500000000002</c:v>
                </c:pt>
                <c:pt idx="7">
                  <c:v>0.10874299999999992</c:v>
                </c:pt>
                <c:pt idx="8">
                  <c:v>1.215163</c:v>
                </c:pt>
                <c:pt idx="9">
                  <c:v>2.3163419999999997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Yabello!$S$1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Yabello!$S$2:$S$11</c:f>
              <c:numCache>
                <c:formatCode>General</c:formatCode>
                <c:ptCount val="10"/>
                <c:pt idx="0">
                  <c:v>8.1952999999999998E-2</c:v>
                </c:pt>
                <c:pt idx="1">
                  <c:v>0.57302300000000006</c:v>
                </c:pt>
                <c:pt idx="2">
                  <c:v>-0.19939999999999991</c:v>
                </c:pt>
                <c:pt idx="3">
                  <c:v>0.80653700000000017</c:v>
                </c:pt>
                <c:pt idx="4">
                  <c:v>1.4741140000000001</c:v>
                </c:pt>
                <c:pt idx="5">
                  <c:v>1.6084650000000003</c:v>
                </c:pt>
                <c:pt idx="6">
                  <c:v>1.7718900000000002</c:v>
                </c:pt>
                <c:pt idx="7">
                  <c:v>1.5429580000000003</c:v>
                </c:pt>
                <c:pt idx="8">
                  <c:v>1.7895740000000002</c:v>
                </c:pt>
                <c:pt idx="9">
                  <c:v>2.096209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Yabello!$T$1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Ref>
              <c:f>Yabello!$T$2:$T$11</c:f>
              <c:numCache>
                <c:formatCode>General</c:formatCode>
                <c:ptCount val="10"/>
                <c:pt idx="0">
                  <c:v>-0.57181199999999999</c:v>
                </c:pt>
                <c:pt idx="1">
                  <c:v>-1.192118</c:v>
                </c:pt>
                <c:pt idx="2">
                  <c:v>-1.4111940000000001</c:v>
                </c:pt>
                <c:pt idx="3">
                  <c:v>-1.6642520000000001</c:v>
                </c:pt>
                <c:pt idx="4">
                  <c:v>-2.3089520000000001</c:v>
                </c:pt>
                <c:pt idx="5">
                  <c:v>-3.0897710000000003</c:v>
                </c:pt>
                <c:pt idx="6">
                  <c:v>-3.9671020000000001</c:v>
                </c:pt>
                <c:pt idx="7">
                  <c:v>-4.8128190000000002</c:v>
                </c:pt>
                <c:pt idx="8">
                  <c:v>-5.5478610000000002</c:v>
                </c:pt>
                <c:pt idx="9">
                  <c:v>-5.4992290000000006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Yabello!$U$1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Yabello!$U$2:$U$11</c:f>
              <c:numCache>
                <c:formatCode>General</c:formatCode>
                <c:ptCount val="10"/>
                <c:pt idx="0">
                  <c:v>0.22475999999999999</c:v>
                </c:pt>
                <c:pt idx="1">
                  <c:v>0.487792</c:v>
                </c:pt>
                <c:pt idx="2">
                  <c:v>1.1792549999999999</c:v>
                </c:pt>
                <c:pt idx="3">
                  <c:v>2.3019449999999999</c:v>
                </c:pt>
                <c:pt idx="4">
                  <c:v>3.5993389999999996</c:v>
                </c:pt>
                <c:pt idx="5">
                  <c:v>4.7652129999999993</c:v>
                </c:pt>
                <c:pt idx="6">
                  <c:v>5.5718439999999996</c:v>
                </c:pt>
                <c:pt idx="7">
                  <c:v>6.1303229999999997</c:v>
                </c:pt>
                <c:pt idx="8">
                  <c:v>6.595021</c:v>
                </c:pt>
                <c:pt idx="9">
                  <c:v>6.8216330000000003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Yabello!$V$1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2D050"/>
              </a:solidFill>
              <a:ln>
                <a:noFill/>
              </a:ln>
            </c:spPr>
          </c:marker>
          <c:val>
            <c:numRef>
              <c:f>Yabello!$V$2:$V$11</c:f>
              <c:numCache>
                <c:formatCode>General</c:formatCode>
                <c:ptCount val="10"/>
                <c:pt idx="0">
                  <c:v>0.73476799999999998</c:v>
                </c:pt>
                <c:pt idx="1">
                  <c:v>1.1605129999999999</c:v>
                </c:pt>
                <c:pt idx="2">
                  <c:v>1.004837</c:v>
                </c:pt>
                <c:pt idx="3">
                  <c:v>0.85479899999999998</c:v>
                </c:pt>
                <c:pt idx="4">
                  <c:v>-2.2716999999999987E-2</c:v>
                </c:pt>
                <c:pt idx="5">
                  <c:v>-0.98266399999999998</c:v>
                </c:pt>
                <c:pt idx="6">
                  <c:v>-1.849774</c:v>
                </c:pt>
                <c:pt idx="7">
                  <c:v>-2.5565570000000002</c:v>
                </c:pt>
                <c:pt idx="8">
                  <c:v>-3.4141060000000003</c:v>
                </c:pt>
                <c:pt idx="9">
                  <c:v>-4.4128940000000005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Yabello!$W$1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Yabello!$W$2:$W$11</c:f>
              <c:numCache>
                <c:formatCode>General</c:formatCode>
                <c:ptCount val="10"/>
                <c:pt idx="0">
                  <c:v>-0.30080499999999999</c:v>
                </c:pt>
                <c:pt idx="1">
                  <c:v>0.50663800000000003</c:v>
                </c:pt>
                <c:pt idx="2">
                  <c:v>1.5713659999999998</c:v>
                </c:pt>
                <c:pt idx="3">
                  <c:v>2.1701459999999999</c:v>
                </c:pt>
                <c:pt idx="4">
                  <c:v>2.055793</c:v>
                </c:pt>
                <c:pt idx="5">
                  <c:v>1.8125149999999999</c:v>
                </c:pt>
                <c:pt idx="6">
                  <c:v>1.4437169999999999</c:v>
                </c:pt>
                <c:pt idx="7">
                  <c:v>1.070843</c:v>
                </c:pt>
                <c:pt idx="8">
                  <c:v>0.97000799999999998</c:v>
                </c:pt>
                <c:pt idx="9">
                  <c:v>0.60961200000000004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Yabello!$X$1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val>
            <c:numRef>
              <c:f>Yabello!$X$2:$X$11</c:f>
              <c:numCache>
                <c:formatCode>General</c:formatCode>
                <c:ptCount val="10"/>
                <c:pt idx="0">
                  <c:v>-0.55676300000000001</c:v>
                </c:pt>
                <c:pt idx="1">
                  <c:v>-0.70316200000000006</c:v>
                </c:pt>
                <c:pt idx="2">
                  <c:v>-0.93735500000000005</c:v>
                </c:pt>
                <c:pt idx="3">
                  <c:v>-1.5947960000000001</c:v>
                </c:pt>
                <c:pt idx="4">
                  <c:v>-2.0388730000000002</c:v>
                </c:pt>
                <c:pt idx="5">
                  <c:v>-2.2634640000000004</c:v>
                </c:pt>
                <c:pt idx="6">
                  <c:v>-2.0071300000000005</c:v>
                </c:pt>
                <c:pt idx="7">
                  <c:v>-2.0867450000000005</c:v>
                </c:pt>
                <c:pt idx="8">
                  <c:v>-2.4054520000000004</c:v>
                </c:pt>
                <c:pt idx="9">
                  <c:v>-2.5609970000000004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Yabello!$Y$1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Yabello!$Y$2:$Y$11</c:f>
              <c:numCache>
                <c:formatCode>General</c:formatCode>
                <c:ptCount val="10"/>
                <c:pt idx="0">
                  <c:v>7.3203000000000004E-2</c:v>
                </c:pt>
                <c:pt idx="1">
                  <c:v>-1.682199999999999E-2</c:v>
                </c:pt>
                <c:pt idx="2">
                  <c:v>-0.21997499999999998</c:v>
                </c:pt>
                <c:pt idx="3">
                  <c:v>-1.0405990000000001</c:v>
                </c:pt>
                <c:pt idx="4">
                  <c:v>-1.9261010000000001</c:v>
                </c:pt>
                <c:pt idx="5">
                  <c:v>-2.8883670000000001</c:v>
                </c:pt>
                <c:pt idx="6">
                  <c:v>-3.7412010000000002</c:v>
                </c:pt>
                <c:pt idx="7">
                  <c:v>-4.5823040000000006</c:v>
                </c:pt>
                <c:pt idx="8">
                  <c:v>-5.3207360000000001</c:v>
                </c:pt>
                <c:pt idx="9">
                  <c:v>-5.4008339999999997</c:v>
                </c:pt>
              </c:numCache>
            </c:numRef>
          </c:val>
          <c:smooth val="0"/>
        </c:ser>
        <c:ser>
          <c:idx val="9"/>
          <c:order val="10"/>
          <c:tx>
            <c:strRef>
              <c:f>Yabello!$Z$1</c:f>
              <c:strCache>
                <c:ptCount val="1"/>
                <c:pt idx="0">
                  <c:v>2011</c:v>
                </c:pt>
              </c:strCache>
            </c:strRef>
          </c:tx>
          <c:val>
            <c:numRef>
              <c:f>Yabello!$Z$2:$Z$11</c:f>
              <c:numCache>
                <c:formatCode>General</c:formatCode>
                <c:ptCount val="10"/>
                <c:pt idx="0">
                  <c:v>-0.173375</c:v>
                </c:pt>
                <c:pt idx="1">
                  <c:v>0.32574599999999998</c:v>
                </c:pt>
                <c:pt idx="2">
                  <c:v>0.7537609999999999</c:v>
                </c:pt>
                <c:pt idx="3">
                  <c:v>1.9475439999999999</c:v>
                </c:pt>
                <c:pt idx="4">
                  <c:v>3.3883289999999997</c:v>
                </c:pt>
                <c:pt idx="5">
                  <c:v>5.0762919999999996</c:v>
                </c:pt>
                <c:pt idx="6">
                  <c:v>6.5935049999999995</c:v>
                </c:pt>
                <c:pt idx="7">
                  <c:v>7.6012559999999993</c:v>
                </c:pt>
                <c:pt idx="8">
                  <c:v>8.2467059999999996</c:v>
                </c:pt>
                <c:pt idx="9">
                  <c:v>8.4667820000000003</c:v>
                </c:pt>
              </c:numCache>
            </c:numRef>
          </c:val>
          <c:smooth val="0"/>
        </c:ser>
        <c:ser>
          <c:idx val="10"/>
          <c:order val="11"/>
          <c:tx>
            <c:strRef>
              <c:f>Yabello!$AA$1</c:f>
              <c:strCache>
                <c:ptCount val="1"/>
                <c:pt idx="0">
                  <c:v>2012</c:v>
                </c:pt>
              </c:strCache>
            </c:strRef>
          </c:tx>
          <c:spPr>
            <a:ln w="9525"/>
          </c:spPr>
          <c:marker>
            <c:symbol val="square"/>
            <c:size val="2"/>
          </c:marker>
          <c:val>
            <c:numRef>
              <c:f>Yabello!$AA$2:$AA$11</c:f>
              <c:numCache>
                <c:formatCode>General</c:formatCode>
                <c:ptCount val="10"/>
                <c:pt idx="0">
                  <c:v>0.50793699999999997</c:v>
                </c:pt>
                <c:pt idx="1">
                  <c:v>0.92296199999999995</c:v>
                </c:pt>
                <c:pt idx="2">
                  <c:v>1.505233</c:v>
                </c:pt>
                <c:pt idx="3">
                  <c:v>2.172437</c:v>
                </c:pt>
                <c:pt idx="4">
                  <c:v>2.4021620000000001</c:v>
                </c:pt>
                <c:pt idx="5">
                  <c:v>2.5633910000000002</c:v>
                </c:pt>
                <c:pt idx="6">
                  <c:v>2.6049520000000004</c:v>
                </c:pt>
                <c:pt idx="7">
                  <c:v>2.7388280000000003</c:v>
                </c:pt>
                <c:pt idx="8">
                  <c:v>2.5898450000000004</c:v>
                </c:pt>
                <c:pt idx="9">
                  <c:v>2.4291770000000006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88736"/>
        <c:axId val="182823168"/>
      </c:lineChart>
      <c:catAx>
        <c:axId val="19838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82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823168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38873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80753376509396"/>
          <c:y val="4.8891132926651884E-2"/>
          <c:w val="9.7960908610670888E-2"/>
          <c:h val="0.723544961547337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LRLD Contract Window (March - September; 13 16-day periods)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 sz="1200"/>
          </a:p>
        </c:rich>
      </c:tx>
      <c:layout>
        <c:manualLayout>
          <c:xMode val="edge"/>
          <c:yMode val="edge"/>
          <c:x val="0.18491819752037111"/>
          <c:y val="3.90281166509953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82279914367617402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Dire!$B$1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Dire!$B$2:$B$14</c:f>
              <c:numCache>
                <c:formatCode>General</c:formatCode>
                <c:ptCount val="13"/>
                <c:pt idx="0">
                  <c:v>-0.47825000000000001</c:v>
                </c:pt>
                <c:pt idx="1">
                  <c:v>-0.79406599999999994</c:v>
                </c:pt>
                <c:pt idx="2">
                  <c:v>-8.7312999999999974E-2</c:v>
                </c:pt>
                <c:pt idx="3">
                  <c:v>0.22398000000000001</c:v>
                </c:pt>
                <c:pt idx="4">
                  <c:v>0.413906</c:v>
                </c:pt>
                <c:pt idx="5">
                  <c:v>0.407939</c:v>
                </c:pt>
                <c:pt idx="6">
                  <c:v>0.95863900000000002</c:v>
                </c:pt>
                <c:pt idx="7">
                  <c:v>1.0141580000000001</c:v>
                </c:pt>
                <c:pt idx="8">
                  <c:v>0.98074600000000012</c:v>
                </c:pt>
                <c:pt idx="9">
                  <c:v>1.1263230000000002</c:v>
                </c:pt>
                <c:pt idx="10">
                  <c:v>1.0029660000000002</c:v>
                </c:pt>
                <c:pt idx="11">
                  <c:v>0.71792400000000023</c:v>
                </c:pt>
                <c:pt idx="12">
                  <c:v>0.40002400000000021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Dire!$C$1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C000"/>
              </a:solidFill>
              <a:ln>
                <a:noFill/>
              </a:ln>
            </c:spPr>
          </c:marker>
          <c:val>
            <c:numRef>
              <c:f>Dire!$C$2:$C$14</c:f>
              <c:numCache>
                <c:formatCode>General</c:formatCode>
                <c:ptCount val="13"/>
                <c:pt idx="0">
                  <c:v>0.29049199999999997</c:v>
                </c:pt>
                <c:pt idx="1">
                  <c:v>0.57760699999999998</c:v>
                </c:pt>
                <c:pt idx="2">
                  <c:v>0.156667</c:v>
                </c:pt>
                <c:pt idx="3">
                  <c:v>0.23990699999999998</c:v>
                </c:pt>
                <c:pt idx="4">
                  <c:v>-7.5726000000000016E-2</c:v>
                </c:pt>
                <c:pt idx="5">
                  <c:v>-0.13043000000000002</c:v>
                </c:pt>
                <c:pt idx="6">
                  <c:v>-3.3734000000000014E-2</c:v>
                </c:pt>
                <c:pt idx="7">
                  <c:v>-2.1592000000000014E-2</c:v>
                </c:pt>
                <c:pt idx="8">
                  <c:v>5.0571999999999992E-2</c:v>
                </c:pt>
                <c:pt idx="9">
                  <c:v>-0.35935299999999998</c:v>
                </c:pt>
                <c:pt idx="10">
                  <c:v>-0.80716199999999994</c:v>
                </c:pt>
                <c:pt idx="11">
                  <c:v>-0.84617799999999999</c:v>
                </c:pt>
                <c:pt idx="12">
                  <c:v>-0.83673399999999998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Dire!$D$1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Dire!$D$2:$D$14</c:f>
              <c:numCache>
                <c:formatCode>General</c:formatCode>
                <c:ptCount val="13"/>
                <c:pt idx="0">
                  <c:v>1.6201E-2</c:v>
                </c:pt>
                <c:pt idx="1">
                  <c:v>0.30884600000000001</c:v>
                </c:pt>
                <c:pt idx="2">
                  <c:v>0.16040200000000002</c:v>
                </c:pt>
                <c:pt idx="3">
                  <c:v>0.50884200000000002</c:v>
                </c:pt>
                <c:pt idx="4">
                  <c:v>1.755439</c:v>
                </c:pt>
                <c:pt idx="5">
                  <c:v>3.004149</c:v>
                </c:pt>
                <c:pt idx="6">
                  <c:v>4.4024510000000001</c:v>
                </c:pt>
                <c:pt idx="7">
                  <c:v>6.2394080000000001</c:v>
                </c:pt>
                <c:pt idx="8">
                  <c:v>7.9927520000000003</c:v>
                </c:pt>
                <c:pt idx="9">
                  <c:v>9.3337450000000004</c:v>
                </c:pt>
                <c:pt idx="10">
                  <c:v>10.783177</c:v>
                </c:pt>
                <c:pt idx="11">
                  <c:v>12.268568999999999</c:v>
                </c:pt>
                <c:pt idx="12">
                  <c:v>13.387108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Dire!$E$1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Dire!$E$2:$E$14</c:f>
              <c:numCache>
                <c:formatCode>General</c:formatCode>
                <c:ptCount val="13"/>
                <c:pt idx="0">
                  <c:v>-8.7274000000000004E-2</c:v>
                </c:pt>
                <c:pt idx="1">
                  <c:v>-0.57375100000000001</c:v>
                </c:pt>
                <c:pt idx="2">
                  <c:v>-0.142349</c:v>
                </c:pt>
                <c:pt idx="3">
                  <c:v>0.232379</c:v>
                </c:pt>
                <c:pt idx="4">
                  <c:v>0.37006499999999998</c:v>
                </c:pt>
                <c:pt idx="5">
                  <c:v>0.32832999999999996</c:v>
                </c:pt>
                <c:pt idx="6">
                  <c:v>-0.27701700000000001</c:v>
                </c:pt>
                <c:pt idx="7">
                  <c:v>-0.22783</c:v>
                </c:pt>
                <c:pt idx="8">
                  <c:v>-0.32174900000000001</c:v>
                </c:pt>
                <c:pt idx="9">
                  <c:v>-0.46901000000000004</c:v>
                </c:pt>
                <c:pt idx="10">
                  <c:v>-0.78563099999999997</c:v>
                </c:pt>
                <c:pt idx="11">
                  <c:v>-0.83312599999999992</c:v>
                </c:pt>
                <c:pt idx="12">
                  <c:v>-1.0250709999999998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Dire!$F$1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Dire!$F$2:$F$14</c:f>
              <c:numCache>
                <c:formatCode>General</c:formatCode>
                <c:ptCount val="13"/>
                <c:pt idx="0">
                  <c:v>0.28616799999999998</c:v>
                </c:pt>
                <c:pt idx="1">
                  <c:v>0.58362199999999997</c:v>
                </c:pt>
                <c:pt idx="2">
                  <c:v>-0.25990900000000006</c:v>
                </c:pt>
                <c:pt idx="3">
                  <c:v>-0.54412800000000006</c:v>
                </c:pt>
                <c:pt idx="4">
                  <c:v>-0.44699700000000009</c:v>
                </c:pt>
                <c:pt idx="5">
                  <c:v>9.4593999999999956E-2</c:v>
                </c:pt>
                <c:pt idx="6">
                  <c:v>0.58193099999999998</c:v>
                </c:pt>
                <c:pt idx="7">
                  <c:v>0.92432199999999998</c:v>
                </c:pt>
                <c:pt idx="8">
                  <c:v>1.241193</c:v>
                </c:pt>
                <c:pt idx="9">
                  <c:v>0.93843199999999993</c:v>
                </c:pt>
                <c:pt idx="10">
                  <c:v>0.8294729999999999</c:v>
                </c:pt>
                <c:pt idx="11">
                  <c:v>0.48406999999999989</c:v>
                </c:pt>
                <c:pt idx="12">
                  <c:v>0.1241799999999999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Dire!$G$1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Dire!$G$2:$G$14</c:f>
              <c:numCache>
                <c:formatCode>General</c:formatCode>
                <c:ptCount val="13"/>
                <c:pt idx="0">
                  <c:v>0.21129300000000001</c:v>
                </c:pt>
                <c:pt idx="1">
                  <c:v>0.33521100000000004</c:v>
                </c:pt>
                <c:pt idx="2">
                  <c:v>1.0626100000000001</c:v>
                </c:pt>
                <c:pt idx="3">
                  <c:v>1.350238</c:v>
                </c:pt>
                <c:pt idx="4">
                  <c:v>1.364452</c:v>
                </c:pt>
                <c:pt idx="5">
                  <c:v>0.97708400000000006</c:v>
                </c:pt>
                <c:pt idx="6">
                  <c:v>1.3948740000000002</c:v>
                </c:pt>
                <c:pt idx="7">
                  <c:v>1.0543260000000001</c:v>
                </c:pt>
                <c:pt idx="8">
                  <c:v>0.49908100000000011</c:v>
                </c:pt>
                <c:pt idx="9">
                  <c:v>0.15556300000000012</c:v>
                </c:pt>
                <c:pt idx="10">
                  <c:v>0.53758000000000017</c:v>
                </c:pt>
                <c:pt idx="11">
                  <c:v>0.85169200000000012</c:v>
                </c:pt>
                <c:pt idx="12">
                  <c:v>0.93233200000000016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Dire!$H$1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none"/>
          </c:marker>
          <c:val>
            <c:numRef>
              <c:f>Dire!$H$2:$H$14</c:f>
              <c:numCache>
                <c:formatCode>General</c:formatCode>
                <c:ptCount val="13"/>
                <c:pt idx="0">
                  <c:v>-7.3374999999999996E-2</c:v>
                </c:pt>
                <c:pt idx="1">
                  <c:v>0.28429400000000005</c:v>
                </c:pt>
                <c:pt idx="2">
                  <c:v>-7.0989999999999942E-2</c:v>
                </c:pt>
                <c:pt idx="3">
                  <c:v>4.1134000000000059E-2</c:v>
                </c:pt>
                <c:pt idx="4">
                  <c:v>0.20905300000000007</c:v>
                </c:pt>
                <c:pt idx="5">
                  <c:v>2.0170000000000077E-2</c:v>
                </c:pt>
                <c:pt idx="6">
                  <c:v>0.54415500000000017</c:v>
                </c:pt>
                <c:pt idx="7">
                  <c:v>0.46143900000000015</c:v>
                </c:pt>
                <c:pt idx="8">
                  <c:v>0.6694650000000002</c:v>
                </c:pt>
                <c:pt idx="9">
                  <c:v>1.5093440000000002</c:v>
                </c:pt>
                <c:pt idx="10">
                  <c:v>2.2558090000000002</c:v>
                </c:pt>
                <c:pt idx="11">
                  <c:v>2.8007030000000004</c:v>
                </c:pt>
                <c:pt idx="12">
                  <c:v>3.3761460000000003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Dire!$I$1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3"/>
          </c:marker>
          <c:val>
            <c:numRef>
              <c:f>Dire!$I$2:$I$14</c:f>
              <c:numCache>
                <c:formatCode>General</c:formatCode>
                <c:ptCount val="13"/>
                <c:pt idx="0">
                  <c:v>-0.79652599999999996</c:v>
                </c:pt>
                <c:pt idx="1">
                  <c:v>-1.318721</c:v>
                </c:pt>
                <c:pt idx="2">
                  <c:v>-1.4933640000000001</c:v>
                </c:pt>
                <c:pt idx="3">
                  <c:v>-1.4372280000000002</c:v>
                </c:pt>
                <c:pt idx="4">
                  <c:v>-2.028019</c:v>
                </c:pt>
                <c:pt idx="5">
                  <c:v>-3.1695979999999997</c:v>
                </c:pt>
                <c:pt idx="6">
                  <c:v>-4.2836909999999992</c:v>
                </c:pt>
                <c:pt idx="7">
                  <c:v>-4.7852959999999989</c:v>
                </c:pt>
                <c:pt idx="8">
                  <c:v>-5.5839259999999991</c:v>
                </c:pt>
                <c:pt idx="9">
                  <c:v>-6.3695809999999993</c:v>
                </c:pt>
                <c:pt idx="10">
                  <c:v>-7.1973869999999991</c:v>
                </c:pt>
                <c:pt idx="11">
                  <c:v>-7.6288549999999988</c:v>
                </c:pt>
                <c:pt idx="12">
                  <c:v>-8.1065919999999991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Dire!$J$1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</c:marker>
          <c:val>
            <c:numRef>
              <c:f>Dire!$J$2:$J$14</c:f>
              <c:numCache>
                <c:formatCode>General</c:formatCode>
                <c:ptCount val="13"/>
                <c:pt idx="0">
                  <c:v>-0.57659099999999996</c:v>
                </c:pt>
                <c:pt idx="1">
                  <c:v>-1.1850179999999999</c:v>
                </c:pt>
                <c:pt idx="2">
                  <c:v>-1.1258079999999999</c:v>
                </c:pt>
                <c:pt idx="3">
                  <c:v>-1.455066</c:v>
                </c:pt>
                <c:pt idx="4">
                  <c:v>-1.6741200000000001</c:v>
                </c:pt>
                <c:pt idx="5">
                  <c:v>-1.246094</c:v>
                </c:pt>
                <c:pt idx="6">
                  <c:v>-1.0346230000000001</c:v>
                </c:pt>
                <c:pt idx="7">
                  <c:v>-1.021055</c:v>
                </c:pt>
                <c:pt idx="8">
                  <c:v>-1.4302969999999999</c:v>
                </c:pt>
                <c:pt idx="9">
                  <c:v>-1.94991</c:v>
                </c:pt>
                <c:pt idx="10">
                  <c:v>-2.487098</c:v>
                </c:pt>
                <c:pt idx="11">
                  <c:v>-3.2713779999999999</c:v>
                </c:pt>
                <c:pt idx="12">
                  <c:v>-3.7507790000000001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Dire!$K$1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Dire!$K$2:$K$14</c:f>
              <c:numCache>
                <c:formatCode>General</c:formatCode>
                <c:ptCount val="13"/>
                <c:pt idx="0">
                  <c:v>2.1493009999999999</c:v>
                </c:pt>
                <c:pt idx="1">
                  <c:v>3.5155459999999996</c:v>
                </c:pt>
                <c:pt idx="2">
                  <c:v>4.2347969999999995</c:v>
                </c:pt>
                <c:pt idx="3">
                  <c:v>4.6849129999999999</c:v>
                </c:pt>
                <c:pt idx="4">
                  <c:v>4.9214799999999999</c:v>
                </c:pt>
                <c:pt idx="5">
                  <c:v>5.2071059999999996</c:v>
                </c:pt>
                <c:pt idx="6">
                  <c:v>5.8159489999999998</c:v>
                </c:pt>
                <c:pt idx="7">
                  <c:v>5.8658919999999997</c:v>
                </c:pt>
                <c:pt idx="8">
                  <c:v>6.0630129999999998</c:v>
                </c:pt>
                <c:pt idx="9">
                  <c:v>6.2596319999999999</c:v>
                </c:pt>
                <c:pt idx="10">
                  <c:v>6.3360370000000001</c:v>
                </c:pt>
                <c:pt idx="11">
                  <c:v>6.4691739999999998</c:v>
                </c:pt>
                <c:pt idx="12">
                  <c:v>6.7389909999999995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Dire!$L$1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Dire!$L$2:$L$14</c:f>
              <c:numCache>
                <c:formatCode>General</c:formatCode>
                <c:ptCount val="13"/>
                <c:pt idx="0">
                  <c:v>-0.13289699999999999</c:v>
                </c:pt>
                <c:pt idx="1">
                  <c:v>-0.88353900000000007</c:v>
                </c:pt>
                <c:pt idx="2">
                  <c:v>-2.0436160000000001</c:v>
                </c:pt>
                <c:pt idx="3">
                  <c:v>-3.0517240000000001</c:v>
                </c:pt>
                <c:pt idx="4">
                  <c:v>-3.8266819999999999</c:v>
                </c:pt>
                <c:pt idx="5">
                  <c:v>-4.5349630000000003</c:v>
                </c:pt>
                <c:pt idx="6">
                  <c:v>-4.8835290000000002</c:v>
                </c:pt>
                <c:pt idx="7">
                  <c:v>-5.6746810000000005</c:v>
                </c:pt>
                <c:pt idx="8">
                  <c:v>-6.3769430000000007</c:v>
                </c:pt>
                <c:pt idx="9">
                  <c:v>-7.1119410000000007</c:v>
                </c:pt>
                <c:pt idx="10">
                  <c:v>-7.7239180000000012</c:v>
                </c:pt>
                <c:pt idx="11">
                  <c:v>-8.3568960000000008</c:v>
                </c:pt>
                <c:pt idx="12">
                  <c:v>-8.7370280000000005</c:v>
                </c:pt>
              </c:numCache>
            </c:numRef>
          </c:val>
          <c:smooth val="0"/>
        </c:ser>
        <c:ser>
          <c:idx val="9"/>
          <c:order val="11"/>
          <c:tx>
            <c:strRef>
              <c:f>Dire!$M$1</c:f>
              <c:strCache>
                <c:ptCount val="1"/>
                <c:pt idx="0">
                  <c:v>2012</c:v>
                </c:pt>
              </c:strCache>
            </c:strRef>
          </c:tx>
          <c:spPr>
            <a:ln w="12700"/>
          </c:spPr>
          <c:marker>
            <c:symbol val="square"/>
            <c:size val="2"/>
          </c:marker>
          <c:val>
            <c:numRef>
              <c:f>Dire!$M$2:$M$14</c:f>
              <c:numCache>
                <c:formatCode>General</c:formatCode>
                <c:ptCount val="13"/>
                <c:pt idx="0">
                  <c:v>-0.18290300000000001</c:v>
                </c:pt>
                <c:pt idx="1">
                  <c:v>-0.81894</c:v>
                </c:pt>
                <c:pt idx="2">
                  <c:v>-1.2391809999999999</c:v>
                </c:pt>
                <c:pt idx="3">
                  <c:v>-0.98244599999999993</c:v>
                </c:pt>
                <c:pt idx="4">
                  <c:v>-0.59993199999999991</c:v>
                </c:pt>
                <c:pt idx="5">
                  <c:v>-0.41607899999999992</c:v>
                </c:pt>
                <c:pt idx="6">
                  <c:v>-0.77327999999999997</c:v>
                </c:pt>
                <c:pt idx="7">
                  <c:v>-0.68278499999999998</c:v>
                </c:pt>
                <c:pt idx="8">
                  <c:v>-0.71255099999999993</c:v>
                </c:pt>
                <c:pt idx="9">
                  <c:v>-0.34612999999999994</c:v>
                </c:pt>
                <c:pt idx="10">
                  <c:v>2.6040000000000063E-2</c:v>
                </c:pt>
                <c:pt idx="11">
                  <c:v>0.23014600000000007</c:v>
                </c:pt>
                <c:pt idx="12">
                  <c:v>0.33147100000000007</c:v>
                </c:pt>
              </c:numCache>
            </c:numRef>
          </c:val>
          <c:smooth val="0"/>
        </c:ser>
        <c:ser>
          <c:idx val="10"/>
          <c:order val="12"/>
          <c:tx>
            <c:strRef>
              <c:f>Dire!$N$1</c:f>
              <c:strCache>
                <c:ptCount val="1"/>
                <c:pt idx="0">
                  <c:v>2013</c:v>
                </c:pt>
              </c:strCache>
            </c:strRef>
          </c:tx>
          <c:spPr>
            <a:ln w="9525"/>
          </c:spPr>
          <c:marker>
            <c:symbol val="square"/>
            <c:size val="2"/>
            <c:spPr>
              <a:ln w="9525"/>
            </c:spPr>
          </c:marker>
          <c:val>
            <c:numRef>
              <c:f>Dire!$N$2:$N$14</c:f>
              <c:numCache>
                <c:formatCode>General</c:formatCode>
                <c:ptCount val="13"/>
                <c:pt idx="0">
                  <c:v>-0.51057900000000001</c:v>
                </c:pt>
                <c:pt idx="1">
                  <c:v>1.1441219999999999</c:v>
                </c:pt>
                <c:pt idx="2">
                  <c:v>2.289002</c:v>
                </c:pt>
                <c:pt idx="3">
                  <c:v>2.5794489999999999</c:v>
                </c:pt>
                <c:pt idx="4">
                  <c:v>2.5708449999999998</c:v>
                </c:pt>
                <c:pt idx="5">
                  <c:v>2.97885</c:v>
                </c:pt>
                <c:pt idx="6">
                  <c:v>3.3499789999999998</c:v>
                </c:pt>
                <c:pt idx="7">
                  <c:v>3.7522769999999999</c:v>
                </c:pt>
                <c:pt idx="8">
                  <c:v>4.3936209999999996</c:v>
                </c:pt>
                <c:pt idx="9">
                  <c:v>5.0085509999999998</c:v>
                </c:pt>
                <c:pt idx="10">
                  <c:v>5.4420729999999997</c:v>
                </c:pt>
                <c:pt idx="11">
                  <c:v>5.9109119999999997</c:v>
                </c:pt>
                <c:pt idx="12">
                  <c:v>6.5576650000000001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92640"/>
        <c:axId val="174135488"/>
      </c:lineChart>
      <c:catAx>
        <c:axId val="19659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13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135488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59264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20575757266231"/>
          <c:y val="4.8891132926651884E-2"/>
          <c:w val="7.360729711438331E-2"/>
          <c:h val="0.787540349848174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SRSD Contract Window (October - February; 10 16-day periods)</a:t>
            </a:r>
            <a:endParaRPr lang="en-US" sz="1200"/>
          </a:p>
        </c:rich>
      </c:tx>
      <c:layout>
        <c:manualLayout>
          <c:xMode val="edge"/>
          <c:yMode val="edge"/>
          <c:x val="7.6642749291837717E-2"/>
          <c:y val="4.75608350911069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79955559437796031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Dire!$P$1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</c:spPr>
          </c:marker>
          <c:val>
            <c:numRef>
              <c:f>Dire!$P$2:$P$11</c:f>
              <c:numCache>
                <c:formatCode>General</c:formatCode>
                <c:ptCount val="10"/>
                <c:pt idx="0">
                  <c:v>-0.35854599999999998</c:v>
                </c:pt>
                <c:pt idx="1">
                  <c:v>-1.075815</c:v>
                </c:pt>
                <c:pt idx="2">
                  <c:v>-1.4576149999999999</c:v>
                </c:pt>
                <c:pt idx="3">
                  <c:v>-1.7327049999999999</c:v>
                </c:pt>
                <c:pt idx="4">
                  <c:v>-2.0965940000000001</c:v>
                </c:pt>
                <c:pt idx="5">
                  <c:v>-2.5798030000000001</c:v>
                </c:pt>
                <c:pt idx="6">
                  <c:v>-3.2267010000000003</c:v>
                </c:pt>
                <c:pt idx="7">
                  <c:v>-3.7841880000000003</c:v>
                </c:pt>
                <c:pt idx="8">
                  <c:v>-4.5140740000000008</c:v>
                </c:pt>
                <c:pt idx="9">
                  <c:v>-5.2706020000000011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Dire!$Q$1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none"/>
          </c:marker>
          <c:val>
            <c:numRef>
              <c:f>Dire!$Q$2:$Q$11</c:f>
              <c:numCache>
                <c:formatCode>General</c:formatCode>
                <c:ptCount val="10"/>
                <c:pt idx="0">
                  <c:v>2.0600000000000002E-3</c:v>
                </c:pt>
                <c:pt idx="1">
                  <c:v>8.0094000000000012E-2</c:v>
                </c:pt>
                <c:pt idx="2">
                  <c:v>0.41404000000000002</c:v>
                </c:pt>
                <c:pt idx="3">
                  <c:v>9.0989000000000042E-2</c:v>
                </c:pt>
                <c:pt idx="4">
                  <c:v>-0.492199</c:v>
                </c:pt>
                <c:pt idx="5">
                  <c:v>0.45344900000000005</c:v>
                </c:pt>
                <c:pt idx="6">
                  <c:v>1.9199379999999999</c:v>
                </c:pt>
                <c:pt idx="7">
                  <c:v>3.420757</c:v>
                </c:pt>
                <c:pt idx="8">
                  <c:v>4.9089489999999998</c:v>
                </c:pt>
                <c:pt idx="9">
                  <c:v>5.7317659999999995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Dire!$R$1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Dire!$R$2:$R$11</c:f>
              <c:numCache>
                <c:formatCode>General</c:formatCode>
                <c:ptCount val="10"/>
                <c:pt idx="0">
                  <c:v>0.449133</c:v>
                </c:pt>
                <c:pt idx="1">
                  <c:v>0.42256300000000002</c:v>
                </c:pt>
                <c:pt idx="2">
                  <c:v>-0.28854899999999994</c:v>
                </c:pt>
                <c:pt idx="3">
                  <c:v>-0.93597999999999992</c:v>
                </c:pt>
                <c:pt idx="4">
                  <c:v>-0.6667749999999999</c:v>
                </c:pt>
                <c:pt idx="5">
                  <c:v>-0.43530199999999986</c:v>
                </c:pt>
                <c:pt idx="6">
                  <c:v>-0.38528699999999988</c:v>
                </c:pt>
                <c:pt idx="7">
                  <c:v>0.76368100000000005</c:v>
                </c:pt>
                <c:pt idx="8">
                  <c:v>1.964658</c:v>
                </c:pt>
                <c:pt idx="9">
                  <c:v>3.1849059999999998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Dire!$S$1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Dire!$S$2:$S$11</c:f>
              <c:numCache>
                <c:formatCode>General</c:formatCode>
                <c:ptCount val="10"/>
                <c:pt idx="0">
                  <c:v>0.15490899999999999</c:v>
                </c:pt>
                <c:pt idx="1">
                  <c:v>0.83832999999999991</c:v>
                </c:pt>
                <c:pt idx="2">
                  <c:v>8.0149999999999944E-2</c:v>
                </c:pt>
                <c:pt idx="3">
                  <c:v>1.1781269999999999</c:v>
                </c:pt>
                <c:pt idx="4">
                  <c:v>1.8508579999999999</c:v>
                </c:pt>
                <c:pt idx="5">
                  <c:v>1.95621</c:v>
                </c:pt>
                <c:pt idx="6">
                  <c:v>2.0944570000000002</c:v>
                </c:pt>
                <c:pt idx="7">
                  <c:v>1.8723250000000002</c:v>
                </c:pt>
                <c:pt idx="8">
                  <c:v>2.1518480000000002</c:v>
                </c:pt>
                <c:pt idx="9">
                  <c:v>2.6378680000000001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Dire!$T$1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Ref>
              <c:f>Dire!$T$2:$T$11</c:f>
              <c:numCache>
                <c:formatCode>General</c:formatCode>
                <c:ptCount val="10"/>
                <c:pt idx="0">
                  <c:v>-0.66874800000000001</c:v>
                </c:pt>
                <c:pt idx="1">
                  <c:v>-1.407303</c:v>
                </c:pt>
                <c:pt idx="2">
                  <c:v>-1.7568820000000001</c:v>
                </c:pt>
                <c:pt idx="3">
                  <c:v>-2.091342</c:v>
                </c:pt>
                <c:pt idx="4">
                  <c:v>-2.77651</c:v>
                </c:pt>
                <c:pt idx="5">
                  <c:v>-3.58446</c:v>
                </c:pt>
                <c:pt idx="6">
                  <c:v>-4.4679479999999998</c:v>
                </c:pt>
                <c:pt idx="7">
                  <c:v>-5.312875</c:v>
                </c:pt>
                <c:pt idx="8">
                  <c:v>-6.0494389999999996</c:v>
                </c:pt>
                <c:pt idx="9">
                  <c:v>-6.1708319999999999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Dire!$U$1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Dire!$U$2:$U$11</c:f>
              <c:numCache>
                <c:formatCode>General</c:formatCode>
                <c:ptCount val="10"/>
                <c:pt idx="0">
                  <c:v>0.30715999999999999</c:v>
                </c:pt>
                <c:pt idx="1">
                  <c:v>0.54538299999999995</c:v>
                </c:pt>
                <c:pt idx="2">
                  <c:v>1.1437879999999998</c:v>
                </c:pt>
                <c:pt idx="3">
                  <c:v>2.2689879999999998</c:v>
                </c:pt>
                <c:pt idx="4">
                  <c:v>3.5333739999999998</c:v>
                </c:pt>
                <c:pt idx="5">
                  <c:v>4.6568299999999994</c:v>
                </c:pt>
                <c:pt idx="6">
                  <c:v>5.3262959999999993</c:v>
                </c:pt>
                <c:pt idx="7">
                  <c:v>5.7020659999999994</c:v>
                </c:pt>
                <c:pt idx="8">
                  <c:v>5.9967309999999996</c:v>
                </c:pt>
                <c:pt idx="9">
                  <c:v>6.0719989999999999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Dire!$V$1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2D050"/>
              </a:solidFill>
              <a:ln>
                <a:noFill/>
              </a:ln>
            </c:spPr>
          </c:marker>
          <c:val>
            <c:numRef>
              <c:f>Dire!$V$2:$V$11</c:f>
              <c:numCache>
                <c:formatCode>General</c:formatCode>
                <c:ptCount val="10"/>
                <c:pt idx="0">
                  <c:v>0.55157400000000001</c:v>
                </c:pt>
                <c:pt idx="1">
                  <c:v>0.83887800000000001</c:v>
                </c:pt>
                <c:pt idx="2">
                  <c:v>0.68371099999999996</c:v>
                </c:pt>
                <c:pt idx="3">
                  <c:v>0.64408199999999993</c:v>
                </c:pt>
                <c:pt idx="4">
                  <c:v>-0.25483900000000004</c:v>
                </c:pt>
                <c:pt idx="5">
                  <c:v>-1.2015410000000002</c:v>
                </c:pt>
                <c:pt idx="6">
                  <c:v>-2.0548990000000003</c:v>
                </c:pt>
                <c:pt idx="7">
                  <c:v>-2.7529620000000001</c:v>
                </c:pt>
                <c:pt idx="8">
                  <c:v>-3.5844529999999999</c:v>
                </c:pt>
                <c:pt idx="9">
                  <c:v>-4.6261789999999996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Dire!$W$1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Dire!$W$2:$W$11</c:f>
              <c:numCache>
                <c:formatCode>General</c:formatCode>
                <c:ptCount val="10"/>
                <c:pt idx="0">
                  <c:v>-0.46468500000000001</c:v>
                </c:pt>
                <c:pt idx="1">
                  <c:v>0.33802699999999997</c:v>
                </c:pt>
                <c:pt idx="2">
                  <c:v>1.3772899999999999</c:v>
                </c:pt>
                <c:pt idx="3">
                  <c:v>1.8442959999999999</c:v>
                </c:pt>
                <c:pt idx="4">
                  <c:v>1.597747</c:v>
                </c:pt>
                <c:pt idx="5">
                  <c:v>1.2949950000000001</c:v>
                </c:pt>
                <c:pt idx="6">
                  <c:v>0.87867500000000009</c:v>
                </c:pt>
                <c:pt idx="7">
                  <c:v>0.4618290000000001</c:v>
                </c:pt>
                <c:pt idx="8">
                  <c:v>0.26023800000000008</c:v>
                </c:pt>
                <c:pt idx="9">
                  <c:v>-0.15401399999999993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Dire!$X$1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val>
            <c:numRef>
              <c:f>Dire!$X$2:$X$11</c:f>
              <c:numCache>
                <c:formatCode>General</c:formatCode>
                <c:ptCount val="10"/>
                <c:pt idx="0">
                  <c:v>-0.76752399999999998</c:v>
                </c:pt>
                <c:pt idx="1">
                  <c:v>-1.0015130000000001</c:v>
                </c:pt>
                <c:pt idx="2">
                  <c:v>-1.129618</c:v>
                </c:pt>
                <c:pt idx="3">
                  <c:v>-1.7488190000000001</c:v>
                </c:pt>
                <c:pt idx="4">
                  <c:v>-2.2158500000000001</c:v>
                </c:pt>
                <c:pt idx="5">
                  <c:v>-2.4826239999999999</c:v>
                </c:pt>
                <c:pt idx="6">
                  <c:v>-2.3015889999999999</c:v>
                </c:pt>
                <c:pt idx="7">
                  <c:v>-2.4385870000000001</c:v>
                </c:pt>
                <c:pt idx="8">
                  <c:v>-2.7855660000000002</c:v>
                </c:pt>
                <c:pt idx="9">
                  <c:v>-3.0756560000000004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Dire!$Y$1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Dire!$Y$2:$Y$11</c:f>
              <c:numCache>
                <c:formatCode>General</c:formatCode>
                <c:ptCount val="10"/>
                <c:pt idx="0">
                  <c:v>1.8599000000000001E-2</c:v>
                </c:pt>
                <c:pt idx="1">
                  <c:v>-0.248837</c:v>
                </c:pt>
                <c:pt idx="2">
                  <c:v>-0.39955600000000002</c:v>
                </c:pt>
                <c:pt idx="3">
                  <c:v>-1.207346</c:v>
                </c:pt>
                <c:pt idx="4">
                  <c:v>-2.0747110000000002</c:v>
                </c:pt>
                <c:pt idx="5">
                  <c:v>-2.9979970000000002</c:v>
                </c:pt>
                <c:pt idx="6">
                  <c:v>-3.8043170000000002</c:v>
                </c:pt>
                <c:pt idx="7">
                  <c:v>-4.5964590000000003</c:v>
                </c:pt>
                <c:pt idx="8">
                  <c:v>-5.2832819999999998</c:v>
                </c:pt>
                <c:pt idx="9">
                  <c:v>-5.3395459999999995</c:v>
                </c:pt>
              </c:numCache>
            </c:numRef>
          </c:val>
          <c:smooth val="0"/>
        </c:ser>
        <c:ser>
          <c:idx val="9"/>
          <c:order val="10"/>
          <c:tx>
            <c:strRef>
              <c:f>Dire!$Z$1</c:f>
              <c:strCache>
                <c:ptCount val="1"/>
                <c:pt idx="0">
                  <c:v>2011</c:v>
                </c:pt>
              </c:strCache>
            </c:strRef>
          </c:tx>
          <c:val>
            <c:numRef>
              <c:f>Dire!$Z$2:$Z$11</c:f>
              <c:numCache>
                <c:formatCode>General</c:formatCode>
                <c:ptCount val="10"/>
                <c:pt idx="0">
                  <c:v>-0.33981499999999998</c:v>
                </c:pt>
                <c:pt idx="1">
                  <c:v>0.30755500000000002</c:v>
                </c:pt>
                <c:pt idx="2">
                  <c:v>0.91377900000000001</c:v>
                </c:pt>
                <c:pt idx="3">
                  <c:v>2.1416539999999999</c:v>
                </c:pt>
                <c:pt idx="4">
                  <c:v>3.6097479999999997</c:v>
                </c:pt>
                <c:pt idx="5">
                  <c:v>5.3757640000000002</c:v>
                </c:pt>
                <c:pt idx="6">
                  <c:v>6.9792370000000004</c:v>
                </c:pt>
                <c:pt idx="7">
                  <c:v>8.0394140000000007</c:v>
                </c:pt>
                <c:pt idx="8">
                  <c:v>8.7221290000000007</c:v>
                </c:pt>
                <c:pt idx="9">
                  <c:v>9.1386950000000002</c:v>
                </c:pt>
              </c:numCache>
            </c:numRef>
          </c:val>
          <c:smooth val="0"/>
        </c:ser>
        <c:ser>
          <c:idx val="10"/>
          <c:order val="11"/>
          <c:tx>
            <c:strRef>
              <c:f>Dire!$AA$1</c:f>
              <c:strCache>
                <c:ptCount val="1"/>
                <c:pt idx="0">
                  <c:v>2012</c:v>
                </c:pt>
              </c:strCache>
            </c:strRef>
          </c:tx>
          <c:spPr>
            <a:ln w="9525"/>
          </c:spPr>
          <c:marker>
            <c:symbol val="square"/>
            <c:size val="2"/>
          </c:marker>
          <c:val>
            <c:numRef>
              <c:f>Dire!$AA$2:$AA$11</c:f>
              <c:numCache>
                <c:formatCode>General</c:formatCode>
                <c:ptCount val="10"/>
                <c:pt idx="0">
                  <c:v>0.48940600000000001</c:v>
                </c:pt>
                <c:pt idx="1">
                  <c:v>0.98005500000000001</c:v>
                </c:pt>
                <c:pt idx="2">
                  <c:v>1.711419</c:v>
                </c:pt>
                <c:pt idx="3">
                  <c:v>2.4552960000000001</c:v>
                </c:pt>
                <c:pt idx="4">
                  <c:v>2.6958220000000002</c:v>
                </c:pt>
                <c:pt idx="5">
                  <c:v>2.9100410000000001</c:v>
                </c:pt>
                <c:pt idx="6">
                  <c:v>3.0286910000000002</c:v>
                </c:pt>
                <c:pt idx="7">
                  <c:v>3.2847970000000002</c:v>
                </c:pt>
                <c:pt idx="8">
                  <c:v>3.2495700000000003</c:v>
                </c:pt>
                <c:pt idx="9">
                  <c:v>3.1623530000000004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51936"/>
        <c:axId val="41739392"/>
      </c:lineChart>
      <c:catAx>
        <c:axId val="4535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739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1739392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5193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80753376509396"/>
          <c:y val="4.8891132926651884E-2"/>
          <c:w val="9.7960908610670888E-2"/>
          <c:h val="0.723544961547337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LRLD Contract Window (March - September; 13 16-day periods)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 sz="1200"/>
          </a:p>
        </c:rich>
      </c:tx>
      <c:layout>
        <c:manualLayout>
          <c:xMode val="edge"/>
          <c:yMode val="edge"/>
          <c:x val="0.18491819752037111"/>
          <c:y val="3.90281166509953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82279914367617402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Arero!$B$1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Arero!$B$2:$B$14</c:f>
              <c:numCache>
                <c:formatCode>General</c:formatCode>
                <c:ptCount val="13"/>
                <c:pt idx="0">
                  <c:v>-0.43440800000000002</c:v>
                </c:pt>
                <c:pt idx="1">
                  <c:v>-0.43830600000000003</c:v>
                </c:pt>
                <c:pt idx="2">
                  <c:v>0.15648000000000001</c:v>
                </c:pt>
                <c:pt idx="3">
                  <c:v>0.22239500000000001</c:v>
                </c:pt>
                <c:pt idx="4">
                  <c:v>7.0189000000000001E-2</c:v>
                </c:pt>
                <c:pt idx="5">
                  <c:v>0.15179500000000001</c:v>
                </c:pt>
                <c:pt idx="6">
                  <c:v>0.386015</c:v>
                </c:pt>
                <c:pt idx="7">
                  <c:v>9.6355999999999997E-2</c:v>
                </c:pt>
                <c:pt idx="8">
                  <c:v>-0.56005800000000006</c:v>
                </c:pt>
                <c:pt idx="9">
                  <c:v>-0.39970900000000009</c:v>
                </c:pt>
                <c:pt idx="10">
                  <c:v>-0.6041700000000001</c:v>
                </c:pt>
                <c:pt idx="11">
                  <c:v>-1.2037249999999999</c:v>
                </c:pt>
                <c:pt idx="12">
                  <c:v>-1.808173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Arero!$C$1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C000"/>
              </a:solidFill>
              <a:ln>
                <a:noFill/>
              </a:ln>
            </c:spPr>
          </c:marker>
          <c:val>
            <c:numRef>
              <c:f>Arero!$C$2:$C$14</c:f>
              <c:numCache>
                <c:formatCode>General</c:formatCode>
                <c:ptCount val="13"/>
                <c:pt idx="0">
                  <c:v>0.291987</c:v>
                </c:pt>
                <c:pt idx="1">
                  <c:v>0.61364599999999991</c:v>
                </c:pt>
                <c:pt idx="2">
                  <c:v>7.939999999999614E-4</c:v>
                </c:pt>
                <c:pt idx="3">
                  <c:v>0.12689199999999995</c:v>
                </c:pt>
                <c:pt idx="4">
                  <c:v>0.16694399999999995</c:v>
                </c:pt>
                <c:pt idx="5">
                  <c:v>0.48038700000000001</c:v>
                </c:pt>
                <c:pt idx="6">
                  <c:v>0.921736</c:v>
                </c:pt>
                <c:pt idx="7">
                  <c:v>1.5746020000000001</c:v>
                </c:pt>
                <c:pt idx="8">
                  <c:v>2.1546700000000003</c:v>
                </c:pt>
                <c:pt idx="9">
                  <c:v>1.4789200000000005</c:v>
                </c:pt>
                <c:pt idx="10">
                  <c:v>1.2814700000000006</c:v>
                </c:pt>
                <c:pt idx="11">
                  <c:v>1.3654100000000005</c:v>
                </c:pt>
                <c:pt idx="12">
                  <c:v>1.5289510000000004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Arero!$D$1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Arero!$D$2:$D$14</c:f>
              <c:numCache>
                <c:formatCode>General</c:formatCode>
                <c:ptCount val="13"/>
                <c:pt idx="0">
                  <c:v>-8.6219000000000004E-2</c:v>
                </c:pt>
                <c:pt idx="1">
                  <c:v>3.5365999999999995E-2</c:v>
                </c:pt>
                <c:pt idx="2">
                  <c:v>-0.17686299999999999</c:v>
                </c:pt>
                <c:pt idx="3">
                  <c:v>6.1291000000000012E-2</c:v>
                </c:pt>
                <c:pt idx="4">
                  <c:v>0.80951799999999996</c:v>
                </c:pt>
                <c:pt idx="5">
                  <c:v>1.4052159999999998</c:v>
                </c:pt>
                <c:pt idx="6">
                  <c:v>2.388836</c:v>
                </c:pt>
                <c:pt idx="7">
                  <c:v>3.538583</c:v>
                </c:pt>
                <c:pt idx="8">
                  <c:v>4.3497620000000001</c:v>
                </c:pt>
                <c:pt idx="9">
                  <c:v>5.2964409999999997</c:v>
                </c:pt>
                <c:pt idx="10">
                  <c:v>6.0541529999999995</c:v>
                </c:pt>
                <c:pt idx="11">
                  <c:v>7.8493129999999995</c:v>
                </c:pt>
                <c:pt idx="12">
                  <c:v>9.4833989999999986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Arero!$E$1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Arero!$E$2:$E$14</c:f>
              <c:numCache>
                <c:formatCode>General</c:formatCode>
                <c:ptCount val="13"/>
                <c:pt idx="0">
                  <c:v>-8.2568000000000003E-2</c:v>
                </c:pt>
                <c:pt idx="1">
                  <c:v>-0.36713399999999996</c:v>
                </c:pt>
                <c:pt idx="2">
                  <c:v>0.23135900000000009</c:v>
                </c:pt>
                <c:pt idx="3">
                  <c:v>0.6467520000000001</c:v>
                </c:pt>
                <c:pt idx="4">
                  <c:v>0.68616100000000013</c:v>
                </c:pt>
                <c:pt idx="5">
                  <c:v>0.54881000000000013</c:v>
                </c:pt>
                <c:pt idx="6">
                  <c:v>0.37170600000000009</c:v>
                </c:pt>
                <c:pt idx="7">
                  <c:v>0.29054600000000008</c:v>
                </c:pt>
                <c:pt idx="8">
                  <c:v>0.20699600000000007</c:v>
                </c:pt>
                <c:pt idx="9">
                  <c:v>0.24637400000000007</c:v>
                </c:pt>
                <c:pt idx="10">
                  <c:v>-2.9462999999999934E-2</c:v>
                </c:pt>
                <c:pt idx="11">
                  <c:v>-0.28444799999999992</c:v>
                </c:pt>
                <c:pt idx="12">
                  <c:v>-0.95040499999999994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Arero!$F$1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Arero!$F$2:$F$14</c:f>
              <c:numCache>
                <c:formatCode>General</c:formatCode>
                <c:ptCount val="13"/>
                <c:pt idx="0">
                  <c:v>1.0145299999999999</c:v>
                </c:pt>
                <c:pt idx="1">
                  <c:v>1.4401739999999998</c:v>
                </c:pt>
                <c:pt idx="2">
                  <c:v>0.38101899999999977</c:v>
                </c:pt>
                <c:pt idx="3">
                  <c:v>0.37426499999999979</c:v>
                </c:pt>
                <c:pt idx="4">
                  <c:v>0.50805799999999979</c:v>
                </c:pt>
                <c:pt idx="5">
                  <c:v>1.1445909999999997</c:v>
                </c:pt>
                <c:pt idx="6">
                  <c:v>1.6809489999999996</c:v>
                </c:pt>
                <c:pt idx="7">
                  <c:v>1.6984799999999995</c:v>
                </c:pt>
                <c:pt idx="8">
                  <c:v>2.5064419999999994</c:v>
                </c:pt>
                <c:pt idx="9">
                  <c:v>2.1043629999999993</c:v>
                </c:pt>
                <c:pt idx="10">
                  <c:v>2.4655429999999994</c:v>
                </c:pt>
                <c:pt idx="11">
                  <c:v>2.0172979999999994</c:v>
                </c:pt>
                <c:pt idx="12">
                  <c:v>1.5637449999999995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Arero!$G$1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Arero!$G$2:$G$14</c:f>
              <c:numCache>
                <c:formatCode>General</c:formatCode>
                <c:ptCount val="13"/>
                <c:pt idx="0">
                  <c:v>0.443328</c:v>
                </c:pt>
                <c:pt idx="1">
                  <c:v>0.51106099999999999</c:v>
                </c:pt>
                <c:pt idx="2">
                  <c:v>1.3496030000000001</c:v>
                </c:pt>
                <c:pt idx="3">
                  <c:v>1.581002</c:v>
                </c:pt>
                <c:pt idx="4">
                  <c:v>1.6406430000000001</c:v>
                </c:pt>
                <c:pt idx="5">
                  <c:v>0.82943900000000004</c:v>
                </c:pt>
                <c:pt idx="6">
                  <c:v>1.3873630000000001</c:v>
                </c:pt>
                <c:pt idx="7">
                  <c:v>1.019447</c:v>
                </c:pt>
                <c:pt idx="8">
                  <c:v>-0.17606900000000003</c:v>
                </c:pt>
                <c:pt idx="9">
                  <c:v>-0.5007060000000001</c:v>
                </c:pt>
                <c:pt idx="10">
                  <c:v>6.8244999999999889E-2</c:v>
                </c:pt>
                <c:pt idx="11">
                  <c:v>0.1054709999999999</c:v>
                </c:pt>
                <c:pt idx="12">
                  <c:v>-3.3161000000000107E-2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Arero!$H$1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none"/>
          </c:marker>
          <c:val>
            <c:numRef>
              <c:f>Arero!$H$2:$H$14</c:f>
              <c:numCache>
                <c:formatCode>General</c:formatCode>
                <c:ptCount val="13"/>
                <c:pt idx="0">
                  <c:v>6.4999999999999994E-5</c:v>
                </c:pt>
                <c:pt idx="1">
                  <c:v>0.113191</c:v>
                </c:pt>
                <c:pt idx="2">
                  <c:v>-0.50644199999999995</c:v>
                </c:pt>
                <c:pt idx="3">
                  <c:v>-0.51476899999999992</c:v>
                </c:pt>
                <c:pt idx="4">
                  <c:v>-0.27388899999999994</c:v>
                </c:pt>
                <c:pt idx="5">
                  <c:v>-1.016705</c:v>
                </c:pt>
                <c:pt idx="6">
                  <c:v>-0.346943</c:v>
                </c:pt>
                <c:pt idx="7">
                  <c:v>-0.86891799999999997</c:v>
                </c:pt>
                <c:pt idx="8">
                  <c:v>-0.43737799999999999</c:v>
                </c:pt>
                <c:pt idx="9">
                  <c:v>-0.45150899999999999</c:v>
                </c:pt>
                <c:pt idx="10">
                  <c:v>-0.27632499999999999</c:v>
                </c:pt>
                <c:pt idx="11">
                  <c:v>-0.25319700000000001</c:v>
                </c:pt>
                <c:pt idx="12">
                  <c:v>0.41481999999999997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Arero!$I$1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3"/>
          </c:marker>
          <c:val>
            <c:numRef>
              <c:f>Arero!$I$2:$I$14</c:f>
              <c:numCache>
                <c:formatCode>General</c:formatCode>
                <c:ptCount val="13"/>
                <c:pt idx="0">
                  <c:v>-0.94815700000000003</c:v>
                </c:pt>
                <c:pt idx="1">
                  <c:v>-1.553104</c:v>
                </c:pt>
                <c:pt idx="2">
                  <c:v>-2.1163370000000001</c:v>
                </c:pt>
                <c:pt idx="3">
                  <c:v>-1.96943</c:v>
                </c:pt>
                <c:pt idx="4">
                  <c:v>-2.327995</c:v>
                </c:pt>
                <c:pt idx="5">
                  <c:v>-3.7250700000000001</c:v>
                </c:pt>
                <c:pt idx="6">
                  <c:v>-4.9594250000000004</c:v>
                </c:pt>
                <c:pt idx="7">
                  <c:v>-5.4442320000000004</c:v>
                </c:pt>
                <c:pt idx="8">
                  <c:v>-6.3457950000000007</c:v>
                </c:pt>
                <c:pt idx="9">
                  <c:v>-7.3930510000000007</c:v>
                </c:pt>
                <c:pt idx="10">
                  <c:v>-8.5789340000000003</c:v>
                </c:pt>
                <c:pt idx="11">
                  <c:v>-9.2782280000000004</c:v>
                </c:pt>
                <c:pt idx="12">
                  <c:v>-9.9346949999999996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Arero!$J$1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</c:marker>
          <c:val>
            <c:numRef>
              <c:f>Arero!$J$2:$J$14</c:f>
              <c:numCache>
                <c:formatCode>General</c:formatCode>
                <c:ptCount val="13"/>
                <c:pt idx="0">
                  <c:v>-0.38395000000000001</c:v>
                </c:pt>
                <c:pt idx="1">
                  <c:v>-0.61111400000000005</c:v>
                </c:pt>
                <c:pt idx="2">
                  <c:v>-0.33108500000000007</c:v>
                </c:pt>
                <c:pt idx="3">
                  <c:v>-0.44250600000000007</c:v>
                </c:pt>
                <c:pt idx="4">
                  <c:v>-0.73728400000000005</c:v>
                </c:pt>
                <c:pt idx="5">
                  <c:v>-0.29037400000000008</c:v>
                </c:pt>
                <c:pt idx="6">
                  <c:v>-0.12869300000000009</c:v>
                </c:pt>
                <c:pt idx="7">
                  <c:v>0.43794999999999995</c:v>
                </c:pt>
                <c:pt idx="8">
                  <c:v>0.40987599999999996</c:v>
                </c:pt>
                <c:pt idx="9">
                  <c:v>0.56982599999999994</c:v>
                </c:pt>
                <c:pt idx="10">
                  <c:v>9.181099999999992E-2</c:v>
                </c:pt>
                <c:pt idx="11">
                  <c:v>-0.44253300000000012</c:v>
                </c:pt>
                <c:pt idx="12">
                  <c:v>-0.93703000000000014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Arero!$K$1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Arero!$K$2:$K$14</c:f>
              <c:numCache>
                <c:formatCode>General</c:formatCode>
                <c:ptCount val="13"/>
                <c:pt idx="0">
                  <c:v>2.0579960000000002</c:v>
                </c:pt>
                <c:pt idx="1">
                  <c:v>3.532057</c:v>
                </c:pt>
                <c:pt idx="2">
                  <c:v>4.0719630000000002</c:v>
                </c:pt>
                <c:pt idx="3">
                  <c:v>4.413862</c:v>
                </c:pt>
                <c:pt idx="4">
                  <c:v>4.1126560000000003</c:v>
                </c:pt>
                <c:pt idx="5">
                  <c:v>4.5191820000000007</c:v>
                </c:pt>
                <c:pt idx="6">
                  <c:v>4.6849450000000008</c:v>
                </c:pt>
                <c:pt idx="7">
                  <c:v>5.3121300000000007</c:v>
                </c:pt>
                <c:pt idx="8">
                  <c:v>5.5388800000000007</c:v>
                </c:pt>
                <c:pt idx="9">
                  <c:v>5.8851010000000006</c:v>
                </c:pt>
                <c:pt idx="10">
                  <c:v>5.6980420000000009</c:v>
                </c:pt>
                <c:pt idx="11">
                  <c:v>6.0235670000000008</c:v>
                </c:pt>
                <c:pt idx="12">
                  <c:v>5.8247660000000003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Arero!$L$1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Arero!$L$2:$L$14</c:f>
              <c:numCache>
                <c:formatCode>General</c:formatCode>
                <c:ptCount val="13"/>
                <c:pt idx="0">
                  <c:v>-0.59324100000000002</c:v>
                </c:pt>
                <c:pt idx="1">
                  <c:v>-1.6312829999999998</c:v>
                </c:pt>
                <c:pt idx="2">
                  <c:v>-2.9918429999999998</c:v>
                </c:pt>
                <c:pt idx="3">
                  <c:v>-3.8004609999999999</c:v>
                </c:pt>
                <c:pt idx="4">
                  <c:v>-3.9216599999999997</c:v>
                </c:pt>
                <c:pt idx="5">
                  <c:v>-3.5340389999999999</c:v>
                </c:pt>
                <c:pt idx="6">
                  <c:v>-3.2478470000000002</c:v>
                </c:pt>
                <c:pt idx="7">
                  <c:v>-3.2865839999999999</c:v>
                </c:pt>
                <c:pt idx="8">
                  <c:v>-3.4327800000000002</c:v>
                </c:pt>
                <c:pt idx="9">
                  <c:v>-4.1555730000000004</c:v>
                </c:pt>
                <c:pt idx="10">
                  <c:v>-4.2787040000000003</c:v>
                </c:pt>
                <c:pt idx="11">
                  <c:v>-5.2068940000000001</c:v>
                </c:pt>
                <c:pt idx="12">
                  <c:v>-5.4177840000000002</c:v>
                </c:pt>
              </c:numCache>
            </c:numRef>
          </c:val>
          <c:smooth val="0"/>
        </c:ser>
        <c:ser>
          <c:idx val="9"/>
          <c:order val="11"/>
          <c:tx>
            <c:strRef>
              <c:f>Arero!$M$1</c:f>
              <c:strCache>
                <c:ptCount val="1"/>
                <c:pt idx="0">
                  <c:v>2012</c:v>
                </c:pt>
              </c:strCache>
            </c:strRef>
          </c:tx>
          <c:spPr>
            <a:ln w="12700"/>
          </c:spPr>
          <c:marker>
            <c:symbol val="square"/>
            <c:size val="2"/>
          </c:marker>
          <c:val>
            <c:numRef>
              <c:f>Arero!$M$2:$M$14</c:f>
              <c:numCache>
                <c:formatCode>General</c:formatCode>
                <c:ptCount val="13"/>
                <c:pt idx="0">
                  <c:v>-7.8473000000000001E-2</c:v>
                </c:pt>
                <c:pt idx="1">
                  <c:v>-0.648752</c:v>
                </c:pt>
                <c:pt idx="2">
                  <c:v>-0.70175100000000001</c:v>
                </c:pt>
                <c:pt idx="3">
                  <c:v>-0.40266200000000002</c:v>
                </c:pt>
                <c:pt idx="4">
                  <c:v>-0.12117800000000001</c:v>
                </c:pt>
                <c:pt idx="5">
                  <c:v>-5.879800000000001E-2</c:v>
                </c:pt>
                <c:pt idx="6">
                  <c:v>0.16219499999999998</c:v>
                </c:pt>
                <c:pt idx="7">
                  <c:v>0.67046899999999998</c:v>
                </c:pt>
                <c:pt idx="8">
                  <c:v>0.20955099999999999</c:v>
                </c:pt>
                <c:pt idx="9">
                  <c:v>1.3485930000000002</c:v>
                </c:pt>
                <c:pt idx="10">
                  <c:v>2.220955</c:v>
                </c:pt>
                <c:pt idx="11">
                  <c:v>3.059809</c:v>
                </c:pt>
                <c:pt idx="12">
                  <c:v>3.5596450000000002</c:v>
                </c:pt>
              </c:numCache>
            </c:numRef>
          </c:val>
          <c:smooth val="0"/>
        </c:ser>
        <c:ser>
          <c:idx val="10"/>
          <c:order val="12"/>
          <c:tx>
            <c:strRef>
              <c:f>Arero!$N$1</c:f>
              <c:strCache>
                <c:ptCount val="1"/>
                <c:pt idx="0">
                  <c:v>2013</c:v>
                </c:pt>
              </c:strCache>
            </c:strRef>
          </c:tx>
          <c:spPr>
            <a:ln w="9525"/>
          </c:spPr>
          <c:marker>
            <c:symbol val="square"/>
            <c:size val="2"/>
            <c:spPr>
              <a:ln w="9525"/>
            </c:spPr>
          </c:marker>
          <c:val>
            <c:numRef>
              <c:f>Arero!$N$2:$N$14</c:f>
              <c:numCache>
                <c:formatCode>General</c:formatCode>
                <c:ptCount val="13"/>
                <c:pt idx="0">
                  <c:v>-0.49208099999999999</c:v>
                </c:pt>
                <c:pt idx="1">
                  <c:v>1.2208859999999999</c:v>
                </c:pt>
                <c:pt idx="2">
                  <c:v>2.205314</c:v>
                </c:pt>
                <c:pt idx="3">
                  <c:v>2.1856849999999999</c:v>
                </c:pt>
                <c:pt idx="4">
                  <c:v>1.7008019999999999</c:v>
                </c:pt>
                <c:pt idx="5">
                  <c:v>1.8868589999999998</c:v>
                </c:pt>
                <c:pt idx="6">
                  <c:v>1.9188009999999998</c:v>
                </c:pt>
                <c:pt idx="7">
                  <c:v>0.70030699999999979</c:v>
                </c:pt>
                <c:pt idx="8">
                  <c:v>0.89718099999999978</c:v>
                </c:pt>
                <c:pt idx="9">
                  <c:v>0.3446889999999998</c:v>
                </c:pt>
                <c:pt idx="10">
                  <c:v>0.3598119999999998</c:v>
                </c:pt>
                <c:pt idx="11">
                  <c:v>0.18712299999999979</c:v>
                </c:pt>
                <c:pt idx="12">
                  <c:v>0.52705899999999983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53184"/>
        <c:axId val="136685248"/>
      </c:lineChart>
      <c:catAx>
        <c:axId val="19465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685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6685248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65318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20575757266231"/>
          <c:y val="4.8891132926651884E-2"/>
          <c:w val="7.360729711438331E-2"/>
          <c:h val="0.787540349848174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SRSD Contract Window (October - February; 10 16-day periods)</a:t>
            </a:r>
            <a:endParaRPr lang="en-US" sz="1200"/>
          </a:p>
        </c:rich>
      </c:tx>
      <c:layout>
        <c:manualLayout>
          <c:xMode val="edge"/>
          <c:yMode val="edge"/>
          <c:x val="7.6642749291837717E-2"/>
          <c:y val="4.75608350911069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79955559437796031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Arero!$P$1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</c:spPr>
          </c:marker>
          <c:val>
            <c:numRef>
              <c:f>Arero!$P$2:$P$11</c:f>
              <c:numCache>
                <c:formatCode>General</c:formatCode>
                <c:ptCount val="10"/>
                <c:pt idx="0">
                  <c:v>-0.87778500000000004</c:v>
                </c:pt>
                <c:pt idx="1">
                  <c:v>-1.6552340000000001</c:v>
                </c:pt>
                <c:pt idx="2">
                  <c:v>-2.1226479999999999</c:v>
                </c:pt>
                <c:pt idx="3">
                  <c:v>-2.652091</c:v>
                </c:pt>
                <c:pt idx="4">
                  <c:v>-3.3912240000000002</c:v>
                </c:pt>
                <c:pt idx="5">
                  <c:v>-4.2179020000000005</c:v>
                </c:pt>
                <c:pt idx="6">
                  <c:v>-5.2020810000000006</c:v>
                </c:pt>
                <c:pt idx="7">
                  <c:v>-6.1670520000000009</c:v>
                </c:pt>
                <c:pt idx="8">
                  <c:v>-7.2075570000000013</c:v>
                </c:pt>
                <c:pt idx="9">
                  <c:v>-8.2018560000000011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Arero!$Q$1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none"/>
          </c:marker>
          <c:val>
            <c:numRef>
              <c:f>Arero!$Q$2:$Q$11</c:f>
              <c:numCache>
                <c:formatCode>General</c:formatCode>
                <c:ptCount val="10"/>
                <c:pt idx="0">
                  <c:v>-5.9367999999999997E-2</c:v>
                </c:pt>
                <c:pt idx="1">
                  <c:v>0.63163500000000006</c:v>
                </c:pt>
                <c:pt idx="2">
                  <c:v>1.218118</c:v>
                </c:pt>
                <c:pt idx="3">
                  <c:v>0.93063899999999999</c:v>
                </c:pt>
                <c:pt idx="4">
                  <c:v>0.42763499999999999</c:v>
                </c:pt>
                <c:pt idx="5">
                  <c:v>0.81781400000000004</c:v>
                </c:pt>
                <c:pt idx="6">
                  <c:v>2.0724559999999999</c:v>
                </c:pt>
                <c:pt idx="7">
                  <c:v>3.5347379999999999</c:v>
                </c:pt>
                <c:pt idx="8">
                  <c:v>5.1379999999999999</c:v>
                </c:pt>
                <c:pt idx="9">
                  <c:v>6.0924680000000002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Arero!$R$1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Arero!$R$2:$R$11</c:f>
              <c:numCache>
                <c:formatCode>General</c:formatCode>
                <c:ptCount val="10"/>
                <c:pt idx="0">
                  <c:v>0.41069499999999998</c:v>
                </c:pt>
                <c:pt idx="1">
                  <c:v>0.39171699999999998</c:v>
                </c:pt>
                <c:pt idx="2">
                  <c:v>-0.85232000000000008</c:v>
                </c:pt>
                <c:pt idx="3">
                  <c:v>-2.1218520000000001</c:v>
                </c:pt>
                <c:pt idx="4">
                  <c:v>-2.0161540000000002</c:v>
                </c:pt>
                <c:pt idx="5">
                  <c:v>-1.3125950000000002</c:v>
                </c:pt>
                <c:pt idx="6">
                  <c:v>-0.63173000000000012</c:v>
                </c:pt>
                <c:pt idx="7">
                  <c:v>0.91675299999999993</c:v>
                </c:pt>
                <c:pt idx="8">
                  <c:v>2.2550590000000001</c:v>
                </c:pt>
                <c:pt idx="9">
                  <c:v>3.7649629999999998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Arero!$S$1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Arero!$S$2:$S$11</c:f>
              <c:numCache>
                <c:formatCode>General</c:formatCode>
                <c:ptCount val="10"/>
                <c:pt idx="0">
                  <c:v>-0.32545400000000002</c:v>
                </c:pt>
                <c:pt idx="1">
                  <c:v>-4.2299000000000031E-2</c:v>
                </c:pt>
                <c:pt idx="2">
                  <c:v>-1.03488</c:v>
                </c:pt>
                <c:pt idx="3">
                  <c:v>0.27343399999999995</c:v>
                </c:pt>
                <c:pt idx="4">
                  <c:v>1.2720150000000001</c:v>
                </c:pt>
                <c:pt idx="5">
                  <c:v>1.8500560000000001</c:v>
                </c:pt>
                <c:pt idx="6">
                  <c:v>2.6107170000000002</c:v>
                </c:pt>
                <c:pt idx="7">
                  <c:v>2.7908170000000001</c:v>
                </c:pt>
                <c:pt idx="8">
                  <c:v>3.3395060000000001</c:v>
                </c:pt>
                <c:pt idx="9">
                  <c:v>3.991762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Arero!$T$1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Ref>
              <c:f>Arero!$T$2:$T$11</c:f>
              <c:numCache>
                <c:formatCode>General</c:formatCode>
                <c:ptCount val="10"/>
                <c:pt idx="0">
                  <c:v>-0.57154799999999994</c:v>
                </c:pt>
                <c:pt idx="1">
                  <c:v>-0.97078199999999992</c:v>
                </c:pt>
                <c:pt idx="2">
                  <c:v>-0.58390599999999993</c:v>
                </c:pt>
                <c:pt idx="3">
                  <c:v>-0.28076499999999993</c:v>
                </c:pt>
                <c:pt idx="4">
                  <c:v>-0.6559879999999999</c:v>
                </c:pt>
                <c:pt idx="5">
                  <c:v>-1.2193769999999999</c:v>
                </c:pt>
                <c:pt idx="6">
                  <c:v>-1.913627</c:v>
                </c:pt>
                <c:pt idx="7">
                  <c:v>-2.5488770000000001</c:v>
                </c:pt>
                <c:pt idx="8">
                  <c:v>-3.0406979999999999</c:v>
                </c:pt>
                <c:pt idx="9">
                  <c:v>-2.7839770000000001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Arero!$U$1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Arero!$U$2:$U$11</c:f>
              <c:numCache>
                <c:formatCode>General</c:formatCode>
                <c:ptCount val="10"/>
                <c:pt idx="0">
                  <c:v>-0.160576</c:v>
                </c:pt>
                <c:pt idx="1">
                  <c:v>-0.606487</c:v>
                </c:pt>
                <c:pt idx="2">
                  <c:v>0.34097100000000002</c:v>
                </c:pt>
                <c:pt idx="3">
                  <c:v>1.6189089999999999</c:v>
                </c:pt>
                <c:pt idx="4">
                  <c:v>3.0006750000000002</c:v>
                </c:pt>
                <c:pt idx="5">
                  <c:v>4.1330350000000005</c:v>
                </c:pt>
                <c:pt idx="6">
                  <c:v>4.7657690000000006</c:v>
                </c:pt>
                <c:pt idx="7">
                  <c:v>5.1481270000000006</c:v>
                </c:pt>
                <c:pt idx="8">
                  <c:v>5.3400410000000003</c:v>
                </c:pt>
                <c:pt idx="9">
                  <c:v>5.4029310000000006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Arero!$V$1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2D050"/>
              </a:solidFill>
              <a:ln>
                <a:noFill/>
              </a:ln>
            </c:spPr>
          </c:marker>
          <c:val>
            <c:numRef>
              <c:f>Arero!$V$2:$V$11</c:f>
              <c:numCache>
                <c:formatCode>General</c:formatCode>
                <c:ptCount val="10"/>
                <c:pt idx="0">
                  <c:v>0.90765200000000001</c:v>
                </c:pt>
                <c:pt idx="1">
                  <c:v>1.3273820000000001</c:v>
                </c:pt>
                <c:pt idx="2">
                  <c:v>0.78388500000000005</c:v>
                </c:pt>
                <c:pt idx="3">
                  <c:v>0.48061300000000007</c:v>
                </c:pt>
                <c:pt idx="4">
                  <c:v>-0.62061299999999997</c:v>
                </c:pt>
                <c:pt idx="5">
                  <c:v>-1.798727</c:v>
                </c:pt>
                <c:pt idx="6">
                  <c:v>-2.8260040000000002</c:v>
                </c:pt>
                <c:pt idx="7">
                  <c:v>-3.5925280000000002</c:v>
                </c:pt>
                <c:pt idx="8">
                  <c:v>-4.4766380000000003</c:v>
                </c:pt>
                <c:pt idx="9">
                  <c:v>-5.6672730000000007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Arero!$W$1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Arero!$W$2:$W$11</c:f>
              <c:numCache>
                <c:formatCode>General</c:formatCode>
                <c:ptCount val="10"/>
                <c:pt idx="0">
                  <c:v>-0.12783900000000001</c:v>
                </c:pt>
                <c:pt idx="1">
                  <c:v>0.53345999999999993</c:v>
                </c:pt>
                <c:pt idx="2">
                  <c:v>1.4365349999999999</c:v>
                </c:pt>
                <c:pt idx="3">
                  <c:v>1.9976559999999999</c:v>
                </c:pt>
                <c:pt idx="4">
                  <c:v>2.0582819999999997</c:v>
                </c:pt>
                <c:pt idx="5">
                  <c:v>2.1034769999999998</c:v>
                </c:pt>
                <c:pt idx="6">
                  <c:v>2.0396379999999996</c:v>
                </c:pt>
                <c:pt idx="7">
                  <c:v>1.8920699999999997</c:v>
                </c:pt>
                <c:pt idx="8">
                  <c:v>1.9696449999999996</c:v>
                </c:pt>
                <c:pt idx="9">
                  <c:v>1.7852189999999997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Arero!$X$1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val>
            <c:numRef>
              <c:f>Arero!$X$2:$X$11</c:f>
              <c:numCache>
                <c:formatCode>General</c:formatCode>
                <c:ptCount val="10"/>
                <c:pt idx="0">
                  <c:v>-0.15774199999999999</c:v>
                </c:pt>
                <c:pt idx="1">
                  <c:v>0.41904800000000003</c:v>
                </c:pt>
                <c:pt idx="2">
                  <c:v>0.49608300000000005</c:v>
                </c:pt>
                <c:pt idx="3">
                  <c:v>0.15564700000000004</c:v>
                </c:pt>
                <c:pt idx="4">
                  <c:v>-0.52959899999999993</c:v>
                </c:pt>
                <c:pt idx="5">
                  <c:v>-0.93767099999999992</c:v>
                </c:pt>
                <c:pt idx="6">
                  <c:v>-1.2667119999999998</c:v>
                </c:pt>
                <c:pt idx="7">
                  <c:v>-1.8524249999999998</c:v>
                </c:pt>
                <c:pt idx="8">
                  <c:v>-2.5867569999999995</c:v>
                </c:pt>
                <c:pt idx="9">
                  <c:v>-3.0188909999999995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Arero!$Y$1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Arero!$Y$2:$Y$11</c:f>
              <c:numCache>
                <c:formatCode>General</c:formatCode>
                <c:ptCount val="10"/>
                <c:pt idx="0">
                  <c:v>-2.1672E-2</c:v>
                </c:pt>
                <c:pt idx="1">
                  <c:v>-4.4084999999999999E-2</c:v>
                </c:pt>
                <c:pt idx="2">
                  <c:v>-0.221966</c:v>
                </c:pt>
                <c:pt idx="3">
                  <c:v>-1.2240739999999999</c:v>
                </c:pt>
                <c:pt idx="4">
                  <c:v>-2.181209</c:v>
                </c:pt>
                <c:pt idx="5">
                  <c:v>-3.2826789999999999</c:v>
                </c:pt>
                <c:pt idx="6">
                  <c:v>-4.2484520000000003</c:v>
                </c:pt>
                <c:pt idx="7">
                  <c:v>-5.0382790000000002</c:v>
                </c:pt>
                <c:pt idx="8">
                  <c:v>-5.6497229999999998</c:v>
                </c:pt>
                <c:pt idx="9">
                  <c:v>-6.0256970000000001</c:v>
                </c:pt>
              </c:numCache>
            </c:numRef>
          </c:val>
          <c:smooth val="0"/>
        </c:ser>
        <c:ser>
          <c:idx val="9"/>
          <c:order val="10"/>
          <c:tx>
            <c:strRef>
              <c:f>Arero!$Z$1</c:f>
              <c:strCache>
                <c:ptCount val="1"/>
                <c:pt idx="0">
                  <c:v>2011</c:v>
                </c:pt>
              </c:strCache>
            </c:strRef>
          </c:tx>
          <c:val>
            <c:numRef>
              <c:f>Arero!$Z$2:$Z$11</c:f>
              <c:numCache>
                <c:formatCode>General</c:formatCode>
                <c:ptCount val="10"/>
                <c:pt idx="0">
                  <c:v>-7.1432999999999996E-2</c:v>
                </c:pt>
                <c:pt idx="1">
                  <c:v>0.140935</c:v>
                </c:pt>
                <c:pt idx="2">
                  <c:v>0.122417</c:v>
                </c:pt>
                <c:pt idx="3">
                  <c:v>0.52691399999999999</c:v>
                </c:pt>
                <c:pt idx="4">
                  <c:v>1.7735759999999998</c:v>
                </c:pt>
                <c:pt idx="5">
                  <c:v>3.3614790000000001</c:v>
                </c:pt>
                <c:pt idx="6">
                  <c:v>4.8339800000000004</c:v>
                </c:pt>
                <c:pt idx="7">
                  <c:v>5.8623570000000003</c:v>
                </c:pt>
                <c:pt idx="8">
                  <c:v>6.5514470000000005</c:v>
                </c:pt>
                <c:pt idx="9">
                  <c:v>7.0031360000000005</c:v>
                </c:pt>
              </c:numCache>
            </c:numRef>
          </c:val>
          <c:smooth val="0"/>
        </c:ser>
        <c:ser>
          <c:idx val="10"/>
          <c:order val="11"/>
          <c:tx>
            <c:strRef>
              <c:f>Arero!$AA$1</c:f>
              <c:strCache>
                <c:ptCount val="1"/>
                <c:pt idx="0">
                  <c:v>2012</c:v>
                </c:pt>
              </c:strCache>
            </c:strRef>
          </c:tx>
          <c:spPr>
            <a:ln w="9525"/>
          </c:spPr>
          <c:marker>
            <c:symbol val="square"/>
            <c:size val="2"/>
          </c:marker>
          <c:val>
            <c:numRef>
              <c:f>Arero!$AA$2:$AA$11</c:f>
              <c:numCache>
                <c:formatCode>General</c:formatCode>
                <c:ptCount val="10"/>
                <c:pt idx="0">
                  <c:v>1.051771</c:v>
                </c:pt>
                <c:pt idx="1">
                  <c:v>1.266991</c:v>
                </c:pt>
                <c:pt idx="2">
                  <c:v>2.121667</c:v>
                </c:pt>
                <c:pt idx="3">
                  <c:v>2.91384</c:v>
                </c:pt>
                <c:pt idx="4">
                  <c:v>3.2860510000000001</c:v>
                </c:pt>
                <c:pt idx="5">
                  <c:v>3.5909970000000002</c:v>
                </c:pt>
                <c:pt idx="6">
                  <c:v>3.4404640000000004</c:v>
                </c:pt>
                <c:pt idx="7">
                  <c:v>3.2039440000000003</c:v>
                </c:pt>
                <c:pt idx="8">
                  <c:v>2.7553550000000002</c:v>
                </c:pt>
                <c:pt idx="9">
                  <c:v>2.4366410000000003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676352"/>
        <c:axId val="178479680"/>
      </c:lineChart>
      <c:catAx>
        <c:axId val="21667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7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479680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667635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80753376509396"/>
          <c:y val="4.8891132926651884E-2"/>
          <c:w val="9.7960908610670888E-2"/>
          <c:h val="0.723544961547337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LRLD Contract Window (March - September; 13 16-day periods)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 sz="1200"/>
          </a:p>
        </c:rich>
      </c:tx>
      <c:layout>
        <c:manualLayout>
          <c:xMode val="edge"/>
          <c:yMode val="edge"/>
          <c:x val="0.18491819752037111"/>
          <c:y val="3.90281166509953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82279914367617402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Dehas!$B$1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Dehas!$B$2:$B$14</c:f>
              <c:numCache>
                <c:formatCode>General</c:formatCode>
                <c:ptCount val="13"/>
                <c:pt idx="0">
                  <c:v>-0.53855799999999998</c:v>
                </c:pt>
                <c:pt idx="1">
                  <c:v>-0.88108900000000001</c:v>
                </c:pt>
                <c:pt idx="2">
                  <c:v>-0.40034200000000003</c:v>
                </c:pt>
                <c:pt idx="3">
                  <c:v>-0.47678800000000005</c:v>
                </c:pt>
                <c:pt idx="4">
                  <c:v>-0.27245600000000003</c:v>
                </c:pt>
                <c:pt idx="5">
                  <c:v>-8.6845000000000033E-2</c:v>
                </c:pt>
                <c:pt idx="6">
                  <c:v>0.44337999999999989</c:v>
                </c:pt>
                <c:pt idx="7">
                  <c:v>0.60773499999999991</c:v>
                </c:pt>
                <c:pt idx="8">
                  <c:v>0.39788699999999988</c:v>
                </c:pt>
                <c:pt idx="9">
                  <c:v>0.52943399999999985</c:v>
                </c:pt>
                <c:pt idx="10">
                  <c:v>0.35618199999999989</c:v>
                </c:pt>
                <c:pt idx="11">
                  <c:v>-1.6540000000000998E-3</c:v>
                </c:pt>
                <c:pt idx="12">
                  <c:v>-0.54013200000000006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Dehas!$C$1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C000"/>
              </a:solidFill>
              <a:ln>
                <a:noFill/>
              </a:ln>
            </c:spPr>
          </c:marker>
          <c:val>
            <c:numRef>
              <c:f>Dehas!$C$2:$C$14</c:f>
              <c:numCache>
                <c:formatCode>General</c:formatCode>
                <c:ptCount val="13"/>
                <c:pt idx="0">
                  <c:v>0.116564</c:v>
                </c:pt>
                <c:pt idx="1">
                  <c:v>0.51393200000000006</c:v>
                </c:pt>
                <c:pt idx="2">
                  <c:v>9.7728000000000037E-2</c:v>
                </c:pt>
                <c:pt idx="3">
                  <c:v>0.32282600000000006</c:v>
                </c:pt>
                <c:pt idx="4">
                  <c:v>-0.21360899999999994</c:v>
                </c:pt>
                <c:pt idx="5">
                  <c:v>-0.30137099999999994</c:v>
                </c:pt>
                <c:pt idx="6">
                  <c:v>-0.39908599999999994</c:v>
                </c:pt>
                <c:pt idx="7">
                  <c:v>-0.40672999999999992</c:v>
                </c:pt>
                <c:pt idx="8">
                  <c:v>-0.18311499999999992</c:v>
                </c:pt>
                <c:pt idx="9">
                  <c:v>-0.62107299999999999</c:v>
                </c:pt>
                <c:pt idx="10">
                  <c:v>-1.0972170000000001</c:v>
                </c:pt>
                <c:pt idx="11">
                  <c:v>-1.0418080000000001</c:v>
                </c:pt>
                <c:pt idx="12">
                  <c:v>-1.0256350000000001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Dehas!$D$1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Dehas!$D$2:$D$14</c:f>
              <c:numCache>
                <c:formatCode>General</c:formatCode>
                <c:ptCount val="13"/>
                <c:pt idx="0">
                  <c:v>-5.4241999999999999E-2</c:v>
                </c:pt>
                <c:pt idx="1">
                  <c:v>7.381900000000001E-2</c:v>
                </c:pt>
                <c:pt idx="2">
                  <c:v>-0.10822799999999998</c:v>
                </c:pt>
                <c:pt idx="3">
                  <c:v>0.13379200000000002</c:v>
                </c:pt>
                <c:pt idx="4">
                  <c:v>0.83793899999999999</c:v>
                </c:pt>
                <c:pt idx="5">
                  <c:v>1.6861079999999999</c:v>
                </c:pt>
                <c:pt idx="6">
                  <c:v>2.6300840000000001</c:v>
                </c:pt>
                <c:pt idx="7">
                  <c:v>4.1190300000000004</c:v>
                </c:pt>
                <c:pt idx="8">
                  <c:v>5.717257</c:v>
                </c:pt>
                <c:pt idx="9">
                  <c:v>7.3313369999999995</c:v>
                </c:pt>
                <c:pt idx="10">
                  <c:v>9.0530720000000002</c:v>
                </c:pt>
                <c:pt idx="11">
                  <c:v>10.828192</c:v>
                </c:pt>
                <c:pt idx="12">
                  <c:v>12.088784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Dehas!$E$1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Dehas!$E$2:$E$14</c:f>
              <c:numCache>
                <c:formatCode>General</c:formatCode>
                <c:ptCount val="13"/>
                <c:pt idx="0">
                  <c:v>-5.2387000000000003E-2</c:v>
                </c:pt>
                <c:pt idx="1">
                  <c:v>-0.49566700000000002</c:v>
                </c:pt>
                <c:pt idx="2">
                  <c:v>-0.26020700000000002</c:v>
                </c:pt>
                <c:pt idx="3">
                  <c:v>0.28929699999999997</c:v>
                </c:pt>
                <c:pt idx="4">
                  <c:v>0.28559899999999999</c:v>
                </c:pt>
                <c:pt idx="5">
                  <c:v>0.24046699999999999</c:v>
                </c:pt>
                <c:pt idx="6">
                  <c:v>-0.24462100000000003</c:v>
                </c:pt>
                <c:pt idx="7">
                  <c:v>-5.269500000000002E-2</c:v>
                </c:pt>
                <c:pt idx="8">
                  <c:v>-8.1353000000000023E-2</c:v>
                </c:pt>
                <c:pt idx="9">
                  <c:v>-5.5215000000000021E-2</c:v>
                </c:pt>
                <c:pt idx="10">
                  <c:v>-0.300819</c:v>
                </c:pt>
                <c:pt idx="11">
                  <c:v>-0.320183</c:v>
                </c:pt>
                <c:pt idx="12">
                  <c:v>-0.572268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Dehas!$F$1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Dehas!$F$2:$F$14</c:f>
              <c:numCache>
                <c:formatCode>General</c:formatCode>
                <c:ptCount val="13"/>
                <c:pt idx="0">
                  <c:v>0.48031000000000001</c:v>
                </c:pt>
                <c:pt idx="1">
                  <c:v>0.78340799999999999</c:v>
                </c:pt>
                <c:pt idx="2">
                  <c:v>-0.16982300000000006</c:v>
                </c:pt>
                <c:pt idx="3">
                  <c:v>-0.36455600000000005</c:v>
                </c:pt>
                <c:pt idx="4">
                  <c:v>-0.30634600000000006</c:v>
                </c:pt>
                <c:pt idx="5">
                  <c:v>1.8845999999999918E-2</c:v>
                </c:pt>
                <c:pt idx="6">
                  <c:v>0.50231899999999996</c:v>
                </c:pt>
                <c:pt idx="7">
                  <c:v>0.92120099999999994</c:v>
                </c:pt>
                <c:pt idx="8">
                  <c:v>1.3393359999999999</c:v>
                </c:pt>
                <c:pt idx="9">
                  <c:v>0.81996099999999983</c:v>
                </c:pt>
                <c:pt idx="10">
                  <c:v>0.83406499999999983</c:v>
                </c:pt>
                <c:pt idx="11">
                  <c:v>0.48678799999999983</c:v>
                </c:pt>
                <c:pt idx="12">
                  <c:v>7.9429999999999834E-2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Dehas!$G$1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Dehas!$G$2:$G$14</c:f>
              <c:numCache>
                <c:formatCode>General</c:formatCode>
                <c:ptCount val="13"/>
                <c:pt idx="0">
                  <c:v>0.115666</c:v>
                </c:pt>
                <c:pt idx="1">
                  <c:v>0.15501300000000001</c:v>
                </c:pt>
                <c:pt idx="2">
                  <c:v>0.98232300000000006</c:v>
                </c:pt>
                <c:pt idx="3">
                  <c:v>1.2506889999999999</c:v>
                </c:pt>
                <c:pt idx="4">
                  <c:v>1.4877419999999999</c:v>
                </c:pt>
                <c:pt idx="5">
                  <c:v>1.1017809999999999</c:v>
                </c:pt>
                <c:pt idx="6">
                  <c:v>1.7558279999999999</c:v>
                </c:pt>
                <c:pt idx="7">
                  <c:v>1.503172</c:v>
                </c:pt>
                <c:pt idx="8">
                  <c:v>0.82412399999999997</c:v>
                </c:pt>
                <c:pt idx="9">
                  <c:v>2.5087999999999999E-2</c:v>
                </c:pt>
                <c:pt idx="10">
                  <c:v>0.18007400000000001</c:v>
                </c:pt>
                <c:pt idx="11">
                  <c:v>7.7533000000000019E-2</c:v>
                </c:pt>
                <c:pt idx="12">
                  <c:v>5.5435000000000019E-2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Dehas!$H$1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none"/>
          </c:marker>
          <c:val>
            <c:numRef>
              <c:f>Dehas!$H$2:$H$14</c:f>
              <c:numCache>
                <c:formatCode>General</c:formatCode>
                <c:ptCount val="13"/>
                <c:pt idx="0">
                  <c:v>8.1170999999999993E-2</c:v>
                </c:pt>
                <c:pt idx="1">
                  <c:v>0.55491599999999996</c:v>
                </c:pt>
                <c:pt idx="2">
                  <c:v>0.14231999999999995</c:v>
                </c:pt>
                <c:pt idx="3">
                  <c:v>0.16696899999999995</c:v>
                </c:pt>
                <c:pt idx="4">
                  <c:v>0.44108399999999992</c:v>
                </c:pt>
                <c:pt idx="5">
                  <c:v>1.0250999999999899E-2</c:v>
                </c:pt>
                <c:pt idx="6">
                  <c:v>0.66518799999999989</c:v>
                </c:pt>
                <c:pt idx="7">
                  <c:v>0.34786899999999987</c:v>
                </c:pt>
                <c:pt idx="8">
                  <c:v>0.6340929999999998</c:v>
                </c:pt>
                <c:pt idx="9">
                  <c:v>0.72126899999999983</c:v>
                </c:pt>
                <c:pt idx="10">
                  <c:v>0.70269799999999982</c:v>
                </c:pt>
                <c:pt idx="11">
                  <c:v>0.58342199999999989</c:v>
                </c:pt>
                <c:pt idx="12">
                  <c:v>0.63937299999999986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Dehas!$I$1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3"/>
          </c:marker>
          <c:val>
            <c:numRef>
              <c:f>Dehas!$I$2:$I$14</c:f>
              <c:numCache>
                <c:formatCode>General</c:formatCode>
                <c:ptCount val="13"/>
                <c:pt idx="0">
                  <c:v>-0.71666300000000005</c:v>
                </c:pt>
                <c:pt idx="1">
                  <c:v>-1.2587109999999999</c:v>
                </c:pt>
                <c:pt idx="2">
                  <c:v>-1.5839439999999998</c:v>
                </c:pt>
                <c:pt idx="3">
                  <c:v>-1.5858269999999999</c:v>
                </c:pt>
                <c:pt idx="4">
                  <c:v>-2.4395569999999998</c:v>
                </c:pt>
                <c:pt idx="5">
                  <c:v>-4.0514960000000002</c:v>
                </c:pt>
                <c:pt idx="6">
                  <c:v>-5.2744350000000004</c:v>
                </c:pt>
                <c:pt idx="7">
                  <c:v>-5.8379750000000001</c:v>
                </c:pt>
                <c:pt idx="8">
                  <c:v>-6.8347569999999997</c:v>
                </c:pt>
                <c:pt idx="9">
                  <c:v>-7.7366159999999997</c:v>
                </c:pt>
                <c:pt idx="10">
                  <c:v>-8.6929649999999992</c:v>
                </c:pt>
                <c:pt idx="11">
                  <c:v>-9.1628929999999986</c:v>
                </c:pt>
                <c:pt idx="12">
                  <c:v>-9.6827929999999984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Dehas!$J$1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</c:marker>
          <c:val>
            <c:numRef>
              <c:f>Dehas!$J$2:$J$14</c:f>
              <c:numCache>
                <c:formatCode>General</c:formatCode>
                <c:ptCount val="13"/>
                <c:pt idx="0">
                  <c:v>-0.56784000000000001</c:v>
                </c:pt>
                <c:pt idx="1">
                  <c:v>-0.948295</c:v>
                </c:pt>
                <c:pt idx="2">
                  <c:v>-0.63655499999999998</c:v>
                </c:pt>
                <c:pt idx="3">
                  <c:v>-0.82309199999999993</c:v>
                </c:pt>
                <c:pt idx="4">
                  <c:v>-0.88102699999999989</c:v>
                </c:pt>
                <c:pt idx="5">
                  <c:v>-0.24475799999999992</c:v>
                </c:pt>
                <c:pt idx="6">
                  <c:v>0.15363800000000005</c:v>
                </c:pt>
                <c:pt idx="7">
                  <c:v>0.33298700000000003</c:v>
                </c:pt>
                <c:pt idx="8">
                  <c:v>-4.1307999999999956E-2</c:v>
                </c:pt>
                <c:pt idx="9">
                  <c:v>-0.32178399999999996</c:v>
                </c:pt>
                <c:pt idx="10">
                  <c:v>-0.65169100000000002</c:v>
                </c:pt>
                <c:pt idx="11">
                  <c:v>-1.379548</c:v>
                </c:pt>
                <c:pt idx="12">
                  <c:v>-1.80291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Dehas!$K$1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Dehas!$K$2:$K$14</c:f>
              <c:numCache>
                <c:formatCode>General</c:formatCode>
                <c:ptCount val="13"/>
                <c:pt idx="0">
                  <c:v>2.4065430000000001</c:v>
                </c:pt>
                <c:pt idx="1">
                  <c:v>3.7561390000000001</c:v>
                </c:pt>
                <c:pt idx="2">
                  <c:v>4.2175180000000001</c:v>
                </c:pt>
                <c:pt idx="3">
                  <c:v>4.9740190000000002</c:v>
                </c:pt>
                <c:pt idx="4">
                  <c:v>5.0828959999999999</c:v>
                </c:pt>
                <c:pt idx="5">
                  <c:v>5.1139390000000002</c:v>
                </c:pt>
                <c:pt idx="6">
                  <c:v>5.642836</c:v>
                </c:pt>
                <c:pt idx="7">
                  <c:v>5.7183970000000004</c:v>
                </c:pt>
                <c:pt idx="8">
                  <c:v>5.5316740000000006</c:v>
                </c:pt>
                <c:pt idx="9">
                  <c:v>5.7556710000000004</c:v>
                </c:pt>
                <c:pt idx="10">
                  <c:v>5.7695080000000001</c:v>
                </c:pt>
                <c:pt idx="11">
                  <c:v>5.8858540000000001</c:v>
                </c:pt>
                <c:pt idx="12">
                  <c:v>6.31088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Dehas!$L$1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Dehas!$L$2:$L$14</c:f>
              <c:numCache>
                <c:formatCode>General</c:formatCode>
                <c:ptCount val="13"/>
                <c:pt idx="0">
                  <c:v>-0.52287499999999998</c:v>
                </c:pt>
                <c:pt idx="1">
                  <c:v>-1.3568069999999999</c:v>
                </c:pt>
                <c:pt idx="2">
                  <c:v>-2.5081939999999996</c:v>
                </c:pt>
                <c:pt idx="3">
                  <c:v>-3.3630379999999995</c:v>
                </c:pt>
                <c:pt idx="4">
                  <c:v>-3.9837909999999996</c:v>
                </c:pt>
                <c:pt idx="5">
                  <c:v>-4.3071120000000001</c:v>
                </c:pt>
                <c:pt idx="6">
                  <c:v>-4.5102039999999999</c:v>
                </c:pt>
                <c:pt idx="7">
                  <c:v>-5.19475</c:v>
                </c:pt>
                <c:pt idx="8">
                  <c:v>-5.7606549999999999</c:v>
                </c:pt>
                <c:pt idx="9">
                  <c:v>-6.5179659999999995</c:v>
                </c:pt>
                <c:pt idx="10">
                  <c:v>-7.0685999999999991</c:v>
                </c:pt>
                <c:pt idx="11">
                  <c:v>-7.8323649999999994</c:v>
                </c:pt>
                <c:pt idx="12">
                  <c:v>-8.2535720000000001</c:v>
                </c:pt>
              </c:numCache>
            </c:numRef>
          </c:val>
          <c:smooth val="0"/>
        </c:ser>
        <c:ser>
          <c:idx val="9"/>
          <c:order val="11"/>
          <c:tx>
            <c:strRef>
              <c:f>Dehas!$M$1</c:f>
              <c:strCache>
                <c:ptCount val="1"/>
                <c:pt idx="0">
                  <c:v>2012</c:v>
                </c:pt>
              </c:strCache>
            </c:strRef>
          </c:tx>
          <c:spPr>
            <a:ln w="12700"/>
          </c:spPr>
          <c:marker>
            <c:symbol val="square"/>
            <c:size val="2"/>
          </c:marker>
          <c:val>
            <c:numRef>
              <c:f>Dehas!$M$2:$M$14</c:f>
              <c:numCache>
                <c:formatCode>General</c:formatCode>
                <c:ptCount val="13"/>
                <c:pt idx="0">
                  <c:v>-4.7905000000000003E-2</c:v>
                </c:pt>
                <c:pt idx="1">
                  <c:v>-0.50850799999999996</c:v>
                </c:pt>
                <c:pt idx="2">
                  <c:v>-0.79413199999999995</c:v>
                </c:pt>
                <c:pt idx="3">
                  <c:v>-0.66847499999999993</c:v>
                </c:pt>
                <c:pt idx="4">
                  <c:v>-0.16175099999999998</c:v>
                </c:pt>
                <c:pt idx="5">
                  <c:v>-0.23304799999999998</c:v>
                </c:pt>
                <c:pt idx="6">
                  <c:v>-0.51616499999999998</c:v>
                </c:pt>
                <c:pt idx="7">
                  <c:v>-0.48834499999999997</c:v>
                </c:pt>
                <c:pt idx="8">
                  <c:v>-0.88485400000000003</c:v>
                </c:pt>
                <c:pt idx="9">
                  <c:v>-0.44071700000000003</c:v>
                </c:pt>
                <c:pt idx="10">
                  <c:v>5.2051999999999987E-2</c:v>
                </c:pt>
                <c:pt idx="11">
                  <c:v>0.43403999999999998</c:v>
                </c:pt>
                <c:pt idx="12">
                  <c:v>0.78675200000000001</c:v>
                </c:pt>
              </c:numCache>
            </c:numRef>
          </c:val>
          <c:smooth val="0"/>
        </c:ser>
        <c:ser>
          <c:idx val="10"/>
          <c:order val="12"/>
          <c:tx>
            <c:strRef>
              <c:f>Dehas!$N$1</c:f>
              <c:strCache>
                <c:ptCount val="1"/>
                <c:pt idx="0">
                  <c:v>2013</c:v>
                </c:pt>
              </c:strCache>
            </c:strRef>
          </c:tx>
          <c:spPr>
            <a:ln w="9525"/>
          </c:spPr>
          <c:marker>
            <c:symbol val="square"/>
            <c:size val="2"/>
            <c:spPr>
              <a:ln w="9525"/>
            </c:spPr>
          </c:marker>
          <c:val>
            <c:numRef>
              <c:f>Dehas!$N$2:$N$14</c:f>
              <c:numCache>
                <c:formatCode>General</c:formatCode>
                <c:ptCount val="13"/>
                <c:pt idx="0">
                  <c:v>-0.48122799999999999</c:v>
                </c:pt>
                <c:pt idx="1">
                  <c:v>1.428958</c:v>
                </c:pt>
                <c:pt idx="2">
                  <c:v>2.8002570000000002</c:v>
                </c:pt>
                <c:pt idx="3">
                  <c:v>2.8982240000000004</c:v>
                </c:pt>
                <c:pt idx="4">
                  <c:v>2.8213880000000002</c:v>
                </c:pt>
                <c:pt idx="5">
                  <c:v>3.4344190000000001</c:v>
                </c:pt>
                <c:pt idx="6">
                  <c:v>3.735887</c:v>
                </c:pt>
                <c:pt idx="7">
                  <c:v>4.1153880000000003</c:v>
                </c:pt>
                <c:pt idx="8">
                  <c:v>5.0609460000000004</c:v>
                </c:pt>
                <c:pt idx="9">
                  <c:v>5.9004980000000007</c:v>
                </c:pt>
                <c:pt idx="10">
                  <c:v>6.4829350000000003</c:v>
                </c:pt>
                <c:pt idx="11">
                  <c:v>7.1493359999999999</c:v>
                </c:pt>
                <c:pt idx="12">
                  <c:v>7.9986259999999998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908544"/>
        <c:axId val="178485440"/>
      </c:lineChart>
      <c:catAx>
        <c:axId val="14090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85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485440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0854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20575757266231"/>
          <c:y val="4.8891132926651884E-2"/>
          <c:w val="7.360729711438331E-2"/>
          <c:h val="0.787540349848174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SRSD Contract Window (October - February; 10 16-day periods)</a:t>
            </a:r>
            <a:endParaRPr lang="en-US" sz="1200"/>
          </a:p>
        </c:rich>
      </c:tx>
      <c:layout>
        <c:manualLayout>
          <c:xMode val="edge"/>
          <c:yMode val="edge"/>
          <c:x val="7.6642749291837717E-2"/>
          <c:y val="4.75608350911069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79955559437796031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Dehas!$P$1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</c:spPr>
          </c:marker>
          <c:val>
            <c:numRef>
              <c:f>Dehas!$P$2:$P$11</c:f>
              <c:numCache>
                <c:formatCode>General</c:formatCode>
                <c:ptCount val="10"/>
                <c:pt idx="0">
                  <c:v>-0.64275199999999999</c:v>
                </c:pt>
                <c:pt idx="1">
                  <c:v>-1.5004629999999999</c:v>
                </c:pt>
                <c:pt idx="2">
                  <c:v>-1.930685</c:v>
                </c:pt>
                <c:pt idx="3">
                  <c:v>-2.094303</c:v>
                </c:pt>
                <c:pt idx="4">
                  <c:v>-2.3293110000000001</c:v>
                </c:pt>
                <c:pt idx="5">
                  <c:v>-2.7531120000000002</c:v>
                </c:pt>
                <c:pt idx="6">
                  <c:v>-3.3642690000000002</c:v>
                </c:pt>
                <c:pt idx="7">
                  <c:v>-4.1045040000000004</c:v>
                </c:pt>
                <c:pt idx="8">
                  <c:v>-4.9321280000000005</c:v>
                </c:pt>
                <c:pt idx="9">
                  <c:v>-5.7036740000000004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Dehas!$Q$1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none"/>
          </c:marker>
          <c:val>
            <c:numRef>
              <c:f>Dehas!$Q$2:$Q$11</c:f>
              <c:numCache>
                <c:formatCode>General</c:formatCode>
                <c:ptCount val="10"/>
                <c:pt idx="0">
                  <c:v>0.25448799999999999</c:v>
                </c:pt>
                <c:pt idx="1">
                  <c:v>0.83929100000000001</c:v>
                </c:pt>
                <c:pt idx="2">
                  <c:v>1.4931619999999999</c:v>
                </c:pt>
                <c:pt idx="3">
                  <c:v>1.1486389999999997</c:v>
                </c:pt>
                <c:pt idx="4">
                  <c:v>0.56661799999999973</c:v>
                </c:pt>
                <c:pt idx="5">
                  <c:v>1.1735189999999998</c:v>
                </c:pt>
                <c:pt idx="6">
                  <c:v>2.4440459999999997</c:v>
                </c:pt>
                <c:pt idx="7">
                  <c:v>3.7978049999999994</c:v>
                </c:pt>
                <c:pt idx="8">
                  <c:v>5.1888119999999995</c:v>
                </c:pt>
                <c:pt idx="9">
                  <c:v>6.0175019999999995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Dehas!$R$1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Dehas!$R$2:$R$11</c:f>
              <c:numCache>
                <c:formatCode>General</c:formatCode>
                <c:ptCount val="10"/>
                <c:pt idx="0">
                  <c:v>0.32618200000000003</c:v>
                </c:pt>
                <c:pt idx="1">
                  <c:v>0.21623000000000003</c:v>
                </c:pt>
                <c:pt idx="2">
                  <c:v>-0.799095</c:v>
                </c:pt>
                <c:pt idx="3">
                  <c:v>-1.6876370000000001</c:v>
                </c:pt>
                <c:pt idx="4">
                  <c:v>-1.3372490000000001</c:v>
                </c:pt>
                <c:pt idx="5">
                  <c:v>-0.85813300000000015</c:v>
                </c:pt>
                <c:pt idx="6">
                  <c:v>-0.51050600000000013</c:v>
                </c:pt>
                <c:pt idx="7">
                  <c:v>0.84923099999999985</c:v>
                </c:pt>
                <c:pt idx="8">
                  <c:v>2.2723059999999999</c:v>
                </c:pt>
                <c:pt idx="9">
                  <c:v>3.8037969999999999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Dehas!$S$1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Dehas!$S$2:$S$11</c:f>
              <c:numCache>
                <c:formatCode>General</c:formatCode>
                <c:ptCount val="10"/>
                <c:pt idx="0">
                  <c:v>0.116218</c:v>
                </c:pt>
                <c:pt idx="1">
                  <c:v>0.74656800000000001</c:v>
                </c:pt>
                <c:pt idx="2">
                  <c:v>-1.4170000000000016E-3</c:v>
                </c:pt>
                <c:pt idx="3">
                  <c:v>1.1183019999999999</c:v>
                </c:pt>
                <c:pt idx="4">
                  <c:v>1.8053089999999998</c:v>
                </c:pt>
                <c:pt idx="5">
                  <c:v>1.9832319999999999</c:v>
                </c:pt>
                <c:pt idx="6">
                  <c:v>2.2359149999999999</c:v>
                </c:pt>
                <c:pt idx="7">
                  <c:v>2.1294519999999997</c:v>
                </c:pt>
                <c:pt idx="8">
                  <c:v>2.3590659999999999</c:v>
                </c:pt>
                <c:pt idx="9">
                  <c:v>2.846886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Dehas!$T$1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Ref>
              <c:f>Dehas!$T$2:$T$11</c:f>
              <c:numCache>
                <c:formatCode>General</c:formatCode>
                <c:ptCount val="10"/>
                <c:pt idx="0">
                  <c:v>-0.77704200000000001</c:v>
                </c:pt>
                <c:pt idx="1">
                  <c:v>-1.4628999999999999</c:v>
                </c:pt>
                <c:pt idx="2">
                  <c:v>-1.6365349999999999</c:v>
                </c:pt>
                <c:pt idx="3">
                  <c:v>-1.8582649999999998</c:v>
                </c:pt>
                <c:pt idx="4">
                  <c:v>-2.437405</c:v>
                </c:pt>
                <c:pt idx="5">
                  <c:v>-3.1545139999999998</c:v>
                </c:pt>
                <c:pt idx="6">
                  <c:v>-3.9349189999999998</c:v>
                </c:pt>
                <c:pt idx="7">
                  <c:v>-4.66845</c:v>
                </c:pt>
                <c:pt idx="8">
                  <c:v>-5.2588290000000004</c:v>
                </c:pt>
                <c:pt idx="9">
                  <c:v>-5.4744730000000006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Dehas!$U$1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Dehas!$U$2:$U$11</c:f>
              <c:numCache>
                <c:formatCode>General</c:formatCode>
                <c:ptCount val="10"/>
                <c:pt idx="0">
                  <c:v>0.51873499999999995</c:v>
                </c:pt>
                <c:pt idx="1">
                  <c:v>0.82311899999999993</c:v>
                </c:pt>
                <c:pt idx="2">
                  <c:v>1.7203539999999999</c:v>
                </c:pt>
                <c:pt idx="3">
                  <c:v>2.9987740000000001</c:v>
                </c:pt>
                <c:pt idx="4">
                  <c:v>4.3776359999999999</c:v>
                </c:pt>
                <c:pt idx="5">
                  <c:v>5.623729</c:v>
                </c:pt>
                <c:pt idx="6">
                  <c:v>6.3946120000000004</c:v>
                </c:pt>
                <c:pt idx="7">
                  <c:v>6.8951210000000005</c:v>
                </c:pt>
                <c:pt idx="8">
                  <c:v>7.2883550000000001</c:v>
                </c:pt>
                <c:pt idx="9">
                  <c:v>7.4554660000000004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Dehas!$V$1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2D050"/>
              </a:solidFill>
              <a:ln>
                <a:noFill/>
              </a:ln>
            </c:spPr>
          </c:marker>
          <c:val>
            <c:numRef>
              <c:f>Dehas!$V$2:$V$11</c:f>
              <c:numCache>
                <c:formatCode>General</c:formatCode>
                <c:ptCount val="10"/>
                <c:pt idx="0">
                  <c:v>0.122214</c:v>
                </c:pt>
                <c:pt idx="1">
                  <c:v>0.46471499999999999</c:v>
                </c:pt>
                <c:pt idx="2">
                  <c:v>9.9880999999999998E-2</c:v>
                </c:pt>
                <c:pt idx="3">
                  <c:v>6.5920000000000006E-3</c:v>
                </c:pt>
                <c:pt idx="4">
                  <c:v>-1.0092760000000001</c:v>
                </c:pt>
                <c:pt idx="5">
                  <c:v>-2.018078</c:v>
                </c:pt>
                <c:pt idx="6">
                  <c:v>-2.8752270000000002</c:v>
                </c:pt>
                <c:pt idx="7">
                  <c:v>-3.5172850000000002</c:v>
                </c:pt>
                <c:pt idx="8">
                  <c:v>-4.2899070000000004</c:v>
                </c:pt>
                <c:pt idx="9">
                  <c:v>-5.4106680000000003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Dehas!$W$1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Dehas!$W$2:$W$11</c:f>
              <c:numCache>
                <c:formatCode>General</c:formatCode>
                <c:ptCount val="10"/>
                <c:pt idx="0">
                  <c:v>-0.54552100000000003</c:v>
                </c:pt>
                <c:pt idx="1">
                  <c:v>6.1150999999999955E-2</c:v>
                </c:pt>
                <c:pt idx="2">
                  <c:v>0.841831</c:v>
                </c:pt>
                <c:pt idx="3">
                  <c:v>1.036106</c:v>
                </c:pt>
                <c:pt idx="4">
                  <c:v>0.67077399999999998</c:v>
                </c:pt>
                <c:pt idx="5">
                  <c:v>0.400671</c:v>
                </c:pt>
                <c:pt idx="6">
                  <c:v>7.9400000000000026E-3</c:v>
                </c:pt>
                <c:pt idx="7">
                  <c:v>-0.36556299999999997</c:v>
                </c:pt>
                <c:pt idx="8">
                  <c:v>-0.58435499999999996</c:v>
                </c:pt>
                <c:pt idx="9">
                  <c:v>-0.89066000000000001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Dehas!$X$1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val>
            <c:numRef>
              <c:f>Dehas!$X$2:$X$11</c:f>
              <c:numCache>
                <c:formatCode>General</c:formatCode>
                <c:ptCount val="10"/>
                <c:pt idx="0">
                  <c:v>-0.72037600000000002</c:v>
                </c:pt>
                <c:pt idx="1">
                  <c:v>-0.43382000000000004</c:v>
                </c:pt>
                <c:pt idx="2">
                  <c:v>-0.49069000000000002</c:v>
                </c:pt>
                <c:pt idx="3">
                  <c:v>-1.0713999999999999</c:v>
                </c:pt>
                <c:pt idx="4">
                  <c:v>-1.8177589999999999</c:v>
                </c:pt>
                <c:pt idx="5">
                  <c:v>-2.316408</c:v>
                </c:pt>
                <c:pt idx="6">
                  <c:v>-2.683881</c:v>
                </c:pt>
                <c:pt idx="7">
                  <c:v>-3.2900640000000001</c:v>
                </c:pt>
                <c:pt idx="8">
                  <c:v>-4.0377369999999999</c:v>
                </c:pt>
                <c:pt idx="9">
                  <c:v>-4.5450439999999999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Dehas!$Y$1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Dehas!$Y$2:$Y$11</c:f>
              <c:numCache>
                <c:formatCode>General</c:formatCode>
                <c:ptCount val="10"/>
                <c:pt idx="0">
                  <c:v>-0.12520500000000001</c:v>
                </c:pt>
                <c:pt idx="1">
                  <c:v>-0.30387700000000001</c:v>
                </c:pt>
                <c:pt idx="2">
                  <c:v>-0.18119800000000003</c:v>
                </c:pt>
                <c:pt idx="3">
                  <c:v>-0.93301999999999996</c:v>
                </c:pt>
                <c:pt idx="4">
                  <c:v>-1.7320180000000001</c:v>
                </c:pt>
                <c:pt idx="5">
                  <c:v>-2.661896</c:v>
                </c:pt>
                <c:pt idx="6">
                  <c:v>-3.4417710000000001</c:v>
                </c:pt>
                <c:pt idx="7">
                  <c:v>-4.1299640000000002</c:v>
                </c:pt>
                <c:pt idx="8">
                  <c:v>-4.6822170000000005</c:v>
                </c:pt>
                <c:pt idx="9">
                  <c:v>-4.9444750000000006</c:v>
                </c:pt>
              </c:numCache>
            </c:numRef>
          </c:val>
          <c:smooth val="0"/>
        </c:ser>
        <c:ser>
          <c:idx val="9"/>
          <c:order val="10"/>
          <c:tx>
            <c:strRef>
              <c:f>Dehas!$Z$1</c:f>
              <c:strCache>
                <c:ptCount val="1"/>
                <c:pt idx="0">
                  <c:v>2011</c:v>
                </c:pt>
              </c:strCache>
            </c:strRef>
          </c:tx>
          <c:val>
            <c:numRef>
              <c:f>Dehas!$Z$2:$Z$11</c:f>
              <c:numCache>
                <c:formatCode>General</c:formatCode>
                <c:ptCount val="10"/>
                <c:pt idx="0">
                  <c:v>-0.41125800000000001</c:v>
                </c:pt>
                <c:pt idx="1">
                  <c:v>0.248892</c:v>
                </c:pt>
                <c:pt idx="2">
                  <c:v>0.43025999999999998</c:v>
                </c:pt>
                <c:pt idx="3">
                  <c:v>1.206569</c:v>
                </c:pt>
                <c:pt idx="4">
                  <c:v>2.4832770000000002</c:v>
                </c:pt>
                <c:pt idx="5">
                  <c:v>4.2273339999999999</c:v>
                </c:pt>
                <c:pt idx="6">
                  <c:v>6.0278969999999994</c:v>
                </c:pt>
                <c:pt idx="7">
                  <c:v>7.3214349999999992</c:v>
                </c:pt>
                <c:pt idx="8">
                  <c:v>8.2890339999999991</c:v>
                </c:pt>
                <c:pt idx="9">
                  <c:v>9.1258710000000001</c:v>
                </c:pt>
              </c:numCache>
            </c:numRef>
          </c:val>
          <c:smooth val="0"/>
        </c:ser>
        <c:ser>
          <c:idx val="10"/>
          <c:order val="11"/>
          <c:tx>
            <c:strRef>
              <c:f>Dehas!$AA$1</c:f>
              <c:strCache>
                <c:ptCount val="1"/>
                <c:pt idx="0">
                  <c:v>2012</c:v>
                </c:pt>
              </c:strCache>
            </c:strRef>
          </c:tx>
          <c:spPr>
            <a:ln w="9525"/>
          </c:spPr>
          <c:marker>
            <c:symbol val="square"/>
            <c:size val="2"/>
          </c:marker>
          <c:val>
            <c:numRef>
              <c:f>Dehas!$AA$2:$AA$11</c:f>
              <c:numCache>
                <c:formatCode>General</c:formatCode>
                <c:ptCount val="10"/>
                <c:pt idx="0">
                  <c:v>0.58275699999999997</c:v>
                </c:pt>
                <c:pt idx="1">
                  <c:v>0.88933399999999996</c:v>
                </c:pt>
                <c:pt idx="2">
                  <c:v>1.800311</c:v>
                </c:pt>
                <c:pt idx="3">
                  <c:v>2.7097289999999998</c:v>
                </c:pt>
                <c:pt idx="4">
                  <c:v>3.1320059999999996</c:v>
                </c:pt>
                <c:pt idx="5">
                  <c:v>3.5536999999999996</c:v>
                </c:pt>
                <c:pt idx="6">
                  <c:v>3.6796609999999994</c:v>
                </c:pt>
                <c:pt idx="7">
                  <c:v>3.8689439999999995</c:v>
                </c:pt>
                <c:pt idx="8">
                  <c:v>3.7801249999999995</c:v>
                </c:pt>
                <c:pt idx="9">
                  <c:v>3.7517529999999994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136640"/>
        <c:axId val="43664512"/>
      </c:lineChart>
      <c:catAx>
        <c:axId val="21713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664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3664512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713664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80753376509396"/>
          <c:y val="4.8891132926651884E-2"/>
          <c:w val="9.7960908610670888E-2"/>
          <c:h val="0.723544961547337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LRLD Contract Window (March - September; 13 16-day periods)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 sz="1200"/>
          </a:p>
        </c:rich>
      </c:tx>
      <c:layout>
        <c:manualLayout>
          <c:xMode val="edge"/>
          <c:yMode val="edge"/>
          <c:x val="0.18491819752037111"/>
          <c:y val="3.90281166509953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82279914367617402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'Miyo Moyale combo'!$B$1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'Miyo Moyale combo'!$B$2:$B$14</c:f>
              <c:numCache>
                <c:formatCode>General</c:formatCode>
                <c:ptCount val="13"/>
                <c:pt idx="0">
                  <c:v>-0.47675480232996686</c:v>
                </c:pt>
                <c:pt idx="1">
                  <c:v>-0.78912091920546446</c:v>
                </c:pt>
                <c:pt idx="2">
                  <c:v>-9.504379964799059E-2</c:v>
                </c:pt>
                <c:pt idx="3">
                  <c:v>0.18495882684490639</c:v>
                </c:pt>
                <c:pt idx="4">
                  <c:v>0.36461973515484225</c:v>
                </c:pt>
                <c:pt idx="5">
                  <c:v>0.35828022189163145</c:v>
                </c:pt>
                <c:pt idx="6">
                  <c:v>0.89442512936344964</c:v>
                </c:pt>
                <c:pt idx="7">
                  <c:v>0.94172810342371027</c:v>
                </c:pt>
                <c:pt idx="8">
                  <c:v>0.91036521946109028</c:v>
                </c:pt>
                <c:pt idx="9">
                  <c:v>1.0483751349369315</c:v>
                </c:pt>
                <c:pt idx="10">
                  <c:v>0.929678478062272</c:v>
                </c:pt>
                <c:pt idx="11">
                  <c:v>0.63861143443825164</c:v>
                </c:pt>
                <c:pt idx="12">
                  <c:v>0.31908758513179397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'Miyo Moyale combo'!$C$1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C000"/>
              </a:solidFill>
              <a:ln>
                <a:noFill/>
              </a:ln>
            </c:spPr>
          </c:marker>
          <c:val>
            <c:numRef>
              <c:f>'Miyo Moyale combo'!$C$2:$C$14</c:f>
              <c:numCache>
                <c:formatCode>General</c:formatCode>
                <c:ptCount val="13"/>
                <c:pt idx="0">
                  <c:v>0.283622034404727</c:v>
                </c:pt>
                <c:pt idx="1">
                  <c:v>0.53949592938859325</c:v>
                </c:pt>
                <c:pt idx="2">
                  <c:v>0.12658297007920211</c:v>
                </c:pt>
                <c:pt idx="3">
                  <c:v>0.22479490256883039</c:v>
                </c:pt>
                <c:pt idx="4">
                  <c:v>-0.12667577274441605</c:v>
                </c:pt>
                <c:pt idx="5">
                  <c:v>-0.17848281041780162</c:v>
                </c:pt>
                <c:pt idx="6">
                  <c:v>-0.12813588806939613</c:v>
                </c:pt>
                <c:pt idx="7">
                  <c:v>-0.12507042655994635</c:v>
                </c:pt>
                <c:pt idx="8">
                  <c:v>-4.3156962284708528E-2</c:v>
                </c:pt>
                <c:pt idx="9">
                  <c:v>-0.45819369492519801</c:v>
                </c:pt>
                <c:pt idx="10">
                  <c:v>-0.90256819213845707</c:v>
                </c:pt>
                <c:pt idx="11">
                  <c:v>-0.93599404764698491</c:v>
                </c:pt>
                <c:pt idx="12">
                  <c:v>-0.93500036110296281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'Miyo Moyale combo'!$D$1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'Miyo Moyale combo'!$D$2:$D$14</c:f>
              <c:numCache>
                <c:formatCode>General</c:formatCode>
                <c:ptCount val="13"/>
                <c:pt idx="0">
                  <c:v>2.8684665255835393E-2</c:v>
                </c:pt>
                <c:pt idx="1">
                  <c:v>0.32490359866739305</c:v>
                </c:pt>
                <c:pt idx="2">
                  <c:v>0.18017730302141391</c:v>
                </c:pt>
                <c:pt idx="3">
                  <c:v>0.53777242790093449</c:v>
                </c:pt>
                <c:pt idx="4">
                  <c:v>1.7280315094916818</c:v>
                </c:pt>
                <c:pt idx="5">
                  <c:v>2.9185872281775138</c:v>
                </c:pt>
                <c:pt idx="6">
                  <c:v>4.2597718182542019</c:v>
                </c:pt>
                <c:pt idx="7">
                  <c:v>6.0313480727067024</c:v>
                </c:pt>
                <c:pt idx="8">
                  <c:v>7.7876472296023147</c:v>
                </c:pt>
                <c:pt idx="9">
                  <c:v>9.1471393777815049</c:v>
                </c:pt>
                <c:pt idx="10">
                  <c:v>10.621170570632362</c:v>
                </c:pt>
                <c:pt idx="11">
                  <c:v>12.123986578217327</c:v>
                </c:pt>
                <c:pt idx="12">
                  <c:v>13.235859585425139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'Miyo Moyale combo'!$E$1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'Miyo Moyale combo'!$E$2:$E$14</c:f>
              <c:numCache>
                <c:formatCode>General</c:formatCode>
                <c:ptCount val="13"/>
                <c:pt idx="0">
                  <c:v>-7.2515405229853752E-2</c:v>
                </c:pt>
                <c:pt idx="1">
                  <c:v>-0.54132655307379629</c:v>
                </c:pt>
                <c:pt idx="2">
                  <c:v>-0.11464605020324353</c:v>
                </c:pt>
                <c:pt idx="3">
                  <c:v>0.25133246930394332</c:v>
                </c:pt>
                <c:pt idx="4">
                  <c:v>0.39374024112643002</c:v>
                </c:pt>
                <c:pt idx="5">
                  <c:v>0.3694564329715459</c:v>
                </c:pt>
                <c:pt idx="6">
                  <c:v>-0.22828662590621468</c:v>
                </c:pt>
                <c:pt idx="7">
                  <c:v>-0.16834862628336761</c:v>
                </c:pt>
                <c:pt idx="8">
                  <c:v>-0.26798392892762862</c:v>
                </c:pt>
                <c:pt idx="9">
                  <c:v>-0.42700529070108545</c:v>
                </c:pt>
                <c:pt idx="10">
                  <c:v>-0.75463022796798396</c:v>
                </c:pt>
                <c:pt idx="11">
                  <c:v>-0.80886546025227346</c:v>
                </c:pt>
                <c:pt idx="12">
                  <c:v>-0.99606503645811517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'Miyo Moyale combo'!$F$1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'Miyo Moyale combo'!$F$2:$F$14</c:f>
              <c:numCache>
                <c:formatCode>General</c:formatCode>
                <c:ptCount val="13"/>
                <c:pt idx="0">
                  <c:v>0.29116689234379578</c:v>
                </c:pt>
                <c:pt idx="1">
                  <c:v>0.58775833503750574</c:v>
                </c:pt>
                <c:pt idx="2">
                  <c:v>-0.25643129824414357</c:v>
                </c:pt>
                <c:pt idx="3">
                  <c:v>-0.52616187424045591</c:v>
                </c:pt>
                <c:pt idx="4">
                  <c:v>-0.42629145212253278</c:v>
                </c:pt>
                <c:pt idx="5">
                  <c:v>6.3842326740141619E-2</c:v>
                </c:pt>
                <c:pt idx="6">
                  <c:v>0.55165665029543642</c:v>
                </c:pt>
                <c:pt idx="7">
                  <c:v>0.89328490642417124</c:v>
                </c:pt>
                <c:pt idx="8">
                  <c:v>1.2143739816033188</c:v>
                </c:pt>
                <c:pt idx="9">
                  <c:v>0.92499986916984434</c:v>
                </c:pt>
                <c:pt idx="10">
                  <c:v>0.83156298181284816</c:v>
                </c:pt>
                <c:pt idx="11">
                  <c:v>0.49450443163055763</c:v>
                </c:pt>
                <c:pt idx="12">
                  <c:v>0.14739545803126164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'Miyo Moyale combo'!$G$1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'Miyo Moyale combo'!$G$2:$G$14</c:f>
              <c:numCache>
                <c:formatCode>General</c:formatCode>
                <c:ptCount val="13"/>
                <c:pt idx="0">
                  <c:v>0.19486351062314045</c:v>
                </c:pt>
                <c:pt idx="1">
                  <c:v>0.29664327842266269</c:v>
                </c:pt>
                <c:pt idx="2">
                  <c:v>1.0248852734358631</c:v>
                </c:pt>
                <c:pt idx="3">
                  <c:v>1.3318691140258978</c:v>
                </c:pt>
                <c:pt idx="4">
                  <c:v>1.3780997591669111</c:v>
                </c:pt>
                <c:pt idx="5">
                  <c:v>1.0036442429283827</c:v>
                </c:pt>
                <c:pt idx="6">
                  <c:v>1.4460476428780957</c:v>
                </c:pt>
                <c:pt idx="7">
                  <c:v>1.1032878840045257</c:v>
                </c:pt>
                <c:pt idx="8">
                  <c:v>0.55229381108829556</c:v>
                </c:pt>
                <c:pt idx="9">
                  <c:v>0.20652854217826744</c:v>
                </c:pt>
                <c:pt idx="10">
                  <c:v>0.56027866617776456</c:v>
                </c:pt>
                <c:pt idx="11">
                  <c:v>0.86482532380672994</c:v>
                </c:pt>
                <c:pt idx="12">
                  <c:v>0.9463670602187485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'Miyo Moyale combo'!$H$1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none"/>
          </c:marker>
          <c:val>
            <c:numRef>
              <c:f>'Miyo Moyale combo'!$H$2:$H$14</c:f>
              <c:numCache>
                <c:formatCode>General</c:formatCode>
                <c:ptCount val="13"/>
                <c:pt idx="0">
                  <c:v>-3.2931287809579685E-2</c:v>
                </c:pt>
                <c:pt idx="1">
                  <c:v>0.33412498793110679</c:v>
                </c:pt>
                <c:pt idx="2">
                  <c:v>-6.7959338725223084E-3</c:v>
                </c:pt>
                <c:pt idx="3">
                  <c:v>0.11345349063403597</c:v>
                </c:pt>
                <c:pt idx="4">
                  <c:v>0.29637264438670746</c:v>
                </c:pt>
                <c:pt idx="5">
                  <c:v>0.1424066105267569</c:v>
                </c:pt>
                <c:pt idx="6">
                  <c:v>0.67818027972174488</c:v>
                </c:pt>
                <c:pt idx="7">
                  <c:v>0.63481733193647061</c:v>
                </c:pt>
                <c:pt idx="8">
                  <c:v>0.84215373393957171</c:v>
                </c:pt>
                <c:pt idx="9">
                  <c:v>1.6797775434773499</c:v>
                </c:pt>
                <c:pt idx="10">
                  <c:v>2.4232088361899176</c:v>
                </c:pt>
                <c:pt idx="11">
                  <c:v>2.9851025240749278</c:v>
                </c:pt>
                <c:pt idx="12">
                  <c:v>3.5809924980513768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'Miyo Moyale combo'!$I$1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3"/>
          </c:marker>
          <c:val>
            <c:numRef>
              <c:f>'Miyo Moyale combo'!$I$2:$I$14</c:f>
              <c:numCache>
                <c:formatCode>General</c:formatCode>
                <c:ptCount val="13"/>
                <c:pt idx="0">
                  <c:v>-0.7899606164773918</c:v>
                </c:pt>
                <c:pt idx="1">
                  <c:v>-1.3061882776264511</c:v>
                </c:pt>
                <c:pt idx="2">
                  <c:v>-1.4706002768721453</c:v>
                </c:pt>
                <c:pt idx="3">
                  <c:v>-1.4152881997653273</c:v>
                </c:pt>
                <c:pt idx="4">
                  <c:v>-2.0031522230649963</c:v>
                </c:pt>
                <c:pt idx="5">
                  <c:v>-3.1708026838201402</c:v>
                </c:pt>
                <c:pt idx="6">
                  <c:v>-4.2297299247370406</c:v>
                </c:pt>
                <c:pt idx="7">
                  <c:v>-4.669922593554876</c:v>
                </c:pt>
                <c:pt idx="8">
                  <c:v>-5.4494267214935261</c:v>
                </c:pt>
                <c:pt idx="9">
                  <c:v>-6.1977654997276126</c:v>
                </c:pt>
                <c:pt idx="10">
                  <c:v>-6.9940600694799491</c:v>
                </c:pt>
                <c:pt idx="11">
                  <c:v>-7.3915216670577895</c:v>
                </c:pt>
                <c:pt idx="12">
                  <c:v>-7.8307369823995323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'Miyo Moyale combo'!$J$1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</c:marker>
          <c:val>
            <c:numRef>
              <c:f>'Miyo Moyale combo'!$J$2:$J$14</c:f>
              <c:numCache>
                <c:formatCode>General</c:formatCode>
                <c:ptCount val="13"/>
                <c:pt idx="0">
                  <c:v>-0.58164053606000921</c:v>
                </c:pt>
                <c:pt idx="1">
                  <c:v>-1.1789037807903449</c:v>
                </c:pt>
                <c:pt idx="2">
                  <c:v>-1.1071434881196831</c:v>
                </c:pt>
                <c:pt idx="3">
                  <c:v>-1.409287456857897</c:v>
                </c:pt>
                <c:pt idx="4">
                  <c:v>-1.6069154409336628</c:v>
                </c:pt>
                <c:pt idx="5">
                  <c:v>-1.178189236558689</c:v>
                </c:pt>
                <c:pt idx="6">
                  <c:v>-0.9511336810543517</c:v>
                </c:pt>
                <c:pt idx="7">
                  <c:v>-0.95070656547793631</c:v>
                </c:pt>
                <c:pt idx="8">
                  <c:v>-1.3774255351380795</c:v>
                </c:pt>
                <c:pt idx="9">
                  <c:v>-1.8958221708921759</c:v>
                </c:pt>
                <c:pt idx="10">
                  <c:v>-2.433962976281272</c:v>
                </c:pt>
                <c:pt idx="11">
                  <c:v>-3.2175539955579766</c:v>
                </c:pt>
                <c:pt idx="12">
                  <c:v>-3.707734435276369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'Miyo Moyale combo'!$K$1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'Miyo Moyale combo'!$K$2:$K$14</c:f>
              <c:numCache>
                <c:formatCode>General</c:formatCode>
                <c:ptCount val="13"/>
                <c:pt idx="0">
                  <c:v>2.1173880324770566</c:v>
                </c:pt>
                <c:pt idx="1">
                  <c:v>3.4611159871768011</c:v>
                </c:pt>
                <c:pt idx="2">
                  <c:v>4.1734840793697359</c:v>
                </c:pt>
                <c:pt idx="3">
                  <c:v>4.5697541167916862</c:v>
                </c:pt>
                <c:pt idx="4">
                  <c:v>4.8163753663831042</c:v>
                </c:pt>
                <c:pt idx="5">
                  <c:v>5.0705194053555722</c:v>
                </c:pt>
                <c:pt idx="6">
                  <c:v>5.6865429447680516</c:v>
                </c:pt>
                <c:pt idx="7">
                  <c:v>5.7251187123580447</c:v>
                </c:pt>
                <c:pt idx="8">
                  <c:v>5.9293232639651352</c:v>
                </c:pt>
                <c:pt idx="9">
                  <c:v>6.1214467760968869</c:v>
                </c:pt>
                <c:pt idx="10">
                  <c:v>6.2006744390478987</c:v>
                </c:pt>
                <c:pt idx="11">
                  <c:v>6.3291950837698536</c:v>
                </c:pt>
                <c:pt idx="12">
                  <c:v>6.5915480341113861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'Miyo Moyale combo'!$L$1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'Miyo Moyale combo'!$L$2:$L$14</c:f>
              <c:numCache>
                <c:formatCode>General</c:formatCode>
                <c:ptCount val="13"/>
                <c:pt idx="0">
                  <c:v>-0.15959321883250219</c:v>
                </c:pt>
                <c:pt idx="1">
                  <c:v>-0.91668073804634798</c:v>
                </c:pt>
                <c:pt idx="2">
                  <c:v>-2.0536176302644265</c:v>
                </c:pt>
                <c:pt idx="3">
                  <c:v>-3.0593021819553288</c:v>
                </c:pt>
                <c:pt idx="4">
                  <c:v>-3.8474185128441523</c:v>
                </c:pt>
                <c:pt idx="5">
                  <c:v>-4.5518572823199097</c:v>
                </c:pt>
                <c:pt idx="6">
                  <c:v>-4.9248427496542764</c:v>
                </c:pt>
                <c:pt idx="7">
                  <c:v>-5.7485351005322043</c:v>
                </c:pt>
                <c:pt idx="8">
                  <c:v>-6.4809534623475669</c:v>
                </c:pt>
                <c:pt idx="9">
                  <c:v>-7.2335801473829777</c:v>
                </c:pt>
                <c:pt idx="10">
                  <c:v>-7.8779468656497507</c:v>
                </c:pt>
                <c:pt idx="11">
                  <c:v>-8.5467699737669189</c:v>
                </c:pt>
                <c:pt idx="12">
                  <c:v>-8.9665148226543181</c:v>
                </c:pt>
              </c:numCache>
            </c:numRef>
          </c:val>
          <c:smooth val="0"/>
        </c:ser>
        <c:ser>
          <c:idx val="9"/>
          <c:order val="11"/>
          <c:tx>
            <c:strRef>
              <c:f>'Miyo Moyale combo'!$M$1</c:f>
              <c:strCache>
                <c:ptCount val="1"/>
                <c:pt idx="0">
                  <c:v>2012</c:v>
                </c:pt>
              </c:strCache>
            </c:strRef>
          </c:tx>
          <c:spPr>
            <a:ln w="12700"/>
          </c:spPr>
          <c:marker>
            <c:symbol val="square"/>
            <c:size val="2"/>
          </c:marker>
          <c:val>
            <c:numRef>
              <c:f>'Miyo Moyale combo'!$M$2:$M$14</c:f>
              <c:numCache>
                <c:formatCode>General</c:formatCode>
                <c:ptCount val="13"/>
                <c:pt idx="0">
                  <c:v>-0.17132012236516783</c:v>
                </c:pt>
                <c:pt idx="1">
                  <c:v>-0.80220656246071331</c:v>
                </c:pt>
                <c:pt idx="2">
                  <c:v>-1.2116527982650966</c:v>
                </c:pt>
                <c:pt idx="3">
                  <c:v>-0.97238593119054606</c:v>
                </c:pt>
                <c:pt idx="4">
                  <c:v>-0.58492740992331227</c:v>
                </c:pt>
                <c:pt idx="5">
                  <c:v>-0.40766456317311317</c:v>
                </c:pt>
                <c:pt idx="6">
                  <c:v>-0.76348462699576758</c:v>
                </c:pt>
                <c:pt idx="7">
                  <c:v>-0.69982654569836156</c:v>
                </c:pt>
                <c:pt idx="8">
                  <c:v>-0.76154149172358887</c:v>
                </c:pt>
                <c:pt idx="9">
                  <c:v>-0.41923486166869217</c:v>
                </c:pt>
                <c:pt idx="10">
                  <c:v>-8.1300315299836667E-2</c:v>
                </c:pt>
                <c:pt idx="11">
                  <c:v>8.0334828395423774E-2</c:v>
                </c:pt>
                <c:pt idx="12">
                  <c:v>0.16148948501864802</c:v>
                </c:pt>
              </c:numCache>
            </c:numRef>
          </c:val>
          <c:smooth val="0"/>
        </c:ser>
        <c:ser>
          <c:idx val="10"/>
          <c:order val="12"/>
          <c:tx>
            <c:strRef>
              <c:f>'Miyo Moyale combo'!$N$1</c:f>
              <c:strCache>
                <c:ptCount val="1"/>
                <c:pt idx="0">
                  <c:v>2013</c:v>
                </c:pt>
              </c:strCache>
            </c:strRef>
          </c:tx>
          <c:spPr>
            <a:ln w="9525"/>
          </c:spPr>
          <c:marker>
            <c:symbol val="square"/>
            <c:size val="2"/>
            <c:spPr>
              <a:ln w="9525"/>
            </c:spPr>
          </c:marker>
          <c:val>
            <c:numRef>
              <c:f>'Miyo Moyale combo'!$N$2:$N$14</c:f>
              <c:numCache>
                <c:formatCode>General</c:formatCode>
                <c:ptCount val="13"/>
                <c:pt idx="0">
                  <c:v>-0.518456947156686</c:v>
                </c:pt>
                <c:pt idx="1">
                  <c:v>1.1483932610736285</c:v>
                </c:pt>
                <c:pt idx="2">
                  <c:v>2.2830541814524574</c:v>
                </c:pt>
                <c:pt idx="3">
                  <c:v>2.5941762790931566</c:v>
                </c:pt>
                <c:pt idx="4">
                  <c:v>2.554333229686125</c:v>
                </c:pt>
                <c:pt idx="5">
                  <c:v>2.9847638661107152</c:v>
                </c:pt>
                <c:pt idx="6">
                  <c:v>3.3159770507480197</c:v>
                </c:pt>
                <c:pt idx="7">
                  <c:v>3.7482822402045004</c:v>
                </c:pt>
                <c:pt idx="8">
                  <c:v>4.3821488231571886</c:v>
                </c:pt>
                <c:pt idx="9">
                  <c:v>4.9866118432301043</c:v>
                </c:pt>
                <c:pt idx="10">
                  <c:v>5.4404882452751115</c:v>
                </c:pt>
                <c:pt idx="11">
                  <c:v>5.9118245566357954</c:v>
                </c:pt>
                <c:pt idx="12">
                  <c:v>6.5607787737082504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76224"/>
        <c:axId val="136691008"/>
      </c:lineChart>
      <c:catAx>
        <c:axId val="17867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69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6691008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67622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20575757266231"/>
          <c:y val="4.8891132926651884E-2"/>
          <c:w val="7.360729711438331E-2"/>
          <c:h val="0.787540349848174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SRSD Contract Window (October - February; 10 16-day periods)</a:t>
            </a:r>
            <a:endParaRPr lang="en-US" sz="1200"/>
          </a:p>
        </c:rich>
      </c:tx>
      <c:layout>
        <c:manualLayout>
          <c:xMode val="edge"/>
          <c:yMode val="edge"/>
          <c:x val="7.6642749291837717E-2"/>
          <c:y val="4.75608350911069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79955559437796031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'Miyo Moyale combo'!$P$1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</c:spPr>
          </c:marker>
          <c:val>
            <c:numRef>
              <c:f>'Miyo Moyale combo'!$P$2:$P$11</c:f>
              <c:numCache>
                <c:formatCode>General</c:formatCode>
                <c:ptCount val="10"/>
                <c:pt idx="0">
                  <c:v>-0.33604159816452245</c:v>
                </c:pt>
                <c:pt idx="1">
                  <c:v>-1.0441925644302896</c:v>
                </c:pt>
                <c:pt idx="2">
                  <c:v>-1.4306679723840257</c:v>
                </c:pt>
                <c:pt idx="3">
                  <c:v>-1.7119546920336925</c:v>
                </c:pt>
                <c:pt idx="4">
                  <c:v>-2.0797968758328795</c:v>
                </c:pt>
                <c:pt idx="5">
                  <c:v>-2.5584090024724473</c:v>
                </c:pt>
                <c:pt idx="6">
                  <c:v>-3.1971668574781047</c:v>
                </c:pt>
                <c:pt idx="7">
                  <c:v>-3.750278604785652</c:v>
                </c:pt>
                <c:pt idx="8">
                  <c:v>-4.4801263146293433</c:v>
                </c:pt>
                <c:pt idx="9">
                  <c:v>-5.2328913429158117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'Miyo Moyale combo'!$Q$1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none"/>
          </c:marker>
          <c:val>
            <c:numRef>
              <c:f>'Miyo Moyale combo'!$Q$2:$Q$11</c:f>
              <c:numCache>
                <c:formatCode>General</c:formatCode>
                <c:ptCount val="10"/>
                <c:pt idx="0">
                  <c:v>-4.331129208397938E-2</c:v>
                </c:pt>
                <c:pt idx="1">
                  <c:v>1.2923909148053477E-2</c:v>
                </c:pt>
                <c:pt idx="2">
                  <c:v>0.35485835456564557</c:v>
                </c:pt>
                <c:pt idx="3">
                  <c:v>5.0314713866655536E-2</c:v>
                </c:pt>
                <c:pt idx="4">
                  <c:v>-0.52544928986296768</c:v>
                </c:pt>
                <c:pt idx="5">
                  <c:v>0.42713193567447516</c:v>
                </c:pt>
                <c:pt idx="6">
                  <c:v>1.8967141627624355</c:v>
                </c:pt>
                <c:pt idx="7">
                  <c:v>3.3847164300800401</c:v>
                </c:pt>
                <c:pt idx="8">
                  <c:v>4.8619880771487241</c:v>
                </c:pt>
                <c:pt idx="9">
                  <c:v>5.6730827099694086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'Miyo Moyale combo'!$R$1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'Miyo Moyale combo'!$R$2:$R$11</c:f>
              <c:numCache>
                <c:formatCode>General</c:formatCode>
                <c:ptCount val="10"/>
                <c:pt idx="0">
                  <c:v>0.48522687377949125</c:v>
                </c:pt>
                <c:pt idx="1">
                  <c:v>0.45946159996647529</c:v>
                </c:pt>
                <c:pt idx="2">
                  <c:v>-0.24494275552109956</c:v>
                </c:pt>
                <c:pt idx="3">
                  <c:v>-0.87088889745631315</c:v>
                </c:pt>
                <c:pt idx="4">
                  <c:v>-0.58368331400075435</c:v>
                </c:pt>
                <c:pt idx="5">
                  <c:v>-0.35463270749696185</c:v>
                </c:pt>
                <c:pt idx="6">
                  <c:v>-0.30568735003981062</c:v>
                </c:pt>
                <c:pt idx="7">
                  <c:v>0.83017800821355225</c:v>
                </c:pt>
                <c:pt idx="8">
                  <c:v>2.0187608164522479</c:v>
                </c:pt>
                <c:pt idx="9">
                  <c:v>3.2500210310522561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'Miyo Moyale combo'!$S$1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'Miyo Moyale combo'!$S$2:$S$11</c:f>
              <c:numCache>
                <c:formatCode>General</c:formatCode>
                <c:ptCount val="10"/>
                <c:pt idx="0">
                  <c:v>0.15120701123077568</c:v>
                </c:pt>
                <c:pt idx="1">
                  <c:v>0.82894357662490048</c:v>
                </c:pt>
                <c:pt idx="2">
                  <c:v>5.6101818086577548E-2</c:v>
                </c:pt>
                <c:pt idx="3">
                  <c:v>1.1652156858316223</c:v>
                </c:pt>
                <c:pt idx="4">
                  <c:v>1.8468137920211207</c:v>
                </c:pt>
                <c:pt idx="5">
                  <c:v>1.9588811822067638</c:v>
                </c:pt>
                <c:pt idx="6">
                  <c:v>2.1098691088714747</c:v>
                </c:pt>
                <c:pt idx="7">
                  <c:v>1.9039946357121904</c:v>
                </c:pt>
                <c:pt idx="8">
                  <c:v>2.1814637211582784</c:v>
                </c:pt>
                <c:pt idx="9">
                  <c:v>2.6578595007333528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'Miyo Moyale combo'!$T$1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Ref>
              <c:f>'Miyo Moyale combo'!$T$2:$T$11</c:f>
              <c:numCache>
                <c:formatCode>General</c:formatCode>
                <c:ptCount val="10"/>
                <c:pt idx="0">
                  <c:v>-0.65335728688765049</c:v>
                </c:pt>
                <c:pt idx="1">
                  <c:v>-1.387476082386959</c:v>
                </c:pt>
                <c:pt idx="2">
                  <c:v>-1.7366122429702888</c:v>
                </c:pt>
                <c:pt idx="3">
                  <c:v>-2.0894562413359594</c:v>
                </c:pt>
                <c:pt idx="4">
                  <c:v>-2.7857900380086327</c:v>
                </c:pt>
                <c:pt idx="5">
                  <c:v>-3.6052857242593137</c:v>
                </c:pt>
                <c:pt idx="6">
                  <c:v>-4.4988157041863976</c:v>
                </c:pt>
                <c:pt idx="7">
                  <c:v>-5.3498505769182421</c:v>
                </c:pt>
                <c:pt idx="8">
                  <c:v>-6.0961235923396053</c:v>
                </c:pt>
                <c:pt idx="9">
                  <c:v>-6.2430884217407705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'Miyo Moyale combo'!$U$1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'Miyo Moyale combo'!$U$2:$U$11</c:f>
              <c:numCache>
                <c:formatCode>General</c:formatCode>
                <c:ptCount val="10"/>
                <c:pt idx="0">
                  <c:v>0.34333549205883584</c:v>
                </c:pt>
                <c:pt idx="1">
                  <c:v>0.66785651301177551</c:v>
                </c:pt>
                <c:pt idx="2">
                  <c:v>1.2688733797091731</c:v>
                </c:pt>
                <c:pt idx="3">
                  <c:v>2.3990955726857477</c:v>
                </c:pt>
                <c:pt idx="4">
                  <c:v>3.6600031134392155</c:v>
                </c:pt>
                <c:pt idx="5">
                  <c:v>4.7997294162511004</c:v>
                </c:pt>
                <c:pt idx="6">
                  <c:v>5.4961320375476683</c:v>
                </c:pt>
                <c:pt idx="7">
                  <c:v>5.9137094605456149</c:v>
                </c:pt>
                <c:pt idx="8">
                  <c:v>6.2613205302350927</c:v>
                </c:pt>
                <c:pt idx="9">
                  <c:v>6.3877653604324696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'Miyo Moyale combo'!$V$1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2D050"/>
              </a:solidFill>
              <a:ln>
                <a:noFill/>
              </a:ln>
            </c:spPr>
          </c:marker>
          <c:val>
            <c:numRef>
              <c:f>'Miyo Moyale combo'!$V$2:$V$11</c:f>
              <c:numCache>
                <c:formatCode>General</c:formatCode>
                <c:ptCount val="10"/>
                <c:pt idx="0">
                  <c:v>0.54959728889913251</c:v>
                </c:pt>
                <c:pt idx="1">
                  <c:v>0.84345901081171681</c:v>
                </c:pt>
                <c:pt idx="2">
                  <c:v>0.70297181930184793</c:v>
                </c:pt>
                <c:pt idx="3">
                  <c:v>0.68196673402338337</c:v>
                </c:pt>
                <c:pt idx="4">
                  <c:v>-0.2139901239156855</c:v>
                </c:pt>
                <c:pt idx="5">
                  <c:v>-1.154542942714663</c:v>
                </c:pt>
                <c:pt idx="6">
                  <c:v>-2.0049154198550059</c:v>
                </c:pt>
                <c:pt idx="7">
                  <c:v>-2.6981062515609944</c:v>
                </c:pt>
                <c:pt idx="8">
                  <c:v>-3.5248788070653316</c:v>
                </c:pt>
                <c:pt idx="9">
                  <c:v>-4.5663323681012447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'Miyo Moyale combo'!$W$1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'Miyo Moyale combo'!$W$2:$W$11</c:f>
              <c:numCache>
                <c:formatCode>General</c:formatCode>
                <c:ptCount val="10"/>
                <c:pt idx="0">
                  <c:v>-0.47250584109290539</c:v>
                </c:pt>
                <c:pt idx="1">
                  <c:v>0.31447845702552057</c:v>
                </c:pt>
                <c:pt idx="2">
                  <c:v>1.3487922271298662</c:v>
                </c:pt>
                <c:pt idx="3">
                  <c:v>1.8092819699534843</c:v>
                </c:pt>
                <c:pt idx="4">
                  <c:v>1.555736279637933</c:v>
                </c:pt>
                <c:pt idx="5">
                  <c:v>1.2483870823031471</c:v>
                </c:pt>
                <c:pt idx="6">
                  <c:v>0.82710078485521521</c:v>
                </c:pt>
                <c:pt idx="7">
                  <c:v>0.40803320424925626</c:v>
                </c:pt>
                <c:pt idx="8">
                  <c:v>0.20978871273519681</c:v>
                </c:pt>
                <c:pt idx="9">
                  <c:v>-0.20644495205967392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'Miyo Moyale combo'!$X$1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val>
            <c:numRef>
              <c:f>'Miyo Moyale combo'!$X$2:$X$11</c:f>
              <c:numCache>
                <c:formatCode>General</c:formatCode>
                <c:ptCount val="10"/>
                <c:pt idx="0">
                  <c:v>-0.80501936039056288</c:v>
                </c:pt>
                <c:pt idx="1">
                  <c:v>-1.0489559637095085</c:v>
                </c:pt>
                <c:pt idx="2">
                  <c:v>-1.1605018664878683</c:v>
                </c:pt>
                <c:pt idx="3">
                  <c:v>-1.7686113650840214</c:v>
                </c:pt>
                <c:pt idx="4">
                  <c:v>-2.2281770927377114</c:v>
                </c:pt>
                <c:pt idx="5">
                  <c:v>-2.4817860060344468</c:v>
                </c:pt>
                <c:pt idx="6">
                  <c:v>-2.2895953569542806</c:v>
                </c:pt>
                <c:pt idx="7">
                  <c:v>-2.4315430396848678</c:v>
                </c:pt>
                <c:pt idx="8">
                  <c:v>-2.7771174531701797</c:v>
                </c:pt>
                <c:pt idx="9">
                  <c:v>-3.0681999566693205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'Miyo Moyale combo'!$Y$1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'Miyo Moyale combo'!$Y$2:$Y$11</c:f>
              <c:numCache>
                <c:formatCode>General</c:formatCode>
                <c:ptCount val="10"/>
                <c:pt idx="0">
                  <c:v>2.1308994594141557E-2</c:v>
                </c:pt>
                <c:pt idx="1">
                  <c:v>-0.25535862787579094</c:v>
                </c:pt>
                <c:pt idx="2">
                  <c:v>-0.40830984654066965</c:v>
                </c:pt>
                <c:pt idx="3">
                  <c:v>-1.2338343839835728</c:v>
                </c:pt>
                <c:pt idx="4">
                  <c:v>-2.1194288865607844</c:v>
                </c:pt>
                <c:pt idx="5">
                  <c:v>-3.0610693833130789</c:v>
                </c:pt>
                <c:pt idx="6">
                  <c:v>-3.8819568159493776</c:v>
                </c:pt>
                <c:pt idx="7">
                  <c:v>-4.6887462767883328</c:v>
                </c:pt>
                <c:pt idx="8">
                  <c:v>-5.3860268842559602</c:v>
                </c:pt>
                <c:pt idx="9">
                  <c:v>-5.4622300125298571</c:v>
                </c:pt>
              </c:numCache>
            </c:numRef>
          </c:val>
          <c:smooth val="0"/>
        </c:ser>
        <c:ser>
          <c:idx val="9"/>
          <c:order val="10"/>
          <c:tx>
            <c:strRef>
              <c:f>'Miyo Moyale combo'!$Z$1</c:f>
              <c:strCache>
                <c:ptCount val="1"/>
                <c:pt idx="0">
                  <c:v>2011</c:v>
                </c:pt>
              </c:strCache>
            </c:strRef>
          </c:tx>
          <c:val>
            <c:numRef>
              <c:f>'Miyo Moyale combo'!$Z$2:$Z$11</c:f>
              <c:numCache>
                <c:formatCode>General</c:formatCode>
                <c:ptCount val="10"/>
                <c:pt idx="0">
                  <c:v>-0.36708424787327659</c:v>
                </c:pt>
                <c:pt idx="1">
                  <c:v>0.26564040170975983</c:v>
                </c:pt>
                <c:pt idx="2">
                  <c:v>0.86479812852533211</c:v>
                </c:pt>
                <c:pt idx="3">
                  <c:v>2.0662305728533714</c:v>
                </c:pt>
                <c:pt idx="4">
                  <c:v>3.5074548930142901</c:v>
                </c:pt>
                <c:pt idx="5">
                  <c:v>5.2442857499476183</c:v>
                </c:pt>
                <c:pt idx="6">
                  <c:v>6.8173944436994525</c:v>
                </c:pt>
                <c:pt idx="7">
                  <c:v>7.8635662925449452</c:v>
                </c:pt>
                <c:pt idx="8">
                  <c:v>8.5378142188325032</c:v>
                </c:pt>
                <c:pt idx="9">
                  <c:v>8.9572970864518311</c:v>
                </c:pt>
              </c:numCache>
            </c:numRef>
          </c:val>
          <c:smooth val="0"/>
        </c:ser>
        <c:ser>
          <c:idx val="10"/>
          <c:order val="11"/>
          <c:tx>
            <c:strRef>
              <c:f>'Miyo Moyale combo'!$AA$1</c:f>
              <c:strCache>
                <c:ptCount val="1"/>
                <c:pt idx="0">
                  <c:v>2012</c:v>
                </c:pt>
              </c:strCache>
            </c:strRef>
          </c:tx>
          <c:spPr>
            <a:ln w="9525"/>
          </c:spPr>
          <c:marker>
            <c:symbol val="square"/>
            <c:size val="2"/>
          </c:marker>
          <c:val>
            <c:numRef>
              <c:f>'Miyo Moyale combo'!$AA$2:$AA$11</c:f>
              <c:numCache>
                <c:formatCode>General</c:formatCode>
                <c:ptCount val="10"/>
                <c:pt idx="0">
                  <c:v>0.44946601269748143</c:v>
                </c:pt>
                <c:pt idx="1">
                  <c:v>0.90571603080082119</c:v>
                </c:pt>
                <c:pt idx="2">
                  <c:v>1.6268570608473367</c:v>
                </c:pt>
                <c:pt idx="3">
                  <c:v>2.3691722228554664</c:v>
                </c:pt>
                <c:pt idx="4">
                  <c:v>2.6173233335707997</c:v>
                </c:pt>
                <c:pt idx="5">
                  <c:v>2.8433005536604785</c:v>
                </c:pt>
                <c:pt idx="6">
                  <c:v>2.9625262877257681</c:v>
                </c:pt>
                <c:pt idx="7">
                  <c:v>3.2204095664836778</c:v>
                </c:pt>
                <c:pt idx="8">
                  <c:v>3.1810631683778237</c:v>
                </c:pt>
                <c:pt idx="9">
                  <c:v>3.0899132124628088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675840"/>
        <c:axId val="178483136"/>
      </c:lineChart>
      <c:catAx>
        <c:axId val="21667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8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483136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667584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80753376509396"/>
          <c:y val="4.8891132926651884E-2"/>
          <c:w val="9.7960908610670888E-2"/>
          <c:h val="0.723544961547337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LRLD Contract Window (March - September; 13 16-day periods)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 sz="1200"/>
          </a:p>
        </c:rich>
      </c:tx>
      <c:layout>
        <c:manualLayout>
          <c:xMode val="edge"/>
          <c:yMode val="edge"/>
          <c:x val="0.18491819752037111"/>
          <c:y val="3.90281166509953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82279914367617402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'Dugda Dawa'!$B$1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'Dugda Dawa'!$B$2:$B$14</c:f>
              <c:numCache>
                <c:formatCode>General</c:formatCode>
                <c:ptCount val="13"/>
                <c:pt idx="0">
                  <c:v>-0.50827100000000003</c:v>
                </c:pt>
                <c:pt idx="1">
                  <c:v>-0.79981400000000002</c:v>
                </c:pt>
                <c:pt idx="2">
                  <c:v>-0.27731600000000001</c:v>
                </c:pt>
                <c:pt idx="3">
                  <c:v>3.3662999999999998E-2</c:v>
                </c:pt>
                <c:pt idx="4">
                  <c:v>0.15364899999999998</c:v>
                </c:pt>
                <c:pt idx="5">
                  <c:v>-3.5700000000002396E-4</c:v>
                </c:pt>
                <c:pt idx="6">
                  <c:v>0.49531099999999995</c:v>
                </c:pt>
                <c:pt idx="7">
                  <c:v>0.38233299999999992</c:v>
                </c:pt>
                <c:pt idx="8">
                  <c:v>0.31831599999999993</c:v>
                </c:pt>
                <c:pt idx="9">
                  <c:v>0.38705699999999993</c:v>
                </c:pt>
                <c:pt idx="10">
                  <c:v>0.2853659999999999</c:v>
                </c:pt>
                <c:pt idx="11">
                  <c:v>-1.1791000000000107E-2</c:v>
                </c:pt>
                <c:pt idx="12">
                  <c:v>-0.31377200000000011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'Dugda Dawa'!$C$1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C000"/>
              </a:solidFill>
              <a:ln>
                <a:noFill/>
              </a:ln>
            </c:spPr>
          </c:marker>
          <c:val>
            <c:numRef>
              <c:f>'Dugda Dawa'!$C$2:$C$14</c:f>
              <c:numCache>
                <c:formatCode>General</c:formatCode>
                <c:ptCount val="13"/>
                <c:pt idx="0">
                  <c:v>0.23281299999999999</c:v>
                </c:pt>
                <c:pt idx="1">
                  <c:v>0.668068</c:v>
                </c:pt>
                <c:pt idx="2">
                  <c:v>0.35223500000000002</c:v>
                </c:pt>
                <c:pt idx="3">
                  <c:v>0.38223300000000004</c:v>
                </c:pt>
                <c:pt idx="4">
                  <c:v>0.11181800000000003</c:v>
                </c:pt>
                <c:pt idx="5">
                  <c:v>-2.4005999999999972E-2</c:v>
                </c:pt>
                <c:pt idx="6">
                  <c:v>0.15636000000000003</c:v>
                </c:pt>
                <c:pt idx="7">
                  <c:v>0.11145900000000003</c:v>
                </c:pt>
                <c:pt idx="8">
                  <c:v>0.13542300000000002</c:v>
                </c:pt>
                <c:pt idx="9">
                  <c:v>-0.26932499999999998</c:v>
                </c:pt>
                <c:pt idx="10">
                  <c:v>-0.77072499999999988</c:v>
                </c:pt>
                <c:pt idx="11">
                  <c:v>-0.97219599999999984</c:v>
                </c:pt>
                <c:pt idx="12">
                  <c:v>-0.98049199999999981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'Dugda Dawa'!$D$1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'Dugda Dawa'!$D$2:$D$14</c:f>
              <c:numCache>
                <c:formatCode>General</c:formatCode>
                <c:ptCount val="13"/>
                <c:pt idx="0">
                  <c:v>-1.1663E-2</c:v>
                </c:pt>
                <c:pt idx="1">
                  <c:v>0.23017599999999999</c:v>
                </c:pt>
                <c:pt idx="2">
                  <c:v>-6.8120000000000014E-2</c:v>
                </c:pt>
                <c:pt idx="3">
                  <c:v>0.21453299999999997</c:v>
                </c:pt>
                <c:pt idx="4">
                  <c:v>1.212215</c:v>
                </c:pt>
                <c:pt idx="5">
                  <c:v>2.303382</c:v>
                </c:pt>
                <c:pt idx="6">
                  <c:v>3.4870229999999998</c:v>
                </c:pt>
                <c:pt idx="7">
                  <c:v>5.0547240000000002</c:v>
                </c:pt>
                <c:pt idx="8">
                  <c:v>6.5026000000000002</c:v>
                </c:pt>
                <c:pt idx="9">
                  <c:v>7.6338740000000005</c:v>
                </c:pt>
                <c:pt idx="10">
                  <c:v>8.8474050000000002</c:v>
                </c:pt>
                <c:pt idx="11">
                  <c:v>10.240379000000001</c:v>
                </c:pt>
                <c:pt idx="12">
                  <c:v>11.228447000000001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'Dugda Dawa'!$E$1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'Dugda Dawa'!$E$2:$E$14</c:f>
              <c:numCache>
                <c:formatCode>General</c:formatCode>
                <c:ptCount val="13"/>
                <c:pt idx="0">
                  <c:v>-0.111759</c:v>
                </c:pt>
                <c:pt idx="1">
                  <c:v>-0.59681300000000004</c:v>
                </c:pt>
                <c:pt idx="2">
                  <c:v>5.1721999999999935E-2</c:v>
                </c:pt>
                <c:pt idx="3">
                  <c:v>0.48527799999999993</c:v>
                </c:pt>
                <c:pt idx="4">
                  <c:v>0.75405199999999994</c:v>
                </c:pt>
                <c:pt idx="5">
                  <c:v>0.74461199999999994</c:v>
                </c:pt>
                <c:pt idx="6">
                  <c:v>0.21015699999999993</c:v>
                </c:pt>
                <c:pt idx="7">
                  <c:v>0.29054999999999992</c:v>
                </c:pt>
                <c:pt idx="8">
                  <c:v>0.12821399999999991</c:v>
                </c:pt>
                <c:pt idx="9">
                  <c:v>1.9515999999999908E-2</c:v>
                </c:pt>
                <c:pt idx="10">
                  <c:v>-0.30980200000000008</c:v>
                </c:pt>
                <c:pt idx="11">
                  <c:v>-0.40284600000000009</c:v>
                </c:pt>
                <c:pt idx="12">
                  <c:v>-0.69265900000000014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'Dugda Dawa'!$F$1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'Dugda Dawa'!$F$2:$F$14</c:f>
              <c:numCache>
                <c:formatCode>General</c:formatCode>
                <c:ptCount val="13"/>
                <c:pt idx="0">
                  <c:v>0.289022</c:v>
                </c:pt>
                <c:pt idx="1">
                  <c:v>0.61100500000000002</c:v>
                </c:pt>
                <c:pt idx="2">
                  <c:v>-9.8087999999999953E-2</c:v>
                </c:pt>
                <c:pt idx="3">
                  <c:v>-0.20686099999999996</c:v>
                </c:pt>
                <c:pt idx="4">
                  <c:v>-9.1699999999997339E-4</c:v>
                </c:pt>
                <c:pt idx="5">
                  <c:v>0.61746800000000002</c:v>
                </c:pt>
                <c:pt idx="6">
                  <c:v>1.1845780000000001</c:v>
                </c:pt>
                <c:pt idx="7">
                  <c:v>1.6264970000000001</c:v>
                </c:pt>
                <c:pt idx="8">
                  <c:v>2.159224</c:v>
                </c:pt>
                <c:pt idx="9">
                  <c:v>2.0783840000000002</c:v>
                </c:pt>
                <c:pt idx="10">
                  <c:v>2.1415660000000001</c:v>
                </c:pt>
                <c:pt idx="11">
                  <c:v>1.9138540000000002</c:v>
                </c:pt>
                <c:pt idx="12">
                  <c:v>1.6156510000000002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'Dugda Dawa'!$G$1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'Dugda Dawa'!$G$2:$G$14</c:f>
              <c:numCache>
                <c:formatCode>General</c:formatCode>
                <c:ptCount val="13"/>
                <c:pt idx="0">
                  <c:v>0.55941399999999997</c:v>
                </c:pt>
                <c:pt idx="1">
                  <c:v>0.88563499999999995</c:v>
                </c:pt>
                <c:pt idx="2">
                  <c:v>1.65673</c:v>
                </c:pt>
                <c:pt idx="3">
                  <c:v>1.975654</c:v>
                </c:pt>
                <c:pt idx="4">
                  <c:v>1.9647950000000001</c:v>
                </c:pt>
                <c:pt idx="5">
                  <c:v>1.6573730000000002</c:v>
                </c:pt>
                <c:pt idx="6">
                  <c:v>2.0780440000000002</c:v>
                </c:pt>
                <c:pt idx="7">
                  <c:v>1.6709170000000002</c:v>
                </c:pt>
                <c:pt idx="8">
                  <c:v>1.1465550000000002</c:v>
                </c:pt>
                <c:pt idx="9">
                  <c:v>0.9461130000000002</c:v>
                </c:pt>
                <c:pt idx="10">
                  <c:v>1.2636460000000003</c:v>
                </c:pt>
                <c:pt idx="11">
                  <c:v>1.4649520000000003</c:v>
                </c:pt>
                <c:pt idx="12">
                  <c:v>1.4145690000000002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'Dugda Dawa'!$H$1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none"/>
          </c:marker>
          <c:val>
            <c:numRef>
              <c:f>'Dugda Dawa'!$H$2:$H$14</c:f>
              <c:numCache>
                <c:formatCode>General</c:formatCode>
                <c:ptCount val="13"/>
                <c:pt idx="0">
                  <c:v>2.1735000000000001E-2</c:v>
                </c:pt>
                <c:pt idx="1">
                  <c:v>0.26191500000000001</c:v>
                </c:pt>
                <c:pt idx="2">
                  <c:v>-0.11633499999999997</c:v>
                </c:pt>
                <c:pt idx="3">
                  <c:v>2.3712000000000039E-2</c:v>
                </c:pt>
                <c:pt idx="4">
                  <c:v>0.21263700000000005</c:v>
                </c:pt>
                <c:pt idx="5">
                  <c:v>0.13054500000000005</c:v>
                </c:pt>
                <c:pt idx="6">
                  <c:v>0.685805</c:v>
                </c:pt>
                <c:pt idx="7">
                  <c:v>0.69445900000000005</c:v>
                </c:pt>
                <c:pt idx="8">
                  <c:v>0.97706000000000004</c:v>
                </c:pt>
                <c:pt idx="9">
                  <c:v>1.4663630000000001</c:v>
                </c:pt>
                <c:pt idx="10">
                  <c:v>2.3593410000000001</c:v>
                </c:pt>
                <c:pt idx="11">
                  <c:v>2.98272</c:v>
                </c:pt>
                <c:pt idx="12">
                  <c:v>3.751236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'Dugda Dawa'!$I$1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3"/>
          </c:marker>
          <c:val>
            <c:numRef>
              <c:f>'Dugda Dawa'!$I$2:$I$14</c:f>
              <c:numCache>
                <c:formatCode>General</c:formatCode>
                <c:ptCount val="13"/>
                <c:pt idx="0">
                  <c:v>-0.82661200000000001</c:v>
                </c:pt>
                <c:pt idx="1">
                  <c:v>-1.3678509999999999</c:v>
                </c:pt>
                <c:pt idx="2">
                  <c:v>-1.5111349999999999</c:v>
                </c:pt>
                <c:pt idx="3">
                  <c:v>-1.320619</c:v>
                </c:pt>
                <c:pt idx="4">
                  <c:v>-1.8763399999999999</c:v>
                </c:pt>
                <c:pt idx="5">
                  <c:v>-3.0358999999999998</c:v>
                </c:pt>
                <c:pt idx="6">
                  <c:v>-4.1161279999999998</c:v>
                </c:pt>
                <c:pt idx="7">
                  <c:v>-4.5226860000000002</c:v>
                </c:pt>
                <c:pt idx="8">
                  <c:v>-5.2980850000000004</c:v>
                </c:pt>
                <c:pt idx="9">
                  <c:v>-6.0536350000000008</c:v>
                </c:pt>
                <c:pt idx="10">
                  <c:v>-6.8582760000000009</c:v>
                </c:pt>
                <c:pt idx="11">
                  <c:v>-7.2978780000000008</c:v>
                </c:pt>
                <c:pt idx="12">
                  <c:v>-7.7015440000000011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'Dugda Dawa'!$J$1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</c:marker>
          <c:val>
            <c:numRef>
              <c:f>'Dugda Dawa'!$J$2:$J$14</c:f>
              <c:numCache>
                <c:formatCode>General</c:formatCode>
                <c:ptCount val="13"/>
                <c:pt idx="0">
                  <c:v>-0.52177799999999996</c:v>
                </c:pt>
                <c:pt idx="1">
                  <c:v>-1.191916</c:v>
                </c:pt>
                <c:pt idx="2">
                  <c:v>-1.1107009999999999</c:v>
                </c:pt>
                <c:pt idx="3">
                  <c:v>-1.3917999999999999</c:v>
                </c:pt>
                <c:pt idx="4">
                  <c:v>-1.576095</c:v>
                </c:pt>
                <c:pt idx="5">
                  <c:v>-1.1261160000000001</c:v>
                </c:pt>
                <c:pt idx="6">
                  <c:v>-0.86380600000000007</c:v>
                </c:pt>
                <c:pt idx="7">
                  <c:v>-0.84293400000000007</c:v>
                </c:pt>
                <c:pt idx="8">
                  <c:v>-1.1869540000000001</c:v>
                </c:pt>
                <c:pt idx="9">
                  <c:v>-1.6498270000000002</c:v>
                </c:pt>
                <c:pt idx="10">
                  <c:v>-2.2295160000000003</c:v>
                </c:pt>
                <c:pt idx="11">
                  <c:v>-3.0139360000000002</c:v>
                </c:pt>
                <c:pt idx="12">
                  <c:v>-3.587704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'Dugda Dawa'!$K$1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'Dugda Dawa'!$K$2:$K$14</c:f>
              <c:numCache>
                <c:formatCode>General</c:formatCode>
                <c:ptCount val="13"/>
                <c:pt idx="0">
                  <c:v>1.918004</c:v>
                </c:pt>
                <c:pt idx="1">
                  <c:v>3.2699259999999999</c:v>
                </c:pt>
                <c:pt idx="2">
                  <c:v>3.9990670000000001</c:v>
                </c:pt>
                <c:pt idx="3">
                  <c:v>4.097607</c:v>
                </c:pt>
                <c:pt idx="4">
                  <c:v>4.3055979999999998</c:v>
                </c:pt>
                <c:pt idx="5">
                  <c:v>4.7016479999999996</c:v>
                </c:pt>
                <c:pt idx="6">
                  <c:v>5.2848559999999996</c:v>
                </c:pt>
                <c:pt idx="7">
                  <c:v>5.4023879999999993</c:v>
                </c:pt>
                <c:pt idx="8">
                  <c:v>5.6581529999999995</c:v>
                </c:pt>
                <c:pt idx="9">
                  <c:v>5.9925999999999995</c:v>
                </c:pt>
                <c:pt idx="10">
                  <c:v>6.1108059999999993</c:v>
                </c:pt>
                <c:pt idx="11">
                  <c:v>6.4843589999999995</c:v>
                </c:pt>
                <c:pt idx="12">
                  <c:v>6.7461369999999992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'Dugda Dawa'!$L$1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'Dugda Dawa'!$L$2:$L$14</c:f>
              <c:numCache>
                <c:formatCode>General</c:formatCode>
                <c:ptCount val="13"/>
                <c:pt idx="0">
                  <c:v>-0.12633</c:v>
                </c:pt>
                <c:pt idx="1">
                  <c:v>-0.92185199999999989</c:v>
                </c:pt>
                <c:pt idx="2">
                  <c:v>-2.074919</c:v>
                </c:pt>
                <c:pt idx="3">
                  <c:v>-3.1527529999999997</c:v>
                </c:pt>
                <c:pt idx="4">
                  <c:v>-3.9283859999999997</c:v>
                </c:pt>
                <c:pt idx="5">
                  <c:v>-4.5244229999999996</c:v>
                </c:pt>
                <c:pt idx="6">
                  <c:v>-4.8294129999999997</c:v>
                </c:pt>
                <c:pt idx="7">
                  <c:v>-5.5264030000000002</c:v>
                </c:pt>
                <c:pt idx="8">
                  <c:v>-6.1554960000000003</c:v>
                </c:pt>
                <c:pt idx="9">
                  <c:v>-6.8254040000000007</c:v>
                </c:pt>
                <c:pt idx="10">
                  <c:v>-7.2623630000000006</c:v>
                </c:pt>
                <c:pt idx="11">
                  <c:v>-7.6755900000000006</c:v>
                </c:pt>
                <c:pt idx="12">
                  <c:v>-7.7344260000000009</c:v>
                </c:pt>
              </c:numCache>
            </c:numRef>
          </c:val>
          <c:smooth val="0"/>
        </c:ser>
        <c:ser>
          <c:idx val="9"/>
          <c:order val="11"/>
          <c:tx>
            <c:strRef>
              <c:f>'Dugda Dawa'!$M$1</c:f>
              <c:strCache>
                <c:ptCount val="1"/>
                <c:pt idx="0">
                  <c:v>2012</c:v>
                </c:pt>
              </c:strCache>
            </c:strRef>
          </c:tx>
          <c:spPr>
            <a:ln w="12700"/>
          </c:spPr>
          <c:marker>
            <c:symbol val="square"/>
            <c:size val="2"/>
          </c:marker>
          <c:val>
            <c:numRef>
              <c:f>'Dugda Dawa'!$M$2:$M$14</c:f>
              <c:numCache>
                <c:formatCode>General</c:formatCode>
                <c:ptCount val="13"/>
                <c:pt idx="0">
                  <c:v>-0.223631</c:v>
                </c:pt>
                <c:pt idx="1">
                  <c:v>-0.88699600000000001</c:v>
                </c:pt>
                <c:pt idx="2">
                  <c:v>-1.4017230000000001</c:v>
                </c:pt>
                <c:pt idx="3">
                  <c:v>-1.238184</c:v>
                </c:pt>
                <c:pt idx="4">
                  <c:v>-0.86824400000000002</c:v>
                </c:pt>
                <c:pt idx="5">
                  <c:v>-0.64948099999999998</c:v>
                </c:pt>
                <c:pt idx="6">
                  <c:v>-0.93030100000000004</c:v>
                </c:pt>
                <c:pt idx="7">
                  <c:v>-0.71686800000000006</c:v>
                </c:pt>
                <c:pt idx="8">
                  <c:v>-0.55324800000000007</c:v>
                </c:pt>
                <c:pt idx="9">
                  <c:v>3.8334999999999897E-2</c:v>
                </c:pt>
                <c:pt idx="10">
                  <c:v>0.52471799999999991</c:v>
                </c:pt>
                <c:pt idx="11">
                  <c:v>0.72365399999999991</c:v>
                </c:pt>
                <c:pt idx="12">
                  <c:v>0.79872699999999996</c:v>
                </c:pt>
              </c:numCache>
            </c:numRef>
          </c:val>
          <c:smooth val="0"/>
        </c:ser>
        <c:ser>
          <c:idx val="10"/>
          <c:order val="12"/>
          <c:tx>
            <c:strRef>
              <c:f>'Dugda Dawa'!$N$1</c:f>
              <c:strCache>
                <c:ptCount val="1"/>
                <c:pt idx="0">
                  <c:v>2013</c:v>
                </c:pt>
              </c:strCache>
            </c:strRef>
          </c:tx>
          <c:spPr>
            <a:ln w="9525"/>
          </c:spPr>
          <c:marker>
            <c:symbol val="square"/>
            <c:size val="2"/>
            <c:spPr>
              <a:ln w="9525"/>
            </c:spPr>
          </c:marker>
          <c:val>
            <c:numRef>
              <c:f>'Dugda Dawa'!$N$2:$N$14</c:f>
              <c:numCache>
                <c:formatCode>General</c:formatCode>
                <c:ptCount val="13"/>
                <c:pt idx="0">
                  <c:v>-0.57597900000000002</c:v>
                </c:pt>
                <c:pt idx="1">
                  <c:v>0.78853499999999999</c:v>
                </c:pt>
                <c:pt idx="2">
                  <c:v>1.781506</c:v>
                </c:pt>
                <c:pt idx="3">
                  <c:v>2.074036</c:v>
                </c:pt>
                <c:pt idx="4">
                  <c:v>1.956366</c:v>
                </c:pt>
                <c:pt idx="5">
                  <c:v>2.2072159999999998</c:v>
                </c:pt>
                <c:pt idx="6">
                  <c:v>2.4963959999999998</c:v>
                </c:pt>
                <c:pt idx="7">
                  <c:v>2.8029229999999998</c:v>
                </c:pt>
                <c:pt idx="8">
                  <c:v>3.2154239999999996</c:v>
                </c:pt>
                <c:pt idx="9">
                  <c:v>3.5858979999999998</c:v>
                </c:pt>
                <c:pt idx="10">
                  <c:v>3.9051099999999996</c:v>
                </c:pt>
                <c:pt idx="11">
                  <c:v>4.1977589999999996</c:v>
                </c:pt>
                <c:pt idx="12">
                  <c:v>4.7755559999999999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84288"/>
        <c:axId val="42772160"/>
      </c:lineChart>
      <c:catAx>
        <c:axId val="195084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772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772160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8428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20575757266231"/>
          <c:y val="4.8891132926651884E-2"/>
          <c:w val="7.360729711438331E-2"/>
          <c:h val="0.787540349848174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SRSD Contract Window (October - February; 10 16-day periods)</a:t>
            </a:r>
            <a:endParaRPr lang="en-US" sz="1200"/>
          </a:p>
        </c:rich>
      </c:tx>
      <c:layout>
        <c:manualLayout>
          <c:xMode val="edge"/>
          <c:yMode val="edge"/>
          <c:x val="7.6642749291837717E-2"/>
          <c:y val="4.75608350911069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79955559437796031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'Dugda Dawa'!$P$1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</c:spPr>
          </c:marker>
          <c:val>
            <c:numRef>
              <c:f>'Dugda Dawa'!$P$2:$P$11</c:f>
              <c:numCache>
                <c:formatCode>General</c:formatCode>
                <c:ptCount val="10"/>
                <c:pt idx="0">
                  <c:v>-0.42450100000000002</c:v>
                </c:pt>
                <c:pt idx="1">
                  <c:v>-1.121372</c:v>
                </c:pt>
                <c:pt idx="2">
                  <c:v>-1.351499</c:v>
                </c:pt>
                <c:pt idx="3">
                  <c:v>-1.6432150000000001</c:v>
                </c:pt>
                <c:pt idx="4">
                  <c:v>-2.1866430000000001</c:v>
                </c:pt>
                <c:pt idx="5">
                  <c:v>-2.7972679999999999</c:v>
                </c:pt>
                <c:pt idx="6">
                  <c:v>-3.5372649999999997</c:v>
                </c:pt>
                <c:pt idx="7">
                  <c:v>-4.1386499999999993</c:v>
                </c:pt>
                <c:pt idx="8">
                  <c:v>-4.9057619999999993</c:v>
                </c:pt>
                <c:pt idx="9">
                  <c:v>-5.6850199999999997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'Dugda Dawa'!$Q$1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none"/>
          </c:marker>
          <c:val>
            <c:numRef>
              <c:f>'Dugda Dawa'!$Q$2:$Q$11</c:f>
              <c:numCache>
                <c:formatCode>General</c:formatCode>
                <c:ptCount val="10"/>
                <c:pt idx="0">
                  <c:v>3.6338000000000002E-2</c:v>
                </c:pt>
                <c:pt idx="1">
                  <c:v>0.114894</c:v>
                </c:pt>
                <c:pt idx="2">
                  <c:v>0.26294200000000001</c:v>
                </c:pt>
                <c:pt idx="3">
                  <c:v>-7.2125999999999968E-2</c:v>
                </c:pt>
                <c:pt idx="4">
                  <c:v>-0.69074599999999986</c:v>
                </c:pt>
                <c:pt idx="5">
                  <c:v>0.24659900000000012</c:v>
                </c:pt>
                <c:pt idx="6">
                  <c:v>1.6511840000000002</c:v>
                </c:pt>
                <c:pt idx="7">
                  <c:v>3.1504070000000004</c:v>
                </c:pt>
                <c:pt idx="8">
                  <c:v>4.6362870000000003</c:v>
                </c:pt>
                <c:pt idx="9">
                  <c:v>5.4943470000000003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'Dugda Dawa'!$R$1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'Dugda Dawa'!$R$2:$R$11</c:f>
              <c:numCache>
                <c:formatCode>General</c:formatCode>
                <c:ptCount val="10"/>
                <c:pt idx="0">
                  <c:v>0.363205</c:v>
                </c:pt>
                <c:pt idx="1">
                  <c:v>0.17158000000000001</c:v>
                </c:pt>
                <c:pt idx="2">
                  <c:v>-0.72970299999999999</c:v>
                </c:pt>
                <c:pt idx="3">
                  <c:v>-1.4680390000000001</c:v>
                </c:pt>
                <c:pt idx="4">
                  <c:v>-1.2536890000000001</c:v>
                </c:pt>
                <c:pt idx="5">
                  <c:v>-1.0562480000000001</c:v>
                </c:pt>
                <c:pt idx="6">
                  <c:v>-1.061388</c:v>
                </c:pt>
                <c:pt idx="7">
                  <c:v>-1.1560000000000015E-2</c:v>
                </c:pt>
                <c:pt idx="8">
                  <c:v>1.0965480000000001</c:v>
                </c:pt>
                <c:pt idx="9">
                  <c:v>2.2089530000000002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'Dugda Dawa'!$S$1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'Dugda Dawa'!$S$2:$S$11</c:f>
              <c:numCache>
                <c:formatCode>General</c:formatCode>
                <c:ptCount val="10"/>
                <c:pt idx="0">
                  <c:v>7.5325000000000003E-2</c:v>
                </c:pt>
                <c:pt idx="1">
                  <c:v>0.52791500000000002</c:v>
                </c:pt>
                <c:pt idx="2">
                  <c:v>-0.25973299999999999</c:v>
                </c:pt>
                <c:pt idx="3">
                  <c:v>0.74148900000000006</c:v>
                </c:pt>
                <c:pt idx="4">
                  <c:v>1.4208590000000001</c:v>
                </c:pt>
                <c:pt idx="5">
                  <c:v>1.5758840000000001</c:v>
                </c:pt>
                <c:pt idx="6">
                  <c:v>1.7720860000000001</c:v>
                </c:pt>
                <c:pt idx="7">
                  <c:v>1.566632</c:v>
                </c:pt>
                <c:pt idx="8">
                  <c:v>1.8305850000000001</c:v>
                </c:pt>
                <c:pt idx="9">
                  <c:v>2.1391200000000001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'Dugda Dawa'!$T$1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Ref>
              <c:f>'Dugda Dawa'!$T$2:$T$11</c:f>
              <c:numCache>
                <c:formatCode>General</c:formatCode>
                <c:ptCount val="10"/>
                <c:pt idx="0">
                  <c:v>-0.57434300000000005</c:v>
                </c:pt>
                <c:pt idx="1">
                  <c:v>-1.1692550000000002</c:v>
                </c:pt>
                <c:pt idx="2">
                  <c:v>-1.3474810000000002</c:v>
                </c:pt>
                <c:pt idx="3">
                  <c:v>-1.5670070000000003</c:v>
                </c:pt>
                <c:pt idx="4">
                  <c:v>-2.1782840000000001</c:v>
                </c:pt>
                <c:pt idx="5">
                  <c:v>-2.9270019999999999</c:v>
                </c:pt>
                <c:pt idx="6">
                  <c:v>-3.783299</c:v>
                </c:pt>
                <c:pt idx="7">
                  <c:v>-4.6153849999999998</c:v>
                </c:pt>
                <c:pt idx="8">
                  <c:v>-5.3324660000000002</c:v>
                </c:pt>
                <c:pt idx="9">
                  <c:v>-5.264138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'Dugda Dawa'!$U$1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'Dugda Dawa'!$U$2:$U$11</c:f>
              <c:numCache>
                <c:formatCode>General</c:formatCode>
                <c:ptCount val="10"/>
                <c:pt idx="0">
                  <c:v>0.21757000000000001</c:v>
                </c:pt>
                <c:pt idx="1">
                  <c:v>0.44882500000000003</c:v>
                </c:pt>
                <c:pt idx="2">
                  <c:v>1.1162529999999999</c:v>
                </c:pt>
                <c:pt idx="3">
                  <c:v>2.2308249999999998</c:v>
                </c:pt>
                <c:pt idx="4">
                  <c:v>3.5344039999999999</c:v>
                </c:pt>
                <c:pt idx="5">
                  <c:v>4.7039779999999993</c:v>
                </c:pt>
                <c:pt idx="6">
                  <c:v>5.5314689999999995</c:v>
                </c:pt>
                <c:pt idx="7">
                  <c:v>6.114846</c:v>
                </c:pt>
                <c:pt idx="8">
                  <c:v>6.603256</c:v>
                </c:pt>
                <c:pt idx="9">
                  <c:v>6.8517460000000003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'Dugda Dawa'!$V$1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2D050"/>
              </a:solidFill>
              <a:ln>
                <a:noFill/>
              </a:ln>
            </c:spPr>
          </c:marker>
          <c:val>
            <c:numRef>
              <c:f>'Dugda Dawa'!$V$2:$V$11</c:f>
              <c:numCache>
                <c:formatCode>General</c:formatCode>
                <c:ptCount val="10"/>
                <c:pt idx="0">
                  <c:v>0.738564</c:v>
                </c:pt>
                <c:pt idx="1">
                  <c:v>1.1630289999999999</c:v>
                </c:pt>
                <c:pt idx="2">
                  <c:v>0.99334499999999992</c:v>
                </c:pt>
                <c:pt idx="3">
                  <c:v>0.83158299999999996</c:v>
                </c:pt>
                <c:pt idx="4">
                  <c:v>-4.6960000000000002E-2</c:v>
                </c:pt>
                <c:pt idx="5">
                  <c:v>-1.0193110000000001</c:v>
                </c:pt>
                <c:pt idx="6">
                  <c:v>-1.9012530000000001</c:v>
                </c:pt>
                <c:pt idx="7">
                  <c:v>-2.6230280000000001</c:v>
                </c:pt>
                <c:pt idx="8">
                  <c:v>-3.4868969999999999</c:v>
                </c:pt>
                <c:pt idx="9">
                  <c:v>-4.4972449999999995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'Dugda Dawa'!$W$1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'Dugda Dawa'!$W$2:$W$11</c:f>
              <c:numCache>
                <c:formatCode>General</c:formatCode>
                <c:ptCount val="10"/>
                <c:pt idx="0">
                  <c:v>-0.27921499999999999</c:v>
                </c:pt>
                <c:pt idx="1">
                  <c:v>0.538304</c:v>
                </c:pt>
                <c:pt idx="2">
                  <c:v>1.5831140000000001</c:v>
                </c:pt>
                <c:pt idx="3">
                  <c:v>2.1783100000000002</c:v>
                </c:pt>
                <c:pt idx="4">
                  <c:v>2.0836550000000003</c:v>
                </c:pt>
                <c:pt idx="5">
                  <c:v>1.8506740000000002</c:v>
                </c:pt>
                <c:pt idx="6">
                  <c:v>1.4950520000000003</c:v>
                </c:pt>
                <c:pt idx="7">
                  <c:v>1.1301490000000003</c:v>
                </c:pt>
                <c:pt idx="8">
                  <c:v>1.0379830000000003</c:v>
                </c:pt>
                <c:pt idx="9">
                  <c:v>0.6874600000000004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'Dugda Dawa'!$X$1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val>
            <c:numRef>
              <c:f>'Dugda Dawa'!$X$2:$X$11</c:f>
              <c:numCache>
                <c:formatCode>General</c:formatCode>
                <c:ptCount val="10"/>
                <c:pt idx="0">
                  <c:v>-0.54818900000000004</c:v>
                </c:pt>
                <c:pt idx="1">
                  <c:v>-0.68988700000000003</c:v>
                </c:pt>
                <c:pt idx="2">
                  <c:v>-0.93441099999999999</c:v>
                </c:pt>
                <c:pt idx="3">
                  <c:v>-1.5801799999999999</c:v>
                </c:pt>
                <c:pt idx="4">
                  <c:v>-2.0255619999999999</c:v>
                </c:pt>
                <c:pt idx="5">
                  <c:v>-2.2536509999999996</c:v>
                </c:pt>
                <c:pt idx="6">
                  <c:v>-2.0081209999999996</c:v>
                </c:pt>
                <c:pt idx="7">
                  <c:v>-2.1059109999999994</c:v>
                </c:pt>
                <c:pt idx="8">
                  <c:v>-2.4416849999999997</c:v>
                </c:pt>
                <c:pt idx="9">
                  <c:v>-2.5816199999999996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'Dugda Dawa'!$Y$1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'Dugda Dawa'!$Y$2:$Y$11</c:f>
              <c:numCache>
                <c:formatCode>General</c:formatCode>
                <c:ptCount val="10"/>
                <c:pt idx="0">
                  <c:v>7.7199000000000004E-2</c:v>
                </c:pt>
                <c:pt idx="1">
                  <c:v>-2.0165999999999989E-2</c:v>
                </c:pt>
                <c:pt idx="2">
                  <c:v>-0.242564</c:v>
                </c:pt>
                <c:pt idx="3">
                  <c:v>-1.078595</c:v>
                </c:pt>
                <c:pt idx="4">
                  <c:v>-1.9771920000000001</c:v>
                </c:pt>
                <c:pt idx="5">
                  <c:v>-2.957306</c:v>
                </c:pt>
                <c:pt idx="6">
                  <c:v>-3.8279670000000001</c:v>
                </c:pt>
                <c:pt idx="7">
                  <c:v>-4.6780980000000003</c:v>
                </c:pt>
                <c:pt idx="8">
                  <c:v>-5.4236880000000003</c:v>
                </c:pt>
                <c:pt idx="9">
                  <c:v>-5.5166900000000005</c:v>
                </c:pt>
              </c:numCache>
            </c:numRef>
          </c:val>
          <c:smooth val="0"/>
        </c:ser>
        <c:ser>
          <c:idx val="9"/>
          <c:order val="10"/>
          <c:tx>
            <c:strRef>
              <c:f>'Dugda Dawa'!$Z$1</c:f>
              <c:strCache>
                <c:ptCount val="1"/>
                <c:pt idx="0">
                  <c:v>2011</c:v>
                </c:pt>
              </c:strCache>
            </c:strRef>
          </c:tx>
          <c:val>
            <c:numRef>
              <c:f>'Dugda Dawa'!$Z$2:$Z$11</c:f>
              <c:numCache>
                <c:formatCode>General</c:formatCode>
                <c:ptCount val="10"/>
                <c:pt idx="0">
                  <c:v>-0.161661</c:v>
                </c:pt>
                <c:pt idx="1">
                  <c:v>0.336837</c:v>
                </c:pt>
                <c:pt idx="2">
                  <c:v>0.76629900000000006</c:v>
                </c:pt>
                <c:pt idx="3">
                  <c:v>1.9385860000000001</c:v>
                </c:pt>
                <c:pt idx="4">
                  <c:v>3.3638940000000002</c:v>
                </c:pt>
                <c:pt idx="5">
                  <c:v>5.0284940000000002</c:v>
                </c:pt>
                <c:pt idx="6">
                  <c:v>6.5202869999999997</c:v>
                </c:pt>
                <c:pt idx="7">
                  <c:v>7.5114489999999998</c:v>
                </c:pt>
                <c:pt idx="8">
                  <c:v>8.1418540000000004</c:v>
                </c:pt>
                <c:pt idx="9">
                  <c:v>8.3374500000000005</c:v>
                </c:pt>
              </c:numCache>
            </c:numRef>
          </c:val>
          <c:smooth val="0"/>
        </c:ser>
        <c:ser>
          <c:idx val="10"/>
          <c:order val="11"/>
          <c:tx>
            <c:strRef>
              <c:f>'Dugda Dawa'!$AA$1</c:f>
              <c:strCache>
                <c:ptCount val="1"/>
                <c:pt idx="0">
                  <c:v>2012</c:v>
                </c:pt>
              </c:strCache>
            </c:strRef>
          </c:tx>
          <c:spPr>
            <a:ln w="9525"/>
          </c:spPr>
          <c:marker>
            <c:symbol val="square"/>
            <c:size val="2"/>
          </c:marker>
          <c:val>
            <c:numRef>
              <c:f>'Dugda Dawa'!$AA$2:$AA$11</c:f>
              <c:numCache>
                <c:formatCode>General</c:formatCode>
                <c:ptCount val="10"/>
                <c:pt idx="0">
                  <c:v>0.51204300000000003</c:v>
                </c:pt>
                <c:pt idx="1">
                  <c:v>0.91191700000000009</c:v>
                </c:pt>
                <c:pt idx="2">
                  <c:v>1.5028840000000001</c:v>
                </c:pt>
                <c:pt idx="3">
                  <c:v>2.1653960000000003</c:v>
                </c:pt>
                <c:pt idx="4">
                  <c:v>2.4010630000000002</c:v>
                </c:pt>
                <c:pt idx="5">
                  <c:v>2.5681600000000002</c:v>
                </c:pt>
                <c:pt idx="6">
                  <c:v>2.6027850000000003</c:v>
                </c:pt>
                <c:pt idx="7">
                  <c:v>2.7243710000000005</c:v>
                </c:pt>
                <c:pt idx="8">
                  <c:v>2.5568230000000005</c:v>
                </c:pt>
                <c:pt idx="9">
                  <c:v>2.3814080000000004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00160"/>
        <c:axId val="42775616"/>
      </c:lineChart>
      <c:catAx>
        <c:axId val="19510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77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775616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10016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80753376509396"/>
          <c:y val="4.8891132926651884E-2"/>
          <c:w val="9.7960908610670888E-2"/>
          <c:h val="0.723544961547337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LRLD Contract Window (March - September; 13 16-day periods)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 sz="1200"/>
          </a:p>
        </c:rich>
      </c:tx>
      <c:layout>
        <c:manualLayout>
          <c:xMode val="edge"/>
          <c:yMode val="edge"/>
          <c:x val="0.18491819752037111"/>
          <c:y val="3.90281166509953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82279914367617402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'Melka Soda'!$B$1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'Melka Soda'!$B$2:$B$14</c:f>
              <c:numCache>
                <c:formatCode>General</c:formatCode>
                <c:ptCount val="13"/>
                <c:pt idx="0">
                  <c:v>-0.12628800000000001</c:v>
                </c:pt>
                <c:pt idx="1">
                  <c:v>-0.177315</c:v>
                </c:pt>
                <c:pt idx="2">
                  <c:v>0.60492199999999996</c:v>
                </c:pt>
                <c:pt idx="3">
                  <c:v>1.0222020000000001</c:v>
                </c:pt>
                <c:pt idx="4">
                  <c:v>1.2016900000000001</c:v>
                </c:pt>
                <c:pt idx="5">
                  <c:v>0.68241400000000019</c:v>
                </c:pt>
                <c:pt idx="6">
                  <c:v>1.3287220000000002</c:v>
                </c:pt>
                <c:pt idx="7">
                  <c:v>0.34938700000000023</c:v>
                </c:pt>
                <c:pt idx="8">
                  <c:v>0.68782400000000021</c:v>
                </c:pt>
                <c:pt idx="9">
                  <c:v>1.8466780000000003</c:v>
                </c:pt>
                <c:pt idx="10">
                  <c:v>2.567323</c:v>
                </c:pt>
                <c:pt idx="11">
                  <c:v>3.0057930000000002</c:v>
                </c:pt>
                <c:pt idx="12">
                  <c:v>2.8641760000000001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'Melka Soda'!$C$1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C000"/>
              </a:solidFill>
              <a:ln>
                <a:noFill/>
              </a:ln>
            </c:spPr>
          </c:marker>
          <c:val>
            <c:numRef>
              <c:f>'Melka Soda'!$C$2:$C$14</c:f>
              <c:numCache>
                <c:formatCode>General</c:formatCode>
                <c:ptCount val="13"/>
                <c:pt idx="0">
                  <c:v>-0.52667200000000003</c:v>
                </c:pt>
                <c:pt idx="1">
                  <c:v>0.13493499999999992</c:v>
                </c:pt>
                <c:pt idx="2">
                  <c:v>-0.24099300000000007</c:v>
                </c:pt>
                <c:pt idx="3">
                  <c:v>-0.56367700000000009</c:v>
                </c:pt>
                <c:pt idx="4">
                  <c:v>-0.89102000000000015</c:v>
                </c:pt>
                <c:pt idx="5">
                  <c:v>-0.66595300000000013</c:v>
                </c:pt>
                <c:pt idx="6">
                  <c:v>-0.38016200000000011</c:v>
                </c:pt>
                <c:pt idx="7">
                  <c:v>-0.37513600000000014</c:v>
                </c:pt>
                <c:pt idx="8">
                  <c:v>0.61507599999999985</c:v>
                </c:pt>
                <c:pt idx="9">
                  <c:v>0.21814699999999987</c:v>
                </c:pt>
                <c:pt idx="10">
                  <c:v>-0.42207100000000008</c:v>
                </c:pt>
                <c:pt idx="11">
                  <c:v>-0.68834200000000001</c:v>
                </c:pt>
                <c:pt idx="12">
                  <c:v>-0.852522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'Melka Soda'!$D$1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'Melka Soda'!$D$2:$D$14</c:f>
              <c:numCache>
                <c:formatCode>General</c:formatCode>
                <c:ptCount val="13"/>
                <c:pt idx="0">
                  <c:v>-4.6468000000000002E-2</c:v>
                </c:pt>
                <c:pt idx="1">
                  <c:v>-0.25912000000000002</c:v>
                </c:pt>
                <c:pt idx="2">
                  <c:v>-0.668709</c:v>
                </c:pt>
                <c:pt idx="3">
                  <c:v>-0.32700499999999999</c:v>
                </c:pt>
                <c:pt idx="4">
                  <c:v>0.19289800000000001</c:v>
                </c:pt>
                <c:pt idx="5">
                  <c:v>0.68920400000000004</c:v>
                </c:pt>
                <c:pt idx="6">
                  <c:v>1.5533450000000002</c:v>
                </c:pt>
                <c:pt idx="7">
                  <c:v>1.2992870000000001</c:v>
                </c:pt>
                <c:pt idx="8">
                  <c:v>0.45221300000000009</c:v>
                </c:pt>
                <c:pt idx="9">
                  <c:v>0.4062420000000001</c:v>
                </c:pt>
                <c:pt idx="10">
                  <c:v>0.58655900000000005</c:v>
                </c:pt>
                <c:pt idx="11">
                  <c:v>1.65432</c:v>
                </c:pt>
                <c:pt idx="12">
                  <c:v>2.401634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'Melka Soda'!$E$1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'Melka Soda'!$E$2:$E$14</c:f>
              <c:numCache>
                <c:formatCode>General</c:formatCode>
                <c:ptCount val="13"/>
                <c:pt idx="0">
                  <c:v>-0.153091</c:v>
                </c:pt>
                <c:pt idx="1">
                  <c:v>-0.54310899999999995</c:v>
                </c:pt>
                <c:pt idx="2">
                  <c:v>0.12807500000000005</c:v>
                </c:pt>
                <c:pt idx="3">
                  <c:v>0.21212200000000003</c:v>
                </c:pt>
                <c:pt idx="4">
                  <c:v>0.72756600000000005</c:v>
                </c:pt>
                <c:pt idx="5">
                  <c:v>0.30195500000000003</c:v>
                </c:pt>
                <c:pt idx="6">
                  <c:v>-0.15199099999999999</c:v>
                </c:pt>
                <c:pt idx="7">
                  <c:v>0.65636800000000006</c:v>
                </c:pt>
                <c:pt idx="8">
                  <c:v>0.35913100000000009</c:v>
                </c:pt>
                <c:pt idx="9">
                  <c:v>1.1964900000000001</c:v>
                </c:pt>
                <c:pt idx="10">
                  <c:v>1.3452330000000001</c:v>
                </c:pt>
                <c:pt idx="11">
                  <c:v>0.91824700000000015</c:v>
                </c:pt>
                <c:pt idx="12">
                  <c:v>-0.15088899999999994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'Melka Soda'!$F$1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'Melka Soda'!$F$2:$F$14</c:f>
              <c:numCache>
                <c:formatCode>General</c:formatCode>
                <c:ptCount val="13"/>
                <c:pt idx="0">
                  <c:v>0.842136</c:v>
                </c:pt>
                <c:pt idx="1">
                  <c:v>1.1272329999999999</c:v>
                </c:pt>
                <c:pt idx="2">
                  <c:v>3.1486999999999821E-2</c:v>
                </c:pt>
                <c:pt idx="3">
                  <c:v>0.50928499999999977</c:v>
                </c:pt>
                <c:pt idx="4">
                  <c:v>0.13758499999999979</c:v>
                </c:pt>
                <c:pt idx="5">
                  <c:v>1.1206259999999999</c:v>
                </c:pt>
                <c:pt idx="6">
                  <c:v>1.350959</c:v>
                </c:pt>
                <c:pt idx="7">
                  <c:v>1.098643</c:v>
                </c:pt>
                <c:pt idx="8">
                  <c:v>2.4295599999999999</c:v>
                </c:pt>
                <c:pt idx="9">
                  <c:v>1.671424</c:v>
                </c:pt>
                <c:pt idx="10">
                  <c:v>2.104355</c:v>
                </c:pt>
                <c:pt idx="11">
                  <c:v>1.3666739999999999</c:v>
                </c:pt>
                <c:pt idx="12">
                  <c:v>1.2787039999999998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'Melka Soda'!$G$1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'Melka Soda'!$G$2:$G$14</c:f>
              <c:numCache>
                <c:formatCode>General</c:formatCode>
                <c:ptCount val="13"/>
                <c:pt idx="0">
                  <c:v>0.94880699999999996</c:v>
                </c:pt>
                <c:pt idx="1">
                  <c:v>1.4852179999999999</c:v>
                </c:pt>
                <c:pt idx="2">
                  <c:v>2.21719</c:v>
                </c:pt>
                <c:pt idx="3">
                  <c:v>2.5557639999999999</c:v>
                </c:pt>
                <c:pt idx="4">
                  <c:v>2.7848889999999997</c:v>
                </c:pt>
                <c:pt idx="5">
                  <c:v>2.4050029999999998</c:v>
                </c:pt>
                <c:pt idx="6">
                  <c:v>3.1758859999999998</c:v>
                </c:pt>
                <c:pt idx="7">
                  <c:v>2.1844229999999998</c:v>
                </c:pt>
                <c:pt idx="8">
                  <c:v>1.5049309999999998</c:v>
                </c:pt>
                <c:pt idx="9">
                  <c:v>1.5813669999999997</c:v>
                </c:pt>
                <c:pt idx="10">
                  <c:v>1.8352249999999997</c:v>
                </c:pt>
                <c:pt idx="11">
                  <c:v>1.4666249999999996</c:v>
                </c:pt>
                <c:pt idx="12">
                  <c:v>1.1180779999999997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'Melka Soda'!$H$1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none"/>
          </c:marker>
          <c:val>
            <c:numRef>
              <c:f>'Melka Soda'!$H$2:$H$14</c:f>
              <c:numCache>
                <c:formatCode>General</c:formatCode>
                <c:ptCount val="13"/>
                <c:pt idx="0">
                  <c:v>-8.9535000000000003E-2</c:v>
                </c:pt>
                <c:pt idx="1">
                  <c:v>-0.36430399999999996</c:v>
                </c:pt>
                <c:pt idx="2">
                  <c:v>-1.2454670000000001</c:v>
                </c:pt>
                <c:pt idx="3">
                  <c:v>-1.4654700000000001</c:v>
                </c:pt>
                <c:pt idx="4">
                  <c:v>-1.5187570000000001</c:v>
                </c:pt>
                <c:pt idx="5">
                  <c:v>-1.7253610000000001</c:v>
                </c:pt>
                <c:pt idx="6">
                  <c:v>-1.1309040000000001</c:v>
                </c:pt>
                <c:pt idx="7">
                  <c:v>-1.0672600000000001</c:v>
                </c:pt>
                <c:pt idx="8">
                  <c:v>-0.94021200000000005</c:v>
                </c:pt>
                <c:pt idx="9">
                  <c:v>-1.359715</c:v>
                </c:pt>
                <c:pt idx="10">
                  <c:v>-1.8706260000000001</c:v>
                </c:pt>
                <c:pt idx="11">
                  <c:v>-2.7230530000000002</c:v>
                </c:pt>
                <c:pt idx="12">
                  <c:v>-1.6292370000000003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'Melka Soda'!$I$1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3"/>
          </c:marker>
          <c:val>
            <c:numRef>
              <c:f>'Melka Soda'!$I$2:$I$14</c:f>
              <c:numCache>
                <c:formatCode>General</c:formatCode>
                <c:ptCount val="13"/>
                <c:pt idx="0">
                  <c:v>-0.99943300000000002</c:v>
                </c:pt>
                <c:pt idx="1">
                  <c:v>-1.5180440000000002</c:v>
                </c:pt>
                <c:pt idx="2">
                  <c:v>-1.8452640000000002</c:v>
                </c:pt>
                <c:pt idx="3">
                  <c:v>-1.4369310000000002</c:v>
                </c:pt>
                <c:pt idx="4">
                  <c:v>-1.3045660000000001</c:v>
                </c:pt>
                <c:pt idx="5">
                  <c:v>-2.398069</c:v>
                </c:pt>
                <c:pt idx="6">
                  <c:v>-3.671627</c:v>
                </c:pt>
                <c:pt idx="7">
                  <c:v>-2.8390420000000001</c:v>
                </c:pt>
                <c:pt idx="8">
                  <c:v>-3.60703</c:v>
                </c:pt>
                <c:pt idx="9">
                  <c:v>-4.6293199999999999</c:v>
                </c:pt>
                <c:pt idx="10">
                  <c:v>-5.6623729999999997</c:v>
                </c:pt>
                <c:pt idx="11">
                  <c:v>-6.1972809999999994</c:v>
                </c:pt>
                <c:pt idx="12">
                  <c:v>-6.9094529999999992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'Melka Soda'!$J$1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</c:marker>
          <c:val>
            <c:numRef>
              <c:f>'Melka Soda'!$J$2:$J$14</c:f>
              <c:numCache>
                <c:formatCode>General</c:formatCode>
                <c:ptCount val="13"/>
                <c:pt idx="0">
                  <c:v>-0.33283200000000002</c:v>
                </c:pt>
                <c:pt idx="1">
                  <c:v>-1.0854820000000001</c:v>
                </c:pt>
                <c:pt idx="2">
                  <c:v>-0.9397930000000001</c:v>
                </c:pt>
                <c:pt idx="3">
                  <c:v>-1.0378210000000001</c:v>
                </c:pt>
                <c:pt idx="4">
                  <c:v>-0.98836100000000016</c:v>
                </c:pt>
                <c:pt idx="5">
                  <c:v>-7.4525000000000174E-2</c:v>
                </c:pt>
                <c:pt idx="6">
                  <c:v>0.4959469999999998</c:v>
                </c:pt>
                <c:pt idx="7">
                  <c:v>1.543269</c:v>
                </c:pt>
                <c:pt idx="8">
                  <c:v>1.9385870000000001</c:v>
                </c:pt>
                <c:pt idx="9">
                  <c:v>2.6390349999999998</c:v>
                </c:pt>
                <c:pt idx="10">
                  <c:v>1.5578399999999999</c:v>
                </c:pt>
                <c:pt idx="11">
                  <c:v>0.45366499999999998</c:v>
                </c:pt>
                <c:pt idx="12">
                  <c:v>-0.76536000000000004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'Melka Soda'!$K$1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'Melka Soda'!$K$2:$K$14</c:f>
              <c:numCache>
                <c:formatCode>General</c:formatCode>
                <c:ptCount val="13"/>
                <c:pt idx="0">
                  <c:v>2.3913829999999998</c:v>
                </c:pt>
                <c:pt idx="1">
                  <c:v>4.3898950000000001</c:v>
                </c:pt>
                <c:pt idx="2">
                  <c:v>5.2041550000000001</c:v>
                </c:pt>
                <c:pt idx="3">
                  <c:v>5.4913090000000002</c:v>
                </c:pt>
                <c:pt idx="4">
                  <c:v>5.5122680000000006</c:v>
                </c:pt>
                <c:pt idx="5">
                  <c:v>6.011318000000001</c:v>
                </c:pt>
                <c:pt idx="6">
                  <c:v>6.5677280000000007</c:v>
                </c:pt>
                <c:pt idx="7">
                  <c:v>6.5936900000000005</c:v>
                </c:pt>
                <c:pt idx="8">
                  <c:v>6.2698560000000008</c:v>
                </c:pt>
                <c:pt idx="9">
                  <c:v>5.6912900000000004</c:v>
                </c:pt>
                <c:pt idx="10">
                  <c:v>5.8984000000000005</c:v>
                </c:pt>
                <c:pt idx="11">
                  <c:v>7.3699910000000006</c:v>
                </c:pt>
                <c:pt idx="12">
                  <c:v>8.181553000000001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'Melka Soda'!$L$1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'Melka Soda'!$L$2:$L$14</c:f>
              <c:numCache>
                <c:formatCode>General</c:formatCode>
                <c:ptCount val="13"/>
                <c:pt idx="0">
                  <c:v>-0.41341499999999998</c:v>
                </c:pt>
                <c:pt idx="1">
                  <c:v>-1.3890310000000001</c:v>
                </c:pt>
                <c:pt idx="2">
                  <c:v>-2.7619750000000001</c:v>
                </c:pt>
                <c:pt idx="3">
                  <c:v>-3.8545850000000002</c:v>
                </c:pt>
                <c:pt idx="4">
                  <c:v>-4.5021380000000004</c:v>
                </c:pt>
                <c:pt idx="5">
                  <c:v>-3.8924190000000003</c:v>
                </c:pt>
                <c:pt idx="6">
                  <c:v>-3.7729120000000003</c:v>
                </c:pt>
                <c:pt idx="7">
                  <c:v>-2.9010870000000004</c:v>
                </c:pt>
                <c:pt idx="8">
                  <c:v>-2.1716220000000002</c:v>
                </c:pt>
                <c:pt idx="9">
                  <c:v>-2.9636270000000002</c:v>
                </c:pt>
                <c:pt idx="10">
                  <c:v>-2.8369010000000001</c:v>
                </c:pt>
                <c:pt idx="11">
                  <c:v>-2.9962560000000003</c:v>
                </c:pt>
                <c:pt idx="12">
                  <c:v>-2.2935490000000005</c:v>
                </c:pt>
              </c:numCache>
            </c:numRef>
          </c:val>
          <c:smooth val="0"/>
        </c:ser>
        <c:ser>
          <c:idx val="9"/>
          <c:order val="11"/>
          <c:tx>
            <c:strRef>
              <c:f>'Melka Soda'!$M$1</c:f>
              <c:strCache>
                <c:ptCount val="1"/>
                <c:pt idx="0">
                  <c:v>2012</c:v>
                </c:pt>
              </c:strCache>
            </c:strRef>
          </c:tx>
          <c:spPr>
            <a:ln w="12700"/>
          </c:spPr>
          <c:marker>
            <c:symbol val="square"/>
            <c:size val="2"/>
          </c:marker>
          <c:val>
            <c:numRef>
              <c:f>'Melka Soda'!$M$2:$M$14</c:f>
              <c:numCache>
                <c:formatCode>General</c:formatCode>
                <c:ptCount val="13"/>
                <c:pt idx="0">
                  <c:v>-0.48708299999999999</c:v>
                </c:pt>
                <c:pt idx="1">
                  <c:v>-1.0985400000000001</c:v>
                </c:pt>
                <c:pt idx="2">
                  <c:v>-1.7438770000000001</c:v>
                </c:pt>
                <c:pt idx="3">
                  <c:v>-1.6266410000000002</c:v>
                </c:pt>
                <c:pt idx="4">
                  <c:v>-0.99041800000000024</c:v>
                </c:pt>
                <c:pt idx="5">
                  <c:v>-0.5154390000000002</c:v>
                </c:pt>
                <c:pt idx="6">
                  <c:v>5.5929999999999813E-2</c:v>
                </c:pt>
                <c:pt idx="7">
                  <c:v>1.0610429999999997</c:v>
                </c:pt>
                <c:pt idx="8">
                  <c:v>1.2362149999999996</c:v>
                </c:pt>
                <c:pt idx="9">
                  <c:v>2.7596999999999996</c:v>
                </c:pt>
                <c:pt idx="10">
                  <c:v>3.6385859999999997</c:v>
                </c:pt>
                <c:pt idx="11">
                  <c:v>3.3513969999999995</c:v>
                </c:pt>
                <c:pt idx="12">
                  <c:v>3.2739279999999997</c:v>
                </c:pt>
              </c:numCache>
            </c:numRef>
          </c:val>
          <c:smooth val="0"/>
        </c:ser>
        <c:ser>
          <c:idx val="10"/>
          <c:order val="12"/>
          <c:tx>
            <c:strRef>
              <c:f>'Melka Soda'!$N$1</c:f>
              <c:strCache>
                <c:ptCount val="1"/>
                <c:pt idx="0">
                  <c:v>2013</c:v>
                </c:pt>
              </c:strCache>
            </c:strRef>
          </c:tx>
          <c:spPr>
            <a:ln w="9525"/>
          </c:spPr>
          <c:marker>
            <c:symbol val="square"/>
            <c:size val="2"/>
            <c:spPr>
              <a:ln w="9525"/>
            </c:spPr>
          </c:marker>
          <c:val>
            <c:numRef>
              <c:f>'Melka Soda'!$N$2:$N$14</c:f>
              <c:numCache>
                <c:formatCode>General</c:formatCode>
                <c:ptCount val="13"/>
                <c:pt idx="0">
                  <c:v>-0.359711</c:v>
                </c:pt>
                <c:pt idx="1">
                  <c:v>0.27115900000000004</c:v>
                </c:pt>
                <c:pt idx="2">
                  <c:v>1.4100239999999999</c:v>
                </c:pt>
                <c:pt idx="3">
                  <c:v>0.86791399999999996</c:v>
                </c:pt>
                <c:pt idx="4">
                  <c:v>0.37391999999999997</c:v>
                </c:pt>
                <c:pt idx="5">
                  <c:v>-0.14172699999999999</c:v>
                </c:pt>
                <c:pt idx="6">
                  <c:v>3.1486000000000014E-2</c:v>
                </c:pt>
                <c:pt idx="7">
                  <c:v>-1.1603880000000002</c:v>
                </c:pt>
                <c:pt idx="8">
                  <c:v>-1.7132650000000003</c:v>
                </c:pt>
                <c:pt idx="9">
                  <c:v>-1.9078650000000001</c:v>
                </c:pt>
                <c:pt idx="10">
                  <c:v>-2.3218570000000001</c:v>
                </c:pt>
                <c:pt idx="11">
                  <c:v>-2.223725</c:v>
                </c:pt>
                <c:pt idx="12">
                  <c:v>-1.4881120000000001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579136"/>
        <c:axId val="174960576"/>
      </c:lineChart>
      <c:catAx>
        <c:axId val="17557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960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960576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57913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20575757266231"/>
          <c:y val="4.8891132926651884E-2"/>
          <c:w val="7.360729711438331E-2"/>
          <c:h val="0.787540349848174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effectLst/>
              </a:rPr>
              <a:t>SRSD Contract Window (October - February; 10 16-day periods)</a:t>
            </a:r>
            <a:endParaRPr lang="en-US" sz="1200"/>
          </a:p>
        </c:rich>
      </c:tx>
      <c:layout>
        <c:manualLayout>
          <c:xMode val="edge"/>
          <c:yMode val="edge"/>
          <c:x val="7.6642749291837717E-2"/>
          <c:y val="4.75608350911069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985485897892571E-2"/>
          <c:y val="0.17598395848933282"/>
          <c:w val="0.79955559437796031"/>
          <c:h val="0.62121365316656163"/>
        </c:manualLayout>
      </c:layout>
      <c:lineChart>
        <c:grouping val="standard"/>
        <c:varyColors val="0"/>
        <c:ser>
          <c:idx val="28"/>
          <c:order val="0"/>
          <c:tx>
            <c:strRef>
              <c:f>'Melka Soda'!$P$1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</c:spPr>
          </c:marker>
          <c:val>
            <c:numRef>
              <c:f>'Melka Soda'!$P$2:$P$11</c:f>
              <c:numCache>
                <c:formatCode>General</c:formatCode>
                <c:ptCount val="10"/>
                <c:pt idx="0">
                  <c:v>-0.64555799999999997</c:v>
                </c:pt>
                <c:pt idx="1">
                  <c:v>-1.1820499999999998</c:v>
                </c:pt>
                <c:pt idx="2">
                  <c:v>-1.1237069999999998</c:v>
                </c:pt>
                <c:pt idx="3">
                  <c:v>-1.5619919999999998</c:v>
                </c:pt>
                <c:pt idx="4">
                  <c:v>-2.4151789999999997</c:v>
                </c:pt>
                <c:pt idx="5">
                  <c:v>-3.3065159999999998</c:v>
                </c:pt>
                <c:pt idx="6">
                  <c:v>-4.2856740000000002</c:v>
                </c:pt>
                <c:pt idx="7">
                  <c:v>-5.3311570000000001</c:v>
                </c:pt>
                <c:pt idx="8">
                  <c:v>-6.4479120000000005</c:v>
                </c:pt>
                <c:pt idx="9">
                  <c:v>-7.4078980000000003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'Melka Soda'!$Q$1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FFC000"/>
              </a:solidFill>
              <a:prstDash val="solid"/>
            </a:ln>
          </c:spPr>
          <c:marker>
            <c:symbol val="none"/>
          </c:marker>
          <c:val>
            <c:numRef>
              <c:f>'Melka Soda'!$Q$2:$Q$11</c:f>
              <c:numCache>
                <c:formatCode>General</c:formatCode>
                <c:ptCount val="10"/>
                <c:pt idx="0">
                  <c:v>-2.1418E-2</c:v>
                </c:pt>
                <c:pt idx="1">
                  <c:v>0.33210699999999999</c:v>
                </c:pt>
                <c:pt idx="2">
                  <c:v>0.90616499999999989</c:v>
                </c:pt>
                <c:pt idx="3">
                  <c:v>0.82364399999999993</c:v>
                </c:pt>
                <c:pt idx="4">
                  <c:v>0.72430699999999992</c:v>
                </c:pt>
                <c:pt idx="5">
                  <c:v>1.1949149999999999</c:v>
                </c:pt>
                <c:pt idx="6">
                  <c:v>2.2871160000000001</c:v>
                </c:pt>
                <c:pt idx="7">
                  <c:v>3.7710020000000002</c:v>
                </c:pt>
                <c:pt idx="8">
                  <c:v>5.354984</c:v>
                </c:pt>
                <c:pt idx="9">
                  <c:v>5.7627240000000004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'Melka Soda'!$R$1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'Melka Soda'!$R$2:$R$11</c:f>
              <c:numCache>
                <c:formatCode>General</c:formatCode>
                <c:ptCount val="10"/>
                <c:pt idx="0">
                  <c:v>-0.24473900000000001</c:v>
                </c:pt>
                <c:pt idx="1">
                  <c:v>-1.0949979999999999</c:v>
                </c:pt>
                <c:pt idx="2">
                  <c:v>-2.4293</c:v>
                </c:pt>
                <c:pt idx="3">
                  <c:v>-3.676609</c:v>
                </c:pt>
                <c:pt idx="4">
                  <c:v>-3.971384</c:v>
                </c:pt>
                <c:pt idx="5">
                  <c:v>-4.145232</c:v>
                </c:pt>
                <c:pt idx="6">
                  <c:v>-4.6217980000000001</c:v>
                </c:pt>
                <c:pt idx="7">
                  <c:v>-3.7332239999999999</c:v>
                </c:pt>
                <c:pt idx="8">
                  <c:v>-2.9250069999999999</c:v>
                </c:pt>
                <c:pt idx="9">
                  <c:v>-1.948386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'Melka Soda'!$S$1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none"/>
          </c:marker>
          <c:val>
            <c:numRef>
              <c:f>'Melka Soda'!$S$2:$S$11</c:f>
              <c:numCache>
                <c:formatCode>General</c:formatCode>
                <c:ptCount val="10"/>
                <c:pt idx="0">
                  <c:v>-0.63357300000000005</c:v>
                </c:pt>
                <c:pt idx="1">
                  <c:v>-1.0171320000000001</c:v>
                </c:pt>
                <c:pt idx="2">
                  <c:v>-2.0750489999999999</c:v>
                </c:pt>
                <c:pt idx="3">
                  <c:v>-1.1525209999999999</c:v>
                </c:pt>
                <c:pt idx="4">
                  <c:v>-0.38669399999999987</c:v>
                </c:pt>
                <c:pt idx="5">
                  <c:v>-4.7628999999999866E-2</c:v>
                </c:pt>
                <c:pt idx="6">
                  <c:v>0.60125600000000023</c:v>
                </c:pt>
                <c:pt idx="7">
                  <c:v>0.74969000000000019</c:v>
                </c:pt>
                <c:pt idx="8">
                  <c:v>1.5086210000000002</c:v>
                </c:pt>
                <c:pt idx="9">
                  <c:v>2.0627090000000003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'Melka Soda'!$T$1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0070C0"/>
              </a:solidFill>
              <a:prstDash val="solid"/>
            </a:ln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Ref>
              <c:f>'Melka Soda'!$T$2:$T$11</c:f>
              <c:numCache>
                <c:formatCode>General</c:formatCode>
                <c:ptCount val="10"/>
                <c:pt idx="0">
                  <c:v>-0.249919</c:v>
                </c:pt>
                <c:pt idx="1">
                  <c:v>-0.35264699999999999</c:v>
                </c:pt>
                <c:pt idx="2">
                  <c:v>0.30271399999999998</c:v>
                </c:pt>
                <c:pt idx="3">
                  <c:v>0.75002900000000006</c:v>
                </c:pt>
                <c:pt idx="4">
                  <c:v>1.0059690000000001</c:v>
                </c:pt>
                <c:pt idx="5">
                  <c:v>1.213727</c:v>
                </c:pt>
                <c:pt idx="6">
                  <c:v>1.009487</c:v>
                </c:pt>
                <c:pt idx="7">
                  <c:v>0.70141000000000009</c:v>
                </c:pt>
                <c:pt idx="8">
                  <c:v>0.62870000000000004</c:v>
                </c:pt>
                <c:pt idx="9">
                  <c:v>1.7398359999999999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'Melka Soda'!$U$1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B0F0"/>
              </a:solidFill>
              <a:prstDash val="solid"/>
            </a:ln>
          </c:spPr>
          <c:marker>
            <c:symbol val="none"/>
          </c:marker>
          <c:val>
            <c:numRef>
              <c:f>'Melka Soda'!$U$2:$U$11</c:f>
              <c:numCache>
                <c:formatCode>General</c:formatCode>
                <c:ptCount val="10"/>
                <c:pt idx="0">
                  <c:v>-2.7611E-2</c:v>
                </c:pt>
                <c:pt idx="1">
                  <c:v>-0.57629600000000003</c:v>
                </c:pt>
                <c:pt idx="2">
                  <c:v>3.7161999999999917E-2</c:v>
                </c:pt>
                <c:pt idx="3">
                  <c:v>0.63206799999999996</c:v>
                </c:pt>
                <c:pt idx="4">
                  <c:v>1.9593500000000001</c:v>
                </c:pt>
                <c:pt idx="5">
                  <c:v>2.977582</c:v>
                </c:pt>
                <c:pt idx="6">
                  <c:v>3.787245</c:v>
                </c:pt>
                <c:pt idx="7">
                  <c:v>4.4213129999999996</c:v>
                </c:pt>
                <c:pt idx="8">
                  <c:v>4.9278979999999999</c:v>
                </c:pt>
                <c:pt idx="9">
                  <c:v>4.9216920000000002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'Melka Soda'!$V$1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2D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2D050"/>
              </a:solidFill>
              <a:ln>
                <a:noFill/>
              </a:ln>
            </c:spPr>
          </c:marker>
          <c:val>
            <c:numRef>
              <c:f>'Melka Soda'!$V$2:$V$11</c:f>
              <c:numCache>
                <c:formatCode>General</c:formatCode>
                <c:ptCount val="10"/>
                <c:pt idx="0">
                  <c:v>1.0512239999999999</c:v>
                </c:pt>
                <c:pt idx="1">
                  <c:v>1.247593</c:v>
                </c:pt>
                <c:pt idx="2">
                  <c:v>1.0216719999999999</c:v>
                </c:pt>
                <c:pt idx="3">
                  <c:v>0.46851199999999993</c:v>
                </c:pt>
                <c:pt idx="4">
                  <c:v>-0.7031710000000001</c:v>
                </c:pt>
                <c:pt idx="5">
                  <c:v>-2.0112170000000003</c:v>
                </c:pt>
                <c:pt idx="6">
                  <c:v>-3.2368760000000005</c:v>
                </c:pt>
                <c:pt idx="7">
                  <c:v>-4.3191850000000009</c:v>
                </c:pt>
                <c:pt idx="8">
                  <c:v>-5.3857940000000006</c:v>
                </c:pt>
                <c:pt idx="9">
                  <c:v>-6.7769110000000001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'Melka Soda'!$W$1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'Melka Soda'!$W$2:$W$11</c:f>
              <c:numCache>
                <c:formatCode>General</c:formatCode>
                <c:ptCount val="10"/>
                <c:pt idx="0">
                  <c:v>-0.14718899999999999</c:v>
                </c:pt>
                <c:pt idx="1">
                  <c:v>0.86026599999999998</c:v>
                </c:pt>
                <c:pt idx="2">
                  <c:v>1.476526</c:v>
                </c:pt>
                <c:pt idx="3">
                  <c:v>1.7378040000000001</c:v>
                </c:pt>
                <c:pt idx="4">
                  <c:v>1.8446070000000001</c:v>
                </c:pt>
                <c:pt idx="5">
                  <c:v>1.790219</c:v>
                </c:pt>
                <c:pt idx="6">
                  <c:v>1.4886710000000001</c:v>
                </c:pt>
                <c:pt idx="7">
                  <c:v>1.160182</c:v>
                </c:pt>
                <c:pt idx="8">
                  <c:v>1.095623</c:v>
                </c:pt>
                <c:pt idx="9">
                  <c:v>0.83920700000000004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'Melka Soda'!$X$1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val>
            <c:numRef>
              <c:f>'Melka Soda'!$X$2:$X$11</c:f>
              <c:numCache>
                <c:formatCode>General</c:formatCode>
                <c:ptCount val="10"/>
                <c:pt idx="0">
                  <c:v>-0.41338200000000003</c:v>
                </c:pt>
                <c:pt idx="1">
                  <c:v>-0.52627500000000005</c:v>
                </c:pt>
                <c:pt idx="2">
                  <c:v>-0.53001600000000004</c:v>
                </c:pt>
                <c:pt idx="3">
                  <c:v>-0.37633900000000003</c:v>
                </c:pt>
                <c:pt idx="4">
                  <c:v>-0.27629500000000007</c:v>
                </c:pt>
                <c:pt idx="5">
                  <c:v>-0.56816200000000006</c:v>
                </c:pt>
                <c:pt idx="6">
                  <c:v>-0.45265300000000008</c:v>
                </c:pt>
                <c:pt idx="7">
                  <c:v>-1.024845</c:v>
                </c:pt>
                <c:pt idx="8">
                  <c:v>-1.769266</c:v>
                </c:pt>
                <c:pt idx="9">
                  <c:v>-1.400825</c:v>
                </c:pt>
              </c:numCache>
            </c:numRef>
          </c:val>
          <c:smooth val="0"/>
        </c:ser>
        <c:ser>
          <c:idx val="8"/>
          <c:order val="9"/>
          <c:tx>
            <c:strRef>
              <c:f>'Melka Soda'!$Y$1</c:f>
              <c:strCache>
                <c:ptCount val="1"/>
                <c:pt idx="0">
                  <c:v>2010</c:v>
                </c:pt>
              </c:strCache>
            </c:strRef>
          </c:tx>
          <c:spPr>
            <a:ln w="9525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'Melka Soda'!$Y$2:$Y$11</c:f>
              <c:numCache>
                <c:formatCode>General</c:formatCode>
                <c:ptCount val="10"/>
                <c:pt idx="0">
                  <c:v>0.42301100000000003</c:v>
                </c:pt>
                <c:pt idx="1">
                  <c:v>-0.169929</c:v>
                </c:pt>
                <c:pt idx="2">
                  <c:v>-1.090214</c:v>
                </c:pt>
                <c:pt idx="3">
                  <c:v>-2.532829</c:v>
                </c:pt>
                <c:pt idx="4">
                  <c:v>-3.8442829999999999</c:v>
                </c:pt>
                <c:pt idx="5">
                  <c:v>-5.247255</c:v>
                </c:pt>
                <c:pt idx="6">
                  <c:v>-6.6487420000000004</c:v>
                </c:pt>
                <c:pt idx="7">
                  <c:v>-7.7383600000000001</c:v>
                </c:pt>
                <c:pt idx="8">
                  <c:v>-8.6996470000000006</c:v>
                </c:pt>
                <c:pt idx="9">
                  <c:v>-9.0556640000000002</c:v>
                </c:pt>
              </c:numCache>
            </c:numRef>
          </c:val>
          <c:smooth val="0"/>
        </c:ser>
        <c:ser>
          <c:idx val="9"/>
          <c:order val="10"/>
          <c:tx>
            <c:strRef>
              <c:f>'Melka Soda'!$Z$1</c:f>
              <c:strCache>
                <c:ptCount val="1"/>
                <c:pt idx="0">
                  <c:v>2011</c:v>
                </c:pt>
              </c:strCache>
            </c:strRef>
          </c:tx>
          <c:val>
            <c:numRef>
              <c:f>'Melka Soda'!$Z$2:$Z$11</c:f>
              <c:numCache>
                <c:formatCode>General</c:formatCode>
                <c:ptCount val="10"/>
                <c:pt idx="0">
                  <c:v>0.28089399999999998</c:v>
                </c:pt>
                <c:pt idx="1">
                  <c:v>0.53672199999999992</c:v>
                </c:pt>
                <c:pt idx="2">
                  <c:v>1.1949269999999999</c:v>
                </c:pt>
                <c:pt idx="3">
                  <c:v>1.2689539999999999</c:v>
                </c:pt>
                <c:pt idx="4">
                  <c:v>2.272211</c:v>
                </c:pt>
                <c:pt idx="5">
                  <c:v>3.4658730000000002</c:v>
                </c:pt>
                <c:pt idx="6">
                  <c:v>4.4383860000000004</c:v>
                </c:pt>
                <c:pt idx="7">
                  <c:v>5.1165860000000007</c:v>
                </c:pt>
                <c:pt idx="8">
                  <c:v>5.3099380000000007</c:v>
                </c:pt>
                <c:pt idx="9">
                  <c:v>4.9878410000000004</c:v>
                </c:pt>
              </c:numCache>
            </c:numRef>
          </c:val>
          <c:smooth val="0"/>
        </c:ser>
        <c:ser>
          <c:idx val="10"/>
          <c:order val="11"/>
          <c:tx>
            <c:strRef>
              <c:f>'Melka Soda'!$AA$1</c:f>
              <c:strCache>
                <c:ptCount val="1"/>
                <c:pt idx="0">
                  <c:v>2012</c:v>
                </c:pt>
              </c:strCache>
            </c:strRef>
          </c:tx>
          <c:spPr>
            <a:ln w="9525"/>
          </c:spPr>
          <c:marker>
            <c:symbol val="square"/>
            <c:size val="2"/>
          </c:marker>
          <c:val>
            <c:numRef>
              <c:f>'Melka Soda'!$AA$2:$AA$11</c:f>
              <c:numCache>
                <c:formatCode>General</c:formatCode>
                <c:ptCount val="10"/>
                <c:pt idx="0">
                  <c:v>0.636513</c:v>
                </c:pt>
                <c:pt idx="1">
                  <c:v>0.56693799999999994</c:v>
                </c:pt>
                <c:pt idx="2">
                  <c:v>1.2635139999999998</c:v>
                </c:pt>
                <c:pt idx="3">
                  <c:v>1.7959669999999996</c:v>
                </c:pt>
                <c:pt idx="4">
                  <c:v>1.9459889999999995</c:v>
                </c:pt>
                <c:pt idx="5">
                  <c:v>2.2458059999999995</c:v>
                </c:pt>
                <c:pt idx="6">
                  <c:v>2.1764739999999994</c:v>
                </c:pt>
                <c:pt idx="7">
                  <c:v>2.3204649999999996</c:v>
                </c:pt>
                <c:pt idx="8">
                  <c:v>1.8993219999999995</c:v>
                </c:pt>
                <c:pt idx="9">
                  <c:v>1.5818629999999996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22656"/>
        <c:axId val="174962880"/>
      </c:lineChart>
      <c:catAx>
        <c:axId val="175622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/>
                  <a:t>16-day period</a:t>
                </a:r>
              </a:p>
            </c:rich>
          </c:tx>
          <c:layout>
            <c:manualLayout>
              <c:xMode val="edge"/>
              <c:yMode val="edge"/>
              <c:x val="0.41104335522446517"/>
              <c:y val="0.883840563448359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9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962880"/>
        <c:scaling>
          <c:orientation val="minMax"/>
          <c:max val="15"/>
          <c:min val="-15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en-US" sz="1200" b="1"/>
                  <a:t>Czndvi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62265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80753376509396"/>
          <c:y val="4.8891132926651884E-2"/>
          <c:w val="9.7960908610670888E-2"/>
          <c:h val="0.723544961547337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78" r="0.75000000000000078" t="1" header="0.5" footer="0.5"/>
    <c:pageSetup/>
  </c:printSettings>
  <c:userShapes r:id="rId1"/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323850</xdr:colOff>
          <xdr:row>56</xdr:row>
          <xdr:rowOff>76200</xdr:rowOff>
        </xdr:from>
        <xdr:to>
          <xdr:col>12</xdr:col>
          <xdr:colOff>180975</xdr:colOff>
          <xdr:row>59</xdr:row>
          <xdr:rowOff>95250</xdr:rowOff>
        </xdr:to>
        <xdr:sp macro="" textlink="">
          <xdr:nvSpPr>
            <xdr:cNvPr id="122888" name="Object 8" hidden="1">
              <a:extLst>
                <a:ext uri="{63B3BB69-23CF-44E3-9099-C40C66FF867C}">
                  <a14:compatExt spid="_x0000_s122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295275</xdr:colOff>
          <xdr:row>61</xdr:row>
          <xdr:rowOff>142875</xdr:rowOff>
        </xdr:from>
        <xdr:to>
          <xdr:col>14</xdr:col>
          <xdr:colOff>247650</xdr:colOff>
          <xdr:row>65</xdr:row>
          <xdr:rowOff>47625</xdr:rowOff>
        </xdr:to>
        <xdr:sp macro="" textlink="">
          <xdr:nvSpPr>
            <xdr:cNvPr id="122890" name="Object 10" hidden="1">
              <a:extLst>
                <a:ext uri="{63B3BB69-23CF-44E3-9099-C40C66FF867C}">
                  <a14:compatExt spid="_x0000_s122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65</xdr:row>
      <xdr:rowOff>176213</xdr:rowOff>
    </xdr:from>
    <xdr:to>
      <xdr:col>19</xdr:col>
      <xdr:colOff>74295</xdr:colOff>
      <xdr:row>74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4761</xdr:colOff>
      <xdr:row>75</xdr:row>
      <xdr:rowOff>4762</xdr:rowOff>
    </xdr:from>
    <xdr:to>
      <xdr:col>18</xdr:col>
      <xdr:colOff>1270635</xdr:colOff>
      <xdr:row>83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9525</xdr:colOff>
      <xdr:row>83</xdr:row>
      <xdr:rowOff>180975</xdr:rowOff>
    </xdr:from>
    <xdr:to>
      <xdr:col>19</xdr:col>
      <xdr:colOff>3810</xdr:colOff>
      <xdr:row>92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19050</xdr:colOff>
      <xdr:row>93</xdr:row>
      <xdr:rowOff>9525</xdr:rowOff>
    </xdr:from>
    <xdr:to>
      <xdr:col>19</xdr:col>
      <xdr:colOff>24766</xdr:colOff>
      <xdr:row>101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19050</xdr:colOff>
      <xdr:row>102</xdr:row>
      <xdr:rowOff>9525</xdr:rowOff>
    </xdr:from>
    <xdr:to>
      <xdr:col>19</xdr:col>
      <xdr:colOff>22860</xdr:colOff>
      <xdr:row>111</xdr:row>
      <xdr:rowOff>9525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28573</xdr:colOff>
      <xdr:row>16</xdr:row>
      <xdr:rowOff>38100</xdr:rowOff>
    </xdr:from>
    <xdr:to>
      <xdr:col>14</xdr:col>
      <xdr:colOff>447674</xdr:colOff>
      <xdr:row>31</xdr:row>
      <xdr:rowOff>157377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581025</xdr:colOff>
      <xdr:row>16</xdr:row>
      <xdr:rowOff>28575</xdr:rowOff>
    </xdr:from>
    <xdr:to>
      <xdr:col>24</xdr:col>
      <xdr:colOff>495300</xdr:colOff>
      <xdr:row>31</xdr:row>
      <xdr:rowOff>147852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0.17835</cdr:x>
      <cdr:y>0.17368</cdr:y>
    </cdr:from>
    <cdr:to>
      <cdr:x>0.17835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79419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0.29175</cdr:x>
      <cdr:y>0.17048</cdr:y>
    </cdr:from>
    <cdr:to>
      <cdr:x>0.29175</cdr:x>
      <cdr:y>0.79022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434333" y="507481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0.40498</cdr:x>
      <cdr:y>0.17688</cdr:y>
    </cdr:from>
    <cdr:to>
      <cdr:x>0.40498</cdr:x>
      <cdr:y>0.79662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3223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0.52085</cdr:x>
      <cdr:y>0.17688</cdr:y>
    </cdr:from>
    <cdr:to>
      <cdr:x>0.52085</cdr:x>
      <cdr:y>0.79662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02838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0.75369</cdr:x>
      <cdr:y>0.17368</cdr:y>
    </cdr:from>
    <cdr:to>
      <cdr:x>0.75369</cdr:x>
      <cdr:y>0.79342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829257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0.86856</cdr:x>
      <cdr:y>0.17368</cdr:y>
    </cdr:from>
    <cdr:to>
      <cdr:x>0.86856</cdr:x>
      <cdr:y>0.79342</cdr:y>
    </cdr:to>
    <cdr:sp macro="" textlink="">
      <cdr:nvSpPr>
        <cdr:cNvPr id="8602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17711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0.07512</cdr:x>
      <cdr:y>0.17666</cdr:y>
    </cdr:from>
    <cdr:to>
      <cdr:x>0.89901</cdr:x>
      <cdr:y>0.79521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794" y="525877"/>
          <a:ext cx="6874456" cy="1841286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0.63579</cdr:x>
      <cdr:y>0.17155</cdr:y>
    </cdr:from>
    <cdr:to>
      <cdr:x>0.63579</cdr:x>
      <cdr:y>0.79129</cdr:y>
    </cdr:to>
    <cdr:sp macro="" textlink="">
      <cdr:nvSpPr>
        <cdr:cNvPr id="1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917381" y="51065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0.75903</cdr:x>
      <cdr:y>0.8906</cdr:y>
    </cdr:from>
    <cdr:to>
      <cdr:x>0.86685</cdr:x>
      <cdr:y>0.97948</cdr:y>
    </cdr:to>
    <cdr:sp macro="" textlink="">
      <cdr:nvSpPr>
        <cdr:cNvPr id="12" name="TextBox 7"/>
        <cdr:cNvSpPr txBox="1"/>
      </cdr:nvSpPr>
      <cdr:spPr>
        <a:xfrm xmlns:a="http://schemas.openxmlformats.org/drawingml/2006/main">
          <a:off x="5870575" y="2651125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0.86864</cdr:x>
      <cdr:y>0.881</cdr:y>
    </cdr:from>
    <cdr:to>
      <cdr:x>0.86864</cdr:x>
      <cdr:y>0.9546</cdr:y>
    </cdr:to>
    <cdr:cxnSp macro="">
      <cdr:nvCxnSpPr>
        <cdr:cNvPr id="13" name="Straight Arrow Connector 12"/>
        <cdr:cNvCxnSpPr/>
      </cdr:nvCxnSpPr>
      <cdr:spPr>
        <a:xfrm xmlns:a="http://schemas.openxmlformats.org/drawingml/2006/main" flipH="1" flipV="1">
          <a:off x="6718300" y="2622550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0.10509</cdr:x>
      <cdr:y>0.17385</cdr:y>
    </cdr:from>
    <cdr:to>
      <cdr:x>0.84647</cdr:x>
      <cdr:y>0.26273</cdr:y>
    </cdr:to>
    <cdr:sp macro="" textlink="">
      <cdr:nvSpPr>
        <cdr:cNvPr id="14" name="TextBox 4"/>
        <cdr:cNvSpPr txBox="1"/>
      </cdr:nvSpPr>
      <cdr:spPr>
        <a:xfrm xmlns:a="http://schemas.openxmlformats.org/drawingml/2006/main">
          <a:off x="885869" y="779939"/>
          <a:ext cx="6249555" cy="39874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                  Apr                    May                     Jun                       Jul                       Aug                      Sept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0.22114</cdr:x>
      <cdr:y>0.17368</cdr:y>
    </cdr:from>
    <cdr:to>
      <cdr:x>0.22114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29108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0.37945</cdr:x>
      <cdr:y>0.17368</cdr:y>
    </cdr:from>
    <cdr:to>
      <cdr:x>0.37945</cdr:x>
      <cdr:y>0.79342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280582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0.5323</cdr:x>
      <cdr:y>0.17368</cdr:y>
    </cdr:from>
    <cdr:to>
      <cdr:x>0.5323</cdr:x>
      <cdr:y>0.79342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99250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0.68391</cdr:x>
      <cdr:y>0.17368</cdr:y>
    </cdr:from>
    <cdr:to>
      <cdr:x>0.68391</cdr:x>
      <cdr:y>0.79342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110471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0.8361</cdr:x>
      <cdr:y>0.17688</cdr:y>
    </cdr:from>
    <cdr:to>
      <cdr:x>0.8361</cdr:x>
      <cdr:y>0.79662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025184" y="526532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0.07403</cdr:x>
      <cdr:y>0.17026</cdr:y>
    </cdr:from>
    <cdr:to>
      <cdr:x>0.8748</cdr:x>
      <cdr:y>0.78882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942" y="506812"/>
          <a:ext cx="4812857" cy="1841315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0.10671</cdr:x>
      <cdr:y>0.17065</cdr:y>
    </cdr:from>
    <cdr:to>
      <cdr:x>0.80646</cdr:x>
      <cdr:y>0.25953</cdr:y>
    </cdr:to>
    <cdr:sp macro="" textlink="">
      <cdr:nvSpPr>
        <cdr:cNvPr id="8" name="TextBox 11"/>
        <cdr:cNvSpPr txBox="1"/>
      </cdr:nvSpPr>
      <cdr:spPr>
        <a:xfrm xmlns:a="http://schemas.openxmlformats.org/drawingml/2006/main">
          <a:off x="641350" y="508000"/>
          <a:ext cx="420570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Oct                      Nov                      Dec                        Jan                        Feb</a:t>
          </a:r>
        </a:p>
      </cdr:txBody>
    </cdr:sp>
  </cdr:relSizeAnchor>
  <cdr:relSizeAnchor xmlns:cdr="http://schemas.openxmlformats.org/drawingml/2006/chartDrawing">
    <cdr:from>
      <cdr:x>0.69466</cdr:x>
      <cdr:y>0.8874</cdr:y>
    </cdr:from>
    <cdr:to>
      <cdr:x>0.83341</cdr:x>
      <cdr:y>0.97628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75125" y="2641600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0.8373</cdr:x>
      <cdr:y>0.8778</cdr:y>
    </cdr:from>
    <cdr:to>
      <cdr:x>0.8373</cdr:x>
      <cdr:y>0.9514</cdr:y>
    </cdr:to>
    <cdr:cxnSp macro="">
      <cdr:nvCxnSpPr>
        <cdr:cNvPr id="10" name="Straight Arrow Connector 9"/>
        <cdr:cNvCxnSpPr/>
      </cdr:nvCxnSpPr>
      <cdr:spPr>
        <a:xfrm xmlns:a="http://schemas.openxmlformats.org/drawingml/2006/main" flipH="1" flipV="1">
          <a:off x="5032375" y="2613025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28573</xdr:colOff>
      <xdr:row>16</xdr:row>
      <xdr:rowOff>38100</xdr:rowOff>
    </xdr:from>
    <xdr:to>
      <xdr:col>14</xdr:col>
      <xdr:colOff>447674</xdr:colOff>
      <xdr:row>31</xdr:row>
      <xdr:rowOff>157377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581025</xdr:colOff>
      <xdr:row>16</xdr:row>
      <xdr:rowOff>28575</xdr:rowOff>
    </xdr:from>
    <xdr:to>
      <xdr:col>24</xdr:col>
      <xdr:colOff>495300</xdr:colOff>
      <xdr:row>31</xdr:row>
      <xdr:rowOff>147852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0.17835</cdr:x>
      <cdr:y>0.17368</cdr:y>
    </cdr:from>
    <cdr:to>
      <cdr:x>0.17835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79419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0.29175</cdr:x>
      <cdr:y>0.17048</cdr:y>
    </cdr:from>
    <cdr:to>
      <cdr:x>0.29175</cdr:x>
      <cdr:y>0.79022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434333" y="507481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0.40498</cdr:x>
      <cdr:y>0.17688</cdr:y>
    </cdr:from>
    <cdr:to>
      <cdr:x>0.40498</cdr:x>
      <cdr:y>0.79662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3223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0.52085</cdr:x>
      <cdr:y>0.17688</cdr:y>
    </cdr:from>
    <cdr:to>
      <cdr:x>0.52085</cdr:x>
      <cdr:y>0.79662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02838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0.75369</cdr:x>
      <cdr:y>0.17368</cdr:y>
    </cdr:from>
    <cdr:to>
      <cdr:x>0.75369</cdr:x>
      <cdr:y>0.79342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829257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0.86856</cdr:x>
      <cdr:y>0.17368</cdr:y>
    </cdr:from>
    <cdr:to>
      <cdr:x>0.86856</cdr:x>
      <cdr:y>0.79342</cdr:y>
    </cdr:to>
    <cdr:sp macro="" textlink="">
      <cdr:nvSpPr>
        <cdr:cNvPr id="8602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17711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0.07512</cdr:x>
      <cdr:y>0.17666</cdr:y>
    </cdr:from>
    <cdr:to>
      <cdr:x>0.89901</cdr:x>
      <cdr:y>0.79521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794" y="525877"/>
          <a:ext cx="6874456" cy="1841286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0.63579</cdr:x>
      <cdr:y>0.17155</cdr:y>
    </cdr:from>
    <cdr:to>
      <cdr:x>0.63579</cdr:x>
      <cdr:y>0.79129</cdr:y>
    </cdr:to>
    <cdr:sp macro="" textlink="">
      <cdr:nvSpPr>
        <cdr:cNvPr id="1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917381" y="51065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0.75903</cdr:x>
      <cdr:y>0.8906</cdr:y>
    </cdr:from>
    <cdr:to>
      <cdr:x>0.86685</cdr:x>
      <cdr:y>0.97948</cdr:y>
    </cdr:to>
    <cdr:sp macro="" textlink="">
      <cdr:nvSpPr>
        <cdr:cNvPr id="12" name="TextBox 7"/>
        <cdr:cNvSpPr txBox="1"/>
      </cdr:nvSpPr>
      <cdr:spPr>
        <a:xfrm xmlns:a="http://schemas.openxmlformats.org/drawingml/2006/main">
          <a:off x="5870575" y="2651125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0.86864</cdr:x>
      <cdr:y>0.881</cdr:y>
    </cdr:from>
    <cdr:to>
      <cdr:x>0.86864</cdr:x>
      <cdr:y>0.9546</cdr:y>
    </cdr:to>
    <cdr:cxnSp macro="">
      <cdr:nvCxnSpPr>
        <cdr:cNvPr id="13" name="Straight Arrow Connector 12"/>
        <cdr:cNvCxnSpPr/>
      </cdr:nvCxnSpPr>
      <cdr:spPr>
        <a:xfrm xmlns:a="http://schemas.openxmlformats.org/drawingml/2006/main" flipH="1" flipV="1">
          <a:off x="6718300" y="2622550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0.10509</cdr:x>
      <cdr:y>0.17385</cdr:y>
    </cdr:from>
    <cdr:to>
      <cdr:x>0.84647</cdr:x>
      <cdr:y>0.26273</cdr:y>
    </cdr:to>
    <cdr:sp macro="" textlink="">
      <cdr:nvSpPr>
        <cdr:cNvPr id="14" name="TextBox 4"/>
        <cdr:cNvSpPr txBox="1"/>
      </cdr:nvSpPr>
      <cdr:spPr>
        <a:xfrm xmlns:a="http://schemas.openxmlformats.org/drawingml/2006/main">
          <a:off x="885869" y="779939"/>
          <a:ext cx="6249555" cy="39874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                  Apr                    May                     Jun                       Jul                       Aug                      Sept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0.22114</cdr:x>
      <cdr:y>0.17368</cdr:y>
    </cdr:from>
    <cdr:to>
      <cdr:x>0.22114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29108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0.37945</cdr:x>
      <cdr:y>0.17368</cdr:y>
    </cdr:from>
    <cdr:to>
      <cdr:x>0.37945</cdr:x>
      <cdr:y>0.79342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280582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0.5323</cdr:x>
      <cdr:y>0.17368</cdr:y>
    </cdr:from>
    <cdr:to>
      <cdr:x>0.5323</cdr:x>
      <cdr:y>0.79342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99250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0.68391</cdr:x>
      <cdr:y>0.17368</cdr:y>
    </cdr:from>
    <cdr:to>
      <cdr:x>0.68391</cdr:x>
      <cdr:y>0.79342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110471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0.8361</cdr:x>
      <cdr:y>0.17688</cdr:y>
    </cdr:from>
    <cdr:to>
      <cdr:x>0.8361</cdr:x>
      <cdr:y>0.79662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025184" y="526532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0.07403</cdr:x>
      <cdr:y>0.17026</cdr:y>
    </cdr:from>
    <cdr:to>
      <cdr:x>0.8748</cdr:x>
      <cdr:y>0.78882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942" y="506812"/>
          <a:ext cx="4812857" cy="1841315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0.10671</cdr:x>
      <cdr:y>0.17065</cdr:y>
    </cdr:from>
    <cdr:to>
      <cdr:x>0.80646</cdr:x>
      <cdr:y>0.25953</cdr:y>
    </cdr:to>
    <cdr:sp macro="" textlink="">
      <cdr:nvSpPr>
        <cdr:cNvPr id="8" name="TextBox 11"/>
        <cdr:cNvSpPr txBox="1"/>
      </cdr:nvSpPr>
      <cdr:spPr>
        <a:xfrm xmlns:a="http://schemas.openxmlformats.org/drawingml/2006/main">
          <a:off x="641350" y="508000"/>
          <a:ext cx="420570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Oct                      Nov                      Dec                        Jan                        Feb</a:t>
          </a:r>
        </a:p>
      </cdr:txBody>
    </cdr:sp>
  </cdr:relSizeAnchor>
  <cdr:relSizeAnchor xmlns:cdr="http://schemas.openxmlformats.org/drawingml/2006/chartDrawing">
    <cdr:from>
      <cdr:x>0.69466</cdr:x>
      <cdr:y>0.8874</cdr:y>
    </cdr:from>
    <cdr:to>
      <cdr:x>0.83341</cdr:x>
      <cdr:y>0.97628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75125" y="2641600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0.8373</cdr:x>
      <cdr:y>0.8778</cdr:y>
    </cdr:from>
    <cdr:to>
      <cdr:x>0.8373</cdr:x>
      <cdr:y>0.9514</cdr:y>
    </cdr:to>
    <cdr:cxnSp macro="">
      <cdr:nvCxnSpPr>
        <cdr:cNvPr id="10" name="Straight Arrow Connector 9"/>
        <cdr:cNvCxnSpPr/>
      </cdr:nvCxnSpPr>
      <cdr:spPr>
        <a:xfrm xmlns:a="http://schemas.openxmlformats.org/drawingml/2006/main" flipH="1" flipV="1">
          <a:off x="5032375" y="2613025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28573</xdr:colOff>
      <xdr:row>16</xdr:row>
      <xdr:rowOff>38100</xdr:rowOff>
    </xdr:from>
    <xdr:to>
      <xdr:col>14</xdr:col>
      <xdr:colOff>447674</xdr:colOff>
      <xdr:row>31</xdr:row>
      <xdr:rowOff>157377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581025</xdr:colOff>
      <xdr:row>16</xdr:row>
      <xdr:rowOff>28575</xdr:rowOff>
    </xdr:from>
    <xdr:to>
      <xdr:col>24</xdr:col>
      <xdr:colOff>495300</xdr:colOff>
      <xdr:row>31</xdr:row>
      <xdr:rowOff>147852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0.17835</cdr:x>
      <cdr:y>0.17368</cdr:y>
    </cdr:from>
    <cdr:to>
      <cdr:x>0.17835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79419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0.29175</cdr:x>
      <cdr:y>0.17048</cdr:y>
    </cdr:from>
    <cdr:to>
      <cdr:x>0.29175</cdr:x>
      <cdr:y>0.79022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434333" y="507481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0.40498</cdr:x>
      <cdr:y>0.17688</cdr:y>
    </cdr:from>
    <cdr:to>
      <cdr:x>0.40498</cdr:x>
      <cdr:y>0.79662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3223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0.52085</cdr:x>
      <cdr:y>0.17688</cdr:y>
    </cdr:from>
    <cdr:to>
      <cdr:x>0.52085</cdr:x>
      <cdr:y>0.79662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02838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0.75369</cdr:x>
      <cdr:y>0.17368</cdr:y>
    </cdr:from>
    <cdr:to>
      <cdr:x>0.75369</cdr:x>
      <cdr:y>0.79342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829257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0.86856</cdr:x>
      <cdr:y>0.17368</cdr:y>
    </cdr:from>
    <cdr:to>
      <cdr:x>0.86856</cdr:x>
      <cdr:y>0.79342</cdr:y>
    </cdr:to>
    <cdr:sp macro="" textlink="">
      <cdr:nvSpPr>
        <cdr:cNvPr id="8602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17711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0.07512</cdr:x>
      <cdr:y>0.17666</cdr:y>
    </cdr:from>
    <cdr:to>
      <cdr:x>0.89901</cdr:x>
      <cdr:y>0.79521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794" y="525877"/>
          <a:ext cx="6874456" cy="1841286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0.63579</cdr:x>
      <cdr:y>0.17155</cdr:y>
    </cdr:from>
    <cdr:to>
      <cdr:x>0.63579</cdr:x>
      <cdr:y>0.79129</cdr:y>
    </cdr:to>
    <cdr:sp macro="" textlink="">
      <cdr:nvSpPr>
        <cdr:cNvPr id="1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917381" y="51065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0.75903</cdr:x>
      <cdr:y>0.8906</cdr:y>
    </cdr:from>
    <cdr:to>
      <cdr:x>0.86685</cdr:x>
      <cdr:y>0.97948</cdr:y>
    </cdr:to>
    <cdr:sp macro="" textlink="">
      <cdr:nvSpPr>
        <cdr:cNvPr id="12" name="TextBox 7"/>
        <cdr:cNvSpPr txBox="1"/>
      </cdr:nvSpPr>
      <cdr:spPr>
        <a:xfrm xmlns:a="http://schemas.openxmlformats.org/drawingml/2006/main">
          <a:off x="5870575" y="2651125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0.86864</cdr:x>
      <cdr:y>0.881</cdr:y>
    </cdr:from>
    <cdr:to>
      <cdr:x>0.86864</cdr:x>
      <cdr:y>0.9546</cdr:y>
    </cdr:to>
    <cdr:cxnSp macro="">
      <cdr:nvCxnSpPr>
        <cdr:cNvPr id="13" name="Straight Arrow Connector 12"/>
        <cdr:cNvCxnSpPr/>
      </cdr:nvCxnSpPr>
      <cdr:spPr>
        <a:xfrm xmlns:a="http://schemas.openxmlformats.org/drawingml/2006/main" flipH="1" flipV="1">
          <a:off x="6718300" y="2622550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0.10509</cdr:x>
      <cdr:y>0.17385</cdr:y>
    </cdr:from>
    <cdr:to>
      <cdr:x>0.84647</cdr:x>
      <cdr:y>0.26273</cdr:y>
    </cdr:to>
    <cdr:sp macro="" textlink="">
      <cdr:nvSpPr>
        <cdr:cNvPr id="14" name="TextBox 4"/>
        <cdr:cNvSpPr txBox="1"/>
      </cdr:nvSpPr>
      <cdr:spPr>
        <a:xfrm xmlns:a="http://schemas.openxmlformats.org/drawingml/2006/main">
          <a:off x="885869" y="779939"/>
          <a:ext cx="6249555" cy="39874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                  Apr                    May                     Jun                       Jul                       Aug                      Sept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0.22114</cdr:x>
      <cdr:y>0.17368</cdr:y>
    </cdr:from>
    <cdr:to>
      <cdr:x>0.22114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29108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0.37945</cdr:x>
      <cdr:y>0.17368</cdr:y>
    </cdr:from>
    <cdr:to>
      <cdr:x>0.37945</cdr:x>
      <cdr:y>0.79342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280582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0.5323</cdr:x>
      <cdr:y>0.17368</cdr:y>
    </cdr:from>
    <cdr:to>
      <cdr:x>0.5323</cdr:x>
      <cdr:y>0.79342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99250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0.68391</cdr:x>
      <cdr:y>0.17368</cdr:y>
    </cdr:from>
    <cdr:to>
      <cdr:x>0.68391</cdr:x>
      <cdr:y>0.79342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110471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0.8361</cdr:x>
      <cdr:y>0.17688</cdr:y>
    </cdr:from>
    <cdr:to>
      <cdr:x>0.8361</cdr:x>
      <cdr:y>0.79662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025184" y="526532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0.07403</cdr:x>
      <cdr:y>0.17026</cdr:y>
    </cdr:from>
    <cdr:to>
      <cdr:x>0.8748</cdr:x>
      <cdr:y>0.78882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942" y="506812"/>
          <a:ext cx="4812857" cy="1841315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0.10671</cdr:x>
      <cdr:y>0.17065</cdr:y>
    </cdr:from>
    <cdr:to>
      <cdr:x>0.80646</cdr:x>
      <cdr:y>0.25953</cdr:y>
    </cdr:to>
    <cdr:sp macro="" textlink="">
      <cdr:nvSpPr>
        <cdr:cNvPr id="8" name="TextBox 11"/>
        <cdr:cNvSpPr txBox="1"/>
      </cdr:nvSpPr>
      <cdr:spPr>
        <a:xfrm xmlns:a="http://schemas.openxmlformats.org/drawingml/2006/main">
          <a:off x="641350" y="508000"/>
          <a:ext cx="420570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Oct                      Nov                      Dec                        Jan                        Feb</a:t>
          </a:r>
        </a:p>
      </cdr:txBody>
    </cdr:sp>
  </cdr:relSizeAnchor>
  <cdr:relSizeAnchor xmlns:cdr="http://schemas.openxmlformats.org/drawingml/2006/chartDrawing">
    <cdr:from>
      <cdr:x>0.69466</cdr:x>
      <cdr:y>0.8874</cdr:y>
    </cdr:from>
    <cdr:to>
      <cdr:x>0.83341</cdr:x>
      <cdr:y>0.97628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75125" y="2641600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0.8373</cdr:x>
      <cdr:y>0.8778</cdr:y>
    </cdr:from>
    <cdr:to>
      <cdr:x>0.8373</cdr:x>
      <cdr:y>0.9514</cdr:y>
    </cdr:to>
    <cdr:cxnSp macro="">
      <cdr:nvCxnSpPr>
        <cdr:cNvPr id="10" name="Straight Arrow Connector 9"/>
        <cdr:cNvCxnSpPr/>
      </cdr:nvCxnSpPr>
      <cdr:spPr>
        <a:xfrm xmlns:a="http://schemas.openxmlformats.org/drawingml/2006/main" flipH="1" flipV="1">
          <a:off x="5032375" y="2613025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28573</xdr:colOff>
      <xdr:row>16</xdr:row>
      <xdr:rowOff>38100</xdr:rowOff>
    </xdr:from>
    <xdr:to>
      <xdr:col>14</xdr:col>
      <xdr:colOff>447674</xdr:colOff>
      <xdr:row>31</xdr:row>
      <xdr:rowOff>157377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581025</xdr:colOff>
      <xdr:row>16</xdr:row>
      <xdr:rowOff>28575</xdr:rowOff>
    </xdr:from>
    <xdr:to>
      <xdr:col>24</xdr:col>
      <xdr:colOff>495300</xdr:colOff>
      <xdr:row>31</xdr:row>
      <xdr:rowOff>147852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0.17835</cdr:x>
      <cdr:y>0.17368</cdr:y>
    </cdr:from>
    <cdr:to>
      <cdr:x>0.17835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79419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0.29175</cdr:x>
      <cdr:y>0.17048</cdr:y>
    </cdr:from>
    <cdr:to>
      <cdr:x>0.29175</cdr:x>
      <cdr:y>0.79022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434333" y="507481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0.40498</cdr:x>
      <cdr:y>0.17688</cdr:y>
    </cdr:from>
    <cdr:to>
      <cdr:x>0.40498</cdr:x>
      <cdr:y>0.79662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3223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0.52085</cdr:x>
      <cdr:y>0.17688</cdr:y>
    </cdr:from>
    <cdr:to>
      <cdr:x>0.52085</cdr:x>
      <cdr:y>0.79662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02838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0.75369</cdr:x>
      <cdr:y>0.17368</cdr:y>
    </cdr:from>
    <cdr:to>
      <cdr:x>0.75369</cdr:x>
      <cdr:y>0.79342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829257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0.86856</cdr:x>
      <cdr:y>0.17368</cdr:y>
    </cdr:from>
    <cdr:to>
      <cdr:x>0.86856</cdr:x>
      <cdr:y>0.79342</cdr:y>
    </cdr:to>
    <cdr:sp macro="" textlink="">
      <cdr:nvSpPr>
        <cdr:cNvPr id="8602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17711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0.07512</cdr:x>
      <cdr:y>0.17666</cdr:y>
    </cdr:from>
    <cdr:to>
      <cdr:x>0.89901</cdr:x>
      <cdr:y>0.79521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794" y="525877"/>
          <a:ext cx="6874456" cy="1841286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0.63579</cdr:x>
      <cdr:y>0.17155</cdr:y>
    </cdr:from>
    <cdr:to>
      <cdr:x>0.63579</cdr:x>
      <cdr:y>0.79129</cdr:y>
    </cdr:to>
    <cdr:sp macro="" textlink="">
      <cdr:nvSpPr>
        <cdr:cNvPr id="1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917381" y="51065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0.75903</cdr:x>
      <cdr:y>0.8906</cdr:y>
    </cdr:from>
    <cdr:to>
      <cdr:x>0.86685</cdr:x>
      <cdr:y>0.97948</cdr:y>
    </cdr:to>
    <cdr:sp macro="" textlink="">
      <cdr:nvSpPr>
        <cdr:cNvPr id="12" name="TextBox 7"/>
        <cdr:cNvSpPr txBox="1"/>
      </cdr:nvSpPr>
      <cdr:spPr>
        <a:xfrm xmlns:a="http://schemas.openxmlformats.org/drawingml/2006/main">
          <a:off x="5870575" y="2651125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0.86864</cdr:x>
      <cdr:y>0.881</cdr:y>
    </cdr:from>
    <cdr:to>
      <cdr:x>0.86864</cdr:x>
      <cdr:y>0.9546</cdr:y>
    </cdr:to>
    <cdr:cxnSp macro="">
      <cdr:nvCxnSpPr>
        <cdr:cNvPr id="13" name="Straight Arrow Connector 12"/>
        <cdr:cNvCxnSpPr/>
      </cdr:nvCxnSpPr>
      <cdr:spPr>
        <a:xfrm xmlns:a="http://schemas.openxmlformats.org/drawingml/2006/main" flipH="1" flipV="1">
          <a:off x="6718300" y="2622550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0.10509</cdr:x>
      <cdr:y>0.17385</cdr:y>
    </cdr:from>
    <cdr:to>
      <cdr:x>0.84647</cdr:x>
      <cdr:y>0.26273</cdr:y>
    </cdr:to>
    <cdr:sp macro="" textlink="">
      <cdr:nvSpPr>
        <cdr:cNvPr id="14" name="TextBox 4"/>
        <cdr:cNvSpPr txBox="1"/>
      </cdr:nvSpPr>
      <cdr:spPr>
        <a:xfrm xmlns:a="http://schemas.openxmlformats.org/drawingml/2006/main">
          <a:off x="885869" y="779939"/>
          <a:ext cx="6249555" cy="39874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                  Apr                    May                     Jun                       Jul                       Aug                      Sept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0.22114</cdr:x>
      <cdr:y>0.17368</cdr:y>
    </cdr:from>
    <cdr:to>
      <cdr:x>0.22114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29108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0.37945</cdr:x>
      <cdr:y>0.17368</cdr:y>
    </cdr:from>
    <cdr:to>
      <cdr:x>0.37945</cdr:x>
      <cdr:y>0.79342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280582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0.5323</cdr:x>
      <cdr:y>0.17368</cdr:y>
    </cdr:from>
    <cdr:to>
      <cdr:x>0.5323</cdr:x>
      <cdr:y>0.79342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99250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0.68391</cdr:x>
      <cdr:y>0.17368</cdr:y>
    </cdr:from>
    <cdr:to>
      <cdr:x>0.68391</cdr:x>
      <cdr:y>0.79342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110471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0.8361</cdr:x>
      <cdr:y>0.17688</cdr:y>
    </cdr:from>
    <cdr:to>
      <cdr:x>0.8361</cdr:x>
      <cdr:y>0.79662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025184" y="526532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0.07403</cdr:x>
      <cdr:y>0.17026</cdr:y>
    </cdr:from>
    <cdr:to>
      <cdr:x>0.8748</cdr:x>
      <cdr:y>0.78882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942" y="506812"/>
          <a:ext cx="4812857" cy="1841315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0.10671</cdr:x>
      <cdr:y>0.17065</cdr:y>
    </cdr:from>
    <cdr:to>
      <cdr:x>0.80646</cdr:x>
      <cdr:y>0.25953</cdr:y>
    </cdr:to>
    <cdr:sp macro="" textlink="">
      <cdr:nvSpPr>
        <cdr:cNvPr id="8" name="TextBox 11"/>
        <cdr:cNvSpPr txBox="1"/>
      </cdr:nvSpPr>
      <cdr:spPr>
        <a:xfrm xmlns:a="http://schemas.openxmlformats.org/drawingml/2006/main">
          <a:off x="641350" y="508000"/>
          <a:ext cx="420570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Oct                      Nov                      Dec                        Jan                        Feb</a:t>
          </a:r>
        </a:p>
      </cdr:txBody>
    </cdr:sp>
  </cdr:relSizeAnchor>
  <cdr:relSizeAnchor xmlns:cdr="http://schemas.openxmlformats.org/drawingml/2006/chartDrawing">
    <cdr:from>
      <cdr:x>0.69466</cdr:x>
      <cdr:y>0.8874</cdr:y>
    </cdr:from>
    <cdr:to>
      <cdr:x>0.83341</cdr:x>
      <cdr:y>0.97628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75125" y="2641600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0.8373</cdr:x>
      <cdr:y>0.8778</cdr:y>
    </cdr:from>
    <cdr:to>
      <cdr:x>0.8373</cdr:x>
      <cdr:y>0.9514</cdr:y>
    </cdr:to>
    <cdr:cxnSp macro="">
      <cdr:nvCxnSpPr>
        <cdr:cNvPr id="10" name="Straight Arrow Connector 9"/>
        <cdr:cNvCxnSpPr/>
      </cdr:nvCxnSpPr>
      <cdr:spPr>
        <a:xfrm xmlns:a="http://schemas.openxmlformats.org/drawingml/2006/main" flipH="1" flipV="1">
          <a:off x="5032375" y="2613025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28573</xdr:colOff>
      <xdr:row>16</xdr:row>
      <xdr:rowOff>38100</xdr:rowOff>
    </xdr:from>
    <xdr:to>
      <xdr:col>14</xdr:col>
      <xdr:colOff>447674</xdr:colOff>
      <xdr:row>31</xdr:row>
      <xdr:rowOff>157377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581025</xdr:colOff>
      <xdr:row>16</xdr:row>
      <xdr:rowOff>28575</xdr:rowOff>
    </xdr:from>
    <xdr:to>
      <xdr:col>24</xdr:col>
      <xdr:colOff>495300</xdr:colOff>
      <xdr:row>31</xdr:row>
      <xdr:rowOff>147852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0.17835</cdr:x>
      <cdr:y>0.17368</cdr:y>
    </cdr:from>
    <cdr:to>
      <cdr:x>0.17835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79419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0.29175</cdr:x>
      <cdr:y>0.17048</cdr:y>
    </cdr:from>
    <cdr:to>
      <cdr:x>0.29175</cdr:x>
      <cdr:y>0.79022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434333" y="507481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0.40498</cdr:x>
      <cdr:y>0.17688</cdr:y>
    </cdr:from>
    <cdr:to>
      <cdr:x>0.40498</cdr:x>
      <cdr:y>0.79662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3223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0.52085</cdr:x>
      <cdr:y>0.17688</cdr:y>
    </cdr:from>
    <cdr:to>
      <cdr:x>0.52085</cdr:x>
      <cdr:y>0.79662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02838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0.75369</cdr:x>
      <cdr:y>0.17368</cdr:y>
    </cdr:from>
    <cdr:to>
      <cdr:x>0.75369</cdr:x>
      <cdr:y>0.79342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829257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0.86856</cdr:x>
      <cdr:y>0.17368</cdr:y>
    </cdr:from>
    <cdr:to>
      <cdr:x>0.86856</cdr:x>
      <cdr:y>0.79342</cdr:y>
    </cdr:to>
    <cdr:sp macro="" textlink="">
      <cdr:nvSpPr>
        <cdr:cNvPr id="8602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17711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0.07512</cdr:x>
      <cdr:y>0.17666</cdr:y>
    </cdr:from>
    <cdr:to>
      <cdr:x>0.89901</cdr:x>
      <cdr:y>0.79521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794" y="525877"/>
          <a:ext cx="6874456" cy="1841286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0.63579</cdr:x>
      <cdr:y>0.17155</cdr:y>
    </cdr:from>
    <cdr:to>
      <cdr:x>0.63579</cdr:x>
      <cdr:y>0.79129</cdr:y>
    </cdr:to>
    <cdr:sp macro="" textlink="">
      <cdr:nvSpPr>
        <cdr:cNvPr id="1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917381" y="51065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0.75903</cdr:x>
      <cdr:y>0.8906</cdr:y>
    </cdr:from>
    <cdr:to>
      <cdr:x>0.86685</cdr:x>
      <cdr:y>0.97948</cdr:y>
    </cdr:to>
    <cdr:sp macro="" textlink="">
      <cdr:nvSpPr>
        <cdr:cNvPr id="12" name="TextBox 7"/>
        <cdr:cNvSpPr txBox="1"/>
      </cdr:nvSpPr>
      <cdr:spPr>
        <a:xfrm xmlns:a="http://schemas.openxmlformats.org/drawingml/2006/main">
          <a:off x="5870575" y="2651125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0.86864</cdr:x>
      <cdr:y>0.881</cdr:y>
    </cdr:from>
    <cdr:to>
      <cdr:x>0.86864</cdr:x>
      <cdr:y>0.9546</cdr:y>
    </cdr:to>
    <cdr:cxnSp macro="">
      <cdr:nvCxnSpPr>
        <cdr:cNvPr id="13" name="Straight Arrow Connector 12"/>
        <cdr:cNvCxnSpPr/>
      </cdr:nvCxnSpPr>
      <cdr:spPr>
        <a:xfrm xmlns:a="http://schemas.openxmlformats.org/drawingml/2006/main" flipH="1" flipV="1">
          <a:off x="6718300" y="2622550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0.10509</cdr:x>
      <cdr:y>0.17385</cdr:y>
    </cdr:from>
    <cdr:to>
      <cdr:x>0.84647</cdr:x>
      <cdr:y>0.26273</cdr:y>
    </cdr:to>
    <cdr:sp macro="" textlink="">
      <cdr:nvSpPr>
        <cdr:cNvPr id="14" name="TextBox 4"/>
        <cdr:cNvSpPr txBox="1"/>
      </cdr:nvSpPr>
      <cdr:spPr>
        <a:xfrm xmlns:a="http://schemas.openxmlformats.org/drawingml/2006/main">
          <a:off x="885869" y="779939"/>
          <a:ext cx="6249555" cy="39874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                  Apr                    May                     Jun                       Jul                       Aug                      Sept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0.22114</cdr:x>
      <cdr:y>0.17368</cdr:y>
    </cdr:from>
    <cdr:to>
      <cdr:x>0.22114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29108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0.37945</cdr:x>
      <cdr:y>0.17368</cdr:y>
    </cdr:from>
    <cdr:to>
      <cdr:x>0.37945</cdr:x>
      <cdr:y>0.79342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280582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0.5323</cdr:x>
      <cdr:y>0.17368</cdr:y>
    </cdr:from>
    <cdr:to>
      <cdr:x>0.5323</cdr:x>
      <cdr:y>0.79342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99250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0.68391</cdr:x>
      <cdr:y>0.17368</cdr:y>
    </cdr:from>
    <cdr:to>
      <cdr:x>0.68391</cdr:x>
      <cdr:y>0.79342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110471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0.8361</cdr:x>
      <cdr:y>0.17688</cdr:y>
    </cdr:from>
    <cdr:to>
      <cdr:x>0.8361</cdr:x>
      <cdr:y>0.79662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025184" y="526532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0.07403</cdr:x>
      <cdr:y>0.17026</cdr:y>
    </cdr:from>
    <cdr:to>
      <cdr:x>0.8748</cdr:x>
      <cdr:y>0.78882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942" y="506812"/>
          <a:ext cx="4812857" cy="1841315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0.10671</cdr:x>
      <cdr:y>0.17065</cdr:y>
    </cdr:from>
    <cdr:to>
      <cdr:x>0.80646</cdr:x>
      <cdr:y>0.25953</cdr:y>
    </cdr:to>
    <cdr:sp macro="" textlink="">
      <cdr:nvSpPr>
        <cdr:cNvPr id="8" name="TextBox 11"/>
        <cdr:cNvSpPr txBox="1"/>
      </cdr:nvSpPr>
      <cdr:spPr>
        <a:xfrm xmlns:a="http://schemas.openxmlformats.org/drawingml/2006/main">
          <a:off x="641350" y="508000"/>
          <a:ext cx="420570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Oct                      Nov                      Dec                        Jan                        Feb</a:t>
          </a:r>
        </a:p>
      </cdr:txBody>
    </cdr:sp>
  </cdr:relSizeAnchor>
  <cdr:relSizeAnchor xmlns:cdr="http://schemas.openxmlformats.org/drawingml/2006/chartDrawing">
    <cdr:from>
      <cdr:x>0.69466</cdr:x>
      <cdr:y>0.8874</cdr:y>
    </cdr:from>
    <cdr:to>
      <cdr:x>0.83341</cdr:x>
      <cdr:y>0.97628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75125" y="2641600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0.8373</cdr:x>
      <cdr:y>0.8778</cdr:y>
    </cdr:from>
    <cdr:to>
      <cdr:x>0.8373</cdr:x>
      <cdr:y>0.9514</cdr:y>
    </cdr:to>
    <cdr:cxnSp macro="">
      <cdr:nvCxnSpPr>
        <cdr:cNvPr id="10" name="Straight Arrow Connector 9"/>
        <cdr:cNvCxnSpPr/>
      </cdr:nvCxnSpPr>
      <cdr:spPr>
        <a:xfrm xmlns:a="http://schemas.openxmlformats.org/drawingml/2006/main" flipH="1" flipV="1">
          <a:off x="5032375" y="2613025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28573</xdr:colOff>
      <xdr:row>16</xdr:row>
      <xdr:rowOff>38100</xdr:rowOff>
    </xdr:from>
    <xdr:to>
      <xdr:col>14</xdr:col>
      <xdr:colOff>447674</xdr:colOff>
      <xdr:row>31</xdr:row>
      <xdr:rowOff>157377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581025</xdr:colOff>
      <xdr:row>16</xdr:row>
      <xdr:rowOff>28575</xdr:rowOff>
    </xdr:from>
    <xdr:to>
      <xdr:col>24</xdr:col>
      <xdr:colOff>495300</xdr:colOff>
      <xdr:row>31</xdr:row>
      <xdr:rowOff>147852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0.17835</cdr:x>
      <cdr:y>0.17368</cdr:y>
    </cdr:from>
    <cdr:to>
      <cdr:x>0.17835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79419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0.29175</cdr:x>
      <cdr:y>0.17048</cdr:y>
    </cdr:from>
    <cdr:to>
      <cdr:x>0.29175</cdr:x>
      <cdr:y>0.79022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434333" y="507481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0.40498</cdr:x>
      <cdr:y>0.17688</cdr:y>
    </cdr:from>
    <cdr:to>
      <cdr:x>0.40498</cdr:x>
      <cdr:y>0.79662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3223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0.52085</cdr:x>
      <cdr:y>0.17688</cdr:y>
    </cdr:from>
    <cdr:to>
      <cdr:x>0.52085</cdr:x>
      <cdr:y>0.79662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02838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0.75369</cdr:x>
      <cdr:y>0.17368</cdr:y>
    </cdr:from>
    <cdr:to>
      <cdr:x>0.75369</cdr:x>
      <cdr:y>0.79342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829257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0.86856</cdr:x>
      <cdr:y>0.17368</cdr:y>
    </cdr:from>
    <cdr:to>
      <cdr:x>0.86856</cdr:x>
      <cdr:y>0.79342</cdr:y>
    </cdr:to>
    <cdr:sp macro="" textlink="">
      <cdr:nvSpPr>
        <cdr:cNvPr id="8602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17711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0.07512</cdr:x>
      <cdr:y>0.17666</cdr:y>
    </cdr:from>
    <cdr:to>
      <cdr:x>0.89901</cdr:x>
      <cdr:y>0.79521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794" y="525877"/>
          <a:ext cx="6874456" cy="1841286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0.63579</cdr:x>
      <cdr:y>0.17155</cdr:y>
    </cdr:from>
    <cdr:to>
      <cdr:x>0.63579</cdr:x>
      <cdr:y>0.79129</cdr:y>
    </cdr:to>
    <cdr:sp macro="" textlink="">
      <cdr:nvSpPr>
        <cdr:cNvPr id="1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917381" y="51065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0.75903</cdr:x>
      <cdr:y>0.8906</cdr:y>
    </cdr:from>
    <cdr:to>
      <cdr:x>0.86685</cdr:x>
      <cdr:y>0.97948</cdr:y>
    </cdr:to>
    <cdr:sp macro="" textlink="">
      <cdr:nvSpPr>
        <cdr:cNvPr id="12" name="TextBox 7"/>
        <cdr:cNvSpPr txBox="1"/>
      </cdr:nvSpPr>
      <cdr:spPr>
        <a:xfrm xmlns:a="http://schemas.openxmlformats.org/drawingml/2006/main">
          <a:off x="5870575" y="2651125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0.86864</cdr:x>
      <cdr:y>0.881</cdr:y>
    </cdr:from>
    <cdr:to>
      <cdr:x>0.86864</cdr:x>
      <cdr:y>0.9546</cdr:y>
    </cdr:to>
    <cdr:cxnSp macro="">
      <cdr:nvCxnSpPr>
        <cdr:cNvPr id="13" name="Straight Arrow Connector 12"/>
        <cdr:cNvCxnSpPr/>
      </cdr:nvCxnSpPr>
      <cdr:spPr>
        <a:xfrm xmlns:a="http://schemas.openxmlformats.org/drawingml/2006/main" flipH="1" flipV="1">
          <a:off x="6718300" y="2622550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0.10509</cdr:x>
      <cdr:y>0.17385</cdr:y>
    </cdr:from>
    <cdr:to>
      <cdr:x>0.84647</cdr:x>
      <cdr:y>0.26273</cdr:y>
    </cdr:to>
    <cdr:sp macro="" textlink="">
      <cdr:nvSpPr>
        <cdr:cNvPr id="14" name="TextBox 4"/>
        <cdr:cNvSpPr txBox="1"/>
      </cdr:nvSpPr>
      <cdr:spPr>
        <a:xfrm xmlns:a="http://schemas.openxmlformats.org/drawingml/2006/main">
          <a:off x="885869" y="779939"/>
          <a:ext cx="6249555" cy="39874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                  Apr                    May                     Jun                       Jul                       Aug                      Sept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0.22114</cdr:x>
      <cdr:y>0.17368</cdr:y>
    </cdr:from>
    <cdr:to>
      <cdr:x>0.22114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29108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0.37945</cdr:x>
      <cdr:y>0.17368</cdr:y>
    </cdr:from>
    <cdr:to>
      <cdr:x>0.37945</cdr:x>
      <cdr:y>0.79342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280582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0.5323</cdr:x>
      <cdr:y>0.17368</cdr:y>
    </cdr:from>
    <cdr:to>
      <cdr:x>0.5323</cdr:x>
      <cdr:y>0.79342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99250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0.68391</cdr:x>
      <cdr:y>0.17368</cdr:y>
    </cdr:from>
    <cdr:to>
      <cdr:x>0.68391</cdr:x>
      <cdr:y>0.79342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110471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0.8361</cdr:x>
      <cdr:y>0.17688</cdr:y>
    </cdr:from>
    <cdr:to>
      <cdr:x>0.8361</cdr:x>
      <cdr:y>0.79662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025184" y="526532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0.07403</cdr:x>
      <cdr:y>0.17026</cdr:y>
    </cdr:from>
    <cdr:to>
      <cdr:x>0.8748</cdr:x>
      <cdr:y>0.78882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942" y="506812"/>
          <a:ext cx="4812857" cy="1841315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0.10671</cdr:x>
      <cdr:y>0.17065</cdr:y>
    </cdr:from>
    <cdr:to>
      <cdr:x>0.80646</cdr:x>
      <cdr:y>0.25953</cdr:y>
    </cdr:to>
    <cdr:sp macro="" textlink="">
      <cdr:nvSpPr>
        <cdr:cNvPr id="8" name="TextBox 11"/>
        <cdr:cNvSpPr txBox="1"/>
      </cdr:nvSpPr>
      <cdr:spPr>
        <a:xfrm xmlns:a="http://schemas.openxmlformats.org/drawingml/2006/main">
          <a:off x="641350" y="508000"/>
          <a:ext cx="420570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Oct                      Nov                      Dec                        Jan                        Feb</a:t>
          </a:r>
        </a:p>
      </cdr:txBody>
    </cdr:sp>
  </cdr:relSizeAnchor>
  <cdr:relSizeAnchor xmlns:cdr="http://schemas.openxmlformats.org/drawingml/2006/chartDrawing">
    <cdr:from>
      <cdr:x>0.69466</cdr:x>
      <cdr:y>0.8874</cdr:y>
    </cdr:from>
    <cdr:to>
      <cdr:x>0.83341</cdr:x>
      <cdr:y>0.97628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75125" y="2641600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0.8373</cdr:x>
      <cdr:y>0.8778</cdr:y>
    </cdr:from>
    <cdr:to>
      <cdr:x>0.8373</cdr:x>
      <cdr:y>0.9514</cdr:y>
    </cdr:to>
    <cdr:cxnSp macro="">
      <cdr:nvCxnSpPr>
        <cdr:cNvPr id="10" name="Straight Arrow Connector 9"/>
        <cdr:cNvCxnSpPr/>
      </cdr:nvCxnSpPr>
      <cdr:spPr>
        <a:xfrm xmlns:a="http://schemas.openxmlformats.org/drawingml/2006/main" flipH="1" flipV="1">
          <a:off x="5032375" y="2613025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28573</xdr:colOff>
      <xdr:row>16</xdr:row>
      <xdr:rowOff>38100</xdr:rowOff>
    </xdr:from>
    <xdr:to>
      <xdr:col>14</xdr:col>
      <xdr:colOff>447674</xdr:colOff>
      <xdr:row>31</xdr:row>
      <xdr:rowOff>157377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581025</xdr:colOff>
      <xdr:row>16</xdr:row>
      <xdr:rowOff>28575</xdr:rowOff>
    </xdr:from>
    <xdr:to>
      <xdr:col>24</xdr:col>
      <xdr:colOff>495300</xdr:colOff>
      <xdr:row>31</xdr:row>
      <xdr:rowOff>147852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0.17835</cdr:x>
      <cdr:y>0.17368</cdr:y>
    </cdr:from>
    <cdr:to>
      <cdr:x>0.17835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79419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0.29175</cdr:x>
      <cdr:y>0.17048</cdr:y>
    </cdr:from>
    <cdr:to>
      <cdr:x>0.29175</cdr:x>
      <cdr:y>0.79022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434333" y="507481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0.40498</cdr:x>
      <cdr:y>0.17688</cdr:y>
    </cdr:from>
    <cdr:to>
      <cdr:x>0.40498</cdr:x>
      <cdr:y>0.79662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3223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0.52085</cdr:x>
      <cdr:y>0.17688</cdr:y>
    </cdr:from>
    <cdr:to>
      <cdr:x>0.52085</cdr:x>
      <cdr:y>0.79662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02838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0.75369</cdr:x>
      <cdr:y>0.17368</cdr:y>
    </cdr:from>
    <cdr:to>
      <cdr:x>0.75369</cdr:x>
      <cdr:y>0.79342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829257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0.86856</cdr:x>
      <cdr:y>0.17368</cdr:y>
    </cdr:from>
    <cdr:to>
      <cdr:x>0.86856</cdr:x>
      <cdr:y>0.79342</cdr:y>
    </cdr:to>
    <cdr:sp macro="" textlink="">
      <cdr:nvSpPr>
        <cdr:cNvPr id="8602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17711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0.07512</cdr:x>
      <cdr:y>0.17666</cdr:y>
    </cdr:from>
    <cdr:to>
      <cdr:x>0.89901</cdr:x>
      <cdr:y>0.79521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794" y="525877"/>
          <a:ext cx="6874456" cy="1841286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0.63579</cdr:x>
      <cdr:y>0.17155</cdr:y>
    </cdr:from>
    <cdr:to>
      <cdr:x>0.63579</cdr:x>
      <cdr:y>0.79129</cdr:y>
    </cdr:to>
    <cdr:sp macro="" textlink="">
      <cdr:nvSpPr>
        <cdr:cNvPr id="1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917381" y="51065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0.75903</cdr:x>
      <cdr:y>0.8906</cdr:y>
    </cdr:from>
    <cdr:to>
      <cdr:x>0.86685</cdr:x>
      <cdr:y>0.97948</cdr:y>
    </cdr:to>
    <cdr:sp macro="" textlink="">
      <cdr:nvSpPr>
        <cdr:cNvPr id="12" name="TextBox 7"/>
        <cdr:cNvSpPr txBox="1"/>
      </cdr:nvSpPr>
      <cdr:spPr>
        <a:xfrm xmlns:a="http://schemas.openxmlformats.org/drawingml/2006/main">
          <a:off x="5870575" y="2651125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0.86864</cdr:x>
      <cdr:y>0.881</cdr:y>
    </cdr:from>
    <cdr:to>
      <cdr:x>0.86864</cdr:x>
      <cdr:y>0.9546</cdr:y>
    </cdr:to>
    <cdr:cxnSp macro="">
      <cdr:nvCxnSpPr>
        <cdr:cNvPr id="13" name="Straight Arrow Connector 12"/>
        <cdr:cNvCxnSpPr/>
      </cdr:nvCxnSpPr>
      <cdr:spPr>
        <a:xfrm xmlns:a="http://schemas.openxmlformats.org/drawingml/2006/main" flipH="1" flipV="1">
          <a:off x="6718300" y="2622550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0.10509</cdr:x>
      <cdr:y>0.17385</cdr:y>
    </cdr:from>
    <cdr:to>
      <cdr:x>0.84647</cdr:x>
      <cdr:y>0.26273</cdr:y>
    </cdr:to>
    <cdr:sp macro="" textlink="">
      <cdr:nvSpPr>
        <cdr:cNvPr id="14" name="TextBox 4"/>
        <cdr:cNvSpPr txBox="1"/>
      </cdr:nvSpPr>
      <cdr:spPr>
        <a:xfrm xmlns:a="http://schemas.openxmlformats.org/drawingml/2006/main">
          <a:off x="885869" y="779939"/>
          <a:ext cx="6249555" cy="39874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                  Apr                    May                     Jun                       Jul                       Aug                      Sept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0.22114</cdr:x>
      <cdr:y>0.17368</cdr:y>
    </cdr:from>
    <cdr:to>
      <cdr:x>0.22114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29108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0.37945</cdr:x>
      <cdr:y>0.17368</cdr:y>
    </cdr:from>
    <cdr:to>
      <cdr:x>0.37945</cdr:x>
      <cdr:y>0.79342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280582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0.5323</cdr:x>
      <cdr:y>0.17368</cdr:y>
    </cdr:from>
    <cdr:to>
      <cdr:x>0.5323</cdr:x>
      <cdr:y>0.79342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99250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0.68391</cdr:x>
      <cdr:y>0.17368</cdr:y>
    </cdr:from>
    <cdr:to>
      <cdr:x>0.68391</cdr:x>
      <cdr:y>0.79342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110471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0.8361</cdr:x>
      <cdr:y>0.17688</cdr:y>
    </cdr:from>
    <cdr:to>
      <cdr:x>0.8361</cdr:x>
      <cdr:y>0.79662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025184" y="526532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0.07403</cdr:x>
      <cdr:y>0.17026</cdr:y>
    </cdr:from>
    <cdr:to>
      <cdr:x>0.8748</cdr:x>
      <cdr:y>0.78882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942" y="506812"/>
          <a:ext cx="4812857" cy="1841315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0.10671</cdr:x>
      <cdr:y>0.17065</cdr:y>
    </cdr:from>
    <cdr:to>
      <cdr:x>0.80646</cdr:x>
      <cdr:y>0.25953</cdr:y>
    </cdr:to>
    <cdr:sp macro="" textlink="">
      <cdr:nvSpPr>
        <cdr:cNvPr id="8" name="TextBox 11"/>
        <cdr:cNvSpPr txBox="1"/>
      </cdr:nvSpPr>
      <cdr:spPr>
        <a:xfrm xmlns:a="http://schemas.openxmlformats.org/drawingml/2006/main">
          <a:off x="641350" y="508000"/>
          <a:ext cx="420570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Oct                      Nov                      Dec                        Jan                        Feb</a:t>
          </a:r>
        </a:p>
      </cdr:txBody>
    </cdr:sp>
  </cdr:relSizeAnchor>
  <cdr:relSizeAnchor xmlns:cdr="http://schemas.openxmlformats.org/drawingml/2006/chartDrawing">
    <cdr:from>
      <cdr:x>0.69466</cdr:x>
      <cdr:y>0.8874</cdr:y>
    </cdr:from>
    <cdr:to>
      <cdr:x>0.83341</cdr:x>
      <cdr:y>0.97628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75125" y="2641600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0.8373</cdr:x>
      <cdr:y>0.8778</cdr:y>
    </cdr:from>
    <cdr:to>
      <cdr:x>0.8373</cdr:x>
      <cdr:y>0.9514</cdr:y>
    </cdr:to>
    <cdr:cxnSp macro="">
      <cdr:nvCxnSpPr>
        <cdr:cNvPr id="10" name="Straight Arrow Connector 9"/>
        <cdr:cNvCxnSpPr/>
      </cdr:nvCxnSpPr>
      <cdr:spPr>
        <a:xfrm xmlns:a="http://schemas.openxmlformats.org/drawingml/2006/main" flipH="1" flipV="1">
          <a:off x="5032375" y="2613025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28573</xdr:colOff>
      <xdr:row>16</xdr:row>
      <xdr:rowOff>38100</xdr:rowOff>
    </xdr:from>
    <xdr:to>
      <xdr:col>14</xdr:col>
      <xdr:colOff>447674</xdr:colOff>
      <xdr:row>31</xdr:row>
      <xdr:rowOff>157377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581025</xdr:colOff>
      <xdr:row>16</xdr:row>
      <xdr:rowOff>28575</xdr:rowOff>
    </xdr:from>
    <xdr:to>
      <xdr:col>24</xdr:col>
      <xdr:colOff>495300</xdr:colOff>
      <xdr:row>31</xdr:row>
      <xdr:rowOff>147852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0.17835</cdr:x>
      <cdr:y>0.17368</cdr:y>
    </cdr:from>
    <cdr:to>
      <cdr:x>0.17835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79419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0.29175</cdr:x>
      <cdr:y>0.17048</cdr:y>
    </cdr:from>
    <cdr:to>
      <cdr:x>0.29175</cdr:x>
      <cdr:y>0.79022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434333" y="507481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0.40498</cdr:x>
      <cdr:y>0.17688</cdr:y>
    </cdr:from>
    <cdr:to>
      <cdr:x>0.40498</cdr:x>
      <cdr:y>0.79662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3223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0.52085</cdr:x>
      <cdr:y>0.17688</cdr:y>
    </cdr:from>
    <cdr:to>
      <cdr:x>0.52085</cdr:x>
      <cdr:y>0.79662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02838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0.75369</cdr:x>
      <cdr:y>0.17368</cdr:y>
    </cdr:from>
    <cdr:to>
      <cdr:x>0.75369</cdr:x>
      <cdr:y>0.79342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829257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0.86856</cdr:x>
      <cdr:y>0.17368</cdr:y>
    </cdr:from>
    <cdr:to>
      <cdr:x>0.86856</cdr:x>
      <cdr:y>0.79342</cdr:y>
    </cdr:to>
    <cdr:sp macro="" textlink="">
      <cdr:nvSpPr>
        <cdr:cNvPr id="8602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17711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0.07512</cdr:x>
      <cdr:y>0.17666</cdr:y>
    </cdr:from>
    <cdr:to>
      <cdr:x>0.89901</cdr:x>
      <cdr:y>0.79521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794" y="525877"/>
          <a:ext cx="6874456" cy="1841286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0.63579</cdr:x>
      <cdr:y>0.17155</cdr:y>
    </cdr:from>
    <cdr:to>
      <cdr:x>0.63579</cdr:x>
      <cdr:y>0.79129</cdr:y>
    </cdr:to>
    <cdr:sp macro="" textlink="">
      <cdr:nvSpPr>
        <cdr:cNvPr id="1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917381" y="51065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0.75903</cdr:x>
      <cdr:y>0.8906</cdr:y>
    </cdr:from>
    <cdr:to>
      <cdr:x>0.86685</cdr:x>
      <cdr:y>0.97948</cdr:y>
    </cdr:to>
    <cdr:sp macro="" textlink="">
      <cdr:nvSpPr>
        <cdr:cNvPr id="12" name="TextBox 7"/>
        <cdr:cNvSpPr txBox="1"/>
      </cdr:nvSpPr>
      <cdr:spPr>
        <a:xfrm xmlns:a="http://schemas.openxmlformats.org/drawingml/2006/main">
          <a:off x="5870575" y="2651125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0.86864</cdr:x>
      <cdr:y>0.881</cdr:y>
    </cdr:from>
    <cdr:to>
      <cdr:x>0.86864</cdr:x>
      <cdr:y>0.9546</cdr:y>
    </cdr:to>
    <cdr:cxnSp macro="">
      <cdr:nvCxnSpPr>
        <cdr:cNvPr id="13" name="Straight Arrow Connector 12"/>
        <cdr:cNvCxnSpPr/>
      </cdr:nvCxnSpPr>
      <cdr:spPr>
        <a:xfrm xmlns:a="http://schemas.openxmlformats.org/drawingml/2006/main" flipH="1" flipV="1">
          <a:off x="6718300" y="2622550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0.10509</cdr:x>
      <cdr:y>0.17385</cdr:y>
    </cdr:from>
    <cdr:to>
      <cdr:x>0.84647</cdr:x>
      <cdr:y>0.26273</cdr:y>
    </cdr:to>
    <cdr:sp macro="" textlink="">
      <cdr:nvSpPr>
        <cdr:cNvPr id="14" name="TextBox 4"/>
        <cdr:cNvSpPr txBox="1"/>
      </cdr:nvSpPr>
      <cdr:spPr>
        <a:xfrm xmlns:a="http://schemas.openxmlformats.org/drawingml/2006/main">
          <a:off x="885869" y="779939"/>
          <a:ext cx="6249555" cy="39874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                  Apr                    May                     Jun                       Jul                       Aug                      Sept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0.22114</cdr:x>
      <cdr:y>0.17368</cdr:y>
    </cdr:from>
    <cdr:to>
      <cdr:x>0.22114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29108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0.37945</cdr:x>
      <cdr:y>0.17368</cdr:y>
    </cdr:from>
    <cdr:to>
      <cdr:x>0.37945</cdr:x>
      <cdr:y>0.79342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280582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0.5323</cdr:x>
      <cdr:y>0.17368</cdr:y>
    </cdr:from>
    <cdr:to>
      <cdr:x>0.5323</cdr:x>
      <cdr:y>0.79342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99250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0.68391</cdr:x>
      <cdr:y>0.17368</cdr:y>
    </cdr:from>
    <cdr:to>
      <cdr:x>0.68391</cdr:x>
      <cdr:y>0.79342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110471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0.8361</cdr:x>
      <cdr:y>0.17688</cdr:y>
    </cdr:from>
    <cdr:to>
      <cdr:x>0.8361</cdr:x>
      <cdr:y>0.79662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025184" y="526532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0.07403</cdr:x>
      <cdr:y>0.17026</cdr:y>
    </cdr:from>
    <cdr:to>
      <cdr:x>0.8748</cdr:x>
      <cdr:y>0.78882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942" y="506812"/>
          <a:ext cx="4812857" cy="1841315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0.10671</cdr:x>
      <cdr:y>0.17065</cdr:y>
    </cdr:from>
    <cdr:to>
      <cdr:x>0.80646</cdr:x>
      <cdr:y>0.25953</cdr:y>
    </cdr:to>
    <cdr:sp macro="" textlink="">
      <cdr:nvSpPr>
        <cdr:cNvPr id="8" name="TextBox 11"/>
        <cdr:cNvSpPr txBox="1"/>
      </cdr:nvSpPr>
      <cdr:spPr>
        <a:xfrm xmlns:a="http://schemas.openxmlformats.org/drawingml/2006/main">
          <a:off x="641350" y="508000"/>
          <a:ext cx="420570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Oct                      Nov                      Dec                        Jan                        Feb</a:t>
          </a:r>
        </a:p>
      </cdr:txBody>
    </cdr:sp>
  </cdr:relSizeAnchor>
  <cdr:relSizeAnchor xmlns:cdr="http://schemas.openxmlformats.org/drawingml/2006/chartDrawing">
    <cdr:from>
      <cdr:x>0.69466</cdr:x>
      <cdr:y>0.8874</cdr:y>
    </cdr:from>
    <cdr:to>
      <cdr:x>0.83341</cdr:x>
      <cdr:y>0.97628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75125" y="2641600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0.8373</cdr:x>
      <cdr:y>0.8778</cdr:y>
    </cdr:from>
    <cdr:to>
      <cdr:x>0.8373</cdr:x>
      <cdr:y>0.9514</cdr:y>
    </cdr:to>
    <cdr:cxnSp macro="">
      <cdr:nvCxnSpPr>
        <cdr:cNvPr id="10" name="Straight Arrow Connector 9"/>
        <cdr:cNvCxnSpPr/>
      </cdr:nvCxnSpPr>
      <cdr:spPr>
        <a:xfrm xmlns:a="http://schemas.openxmlformats.org/drawingml/2006/main" flipH="1" flipV="1">
          <a:off x="5032375" y="2613025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28573</xdr:colOff>
      <xdr:row>16</xdr:row>
      <xdr:rowOff>38100</xdr:rowOff>
    </xdr:from>
    <xdr:to>
      <xdr:col>14</xdr:col>
      <xdr:colOff>447674</xdr:colOff>
      <xdr:row>31</xdr:row>
      <xdr:rowOff>157377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581025</xdr:colOff>
      <xdr:row>16</xdr:row>
      <xdr:rowOff>28575</xdr:rowOff>
    </xdr:from>
    <xdr:to>
      <xdr:col>24</xdr:col>
      <xdr:colOff>495300</xdr:colOff>
      <xdr:row>31</xdr:row>
      <xdr:rowOff>147852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0.17835</cdr:x>
      <cdr:y>0.17368</cdr:y>
    </cdr:from>
    <cdr:to>
      <cdr:x>0.17835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79419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0.29175</cdr:x>
      <cdr:y>0.17048</cdr:y>
    </cdr:from>
    <cdr:to>
      <cdr:x>0.29175</cdr:x>
      <cdr:y>0.79022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434333" y="507481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0.40498</cdr:x>
      <cdr:y>0.17688</cdr:y>
    </cdr:from>
    <cdr:to>
      <cdr:x>0.40498</cdr:x>
      <cdr:y>0.79662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3223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0.52085</cdr:x>
      <cdr:y>0.17688</cdr:y>
    </cdr:from>
    <cdr:to>
      <cdr:x>0.52085</cdr:x>
      <cdr:y>0.79662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028381" y="526532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0.75369</cdr:x>
      <cdr:y>0.17368</cdr:y>
    </cdr:from>
    <cdr:to>
      <cdr:x>0.75369</cdr:x>
      <cdr:y>0.79342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829257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0.86856</cdr:x>
      <cdr:y>0.17368</cdr:y>
    </cdr:from>
    <cdr:to>
      <cdr:x>0.86856</cdr:x>
      <cdr:y>0.79342</cdr:y>
    </cdr:to>
    <cdr:sp macro="" textlink="">
      <cdr:nvSpPr>
        <cdr:cNvPr id="8602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17711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0.07512</cdr:x>
      <cdr:y>0.17666</cdr:y>
    </cdr:from>
    <cdr:to>
      <cdr:x>0.89901</cdr:x>
      <cdr:y>0.79521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794" y="525877"/>
          <a:ext cx="6874456" cy="1841286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0.63579</cdr:x>
      <cdr:y>0.17155</cdr:y>
    </cdr:from>
    <cdr:to>
      <cdr:x>0.63579</cdr:x>
      <cdr:y>0.79129</cdr:y>
    </cdr:to>
    <cdr:sp macro="" textlink="">
      <cdr:nvSpPr>
        <cdr:cNvPr id="1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917381" y="51065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0.75903</cdr:x>
      <cdr:y>0.8906</cdr:y>
    </cdr:from>
    <cdr:to>
      <cdr:x>0.86685</cdr:x>
      <cdr:y>0.97948</cdr:y>
    </cdr:to>
    <cdr:sp macro="" textlink="">
      <cdr:nvSpPr>
        <cdr:cNvPr id="12" name="TextBox 7"/>
        <cdr:cNvSpPr txBox="1"/>
      </cdr:nvSpPr>
      <cdr:spPr>
        <a:xfrm xmlns:a="http://schemas.openxmlformats.org/drawingml/2006/main">
          <a:off x="5870575" y="2651125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0.86864</cdr:x>
      <cdr:y>0.881</cdr:y>
    </cdr:from>
    <cdr:to>
      <cdr:x>0.86864</cdr:x>
      <cdr:y>0.9546</cdr:y>
    </cdr:to>
    <cdr:cxnSp macro="">
      <cdr:nvCxnSpPr>
        <cdr:cNvPr id="13" name="Straight Arrow Connector 12"/>
        <cdr:cNvCxnSpPr/>
      </cdr:nvCxnSpPr>
      <cdr:spPr>
        <a:xfrm xmlns:a="http://schemas.openxmlformats.org/drawingml/2006/main" flipH="1" flipV="1">
          <a:off x="6718300" y="2622550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0.10509</cdr:x>
      <cdr:y>0.17385</cdr:y>
    </cdr:from>
    <cdr:to>
      <cdr:x>0.84647</cdr:x>
      <cdr:y>0.26273</cdr:y>
    </cdr:to>
    <cdr:sp macro="" textlink="">
      <cdr:nvSpPr>
        <cdr:cNvPr id="14" name="TextBox 4"/>
        <cdr:cNvSpPr txBox="1"/>
      </cdr:nvSpPr>
      <cdr:spPr>
        <a:xfrm xmlns:a="http://schemas.openxmlformats.org/drawingml/2006/main">
          <a:off x="885869" y="779939"/>
          <a:ext cx="6249555" cy="39874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                  Apr                    May                     Jun                       Jul                       Aug                      Sept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0.22114</cdr:x>
      <cdr:y>0.17368</cdr:y>
    </cdr:from>
    <cdr:to>
      <cdr:x>0.22114</cdr:x>
      <cdr:y>0.79342</cdr:y>
    </cdr:to>
    <cdr:sp macro="" textlink="">
      <cdr:nvSpPr>
        <cdr:cNvPr id="8601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329108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0.37945</cdr:x>
      <cdr:y>0.17368</cdr:y>
    </cdr:from>
    <cdr:to>
      <cdr:x>0.37945</cdr:x>
      <cdr:y>0.79342</cdr:y>
    </cdr:to>
    <cdr:sp macro="" textlink="">
      <cdr:nvSpPr>
        <cdr:cNvPr id="8601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2280582" y="517007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0.5323</cdr:x>
      <cdr:y>0.17368</cdr:y>
    </cdr:from>
    <cdr:to>
      <cdr:x>0.5323</cdr:x>
      <cdr:y>0.79342</cdr:y>
    </cdr:to>
    <cdr:sp macro="" textlink="">
      <cdr:nvSpPr>
        <cdr:cNvPr id="86020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199250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0.68391</cdr:x>
      <cdr:y>0.17368</cdr:y>
    </cdr:from>
    <cdr:to>
      <cdr:x>0.68391</cdr:x>
      <cdr:y>0.79342</cdr:y>
    </cdr:to>
    <cdr:sp macro="" textlink="">
      <cdr:nvSpPr>
        <cdr:cNvPr id="8602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4110471" y="517007"/>
          <a:ext cx="0" cy="18448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0.8361</cdr:x>
      <cdr:y>0.17688</cdr:y>
    </cdr:from>
    <cdr:to>
      <cdr:x>0.8361</cdr:x>
      <cdr:y>0.79662</cdr:y>
    </cdr:to>
    <cdr:sp macro="" textlink="">
      <cdr:nvSpPr>
        <cdr:cNvPr id="8602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025184" y="526532"/>
          <a:ext cx="0" cy="184482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80808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0.07403</cdr:x>
      <cdr:y>0.17026</cdr:y>
    </cdr:from>
    <cdr:to>
      <cdr:x>0.8748</cdr:x>
      <cdr:y>0.78882</cdr:y>
    </cdr:to>
    <cdr:sp macro="" textlink="">
      <cdr:nvSpPr>
        <cdr:cNvPr id="86028" name="Rectangle 1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942" y="506812"/>
          <a:ext cx="4812857" cy="1841315"/>
        </a:xfrm>
        <a:prstGeom xmlns:a="http://schemas.openxmlformats.org/drawingml/2006/main" prst="rect">
          <a:avLst/>
        </a:prstGeom>
        <a:solidFill xmlns:a="http://schemas.openxmlformats.org/drawingml/2006/main">
          <a:srgbClr val="66CCFF">
            <a:alpha val="14999"/>
          </a:srgbClr>
        </a:solidFill>
        <a:ln xmlns:a="http://schemas.openxmlformats.org/drawingml/2006/main" w="28575">
          <a:solidFill>
            <a:srgbClr val="000000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0.10671</cdr:x>
      <cdr:y>0.17065</cdr:y>
    </cdr:from>
    <cdr:to>
      <cdr:x>0.80646</cdr:x>
      <cdr:y>0.25953</cdr:y>
    </cdr:to>
    <cdr:sp macro="" textlink="">
      <cdr:nvSpPr>
        <cdr:cNvPr id="8" name="TextBox 11"/>
        <cdr:cNvSpPr txBox="1"/>
      </cdr:nvSpPr>
      <cdr:spPr>
        <a:xfrm xmlns:a="http://schemas.openxmlformats.org/drawingml/2006/main">
          <a:off x="641350" y="508000"/>
          <a:ext cx="420570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Oct                      Nov                      Dec                        Jan                        Feb</a:t>
          </a:r>
        </a:p>
      </cdr:txBody>
    </cdr:sp>
  </cdr:relSizeAnchor>
  <cdr:relSizeAnchor xmlns:cdr="http://schemas.openxmlformats.org/drawingml/2006/chartDrawing">
    <cdr:from>
      <cdr:x>0.69466</cdr:x>
      <cdr:y>0.8874</cdr:y>
    </cdr:from>
    <cdr:to>
      <cdr:x>0.83341</cdr:x>
      <cdr:y>0.97628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75125" y="2641600"/>
          <a:ext cx="833883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Czndvi_pos</a:t>
          </a:r>
        </a:p>
      </cdr:txBody>
    </cdr:sp>
  </cdr:relSizeAnchor>
  <cdr:relSizeAnchor xmlns:cdr="http://schemas.openxmlformats.org/drawingml/2006/chartDrawing">
    <cdr:from>
      <cdr:x>0.8373</cdr:x>
      <cdr:y>0.8778</cdr:y>
    </cdr:from>
    <cdr:to>
      <cdr:x>0.8373</cdr:x>
      <cdr:y>0.9514</cdr:y>
    </cdr:to>
    <cdr:cxnSp macro="">
      <cdr:nvCxnSpPr>
        <cdr:cNvPr id="10" name="Straight Arrow Connector 9"/>
        <cdr:cNvCxnSpPr/>
      </cdr:nvCxnSpPr>
      <cdr:spPr>
        <a:xfrm xmlns:a="http://schemas.openxmlformats.org/drawingml/2006/main" flipH="1" flipV="1">
          <a:off x="5032375" y="2613025"/>
          <a:ext cx="1" cy="2190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2.docx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70"/>
  <sheetViews>
    <sheetView workbookViewId="0"/>
  </sheetViews>
  <sheetFormatPr defaultRowHeight="15" x14ac:dyDescent="0.25"/>
  <sheetData>
    <row r="1" spans="1:1" ht="14.45" x14ac:dyDescent="0.3">
      <c r="A1" s="2" t="s">
        <v>210</v>
      </c>
    </row>
    <row r="2" spans="1:1" ht="14.45" x14ac:dyDescent="0.3">
      <c r="A2" s="2" t="s">
        <v>211</v>
      </c>
    </row>
    <row r="3" spans="1:1" ht="14.45" x14ac:dyDescent="0.3">
      <c r="A3" s="2" t="s">
        <v>212</v>
      </c>
    </row>
    <row r="4" spans="1:1" ht="14.45" x14ac:dyDescent="0.3">
      <c r="A4" s="2" t="s">
        <v>213</v>
      </c>
    </row>
    <row r="5" spans="1:1" ht="14.45" x14ac:dyDescent="0.3">
      <c r="A5" s="2"/>
    </row>
    <row r="6" spans="1:1" ht="14.45" x14ac:dyDescent="0.3">
      <c r="A6" s="2" t="s">
        <v>214</v>
      </c>
    </row>
    <row r="7" spans="1:1" s="3" customFormat="1" ht="14.45" x14ac:dyDescent="0.3">
      <c r="A7" s="3" t="s">
        <v>258</v>
      </c>
    </row>
    <row r="8" spans="1:1" ht="14.45" x14ac:dyDescent="0.3">
      <c r="A8" t="s">
        <v>133</v>
      </c>
    </row>
    <row r="9" spans="1:1" ht="14.45" x14ac:dyDescent="0.3">
      <c r="A9" t="s">
        <v>250</v>
      </c>
    </row>
    <row r="10" spans="1:1" ht="14.45" x14ac:dyDescent="0.3">
      <c r="A10" t="s">
        <v>251</v>
      </c>
    </row>
    <row r="11" spans="1:1" ht="14.45" x14ac:dyDescent="0.3">
      <c r="A11" t="s">
        <v>252</v>
      </c>
    </row>
    <row r="12" spans="1:1" ht="14.45" x14ac:dyDescent="0.3">
      <c r="A12" t="s">
        <v>253</v>
      </c>
    </row>
    <row r="13" spans="1:1" ht="14.45" x14ac:dyDescent="0.3">
      <c r="A13" t="s">
        <v>140</v>
      </c>
    </row>
    <row r="14" spans="1:1" ht="14.45" x14ac:dyDescent="0.3">
      <c r="A14" t="s">
        <v>256</v>
      </c>
    </row>
    <row r="15" spans="1:1" ht="14.45" x14ac:dyDescent="0.3">
      <c r="A15" t="s">
        <v>257</v>
      </c>
    </row>
    <row r="16" spans="1:1" ht="14.45" x14ac:dyDescent="0.3">
      <c r="A16" s="42" t="s">
        <v>157</v>
      </c>
    </row>
    <row r="17" spans="1:1" ht="14.45" x14ac:dyDescent="0.3">
      <c r="A17" s="42"/>
    </row>
    <row r="18" spans="1:1" ht="14.45" x14ac:dyDescent="0.3">
      <c r="A18" s="2" t="s">
        <v>215</v>
      </c>
    </row>
    <row r="19" spans="1:1" ht="14.45" x14ac:dyDescent="0.3">
      <c r="A19" s="3" t="s">
        <v>142</v>
      </c>
    </row>
    <row r="20" spans="1:1" ht="14.45" x14ac:dyDescent="0.3">
      <c r="A20" t="s">
        <v>145</v>
      </c>
    </row>
    <row r="21" spans="1:1" x14ac:dyDescent="0.25">
      <c r="A21" t="s">
        <v>148</v>
      </c>
    </row>
    <row r="22" spans="1:1" x14ac:dyDescent="0.25">
      <c r="A22" t="s">
        <v>149</v>
      </c>
    </row>
    <row r="23" spans="1:1" x14ac:dyDescent="0.25">
      <c r="A23" t="s">
        <v>150</v>
      </c>
    </row>
    <row r="24" spans="1:1" x14ac:dyDescent="0.25">
      <c r="A24" t="s">
        <v>155</v>
      </c>
    </row>
    <row r="25" spans="1:1" x14ac:dyDescent="0.25">
      <c r="A25" t="s">
        <v>259</v>
      </c>
    </row>
    <row r="26" spans="1:1" x14ac:dyDescent="0.25">
      <c r="A26" t="s">
        <v>260</v>
      </c>
    </row>
    <row r="27" spans="1:1" x14ac:dyDescent="0.25">
      <c r="A27" s="42" t="s">
        <v>156</v>
      </c>
    </row>
    <row r="28" spans="1:1" x14ac:dyDescent="0.25">
      <c r="A28" s="42"/>
    </row>
    <row r="29" spans="1:1" x14ac:dyDescent="0.25">
      <c r="A29" s="2" t="s">
        <v>216</v>
      </c>
    </row>
    <row r="30" spans="1:1" x14ac:dyDescent="0.25">
      <c r="A30" t="s">
        <v>179</v>
      </c>
    </row>
    <row r="31" spans="1:1" x14ac:dyDescent="0.25">
      <c r="A31" t="s">
        <v>169</v>
      </c>
    </row>
    <row r="33" spans="1:2" x14ac:dyDescent="0.25">
      <c r="A33" s="2" t="s">
        <v>217</v>
      </c>
    </row>
    <row r="34" spans="1:2" x14ac:dyDescent="0.25">
      <c r="A34" t="s">
        <v>180</v>
      </c>
    </row>
    <row r="35" spans="1:2" x14ac:dyDescent="0.25">
      <c r="A35" t="s">
        <v>175</v>
      </c>
    </row>
    <row r="36" spans="1:2" x14ac:dyDescent="0.25">
      <c r="A36" t="s">
        <v>177</v>
      </c>
    </row>
    <row r="37" spans="1:2" x14ac:dyDescent="0.25">
      <c r="A37" t="s">
        <v>178</v>
      </c>
    </row>
    <row r="38" spans="1:2" x14ac:dyDescent="0.25">
      <c r="A38" t="s">
        <v>184</v>
      </c>
    </row>
    <row r="39" spans="1:2" x14ac:dyDescent="0.25">
      <c r="A39" t="s">
        <v>185</v>
      </c>
    </row>
    <row r="40" spans="1:2" x14ac:dyDescent="0.25">
      <c r="A40" t="s">
        <v>186</v>
      </c>
    </row>
    <row r="41" spans="1:2" x14ac:dyDescent="0.25">
      <c r="A41" t="s">
        <v>187</v>
      </c>
    </row>
    <row r="42" spans="1:2" x14ac:dyDescent="0.25">
      <c r="A42" t="s">
        <v>188</v>
      </c>
    </row>
    <row r="43" spans="1:2" x14ac:dyDescent="0.25">
      <c r="A43" t="s">
        <v>189</v>
      </c>
    </row>
    <row r="44" spans="1:2" x14ac:dyDescent="0.25">
      <c r="A44" s="52" t="s">
        <v>190</v>
      </c>
      <c r="B44" s="52"/>
    </row>
    <row r="45" spans="1:2" x14ac:dyDescent="0.25">
      <c r="A45" s="52" t="s">
        <v>191</v>
      </c>
      <c r="B45" s="52"/>
    </row>
    <row r="46" spans="1:2" x14ac:dyDescent="0.25">
      <c r="A46" s="52" t="s">
        <v>192</v>
      </c>
      <c r="B46" s="52"/>
    </row>
    <row r="47" spans="1:2" x14ac:dyDescent="0.25">
      <c r="A47" s="53" t="s">
        <v>193</v>
      </c>
    </row>
    <row r="48" spans="1:2" x14ac:dyDescent="0.25">
      <c r="A48" s="52" t="s">
        <v>200</v>
      </c>
    </row>
    <row r="49" spans="1:1" x14ac:dyDescent="0.25">
      <c r="A49" s="52" t="s">
        <v>205</v>
      </c>
    </row>
    <row r="50" spans="1:1" x14ac:dyDescent="0.25">
      <c r="A50" t="s">
        <v>206</v>
      </c>
    </row>
    <row r="51" spans="1:1" x14ac:dyDescent="0.25">
      <c r="A51" t="s">
        <v>203</v>
      </c>
    </row>
    <row r="53" spans="1:1" x14ac:dyDescent="0.25">
      <c r="A53" t="s">
        <v>207</v>
      </c>
    </row>
    <row r="54" spans="1:1" x14ac:dyDescent="0.25">
      <c r="A54" t="s">
        <v>204</v>
      </c>
    </row>
    <row r="56" spans="1:1" ht="18" x14ac:dyDescent="0.35">
      <c r="A56" t="s">
        <v>208</v>
      </c>
    </row>
    <row r="61" spans="1:1" ht="18" x14ac:dyDescent="0.35">
      <c r="A61" t="s">
        <v>209</v>
      </c>
    </row>
    <row r="68" spans="1:1" x14ac:dyDescent="0.25">
      <c r="A68" s="2" t="s">
        <v>218</v>
      </c>
    </row>
    <row r="69" spans="1:1" x14ac:dyDescent="0.25">
      <c r="A69" t="s">
        <v>219</v>
      </c>
    </row>
    <row r="70" spans="1:1" x14ac:dyDescent="0.25">
      <c r="A70" s="54" t="s">
        <v>263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122888" r:id="rId4">
          <objectPr defaultSize="0" r:id="rId5">
            <anchor moveWithCells="1">
              <from>
                <xdr:col>0</xdr:col>
                <xdr:colOff>323850</xdr:colOff>
                <xdr:row>56</xdr:row>
                <xdr:rowOff>76200</xdr:rowOff>
              </from>
              <to>
                <xdr:col>12</xdr:col>
                <xdr:colOff>180975</xdr:colOff>
                <xdr:row>59</xdr:row>
                <xdr:rowOff>95250</xdr:rowOff>
              </to>
            </anchor>
          </objectPr>
        </oleObject>
      </mc:Choice>
      <mc:Fallback>
        <oleObject progId="Word.Document.12" shapeId="122888" r:id="rId4"/>
      </mc:Fallback>
    </mc:AlternateContent>
    <mc:AlternateContent xmlns:mc="http://schemas.openxmlformats.org/markup-compatibility/2006">
      <mc:Choice Requires="x14">
        <oleObject progId="Word.Document.12" shapeId="122890" r:id="rId6">
          <objectPr defaultSize="0" r:id="rId7">
            <anchor moveWithCells="1">
              <from>
                <xdr:col>0</xdr:col>
                <xdr:colOff>295275</xdr:colOff>
                <xdr:row>61</xdr:row>
                <xdr:rowOff>142875</xdr:rowOff>
              </from>
              <to>
                <xdr:col>14</xdr:col>
                <xdr:colOff>247650</xdr:colOff>
                <xdr:row>65</xdr:row>
                <xdr:rowOff>47625</xdr:rowOff>
              </to>
            </anchor>
          </objectPr>
        </oleObject>
      </mc:Choice>
      <mc:Fallback>
        <oleObject progId="Word.Document.12" shapeId="122890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316"/>
  <sheetViews>
    <sheetView workbookViewId="0">
      <pane xSplit="4" ySplit="1" topLeftCell="CJ2" activePane="bottomRight" state="frozen"/>
      <selection pane="topRight" activeCell="C1" sqref="C1"/>
      <selection pane="bottomLeft" activeCell="A2" sqref="A2"/>
      <selection pane="bottomRight" activeCell="CL2" sqref="CL2"/>
    </sheetView>
  </sheetViews>
  <sheetFormatPr defaultRowHeight="15" x14ac:dyDescent="0.25"/>
  <cols>
    <col min="1" max="1" width="7.140625" customWidth="1"/>
    <col min="2" max="2" width="14.42578125" customWidth="1"/>
    <col min="4" max="4" width="10" customWidth="1"/>
    <col min="5" max="5" width="4" style="7" customWidth="1"/>
    <col min="6" max="6" width="9" style="56" customWidth="1"/>
    <col min="7" max="13" width="10" style="56" customWidth="1"/>
    <col min="14" max="14" width="11.85546875" style="56" bestFit="1" customWidth="1"/>
    <col min="15" max="15" width="11.140625" style="56" bestFit="1" customWidth="1"/>
    <col min="16" max="16" width="4" style="4" customWidth="1"/>
    <col min="17" max="17" width="7.28515625" style="21" customWidth="1"/>
    <col min="18" max="18" width="7.7109375" style="21" customWidth="1"/>
    <col min="19" max="24" width="9.28515625" style="29" bestFit="1" customWidth="1"/>
    <col min="25" max="25" width="15.7109375" style="57" customWidth="1"/>
    <col min="26" max="26" width="11.85546875" bestFit="1" customWidth="1"/>
    <col min="27" max="27" width="11.140625" bestFit="1" customWidth="1"/>
    <col min="28" max="28" width="4" style="36" customWidth="1"/>
    <col min="29" max="34" width="9.28515625" style="29" bestFit="1" customWidth="1"/>
    <col min="35" max="35" width="16" style="29" customWidth="1"/>
    <col min="36" max="36" width="11.85546875" bestFit="1" customWidth="1"/>
    <col min="37" max="37" width="11.140625" bestFit="1" customWidth="1"/>
    <col min="38" max="38" width="4" style="36" customWidth="1"/>
    <col min="39" max="44" width="9.28515625" style="29" bestFit="1" customWidth="1"/>
    <col min="45" max="45" width="15.7109375" style="29" customWidth="1"/>
    <col min="46" max="46" width="11.85546875" bestFit="1" customWidth="1"/>
    <col min="47" max="47" width="11.140625" bestFit="1" customWidth="1"/>
    <col min="48" max="48" width="4" style="36" customWidth="1"/>
    <col min="49" max="54" width="9.28515625" style="29" bestFit="1" customWidth="1"/>
    <col min="55" max="55" width="19.140625" style="29" customWidth="1"/>
    <col min="56" max="56" width="11.85546875" bestFit="1" customWidth="1"/>
    <col min="57" max="57" width="11.140625" bestFit="1" customWidth="1"/>
    <col min="58" max="58" width="4" style="36" customWidth="1"/>
    <col min="59" max="64" width="9.28515625" style="29" bestFit="1" customWidth="1"/>
    <col min="65" max="65" width="19.140625" style="29" customWidth="1"/>
    <col min="66" max="66" width="11.85546875" bestFit="1" customWidth="1"/>
    <col min="67" max="67" width="11.140625" bestFit="1" customWidth="1"/>
    <col min="68" max="68" width="4" style="36" customWidth="1"/>
    <col min="69" max="74" width="9.28515625" style="29" bestFit="1" customWidth="1"/>
    <col min="75" max="75" width="19.140625" style="29" customWidth="1"/>
    <col min="76" max="76" width="11.85546875" bestFit="1" customWidth="1"/>
    <col min="77" max="77" width="11.140625" bestFit="1" customWidth="1"/>
    <col min="78" max="78" width="4" style="36" customWidth="1"/>
    <col min="79" max="79" width="10.5703125" style="24" bestFit="1" customWidth="1"/>
    <col min="80" max="81" width="9.28515625" style="24" bestFit="1" customWidth="1"/>
    <col min="82" max="87" width="9.28515625" style="29" bestFit="1" customWidth="1"/>
    <col min="88" max="88" width="19.28515625" style="29" customWidth="1"/>
    <col min="89" max="89" width="11.85546875" bestFit="1" customWidth="1"/>
    <col min="90" max="90" width="11.140625" bestFit="1" customWidth="1"/>
    <col min="91" max="91" width="4" style="36" customWidth="1"/>
    <col min="92" max="92" width="10.5703125" style="24" bestFit="1" customWidth="1"/>
    <col min="93" max="94" width="9.28515625" style="24" bestFit="1" customWidth="1"/>
    <col min="95" max="100" width="9.28515625" style="29" bestFit="1" customWidth="1"/>
    <col min="101" max="101" width="19" style="29" customWidth="1"/>
    <col min="102" max="102" width="11.85546875" bestFit="1" customWidth="1"/>
    <col min="103" max="103" width="11.140625" bestFit="1" customWidth="1"/>
    <col min="104" max="104" width="4" style="36" customWidth="1"/>
    <col min="105" max="105" width="10.5703125" style="24" bestFit="1" customWidth="1"/>
    <col min="106" max="111" width="9.28515625" style="29" bestFit="1" customWidth="1"/>
    <col min="112" max="112" width="19" style="58" customWidth="1"/>
    <col min="113" max="113" width="11.85546875" style="63" bestFit="1" customWidth="1"/>
    <col min="114" max="114" width="11.140625" style="63" bestFit="1" customWidth="1"/>
    <col min="115" max="115" width="4" style="36" customWidth="1"/>
    <col min="116" max="116" width="10.5703125" style="24" bestFit="1" customWidth="1"/>
    <col min="117" max="122" width="9.140625" style="29"/>
    <col min="123" max="123" width="19.140625" style="58" customWidth="1"/>
    <col min="124" max="124" width="11.85546875" style="58" bestFit="1" customWidth="1"/>
    <col min="125" max="125" width="11.140625" style="58" bestFit="1" customWidth="1"/>
    <col min="126" max="138" width="9.140625" style="29"/>
  </cols>
  <sheetData>
    <row r="1" spans="1:125" ht="15" customHeight="1" x14ac:dyDescent="0.25">
      <c r="A1" t="s">
        <v>0</v>
      </c>
      <c r="B1" t="s">
        <v>222</v>
      </c>
      <c r="C1" t="s">
        <v>88</v>
      </c>
      <c r="D1" t="s">
        <v>135</v>
      </c>
      <c r="E1" s="80"/>
      <c r="F1" s="56" t="s">
        <v>267</v>
      </c>
      <c r="G1" s="56" t="s">
        <v>8</v>
      </c>
      <c r="H1" s="56" t="s">
        <v>2</v>
      </c>
      <c r="I1" s="56" t="s">
        <v>7</v>
      </c>
      <c r="J1" s="56" t="s">
        <v>3</v>
      </c>
      <c r="K1" s="56" t="s">
        <v>5</v>
      </c>
      <c r="L1" s="56" t="s">
        <v>6</v>
      </c>
      <c r="M1" s="56" t="s">
        <v>4</v>
      </c>
      <c r="N1" s="56" t="s">
        <v>271</v>
      </c>
      <c r="O1" s="56" t="s">
        <v>272</v>
      </c>
      <c r="P1" s="27"/>
      <c r="Q1" s="72"/>
      <c r="R1" s="72"/>
      <c r="S1" s="29" t="s">
        <v>8</v>
      </c>
      <c r="T1" s="29" t="s">
        <v>2</v>
      </c>
      <c r="U1" s="29" t="s">
        <v>7</v>
      </c>
      <c r="V1" s="29" t="s">
        <v>3</v>
      </c>
      <c r="W1" s="29" t="s">
        <v>5</v>
      </c>
      <c r="X1" s="29" t="s">
        <v>6</v>
      </c>
      <c r="Y1" s="57" t="s">
        <v>264</v>
      </c>
      <c r="Z1" s="29" t="s">
        <v>271</v>
      </c>
      <c r="AA1" s="29" t="s">
        <v>272</v>
      </c>
      <c r="AB1" s="85" t="s">
        <v>134</v>
      </c>
      <c r="AC1" s="29" t="s">
        <v>8</v>
      </c>
      <c r="AD1" s="29" t="s">
        <v>2</v>
      </c>
      <c r="AE1" s="29" t="s">
        <v>7</v>
      </c>
      <c r="AF1" s="29" t="s">
        <v>3</v>
      </c>
      <c r="AG1" s="29" t="s">
        <v>5</v>
      </c>
      <c r="AH1" s="29" t="s">
        <v>6</v>
      </c>
      <c r="AI1" s="29" t="s">
        <v>264</v>
      </c>
      <c r="AJ1" s="29" t="s">
        <v>271</v>
      </c>
      <c r="AK1" s="29" t="s">
        <v>272</v>
      </c>
      <c r="AL1" s="85" t="s">
        <v>246</v>
      </c>
      <c r="AM1" s="29" t="s">
        <v>8</v>
      </c>
      <c r="AN1" s="29" t="s">
        <v>2</v>
      </c>
      <c r="AO1" s="29" t="s">
        <v>7</v>
      </c>
      <c r="AP1" s="29" t="s">
        <v>3</v>
      </c>
      <c r="AQ1" s="29" t="s">
        <v>5</v>
      </c>
      <c r="AR1" s="29" t="s">
        <v>6</v>
      </c>
      <c r="AS1" s="29" t="s">
        <v>264</v>
      </c>
      <c r="AT1" s="29" t="s">
        <v>271</v>
      </c>
      <c r="AU1" s="29" t="s">
        <v>272</v>
      </c>
      <c r="AV1" s="85" t="s">
        <v>247</v>
      </c>
      <c r="AW1" s="29" t="s">
        <v>8</v>
      </c>
      <c r="AX1" s="29" t="s">
        <v>2</v>
      </c>
      <c r="AY1" s="29" t="s">
        <v>7</v>
      </c>
      <c r="AZ1" s="29" t="s">
        <v>3</v>
      </c>
      <c r="BA1" s="29" t="s">
        <v>5</v>
      </c>
      <c r="BB1" s="29" t="s">
        <v>6</v>
      </c>
      <c r="BC1" s="29" t="s">
        <v>264</v>
      </c>
      <c r="BD1" s="29" t="s">
        <v>271</v>
      </c>
      <c r="BE1" s="29" t="s">
        <v>272</v>
      </c>
      <c r="BF1" s="85" t="s">
        <v>248</v>
      </c>
      <c r="BG1" s="29" t="s">
        <v>8</v>
      </c>
      <c r="BH1" s="29" t="s">
        <v>2</v>
      </c>
      <c r="BI1" s="29" t="s">
        <v>7</v>
      </c>
      <c r="BJ1" s="29" t="s">
        <v>3</v>
      </c>
      <c r="BK1" s="29" t="s">
        <v>5</v>
      </c>
      <c r="BL1" s="29" t="s">
        <v>6</v>
      </c>
      <c r="BM1" s="29" t="s">
        <v>264</v>
      </c>
      <c r="BN1" s="29" t="s">
        <v>271</v>
      </c>
      <c r="BO1" s="29" t="s">
        <v>272</v>
      </c>
      <c r="BP1" s="85" t="s">
        <v>249</v>
      </c>
      <c r="BQ1" s="29" t="s">
        <v>8</v>
      </c>
      <c r="BR1" s="29" t="s">
        <v>2</v>
      </c>
      <c r="BS1" s="29" t="s">
        <v>7</v>
      </c>
      <c r="BT1" s="29" t="s">
        <v>3</v>
      </c>
      <c r="BU1" s="29" t="s">
        <v>5</v>
      </c>
      <c r="BV1" s="29" t="s">
        <v>6</v>
      </c>
      <c r="BW1" s="29" t="s">
        <v>264</v>
      </c>
      <c r="BX1" s="29" t="s">
        <v>271</v>
      </c>
      <c r="BY1" s="29" t="s">
        <v>272</v>
      </c>
      <c r="BZ1" s="85" t="s">
        <v>136</v>
      </c>
      <c r="CA1" s="24" t="s">
        <v>0</v>
      </c>
      <c r="CB1" s="24" t="s">
        <v>88</v>
      </c>
      <c r="CC1" s="24" t="s">
        <v>137</v>
      </c>
      <c r="CD1" s="29" t="s">
        <v>8</v>
      </c>
      <c r="CE1" s="29" t="s">
        <v>2</v>
      </c>
      <c r="CF1" s="29" t="s">
        <v>7</v>
      </c>
      <c r="CG1" s="29" t="s">
        <v>3</v>
      </c>
      <c r="CH1" s="29" t="s">
        <v>5</v>
      </c>
      <c r="CI1" s="29" t="s">
        <v>6</v>
      </c>
      <c r="CJ1" s="29" t="s">
        <v>264</v>
      </c>
      <c r="CK1" s="29" t="s">
        <v>271</v>
      </c>
      <c r="CL1" s="29" t="s">
        <v>272</v>
      </c>
      <c r="CM1" s="85" t="s">
        <v>138</v>
      </c>
      <c r="CN1" s="24" t="s">
        <v>0</v>
      </c>
      <c r="CO1" s="24" t="s">
        <v>88</v>
      </c>
      <c r="CP1" s="24" t="s">
        <v>139</v>
      </c>
      <c r="CQ1" s="29" t="s">
        <v>8</v>
      </c>
      <c r="CR1" s="29" t="s">
        <v>2</v>
      </c>
      <c r="CS1" s="29" t="s">
        <v>7</v>
      </c>
      <c r="CT1" s="29" t="s">
        <v>3</v>
      </c>
      <c r="CU1" s="29" t="s">
        <v>5</v>
      </c>
      <c r="CV1" s="29" t="s">
        <v>6</v>
      </c>
      <c r="CW1" s="29" t="s">
        <v>264</v>
      </c>
      <c r="CX1" s="29" t="s">
        <v>271</v>
      </c>
      <c r="CY1" s="29" t="s">
        <v>272</v>
      </c>
      <c r="CZ1" s="85" t="s">
        <v>254</v>
      </c>
      <c r="DA1" s="24" t="s">
        <v>0</v>
      </c>
      <c r="DB1" s="29" t="s">
        <v>8</v>
      </c>
      <c r="DC1" s="29" t="s">
        <v>2</v>
      </c>
      <c r="DD1" s="29" t="s">
        <v>7</v>
      </c>
      <c r="DE1" s="29" t="s">
        <v>3</v>
      </c>
      <c r="DF1" s="29" t="s">
        <v>5</v>
      </c>
      <c r="DG1" s="29" t="s">
        <v>6</v>
      </c>
      <c r="DH1" s="58" t="s">
        <v>264</v>
      </c>
      <c r="DI1" s="58" t="s">
        <v>271</v>
      </c>
      <c r="DJ1" s="58" t="s">
        <v>272</v>
      </c>
      <c r="DK1" s="85" t="s">
        <v>255</v>
      </c>
      <c r="DL1" s="24" t="s">
        <v>0</v>
      </c>
      <c r="DM1" s="29" t="s">
        <v>8</v>
      </c>
      <c r="DN1" s="29" t="s">
        <v>2</v>
      </c>
      <c r="DO1" s="29" t="s">
        <v>7</v>
      </c>
      <c r="DP1" s="29" t="s">
        <v>3</v>
      </c>
      <c r="DQ1" s="29" t="s">
        <v>5</v>
      </c>
      <c r="DR1" s="29" t="s">
        <v>6</v>
      </c>
      <c r="DS1" s="58" t="s">
        <v>264</v>
      </c>
      <c r="DT1" s="58" t="s">
        <v>271</v>
      </c>
      <c r="DU1" s="58" t="s">
        <v>272</v>
      </c>
    </row>
    <row r="2" spans="1:125" x14ac:dyDescent="0.25">
      <c r="A2">
        <v>2000</v>
      </c>
      <c r="B2" s="56" t="s">
        <v>230</v>
      </c>
      <c r="C2" s="56">
        <v>4</v>
      </c>
      <c r="D2">
        <v>8</v>
      </c>
      <c r="E2" s="89" t="s">
        <v>265</v>
      </c>
      <c r="F2" s="56">
        <v>-1.1206370000000001</v>
      </c>
      <c r="G2" s="56">
        <v>-1.18971</v>
      </c>
      <c r="H2" s="56">
        <v>-1.199225</v>
      </c>
      <c r="I2" s="56">
        <v>-1.118757</v>
      </c>
      <c r="J2" s="56">
        <v>-1.106579</v>
      </c>
      <c r="K2" s="56">
        <v>-1.0558190000000001</v>
      </c>
      <c r="L2" s="56">
        <v>-1.053653</v>
      </c>
      <c r="M2" s="56">
        <v>-1.121545</v>
      </c>
      <c r="N2" s="56">
        <v>-1.0479510000000001</v>
      </c>
      <c r="O2" s="56">
        <v>-0.82665999999999995</v>
      </c>
      <c r="P2" s="89" t="s">
        <v>266</v>
      </c>
      <c r="Q2" s="72"/>
      <c r="R2" s="75" t="s">
        <v>268</v>
      </c>
      <c r="S2" s="29">
        <f>G2</f>
        <v>-1.18971</v>
      </c>
      <c r="T2" s="29">
        <f t="shared" ref="T2:T65" si="0">H2</f>
        <v>-1.199225</v>
      </c>
      <c r="U2" s="29">
        <f t="shared" ref="U2:U65" si="1">I2</f>
        <v>-1.118757</v>
      </c>
      <c r="V2" s="29">
        <f t="shared" ref="V2:V65" si="2">J2</f>
        <v>-1.106579</v>
      </c>
      <c r="W2" s="29">
        <f t="shared" ref="W2:W65" si="3">K2</f>
        <v>-1.0558190000000001</v>
      </c>
      <c r="X2" s="29">
        <f>L2</f>
        <v>-1.053653</v>
      </c>
      <c r="Y2" s="78">
        <f>(F2*$R$3+M2*$R$4)/($R$3+$R$4)</f>
        <v>-1.1210326494992247</v>
      </c>
      <c r="Z2" s="29">
        <f>N2</f>
        <v>-1.0479510000000001</v>
      </c>
      <c r="AA2" s="29">
        <f>O2</f>
        <v>-0.82665999999999995</v>
      </c>
      <c r="AB2" s="86"/>
      <c r="AC2" s="29">
        <f>S2</f>
        <v>-1.18971</v>
      </c>
      <c r="AD2" s="29">
        <f t="shared" ref="AD2:AK2" si="4">T2</f>
        <v>-1.199225</v>
      </c>
      <c r="AE2" s="29">
        <f t="shared" si="4"/>
        <v>-1.118757</v>
      </c>
      <c r="AF2" s="29">
        <f t="shared" si="4"/>
        <v>-1.106579</v>
      </c>
      <c r="AG2" s="29">
        <f t="shared" si="4"/>
        <v>-1.0558190000000001</v>
      </c>
      <c r="AH2" s="29">
        <f t="shared" si="4"/>
        <v>-1.053653</v>
      </c>
      <c r="AI2" s="29">
        <f t="shared" si="4"/>
        <v>-1.1210326494992247</v>
      </c>
      <c r="AJ2" s="29">
        <f t="shared" si="4"/>
        <v>-1.0479510000000001</v>
      </c>
      <c r="AK2" s="29">
        <f t="shared" si="4"/>
        <v>-0.82665999999999995</v>
      </c>
      <c r="AL2" s="86"/>
      <c r="AS2" s="58"/>
      <c r="AV2" s="86"/>
      <c r="BC2" s="58"/>
      <c r="BF2" s="86"/>
      <c r="BM2" s="58"/>
      <c r="BP2" s="86"/>
      <c r="BW2" s="58"/>
      <c r="BZ2" s="86"/>
      <c r="CA2" s="24">
        <v>2001</v>
      </c>
      <c r="CB2" s="24">
        <v>3</v>
      </c>
      <c r="CC2" s="24">
        <v>1</v>
      </c>
      <c r="CD2" s="29">
        <f t="shared" ref="CD2:CD14" si="5">AW22</f>
        <v>-0.53855799999999998</v>
      </c>
      <c r="CE2" s="29">
        <f t="shared" ref="CE2:CE14" si="6">AX22</f>
        <v>-0.43440800000000002</v>
      </c>
      <c r="CF2" s="29">
        <f t="shared" ref="CF2:CF14" si="7">AY22</f>
        <v>-0.47825000000000001</v>
      </c>
      <c r="CG2" s="29">
        <f t="shared" ref="CG2:CG14" si="8">AZ22</f>
        <v>-0.50765700000000002</v>
      </c>
      <c r="CH2" s="29">
        <f t="shared" ref="CH2:CH14" si="9">BA22</f>
        <v>-0.51843099999999998</v>
      </c>
      <c r="CI2" s="29">
        <f t="shared" ref="CI2:CI14" si="10">BB22</f>
        <v>-0.51101099999999999</v>
      </c>
      <c r="CJ2" s="58">
        <f t="shared" ref="CJ2:CJ14" si="11">BC22</f>
        <v>-0.47675480232996686</v>
      </c>
      <c r="CK2" s="58">
        <f t="shared" ref="CK2:CL14" si="12">BD22</f>
        <v>-0.50827100000000003</v>
      </c>
      <c r="CL2" s="58">
        <f t="shared" si="12"/>
        <v>-0.12628800000000001</v>
      </c>
      <c r="CM2" s="86"/>
      <c r="CN2" s="24">
        <v>2001</v>
      </c>
      <c r="CO2" s="24">
        <v>10</v>
      </c>
      <c r="CP2" s="24">
        <v>1</v>
      </c>
      <c r="CQ2" s="29">
        <f t="shared" ref="CQ2:CQ11" si="13">BQ35</f>
        <v>-0.64275199999999999</v>
      </c>
      <c r="CR2" s="29">
        <f t="shared" ref="CR2:CR11" si="14">BR35</f>
        <v>-0.87778500000000004</v>
      </c>
      <c r="CS2" s="29">
        <f t="shared" ref="CS2:CS11" si="15">BS35</f>
        <v>-0.35854599999999998</v>
      </c>
      <c r="CT2" s="29">
        <f t="shared" ref="CT2:CT11" si="16">BT35</f>
        <v>-0.41166799999999998</v>
      </c>
      <c r="CU2" s="29">
        <f t="shared" ref="CU2:CU11" si="17">BU35</f>
        <v>-0.41766500000000001</v>
      </c>
      <c r="CV2" s="29">
        <f t="shared" ref="CV2:CV11" si="18">BV35</f>
        <v>-0.43269999999999997</v>
      </c>
      <c r="CW2" s="58">
        <f t="shared" ref="CW2:CW11" si="19">BW35</f>
        <v>-0.33604159816452245</v>
      </c>
      <c r="CX2" s="58">
        <f t="shared" ref="CX2:CY11" si="20">BX35</f>
        <v>-0.42450100000000002</v>
      </c>
      <c r="CY2" s="58">
        <f t="shared" si="20"/>
        <v>-0.64555799999999997</v>
      </c>
      <c r="CZ2" s="85"/>
      <c r="DA2" s="38">
        <v>2001</v>
      </c>
      <c r="DB2" s="41">
        <f t="shared" ref="DB2:DH2" si="21">CD14</f>
        <v>-0.54013200000000006</v>
      </c>
      <c r="DC2" s="41">
        <f t="shared" si="21"/>
        <v>-1.808173</v>
      </c>
      <c r="DD2" s="41">
        <f t="shared" si="21"/>
        <v>0.40002400000000021</v>
      </c>
      <c r="DE2" s="41">
        <f t="shared" si="21"/>
        <v>-0.14166899999999999</v>
      </c>
      <c r="DF2" s="41">
        <f t="shared" si="21"/>
        <v>-0.22570099999999993</v>
      </c>
      <c r="DG2" s="41">
        <f t="shared" si="21"/>
        <v>-0.38003700000000012</v>
      </c>
      <c r="DH2" s="59">
        <f t="shared" si="21"/>
        <v>0.31908758513179397</v>
      </c>
      <c r="DI2" s="59">
        <f t="shared" ref="DI2:DJ2" si="22">CK14</f>
        <v>-0.31377200000000011</v>
      </c>
      <c r="DJ2" s="59">
        <f t="shared" si="22"/>
        <v>2.8641760000000001</v>
      </c>
      <c r="DK2" s="85"/>
      <c r="DL2" s="38">
        <v>2001</v>
      </c>
      <c r="DM2" s="41">
        <f t="shared" ref="DM2:DS2" si="23">CQ11</f>
        <v>-5.7036740000000004</v>
      </c>
      <c r="DN2" s="41">
        <f t="shared" si="23"/>
        <v>-8.2018560000000011</v>
      </c>
      <c r="DO2" s="41">
        <f t="shared" si="23"/>
        <v>-5.2706020000000011</v>
      </c>
      <c r="DP2" s="41">
        <f t="shared" si="23"/>
        <v>-5.373983</v>
      </c>
      <c r="DQ2" s="41">
        <f t="shared" si="23"/>
        <v>-5.3575849999999994</v>
      </c>
      <c r="DR2" s="41">
        <f t="shared" si="23"/>
        <v>-5.6054830000000004</v>
      </c>
      <c r="DS2" s="59">
        <f t="shared" si="23"/>
        <v>-5.2328913429158117</v>
      </c>
      <c r="DT2" s="59">
        <f t="shared" ref="DT2:DU2" si="24">CX11</f>
        <v>-5.6850199999999997</v>
      </c>
      <c r="DU2" s="59">
        <f t="shared" si="24"/>
        <v>-7.4078980000000003</v>
      </c>
    </row>
    <row r="3" spans="1:125" x14ac:dyDescent="0.25">
      <c r="A3">
        <v>2000</v>
      </c>
      <c r="B3" s="56" t="s">
        <v>231</v>
      </c>
      <c r="C3" s="56">
        <v>5</v>
      </c>
      <c r="D3">
        <v>9</v>
      </c>
      <c r="E3" s="90"/>
      <c r="F3" s="56">
        <v>-0.47688000000000003</v>
      </c>
      <c r="G3" s="56">
        <v>-0.115603</v>
      </c>
      <c r="H3" s="56">
        <v>-8.8622000000000006E-2</v>
      </c>
      <c r="I3" s="56">
        <v>-0.50268599999999997</v>
      </c>
      <c r="J3" s="56">
        <v>-0.42421599999999998</v>
      </c>
      <c r="K3" s="56">
        <v>-0.46746900000000002</v>
      </c>
      <c r="L3" s="56">
        <v>-0.475771</v>
      </c>
      <c r="M3" s="56">
        <v>-0.46327499999999999</v>
      </c>
      <c r="N3" s="56">
        <v>-0.46976499999999999</v>
      </c>
      <c r="O3" s="56">
        <v>4.9972999999999997E-2</v>
      </c>
      <c r="P3" s="91"/>
      <c r="Q3" s="76" t="s">
        <v>267</v>
      </c>
      <c r="R3" s="77">
        <v>13465</v>
      </c>
      <c r="S3" s="29">
        <f t="shared" ref="S3:W66" si="25">G3</f>
        <v>-0.115603</v>
      </c>
      <c r="T3" s="29">
        <f t="shared" si="0"/>
        <v>-8.8622000000000006E-2</v>
      </c>
      <c r="U3" s="29">
        <f t="shared" si="1"/>
        <v>-0.50268599999999997</v>
      </c>
      <c r="V3" s="29">
        <f t="shared" si="2"/>
        <v>-0.42421599999999998</v>
      </c>
      <c r="W3" s="29">
        <f t="shared" si="3"/>
        <v>-0.46746900000000002</v>
      </c>
      <c r="X3" s="29">
        <f t="shared" ref="X3:X66" si="26">L3</f>
        <v>-0.475771</v>
      </c>
      <c r="Y3" s="78">
        <f t="shared" ref="Y3:Y66" si="27">(F3*$R$3+M3*$R$4)/($R$3+$R$4)</f>
        <v>-0.47095179357163819</v>
      </c>
      <c r="Z3" s="29">
        <f t="shared" ref="Z3:Z66" si="28">N3</f>
        <v>-0.46976499999999999</v>
      </c>
      <c r="AA3" s="29">
        <f t="shared" ref="AA3:AA66" si="29">O3</f>
        <v>4.9972999999999997E-2</v>
      </c>
      <c r="AB3" s="86"/>
      <c r="AC3" s="29">
        <f t="shared" ref="AC3:AC66" si="30">S3</f>
        <v>-0.115603</v>
      </c>
      <c r="AD3" s="29">
        <f t="shared" ref="AD3:AD66" si="31">T3</f>
        <v>-8.8622000000000006E-2</v>
      </c>
      <c r="AE3" s="29">
        <f t="shared" ref="AE3:AE66" si="32">U3</f>
        <v>-0.50268599999999997</v>
      </c>
      <c r="AF3" s="29">
        <f t="shared" ref="AF3:AF66" si="33">V3</f>
        <v>-0.42421599999999998</v>
      </c>
      <c r="AG3" s="29">
        <f t="shared" ref="AG3:AG66" si="34">W3</f>
        <v>-0.46746900000000002</v>
      </c>
      <c r="AH3" s="29">
        <f t="shared" ref="AH3:AH66" si="35">X3</f>
        <v>-0.475771</v>
      </c>
      <c r="AI3" s="29">
        <f t="shared" ref="AI3:AI66" si="36">Y3</f>
        <v>-0.47095179357163819</v>
      </c>
      <c r="AJ3" s="29">
        <f t="shared" ref="AJ3:AJ66" si="37">Z3</f>
        <v>-0.46976499999999999</v>
      </c>
      <c r="AK3" s="29">
        <f t="shared" ref="AK3:AK66" si="38">AA3</f>
        <v>4.9972999999999997E-2</v>
      </c>
      <c r="AL3" s="86"/>
      <c r="AS3" s="58"/>
      <c r="AV3" s="86"/>
      <c r="BC3" s="58"/>
      <c r="BF3" s="86"/>
      <c r="BM3" s="58"/>
      <c r="BP3" s="86"/>
      <c r="BW3" s="58"/>
      <c r="BZ3" s="86"/>
      <c r="CA3" s="24">
        <v>2001</v>
      </c>
      <c r="CB3" s="24">
        <v>3</v>
      </c>
      <c r="CC3" s="24">
        <v>2</v>
      </c>
      <c r="CD3" s="29">
        <f t="shared" si="5"/>
        <v>-0.88108900000000001</v>
      </c>
      <c r="CE3" s="29">
        <f t="shared" si="6"/>
        <v>-0.43830600000000003</v>
      </c>
      <c r="CF3" s="29">
        <f t="shared" si="7"/>
        <v>-0.79406599999999994</v>
      </c>
      <c r="CG3" s="29">
        <f t="shared" si="8"/>
        <v>-0.83319500000000002</v>
      </c>
      <c r="CH3" s="29">
        <f t="shared" si="9"/>
        <v>-0.80212599999999989</v>
      </c>
      <c r="CI3" s="29">
        <f t="shared" si="10"/>
        <v>-0.80043500000000001</v>
      </c>
      <c r="CJ3" s="58">
        <f t="shared" si="11"/>
        <v>-0.78912091920546446</v>
      </c>
      <c r="CK3" s="58">
        <f t="shared" si="12"/>
        <v>-0.79981400000000002</v>
      </c>
      <c r="CL3" s="58">
        <f t="shared" si="12"/>
        <v>-0.177315</v>
      </c>
      <c r="CM3" s="86"/>
      <c r="CN3" s="24">
        <v>2001</v>
      </c>
      <c r="CO3" s="24">
        <v>10</v>
      </c>
      <c r="CP3" s="24">
        <v>2</v>
      </c>
      <c r="CQ3" s="29">
        <f t="shared" si="13"/>
        <v>-1.5004629999999999</v>
      </c>
      <c r="CR3" s="29">
        <f t="shared" si="14"/>
        <v>-1.6552340000000001</v>
      </c>
      <c r="CS3" s="29">
        <f t="shared" si="15"/>
        <v>-1.075815</v>
      </c>
      <c r="CT3" s="29">
        <f t="shared" si="16"/>
        <v>-1.166266</v>
      </c>
      <c r="CU3" s="29">
        <f t="shared" si="17"/>
        <v>-1.146466</v>
      </c>
      <c r="CV3" s="29">
        <f t="shared" si="18"/>
        <v>-1.137975</v>
      </c>
      <c r="CW3" s="58">
        <f t="shared" si="19"/>
        <v>-1.0441925644302896</v>
      </c>
      <c r="CX3" s="58">
        <f t="shared" si="20"/>
        <v>-1.121372</v>
      </c>
      <c r="CY3" s="58">
        <f t="shared" si="20"/>
        <v>-1.1820499999999998</v>
      </c>
      <c r="CZ3" s="85"/>
      <c r="DA3" s="38">
        <v>2002</v>
      </c>
      <c r="DB3" s="41">
        <f t="shared" ref="DB3:DH3" si="39">CD27</f>
        <v>-1.0256350000000001</v>
      </c>
      <c r="DC3" s="41">
        <f t="shared" si="39"/>
        <v>1.5289510000000004</v>
      </c>
      <c r="DD3" s="41">
        <f t="shared" si="39"/>
        <v>-0.83673399999999998</v>
      </c>
      <c r="DE3" s="41">
        <f t="shared" si="39"/>
        <v>-1.3615899999999996</v>
      </c>
      <c r="DF3" s="41">
        <f t="shared" si="39"/>
        <v>-1.4324689999999998</v>
      </c>
      <c r="DG3" s="41">
        <f t="shared" si="39"/>
        <v>-1.0281149999999999</v>
      </c>
      <c r="DH3" s="59">
        <f t="shared" si="39"/>
        <v>-0.93500036110296281</v>
      </c>
      <c r="DI3" s="59">
        <f t="shared" ref="DI3:DJ3" si="40">CK27</f>
        <v>-0.98049199999999981</v>
      </c>
      <c r="DJ3" s="59">
        <f t="shared" si="40"/>
        <v>-0.852522</v>
      </c>
      <c r="DK3" s="85"/>
      <c r="DL3" s="38">
        <v>2002</v>
      </c>
      <c r="DM3" s="41">
        <f t="shared" ref="DM3:DS3" si="41">CQ21</f>
        <v>6.0175019999999995</v>
      </c>
      <c r="DN3" s="41">
        <f t="shared" si="41"/>
        <v>6.0924680000000002</v>
      </c>
      <c r="DO3" s="41">
        <f t="shared" si="41"/>
        <v>5.7317659999999995</v>
      </c>
      <c r="DP3" s="41">
        <f t="shared" si="41"/>
        <v>5.9106200000000007</v>
      </c>
      <c r="DQ3" s="41">
        <f t="shared" si="41"/>
        <v>5.764768000000001</v>
      </c>
      <c r="DR3" s="41">
        <f t="shared" si="41"/>
        <v>5.5753960000000005</v>
      </c>
      <c r="DS3" s="59">
        <f t="shared" si="41"/>
        <v>5.6730827099694086</v>
      </c>
      <c r="DT3" s="59">
        <f t="shared" ref="DT3:DU3" si="42">CX21</f>
        <v>5.4943470000000003</v>
      </c>
      <c r="DU3" s="59">
        <f t="shared" si="42"/>
        <v>5.7627240000000004</v>
      </c>
    </row>
    <row r="4" spans="1:125" x14ac:dyDescent="0.25">
      <c r="A4">
        <v>2000</v>
      </c>
      <c r="B4" s="56" t="s">
        <v>232</v>
      </c>
      <c r="C4" s="56">
        <v>5</v>
      </c>
      <c r="D4">
        <v>10</v>
      </c>
      <c r="E4" s="90"/>
      <c r="F4" s="56">
        <v>-0.388567</v>
      </c>
      <c r="G4" s="56">
        <v>7.7712000000000003E-2</v>
      </c>
      <c r="H4" s="56">
        <v>-9.1450000000000004E-3</v>
      </c>
      <c r="I4" s="56">
        <v>-0.41365800000000003</v>
      </c>
      <c r="J4" s="56">
        <v>-0.319855</v>
      </c>
      <c r="K4" s="56">
        <v>-0.48339399999999999</v>
      </c>
      <c r="L4" s="56">
        <v>-0.45860200000000001</v>
      </c>
      <c r="M4" s="56">
        <v>-0.36536000000000002</v>
      </c>
      <c r="N4" s="56">
        <v>-0.42838300000000001</v>
      </c>
      <c r="O4" s="56">
        <v>-0.15484100000000001</v>
      </c>
      <c r="P4" s="91"/>
      <c r="Q4" s="76" t="s">
        <v>4</v>
      </c>
      <c r="R4" s="77">
        <v>10398</v>
      </c>
      <c r="S4" s="29">
        <f t="shared" si="25"/>
        <v>7.7712000000000003E-2</v>
      </c>
      <c r="T4" s="29">
        <f t="shared" si="0"/>
        <v>-9.1450000000000004E-3</v>
      </c>
      <c r="U4" s="29">
        <f t="shared" si="1"/>
        <v>-0.41365800000000003</v>
      </c>
      <c r="V4" s="29">
        <f t="shared" si="2"/>
        <v>-0.319855</v>
      </c>
      <c r="W4" s="29">
        <f t="shared" si="3"/>
        <v>-0.48339399999999999</v>
      </c>
      <c r="X4" s="29">
        <f t="shared" si="26"/>
        <v>-0.45860200000000001</v>
      </c>
      <c r="Y4" s="78">
        <f t="shared" si="27"/>
        <v>-0.3784548436910698</v>
      </c>
      <c r="Z4" s="29">
        <f t="shared" si="28"/>
        <v>-0.42838300000000001</v>
      </c>
      <c r="AA4" s="29">
        <f t="shared" si="29"/>
        <v>-0.15484100000000001</v>
      </c>
      <c r="AB4" s="86"/>
      <c r="AC4" s="29">
        <f t="shared" si="30"/>
        <v>7.7712000000000003E-2</v>
      </c>
      <c r="AD4" s="29">
        <f t="shared" si="31"/>
        <v>-9.1450000000000004E-3</v>
      </c>
      <c r="AE4" s="29">
        <f t="shared" si="32"/>
        <v>-0.41365800000000003</v>
      </c>
      <c r="AF4" s="29">
        <f t="shared" si="33"/>
        <v>-0.319855</v>
      </c>
      <c r="AG4" s="29">
        <f t="shared" si="34"/>
        <v>-0.48339399999999999</v>
      </c>
      <c r="AH4" s="29">
        <f t="shared" si="35"/>
        <v>-0.45860200000000001</v>
      </c>
      <c r="AI4" s="29">
        <f t="shared" si="36"/>
        <v>-0.3784548436910698</v>
      </c>
      <c r="AJ4" s="29">
        <f t="shared" si="37"/>
        <v>-0.42838300000000001</v>
      </c>
      <c r="AK4" s="29">
        <f t="shared" si="38"/>
        <v>-0.15484100000000001</v>
      </c>
      <c r="AL4" s="86"/>
      <c r="AS4" s="58"/>
      <c r="AV4" s="86"/>
      <c r="BC4" s="58"/>
      <c r="BF4" s="86"/>
      <c r="BM4" s="58"/>
      <c r="BP4" s="86"/>
      <c r="BW4" s="58"/>
      <c r="BZ4" s="86"/>
      <c r="CA4" s="24">
        <v>2001</v>
      </c>
      <c r="CB4" s="24">
        <v>4</v>
      </c>
      <c r="CC4" s="24">
        <v>3</v>
      </c>
      <c r="CD4" s="29">
        <f t="shared" si="5"/>
        <v>-0.40034200000000003</v>
      </c>
      <c r="CE4" s="29">
        <f t="shared" si="6"/>
        <v>0.15648000000000001</v>
      </c>
      <c r="CF4" s="29">
        <f t="shared" si="7"/>
        <v>-8.7312999999999974E-2</v>
      </c>
      <c r="CG4" s="29">
        <f t="shared" si="8"/>
        <v>-0.14002999999999999</v>
      </c>
      <c r="CH4" s="29">
        <f t="shared" si="9"/>
        <v>-0.25918999999999992</v>
      </c>
      <c r="CI4" s="29">
        <f t="shared" si="10"/>
        <v>-0.26290900000000006</v>
      </c>
      <c r="CJ4" s="58">
        <f t="shared" si="11"/>
        <v>-9.504379964799059E-2</v>
      </c>
      <c r="CK4" s="58">
        <f t="shared" si="12"/>
        <v>-0.27731600000000001</v>
      </c>
      <c r="CL4" s="58">
        <f t="shared" si="12"/>
        <v>0.60492199999999996</v>
      </c>
      <c r="CM4" s="86"/>
      <c r="CN4" s="24">
        <v>2001</v>
      </c>
      <c r="CO4" s="24">
        <v>11</v>
      </c>
      <c r="CP4" s="24">
        <v>3</v>
      </c>
      <c r="CQ4" s="29">
        <f t="shared" si="13"/>
        <v>-1.930685</v>
      </c>
      <c r="CR4" s="29">
        <f t="shared" si="14"/>
        <v>-2.1226479999999999</v>
      </c>
      <c r="CS4" s="29">
        <f t="shared" si="15"/>
        <v>-1.4576149999999999</v>
      </c>
      <c r="CT4" s="29">
        <f t="shared" si="16"/>
        <v>-1.5665180000000001</v>
      </c>
      <c r="CU4" s="29">
        <f t="shared" si="17"/>
        <v>-1.4547870000000001</v>
      </c>
      <c r="CV4" s="29">
        <f t="shared" si="18"/>
        <v>-1.3833</v>
      </c>
      <c r="CW4" s="58">
        <f t="shared" si="19"/>
        <v>-1.4306679723840257</v>
      </c>
      <c r="CX4" s="58">
        <f t="shared" si="20"/>
        <v>-1.351499</v>
      </c>
      <c r="CY4" s="58">
        <f t="shared" si="20"/>
        <v>-1.1237069999999998</v>
      </c>
      <c r="CZ4" s="85"/>
      <c r="DA4" s="38">
        <v>2003</v>
      </c>
      <c r="DB4" s="41">
        <f t="shared" ref="DB4:DH4" si="43">CD40</f>
        <v>12.088784</v>
      </c>
      <c r="DC4" s="41">
        <f t="shared" si="43"/>
        <v>9.4833989999999986</v>
      </c>
      <c r="DD4" s="41">
        <f t="shared" si="43"/>
        <v>13.387108</v>
      </c>
      <c r="DE4" s="41">
        <f t="shared" si="43"/>
        <v>13.510947000000002</v>
      </c>
      <c r="DF4" s="41">
        <f t="shared" si="43"/>
        <v>11.984572</v>
      </c>
      <c r="DG4" s="41">
        <f t="shared" si="43"/>
        <v>11.557604</v>
      </c>
      <c r="DH4" s="59">
        <f t="shared" si="43"/>
        <v>13.235859585425139</v>
      </c>
      <c r="DI4" s="59">
        <f t="shared" ref="DI4:DJ4" si="44">CK40</f>
        <v>11.228447000000001</v>
      </c>
      <c r="DJ4" s="59">
        <f t="shared" si="44"/>
        <v>2.401634</v>
      </c>
      <c r="DK4" s="85"/>
      <c r="DL4" s="38">
        <v>2003</v>
      </c>
      <c r="DM4" s="41">
        <f t="shared" ref="DM4:DS4" si="45">CQ31</f>
        <v>3.8037969999999999</v>
      </c>
      <c r="DN4" s="41">
        <f t="shared" si="45"/>
        <v>3.7649629999999998</v>
      </c>
      <c r="DO4" s="41">
        <f t="shared" si="45"/>
        <v>3.1849059999999998</v>
      </c>
      <c r="DP4" s="41">
        <f t="shared" si="45"/>
        <v>3.3807760000000004</v>
      </c>
      <c r="DQ4" s="41">
        <f t="shared" si="45"/>
        <v>2.4352400000000003</v>
      </c>
      <c r="DR4" s="41">
        <f t="shared" si="45"/>
        <v>2.3163419999999997</v>
      </c>
      <c r="DS4" s="59">
        <f t="shared" si="45"/>
        <v>3.2500210310522561</v>
      </c>
      <c r="DT4" s="59">
        <f t="shared" ref="DT4:DU4" si="46">CX31</f>
        <v>2.2089530000000002</v>
      </c>
      <c r="DU4" s="59">
        <f t="shared" si="46"/>
        <v>-1.948386</v>
      </c>
    </row>
    <row r="5" spans="1:125" x14ac:dyDescent="0.25">
      <c r="A5">
        <v>2000</v>
      </c>
      <c r="B5" s="56" t="s">
        <v>233</v>
      </c>
      <c r="C5" s="56">
        <v>6</v>
      </c>
      <c r="D5">
        <v>11</v>
      </c>
      <c r="E5" s="90"/>
      <c r="F5" s="56">
        <v>-1.125211</v>
      </c>
      <c r="G5" s="56">
        <v>-1.096724</v>
      </c>
      <c r="H5" s="56">
        <v>-0.93023999999999996</v>
      </c>
      <c r="I5" s="56">
        <v>-1.1290009999999999</v>
      </c>
      <c r="J5" s="56">
        <v>-1.1369020000000001</v>
      </c>
      <c r="K5" s="56">
        <v>-1.172031</v>
      </c>
      <c r="L5" s="56">
        <v>-1.124007</v>
      </c>
      <c r="M5" s="56">
        <v>-1.119553</v>
      </c>
      <c r="N5" s="56">
        <v>-1.0900719999999999</v>
      </c>
      <c r="O5" s="56">
        <v>-5.9937999999999998E-2</v>
      </c>
      <c r="P5" s="91"/>
      <c r="Q5" s="73"/>
      <c r="R5" s="73"/>
      <c r="S5" s="29">
        <f t="shared" si="25"/>
        <v>-1.096724</v>
      </c>
      <c r="T5" s="29">
        <f t="shared" si="0"/>
        <v>-0.93023999999999996</v>
      </c>
      <c r="U5" s="29">
        <f t="shared" si="1"/>
        <v>-1.1290009999999999</v>
      </c>
      <c r="V5" s="29">
        <f t="shared" si="2"/>
        <v>-1.1369020000000001</v>
      </c>
      <c r="W5" s="29">
        <f t="shared" si="3"/>
        <v>-1.172031</v>
      </c>
      <c r="X5" s="29">
        <f t="shared" si="26"/>
        <v>-1.124007</v>
      </c>
      <c r="Y5" s="78">
        <f t="shared" si="27"/>
        <v>-1.1227455981645225</v>
      </c>
      <c r="Z5" s="29">
        <f t="shared" si="28"/>
        <v>-1.0900719999999999</v>
      </c>
      <c r="AA5" s="29">
        <f t="shared" si="29"/>
        <v>-5.9937999999999998E-2</v>
      </c>
      <c r="AB5" s="86"/>
      <c r="AC5" s="29">
        <f t="shared" si="30"/>
        <v>-1.096724</v>
      </c>
      <c r="AD5" s="29">
        <f t="shared" si="31"/>
        <v>-0.93023999999999996</v>
      </c>
      <c r="AE5" s="29">
        <f t="shared" si="32"/>
        <v>-1.1290009999999999</v>
      </c>
      <c r="AF5" s="29">
        <f t="shared" si="33"/>
        <v>-1.1369020000000001</v>
      </c>
      <c r="AG5" s="29">
        <f t="shared" si="34"/>
        <v>-1.172031</v>
      </c>
      <c r="AH5" s="29">
        <f t="shared" si="35"/>
        <v>-1.124007</v>
      </c>
      <c r="AI5" s="29">
        <f t="shared" si="36"/>
        <v>-1.1227455981645225</v>
      </c>
      <c r="AJ5" s="29">
        <f t="shared" si="37"/>
        <v>-1.0900719999999999</v>
      </c>
      <c r="AK5" s="29">
        <f t="shared" si="38"/>
        <v>-5.9937999999999998E-2</v>
      </c>
      <c r="AL5" s="86"/>
      <c r="AS5" s="58"/>
      <c r="AV5" s="86"/>
      <c r="BC5" s="58"/>
      <c r="BF5" s="86"/>
      <c r="BM5" s="58"/>
      <c r="BP5" s="86"/>
      <c r="BW5" s="58"/>
      <c r="BZ5" s="86"/>
      <c r="CA5" s="24">
        <v>2001</v>
      </c>
      <c r="CB5" s="24">
        <v>4</v>
      </c>
      <c r="CC5" s="24">
        <v>4</v>
      </c>
      <c r="CD5" s="29">
        <f t="shared" si="5"/>
        <v>-0.47678800000000005</v>
      </c>
      <c r="CE5" s="29">
        <f t="shared" si="6"/>
        <v>0.22239500000000001</v>
      </c>
      <c r="CF5" s="29">
        <f t="shared" si="7"/>
        <v>0.22398000000000001</v>
      </c>
      <c r="CG5" s="29">
        <f t="shared" si="8"/>
        <v>0.14576600000000001</v>
      </c>
      <c r="CH5" s="29">
        <f t="shared" si="9"/>
        <v>4.4873000000000107E-2</v>
      </c>
      <c r="CI5" s="29">
        <f t="shared" si="10"/>
        <v>4.8815999999999915E-2</v>
      </c>
      <c r="CJ5" s="58">
        <f t="shared" si="11"/>
        <v>0.18495882684490639</v>
      </c>
      <c r="CK5" s="58">
        <f t="shared" si="12"/>
        <v>3.3662999999999998E-2</v>
      </c>
      <c r="CL5" s="58">
        <f t="shared" si="12"/>
        <v>1.0222020000000001</v>
      </c>
      <c r="CM5" s="86"/>
      <c r="CN5" s="24">
        <v>2001</v>
      </c>
      <c r="CO5" s="24">
        <v>11</v>
      </c>
      <c r="CP5" s="24">
        <v>4</v>
      </c>
      <c r="CQ5" s="29">
        <f t="shared" si="13"/>
        <v>-2.094303</v>
      </c>
      <c r="CR5" s="29">
        <f t="shared" si="14"/>
        <v>-2.652091</v>
      </c>
      <c r="CS5" s="29">
        <f t="shared" si="15"/>
        <v>-1.7327049999999999</v>
      </c>
      <c r="CT5" s="29">
        <f t="shared" si="16"/>
        <v>-1.8453210000000002</v>
      </c>
      <c r="CU5" s="29">
        <f t="shared" si="17"/>
        <v>-1.762216</v>
      </c>
      <c r="CV5" s="29">
        <f t="shared" si="18"/>
        <v>-1.672723</v>
      </c>
      <c r="CW5" s="58">
        <f t="shared" si="19"/>
        <v>-1.7119546920336925</v>
      </c>
      <c r="CX5" s="58">
        <f t="shared" si="20"/>
        <v>-1.6432150000000001</v>
      </c>
      <c r="CY5" s="58">
        <f t="shared" si="20"/>
        <v>-1.5619919999999998</v>
      </c>
      <c r="CZ5" s="85"/>
      <c r="DA5" s="38">
        <v>2004</v>
      </c>
      <c r="DB5" s="41">
        <f t="shared" ref="DB5:DH5" si="47">CD53</f>
        <v>-0.572268</v>
      </c>
      <c r="DC5" s="41">
        <f t="shared" si="47"/>
        <v>-0.95040499999999994</v>
      </c>
      <c r="DD5" s="41">
        <f t="shared" si="47"/>
        <v>-1.0250709999999998</v>
      </c>
      <c r="DE5" s="41">
        <f t="shared" si="47"/>
        <v>-0.875502</v>
      </c>
      <c r="DF5" s="41">
        <f t="shared" si="47"/>
        <v>-1.2056449999999999</v>
      </c>
      <c r="DG5" s="41">
        <f t="shared" si="47"/>
        <v>-0.77932299999999999</v>
      </c>
      <c r="DH5" s="59">
        <f t="shared" si="47"/>
        <v>-0.99606503645811517</v>
      </c>
      <c r="DI5" s="59">
        <f t="shared" ref="DI5:DJ5" si="48">CK53</f>
        <v>-0.69265900000000014</v>
      </c>
      <c r="DJ5" s="59">
        <f t="shared" si="48"/>
        <v>-0.15088899999999994</v>
      </c>
      <c r="DK5" s="85"/>
      <c r="DL5" s="38">
        <v>2004</v>
      </c>
      <c r="DM5" s="41">
        <f t="shared" ref="DM5:DS5" si="49">CQ41</f>
        <v>2.846886</v>
      </c>
      <c r="DN5" s="41">
        <f t="shared" si="49"/>
        <v>3.991762</v>
      </c>
      <c r="DO5" s="41">
        <f t="shared" si="49"/>
        <v>2.6378680000000001</v>
      </c>
      <c r="DP5" s="41">
        <f t="shared" si="49"/>
        <v>2.489109</v>
      </c>
      <c r="DQ5" s="41">
        <f t="shared" si="49"/>
        <v>1.943765</v>
      </c>
      <c r="DR5" s="41">
        <f t="shared" si="49"/>
        <v>2.096209</v>
      </c>
      <c r="DS5" s="59">
        <f t="shared" si="49"/>
        <v>2.6578595007333528</v>
      </c>
      <c r="DT5" s="59">
        <f t="shared" ref="DT5:DU5" si="50">CX41</f>
        <v>2.1391200000000001</v>
      </c>
      <c r="DU5" s="59">
        <f t="shared" si="50"/>
        <v>2.0627090000000003</v>
      </c>
    </row>
    <row r="6" spans="1:125" x14ac:dyDescent="0.25">
      <c r="A6">
        <v>2000</v>
      </c>
      <c r="B6" s="56" t="s">
        <v>234</v>
      </c>
      <c r="C6" s="56">
        <v>7</v>
      </c>
      <c r="D6">
        <v>12</v>
      </c>
      <c r="E6" s="90"/>
      <c r="F6" s="56">
        <v>-0.64609499999999997</v>
      </c>
      <c r="G6" s="56">
        <v>-0.38559199999999999</v>
      </c>
      <c r="H6" s="56">
        <v>-0.51576100000000002</v>
      </c>
      <c r="I6" s="56">
        <v>-0.656532</v>
      </c>
      <c r="J6" s="56">
        <v>-0.62260700000000002</v>
      </c>
      <c r="K6" s="56">
        <v>-0.705623</v>
      </c>
      <c r="L6" s="56">
        <v>-0.73799000000000003</v>
      </c>
      <c r="M6" s="56">
        <v>-0.62181600000000004</v>
      </c>
      <c r="N6" s="56">
        <v>-0.73967300000000002</v>
      </c>
      <c r="O6" s="56">
        <v>-0.76537100000000002</v>
      </c>
      <c r="P6" s="91"/>
      <c r="Q6" s="73"/>
      <c r="R6" s="73"/>
      <c r="S6" s="29">
        <f t="shared" si="25"/>
        <v>-0.38559199999999999</v>
      </c>
      <c r="T6" s="29">
        <f t="shared" si="0"/>
        <v>-0.51576100000000002</v>
      </c>
      <c r="U6" s="29">
        <f t="shared" si="1"/>
        <v>-0.656532</v>
      </c>
      <c r="V6" s="29">
        <f t="shared" si="2"/>
        <v>-0.62260700000000002</v>
      </c>
      <c r="W6" s="29">
        <f t="shared" si="3"/>
        <v>-0.705623</v>
      </c>
      <c r="X6" s="29">
        <f t="shared" si="26"/>
        <v>-0.73799000000000003</v>
      </c>
      <c r="Y6" s="78">
        <f t="shared" si="27"/>
        <v>-0.63551573326907773</v>
      </c>
      <c r="Z6" s="29">
        <f t="shared" si="28"/>
        <v>-0.73967300000000002</v>
      </c>
      <c r="AA6" s="29">
        <f t="shared" si="29"/>
        <v>-0.76537100000000002</v>
      </c>
      <c r="AB6" s="86"/>
      <c r="AC6" s="29">
        <f t="shared" si="30"/>
        <v>-0.38559199999999999</v>
      </c>
      <c r="AD6" s="29">
        <f t="shared" si="31"/>
        <v>-0.51576100000000002</v>
      </c>
      <c r="AE6" s="29">
        <f t="shared" si="32"/>
        <v>-0.656532</v>
      </c>
      <c r="AF6" s="29">
        <f t="shared" si="33"/>
        <v>-0.62260700000000002</v>
      </c>
      <c r="AG6" s="29">
        <f t="shared" si="34"/>
        <v>-0.705623</v>
      </c>
      <c r="AH6" s="29">
        <f t="shared" si="35"/>
        <v>-0.73799000000000003</v>
      </c>
      <c r="AI6" s="29">
        <f t="shared" si="36"/>
        <v>-0.63551573326907773</v>
      </c>
      <c r="AJ6" s="29">
        <f t="shared" si="37"/>
        <v>-0.73967300000000002</v>
      </c>
      <c r="AK6" s="29">
        <f t="shared" si="38"/>
        <v>-0.76537100000000002</v>
      </c>
      <c r="AL6" s="86"/>
      <c r="AS6" s="58"/>
      <c r="AV6" s="86"/>
      <c r="BC6" s="58"/>
      <c r="BF6" s="86"/>
      <c r="BM6" s="58"/>
      <c r="BP6" s="86"/>
      <c r="BW6" s="58"/>
      <c r="BZ6" s="86"/>
      <c r="CA6" s="24">
        <v>2001</v>
      </c>
      <c r="CB6" s="24">
        <v>5</v>
      </c>
      <c r="CC6" s="24">
        <v>5</v>
      </c>
      <c r="CD6" s="29">
        <f t="shared" si="5"/>
        <v>-0.27245600000000003</v>
      </c>
      <c r="CE6" s="29">
        <f t="shared" si="6"/>
        <v>7.0189000000000001E-2</v>
      </c>
      <c r="CF6" s="29">
        <f t="shared" si="7"/>
        <v>0.413906</v>
      </c>
      <c r="CG6" s="29">
        <f t="shared" si="8"/>
        <v>0.25197800000000004</v>
      </c>
      <c r="CH6" s="29">
        <f t="shared" si="9"/>
        <v>0.16177900000000012</v>
      </c>
      <c r="CI6" s="29">
        <f t="shared" si="10"/>
        <v>0.16717799999999991</v>
      </c>
      <c r="CJ6" s="58">
        <f t="shared" si="11"/>
        <v>0.36461973515484225</v>
      </c>
      <c r="CK6" s="58">
        <f t="shared" si="12"/>
        <v>0.15364899999999998</v>
      </c>
      <c r="CL6" s="58">
        <f t="shared" si="12"/>
        <v>1.2016900000000001</v>
      </c>
      <c r="CM6" s="86"/>
      <c r="CN6" s="24">
        <v>2001</v>
      </c>
      <c r="CO6" s="24">
        <v>12</v>
      </c>
      <c r="CP6" s="24">
        <v>5</v>
      </c>
      <c r="CQ6" s="29">
        <f t="shared" si="13"/>
        <v>-2.3293110000000001</v>
      </c>
      <c r="CR6" s="29">
        <f t="shared" si="14"/>
        <v>-3.3912240000000002</v>
      </c>
      <c r="CS6" s="29">
        <f t="shared" si="15"/>
        <v>-2.0965940000000001</v>
      </c>
      <c r="CT6" s="29">
        <f t="shared" si="16"/>
        <v>-2.196034</v>
      </c>
      <c r="CU6" s="29">
        <f t="shared" si="17"/>
        <v>-2.243795</v>
      </c>
      <c r="CV6" s="29">
        <f t="shared" si="18"/>
        <v>-2.202188</v>
      </c>
      <c r="CW6" s="58">
        <f t="shared" si="19"/>
        <v>-2.0797968758328795</v>
      </c>
      <c r="CX6" s="58">
        <f t="shared" si="20"/>
        <v>-2.1866430000000001</v>
      </c>
      <c r="CY6" s="58">
        <f t="shared" si="20"/>
        <v>-2.4151789999999997</v>
      </c>
      <c r="CZ6" s="85"/>
      <c r="DA6" s="38">
        <v>2005</v>
      </c>
      <c r="DB6" s="41">
        <f t="shared" ref="DB6:DH6" si="51">CD66</f>
        <v>7.9429999999999834E-2</v>
      </c>
      <c r="DC6" s="41">
        <f t="shared" si="51"/>
        <v>1.5637449999999995</v>
      </c>
      <c r="DD6" s="41">
        <f t="shared" si="51"/>
        <v>0.1241799999999999</v>
      </c>
      <c r="DE6" s="41">
        <f t="shared" si="51"/>
        <v>-0.144565</v>
      </c>
      <c r="DF6" s="41">
        <f t="shared" si="51"/>
        <v>1.1051610000000001</v>
      </c>
      <c r="DG6" s="41">
        <f t="shared" si="51"/>
        <v>1.5404919999999995</v>
      </c>
      <c r="DH6" s="59">
        <f t="shared" si="51"/>
        <v>0.14739545803126164</v>
      </c>
      <c r="DI6" s="59">
        <f t="shared" ref="DI6:DJ6" si="52">CK66</f>
        <v>1.6156510000000002</v>
      </c>
      <c r="DJ6" s="59">
        <f t="shared" si="52"/>
        <v>1.2787039999999998</v>
      </c>
      <c r="DK6" s="85"/>
      <c r="DL6" s="38">
        <v>2005</v>
      </c>
      <c r="DM6" s="41">
        <f t="shared" ref="DM6:DS6" si="53">CQ51</f>
        <v>-5.4744730000000006</v>
      </c>
      <c r="DN6" s="41">
        <f t="shared" si="53"/>
        <v>-2.7839770000000001</v>
      </c>
      <c r="DO6" s="41">
        <f t="shared" si="53"/>
        <v>-6.1708319999999999</v>
      </c>
      <c r="DP6" s="41">
        <f t="shared" si="53"/>
        <v>-5.8084740000000004</v>
      </c>
      <c r="DQ6" s="41">
        <f t="shared" si="53"/>
        <v>-6.048063</v>
      </c>
      <c r="DR6" s="41">
        <f t="shared" si="53"/>
        <v>-5.4992290000000006</v>
      </c>
      <c r="DS6" s="59">
        <f t="shared" si="53"/>
        <v>-6.2430884217407705</v>
      </c>
      <c r="DT6" s="59">
        <f t="shared" ref="DT6:DU6" si="54">CX51</f>
        <v>-5.264138</v>
      </c>
      <c r="DU6" s="59">
        <f t="shared" si="54"/>
        <v>1.7398359999999999</v>
      </c>
    </row>
    <row r="7" spans="1:125" x14ac:dyDescent="0.25">
      <c r="A7">
        <v>2000</v>
      </c>
      <c r="B7" s="56" t="s">
        <v>235</v>
      </c>
      <c r="C7" s="56">
        <v>7</v>
      </c>
      <c r="D7">
        <v>13</v>
      </c>
      <c r="E7" s="90"/>
      <c r="F7" s="56">
        <v>-0.59931999999999996</v>
      </c>
      <c r="G7" s="56">
        <v>-0.30839299999999997</v>
      </c>
      <c r="H7" s="56">
        <v>-9.8549999999999999E-2</v>
      </c>
      <c r="I7" s="56">
        <v>-0.60613600000000001</v>
      </c>
      <c r="J7" s="56">
        <v>-0.55122400000000005</v>
      </c>
      <c r="K7" s="56">
        <v>-0.67659599999999998</v>
      </c>
      <c r="L7" s="56">
        <v>-0.63990199999999997</v>
      </c>
      <c r="M7" s="56">
        <v>-0.57647599999999999</v>
      </c>
      <c r="N7" s="56">
        <v>-0.63416099999999997</v>
      </c>
      <c r="O7" s="56">
        <v>-0.76361900000000005</v>
      </c>
      <c r="P7" s="91"/>
      <c r="Q7" s="73"/>
      <c r="R7" s="73"/>
      <c r="S7" s="29">
        <f t="shared" si="25"/>
        <v>-0.30839299999999997</v>
      </c>
      <c r="T7" s="29">
        <f t="shared" si="0"/>
        <v>-9.8549999999999999E-2</v>
      </c>
      <c r="U7" s="29">
        <f t="shared" si="1"/>
        <v>-0.60613600000000001</v>
      </c>
      <c r="V7" s="29">
        <f t="shared" si="2"/>
        <v>-0.55122400000000005</v>
      </c>
      <c r="W7" s="29">
        <f t="shared" si="3"/>
        <v>-0.67659599999999998</v>
      </c>
      <c r="X7" s="29">
        <f t="shared" si="26"/>
        <v>-0.63990199999999997</v>
      </c>
      <c r="Y7" s="78">
        <f t="shared" si="27"/>
        <v>-0.589366016343293</v>
      </c>
      <c r="Z7" s="29">
        <f t="shared" si="28"/>
        <v>-0.63416099999999997</v>
      </c>
      <c r="AA7" s="29">
        <f t="shared" si="29"/>
        <v>-0.76361900000000005</v>
      </c>
      <c r="AB7" s="86"/>
      <c r="AC7" s="29">
        <f t="shared" si="30"/>
        <v>-0.30839299999999997</v>
      </c>
      <c r="AD7" s="29">
        <f t="shared" si="31"/>
        <v>-9.8549999999999999E-2</v>
      </c>
      <c r="AE7" s="29">
        <f t="shared" si="32"/>
        <v>-0.60613600000000001</v>
      </c>
      <c r="AF7" s="29">
        <f t="shared" si="33"/>
        <v>-0.55122400000000005</v>
      </c>
      <c r="AG7" s="29">
        <f t="shared" si="34"/>
        <v>-0.67659599999999998</v>
      </c>
      <c r="AH7" s="29">
        <f t="shared" si="35"/>
        <v>-0.63990199999999997</v>
      </c>
      <c r="AI7" s="29">
        <f t="shared" si="36"/>
        <v>-0.589366016343293</v>
      </c>
      <c r="AJ7" s="29">
        <f t="shared" si="37"/>
        <v>-0.63416099999999997</v>
      </c>
      <c r="AK7" s="29">
        <f t="shared" si="38"/>
        <v>-0.76361900000000005</v>
      </c>
      <c r="AL7" s="86"/>
      <c r="AS7" s="58"/>
      <c r="AV7" s="86"/>
      <c r="BC7" s="58"/>
      <c r="BF7" s="86"/>
      <c r="BM7" s="58"/>
      <c r="BP7" s="86"/>
      <c r="BW7" s="58"/>
      <c r="BZ7" s="86"/>
      <c r="CA7" s="24">
        <v>2001</v>
      </c>
      <c r="CB7" s="24">
        <v>5</v>
      </c>
      <c r="CC7" s="24">
        <v>6</v>
      </c>
      <c r="CD7" s="29">
        <f t="shared" si="5"/>
        <v>-8.6845000000000033E-2</v>
      </c>
      <c r="CE7" s="29">
        <f t="shared" si="6"/>
        <v>0.15179500000000001</v>
      </c>
      <c r="CF7" s="29">
        <f t="shared" si="7"/>
        <v>0.407939</v>
      </c>
      <c r="CG7" s="29">
        <f t="shared" si="8"/>
        <v>0.22948200000000005</v>
      </c>
      <c r="CH7" s="29">
        <f t="shared" si="9"/>
        <v>6.4365000000000117E-2</v>
      </c>
      <c r="CI7" s="29">
        <f t="shared" si="10"/>
        <v>2.1644999999999914E-2</v>
      </c>
      <c r="CJ7" s="58">
        <f t="shared" si="11"/>
        <v>0.35828022189163145</v>
      </c>
      <c r="CK7" s="58">
        <f t="shared" si="12"/>
        <v>-3.5700000000002396E-4</v>
      </c>
      <c r="CL7" s="58">
        <f t="shared" si="12"/>
        <v>0.68241400000000019</v>
      </c>
      <c r="CM7" s="86"/>
      <c r="CN7" s="24">
        <v>2001</v>
      </c>
      <c r="CO7" s="24">
        <v>12</v>
      </c>
      <c r="CP7" s="24">
        <v>6</v>
      </c>
      <c r="CQ7" s="29">
        <f t="shared" si="13"/>
        <v>-2.7531120000000002</v>
      </c>
      <c r="CR7" s="29">
        <f t="shared" si="14"/>
        <v>-4.2179020000000005</v>
      </c>
      <c r="CS7" s="29">
        <f t="shared" si="15"/>
        <v>-2.5798030000000001</v>
      </c>
      <c r="CT7" s="29">
        <f t="shared" si="16"/>
        <v>-2.7097449999999998</v>
      </c>
      <c r="CU7" s="29">
        <f t="shared" si="17"/>
        <v>-2.7819370000000001</v>
      </c>
      <c r="CV7" s="29">
        <f t="shared" si="18"/>
        <v>-2.7952889999999999</v>
      </c>
      <c r="CW7" s="58">
        <f t="shared" si="19"/>
        <v>-2.5584090024724473</v>
      </c>
      <c r="CX7" s="58">
        <f t="shared" si="20"/>
        <v>-2.7972679999999999</v>
      </c>
      <c r="CY7" s="58">
        <f t="shared" si="20"/>
        <v>-3.3065159999999998</v>
      </c>
      <c r="CZ7" s="85"/>
      <c r="DA7" s="38">
        <v>2006</v>
      </c>
      <c r="DB7" s="41">
        <f t="shared" ref="DB7:DH7" si="55">CD79</f>
        <v>5.5435000000000019E-2</v>
      </c>
      <c r="DC7" s="41">
        <f t="shared" si="55"/>
        <v>-3.3161000000000107E-2</v>
      </c>
      <c r="DD7" s="41">
        <f t="shared" si="55"/>
        <v>0.93233200000000016</v>
      </c>
      <c r="DE7" s="41">
        <f t="shared" si="55"/>
        <v>0.75241499999999994</v>
      </c>
      <c r="DF7" s="41">
        <f t="shared" si="55"/>
        <v>1.4699939999999998</v>
      </c>
      <c r="DG7" s="41">
        <f t="shared" si="55"/>
        <v>1.3932559999999996</v>
      </c>
      <c r="DH7" s="59">
        <f t="shared" si="55"/>
        <v>0.9463670602187485</v>
      </c>
      <c r="DI7" s="59">
        <f t="shared" ref="DI7:DJ7" si="56">CK79</f>
        <v>1.4145690000000002</v>
      </c>
      <c r="DJ7" s="59">
        <f t="shared" si="56"/>
        <v>1.1180779999999997</v>
      </c>
      <c r="DK7" s="85"/>
      <c r="DL7" s="38">
        <v>2006</v>
      </c>
      <c r="DM7" s="41">
        <f t="shared" ref="DM7:DS7" si="57">CQ61</f>
        <v>7.4554660000000004</v>
      </c>
      <c r="DN7" s="41">
        <f t="shared" si="57"/>
        <v>5.4029310000000006</v>
      </c>
      <c r="DO7" s="41">
        <f t="shared" si="57"/>
        <v>6.0719989999999999</v>
      </c>
      <c r="DP7" s="41">
        <f t="shared" si="57"/>
        <v>6.2268410000000003</v>
      </c>
      <c r="DQ7" s="41">
        <f t="shared" si="57"/>
        <v>6.9218349999999997</v>
      </c>
      <c r="DR7" s="41">
        <f t="shared" si="57"/>
        <v>6.8216330000000003</v>
      </c>
      <c r="DS7" s="59">
        <f t="shared" si="57"/>
        <v>6.3877653604324696</v>
      </c>
      <c r="DT7" s="59">
        <f t="shared" ref="DT7:DU7" si="58">CX61</f>
        <v>6.8517460000000003</v>
      </c>
      <c r="DU7" s="59">
        <f t="shared" si="58"/>
        <v>4.9216920000000002</v>
      </c>
    </row>
    <row r="8" spans="1:125" x14ac:dyDescent="0.25">
      <c r="A8">
        <v>2000</v>
      </c>
      <c r="B8" s="56" t="s">
        <v>236</v>
      </c>
      <c r="C8" s="56">
        <v>8</v>
      </c>
      <c r="D8">
        <v>14</v>
      </c>
      <c r="E8" s="90"/>
      <c r="F8" s="56">
        <v>-0.2487</v>
      </c>
      <c r="G8" s="56">
        <v>6.3325000000000006E-2</v>
      </c>
      <c r="H8" s="56">
        <v>0.392986</v>
      </c>
      <c r="I8" s="56">
        <v>-0.25052200000000002</v>
      </c>
      <c r="J8" s="56">
        <v>-0.20485</v>
      </c>
      <c r="K8" s="56">
        <v>-0.36308200000000002</v>
      </c>
      <c r="L8" s="56">
        <v>-0.36385200000000001</v>
      </c>
      <c r="M8" s="56">
        <v>-0.24593499999999999</v>
      </c>
      <c r="N8" s="56">
        <v>-0.34881200000000001</v>
      </c>
      <c r="O8" s="56">
        <v>-9.2869999999999994E-2</v>
      </c>
      <c r="P8" s="91"/>
      <c r="Q8" s="73"/>
      <c r="R8" s="73"/>
      <c r="S8" s="29">
        <f t="shared" si="25"/>
        <v>6.3325000000000006E-2</v>
      </c>
      <c r="T8" s="29">
        <f t="shared" si="0"/>
        <v>0.392986</v>
      </c>
      <c r="U8" s="29">
        <f t="shared" si="1"/>
        <v>-0.25052200000000002</v>
      </c>
      <c r="V8" s="29">
        <f t="shared" si="2"/>
        <v>-0.20485</v>
      </c>
      <c r="W8" s="29">
        <f t="shared" si="3"/>
        <v>-0.36308200000000002</v>
      </c>
      <c r="X8" s="29">
        <f t="shared" si="26"/>
        <v>-0.36385200000000001</v>
      </c>
      <c r="Y8" s="78">
        <f t="shared" si="27"/>
        <v>-0.24749518627163389</v>
      </c>
      <c r="Z8" s="29">
        <f t="shared" si="28"/>
        <v>-0.34881200000000001</v>
      </c>
      <c r="AA8" s="29">
        <f t="shared" si="29"/>
        <v>-9.2869999999999994E-2</v>
      </c>
      <c r="AB8" s="86"/>
      <c r="AC8" s="29">
        <f t="shared" si="30"/>
        <v>6.3325000000000006E-2</v>
      </c>
      <c r="AD8" s="29">
        <f t="shared" si="31"/>
        <v>0.392986</v>
      </c>
      <c r="AE8" s="29">
        <f t="shared" si="32"/>
        <v>-0.25052200000000002</v>
      </c>
      <c r="AF8" s="29">
        <f t="shared" si="33"/>
        <v>-0.20485</v>
      </c>
      <c r="AG8" s="29">
        <f t="shared" si="34"/>
        <v>-0.36308200000000002</v>
      </c>
      <c r="AH8" s="29">
        <f t="shared" si="35"/>
        <v>-0.36385200000000001</v>
      </c>
      <c r="AI8" s="29">
        <f t="shared" si="36"/>
        <v>-0.24749518627163389</v>
      </c>
      <c r="AJ8" s="29">
        <f t="shared" si="37"/>
        <v>-0.34881200000000001</v>
      </c>
      <c r="AK8" s="29">
        <f t="shared" si="38"/>
        <v>-9.2869999999999994E-2</v>
      </c>
      <c r="AL8" s="86"/>
      <c r="AS8" s="58"/>
      <c r="AV8" s="86"/>
      <c r="BC8" s="58"/>
      <c r="BF8" s="86"/>
      <c r="BM8" s="58"/>
      <c r="BP8" s="86"/>
      <c r="BW8" s="58"/>
      <c r="BZ8" s="86"/>
      <c r="CA8" s="24">
        <v>2001</v>
      </c>
      <c r="CB8" s="24">
        <v>6</v>
      </c>
      <c r="CC8" s="24">
        <v>7</v>
      </c>
      <c r="CD8" s="29">
        <f t="shared" si="5"/>
        <v>0.44337999999999989</v>
      </c>
      <c r="CE8" s="29">
        <f t="shared" si="6"/>
        <v>0.386015</v>
      </c>
      <c r="CF8" s="29">
        <f t="shared" si="7"/>
        <v>0.95863900000000002</v>
      </c>
      <c r="CG8" s="29">
        <f t="shared" si="8"/>
        <v>0.70778400000000008</v>
      </c>
      <c r="CH8" s="29">
        <f t="shared" si="9"/>
        <v>0.56460700000000008</v>
      </c>
      <c r="CI8" s="29">
        <f t="shared" si="10"/>
        <v>0.51502999999999988</v>
      </c>
      <c r="CJ8" s="58">
        <f t="shared" si="11"/>
        <v>0.89442512936344964</v>
      </c>
      <c r="CK8" s="58">
        <f t="shared" si="12"/>
        <v>0.49531099999999995</v>
      </c>
      <c r="CL8" s="58">
        <f t="shared" si="12"/>
        <v>1.3287220000000002</v>
      </c>
      <c r="CM8" s="86"/>
      <c r="CN8" s="24">
        <v>2001</v>
      </c>
      <c r="CO8" s="24">
        <v>1</v>
      </c>
      <c r="CP8" s="24">
        <v>7</v>
      </c>
      <c r="CQ8" s="29">
        <f t="shared" si="13"/>
        <v>-3.3642690000000002</v>
      </c>
      <c r="CR8" s="29">
        <f t="shared" si="14"/>
        <v>-5.2020810000000006</v>
      </c>
      <c r="CS8" s="29">
        <f t="shared" si="15"/>
        <v>-3.2267010000000003</v>
      </c>
      <c r="CT8" s="29">
        <f t="shared" si="16"/>
        <v>-3.3867579999999999</v>
      </c>
      <c r="CU8" s="29">
        <f t="shared" si="17"/>
        <v>-3.4481109999999999</v>
      </c>
      <c r="CV8" s="29">
        <f t="shared" si="18"/>
        <v>-3.517099</v>
      </c>
      <c r="CW8" s="58">
        <f t="shared" si="19"/>
        <v>-3.1971668574781047</v>
      </c>
      <c r="CX8" s="58">
        <f t="shared" si="20"/>
        <v>-3.5372649999999997</v>
      </c>
      <c r="CY8" s="58">
        <f t="shared" si="20"/>
        <v>-4.2856740000000002</v>
      </c>
      <c r="CZ8" s="85"/>
      <c r="DA8" s="38">
        <v>2007</v>
      </c>
      <c r="DB8" s="41">
        <f t="shared" ref="DB8:DH8" si="59">CD92</f>
        <v>0.63937299999999986</v>
      </c>
      <c r="DC8" s="41">
        <f t="shared" si="59"/>
        <v>0.41481999999999997</v>
      </c>
      <c r="DD8" s="41">
        <f t="shared" si="59"/>
        <v>3.3761460000000003</v>
      </c>
      <c r="DE8" s="41">
        <f t="shared" si="59"/>
        <v>3.0850040000000001</v>
      </c>
      <c r="DF8" s="41">
        <f t="shared" si="59"/>
        <v>4.399718</v>
      </c>
      <c r="DG8" s="41">
        <f t="shared" si="59"/>
        <v>3.9496890000000002</v>
      </c>
      <c r="DH8" s="59">
        <f t="shared" si="59"/>
        <v>3.5809924980513768</v>
      </c>
      <c r="DI8" s="59">
        <f t="shared" ref="DI8:DJ8" si="60">CK92</f>
        <v>3.751236</v>
      </c>
      <c r="DJ8" s="59">
        <f t="shared" si="60"/>
        <v>-1.6292370000000003</v>
      </c>
      <c r="DK8" s="85"/>
      <c r="DL8" s="38">
        <v>2007</v>
      </c>
      <c r="DM8" s="41">
        <f t="shared" ref="DM8:DS8" si="61">CQ71</f>
        <v>-5.4106680000000003</v>
      </c>
      <c r="DN8" s="41">
        <f t="shared" si="61"/>
        <v>-5.6672730000000007</v>
      </c>
      <c r="DO8" s="41">
        <f t="shared" si="61"/>
        <v>-4.6261789999999996</v>
      </c>
      <c r="DP8" s="41">
        <f t="shared" si="61"/>
        <v>-4.5066740000000003</v>
      </c>
      <c r="DQ8" s="41">
        <f t="shared" si="61"/>
        <v>-4.1222349999999999</v>
      </c>
      <c r="DR8" s="41">
        <f t="shared" si="61"/>
        <v>-4.4128940000000005</v>
      </c>
      <c r="DS8" s="59">
        <f t="shared" si="61"/>
        <v>-4.5663323681012447</v>
      </c>
      <c r="DT8" s="59">
        <f t="shared" ref="DT8:DU8" si="62">CX71</f>
        <v>-4.4972449999999995</v>
      </c>
      <c r="DU8" s="59">
        <f t="shared" si="62"/>
        <v>-6.7769110000000001</v>
      </c>
    </row>
    <row r="9" spans="1:125" x14ac:dyDescent="0.25">
      <c r="A9">
        <v>2000</v>
      </c>
      <c r="B9" s="56" t="s">
        <v>237</v>
      </c>
      <c r="C9" s="56">
        <v>8</v>
      </c>
      <c r="D9">
        <v>15</v>
      </c>
      <c r="E9" s="90"/>
      <c r="F9" s="56">
        <v>-0.62678199999999995</v>
      </c>
      <c r="G9" s="56">
        <v>-0.59382400000000002</v>
      </c>
      <c r="H9" s="56">
        <v>-0.99323700000000004</v>
      </c>
      <c r="I9" s="56">
        <v>-0.63487499999999997</v>
      </c>
      <c r="J9" s="56">
        <v>-0.62647399999999998</v>
      </c>
      <c r="K9" s="56">
        <v>-0.65063099999999996</v>
      </c>
      <c r="L9" s="56">
        <v>-0.70308499999999996</v>
      </c>
      <c r="M9" s="56">
        <v>-0.59886799999999996</v>
      </c>
      <c r="N9" s="56">
        <v>-0.73453400000000002</v>
      </c>
      <c r="O9" s="56">
        <v>-1.551145</v>
      </c>
      <c r="P9" s="91"/>
      <c r="Q9" s="73"/>
      <c r="R9" s="73"/>
      <c r="S9" s="29">
        <f t="shared" si="25"/>
        <v>-0.59382400000000002</v>
      </c>
      <c r="T9" s="29">
        <f t="shared" si="0"/>
        <v>-0.99323700000000004</v>
      </c>
      <c r="U9" s="29">
        <f t="shared" si="1"/>
        <v>-0.63487499999999997</v>
      </c>
      <c r="V9" s="29">
        <f t="shared" si="2"/>
        <v>-0.62647399999999998</v>
      </c>
      <c r="W9" s="29">
        <f t="shared" si="3"/>
        <v>-0.65063099999999996</v>
      </c>
      <c r="X9" s="29">
        <f t="shared" si="26"/>
        <v>-0.70308499999999996</v>
      </c>
      <c r="Y9" s="78">
        <f t="shared" si="27"/>
        <v>-0.61461882806017676</v>
      </c>
      <c r="Z9" s="29">
        <f t="shared" si="28"/>
        <v>-0.73453400000000002</v>
      </c>
      <c r="AA9" s="29">
        <f t="shared" si="29"/>
        <v>-1.551145</v>
      </c>
      <c r="AB9" s="86"/>
      <c r="AC9" s="29">
        <f t="shared" si="30"/>
        <v>-0.59382400000000002</v>
      </c>
      <c r="AD9" s="29">
        <f t="shared" si="31"/>
        <v>-0.99323700000000004</v>
      </c>
      <c r="AE9" s="29">
        <f t="shared" si="32"/>
        <v>-0.63487499999999997</v>
      </c>
      <c r="AF9" s="29">
        <f t="shared" si="33"/>
        <v>-0.62647399999999998</v>
      </c>
      <c r="AG9" s="29">
        <f t="shared" si="34"/>
        <v>-0.65063099999999996</v>
      </c>
      <c r="AH9" s="29">
        <f t="shared" si="35"/>
        <v>-0.70308499999999996</v>
      </c>
      <c r="AI9" s="29">
        <f t="shared" si="36"/>
        <v>-0.61461882806017676</v>
      </c>
      <c r="AJ9" s="29">
        <f t="shared" si="37"/>
        <v>-0.73453400000000002</v>
      </c>
      <c r="AK9" s="29">
        <f t="shared" si="38"/>
        <v>-1.551145</v>
      </c>
      <c r="AL9" s="86"/>
      <c r="AS9" s="58"/>
      <c r="AV9" s="86"/>
      <c r="BC9" s="58"/>
      <c r="BF9" s="86"/>
      <c r="BM9" s="58"/>
      <c r="BP9" s="86"/>
      <c r="BW9" s="58"/>
      <c r="BZ9" s="86"/>
      <c r="CA9" s="24">
        <v>2001</v>
      </c>
      <c r="CB9" s="24">
        <v>6</v>
      </c>
      <c r="CC9" s="24">
        <v>8</v>
      </c>
      <c r="CD9" s="29">
        <f t="shared" si="5"/>
        <v>0.60773499999999991</v>
      </c>
      <c r="CE9" s="29">
        <f t="shared" si="6"/>
        <v>9.6355999999999997E-2</v>
      </c>
      <c r="CF9" s="29">
        <f t="shared" si="7"/>
        <v>1.0141580000000001</v>
      </c>
      <c r="CG9" s="29">
        <f t="shared" si="8"/>
        <v>0.73456600000000005</v>
      </c>
      <c r="CH9" s="29">
        <f t="shared" si="9"/>
        <v>0.51658100000000007</v>
      </c>
      <c r="CI9" s="29">
        <f t="shared" si="10"/>
        <v>0.43907899999999989</v>
      </c>
      <c r="CJ9" s="58">
        <f t="shared" si="11"/>
        <v>0.94172810342371027</v>
      </c>
      <c r="CK9" s="58">
        <f t="shared" si="12"/>
        <v>0.38233299999999992</v>
      </c>
      <c r="CL9" s="58">
        <f t="shared" si="12"/>
        <v>0.34938700000000023</v>
      </c>
      <c r="CM9" s="86"/>
      <c r="CN9" s="24">
        <v>2001</v>
      </c>
      <c r="CO9" s="24">
        <v>1</v>
      </c>
      <c r="CP9" s="24">
        <v>8</v>
      </c>
      <c r="CQ9" s="29">
        <f t="shared" si="13"/>
        <v>-4.1045040000000004</v>
      </c>
      <c r="CR9" s="29">
        <f t="shared" si="14"/>
        <v>-6.1670520000000009</v>
      </c>
      <c r="CS9" s="29">
        <f t="shared" si="15"/>
        <v>-3.7841880000000003</v>
      </c>
      <c r="CT9" s="29">
        <f t="shared" si="16"/>
        <v>-3.9519579999999999</v>
      </c>
      <c r="CU9" s="29">
        <f t="shared" si="17"/>
        <v>-3.9532759999999998</v>
      </c>
      <c r="CV9" s="29">
        <f t="shared" si="18"/>
        <v>-4.0927769999999999</v>
      </c>
      <c r="CW9" s="58">
        <f t="shared" si="19"/>
        <v>-3.750278604785652</v>
      </c>
      <c r="CX9" s="58">
        <f t="shared" si="20"/>
        <v>-4.1386499999999993</v>
      </c>
      <c r="CY9" s="58">
        <f t="shared" si="20"/>
        <v>-5.3311570000000001</v>
      </c>
      <c r="CZ9" s="85"/>
      <c r="DA9" s="38">
        <v>2008</v>
      </c>
      <c r="DB9" s="41">
        <f t="shared" ref="DB9:DH9" si="63">CD105</f>
        <v>-9.6827929999999984</v>
      </c>
      <c r="DC9" s="41">
        <f t="shared" si="63"/>
        <v>-9.9346949999999996</v>
      </c>
      <c r="DD9" s="41">
        <f t="shared" si="63"/>
        <v>-8.1065919999999991</v>
      </c>
      <c r="DE9" s="41">
        <f t="shared" si="63"/>
        <v>-8.1782450000000004</v>
      </c>
      <c r="DF9" s="41">
        <f t="shared" si="63"/>
        <v>-7.3787049999999992</v>
      </c>
      <c r="DG9" s="41">
        <f t="shared" si="63"/>
        <v>-7.7238849999999992</v>
      </c>
      <c r="DH9" s="59">
        <f t="shared" si="63"/>
        <v>-7.8307369823995323</v>
      </c>
      <c r="DI9" s="59">
        <f t="shared" ref="DI9:DJ9" si="64">CK105</f>
        <v>-7.7015440000000011</v>
      </c>
      <c r="DJ9" s="59">
        <f t="shared" si="64"/>
        <v>-6.9094529999999992</v>
      </c>
      <c r="DK9" s="85"/>
      <c r="DL9" s="38">
        <v>2008</v>
      </c>
      <c r="DM9" s="41">
        <f t="shared" ref="DM9:DS9" si="65">CQ81</f>
        <v>-0.89066000000000001</v>
      </c>
      <c r="DN9" s="41">
        <f t="shared" si="65"/>
        <v>1.7852189999999997</v>
      </c>
      <c r="DO9" s="41">
        <f t="shared" si="65"/>
        <v>-0.15401399999999993</v>
      </c>
      <c r="DP9" s="41">
        <f t="shared" si="65"/>
        <v>-0.71250199999999997</v>
      </c>
      <c r="DQ9" s="41">
        <f t="shared" si="65"/>
        <v>0.33015399999999995</v>
      </c>
      <c r="DR9" s="41">
        <f t="shared" si="65"/>
        <v>0.60961200000000004</v>
      </c>
      <c r="DS9" s="59">
        <f t="shared" si="65"/>
        <v>-0.20644495205967392</v>
      </c>
      <c r="DT9" s="59">
        <f t="shared" ref="DT9:DU9" si="66">CX81</f>
        <v>0.6874600000000004</v>
      </c>
      <c r="DU9" s="59">
        <f t="shared" si="66"/>
        <v>0.83920700000000004</v>
      </c>
    </row>
    <row r="10" spans="1:125" x14ac:dyDescent="0.25">
      <c r="A10">
        <v>2000</v>
      </c>
      <c r="B10" s="56" t="s">
        <v>238</v>
      </c>
      <c r="C10" s="56">
        <v>9</v>
      </c>
      <c r="D10">
        <v>16</v>
      </c>
      <c r="E10" s="90"/>
      <c r="F10" s="56">
        <v>-0.70248500000000003</v>
      </c>
      <c r="G10" s="56">
        <v>-0.67065399999999997</v>
      </c>
      <c r="H10" s="56">
        <v>-0.29427700000000001</v>
      </c>
      <c r="I10" s="56">
        <v>-0.70980100000000002</v>
      </c>
      <c r="J10" s="56">
        <v>-0.69448200000000004</v>
      </c>
      <c r="K10" s="56">
        <v>-0.70286300000000002</v>
      </c>
      <c r="L10" s="56">
        <v>-0.69911000000000001</v>
      </c>
      <c r="M10" s="56">
        <v>-0.67673300000000003</v>
      </c>
      <c r="N10" s="56">
        <v>-0.68414900000000001</v>
      </c>
      <c r="O10" s="56">
        <v>-0.21248900000000001</v>
      </c>
      <c r="P10" s="91"/>
      <c r="Q10" s="73"/>
      <c r="R10" s="73"/>
      <c r="S10" s="29">
        <f t="shared" si="25"/>
        <v>-0.67065399999999997</v>
      </c>
      <c r="T10" s="29">
        <f t="shared" si="0"/>
        <v>-0.29427700000000001</v>
      </c>
      <c r="U10" s="29">
        <f t="shared" si="1"/>
        <v>-0.70980100000000002</v>
      </c>
      <c r="V10" s="29">
        <f t="shared" si="2"/>
        <v>-0.69448200000000004</v>
      </c>
      <c r="W10" s="29">
        <f t="shared" si="3"/>
        <v>-0.70286300000000002</v>
      </c>
      <c r="X10" s="29">
        <f t="shared" si="26"/>
        <v>-0.69911000000000001</v>
      </c>
      <c r="Y10" s="78">
        <f t="shared" si="27"/>
        <v>-0.69126389217617235</v>
      </c>
      <c r="Z10" s="29">
        <f t="shared" si="28"/>
        <v>-0.68414900000000001</v>
      </c>
      <c r="AA10" s="29">
        <f t="shared" si="29"/>
        <v>-0.21248900000000001</v>
      </c>
      <c r="AB10" s="86"/>
      <c r="AC10" s="29">
        <f t="shared" si="30"/>
        <v>-0.67065399999999997</v>
      </c>
      <c r="AD10" s="29">
        <f t="shared" si="31"/>
        <v>-0.29427700000000001</v>
      </c>
      <c r="AE10" s="29">
        <f t="shared" si="32"/>
        <v>-0.70980100000000002</v>
      </c>
      <c r="AF10" s="29">
        <f t="shared" si="33"/>
        <v>-0.69448200000000004</v>
      </c>
      <c r="AG10" s="29">
        <f t="shared" si="34"/>
        <v>-0.70286300000000002</v>
      </c>
      <c r="AH10" s="29">
        <f t="shared" si="35"/>
        <v>-0.69911000000000001</v>
      </c>
      <c r="AI10" s="29">
        <f t="shared" si="36"/>
        <v>-0.69126389217617235</v>
      </c>
      <c r="AJ10" s="29">
        <f t="shared" si="37"/>
        <v>-0.68414900000000001</v>
      </c>
      <c r="AK10" s="29">
        <f t="shared" si="38"/>
        <v>-0.21248900000000001</v>
      </c>
      <c r="AL10" s="86"/>
      <c r="AS10" s="58"/>
      <c r="AV10" s="86"/>
      <c r="BC10" s="58"/>
      <c r="BF10" s="86"/>
      <c r="BM10" s="58"/>
      <c r="BP10" s="86"/>
      <c r="BW10" s="58"/>
      <c r="BZ10" s="86"/>
      <c r="CA10" s="24">
        <v>2001</v>
      </c>
      <c r="CB10" s="24">
        <v>7</v>
      </c>
      <c r="CC10" s="24">
        <v>9</v>
      </c>
      <c r="CD10" s="29">
        <f t="shared" si="5"/>
        <v>0.39788699999999988</v>
      </c>
      <c r="CE10" s="29">
        <f t="shared" si="6"/>
        <v>-0.56005800000000006</v>
      </c>
      <c r="CF10" s="29">
        <f t="shared" si="7"/>
        <v>0.98074600000000012</v>
      </c>
      <c r="CG10" s="29">
        <f t="shared" si="8"/>
        <v>0.60898200000000002</v>
      </c>
      <c r="CH10" s="29">
        <f t="shared" si="9"/>
        <v>0.4471440000000001</v>
      </c>
      <c r="CI10" s="29">
        <f t="shared" si="10"/>
        <v>0.35476099999999988</v>
      </c>
      <c r="CJ10" s="58">
        <f t="shared" si="11"/>
        <v>0.91036521946109028</v>
      </c>
      <c r="CK10" s="58">
        <f t="shared" si="12"/>
        <v>0.31831599999999993</v>
      </c>
      <c r="CL10" s="58">
        <f t="shared" si="12"/>
        <v>0.68782400000000021</v>
      </c>
      <c r="CM10" s="86"/>
      <c r="CN10" s="24">
        <v>2001</v>
      </c>
      <c r="CO10" s="24">
        <v>2</v>
      </c>
      <c r="CP10" s="24">
        <v>9</v>
      </c>
      <c r="CQ10" s="29">
        <f t="shared" si="13"/>
        <v>-4.9321280000000005</v>
      </c>
      <c r="CR10" s="29">
        <f t="shared" si="14"/>
        <v>-7.2075570000000013</v>
      </c>
      <c r="CS10" s="29">
        <f t="shared" si="15"/>
        <v>-4.5140740000000008</v>
      </c>
      <c r="CT10" s="29">
        <f t="shared" si="16"/>
        <v>-4.6448400000000003</v>
      </c>
      <c r="CU10" s="29">
        <f t="shared" si="17"/>
        <v>-4.6387659999999995</v>
      </c>
      <c r="CV10" s="29">
        <f t="shared" si="18"/>
        <v>-4.8399390000000002</v>
      </c>
      <c r="CW10" s="58">
        <f t="shared" si="19"/>
        <v>-4.4801263146293433</v>
      </c>
      <c r="CX10" s="58">
        <f t="shared" si="20"/>
        <v>-4.9057619999999993</v>
      </c>
      <c r="CY10" s="58">
        <f t="shared" si="20"/>
        <v>-6.4479120000000005</v>
      </c>
      <c r="CZ10" s="85"/>
      <c r="DA10" s="38">
        <v>2009</v>
      </c>
      <c r="DB10" s="41">
        <f t="shared" ref="DB10:DH10" si="67">CD118</f>
        <v>-1.80291</v>
      </c>
      <c r="DC10" s="41">
        <f t="shared" si="67"/>
        <v>-0.93703000000000014</v>
      </c>
      <c r="DD10" s="41">
        <f t="shared" si="67"/>
        <v>-3.7507790000000001</v>
      </c>
      <c r="DE10" s="41">
        <f t="shared" si="67"/>
        <v>-2.9477009999999999</v>
      </c>
      <c r="DF10" s="41">
        <f t="shared" si="67"/>
        <v>-4.0212919999999999</v>
      </c>
      <c r="DG10" s="41">
        <f t="shared" si="67"/>
        <v>-3.7247080000000001</v>
      </c>
      <c r="DH10" s="59">
        <f t="shared" si="67"/>
        <v>-3.707734435276369</v>
      </c>
      <c r="DI10" s="59">
        <f t="shared" ref="DI10:DJ10" si="68">CK118</f>
        <v>-3.587704</v>
      </c>
      <c r="DJ10" s="59">
        <f t="shared" si="68"/>
        <v>-0.76536000000000004</v>
      </c>
      <c r="DK10" s="85"/>
      <c r="DL10" s="38">
        <v>2009</v>
      </c>
      <c r="DM10" s="41">
        <f t="shared" ref="DM10:DS10" si="69">CQ91</f>
        <v>-4.5450439999999999</v>
      </c>
      <c r="DN10" s="41">
        <f t="shared" si="69"/>
        <v>-3.0188909999999995</v>
      </c>
      <c r="DO10" s="41">
        <f t="shared" si="69"/>
        <v>-3.0756560000000004</v>
      </c>
      <c r="DP10" s="41">
        <f t="shared" si="69"/>
        <v>-3.3792670000000005</v>
      </c>
      <c r="DQ10" s="41">
        <f t="shared" si="69"/>
        <v>-2.6526339999999999</v>
      </c>
      <c r="DR10" s="41">
        <f t="shared" si="69"/>
        <v>-2.5609970000000004</v>
      </c>
      <c r="DS10" s="59">
        <f t="shared" si="69"/>
        <v>-3.0681999566693205</v>
      </c>
      <c r="DT10" s="59">
        <f t="shared" ref="DT10:DU10" si="70">CX91</f>
        <v>-2.5816199999999996</v>
      </c>
      <c r="DU10" s="59">
        <f t="shared" si="70"/>
        <v>-1.400825</v>
      </c>
    </row>
    <row r="11" spans="1:125" x14ac:dyDescent="0.25">
      <c r="A11">
        <v>2000</v>
      </c>
      <c r="B11" s="56" t="s">
        <v>239</v>
      </c>
      <c r="C11" s="56">
        <v>9</v>
      </c>
      <c r="D11">
        <v>17</v>
      </c>
      <c r="E11" s="82"/>
      <c r="F11" s="56">
        <v>-0.62906300000000004</v>
      </c>
      <c r="G11" s="56">
        <v>-0.46387400000000001</v>
      </c>
      <c r="H11" s="56">
        <v>-0.29459299999999999</v>
      </c>
      <c r="I11" s="56">
        <v>-0.64008699999999996</v>
      </c>
      <c r="J11" s="56">
        <v>-0.58608899999999997</v>
      </c>
      <c r="K11" s="56">
        <v>-0.67138600000000004</v>
      </c>
      <c r="L11" s="56">
        <v>-0.68265900000000002</v>
      </c>
      <c r="M11" s="56">
        <v>-0.60329600000000005</v>
      </c>
      <c r="N11" s="56">
        <v>-0.66769000000000001</v>
      </c>
      <c r="O11" s="56">
        <v>-0.35035300000000003</v>
      </c>
      <c r="P11" s="22"/>
      <c r="Q11" s="74"/>
      <c r="R11" s="74"/>
      <c r="S11" s="29">
        <f t="shared" si="25"/>
        <v>-0.46387400000000001</v>
      </c>
      <c r="T11" s="29">
        <f t="shared" si="0"/>
        <v>-0.29459299999999999</v>
      </c>
      <c r="U11" s="29">
        <f t="shared" si="1"/>
        <v>-0.64008699999999996</v>
      </c>
      <c r="V11" s="29">
        <f t="shared" si="2"/>
        <v>-0.58608899999999997</v>
      </c>
      <c r="W11" s="29">
        <f t="shared" si="3"/>
        <v>-0.67138600000000004</v>
      </c>
      <c r="X11" s="29">
        <f t="shared" si="26"/>
        <v>-0.68265900000000002</v>
      </c>
      <c r="Y11" s="78">
        <f t="shared" si="27"/>
        <v>-0.61783535611616314</v>
      </c>
      <c r="Z11" s="29">
        <f t="shared" si="28"/>
        <v>-0.66769000000000001</v>
      </c>
      <c r="AA11" s="29">
        <f t="shared" si="29"/>
        <v>-0.35035300000000003</v>
      </c>
      <c r="AB11" s="86"/>
      <c r="AC11" s="29">
        <f t="shared" si="30"/>
        <v>-0.46387400000000001</v>
      </c>
      <c r="AD11" s="29">
        <f t="shared" si="31"/>
        <v>-0.29459299999999999</v>
      </c>
      <c r="AE11" s="29">
        <f t="shared" si="32"/>
        <v>-0.64008699999999996</v>
      </c>
      <c r="AF11" s="29">
        <f t="shared" si="33"/>
        <v>-0.58608899999999997</v>
      </c>
      <c r="AG11" s="29">
        <f t="shared" si="34"/>
        <v>-0.67138600000000004</v>
      </c>
      <c r="AH11" s="29">
        <f t="shared" si="35"/>
        <v>-0.68265900000000002</v>
      </c>
      <c r="AI11" s="29">
        <f t="shared" si="36"/>
        <v>-0.61783535611616314</v>
      </c>
      <c r="AJ11" s="29">
        <f t="shared" si="37"/>
        <v>-0.66769000000000001</v>
      </c>
      <c r="AK11" s="29">
        <f t="shared" si="38"/>
        <v>-0.35035300000000003</v>
      </c>
      <c r="AL11" s="86"/>
      <c r="AS11" s="58"/>
      <c r="AV11" s="86"/>
      <c r="BC11" s="58"/>
      <c r="BF11" s="86"/>
      <c r="BM11" s="58"/>
      <c r="BP11" s="86"/>
      <c r="BW11" s="58"/>
      <c r="BZ11" s="86"/>
      <c r="CA11" s="24">
        <v>2001</v>
      </c>
      <c r="CB11" s="24">
        <v>7</v>
      </c>
      <c r="CC11" s="24">
        <v>10</v>
      </c>
      <c r="CD11" s="29">
        <f t="shared" si="5"/>
        <v>0.52943399999999985</v>
      </c>
      <c r="CE11" s="29">
        <f t="shared" si="6"/>
        <v>-0.39970900000000009</v>
      </c>
      <c r="CF11" s="29">
        <f t="shared" si="7"/>
        <v>1.1263230000000002</v>
      </c>
      <c r="CG11" s="29">
        <f t="shared" si="8"/>
        <v>0.71213000000000004</v>
      </c>
      <c r="CH11" s="29">
        <f t="shared" si="9"/>
        <v>0.52683500000000005</v>
      </c>
      <c r="CI11" s="29">
        <f t="shared" si="10"/>
        <v>0.4036499999999999</v>
      </c>
      <c r="CJ11" s="58">
        <f t="shared" si="11"/>
        <v>1.0483751349369315</v>
      </c>
      <c r="CK11" s="58">
        <f t="shared" si="12"/>
        <v>0.38705699999999993</v>
      </c>
      <c r="CL11" s="58">
        <f t="shared" si="12"/>
        <v>1.8466780000000003</v>
      </c>
      <c r="CM11" s="86"/>
      <c r="CN11" s="24">
        <v>2001</v>
      </c>
      <c r="CO11" s="24">
        <v>2</v>
      </c>
      <c r="CP11" s="24">
        <v>10</v>
      </c>
      <c r="CQ11" s="29">
        <f t="shared" si="13"/>
        <v>-5.7036740000000004</v>
      </c>
      <c r="CR11" s="29">
        <f t="shared" si="14"/>
        <v>-8.2018560000000011</v>
      </c>
      <c r="CS11" s="29">
        <f t="shared" si="15"/>
        <v>-5.2706020000000011</v>
      </c>
      <c r="CT11" s="29">
        <f t="shared" si="16"/>
        <v>-5.373983</v>
      </c>
      <c r="CU11" s="29">
        <f t="shared" si="17"/>
        <v>-5.3575849999999994</v>
      </c>
      <c r="CV11" s="29">
        <f t="shared" si="18"/>
        <v>-5.6054830000000004</v>
      </c>
      <c r="CW11" s="58">
        <f t="shared" si="19"/>
        <v>-5.2328913429158117</v>
      </c>
      <c r="CX11" s="58">
        <f t="shared" si="20"/>
        <v>-5.6850199999999997</v>
      </c>
      <c r="CY11" s="58">
        <f t="shared" si="20"/>
        <v>-7.4078980000000003</v>
      </c>
      <c r="CZ11" s="85"/>
      <c r="DA11" s="38">
        <v>2010</v>
      </c>
      <c r="DB11" s="41">
        <f t="shared" ref="DB11:DH11" si="71">CD131</f>
        <v>6.31088</v>
      </c>
      <c r="DC11" s="41">
        <f t="shared" si="71"/>
        <v>5.8247660000000003</v>
      </c>
      <c r="DD11" s="41">
        <f t="shared" si="71"/>
        <v>6.7389909999999995</v>
      </c>
      <c r="DE11" s="41">
        <f t="shared" si="71"/>
        <v>6.979035999999998</v>
      </c>
      <c r="DF11" s="41">
        <f t="shared" si="71"/>
        <v>6.6549369999999994</v>
      </c>
      <c r="DG11" s="41">
        <f t="shared" si="71"/>
        <v>6.7696200000000006</v>
      </c>
      <c r="DH11" s="59">
        <f t="shared" si="71"/>
        <v>6.5915480341113861</v>
      </c>
      <c r="DI11" s="59">
        <f t="shared" ref="DI11:DJ11" si="72">CK131</f>
        <v>6.7461369999999992</v>
      </c>
      <c r="DJ11" s="59">
        <f t="shared" si="72"/>
        <v>8.181553000000001</v>
      </c>
      <c r="DK11" s="85"/>
      <c r="DL11" s="38">
        <v>2010</v>
      </c>
      <c r="DM11" s="41">
        <f t="shared" ref="DM11:DS11" si="73">CQ101</f>
        <v>-4.9444750000000006</v>
      </c>
      <c r="DN11" s="41">
        <f t="shared" si="73"/>
        <v>-6.0256970000000001</v>
      </c>
      <c r="DO11" s="41">
        <f t="shared" si="73"/>
        <v>-5.3395459999999995</v>
      </c>
      <c r="DP11" s="41">
        <f t="shared" si="73"/>
        <v>-5.0206529999999994</v>
      </c>
      <c r="DQ11" s="41">
        <f t="shared" si="73"/>
        <v>-5.3843490000000003</v>
      </c>
      <c r="DR11" s="41">
        <f t="shared" si="73"/>
        <v>-5.4008339999999997</v>
      </c>
      <c r="DS11" s="59">
        <f t="shared" si="73"/>
        <v>-5.4622300125298571</v>
      </c>
      <c r="DT11" s="59">
        <f t="shared" ref="DT11:DU11" si="74">CX101</f>
        <v>-5.5166900000000005</v>
      </c>
      <c r="DU11" s="59">
        <f t="shared" si="74"/>
        <v>-9.0556640000000002</v>
      </c>
    </row>
    <row r="12" spans="1:125" x14ac:dyDescent="0.25">
      <c r="A12">
        <v>2000</v>
      </c>
      <c r="B12" s="56" t="s">
        <v>240</v>
      </c>
      <c r="C12" s="56">
        <v>10</v>
      </c>
      <c r="D12">
        <v>18</v>
      </c>
      <c r="E12" s="82"/>
      <c r="F12" s="56">
        <v>-0.46548800000000001</v>
      </c>
      <c r="G12" s="56">
        <v>-0.29953400000000002</v>
      </c>
      <c r="H12" s="56">
        <v>-0.24317</v>
      </c>
      <c r="I12" s="56">
        <v>-0.488508</v>
      </c>
      <c r="J12" s="56">
        <v>-0.51537200000000005</v>
      </c>
      <c r="K12" s="56">
        <v>-0.56420199999999998</v>
      </c>
      <c r="L12" s="56">
        <v>-0.56742499999999996</v>
      </c>
      <c r="M12" s="56">
        <v>-0.43736700000000001</v>
      </c>
      <c r="N12" s="56">
        <v>-0.54890600000000001</v>
      </c>
      <c r="O12" s="56">
        <v>-0.23414099999999999</v>
      </c>
      <c r="P12" s="22"/>
      <c r="Q12" s="74"/>
      <c r="R12" s="74"/>
      <c r="S12" s="29">
        <f t="shared" si="25"/>
        <v>-0.29953400000000002</v>
      </c>
      <c r="T12" s="29">
        <f t="shared" si="0"/>
        <v>-0.24317</v>
      </c>
      <c r="U12" s="29">
        <f t="shared" si="1"/>
        <v>-0.488508</v>
      </c>
      <c r="V12" s="29">
        <f t="shared" si="2"/>
        <v>-0.51537200000000005</v>
      </c>
      <c r="W12" s="29">
        <f t="shared" si="3"/>
        <v>-0.56420199999999998</v>
      </c>
      <c r="X12" s="29">
        <f t="shared" si="26"/>
        <v>-0.56742499999999996</v>
      </c>
      <c r="Y12" s="78">
        <f t="shared" si="27"/>
        <v>-0.45323463043204959</v>
      </c>
      <c r="Z12" s="29">
        <f t="shared" si="28"/>
        <v>-0.54890600000000001</v>
      </c>
      <c r="AA12" s="29">
        <f t="shared" si="29"/>
        <v>-0.23414099999999999</v>
      </c>
      <c r="AB12" s="86"/>
      <c r="AC12" s="29">
        <f t="shared" si="30"/>
        <v>-0.29953400000000002</v>
      </c>
      <c r="AD12" s="29">
        <f t="shared" si="31"/>
        <v>-0.24317</v>
      </c>
      <c r="AE12" s="29">
        <f t="shared" si="32"/>
        <v>-0.488508</v>
      </c>
      <c r="AF12" s="29">
        <f t="shared" si="33"/>
        <v>-0.51537200000000005</v>
      </c>
      <c r="AG12" s="29">
        <f t="shared" si="34"/>
        <v>-0.56420199999999998</v>
      </c>
      <c r="AH12" s="29">
        <f t="shared" si="35"/>
        <v>-0.56742499999999996</v>
      </c>
      <c r="AI12" s="29">
        <f t="shared" si="36"/>
        <v>-0.45323463043204959</v>
      </c>
      <c r="AJ12" s="29">
        <f t="shared" si="37"/>
        <v>-0.54890600000000001</v>
      </c>
      <c r="AK12" s="29">
        <f t="shared" si="38"/>
        <v>-0.23414099999999999</v>
      </c>
      <c r="AL12" s="86"/>
      <c r="AS12" s="58"/>
      <c r="AV12" s="86"/>
      <c r="BC12" s="58"/>
      <c r="BF12" s="86"/>
      <c r="BM12" s="58"/>
      <c r="BP12" s="86"/>
      <c r="BW12" s="58"/>
      <c r="BZ12" s="86"/>
      <c r="CA12" s="24">
        <v>2001</v>
      </c>
      <c r="CB12" s="24">
        <v>8</v>
      </c>
      <c r="CC12" s="24">
        <v>11</v>
      </c>
      <c r="CD12" s="29">
        <f t="shared" si="5"/>
        <v>0.35618199999999989</v>
      </c>
      <c r="CE12" s="29">
        <f t="shared" si="6"/>
        <v>-0.6041700000000001</v>
      </c>
      <c r="CF12" s="29">
        <f t="shared" si="7"/>
        <v>1.0029660000000002</v>
      </c>
      <c r="CG12" s="29">
        <f t="shared" si="8"/>
        <v>0.54705700000000002</v>
      </c>
      <c r="CH12" s="29">
        <f t="shared" si="9"/>
        <v>0.39889900000000006</v>
      </c>
      <c r="CI12" s="29">
        <f t="shared" si="10"/>
        <v>0.27954299999999987</v>
      </c>
      <c r="CJ12" s="58">
        <f t="shared" si="11"/>
        <v>0.929678478062272</v>
      </c>
      <c r="CK12" s="58">
        <f t="shared" si="12"/>
        <v>0.2853659999999999</v>
      </c>
      <c r="CL12" s="58">
        <f t="shared" si="12"/>
        <v>2.567323</v>
      </c>
      <c r="CM12" s="86"/>
      <c r="CN12" s="24">
        <v>2002</v>
      </c>
      <c r="CO12" s="24">
        <v>10</v>
      </c>
      <c r="CP12" s="24">
        <v>1</v>
      </c>
      <c r="CQ12" s="29">
        <f t="shared" ref="CQ12:CQ21" si="75">BQ58</f>
        <v>0.25448799999999999</v>
      </c>
      <c r="CR12" s="29">
        <f t="shared" ref="CR12:CR21" si="76">BR58</f>
        <v>-5.9367999999999997E-2</v>
      </c>
      <c r="CS12" s="29">
        <f t="shared" ref="CS12:CS21" si="77">BS58</f>
        <v>2.0600000000000002E-3</v>
      </c>
      <c r="CT12" s="29">
        <f t="shared" ref="CT12:CT21" si="78">BT58</f>
        <v>7.4732000000000007E-2</v>
      </c>
      <c r="CU12" s="29">
        <f t="shared" ref="CU12:CU21" si="79">BU58</f>
        <v>-4.6431E-2</v>
      </c>
      <c r="CV12" s="29">
        <f t="shared" ref="CV12:CV21" si="80">BV58</f>
        <v>1.8186000000000001E-2</v>
      </c>
      <c r="CW12" s="58">
        <f t="shared" ref="CW12:CW21" si="81">BW58</f>
        <v>-4.331129208397938E-2</v>
      </c>
      <c r="CX12" s="58">
        <f t="shared" ref="CX12:CY21" si="82">BX58</f>
        <v>3.6338000000000002E-2</v>
      </c>
      <c r="CY12" s="58">
        <f t="shared" si="82"/>
        <v>-2.1418E-2</v>
      </c>
      <c r="CZ12" s="85"/>
      <c r="DA12" s="38">
        <v>2011</v>
      </c>
      <c r="DB12" s="41">
        <f t="shared" ref="DB12:DH12" si="83">CD144</f>
        <v>-8.2535720000000001</v>
      </c>
      <c r="DC12" s="41">
        <f t="shared" si="83"/>
        <v>-5.4177840000000002</v>
      </c>
      <c r="DD12" s="41">
        <f t="shared" si="83"/>
        <v>-8.7370280000000005</v>
      </c>
      <c r="DE12" s="41">
        <f t="shared" si="83"/>
        <v>-8.2601960000000005</v>
      </c>
      <c r="DF12" s="41">
        <f t="shared" si="83"/>
        <v>-8.3990519999999993</v>
      </c>
      <c r="DG12" s="41">
        <f t="shared" si="83"/>
        <v>-7.8703079999999996</v>
      </c>
      <c r="DH12" s="59">
        <f t="shared" si="83"/>
        <v>-8.9665148226543181</v>
      </c>
      <c r="DI12" s="59">
        <f t="shared" ref="DI12:DJ12" si="84">CK144</f>
        <v>-7.7344260000000009</v>
      </c>
      <c r="DJ12" s="59">
        <f t="shared" si="84"/>
        <v>-2.2935490000000005</v>
      </c>
      <c r="DK12" s="85"/>
      <c r="DL12" s="38">
        <v>2011</v>
      </c>
      <c r="DM12" s="41">
        <f t="shared" ref="DM12:DS12" si="85">CQ111</f>
        <v>9.1258710000000001</v>
      </c>
      <c r="DN12" s="41">
        <f t="shared" si="85"/>
        <v>7.0031360000000005</v>
      </c>
      <c r="DO12" s="41">
        <f t="shared" si="85"/>
        <v>9.1386950000000002</v>
      </c>
      <c r="DP12" s="41">
        <f t="shared" si="85"/>
        <v>9.1633449999999996</v>
      </c>
      <c r="DQ12" s="41">
        <f t="shared" si="85"/>
        <v>8.8623019999999997</v>
      </c>
      <c r="DR12" s="41">
        <f t="shared" si="85"/>
        <v>8.4667820000000003</v>
      </c>
      <c r="DS12" s="59">
        <f t="shared" si="85"/>
        <v>8.9572970864518311</v>
      </c>
      <c r="DT12" s="59">
        <f t="shared" ref="DT12:DU12" si="86">CX111</f>
        <v>8.3374500000000005</v>
      </c>
      <c r="DU12" s="59">
        <f t="shared" si="86"/>
        <v>4.9878410000000004</v>
      </c>
    </row>
    <row r="13" spans="1:125" x14ac:dyDescent="0.25">
      <c r="A13">
        <v>2000</v>
      </c>
      <c r="B13" s="56" t="s">
        <v>241</v>
      </c>
      <c r="C13" s="56">
        <v>10</v>
      </c>
      <c r="D13">
        <v>19</v>
      </c>
      <c r="E13" s="82"/>
      <c r="F13" s="56">
        <v>-0.56832199999999999</v>
      </c>
      <c r="G13" s="56">
        <v>-0.39400299999999999</v>
      </c>
      <c r="H13" s="56">
        <v>-0.113797</v>
      </c>
      <c r="I13" s="56">
        <v>-0.61054200000000003</v>
      </c>
      <c r="J13" s="56">
        <v>-0.614927</v>
      </c>
      <c r="K13" s="56">
        <v>-0.56734399999999996</v>
      </c>
      <c r="L13" s="56">
        <v>-0.540385</v>
      </c>
      <c r="M13" s="56">
        <v>-0.53783099999999995</v>
      </c>
      <c r="N13" s="56">
        <v>-0.53306699999999996</v>
      </c>
      <c r="O13" s="56">
        <v>0.25679200000000002</v>
      </c>
      <c r="P13" s="22"/>
      <c r="Q13" s="74"/>
      <c r="R13" s="74"/>
      <c r="S13" s="29">
        <f t="shared" si="25"/>
        <v>-0.39400299999999999</v>
      </c>
      <c r="T13" s="29">
        <f t="shared" si="0"/>
        <v>-0.113797</v>
      </c>
      <c r="U13" s="29">
        <f t="shared" si="1"/>
        <v>-0.61054200000000003</v>
      </c>
      <c r="V13" s="29">
        <f t="shared" si="2"/>
        <v>-0.614927</v>
      </c>
      <c r="W13" s="29">
        <f t="shared" si="3"/>
        <v>-0.56734399999999996</v>
      </c>
      <c r="X13" s="29">
        <f t="shared" si="26"/>
        <v>-0.540385</v>
      </c>
      <c r="Y13" s="78">
        <f t="shared" si="27"/>
        <v>-0.55503593295059295</v>
      </c>
      <c r="Z13" s="29">
        <f t="shared" si="28"/>
        <v>-0.53306699999999996</v>
      </c>
      <c r="AA13" s="29">
        <f t="shared" si="29"/>
        <v>0.25679200000000002</v>
      </c>
      <c r="AB13" s="86"/>
      <c r="AC13" s="29">
        <f t="shared" si="30"/>
        <v>-0.39400299999999999</v>
      </c>
      <c r="AD13" s="29">
        <f t="shared" si="31"/>
        <v>-0.113797</v>
      </c>
      <c r="AE13" s="29">
        <f t="shared" si="32"/>
        <v>-0.61054200000000003</v>
      </c>
      <c r="AF13" s="29">
        <f t="shared" si="33"/>
        <v>-0.614927</v>
      </c>
      <c r="AG13" s="29">
        <f t="shared" si="34"/>
        <v>-0.56734399999999996</v>
      </c>
      <c r="AH13" s="29">
        <f t="shared" si="35"/>
        <v>-0.540385</v>
      </c>
      <c r="AI13" s="29">
        <f t="shared" si="36"/>
        <v>-0.55503593295059295</v>
      </c>
      <c r="AJ13" s="29">
        <f t="shared" si="37"/>
        <v>-0.53306699999999996</v>
      </c>
      <c r="AK13" s="29">
        <f t="shared" si="38"/>
        <v>0.25679200000000002</v>
      </c>
      <c r="AL13" s="86"/>
      <c r="AS13" s="58"/>
      <c r="AV13" s="86"/>
      <c r="BC13" s="58"/>
      <c r="BF13" s="86"/>
      <c r="BM13" s="58"/>
      <c r="BP13" s="86"/>
      <c r="BW13" s="58"/>
      <c r="BZ13" s="86"/>
      <c r="CA13" s="24">
        <v>2001</v>
      </c>
      <c r="CB13" s="24">
        <v>8</v>
      </c>
      <c r="CC13" s="24">
        <v>12</v>
      </c>
      <c r="CD13" s="29">
        <f t="shared" si="5"/>
        <v>-1.6540000000000998E-3</v>
      </c>
      <c r="CE13" s="29">
        <f t="shared" si="6"/>
        <v>-1.2037249999999999</v>
      </c>
      <c r="CF13" s="29">
        <f t="shared" si="7"/>
        <v>0.71792400000000023</v>
      </c>
      <c r="CG13" s="29">
        <f t="shared" si="8"/>
        <v>0.23478199999999999</v>
      </c>
      <c r="CH13" s="29">
        <f t="shared" si="9"/>
        <v>7.8457000000000054E-2</v>
      </c>
      <c r="CI13" s="29">
        <f t="shared" si="10"/>
        <v>-5.1007000000000136E-2</v>
      </c>
      <c r="CJ13" s="58">
        <f t="shared" si="11"/>
        <v>0.63861143443825164</v>
      </c>
      <c r="CK13" s="58">
        <f t="shared" si="12"/>
        <v>-1.1791000000000107E-2</v>
      </c>
      <c r="CL13" s="58">
        <f t="shared" si="12"/>
        <v>3.0057930000000002</v>
      </c>
      <c r="CM13" s="86"/>
      <c r="CN13" s="24">
        <v>2002</v>
      </c>
      <c r="CO13" s="24">
        <v>10</v>
      </c>
      <c r="CP13" s="24">
        <v>2</v>
      </c>
      <c r="CQ13" s="29">
        <f t="shared" si="75"/>
        <v>0.83929100000000001</v>
      </c>
      <c r="CR13" s="29">
        <f t="shared" si="76"/>
        <v>0.63163500000000006</v>
      </c>
      <c r="CS13" s="29">
        <f t="shared" si="77"/>
        <v>8.0094000000000012E-2</v>
      </c>
      <c r="CT13" s="29">
        <f t="shared" si="78"/>
        <v>0.24262100000000003</v>
      </c>
      <c r="CU13" s="29">
        <f t="shared" si="79"/>
        <v>-1.3350000000000029E-3</v>
      </c>
      <c r="CV13" s="29">
        <f t="shared" si="80"/>
        <v>9.7397000000000011E-2</v>
      </c>
      <c r="CW13" s="58">
        <f t="shared" si="81"/>
        <v>1.2923909148053477E-2</v>
      </c>
      <c r="CX13" s="58">
        <f t="shared" si="82"/>
        <v>0.114894</v>
      </c>
      <c r="CY13" s="58">
        <f t="shared" si="82"/>
        <v>0.33210699999999999</v>
      </c>
      <c r="CZ13" s="85"/>
      <c r="DA13" s="38">
        <v>2012</v>
      </c>
      <c r="DB13" s="41">
        <f t="shared" ref="DB13:DH13" si="87">CD157</f>
        <v>0.78675200000000001</v>
      </c>
      <c r="DC13" s="41">
        <f t="shared" si="87"/>
        <v>3.5596450000000002</v>
      </c>
      <c r="DD13" s="41">
        <f t="shared" si="87"/>
        <v>0.33147100000000007</v>
      </c>
      <c r="DE13" s="41">
        <f t="shared" si="87"/>
        <v>0.13994900000000005</v>
      </c>
      <c r="DF13" s="41">
        <f t="shared" si="87"/>
        <v>0.90788799999999981</v>
      </c>
      <c r="DG13" s="41">
        <f t="shared" si="87"/>
        <v>0.78650199999999992</v>
      </c>
      <c r="DH13" s="59">
        <f t="shared" si="87"/>
        <v>0.16148948501864802</v>
      </c>
      <c r="DI13" s="59">
        <f t="shared" ref="DI13:DJ13" si="88">CK157</f>
        <v>0.79872699999999996</v>
      </c>
      <c r="DJ13" s="59">
        <f t="shared" si="88"/>
        <v>3.2739279999999997</v>
      </c>
      <c r="DK13" s="85"/>
      <c r="DL13" s="38">
        <v>2012</v>
      </c>
      <c r="DM13" s="41">
        <f>CQ121</f>
        <v>3.7517529999999994</v>
      </c>
      <c r="DN13" s="41">
        <f t="shared" ref="DN13:DU13" si="89">CR121</f>
        <v>2.4366410000000003</v>
      </c>
      <c r="DO13" s="41">
        <f t="shared" si="89"/>
        <v>3.1623530000000004</v>
      </c>
      <c r="DP13" s="41">
        <f t="shared" si="89"/>
        <v>3.2308990000000004</v>
      </c>
      <c r="DQ13" s="41">
        <f t="shared" si="89"/>
        <v>2.720996</v>
      </c>
      <c r="DR13" s="41">
        <f t="shared" si="89"/>
        <v>2.4291770000000006</v>
      </c>
      <c r="DS13" s="59">
        <f t="shared" si="89"/>
        <v>3.0899132124628088</v>
      </c>
      <c r="DT13" s="59">
        <f t="shared" si="89"/>
        <v>2.3814080000000004</v>
      </c>
      <c r="DU13" s="59">
        <f t="shared" si="89"/>
        <v>1.5818629999999996</v>
      </c>
    </row>
    <row r="14" spans="1:125" x14ac:dyDescent="0.25">
      <c r="A14">
        <v>2000</v>
      </c>
      <c r="B14" s="56" t="s">
        <v>242</v>
      </c>
      <c r="C14" s="56">
        <v>11</v>
      </c>
      <c r="D14">
        <v>20</v>
      </c>
      <c r="E14" s="82"/>
      <c r="F14" s="56">
        <v>-0.41694599999999998</v>
      </c>
      <c r="G14" s="56">
        <v>5.7131000000000001E-2</v>
      </c>
      <c r="H14" s="56">
        <v>0.389459</v>
      </c>
      <c r="I14" s="56">
        <v>-0.41914600000000002</v>
      </c>
      <c r="J14" s="56">
        <v>-0.338451</v>
      </c>
      <c r="K14" s="56">
        <v>-0.32810499999999998</v>
      </c>
      <c r="L14" s="56">
        <v>-0.167209</v>
      </c>
      <c r="M14" s="56">
        <v>-0.41870499999999999</v>
      </c>
      <c r="N14" s="56">
        <v>-0.13176599999999999</v>
      </c>
      <c r="O14" s="56">
        <v>1.0970770000000001</v>
      </c>
      <c r="P14" s="22"/>
      <c r="Q14" s="74"/>
      <c r="R14" s="74"/>
      <c r="S14" s="29">
        <f t="shared" si="25"/>
        <v>5.7131000000000001E-2</v>
      </c>
      <c r="T14" s="29">
        <f t="shared" si="0"/>
        <v>0.389459</v>
      </c>
      <c r="U14" s="29">
        <f t="shared" si="1"/>
        <v>-0.41914600000000002</v>
      </c>
      <c r="V14" s="29">
        <f t="shared" si="2"/>
        <v>-0.338451</v>
      </c>
      <c r="W14" s="29">
        <f t="shared" si="3"/>
        <v>-0.32810499999999998</v>
      </c>
      <c r="X14" s="29">
        <f t="shared" si="26"/>
        <v>-0.167209</v>
      </c>
      <c r="Y14" s="78">
        <f t="shared" si="27"/>
        <v>-0.41771246197041445</v>
      </c>
      <c r="Z14" s="29">
        <f t="shared" si="28"/>
        <v>-0.13176599999999999</v>
      </c>
      <c r="AA14" s="29">
        <f t="shared" si="29"/>
        <v>1.0970770000000001</v>
      </c>
      <c r="AB14" s="86"/>
      <c r="AC14" s="29">
        <f t="shared" si="30"/>
        <v>5.7131000000000001E-2</v>
      </c>
      <c r="AD14" s="29">
        <f t="shared" si="31"/>
        <v>0.389459</v>
      </c>
      <c r="AE14" s="29">
        <f t="shared" si="32"/>
        <v>-0.41914600000000002</v>
      </c>
      <c r="AF14" s="29">
        <f t="shared" si="33"/>
        <v>-0.338451</v>
      </c>
      <c r="AG14" s="29">
        <f t="shared" si="34"/>
        <v>-0.32810499999999998</v>
      </c>
      <c r="AH14" s="29">
        <f t="shared" si="35"/>
        <v>-0.167209</v>
      </c>
      <c r="AI14" s="29">
        <f t="shared" si="36"/>
        <v>-0.41771246197041445</v>
      </c>
      <c r="AJ14" s="29">
        <f t="shared" si="37"/>
        <v>-0.13176599999999999</v>
      </c>
      <c r="AK14" s="29">
        <f t="shared" si="38"/>
        <v>1.0970770000000001</v>
      </c>
      <c r="AL14" s="86"/>
      <c r="AS14" s="58"/>
      <c r="AV14" s="86"/>
      <c r="BC14" s="58"/>
      <c r="BF14" s="86"/>
      <c r="BM14" s="58"/>
      <c r="BP14" s="86"/>
      <c r="BW14" s="58"/>
      <c r="BZ14" s="86"/>
      <c r="CA14" s="24">
        <v>2001</v>
      </c>
      <c r="CB14" s="24">
        <v>9</v>
      </c>
      <c r="CC14" s="24">
        <v>13</v>
      </c>
      <c r="CD14" s="29">
        <f t="shared" si="5"/>
        <v>-0.54013200000000006</v>
      </c>
      <c r="CE14" s="29">
        <f t="shared" si="6"/>
        <v>-1.808173</v>
      </c>
      <c r="CF14" s="29">
        <f t="shared" si="7"/>
        <v>0.40002400000000021</v>
      </c>
      <c r="CG14" s="29">
        <f t="shared" si="8"/>
        <v>-0.14166899999999999</v>
      </c>
      <c r="CH14" s="29">
        <f t="shared" si="9"/>
        <v>-0.22570099999999993</v>
      </c>
      <c r="CI14" s="29">
        <f t="shared" si="10"/>
        <v>-0.38003700000000012</v>
      </c>
      <c r="CJ14" s="58">
        <f t="shared" si="11"/>
        <v>0.31908758513179397</v>
      </c>
      <c r="CK14" s="58">
        <f t="shared" si="12"/>
        <v>-0.31377200000000011</v>
      </c>
      <c r="CL14" s="58">
        <f t="shared" si="12"/>
        <v>2.8641760000000001</v>
      </c>
      <c r="CM14" s="86"/>
      <c r="CN14" s="24">
        <v>2002</v>
      </c>
      <c r="CO14" s="24">
        <v>11</v>
      </c>
      <c r="CP14" s="24">
        <v>3</v>
      </c>
      <c r="CQ14" s="29">
        <f t="shared" si="75"/>
        <v>1.4931619999999999</v>
      </c>
      <c r="CR14" s="29">
        <f t="shared" si="76"/>
        <v>1.218118</v>
      </c>
      <c r="CS14" s="29">
        <f t="shared" si="77"/>
        <v>0.41404000000000002</v>
      </c>
      <c r="CT14" s="29">
        <f t="shared" si="78"/>
        <v>0.57967100000000005</v>
      </c>
      <c r="CU14" s="29">
        <f t="shared" si="79"/>
        <v>0.23638200000000001</v>
      </c>
      <c r="CV14" s="29">
        <f t="shared" si="80"/>
        <v>0.25447600000000004</v>
      </c>
      <c r="CW14" s="58">
        <f t="shared" si="81"/>
        <v>0.35485835456564557</v>
      </c>
      <c r="CX14" s="58">
        <f t="shared" si="82"/>
        <v>0.26294200000000001</v>
      </c>
      <c r="CY14" s="58">
        <f t="shared" si="82"/>
        <v>0.90616499999999989</v>
      </c>
      <c r="CZ14" s="85"/>
      <c r="DA14" s="38">
        <v>2013</v>
      </c>
      <c r="DB14" s="41">
        <f>CD170</f>
        <v>7.9986259999999998</v>
      </c>
      <c r="DC14" s="41">
        <f t="shared" ref="DC14:DJ14" si="90">CE170</f>
        <v>0.52705899999999983</v>
      </c>
      <c r="DD14" s="41">
        <f t="shared" si="90"/>
        <v>6.5576650000000001</v>
      </c>
      <c r="DE14" s="41">
        <f t="shared" si="90"/>
        <v>6.4728070000000004</v>
      </c>
      <c r="DF14" s="41">
        <f t="shared" si="90"/>
        <v>5.579885</v>
      </c>
      <c r="DG14" s="41">
        <f t="shared" si="90"/>
        <v>5.0151260000000004</v>
      </c>
      <c r="DH14" s="59">
        <f t="shared" si="90"/>
        <v>6.5607787737082504</v>
      </c>
      <c r="DI14" s="59">
        <f t="shared" si="90"/>
        <v>4.7755559999999999</v>
      </c>
      <c r="DJ14" s="59">
        <f t="shared" si="90"/>
        <v>-1.4881120000000001</v>
      </c>
      <c r="DK14" s="85"/>
    </row>
    <row r="15" spans="1:125" x14ac:dyDescent="0.25">
      <c r="A15">
        <v>2000</v>
      </c>
      <c r="B15" s="56" t="s">
        <v>243</v>
      </c>
      <c r="C15" s="56">
        <v>11</v>
      </c>
      <c r="D15">
        <v>21</v>
      </c>
      <c r="E15" s="82"/>
      <c r="F15" s="56">
        <v>-0.56157400000000002</v>
      </c>
      <c r="G15" s="56">
        <v>-0.436946</v>
      </c>
      <c r="H15" s="56">
        <v>7.6513999999999999E-2</v>
      </c>
      <c r="I15" s="56">
        <v>-0.55070699999999995</v>
      </c>
      <c r="J15" s="56">
        <v>-0.51283199999999995</v>
      </c>
      <c r="K15" s="56">
        <v>-0.47431800000000002</v>
      </c>
      <c r="L15" s="56">
        <v>-0.34089599999999998</v>
      </c>
      <c r="M15" s="56">
        <v>-0.56822499999999998</v>
      </c>
      <c r="N15" s="56">
        <v>-0.27241900000000002</v>
      </c>
      <c r="O15" s="56">
        <v>0.90272600000000003</v>
      </c>
      <c r="P15" s="22"/>
      <c r="Q15" s="74"/>
      <c r="R15" s="74"/>
      <c r="S15" s="29">
        <f t="shared" si="25"/>
        <v>-0.436946</v>
      </c>
      <c r="T15" s="29">
        <f t="shared" si="0"/>
        <v>7.6513999999999999E-2</v>
      </c>
      <c r="U15" s="29">
        <f t="shared" si="1"/>
        <v>-0.55070699999999995</v>
      </c>
      <c r="V15" s="29">
        <f t="shared" si="2"/>
        <v>-0.51283199999999995</v>
      </c>
      <c r="W15" s="29">
        <f t="shared" si="3"/>
        <v>-0.47431800000000002</v>
      </c>
      <c r="X15" s="29">
        <f t="shared" si="26"/>
        <v>-0.34089599999999998</v>
      </c>
      <c r="Y15" s="78">
        <f t="shared" si="27"/>
        <v>-0.56447208900808787</v>
      </c>
      <c r="Z15" s="29">
        <f t="shared" si="28"/>
        <v>-0.27241900000000002</v>
      </c>
      <c r="AA15" s="29">
        <f t="shared" si="29"/>
        <v>0.90272600000000003</v>
      </c>
      <c r="AB15" s="86"/>
      <c r="AC15" s="29">
        <f t="shared" si="30"/>
        <v>-0.436946</v>
      </c>
      <c r="AD15" s="29">
        <f t="shared" si="31"/>
        <v>7.6513999999999999E-2</v>
      </c>
      <c r="AE15" s="29">
        <f t="shared" si="32"/>
        <v>-0.55070699999999995</v>
      </c>
      <c r="AF15" s="29">
        <f t="shared" si="33"/>
        <v>-0.51283199999999995</v>
      </c>
      <c r="AG15" s="29">
        <f t="shared" si="34"/>
        <v>-0.47431800000000002</v>
      </c>
      <c r="AH15" s="29">
        <f t="shared" si="35"/>
        <v>-0.34089599999999998</v>
      </c>
      <c r="AI15" s="29">
        <f t="shared" si="36"/>
        <v>-0.56447208900808787</v>
      </c>
      <c r="AJ15" s="29">
        <f t="shared" si="37"/>
        <v>-0.27241900000000002</v>
      </c>
      <c r="AK15" s="29">
        <f t="shared" si="38"/>
        <v>0.90272600000000003</v>
      </c>
      <c r="AL15" s="86"/>
      <c r="AS15" s="58"/>
      <c r="AV15" s="86"/>
      <c r="BC15" s="58"/>
      <c r="BF15" s="86"/>
      <c r="BM15" s="58"/>
      <c r="BP15" s="86"/>
      <c r="BW15" s="58"/>
      <c r="BZ15" s="86"/>
      <c r="CA15" s="24">
        <v>2002</v>
      </c>
      <c r="CB15" s="24">
        <v>3</v>
      </c>
      <c r="CC15" s="24">
        <v>1</v>
      </c>
      <c r="CD15" s="29">
        <f t="shared" ref="CD15:CD27" si="91">AW45</f>
        <v>0.116564</v>
      </c>
      <c r="CE15" s="29">
        <f t="shared" ref="CE15:CE27" si="92">AX45</f>
        <v>0.291987</v>
      </c>
      <c r="CF15" s="29">
        <f t="shared" ref="CF15:CF27" si="93">AY45</f>
        <v>0.29049199999999997</v>
      </c>
      <c r="CG15" s="29">
        <f t="shared" ref="CG15:CG27" si="94">AZ45</f>
        <v>0.30499900000000002</v>
      </c>
      <c r="CH15" s="29">
        <f t="shared" ref="CH15:CH27" si="95">BA45</f>
        <v>0.29125699999999999</v>
      </c>
      <c r="CI15" s="29">
        <f t="shared" ref="CI15:CI27" si="96">BB45</f>
        <v>0.267206</v>
      </c>
      <c r="CJ15" s="58">
        <f t="shared" ref="CJ15:CJ27" si="97">BC45</f>
        <v>0.283622034404727</v>
      </c>
      <c r="CK15" s="58">
        <f t="shared" ref="CK15:CL27" si="98">BD45</f>
        <v>0.23281299999999999</v>
      </c>
      <c r="CL15" s="58">
        <f t="shared" si="98"/>
        <v>-0.52667200000000003</v>
      </c>
      <c r="CM15" s="86"/>
      <c r="CN15" s="24">
        <v>2002</v>
      </c>
      <c r="CO15" s="24">
        <v>11</v>
      </c>
      <c r="CP15" s="24">
        <v>4</v>
      </c>
      <c r="CQ15" s="29">
        <f t="shared" si="75"/>
        <v>1.1486389999999997</v>
      </c>
      <c r="CR15" s="29">
        <f t="shared" si="76"/>
        <v>0.93063899999999999</v>
      </c>
      <c r="CS15" s="29">
        <f t="shared" si="77"/>
        <v>9.0989000000000042E-2</v>
      </c>
      <c r="CT15" s="29">
        <f t="shared" si="78"/>
        <v>0.25067500000000004</v>
      </c>
      <c r="CU15" s="29">
        <f t="shared" si="79"/>
        <v>-5.5926999999999977E-2</v>
      </c>
      <c r="CV15" s="29">
        <f t="shared" si="80"/>
        <v>-7.4802999999999953E-2</v>
      </c>
      <c r="CW15" s="58">
        <f t="shared" si="81"/>
        <v>5.0314713866655536E-2</v>
      </c>
      <c r="CX15" s="58">
        <f t="shared" si="82"/>
        <v>-7.2125999999999968E-2</v>
      </c>
      <c r="CY15" s="58">
        <f t="shared" si="82"/>
        <v>0.82364399999999993</v>
      </c>
      <c r="CZ15" s="85"/>
      <c r="DK15" s="85"/>
    </row>
    <row r="16" spans="1:125" x14ac:dyDescent="0.25">
      <c r="A16">
        <v>2000</v>
      </c>
      <c r="B16" s="56" t="s">
        <v>244</v>
      </c>
      <c r="C16" s="56">
        <v>12</v>
      </c>
      <c r="D16">
        <v>22</v>
      </c>
      <c r="E16" s="82"/>
      <c r="F16" s="56" t="s">
        <v>132</v>
      </c>
      <c r="G16" s="56" t="s">
        <v>132</v>
      </c>
      <c r="H16" s="56" t="s">
        <v>132</v>
      </c>
      <c r="I16" s="56" t="s">
        <v>132</v>
      </c>
      <c r="J16" s="56" t="s">
        <v>132</v>
      </c>
      <c r="K16" s="56" t="s">
        <v>132</v>
      </c>
      <c r="L16" s="56" t="s">
        <v>132</v>
      </c>
      <c r="M16" s="56" t="s">
        <v>132</v>
      </c>
      <c r="N16" s="56" t="s">
        <v>132</v>
      </c>
      <c r="O16" s="56" t="s">
        <v>132</v>
      </c>
      <c r="P16" s="22"/>
      <c r="Q16" s="74"/>
      <c r="R16" s="74"/>
      <c r="S16" s="29" t="str">
        <f t="shared" si="25"/>
        <v>NA</v>
      </c>
      <c r="T16" s="29" t="str">
        <f t="shared" si="0"/>
        <v>NA</v>
      </c>
      <c r="U16" s="29" t="str">
        <f t="shared" si="1"/>
        <v>NA</v>
      </c>
      <c r="V16" s="29" t="str">
        <f t="shared" si="2"/>
        <v>NA</v>
      </c>
      <c r="W16" s="29" t="str">
        <f t="shared" si="3"/>
        <v>NA</v>
      </c>
      <c r="X16" s="29" t="str">
        <f t="shared" si="26"/>
        <v>NA</v>
      </c>
      <c r="Y16" s="78" t="s">
        <v>132</v>
      </c>
      <c r="Z16" s="29" t="str">
        <f t="shared" si="28"/>
        <v>NA</v>
      </c>
      <c r="AA16" s="29" t="str">
        <f t="shared" si="29"/>
        <v>NA</v>
      </c>
      <c r="AB16" s="86"/>
      <c r="AC16" s="35">
        <f>(AC15+AC17)/2</f>
        <v>-0.58406400000000003</v>
      </c>
      <c r="AD16" s="35">
        <f t="shared" ref="AD16:AK16" si="99">(AD15+AD17)/2</f>
        <v>-0.203181</v>
      </c>
      <c r="AE16" s="35">
        <f t="shared" si="99"/>
        <v>-0.53810199999999997</v>
      </c>
      <c r="AF16" s="35">
        <f t="shared" si="99"/>
        <v>-0.51657249999999999</v>
      </c>
      <c r="AG16" s="35">
        <f t="shared" si="99"/>
        <v>-0.46545749999999997</v>
      </c>
      <c r="AH16" s="35">
        <f t="shared" si="99"/>
        <v>-0.36168</v>
      </c>
      <c r="AI16" s="35">
        <f t="shared" si="99"/>
        <v>-0.54682310918576871</v>
      </c>
      <c r="AJ16" s="35">
        <f t="shared" si="99"/>
        <v>-0.30001900000000004</v>
      </c>
      <c r="AK16" s="35">
        <f t="shared" si="99"/>
        <v>0.87481150000000008</v>
      </c>
      <c r="AL16" s="86"/>
      <c r="AS16" s="58"/>
      <c r="AV16" s="86"/>
      <c r="BC16" s="58"/>
      <c r="BF16" s="86"/>
      <c r="BM16" s="58"/>
      <c r="BP16" s="86"/>
      <c r="BW16" s="58"/>
      <c r="BZ16" s="86"/>
      <c r="CA16" s="24">
        <v>2002</v>
      </c>
      <c r="CB16" s="24">
        <v>3</v>
      </c>
      <c r="CC16" s="24">
        <v>2</v>
      </c>
      <c r="CD16" s="29">
        <f t="shared" si="91"/>
        <v>0.51393200000000006</v>
      </c>
      <c r="CE16" s="29">
        <f t="shared" si="92"/>
        <v>0.61364599999999991</v>
      </c>
      <c r="CF16" s="29">
        <f t="shared" si="93"/>
        <v>0.57760699999999998</v>
      </c>
      <c r="CG16" s="29">
        <f t="shared" si="94"/>
        <v>0.60504400000000003</v>
      </c>
      <c r="CH16" s="29">
        <f t="shared" si="95"/>
        <v>0.73329200000000005</v>
      </c>
      <c r="CI16" s="29">
        <f t="shared" si="96"/>
        <v>0.69640900000000006</v>
      </c>
      <c r="CJ16" s="58">
        <f t="shared" si="97"/>
        <v>0.53949592938859325</v>
      </c>
      <c r="CK16" s="58">
        <f t="shared" si="98"/>
        <v>0.668068</v>
      </c>
      <c r="CL16" s="58">
        <f t="shared" si="98"/>
        <v>0.13493499999999992</v>
      </c>
      <c r="CM16" s="86"/>
      <c r="CN16" s="24">
        <v>2002</v>
      </c>
      <c r="CO16" s="24">
        <v>12</v>
      </c>
      <c r="CP16" s="24">
        <v>5</v>
      </c>
      <c r="CQ16" s="29">
        <f t="shared" si="75"/>
        <v>0.56661799999999973</v>
      </c>
      <c r="CR16" s="29">
        <f t="shared" si="76"/>
        <v>0.42763499999999999</v>
      </c>
      <c r="CS16" s="29">
        <f t="shared" si="77"/>
        <v>-0.492199</v>
      </c>
      <c r="CT16" s="29">
        <f t="shared" si="78"/>
        <v>-0.33529499999999995</v>
      </c>
      <c r="CU16" s="29">
        <f t="shared" si="79"/>
        <v>-0.6366679999999999</v>
      </c>
      <c r="CV16" s="29">
        <f t="shared" si="80"/>
        <v>-0.684948</v>
      </c>
      <c r="CW16" s="58">
        <f t="shared" si="81"/>
        <v>-0.52544928986296768</v>
      </c>
      <c r="CX16" s="58">
        <f t="shared" si="82"/>
        <v>-0.69074599999999986</v>
      </c>
      <c r="CY16" s="58">
        <f t="shared" si="82"/>
        <v>0.72430699999999992</v>
      </c>
      <c r="CZ16" s="85"/>
      <c r="DK16" s="85"/>
    </row>
    <row r="17" spans="1:115" x14ac:dyDescent="0.25">
      <c r="A17">
        <v>2000</v>
      </c>
      <c r="B17" s="56" t="s">
        <v>245</v>
      </c>
      <c r="C17" s="56">
        <v>12</v>
      </c>
      <c r="D17">
        <v>23</v>
      </c>
      <c r="E17" s="82"/>
      <c r="F17" s="56">
        <v>-0.52861899999999995</v>
      </c>
      <c r="G17" s="56">
        <v>-0.731182</v>
      </c>
      <c r="H17" s="56">
        <v>-0.48287600000000003</v>
      </c>
      <c r="I17" s="56">
        <v>-0.52549699999999999</v>
      </c>
      <c r="J17" s="56">
        <v>-0.52031300000000003</v>
      </c>
      <c r="K17" s="56">
        <v>-0.45659699999999998</v>
      </c>
      <c r="L17" s="56">
        <v>-0.38246400000000003</v>
      </c>
      <c r="M17" s="56">
        <v>-0.52989299999999995</v>
      </c>
      <c r="N17" s="56">
        <v>-0.32761899999999999</v>
      </c>
      <c r="O17" s="56">
        <v>0.84689700000000001</v>
      </c>
      <c r="P17" s="22"/>
      <c r="Q17" s="74"/>
      <c r="R17" s="74"/>
      <c r="S17" s="29">
        <f t="shared" si="25"/>
        <v>-0.731182</v>
      </c>
      <c r="T17" s="29">
        <f t="shared" si="0"/>
        <v>-0.48287600000000003</v>
      </c>
      <c r="U17" s="29">
        <f t="shared" si="1"/>
        <v>-0.52549699999999999</v>
      </c>
      <c r="V17" s="29">
        <f t="shared" si="2"/>
        <v>-0.52031300000000003</v>
      </c>
      <c r="W17" s="29">
        <f t="shared" si="3"/>
        <v>-0.45659699999999998</v>
      </c>
      <c r="X17" s="29">
        <f t="shared" si="26"/>
        <v>-0.38246400000000003</v>
      </c>
      <c r="Y17" s="78">
        <f t="shared" si="27"/>
        <v>-0.52917412936344954</v>
      </c>
      <c r="Z17" s="29">
        <f t="shared" si="28"/>
        <v>-0.32761899999999999</v>
      </c>
      <c r="AA17" s="29">
        <f t="shared" si="29"/>
        <v>0.84689700000000001</v>
      </c>
      <c r="AB17" s="86"/>
      <c r="AC17" s="29">
        <f t="shared" si="30"/>
        <v>-0.731182</v>
      </c>
      <c r="AD17" s="29">
        <f t="shared" si="31"/>
        <v>-0.48287600000000003</v>
      </c>
      <c r="AE17" s="29">
        <f t="shared" si="32"/>
        <v>-0.52549699999999999</v>
      </c>
      <c r="AF17" s="29">
        <f t="shared" si="33"/>
        <v>-0.52031300000000003</v>
      </c>
      <c r="AG17" s="29">
        <f t="shared" si="34"/>
        <v>-0.45659699999999998</v>
      </c>
      <c r="AH17" s="29">
        <f t="shared" si="35"/>
        <v>-0.38246400000000003</v>
      </c>
      <c r="AI17" s="29">
        <f t="shared" si="36"/>
        <v>-0.52917412936344954</v>
      </c>
      <c r="AJ17" s="29">
        <f t="shared" si="37"/>
        <v>-0.32761899999999999</v>
      </c>
      <c r="AK17" s="29">
        <f t="shared" si="38"/>
        <v>0.84689700000000001</v>
      </c>
      <c r="AL17" s="86"/>
      <c r="AS17" s="58"/>
      <c r="AV17" s="86"/>
      <c r="BC17" s="58"/>
      <c r="BF17" s="86"/>
      <c r="BM17" s="58"/>
      <c r="BP17" s="86"/>
      <c r="BW17" s="58"/>
      <c r="BZ17" s="86"/>
      <c r="CA17" s="24">
        <v>2002</v>
      </c>
      <c r="CB17" s="24">
        <v>4</v>
      </c>
      <c r="CC17" s="24">
        <v>3</v>
      </c>
      <c r="CD17" s="29">
        <f t="shared" si="91"/>
        <v>9.7728000000000037E-2</v>
      </c>
      <c r="CE17" s="29">
        <f t="shared" si="92"/>
        <v>7.939999999999614E-4</v>
      </c>
      <c r="CF17" s="29">
        <f t="shared" si="93"/>
        <v>0.156667</v>
      </c>
      <c r="CG17" s="29">
        <f t="shared" si="94"/>
        <v>0.17887500000000001</v>
      </c>
      <c r="CH17" s="29">
        <f t="shared" si="95"/>
        <v>0.41969000000000006</v>
      </c>
      <c r="CI17" s="29">
        <f t="shared" si="96"/>
        <v>0.37784500000000004</v>
      </c>
      <c r="CJ17" s="58">
        <f t="shared" si="97"/>
        <v>0.12658297007920211</v>
      </c>
      <c r="CK17" s="58">
        <f t="shared" si="98"/>
        <v>0.35223500000000002</v>
      </c>
      <c r="CL17" s="58">
        <f t="shared" si="98"/>
        <v>-0.24099300000000007</v>
      </c>
      <c r="CM17" s="86"/>
      <c r="CN17" s="24">
        <v>2002</v>
      </c>
      <c r="CO17" s="24">
        <v>12</v>
      </c>
      <c r="CP17" s="24">
        <v>6</v>
      </c>
      <c r="CQ17" s="29">
        <f t="shared" si="75"/>
        <v>1.1735189999999998</v>
      </c>
      <c r="CR17" s="29">
        <f t="shared" si="76"/>
        <v>0.81781400000000004</v>
      </c>
      <c r="CS17" s="29">
        <f t="shared" si="77"/>
        <v>0.45344900000000005</v>
      </c>
      <c r="CT17" s="29">
        <f t="shared" si="78"/>
        <v>0.5771710000000001</v>
      </c>
      <c r="CU17" s="29">
        <f t="shared" si="79"/>
        <v>0.37186200000000003</v>
      </c>
      <c r="CV17" s="29">
        <f t="shared" si="80"/>
        <v>0.26677600000000001</v>
      </c>
      <c r="CW17" s="58">
        <f t="shared" si="81"/>
        <v>0.42713193567447516</v>
      </c>
      <c r="CX17" s="58">
        <f t="shared" si="82"/>
        <v>0.24659900000000012</v>
      </c>
      <c r="CY17" s="58">
        <f t="shared" si="82"/>
        <v>1.1949149999999999</v>
      </c>
      <c r="CZ17" s="85"/>
      <c r="DK17" s="85"/>
    </row>
    <row r="18" spans="1:115" x14ac:dyDescent="0.25">
      <c r="A18">
        <v>2001</v>
      </c>
      <c r="B18" s="56" t="s">
        <v>223</v>
      </c>
      <c r="C18" s="56">
        <v>1</v>
      </c>
      <c r="D18">
        <v>1</v>
      </c>
      <c r="E18" s="82"/>
      <c r="F18" s="56">
        <v>-0.62501200000000001</v>
      </c>
      <c r="G18" s="56">
        <v>-0.77980099999999997</v>
      </c>
      <c r="H18" s="56">
        <v>-0.58709199999999995</v>
      </c>
      <c r="I18" s="56">
        <v>-0.62113499999999999</v>
      </c>
      <c r="J18" s="56">
        <v>-0.60360800000000003</v>
      </c>
      <c r="K18" s="56">
        <v>-0.58322499999999999</v>
      </c>
      <c r="L18" s="56">
        <v>-0.54098800000000002</v>
      </c>
      <c r="M18" s="56">
        <v>-0.62704199999999999</v>
      </c>
      <c r="N18" s="56">
        <v>-0.49331399999999997</v>
      </c>
      <c r="O18" s="56">
        <v>0.70469000000000004</v>
      </c>
      <c r="P18" s="22"/>
      <c r="Q18" s="74"/>
      <c r="R18" s="74"/>
      <c r="S18" s="29">
        <f t="shared" si="25"/>
        <v>-0.77980099999999997</v>
      </c>
      <c r="T18" s="29">
        <f t="shared" si="0"/>
        <v>-0.58709199999999995</v>
      </c>
      <c r="U18" s="29">
        <f t="shared" si="1"/>
        <v>-0.62113499999999999</v>
      </c>
      <c r="V18" s="29">
        <f t="shared" si="2"/>
        <v>-0.60360800000000003</v>
      </c>
      <c r="W18" s="29">
        <f t="shared" si="3"/>
        <v>-0.58322499999999999</v>
      </c>
      <c r="X18" s="29">
        <f t="shared" si="26"/>
        <v>-0.54098800000000002</v>
      </c>
      <c r="Y18" s="78">
        <f t="shared" si="27"/>
        <v>-0.62589654678791429</v>
      </c>
      <c r="Z18" s="29">
        <f t="shared" si="28"/>
        <v>-0.49331399999999997</v>
      </c>
      <c r="AA18" s="29">
        <f t="shared" si="29"/>
        <v>0.70469000000000004</v>
      </c>
      <c r="AB18" s="86"/>
      <c r="AC18" s="29">
        <f t="shared" si="30"/>
        <v>-0.77980099999999997</v>
      </c>
      <c r="AD18" s="29">
        <f t="shared" si="31"/>
        <v>-0.58709199999999995</v>
      </c>
      <c r="AE18" s="29">
        <f t="shared" si="32"/>
        <v>-0.62113499999999999</v>
      </c>
      <c r="AF18" s="29">
        <f t="shared" si="33"/>
        <v>-0.60360800000000003</v>
      </c>
      <c r="AG18" s="29">
        <f t="shared" si="34"/>
        <v>-0.58322499999999999</v>
      </c>
      <c r="AH18" s="29">
        <f t="shared" si="35"/>
        <v>-0.54098800000000002</v>
      </c>
      <c r="AI18" s="29">
        <f t="shared" si="36"/>
        <v>-0.62589654678791429</v>
      </c>
      <c r="AJ18" s="29">
        <f t="shared" si="37"/>
        <v>-0.49331399999999997</v>
      </c>
      <c r="AK18" s="29">
        <f t="shared" si="38"/>
        <v>0.70469000000000004</v>
      </c>
      <c r="AL18" s="86"/>
      <c r="AS18" s="58"/>
      <c r="AV18" s="86"/>
      <c r="BC18" s="58"/>
      <c r="BF18" s="86"/>
      <c r="BM18" s="58"/>
      <c r="BP18" s="86"/>
      <c r="BW18" s="58"/>
      <c r="BZ18" s="86"/>
      <c r="CA18" s="24">
        <v>2002</v>
      </c>
      <c r="CB18" s="24">
        <v>4</v>
      </c>
      <c r="CC18" s="24">
        <v>4</v>
      </c>
      <c r="CD18" s="29">
        <f t="shared" si="91"/>
        <v>0.32282600000000006</v>
      </c>
      <c r="CE18" s="29">
        <f t="shared" si="92"/>
        <v>0.12689199999999995</v>
      </c>
      <c r="CF18" s="29">
        <f t="shared" si="93"/>
        <v>0.23990699999999998</v>
      </c>
      <c r="CG18" s="29">
        <f t="shared" si="94"/>
        <v>0.26610600000000001</v>
      </c>
      <c r="CH18" s="29">
        <f t="shared" si="95"/>
        <v>0.47041100000000008</v>
      </c>
      <c r="CI18" s="29">
        <f t="shared" si="96"/>
        <v>0.41860400000000003</v>
      </c>
      <c r="CJ18" s="58">
        <f t="shared" si="97"/>
        <v>0.22479490256883039</v>
      </c>
      <c r="CK18" s="58">
        <f t="shared" si="98"/>
        <v>0.38223300000000004</v>
      </c>
      <c r="CL18" s="58">
        <f t="shared" si="98"/>
        <v>-0.56367700000000009</v>
      </c>
      <c r="CM18" s="86"/>
      <c r="CN18" s="24">
        <v>2002</v>
      </c>
      <c r="CO18" s="24">
        <v>1</v>
      </c>
      <c r="CP18" s="24">
        <v>7</v>
      </c>
      <c r="CQ18" s="29">
        <f t="shared" si="75"/>
        <v>2.4440459999999997</v>
      </c>
      <c r="CR18" s="29">
        <f t="shared" si="76"/>
        <v>2.0724559999999999</v>
      </c>
      <c r="CS18" s="29">
        <f t="shared" si="77"/>
        <v>1.9199379999999999</v>
      </c>
      <c r="CT18" s="29">
        <f t="shared" si="78"/>
        <v>2.0103550000000001</v>
      </c>
      <c r="CU18" s="29">
        <f t="shared" si="79"/>
        <v>1.8404780000000001</v>
      </c>
      <c r="CV18" s="29">
        <f t="shared" si="80"/>
        <v>1.7045629999999998</v>
      </c>
      <c r="CW18" s="58">
        <f t="shared" si="81"/>
        <v>1.8967141627624355</v>
      </c>
      <c r="CX18" s="58">
        <f t="shared" si="82"/>
        <v>1.6511840000000002</v>
      </c>
      <c r="CY18" s="58">
        <f t="shared" si="82"/>
        <v>2.2871160000000001</v>
      </c>
      <c r="CZ18" s="85"/>
      <c r="DK18" s="85"/>
    </row>
    <row r="19" spans="1:115" x14ac:dyDescent="0.25">
      <c r="A19">
        <v>2001</v>
      </c>
      <c r="B19" s="56" t="s">
        <v>224</v>
      </c>
      <c r="C19" s="56">
        <v>1</v>
      </c>
      <c r="D19">
        <v>2</v>
      </c>
      <c r="E19" s="82"/>
      <c r="F19" s="56">
        <v>-0.63263400000000003</v>
      </c>
      <c r="G19" s="56">
        <v>-0.80606299999999997</v>
      </c>
      <c r="H19" s="56">
        <v>-0.47267799999999999</v>
      </c>
      <c r="I19" s="56">
        <v>-0.62797800000000004</v>
      </c>
      <c r="J19" s="56">
        <v>-0.65972799999999998</v>
      </c>
      <c r="K19" s="56">
        <v>-0.61362399999999995</v>
      </c>
      <c r="L19" s="56">
        <v>-0.53914600000000001</v>
      </c>
      <c r="M19" s="56">
        <v>-0.63000299999999998</v>
      </c>
      <c r="N19" s="56">
        <v>-0.49968299999999999</v>
      </c>
      <c r="O19" s="56">
        <v>0.57037400000000005</v>
      </c>
      <c r="P19" s="22"/>
      <c r="Q19" s="74"/>
      <c r="R19" s="74"/>
      <c r="S19" s="29">
        <f t="shared" si="25"/>
        <v>-0.80606299999999997</v>
      </c>
      <c r="T19" s="29">
        <f t="shared" si="0"/>
        <v>-0.47267799999999999</v>
      </c>
      <c r="U19" s="29">
        <f t="shared" si="1"/>
        <v>-0.62797800000000004</v>
      </c>
      <c r="V19" s="29">
        <f t="shared" si="2"/>
        <v>-0.65972799999999998</v>
      </c>
      <c r="W19" s="29">
        <f t="shared" si="3"/>
        <v>-0.61362399999999995</v>
      </c>
      <c r="X19" s="29">
        <f t="shared" si="26"/>
        <v>-0.53914600000000001</v>
      </c>
      <c r="Y19" s="78">
        <f t="shared" si="27"/>
        <v>-0.63148757507438291</v>
      </c>
      <c r="Z19" s="29">
        <f t="shared" si="28"/>
        <v>-0.49968299999999999</v>
      </c>
      <c r="AA19" s="29">
        <f t="shared" si="29"/>
        <v>0.57037400000000005</v>
      </c>
      <c r="AB19" s="86"/>
      <c r="AC19" s="29">
        <f t="shared" si="30"/>
        <v>-0.80606299999999997</v>
      </c>
      <c r="AD19" s="29">
        <f t="shared" si="31"/>
        <v>-0.47267799999999999</v>
      </c>
      <c r="AE19" s="29">
        <f t="shared" si="32"/>
        <v>-0.62797800000000004</v>
      </c>
      <c r="AF19" s="29">
        <f t="shared" si="33"/>
        <v>-0.65972799999999998</v>
      </c>
      <c r="AG19" s="29">
        <f t="shared" si="34"/>
        <v>-0.61362399999999995</v>
      </c>
      <c r="AH19" s="29">
        <f t="shared" si="35"/>
        <v>-0.53914600000000001</v>
      </c>
      <c r="AI19" s="29">
        <f t="shared" si="36"/>
        <v>-0.63148757507438291</v>
      </c>
      <c r="AJ19" s="29">
        <f t="shared" si="37"/>
        <v>-0.49968299999999999</v>
      </c>
      <c r="AK19" s="29">
        <f t="shared" si="38"/>
        <v>0.57037400000000005</v>
      </c>
      <c r="AL19" s="86"/>
      <c r="AS19" s="58"/>
      <c r="AV19" s="86"/>
      <c r="BC19" s="58"/>
      <c r="BF19" s="86"/>
      <c r="BM19" s="58"/>
      <c r="BP19" s="86"/>
      <c r="BW19" s="58"/>
      <c r="BZ19" s="86"/>
      <c r="CA19" s="24">
        <v>2002</v>
      </c>
      <c r="CB19" s="24">
        <v>5</v>
      </c>
      <c r="CC19" s="24">
        <v>5</v>
      </c>
      <c r="CD19" s="29">
        <f t="shared" si="91"/>
        <v>-0.21360899999999994</v>
      </c>
      <c r="CE19" s="29">
        <f t="shared" si="92"/>
        <v>0.16694399999999995</v>
      </c>
      <c r="CF19" s="29">
        <f t="shared" si="93"/>
        <v>-7.5726000000000016E-2</v>
      </c>
      <c r="CG19" s="29">
        <f t="shared" si="94"/>
        <v>-0.113151</v>
      </c>
      <c r="CH19" s="29">
        <f t="shared" si="95"/>
        <v>8.2704000000000055E-2</v>
      </c>
      <c r="CI19" s="29">
        <f t="shared" si="96"/>
        <v>0.13495100000000004</v>
      </c>
      <c r="CJ19" s="58">
        <f t="shared" si="97"/>
        <v>-0.12667577274441605</v>
      </c>
      <c r="CK19" s="58">
        <f t="shared" si="98"/>
        <v>0.11181800000000003</v>
      </c>
      <c r="CL19" s="58">
        <f t="shared" si="98"/>
        <v>-0.89102000000000015</v>
      </c>
      <c r="CM19" s="86"/>
      <c r="CN19" s="24">
        <v>2002</v>
      </c>
      <c r="CO19" s="24">
        <v>1</v>
      </c>
      <c r="CP19" s="24">
        <v>8</v>
      </c>
      <c r="CQ19" s="29">
        <f t="shared" si="75"/>
        <v>3.7978049999999994</v>
      </c>
      <c r="CR19" s="29">
        <f t="shared" si="76"/>
        <v>3.5347379999999999</v>
      </c>
      <c r="CS19" s="29">
        <f t="shared" si="77"/>
        <v>3.420757</v>
      </c>
      <c r="CT19" s="29">
        <f t="shared" si="78"/>
        <v>3.5082420000000001</v>
      </c>
      <c r="CU19" s="29">
        <f t="shared" si="79"/>
        <v>3.3494200000000003</v>
      </c>
      <c r="CV19" s="29">
        <f t="shared" si="80"/>
        <v>3.2188279999999998</v>
      </c>
      <c r="CW19" s="58">
        <f t="shared" si="81"/>
        <v>3.3847164300800401</v>
      </c>
      <c r="CX19" s="58">
        <f t="shared" si="82"/>
        <v>3.1504070000000004</v>
      </c>
      <c r="CY19" s="58">
        <f t="shared" si="82"/>
        <v>3.7710020000000002</v>
      </c>
      <c r="CZ19" s="85"/>
      <c r="DK19" s="85"/>
    </row>
    <row r="20" spans="1:115" x14ac:dyDescent="0.25">
      <c r="A20">
        <v>2001</v>
      </c>
      <c r="B20" s="56" t="s">
        <v>225</v>
      </c>
      <c r="C20" s="56">
        <v>2</v>
      </c>
      <c r="D20">
        <v>3</v>
      </c>
      <c r="E20" s="82"/>
      <c r="F20" s="56">
        <v>-0.383552</v>
      </c>
      <c r="G20" s="56">
        <v>-0.60636699999999999</v>
      </c>
      <c r="H20" s="56">
        <v>-0.238035</v>
      </c>
      <c r="I20" s="56">
        <v>-0.37751099999999999</v>
      </c>
      <c r="J20" s="56">
        <v>-0.44848199999999999</v>
      </c>
      <c r="K20" s="56">
        <v>-0.38446200000000003</v>
      </c>
      <c r="L20" s="56">
        <v>-0.31130400000000003</v>
      </c>
      <c r="M20" s="56">
        <v>-0.37963000000000002</v>
      </c>
      <c r="N20" s="56">
        <v>-0.288103</v>
      </c>
      <c r="O20" s="56">
        <v>0.596418</v>
      </c>
      <c r="P20" s="22"/>
      <c r="Q20" s="74"/>
      <c r="R20" s="74"/>
      <c r="S20" s="29">
        <f t="shared" si="25"/>
        <v>-0.60636699999999999</v>
      </c>
      <c r="T20" s="29">
        <f t="shared" si="0"/>
        <v>-0.238035</v>
      </c>
      <c r="U20" s="29">
        <f t="shared" si="1"/>
        <v>-0.37751099999999999</v>
      </c>
      <c r="V20" s="29">
        <f t="shared" si="2"/>
        <v>-0.44848199999999999</v>
      </c>
      <c r="W20" s="29">
        <f t="shared" si="3"/>
        <v>-0.38446200000000003</v>
      </c>
      <c r="X20" s="29">
        <f t="shared" si="26"/>
        <v>-0.31130400000000003</v>
      </c>
      <c r="Y20" s="78">
        <f t="shared" si="27"/>
        <v>-0.38184303817625614</v>
      </c>
      <c r="Z20" s="29">
        <f t="shared" si="28"/>
        <v>-0.288103</v>
      </c>
      <c r="AA20" s="29">
        <f t="shared" si="29"/>
        <v>0.596418</v>
      </c>
      <c r="AB20" s="86"/>
      <c r="AC20" s="29">
        <f t="shared" si="30"/>
        <v>-0.60636699999999999</v>
      </c>
      <c r="AD20" s="29">
        <f t="shared" si="31"/>
        <v>-0.238035</v>
      </c>
      <c r="AE20" s="29">
        <f t="shared" si="32"/>
        <v>-0.37751099999999999</v>
      </c>
      <c r="AF20" s="29">
        <f t="shared" si="33"/>
        <v>-0.44848199999999999</v>
      </c>
      <c r="AG20" s="29">
        <f t="shared" si="34"/>
        <v>-0.38446200000000003</v>
      </c>
      <c r="AH20" s="29">
        <f t="shared" si="35"/>
        <v>-0.31130400000000003</v>
      </c>
      <c r="AI20" s="29">
        <f t="shared" si="36"/>
        <v>-0.38184303817625614</v>
      </c>
      <c r="AJ20" s="29">
        <f t="shared" si="37"/>
        <v>-0.288103</v>
      </c>
      <c r="AK20" s="29">
        <f t="shared" si="38"/>
        <v>0.596418</v>
      </c>
      <c r="AL20" s="86"/>
      <c r="AS20" s="58"/>
      <c r="AV20" s="86"/>
      <c r="BC20" s="58"/>
      <c r="BF20" s="86"/>
      <c r="BM20" s="58"/>
      <c r="BP20" s="86"/>
      <c r="BW20" s="58"/>
      <c r="BZ20" s="86"/>
      <c r="CA20" s="24">
        <v>2002</v>
      </c>
      <c r="CB20" s="24">
        <v>5</v>
      </c>
      <c r="CC20" s="24">
        <v>6</v>
      </c>
      <c r="CD20" s="29">
        <f t="shared" si="91"/>
        <v>-0.30137099999999994</v>
      </c>
      <c r="CE20" s="29">
        <f t="shared" si="92"/>
        <v>0.48038700000000001</v>
      </c>
      <c r="CF20" s="29">
        <f t="shared" si="93"/>
        <v>-0.13043000000000002</v>
      </c>
      <c r="CG20" s="29">
        <f t="shared" si="94"/>
        <v>-0.28452299999999997</v>
      </c>
      <c r="CH20" s="29">
        <f t="shared" si="95"/>
        <v>-9.2358999999999941E-2</v>
      </c>
      <c r="CI20" s="29">
        <f t="shared" si="96"/>
        <v>-7.0489999999999442E-3</v>
      </c>
      <c r="CJ20" s="58">
        <f t="shared" si="97"/>
        <v>-0.17848281041780162</v>
      </c>
      <c r="CK20" s="58">
        <f t="shared" si="98"/>
        <v>-2.4005999999999972E-2</v>
      </c>
      <c r="CL20" s="58">
        <f t="shared" si="98"/>
        <v>-0.66595300000000013</v>
      </c>
      <c r="CM20" s="86"/>
      <c r="CN20" s="24">
        <v>2002</v>
      </c>
      <c r="CO20" s="24">
        <v>2</v>
      </c>
      <c r="CP20" s="24">
        <v>9</v>
      </c>
      <c r="CQ20" s="29">
        <f t="shared" si="75"/>
        <v>5.1888119999999995</v>
      </c>
      <c r="CR20" s="29">
        <f t="shared" si="76"/>
        <v>5.1379999999999999</v>
      </c>
      <c r="CS20" s="29">
        <f t="shared" si="77"/>
        <v>4.9089489999999998</v>
      </c>
      <c r="CT20" s="29">
        <f t="shared" si="78"/>
        <v>5.0129650000000003</v>
      </c>
      <c r="CU20" s="29">
        <f t="shared" si="79"/>
        <v>4.8688920000000007</v>
      </c>
      <c r="CV20" s="29">
        <f t="shared" si="80"/>
        <v>4.7131670000000003</v>
      </c>
      <c r="CW20" s="58">
        <f t="shared" si="81"/>
        <v>4.8619880771487241</v>
      </c>
      <c r="CX20" s="58">
        <f t="shared" si="82"/>
        <v>4.6362870000000003</v>
      </c>
      <c r="CY20" s="58">
        <f t="shared" si="82"/>
        <v>5.354984</v>
      </c>
      <c r="CZ20" s="85"/>
      <c r="DK20" s="85"/>
    </row>
    <row r="21" spans="1:115" x14ac:dyDescent="0.25">
      <c r="A21">
        <v>2001</v>
      </c>
      <c r="B21" s="56" t="s">
        <v>226</v>
      </c>
      <c r="C21" s="56">
        <v>2</v>
      </c>
      <c r="D21">
        <v>4</v>
      </c>
      <c r="E21" s="82"/>
      <c r="F21" s="56">
        <v>-0.27587</v>
      </c>
      <c r="G21" s="56">
        <v>-0.65923100000000001</v>
      </c>
      <c r="H21" s="56">
        <v>-0.39174700000000001</v>
      </c>
      <c r="I21" s="56">
        <v>-0.27031699999999997</v>
      </c>
      <c r="J21" s="56">
        <v>-0.33903699999999998</v>
      </c>
      <c r="K21" s="56">
        <v>-0.283441</v>
      </c>
      <c r="L21" s="56">
        <v>-0.25375399999999998</v>
      </c>
      <c r="M21" s="56">
        <v>-0.265963</v>
      </c>
      <c r="N21" s="56">
        <v>-0.25100600000000001</v>
      </c>
      <c r="O21" s="56">
        <v>0.191271</v>
      </c>
      <c r="P21" s="22"/>
      <c r="Q21" s="74"/>
      <c r="R21" s="74"/>
      <c r="S21" s="29">
        <f t="shared" si="25"/>
        <v>-0.65923100000000001</v>
      </c>
      <c r="T21" s="29">
        <f t="shared" si="0"/>
        <v>-0.39174700000000001</v>
      </c>
      <c r="U21" s="29">
        <f t="shared" si="1"/>
        <v>-0.27031699999999997</v>
      </c>
      <c r="V21" s="29">
        <f t="shared" si="2"/>
        <v>-0.33903699999999998</v>
      </c>
      <c r="W21" s="29">
        <f t="shared" si="3"/>
        <v>-0.283441</v>
      </c>
      <c r="X21" s="29">
        <f t="shared" si="26"/>
        <v>-0.25375399999999998</v>
      </c>
      <c r="Y21" s="78">
        <f t="shared" si="27"/>
        <v>-0.27155315023257764</v>
      </c>
      <c r="Z21" s="29">
        <f t="shared" si="28"/>
        <v>-0.25100600000000001</v>
      </c>
      <c r="AA21" s="29">
        <f t="shared" si="29"/>
        <v>0.191271</v>
      </c>
      <c r="AB21" s="87"/>
      <c r="AC21" s="29">
        <f t="shared" si="30"/>
        <v>-0.65923100000000001</v>
      </c>
      <c r="AD21" s="29">
        <f t="shared" si="31"/>
        <v>-0.39174700000000001</v>
      </c>
      <c r="AE21" s="29">
        <f t="shared" si="32"/>
        <v>-0.27031699999999997</v>
      </c>
      <c r="AF21" s="29">
        <f t="shared" si="33"/>
        <v>-0.33903699999999998</v>
      </c>
      <c r="AG21" s="29">
        <f t="shared" si="34"/>
        <v>-0.283441</v>
      </c>
      <c r="AH21" s="29">
        <f t="shared" si="35"/>
        <v>-0.25375399999999998</v>
      </c>
      <c r="AI21" s="29">
        <f t="shared" si="36"/>
        <v>-0.27155315023257764</v>
      </c>
      <c r="AJ21" s="29">
        <f t="shared" si="37"/>
        <v>-0.25100600000000001</v>
      </c>
      <c r="AK21" s="29">
        <f t="shared" si="38"/>
        <v>0.191271</v>
      </c>
      <c r="AL21" s="87"/>
      <c r="AS21" s="58"/>
      <c r="AV21" s="87"/>
      <c r="BC21" s="58"/>
      <c r="BF21" s="87"/>
      <c r="BM21" s="58"/>
      <c r="BP21" s="87"/>
      <c r="BW21" s="58"/>
      <c r="BZ21" s="87"/>
      <c r="CA21" s="24">
        <v>2002</v>
      </c>
      <c r="CB21" s="24">
        <v>6</v>
      </c>
      <c r="CC21" s="24">
        <v>7</v>
      </c>
      <c r="CD21" s="29">
        <f t="shared" si="91"/>
        <v>-0.39908599999999994</v>
      </c>
      <c r="CE21" s="29">
        <f t="shared" si="92"/>
        <v>0.921736</v>
      </c>
      <c r="CF21" s="29">
        <f t="shared" si="93"/>
        <v>-3.3734000000000014E-2</v>
      </c>
      <c r="CG21" s="29">
        <f t="shared" si="94"/>
        <v>-0.22797299999999998</v>
      </c>
      <c r="CH21" s="29">
        <f t="shared" si="95"/>
        <v>-2.6576999999999948E-2</v>
      </c>
      <c r="CI21" s="29">
        <f t="shared" si="96"/>
        <v>0.16089600000000007</v>
      </c>
      <c r="CJ21" s="58">
        <f t="shared" si="97"/>
        <v>-0.12813588806939613</v>
      </c>
      <c r="CK21" s="58">
        <f t="shared" si="98"/>
        <v>0.15636000000000003</v>
      </c>
      <c r="CL21" s="58">
        <f t="shared" si="98"/>
        <v>-0.38016200000000011</v>
      </c>
      <c r="CM21" s="87"/>
      <c r="CN21" s="24">
        <v>2002</v>
      </c>
      <c r="CO21" s="24">
        <v>2</v>
      </c>
      <c r="CP21" s="24">
        <v>10</v>
      </c>
      <c r="CQ21" s="29">
        <f t="shared" si="75"/>
        <v>6.0175019999999995</v>
      </c>
      <c r="CR21" s="29">
        <f t="shared" si="76"/>
        <v>6.0924680000000002</v>
      </c>
      <c r="CS21" s="29">
        <f t="shared" si="77"/>
        <v>5.7317659999999995</v>
      </c>
      <c r="CT21" s="29">
        <f t="shared" si="78"/>
        <v>5.9106200000000007</v>
      </c>
      <c r="CU21" s="29">
        <f t="shared" si="79"/>
        <v>5.764768000000001</v>
      </c>
      <c r="CV21" s="29">
        <f t="shared" si="80"/>
        <v>5.5753960000000005</v>
      </c>
      <c r="CW21" s="58">
        <f t="shared" si="81"/>
        <v>5.6730827099694086</v>
      </c>
      <c r="CX21" s="58">
        <f t="shared" si="82"/>
        <v>5.4943470000000003</v>
      </c>
      <c r="CY21" s="58">
        <f t="shared" si="82"/>
        <v>5.7627240000000004</v>
      </c>
      <c r="CZ21" s="85"/>
      <c r="DK21" s="85"/>
    </row>
    <row r="22" spans="1:115" x14ac:dyDescent="0.25">
      <c r="A22">
        <v>2001</v>
      </c>
      <c r="B22" s="56" t="s">
        <v>227</v>
      </c>
      <c r="C22" s="56">
        <v>3</v>
      </c>
      <c r="D22">
        <v>5</v>
      </c>
      <c r="E22" s="82"/>
      <c r="F22" s="56">
        <v>-0.48103200000000002</v>
      </c>
      <c r="G22" s="56">
        <v>-0.53855799999999998</v>
      </c>
      <c r="H22" s="56">
        <v>-0.43440800000000002</v>
      </c>
      <c r="I22" s="56">
        <v>-0.47825000000000001</v>
      </c>
      <c r="J22" s="56">
        <v>-0.50765700000000002</v>
      </c>
      <c r="K22" s="56">
        <v>-0.51843099999999998</v>
      </c>
      <c r="L22" s="56">
        <v>-0.51101099999999999</v>
      </c>
      <c r="M22" s="56">
        <v>-0.47121600000000002</v>
      </c>
      <c r="N22" s="56">
        <v>-0.50827100000000003</v>
      </c>
      <c r="O22" s="56">
        <v>-0.12628800000000001</v>
      </c>
      <c r="P22" s="22"/>
      <c r="Q22" s="74"/>
      <c r="R22" s="74"/>
      <c r="S22" s="29">
        <f t="shared" si="25"/>
        <v>-0.53855799999999998</v>
      </c>
      <c r="T22" s="29">
        <f t="shared" si="0"/>
        <v>-0.43440800000000002</v>
      </c>
      <c r="U22" s="29">
        <f t="shared" si="1"/>
        <v>-0.47825000000000001</v>
      </c>
      <c r="V22" s="29">
        <f t="shared" si="2"/>
        <v>-0.50765700000000002</v>
      </c>
      <c r="W22" s="29">
        <f t="shared" si="3"/>
        <v>-0.51843099999999998</v>
      </c>
      <c r="X22" s="29">
        <f t="shared" si="26"/>
        <v>-0.51101099999999999</v>
      </c>
      <c r="Y22" s="78">
        <f t="shared" si="27"/>
        <v>-0.47675480232996686</v>
      </c>
      <c r="Z22" s="29">
        <f t="shared" si="28"/>
        <v>-0.50827100000000003</v>
      </c>
      <c r="AA22" s="29">
        <f t="shared" si="29"/>
        <v>-0.12628800000000001</v>
      </c>
      <c r="AB22" s="87"/>
      <c r="AC22" s="29">
        <f t="shared" si="30"/>
        <v>-0.53855799999999998</v>
      </c>
      <c r="AD22" s="29">
        <f t="shared" si="31"/>
        <v>-0.43440800000000002</v>
      </c>
      <c r="AE22" s="29">
        <f t="shared" si="32"/>
        <v>-0.47825000000000001</v>
      </c>
      <c r="AF22" s="29">
        <f t="shared" si="33"/>
        <v>-0.50765700000000002</v>
      </c>
      <c r="AG22" s="29">
        <f t="shared" si="34"/>
        <v>-0.51843099999999998</v>
      </c>
      <c r="AH22" s="29">
        <f t="shared" si="35"/>
        <v>-0.51101099999999999</v>
      </c>
      <c r="AI22" s="29">
        <f t="shared" si="36"/>
        <v>-0.47675480232996686</v>
      </c>
      <c r="AJ22" s="29">
        <f t="shared" si="37"/>
        <v>-0.50827100000000003</v>
      </c>
      <c r="AK22" s="29">
        <f t="shared" si="38"/>
        <v>-0.12628800000000001</v>
      </c>
      <c r="AL22" s="87"/>
      <c r="AM22" s="29">
        <f t="shared" ref="AM22:AM34" si="100">AC22</f>
        <v>-0.53855799999999998</v>
      </c>
      <c r="AN22" s="29">
        <f t="shared" ref="AN22:AN34" si="101">AD22</f>
        <v>-0.43440800000000002</v>
      </c>
      <c r="AO22" s="29">
        <f t="shared" ref="AO22:AO34" si="102">AE22</f>
        <v>-0.47825000000000001</v>
      </c>
      <c r="AP22" s="29">
        <f t="shared" ref="AP22:AP34" si="103">AF22</f>
        <v>-0.50765700000000002</v>
      </c>
      <c r="AQ22" s="29">
        <f t="shared" ref="AQ22:AQ34" si="104">AG22</f>
        <v>-0.51843099999999998</v>
      </c>
      <c r="AR22" s="29">
        <f t="shared" ref="AR22:AR34" si="105">AH22</f>
        <v>-0.51101099999999999</v>
      </c>
      <c r="AS22" s="58">
        <f t="shared" ref="AS22:AS34" si="106">AI22</f>
        <v>-0.47675480232996686</v>
      </c>
      <c r="AT22" s="58">
        <f t="shared" ref="AT22:AU34" si="107">AJ22</f>
        <v>-0.50827100000000003</v>
      </c>
      <c r="AU22" s="58">
        <f t="shared" si="107"/>
        <v>-0.12628800000000001</v>
      </c>
      <c r="AV22" s="87"/>
      <c r="AW22" s="29">
        <f t="shared" ref="AW22:BC22" si="108">AM22</f>
        <v>-0.53855799999999998</v>
      </c>
      <c r="AX22" s="29">
        <f t="shared" si="108"/>
        <v>-0.43440800000000002</v>
      </c>
      <c r="AY22" s="29">
        <f t="shared" si="108"/>
        <v>-0.47825000000000001</v>
      </c>
      <c r="AZ22" s="29">
        <f t="shared" si="108"/>
        <v>-0.50765700000000002</v>
      </c>
      <c r="BA22" s="29">
        <f t="shared" si="108"/>
        <v>-0.51843099999999998</v>
      </c>
      <c r="BB22" s="29">
        <f t="shared" si="108"/>
        <v>-0.51101099999999999</v>
      </c>
      <c r="BC22" s="58">
        <f t="shared" si="108"/>
        <v>-0.47675480232996686</v>
      </c>
      <c r="BD22" s="58">
        <f t="shared" ref="BD22:BE22" si="109">AT22</f>
        <v>-0.50827100000000003</v>
      </c>
      <c r="BE22" s="58">
        <f t="shared" si="109"/>
        <v>-0.12628800000000001</v>
      </c>
      <c r="BF22" s="87"/>
      <c r="BM22" s="58"/>
      <c r="BP22" s="87"/>
      <c r="BW22" s="58"/>
      <c r="BZ22" s="87"/>
      <c r="CA22" s="24">
        <v>2002</v>
      </c>
      <c r="CB22" s="24">
        <v>6</v>
      </c>
      <c r="CC22" s="24">
        <v>8</v>
      </c>
      <c r="CD22" s="29">
        <f t="shared" si="91"/>
        <v>-0.40672999999999992</v>
      </c>
      <c r="CE22" s="29">
        <f t="shared" si="92"/>
        <v>1.5746020000000001</v>
      </c>
      <c r="CF22" s="29">
        <f t="shared" si="93"/>
        <v>-2.1592000000000014E-2</v>
      </c>
      <c r="CG22" s="29">
        <f t="shared" si="94"/>
        <v>-0.22421399999999997</v>
      </c>
      <c r="CH22" s="29">
        <f t="shared" si="95"/>
        <v>-0.12552499999999994</v>
      </c>
      <c r="CI22" s="29">
        <f t="shared" si="96"/>
        <v>0.11140400000000006</v>
      </c>
      <c r="CJ22" s="58">
        <f t="shared" si="97"/>
        <v>-0.12507042655994635</v>
      </c>
      <c r="CK22" s="58">
        <f t="shared" si="98"/>
        <v>0.11145900000000003</v>
      </c>
      <c r="CL22" s="58">
        <f t="shared" si="98"/>
        <v>-0.37513600000000014</v>
      </c>
      <c r="CM22" s="87"/>
      <c r="CN22" s="24">
        <v>2003</v>
      </c>
      <c r="CO22" s="24">
        <v>10</v>
      </c>
      <c r="CP22" s="24">
        <v>1</v>
      </c>
      <c r="CQ22" s="29">
        <f t="shared" ref="CQ22" si="110">BQ81</f>
        <v>0.32618200000000003</v>
      </c>
      <c r="CR22" s="29">
        <f t="shared" ref="CR22" si="111">BR81</f>
        <v>0.41069499999999998</v>
      </c>
      <c r="CS22" s="29">
        <f t="shared" ref="CS22" si="112">BS81</f>
        <v>0.449133</v>
      </c>
      <c r="CT22" s="29">
        <f t="shared" ref="CT22" si="113">BT81</f>
        <v>0.41167900000000002</v>
      </c>
      <c r="CU22" s="29">
        <f t="shared" ref="CU22" si="114">BU81</f>
        <v>0.40007999999999999</v>
      </c>
      <c r="CV22" s="29">
        <f t="shared" ref="CV22:CV31" si="115">BV81</f>
        <v>0.372977</v>
      </c>
      <c r="CW22" s="58">
        <f t="shared" ref="CW22:CW31" si="116">BW81</f>
        <v>0.48522687377949125</v>
      </c>
      <c r="CX22" s="58">
        <f t="shared" ref="CX22:CY31" si="117">BX81</f>
        <v>0.363205</v>
      </c>
      <c r="CY22" s="58">
        <f t="shared" si="117"/>
        <v>-0.24473900000000001</v>
      </c>
      <c r="CZ22" s="85"/>
      <c r="DK22" s="85"/>
    </row>
    <row r="23" spans="1:115" x14ac:dyDescent="0.25">
      <c r="A23">
        <v>2001</v>
      </c>
      <c r="B23" s="56" t="s">
        <v>228</v>
      </c>
      <c r="C23" s="56">
        <v>3</v>
      </c>
      <c r="D23">
        <v>6</v>
      </c>
      <c r="E23" s="82"/>
      <c r="F23" s="56">
        <v>-0.32217499999999999</v>
      </c>
      <c r="G23" s="56">
        <v>-0.34253099999999997</v>
      </c>
      <c r="H23" s="56">
        <v>-3.898E-3</v>
      </c>
      <c r="I23" s="56">
        <v>-0.31581599999999999</v>
      </c>
      <c r="J23" s="56">
        <v>-0.32553799999999999</v>
      </c>
      <c r="K23" s="56">
        <v>-0.28369499999999997</v>
      </c>
      <c r="L23" s="56">
        <v>-0.28942400000000001</v>
      </c>
      <c r="M23" s="56">
        <v>-0.29966399999999999</v>
      </c>
      <c r="N23" s="56">
        <v>-0.291543</v>
      </c>
      <c r="O23" s="56">
        <v>-5.1027000000000003E-2</v>
      </c>
      <c r="P23" s="22"/>
      <c r="Q23" s="74"/>
      <c r="R23" s="74"/>
      <c r="S23" s="29">
        <f t="shared" si="25"/>
        <v>-0.34253099999999997</v>
      </c>
      <c r="T23" s="29">
        <f t="shared" si="0"/>
        <v>-3.898E-3</v>
      </c>
      <c r="U23" s="29">
        <f t="shared" si="1"/>
        <v>-0.31581599999999999</v>
      </c>
      <c r="V23" s="29">
        <f t="shared" si="2"/>
        <v>-0.32553799999999999</v>
      </c>
      <c r="W23" s="29">
        <f t="shared" si="3"/>
        <v>-0.28369499999999997</v>
      </c>
      <c r="X23" s="29">
        <f t="shared" si="26"/>
        <v>-0.28942400000000001</v>
      </c>
      <c r="Y23" s="78">
        <f t="shared" si="27"/>
        <v>-0.31236611687549759</v>
      </c>
      <c r="Z23" s="29">
        <f t="shared" si="28"/>
        <v>-0.291543</v>
      </c>
      <c r="AA23" s="29">
        <f t="shared" si="29"/>
        <v>-5.1027000000000003E-2</v>
      </c>
      <c r="AB23" s="87"/>
      <c r="AC23" s="29">
        <f t="shared" si="30"/>
        <v>-0.34253099999999997</v>
      </c>
      <c r="AD23" s="29">
        <f t="shared" si="31"/>
        <v>-3.898E-3</v>
      </c>
      <c r="AE23" s="29">
        <f t="shared" si="32"/>
        <v>-0.31581599999999999</v>
      </c>
      <c r="AF23" s="29">
        <f t="shared" si="33"/>
        <v>-0.32553799999999999</v>
      </c>
      <c r="AG23" s="29">
        <f t="shared" si="34"/>
        <v>-0.28369499999999997</v>
      </c>
      <c r="AH23" s="29">
        <f t="shared" si="35"/>
        <v>-0.28942400000000001</v>
      </c>
      <c r="AI23" s="29">
        <f t="shared" si="36"/>
        <v>-0.31236611687549759</v>
      </c>
      <c r="AJ23" s="29">
        <f t="shared" si="37"/>
        <v>-0.291543</v>
      </c>
      <c r="AK23" s="29">
        <f t="shared" si="38"/>
        <v>-5.1027000000000003E-2</v>
      </c>
      <c r="AL23" s="87"/>
      <c r="AM23" s="29">
        <f t="shared" si="100"/>
        <v>-0.34253099999999997</v>
      </c>
      <c r="AN23" s="29">
        <f t="shared" si="101"/>
        <v>-3.898E-3</v>
      </c>
      <c r="AO23" s="29">
        <f t="shared" si="102"/>
        <v>-0.31581599999999999</v>
      </c>
      <c r="AP23" s="29">
        <f t="shared" si="103"/>
        <v>-0.32553799999999999</v>
      </c>
      <c r="AQ23" s="29">
        <f t="shared" si="104"/>
        <v>-0.28369499999999997</v>
      </c>
      <c r="AR23" s="29">
        <f t="shared" si="105"/>
        <v>-0.28942400000000001</v>
      </c>
      <c r="AS23" s="58">
        <f t="shared" si="106"/>
        <v>-0.31236611687549759</v>
      </c>
      <c r="AT23" s="58">
        <f t="shared" si="107"/>
        <v>-0.291543</v>
      </c>
      <c r="AU23" s="58">
        <f t="shared" si="107"/>
        <v>-5.1027000000000003E-2</v>
      </c>
      <c r="AV23" s="87"/>
      <c r="AW23" s="29">
        <f t="shared" ref="AW23:AW34" si="118">AM23+AW22</f>
        <v>-0.88108900000000001</v>
      </c>
      <c r="AX23" s="29">
        <f t="shared" ref="AX23:AX34" si="119">AN23+AX22</f>
        <v>-0.43830600000000003</v>
      </c>
      <c r="AY23" s="29">
        <f t="shared" ref="AY23:AY34" si="120">AO23+AY22</f>
        <v>-0.79406599999999994</v>
      </c>
      <c r="AZ23" s="29">
        <f t="shared" ref="AZ23:AZ34" si="121">AP23+AZ22</f>
        <v>-0.83319500000000002</v>
      </c>
      <c r="BA23" s="29">
        <f t="shared" ref="BA23:BA34" si="122">AQ23+BA22</f>
        <v>-0.80212599999999989</v>
      </c>
      <c r="BB23" s="29">
        <f>AR23+BB22</f>
        <v>-0.80043500000000001</v>
      </c>
      <c r="BC23" s="58">
        <f>AS23+BC22</f>
        <v>-0.78912091920546446</v>
      </c>
      <c r="BD23" s="58">
        <f t="shared" ref="BD23:BE24" si="123">AT23+BD22</f>
        <v>-0.79981400000000002</v>
      </c>
      <c r="BE23" s="58">
        <f t="shared" si="123"/>
        <v>-0.177315</v>
      </c>
      <c r="BF23" s="87"/>
      <c r="BM23" s="58"/>
      <c r="BP23" s="87"/>
      <c r="BW23" s="58"/>
      <c r="BZ23" s="87"/>
      <c r="CA23" s="24">
        <v>2002</v>
      </c>
      <c r="CB23" s="24">
        <v>7</v>
      </c>
      <c r="CC23" s="24">
        <v>9</v>
      </c>
      <c r="CD23" s="29">
        <f t="shared" si="91"/>
        <v>-0.18311499999999992</v>
      </c>
      <c r="CE23" s="29">
        <f t="shared" si="92"/>
        <v>2.1546700000000003</v>
      </c>
      <c r="CF23" s="29">
        <f t="shared" si="93"/>
        <v>5.0571999999999992E-2</v>
      </c>
      <c r="CG23" s="29">
        <f t="shared" si="94"/>
        <v>-0.19787999999999997</v>
      </c>
      <c r="CH23" s="29">
        <f t="shared" si="95"/>
        <v>-0.18875599999999992</v>
      </c>
      <c r="CI23" s="29">
        <f t="shared" si="96"/>
        <v>8.9779000000000053E-2</v>
      </c>
      <c r="CJ23" s="58">
        <f t="shared" si="97"/>
        <v>-4.3156962284708528E-2</v>
      </c>
      <c r="CK23" s="58">
        <f t="shared" si="98"/>
        <v>0.13542300000000002</v>
      </c>
      <c r="CL23" s="58">
        <f t="shared" si="98"/>
        <v>0.61507599999999985</v>
      </c>
      <c r="CM23" s="87"/>
      <c r="CN23" s="24">
        <v>2003</v>
      </c>
      <c r="CO23" s="24">
        <v>10</v>
      </c>
      <c r="CP23" s="24">
        <v>2</v>
      </c>
      <c r="CQ23" s="29">
        <f t="shared" ref="CQ23:CQ31" si="124">BQ82</f>
        <v>0.21623000000000003</v>
      </c>
      <c r="CR23" s="29">
        <f t="shared" ref="CR23:CR31" si="125">BR82</f>
        <v>0.39171699999999998</v>
      </c>
      <c r="CS23" s="29">
        <f t="shared" ref="CS23:CS31" si="126">BS82</f>
        <v>0.42256300000000002</v>
      </c>
      <c r="CT23" s="29">
        <f t="shared" ref="CT23:CT31" si="127">BT82</f>
        <v>0.344615</v>
      </c>
      <c r="CU23" s="29">
        <f t="shared" ref="CU23:CU31" si="128">BU82</f>
        <v>0.275806</v>
      </c>
      <c r="CV23" s="29">
        <f t="shared" si="115"/>
        <v>0.203766</v>
      </c>
      <c r="CW23" s="58">
        <f t="shared" si="116"/>
        <v>0.45946159996647529</v>
      </c>
      <c r="CX23" s="58">
        <f t="shared" si="117"/>
        <v>0.17158000000000001</v>
      </c>
      <c r="CY23" s="58">
        <f t="shared" si="117"/>
        <v>-1.0949979999999999</v>
      </c>
      <c r="CZ23" s="85"/>
      <c r="DK23" s="85"/>
    </row>
    <row r="24" spans="1:115" x14ac:dyDescent="0.25">
      <c r="A24">
        <v>2001</v>
      </c>
      <c r="B24" s="56" t="s">
        <v>229</v>
      </c>
      <c r="C24" s="56">
        <v>4</v>
      </c>
      <c r="D24">
        <v>7</v>
      </c>
      <c r="E24" s="4"/>
      <c r="F24" s="56">
        <v>0.69586800000000004</v>
      </c>
      <c r="G24" s="56">
        <v>0.48074699999999998</v>
      </c>
      <c r="H24" s="56">
        <v>0.59478600000000004</v>
      </c>
      <c r="I24" s="56">
        <v>0.70675299999999996</v>
      </c>
      <c r="J24" s="56">
        <v>0.69316500000000003</v>
      </c>
      <c r="K24" s="56">
        <v>0.54293599999999997</v>
      </c>
      <c r="L24" s="56">
        <v>0.53752599999999995</v>
      </c>
      <c r="M24" s="56">
        <v>0.69175799999999998</v>
      </c>
      <c r="N24" s="56">
        <v>0.52249800000000002</v>
      </c>
      <c r="O24" s="56">
        <v>0.78223699999999996</v>
      </c>
      <c r="S24" s="29">
        <f t="shared" si="25"/>
        <v>0.48074699999999998</v>
      </c>
      <c r="T24" s="29">
        <f t="shared" si="0"/>
        <v>0.59478600000000004</v>
      </c>
      <c r="U24" s="29">
        <f t="shared" si="1"/>
        <v>0.70675299999999996</v>
      </c>
      <c r="V24" s="29">
        <f t="shared" si="2"/>
        <v>0.69316500000000003</v>
      </c>
      <c r="W24" s="29">
        <f t="shared" si="3"/>
        <v>0.54293599999999997</v>
      </c>
      <c r="X24" s="29">
        <f t="shared" si="26"/>
        <v>0.53752599999999995</v>
      </c>
      <c r="Y24" s="78">
        <f t="shared" si="27"/>
        <v>0.69407711955747387</v>
      </c>
      <c r="Z24" s="29">
        <f t="shared" si="28"/>
        <v>0.52249800000000002</v>
      </c>
      <c r="AA24" s="29">
        <f t="shared" si="29"/>
        <v>0.78223699999999996</v>
      </c>
      <c r="AB24" s="87"/>
      <c r="AC24" s="29">
        <f t="shared" si="30"/>
        <v>0.48074699999999998</v>
      </c>
      <c r="AD24" s="29">
        <f t="shared" si="31"/>
        <v>0.59478600000000004</v>
      </c>
      <c r="AE24" s="29">
        <f t="shared" si="32"/>
        <v>0.70675299999999996</v>
      </c>
      <c r="AF24" s="29">
        <f t="shared" si="33"/>
        <v>0.69316500000000003</v>
      </c>
      <c r="AG24" s="29">
        <f t="shared" si="34"/>
        <v>0.54293599999999997</v>
      </c>
      <c r="AH24" s="29">
        <f t="shared" si="35"/>
        <v>0.53752599999999995</v>
      </c>
      <c r="AI24" s="29">
        <f t="shared" si="36"/>
        <v>0.69407711955747387</v>
      </c>
      <c r="AJ24" s="29">
        <f t="shared" si="37"/>
        <v>0.52249800000000002</v>
      </c>
      <c r="AK24" s="29">
        <f t="shared" si="38"/>
        <v>0.78223699999999996</v>
      </c>
      <c r="AL24" s="87"/>
      <c r="AM24" s="29">
        <f t="shared" si="100"/>
        <v>0.48074699999999998</v>
      </c>
      <c r="AN24" s="29">
        <f t="shared" si="101"/>
        <v>0.59478600000000004</v>
      </c>
      <c r="AO24" s="29">
        <f t="shared" si="102"/>
        <v>0.70675299999999996</v>
      </c>
      <c r="AP24" s="29">
        <f t="shared" si="103"/>
        <v>0.69316500000000003</v>
      </c>
      <c r="AQ24" s="29">
        <f t="shared" si="104"/>
        <v>0.54293599999999997</v>
      </c>
      <c r="AR24" s="29">
        <f t="shared" si="105"/>
        <v>0.53752599999999995</v>
      </c>
      <c r="AS24" s="58">
        <f t="shared" si="106"/>
        <v>0.69407711955747387</v>
      </c>
      <c r="AT24" s="58">
        <f t="shared" si="107"/>
        <v>0.52249800000000002</v>
      </c>
      <c r="AU24" s="58">
        <f t="shared" si="107"/>
        <v>0.78223699999999996</v>
      </c>
      <c r="AV24" s="87"/>
      <c r="AW24" s="29">
        <f t="shared" si="118"/>
        <v>-0.40034200000000003</v>
      </c>
      <c r="AX24" s="29">
        <f t="shared" si="119"/>
        <v>0.15648000000000001</v>
      </c>
      <c r="AY24" s="29">
        <f t="shared" si="120"/>
        <v>-8.7312999999999974E-2</v>
      </c>
      <c r="AZ24" s="29">
        <f t="shared" si="121"/>
        <v>-0.14002999999999999</v>
      </c>
      <c r="BA24" s="29">
        <f t="shared" si="122"/>
        <v>-0.25918999999999992</v>
      </c>
      <c r="BB24" s="29">
        <f>AR24+BB23</f>
        <v>-0.26290900000000006</v>
      </c>
      <c r="BC24" s="58">
        <f>AS24+BC23</f>
        <v>-9.504379964799059E-2</v>
      </c>
      <c r="BD24" s="58">
        <f t="shared" si="123"/>
        <v>-0.27731600000000001</v>
      </c>
      <c r="BE24" s="58">
        <f t="shared" si="123"/>
        <v>0.60492199999999996</v>
      </c>
      <c r="BF24" s="87"/>
      <c r="BM24" s="58"/>
      <c r="BP24" s="87"/>
      <c r="BW24" s="58"/>
      <c r="BZ24" s="87"/>
      <c r="CA24" s="24">
        <v>2002</v>
      </c>
      <c r="CB24" s="24">
        <v>7</v>
      </c>
      <c r="CC24" s="24">
        <v>10</v>
      </c>
      <c r="CD24" s="29">
        <f t="shared" si="91"/>
        <v>-0.62107299999999999</v>
      </c>
      <c r="CE24" s="29">
        <f t="shared" si="92"/>
        <v>1.4789200000000005</v>
      </c>
      <c r="CF24" s="29">
        <f t="shared" si="93"/>
        <v>-0.35935299999999998</v>
      </c>
      <c r="CG24" s="29">
        <f t="shared" si="94"/>
        <v>-0.66755699999999996</v>
      </c>
      <c r="CH24" s="29">
        <f t="shared" si="95"/>
        <v>-0.62113899999999989</v>
      </c>
      <c r="CI24" s="29">
        <f t="shared" si="96"/>
        <v>-0.32123999999999997</v>
      </c>
      <c r="CJ24" s="58">
        <f t="shared" si="97"/>
        <v>-0.45819369492519801</v>
      </c>
      <c r="CK24" s="58">
        <f t="shared" si="98"/>
        <v>-0.26932499999999998</v>
      </c>
      <c r="CL24" s="58">
        <f t="shared" si="98"/>
        <v>0.21814699999999987</v>
      </c>
      <c r="CM24" s="87"/>
      <c r="CN24" s="24">
        <v>2003</v>
      </c>
      <c r="CO24" s="24">
        <v>11</v>
      </c>
      <c r="CP24" s="24">
        <v>3</v>
      </c>
      <c r="CQ24" s="29">
        <f t="shared" si="124"/>
        <v>-0.799095</v>
      </c>
      <c r="CR24" s="29">
        <f t="shared" si="125"/>
        <v>-0.85232000000000008</v>
      </c>
      <c r="CS24" s="29">
        <f t="shared" si="126"/>
        <v>-0.28854899999999994</v>
      </c>
      <c r="CT24" s="29">
        <f t="shared" si="127"/>
        <v>-0.41853099999999999</v>
      </c>
      <c r="CU24" s="29">
        <f t="shared" si="128"/>
        <v>-0.52370000000000005</v>
      </c>
      <c r="CV24" s="29">
        <f t="shared" si="115"/>
        <v>-0.67336499999999999</v>
      </c>
      <c r="CW24" s="58">
        <f t="shared" si="116"/>
        <v>-0.24494275552109956</v>
      </c>
      <c r="CX24" s="58">
        <f t="shared" si="117"/>
        <v>-0.72970299999999999</v>
      </c>
      <c r="CY24" s="58">
        <f t="shared" si="117"/>
        <v>-2.4293</v>
      </c>
      <c r="CZ24" s="85"/>
      <c r="DK24" s="85"/>
    </row>
    <row r="25" spans="1:115" x14ac:dyDescent="0.25">
      <c r="A25">
        <v>2001</v>
      </c>
      <c r="B25" s="56" t="s">
        <v>230</v>
      </c>
      <c r="C25" s="56">
        <v>4</v>
      </c>
      <c r="D25">
        <v>8</v>
      </c>
      <c r="E25" s="4"/>
      <c r="F25" s="56">
        <v>0.28031200000000001</v>
      </c>
      <c r="G25" s="56">
        <v>-7.6446E-2</v>
      </c>
      <c r="H25" s="56">
        <v>6.5915000000000001E-2</v>
      </c>
      <c r="I25" s="56">
        <v>0.31129299999999999</v>
      </c>
      <c r="J25" s="56">
        <v>0.28579599999999999</v>
      </c>
      <c r="K25" s="56">
        <v>0.30406300000000003</v>
      </c>
      <c r="L25" s="56">
        <v>0.31172499999999997</v>
      </c>
      <c r="M25" s="56">
        <v>0.27960200000000002</v>
      </c>
      <c r="N25" s="56">
        <v>0.31097900000000001</v>
      </c>
      <c r="O25" s="56">
        <v>0.41727999999999998</v>
      </c>
      <c r="S25" s="29">
        <f t="shared" si="25"/>
        <v>-7.6446E-2</v>
      </c>
      <c r="T25" s="29">
        <f t="shared" si="0"/>
        <v>6.5915000000000001E-2</v>
      </c>
      <c r="U25" s="29">
        <f t="shared" si="1"/>
        <v>0.31129299999999999</v>
      </c>
      <c r="V25" s="29">
        <f t="shared" si="2"/>
        <v>0.28579599999999999</v>
      </c>
      <c r="W25" s="29">
        <f t="shared" si="3"/>
        <v>0.30406300000000003</v>
      </c>
      <c r="X25" s="29">
        <f t="shared" si="26"/>
        <v>0.31172499999999997</v>
      </c>
      <c r="Y25" s="78">
        <f t="shared" si="27"/>
        <v>0.28000262649289698</v>
      </c>
      <c r="Z25" s="29">
        <f t="shared" si="28"/>
        <v>0.31097900000000001</v>
      </c>
      <c r="AA25" s="29">
        <f t="shared" si="29"/>
        <v>0.41727999999999998</v>
      </c>
      <c r="AC25" s="29">
        <f t="shared" si="30"/>
        <v>-7.6446E-2</v>
      </c>
      <c r="AD25" s="29">
        <f t="shared" si="31"/>
        <v>6.5915000000000001E-2</v>
      </c>
      <c r="AE25" s="29">
        <f t="shared" si="32"/>
        <v>0.31129299999999999</v>
      </c>
      <c r="AF25" s="29">
        <f t="shared" si="33"/>
        <v>0.28579599999999999</v>
      </c>
      <c r="AG25" s="29">
        <f t="shared" si="34"/>
        <v>0.30406300000000003</v>
      </c>
      <c r="AH25" s="29">
        <f t="shared" si="35"/>
        <v>0.31172499999999997</v>
      </c>
      <c r="AI25" s="29">
        <f t="shared" si="36"/>
        <v>0.28000262649289698</v>
      </c>
      <c r="AJ25" s="29">
        <f t="shared" si="37"/>
        <v>0.31097900000000001</v>
      </c>
      <c r="AK25" s="29">
        <f t="shared" si="38"/>
        <v>0.41727999999999998</v>
      </c>
      <c r="AM25" s="29">
        <f t="shared" si="100"/>
        <v>-7.6446E-2</v>
      </c>
      <c r="AN25" s="29">
        <f t="shared" si="101"/>
        <v>6.5915000000000001E-2</v>
      </c>
      <c r="AO25" s="29">
        <f t="shared" si="102"/>
        <v>0.31129299999999999</v>
      </c>
      <c r="AP25" s="29">
        <f t="shared" si="103"/>
        <v>0.28579599999999999</v>
      </c>
      <c r="AQ25" s="29">
        <f t="shared" si="104"/>
        <v>0.30406300000000003</v>
      </c>
      <c r="AR25" s="29">
        <f t="shared" si="105"/>
        <v>0.31172499999999997</v>
      </c>
      <c r="AS25" s="58">
        <f t="shared" si="106"/>
        <v>0.28000262649289698</v>
      </c>
      <c r="AT25" s="58">
        <f t="shared" si="107"/>
        <v>0.31097900000000001</v>
      </c>
      <c r="AU25" s="58">
        <f t="shared" si="107"/>
        <v>0.41727999999999998</v>
      </c>
      <c r="AW25" s="29">
        <f t="shared" si="118"/>
        <v>-0.47678800000000005</v>
      </c>
      <c r="AX25" s="29">
        <f t="shared" si="119"/>
        <v>0.22239500000000001</v>
      </c>
      <c r="AY25" s="29">
        <f t="shared" si="120"/>
        <v>0.22398000000000001</v>
      </c>
      <c r="AZ25" s="29">
        <f t="shared" si="121"/>
        <v>0.14576600000000001</v>
      </c>
      <c r="BA25" s="29">
        <f t="shared" si="122"/>
        <v>4.4873000000000107E-2</v>
      </c>
      <c r="BB25" s="29">
        <f t="shared" ref="BB25:BB34" si="129">AR25+BB24</f>
        <v>4.8815999999999915E-2</v>
      </c>
      <c r="BC25" s="58">
        <f t="shared" ref="BC25:BC34" si="130">AS25+BC24</f>
        <v>0.18495882684490639</v>
      </c>
      <c r="BD25" s="58">
        <f t="shared" ref="BD25:BD34" si="131">AT25+BD24</f>
        <v>3.3662999999999998E-2</v>
      </c>
      <c r="BE25" s="58">
        <f t="shared" ref="BE25:BE34" si="132">AU25+BE24</f>
        <v>1.0222020000000001</v>
      </c>
      <c r="BM25" s="58"/>
      <c r="BW25" s="58"/>
      <c r="CA25" s="24">
        <v>2002</v>
      </c>
      <c r="CB25" s="24">
        <v>8</v>
      </c>
      <c r="CC25" s="24">
        <v>11</v>
      </c>
      <c r="CD25" s="29">
        <f t="shared" si="91"/>
        <v>-1.0972170000000001</v>
      </c>
      <c r="CE25" s="29">
        <f t="shared" si="92"/>
        <v>1.2814700000000006</v>
      </c>
      <c r="CF25" s="29">
        <f t="shared" si="93"/>
        <v>-0.80716199999999994</v>
      </c>
      <c r="CG25" s="29">
        <f t="shared" si="94"/>
        <v>-1.1843469999999998</v>
      </c>
      <c r="CH25" s="29">
        <f t="shared" si="95"/>
        <v>-1.1506249999999998</v>
      </c>
      <c r="CI25" s="29">
        <f t="shared" si="96"/>
        <v>-0.82850400000000002</v>
      </c>
      <c r="CJ25" s="58">
        <f t="shared" si="97"/>
        <v>-0.90256819213845707</v>
      </c>
      <c r="CK25" s="58">
        <f t="shared" si="98"/>
        <v>-0.77072499999999988</v>
      </c>
      <c r="CL25" s="58">
        <f t="shared" si="98"/>
        <v>-0.42207100000000008</v>
      </c>
      <c r="CN25" s="24">
        <v>2003</v>
      </c>
      <c r="CO25" s="24">
        <v>11</v>
      </c>
      <c r="CP25" s="24">
        <v>4</v>
      </c>
      <c r="CQ25" s="29">
        <f t="shared" si="124"/>
        <v>-1.6876370000000001</v>
      </c>
      <c r="CR25" s="29">
        <f t="shared" si="125"/>
        <v>-2.1218520000000001</v>
      </c>
      <c r="CS25" s="29">
        <f t="shared" si="126"/>
        <v>-0.93597999999999992</v>
      </c>
      <c r="CT25" s="29">
        <f t="shared" si="127"/>
        <v>-1.10181</v>
      </c>
      <c r="CU25" s="29">
        <f t="shared" si="128"/>
        <v>-1.1618680000000001</v>
      </c>
      <c r="CV25" s="29">
        <f t="shared" si="115"/>
        <v>-1.3942670000000001</v>
      </c>
      <c r="CW25" s="58">
        <f t="shared" si="116"/>
        <v>-0.87088889745631315</v>
      </c>
      <c r="CX25" s="58">
        <f t="shared" si="117"/>
        <v>-1.4680390000000001</v>
      </c>
      <c r="CY25" s="58">
        <f t="shared" si="117"/>
        <v>-3.676609</v>
      </c>
      <c r="CZ25" s="88"/>
      <c r="DK25" s="88"/>
    </row>
    <row r="26" spans="1:115" x14ac:dyDescent="0.25">
      <c r="A26">
        <v>2001</v>
      </c>
      <c r="B26" s="56" t="s">
        <v>231</v>
      </c>
      <c r="C26" s="56">
        <v>5</v>
      </c>
      <c r="D26">
        <v>9</v>
      </c>
      <c r="E26" s="4"/>
      <c r="F26" s="56">
        <v>0.18017900000000001</v>
      </c>
      <c r="G26" s="56">
        <v>0.20433200000000001</v>
      </c>
      <c r="H26" s="56">
        <v>-0.15220600000000001</v>
      </c>
      <c r="I26" s="56">
        <v>0.18992600000000001</v>
      </c>
      <c r="J26" s="56">
        <v>0.106212</v>
      </c>
      <c r="K26" s="56">
        <v>0.116906</v>
      </c>
      <c r="L26" s="56">
        <v>0.11836199999999999</v>
      </c>
      <c r="M26" s="56">
        <v>0.17899000000000001</v>
      </c>
      <c r="N26" s="56">
        <v>0.119986</v>
      </c>
      <c r="O26" s="56">
        <v>0.17948800000000001</v>
      </c>
      <c r="S26" s="29">
        <f t="shared" si="25"/>
        <v>0.20433200000000001</v>
      </c>
      <c r="T26" s="29">
        <f t="shared" si="0"/>
        <v>-0.15220600000000001</v>
      </c>
      <c r="U26" s="29">
        <f t="shared" si="1"/>
        <v>0.18992600000000001</v>
      </c>
      <c r="V26" s="29">
        <f t="shared" si="2"/>
        <v>0.106212</v>
      </c>
      <c r="W26" s="29">
        <f t="shared" si="3"/>
        <v>0.116906</v>
      </c>
      <c r="X26" s="29">
        <f t="shared" si="26"/>
        <v>0.11836199999999999</v>
      </c>
      <c r="Y26" s="78">
        <f t="shared" si="27"/>
        <v>0.17966090830993589</v>
      </c>
      <c r="Z26" s="29">
        <f t="shared" si="28"/>
        <v>0.119986</v>
      </c>
      <c r="AA26" s="29">
        <f t="shared" si="29"/>
        <v>0.17948800000000001</v>
      </c>
      <c r="AC26" s="29">
        <f t="shared" si="30"/>
        <v>0.20433200000000001</v>
      </c>
      <c r="AD26" s="29">
        <f t="shared" si="31"/>
        <v>-0.15220600000000001</v>
      </c>
      <c r="AE26" s="29">
        <f t="shared" si="32"/>
        <v>0.18992600000000001</v>
      </c>
      <c r="AF26" s="29">
        <f t="shared" si="33"/>
        <v>0.106212</v>
      </c>
      <c r="AG26" s="29">
        <f t="shared" si="34"/>
        <v>0.116906</v>
      </c>
      <c r="AH26" s="29">
        <f t="shared" si="35"/>
        <v>0.11836199999999999</v>
      </c>
      <c r="AI26" s="29">
        <f t="shared" si="36"/>
        <v>0.17966090830993589</v>
      </c>
      <c r="AJ26" s="29">
        <f t="shared" si="37"/>
        <v>0.119986</v>
      </c>
      <c r="AK26" s="29">
        <f t="shared" si="38"/>
        <v>0.17948800000000001</v>
      </c>
      <c r="AM26" s="29">
        <f t="shared" si="100"/>
        <v>0.20433200000000001</v>
      </c>
      <c r="AN26" s="29">
        <f t="shared" si="101"/>
        <v>-0.15220600000000001</v>
      </c>
      <c r="AO26" s="29">
        <f t="shared" si="102"/>
        <v>0.18992600000000001</v>
      </c>
      <c r="AP26" s="29">
        <f t="shared" si="103"/>
        <v>0.106212</v>
      </c>
      <c r="AQ26" s="29">
        <f t="shared" si="104"/>
        <v>0.116906</v>
      </c>
      <c r="AR26" s="29">
        <f t="shared" si="105"/>
        <v>0.11836199999999999</v>
      </c>
      <c r="AS26" s="58">
        <f t="shared" si="106"/>
        <v>0.17966090830993589</v>
      </c>
      <c r="AT26" s="58">
        <f t="shared" si="107"/>
        <v>0.119986</v>
      </c>
      <c r="AU26" s="58">
        <f t="shared" si="107"/>
        <v>0.17948800000000001</v>
      </c>
      <c r="AW26" s="29">
        <f t="shared" si="118"/>
        <v>-0.27245600000000003</v>
      </c>
      <c r="AX26" s="29">
        <f t="shared" si="119"/>
        <v>7.0189000000000001E-2</v>
      </c>
      <c r="AY26" s="29">
        <f t="shared" si="120"/>
        <v>0.413906</v>
      </c>
      <c r="AZ26" s="29">
        <f t="shared" si="121"/>
        <v>0.25197800000000004</v>
      </c>
      <c r="BA26" s="29">
        <f t="shared" si="122"/>
        <v>0.16177900000000012</v>
      </c>
      <c r="BB26" s="29">
        <f t="shared" si="129"/>
        <v>0.16717799999999991</v>
      </c>
      <c r="BC26" s="58">
        <f t="shared" si="130"/>
        <v>0.36461973515484225</v>
      </c>
      <c r="BD26" s="58">
        <f t="shared" si="131"/>
        <v>0.15364899999999998</v>
      </c>
      <c r="BE26" s="58">
        <f t="shared" si="132"/>
        <v>1.2016900000000001</v>
      </c>
      <c r="BM26" s="58"/>
      <c r="BW26" s="58"/>
      <c r="CA26" s="24">
        <v>2002</v>
      </c>
      <c r="CB26" s="24">
        <v>8</v>
      </c>
      <c r="CC26" s="24">
        <v>12</v>
      </c>
      <c r="CD26" s="29">
        <f t="shared" si="91"/>
        <v>-1.0418080000000001</v>
      </c>
      <c r="CE26" s="29">
        <f t="shared" si="92"/>
        <v>1.3654100000000005</v>
      </c>
      <c r="CF26" s="29">
        <f t="shared" si="93"/>
        <v>-0.84617799999999999</v>
      </c>
      <c r="CG26" s="29">
        <f t="shared" si="94"/>
        <v>-1.3226519999999997</v>
      </c>
      <c r="CH26" s="29">
        <f t="shared" si="95"/>
        <v>-1.3472549999999999</v>
      </c>
      <c r="CI26" s="29">
        <f t="shared" si="96"/>
        <v>-1.025156</v>
      </c>
      <c r="CJ26" s="58">
        <f t="shared" si="97"/>
        <v>-0.93599404764698491</v>
      </c>
      <c r="CK26" s="58">
        <f t="shared" si="98"/>
        <v>-0.97219599999999984</v>
      </c>
      <c r="CL26" s="58">
        <f t="shared" si="98"/>
        <v>-0.68834200000000001</v>
      </c>
      <c r="CN26" s="24">
        <v>2003</v>
      </c>
      <c r="CO26" s="24">
        <v>12</v>
      </c>
      <c r="CP26" s="24">
        <v>5</v>
      </c>
      <c r="CQ26" s="29">
        <f t="shared" si="124"/>
        <v>-1.3372490000000001</v>
      </c>
      <c r="CR26" s="29">
        <f t="shared" si="125"/>
        <v>-2.0161540000000002</v>
      </c>
      <c r="CS26" s="29">
        <f t="shared" si="126"/>
        <v>-0.6667749999999999</v>
      </c>
      <c r="CT26" s="29">
        <f t="shared" si="127"/>
        <v>-0.78046700000000002</v>
      </c>
      <c r="CU26" s="29">
        <f t="shared" si="128"/>
        <v>-0.8734860000000001</v>
      </c>
      <c r="CV26" s="29">
        <f t="shared" si="115"/>
        <v>-1.1532290000000001</v>
      </c>
      <c r="CW26" s="58">
        <f t="shared" si="116"/>
        <v>-0.58368331400075435</v>
      </c>
      <c r="CX26" s="58">
        <f t="shared" si="117"/>
        <v>-1.2536890000000001</v>
      </c>
      <c r="CY26" s="58">
        <f t="shared" si="117"/>
        <v>-3.971384</v>
      </c>
      <c r="CZ26" s="88"/>
      <c r="DK26" s="88"/>
    </row>
    <row r="27" spans="1:115" x14ac:dyDescent="0.25">
      <c r="A27">
        <v>2001</v>
      </c>
      <c r="B27" s="56" t="s">
        <v>232</v>
      </c>
      <c r="C27" s="56">
        <v>5</v>
      </c>
      <c r="D27">
        <v>10</v>
      </c>
      <c r="E27" s="4"/>
      <c r="F27" s="56">
        <v>-6.8989999999999998E-3</v>
      </c>
      <c r="G27" s="56">
        <v>0.185611</v>
      </c>
      <c r="H27" s="56">
        <v>8.1605999999999998E-2</v>
      </c>
      <c r="I27" s="56">
        <v>-5.9670000000000001E-3</v>
      </c>
      <c r="J27" s="56">
        <v>-2.2495999999999999E-2</v>
      </c>
      <c r="K27" s="56">
        <v>-9.7414000000000001E-2</v>
      </c>
      <c r="L27" s="56">
        <v>-0.145533</v>
      </c>
      <c r="M27" s="56">
        <v>-5.6150000000000002E-3</v>
      </c>
      <c r="N27" s="56">
        <v>-0.154006</v>
      </c>
      <c r="O27" s="56">
        <v>-0.51927599999999996</v>
      </c>
      <c r="S27" s="29">
        <f t="shared" si="25"/>
        <v>0.185611</v>
      </c>
      <c r="T27" s="29">
        <f t="shared" si="0"/>
        <v>8.1605999999999998E-2</v>
      </c>
      <c r="U27" s="29">
        <f t="shared" si="1"/>
        <v>-5.9670000000000001E-3</v>
      </c>
      <c r="V27" s="29">
        <f t="shared" si="2"/>
        <v>-2.2495999999999999E-2</v>
      </c>
      <c r="W27" s="29">
        <f t="shared" si="3"/>
        <v>-9.7414000000000001E-2</v>
      </c>
      <c r="X27" s="29">
        <f t="shared" si="26"/>
        <v>-0.145533</v>
      </c>
      <c r="Y27" s="78">
        <f t="shared" si="27"/>
        <v>-6.3395132632108287E-3</v>
      </c>
      <c r="Z27" s="29">
        <f t="shared" si="28"/>
        <v>-0.154006</v>
      </c>
      <c r="AA27" s="29">
        <f t="shared" si="29"/>
        <v>-0.51927599999999996</v>
      </c>
      <c r="AC27" s="29">
        <f t="shared" si="30"/>
        <v>0.185611</v>
      </c>
      <c r="AD27" s="29">
        <f t="shared" si="31"/>
        <v>8.1605999999999998E-2</v>
      </c>
      <c r="AE27" s="29">
        <f t="shared" si="32"/>
        <v>-5.9670000000000001E-3</v>
      </c>
      <c r="AF27" s="29">
        <f t="shared" si="33"/>
        <v>-2.2495999999999999E-2</v>
      </c>
      <c r="AG27" s="29">
        <f t="shared" si="34"/>
        <v>-9.7414000000000001E-2</v>
      </c>
      <c r="AH27" s="29">
        <f t="shared" si="35"/>
        <v>-0.145533</v>
      </c>
      <c r="AI27" s="29">
        <f t="shared" si="36"/>
        <v>-6.3395132632108287E-3</v>
      </c>
      <c r="AJ27" s="29">
        <f t="shared" si="37"/>
        <v>-0.154006</v>
      </c>
      <c r="AK27" s="29">
        <f t="shared" si="38"/>
        <v>-0.51927599999999996</v>
      </c>
      <c r="AM27" s="29">
        <f t="shared" si="100"/>
        <v>0.185611</v>
      </c>
      <c r="AN27" s="29">
        <f t="shared" si="101"/>
        <v>8.1605999999999998E-2</v>
      </c>
      <c r="AO27" s="29">
        <f t="shared" si="102"/>
        <v>-5.9670000000000001E-3</v>
      </c>
      <c r="AP27" s="29">
        <f t="shared" si="103"/>
        <v>-2.2495999999999999E-2</v>
      </c>
      <c r="AQ27" s="29">
        <f t="shared" si="104"/>
        <v>-9.7414000000000001E-2</v>
      </c>
      <c r="AR27" s="29">
        <f t="shared" si="105"/>
        <v>-0.145533</v>
      </c>
      <c r="AS27" s="58">
        <f t="shared" si="106"/>
        <v>-6.3395132632108287E-3</v>
      </c>
      <c r="AT27" s="58">
        <f t="shared" si="107"/>
        <v>-0.154006</v>
      </c>
      <c r="AU27" s="58">
        <f t="shared" si="107"/>
        <v>-0.51927599999999996</v>
      </c>
      <c r="AW27" s="29">
        <f t="shared" si="118"/>
        <v>-8.6845000000000033E-2</v>
      </c>
      <c r="AX27" s="29">
        <f t="shared" si="119"/>
        <v>0.15179500000000001</v>
      </c>
      <c r="AY27" s="29">
        <f t="shared" si="120"/>
        <v>0.407939</v>
      </c>
      <c r="AZ27" s="29">
        <f t="shared" si="121"/>
        <v>0.22948200000000005</v>
      </c>
      <c r="BA27" s="29">
        <f t="shared" si="122"/>
        <v>6.4365000000000117E-2</v>
      </c>
      <c r="BB27" s="29">
        <f t="shared" si="129"/>
        <v>2.1644999999999914E-2</v>
      </c>
      <c r="BC27" s="58">
        <f t="shared" si="130"/>
        <v>0.35828022189163145</v>
      </c>
      <c r="BD27" s="58">
        <f t="shared" si="131"/>
        <v>-3.5700000000002396E-4</v>
      </c>
      <c r="BE27" s="58">
        <f t="shared" si="132"/>
        <v>0.68241400000000019</v>
      </c>
      <c r="BM27" s="58"/>
      <c r="BW27" s="58"/>
      <c r="CA27" s="24">
        <v>2002</v>
      </c>
      <c r="CB27" s="24">
        <v>9</v>
      </c>
      <c r="CC27" s="24">
        <v>13</v>
      </c>
      <c r="CD27" s="29">
        <f t="shared" si="91"/>
        <v>-1.0256350000000001</v>
      </c>
      <c r="CE27" s="29">
        <f t="shared" si="92"/>
        <v>1.5289510000000004</v>
      </c>
      <c r="CF27" s="29">
        <f t="shared" si="93"/>
        <v>-0.83673399999999998</v>
      </c>
      <c r="CG27" s="29">
        <f t="shared" si="94"/>
        <v>-1.3615899999999996</v>
      </c>
      <c r="CH27" s="29">
        <f t="shared" si="95"/>
        <v>-1.4324689999999998</v>
      </c>
      <c r="CI27" s="29">
        <f t="shared" si="96"/>
        <v>-1.0281149999999999</v>
      </c>
      <c r="CJ27" s="58">
        <f t="shared" si="97"/>
        <v>-0.93500036110296281</v>
      </c>
      <c r="CK27" s="58">
        <f t="shared" si="98"/>
        <v>-0.98049199999999981</v>
      </c>
      <c r="CL27" s="58">
        <f t="shared" si="98"/>
        <v>-0.852522</v>
      </c>
      <c r="CN27" s="24">
        <v>2003</v>
      </c>
      <c r="CO27" s="24">
        <v>12</v>
      </c>
      <c r="CP27" s="24">
        <v>6</v>
      </c>
      <c r="CQ27" s="29">
        <f t="shared" si="124"/>
        <v>-0.85813300000000015</v>
      </c>
      <c r="CR27" s="29">
        <f t="shared" si="125"/>
        <v>-1.3125950000000002</v>
      </c>
      <c r="CS27" s="29">
        <f t="shared" si="126"/>
        <v>-0.43530199999999986</v>
      </c>
      <c r="CT27" s="29">
        <f t="shared" si="127"/>
        <v>-0.43605700000000003</v>
      </c>
      <c r="CU27" s="29">
        <f t="shared" si="128"/>
        <v>-0.66463200000000011</v>
      </c>
      <c r="CV27" s="29">
        <f t="shared" si="115"/>
        <v>-0.942191</v>
      </c>
      <c r="CW27" s="58">
        <f t="shared" si="116"/>
        <v>-0.35463270749696185</v>
      </c>
      <c r="CX27" s="58">
        <f t="shared" si="117"/>
        <v>-1.0562480000000001</v>
      </c>
      <c r="CY27" s="58">
        <f t="shared" si="117"/>
        <v>-4.145232</v>
      </c>
      <c r="CZ27" s="88"/>
      <c r="DK27" s="88"/>
    </row>
    <row r="28" spans="1:115" x14ac:dyDescent="0.25">
      <c r="A28">
        <v>2001</v>
      </c>
      <c r="B28" s="56" t="s">
        <v>233</v>
      </c>
      <c r="C28" s="56">
        <v>6</v>
      </c>
      <c r="D28">
        <v>11</v>
      </c>
      <c r="E28" s="4"/>
      <c r="F28" s="56">
        <v>0.537219</v>
      </c>
      <c r="G28" s="56">
        <v>0.53022499999999995</v>
      </c>
      <c r="H28" s="56">
        <v>0.23422000000000001</v>
      </c>
      <c r="I28" s="56">
        <v>0.55069999999999997</v>
      </c>
      <c r="J28" s="56">
        <v>0.478302</v>
      </c>
      <c r="K28" s="56">
        <v>0.50024199999999996</v>
      </c>
      <c r="L28" s="56">
        <v>0.49338500000000002</v>
      </c>
      <c r="M28" s="56">
        <v>0.53475399999999995</v>
      </c>
      <c r="N28" s="56">
        <v>0.495668</v>
      </c>
      <c r="O28" s="56">
        <v>0.64630799999999999</v>
      </c>
      <c r="S28" s="29">
        <f t="shared" si="25"/>
        <v>0.53022499999999995</v>
      </c>
      <c r="T28" s="29">
        <f t="shared" si="0"/>
        <v>0.23422000000000001</v>
      </c>
      <c r="U28" s="29">
        <f t="shared" si="1"/>
        <v>0.55069999999999997</v>
      </c>
      <c r="V28" s="29">
        <f t="shared" si="2"/>
        <v>0.478302</v>
      </c>
      <c r="W28" s="29">
        <f t="shared" si="3"/>
        <v>0.50024199999999996</v>
      </c>
      <c r="X28" s="29">
        <f t="shared" si="26"/>
        <v>0.49338500000000002</v>
      </c>
      <c r="Y28" s="78">
        <f t="shared" si="27"/>
        <v>0.5361449074718182</v>
      </c>
      <c r="Z28" s="29">
        <f t="shared" si="28"/>
        <v>0.495668</v>
      </c>
      <c r="AA28" s="29">
        <f t="shared" si="29"/>
        <v>0.64630799999999999</v>
      </c>
      <c r="AC28" s="29">
        <f t="shared" si="30"/>
        <v>0.53022499999999995</v>
      </c>
      <c r="AD28" s="29">
        <f t="shared" si="31"/>
        <v>0.23422000000000001</v>
      </c>
      <c r="AE28" s="29">
        <f t="shared" si="32"/>
        <v>0.55069999999999997</v>
      </c>
      <c r="AF28" s="29">
        <f t="shared" si="33"/>
        <v>0.478302</v>
      </c>
      <c r="AG28" s="29">
        <f t="shared" si="34"/>
        <v>0.50024199999999996</v>
      </c>
      <c r="AH28" s="29">
        <f t="shared" si="35"/>
        <v>0.49338500000000002</v>
      </c>
      <c r="AI28" s="29">
        <f t="shared" si="36"/>
        <v>0.5361449074718182</v>
      </c>
      <c r="AJ28" s="29">
        <f t="shared" si="37"/>
        <v>0.495668</v>
      </c>
      <c r="AK28" s="29">
        <f t="shared" si="38"/>
        <v>0.64630799999999999</v>
      </c>
      <c r="AM28" s="29">
        <f t="shared" si="100"/>
        <v>0.53022499999999995</v>
      </c>
      <c r="AN28" s="29">
        <f t="shared" si="101"/>
        <v>0.23422000000000001</v>
      </c>
      <c r="AO28" s="29">
        <f t="shared" si="102"/>
        <v>0.55069999999999997</v>
      </c>
      <c r="AP28" s="29">
        <f t="shared" si="103"/>
        <v>0.478302</v>
      </c>
      <c r="AQ28" s="29">
        <f t="shared" si="104"/>
        <v>0.50024199999999996</v>
      </c>
      <c r="AR28" s="29">
        <f t="shared" si="105"/>
        <v>0.49338500000000002</v>
      </c>
      <c r="AS28" s="58">
        <f t="shared" si="106"/>
        <v>0.5361449074718182</v>
      </c>
      <c r="AT28" s="58">
        <f t="shared" si="107"/>
        <v>0.495668</v>
      </c>
      <c r="AU28" s="58">
        <f t="shared" si="107"/>
        <v>0.64630799999999999</v>
      </c>
      <c r="AW28" s="29">
        <f t="shared" si="118"/>
        <v>0.44337999999999989</v>
      </c>
      <c r="AX28" s="29">
        <f t="shared" si="119"/>
        <v>0.386015</v>
      </c>
      <c r="AY28" s="29">
        <f t="shared" si="120"/>
        <v>0.95863900000000002</v>
      </c>
      <c r="AZ28" s="29">
        <f t="shared" si="121"/>
        <v>0.70778400000000008</v>
      </c>
      <c r="BA28" s="29">
        <f t="shared" si="122"/>
        <v>0.56460700000000008</v>
      </c>
      <c r="BB28" s="29">
        <f t="shared" si="129"/>
        <v>0.51502999999999988</v>
      </c>
      <c r="BC28" s="58">
        <f t="shared" si="130"/>
        <v>0.89442512936344964</v>
      </c>
      <c r="BD28" s="58">
        <f t="shared" si="131"/>
        <v>0.49531099999999995</v>
      </c>
      <c r="BE28" s="58">
        <f t="shared" si="132"/>
        <v>1.3287220000000002</v>
      </c>
      <c r="BM28" s="58"/>
      <c r="BW28" s="58"/>
      <c r="CA28" s="24">
        <v>2003</v>
      </c>
      <c r="CB28" s="24">
        <v>3</v>
      </c>
      <c r="CC28" s="24">
        <v>1</v>
      </c>
      <c r="CD28" s="29">
        <f t="shared" ref="CD28:CD40" si="133">AW68</f>
        <v>-5.4241999999999999E-2</v>
      </c>
      <c r="CE28" s="29">
        <f t="shared" ref="CE28:CE40" si="134">AX68</f>
        <v>-8.6219000000000004E-2</v>
      </c>
      <c r="CF28" s="29">
        <f t="shared" ref="CF28:CF40" si="135">AY68</f>
        <v>1.6201E-2</v>
      </c>
      <c r="CG28" s="29">
        <f t="shared" ref="CG28:CG40" si="136">AZ68</f>
        <v>-1.472E-2</v>
      </c>
      <c r="CH28" s="29">
        <f t="shared" ref="CH28:CH40" si="137">BA68</f>
        <v>1.5507999999999999E-2</v>
      </c>
      <c r="CI28" s="29">
        <f t="shared" ref="CI28:CI40" si="138">BB68</f>
        <v>-1.3780000000000001E-2</v>
      </c>
      <c r="CJ28" s="58">
        <f t="shared" ref="CJ28:CJ40" si="139">BC68</f>
        <v>2.8684665255835393E-2</v>
      </c>
      <c r="CK28" s="58">
        <f t="shared" ref="CK28:CL40" si="140">BD68</f>
        <v>-1.1663E-2</v>
      </c>
      <c r="CL28" s="58">
        <f t="shared" si="140"/>
        <v>-4.6468000000000002E-2</v>
      </c>
      <c r="CN28" s="24">
        <v>2003</v>
      </c>
      <c r="CO28" s="24">
        <v>1</v>
      </c>
      <c r="CP28" s="24">
        <v>7</v>
      </c>
      <c r="CQ28" s="29">
        <f t="shared" si="124"/>
        <v>-0.51050600000000013</v>
      </c>
      <c r="CR28" s="29">
        <f t="shared" si="125"/>
        <v>-0.63173000000000012</v>
      </c>
      <c r="CS28" s="29">
        <f t="shared" si="126"/>
        <v>-0.38528699999999988</v>
      </c>
      <c r="CT28" s="29">
        <f t="shared" si="127"/>
        <v>-0.28651300000000002</v>
      </c>
      <c r="CU28" s="29">
        <f t="shared" si="128"/>
        <v>-0.67318100000000014</v>
      </c>
      <c r="CV28" s="29">
        <f t="shared" si="115"/>
        <v>-0.93799500000000002</v>
      </c>
      <c r="CW28" s="58">
        <f t="shared" si="116"/>
        <v>-0.30568735003981062</v>
      </c>
      <c r="CX28" s="58">
        <f t="shared" si="117"/>
        <v>-1.061388</v>
      </c>
      <c r="CY28" s="58">
        <f t="shared" si="117"/>
        <v>-4.6217980000000001</v>
      </c>
      <c r="CZ28" s="88"/>
      <c r="DK28" s="88"/>
    </row>
    <row r="29" spans="1:115" x14ac:dyDescent="0.25">
      <c r="A29">
        <v>2001</v>
      </c>
      <c r="B29" s="56" t="s">
        <v>234</v>
      </c>
      <c r="C29" s="56">
        <v>7</v>
      </c>
      <c r="D29">
        <v>12</v>
      </c>
      <c r="E29" s="4"/>
      <c r="F29" s="56">
        <v>4.9953999999999998E-2</v>
      </c>
      <c r="G29" s="56">
        <v>0.164355</v>
      </c>
      <c r="H29" s="56">
        <v>-0.289659</v>
      </c>
      <c r="I29" s="56">
        <v>5.5518999999999999E-2</v>
      </c>
      <c r="J29" s="56">
        <v>2.6782E-2</v>
      </c>
      <c r="K29" s="56">
        <v>-4.8025999999999999E-2</v>
      </c>
      <c r="L29" s="56">
        <v>-7.5951000000000005E-2</v>
      </c>
      <c r="M29" s="56">
        <v>4.3869999999999999E-2</v>
      </c>
      <c r="N29" s="56">
        <v>-0.112978</v>
      </c>
      <c r="O29" s="56">
        <v>-0.97933499999999996</v>
      </c>
      <c r="S29" s="29">
        <f t="shared" si="25"/>
        <v>0.164355</v>
      </c>
      <c r="T29" s="29">
        <f t="shared" si="0"/>
        <v>-0.289659</v>
      </c>
      <c r="U29" s="29">
        <f t="shared" si="1"/>
        <v>5.5518999999999999E-2</v>
      </c>
      <c r="V29" s="29">
        <f t="shared" si="2"/>
        <v>2.6782E-2</v>
      </c>
      <c r="W29" s="29">
        <f t="shared" si="3"/>
        <v>-4.8025999999999999E-2</v>
      </c>
      <c r="X29" s="29">
        <f t="shared" si="26"/>
        <v>-7.5951000000000005E-2</v>
      </c>
      <c r="Y29" s="78">
        <f t="shared" si="27"/>
        <v>4.7302974060260648E-2</v>
      </c>
      <c r="Z29" s="29">
        <f t="shared" si="28"/>
        <v>-0.112978</v>
      </c>
      <c r="AA29" s="29">
        <f t="shared" si="29"/>
        <v>-0.97933499999999996</v>
      </c>
      <c r="AC29" s="29">
        <f t="shared" si="30"/>
        <v>0.164355</v>
      </c>
      <c r="AD29" s="29">
        <f t="shared" si="31"/>
        <v>-0.289659</v>
      </c>
      <c r="AE29" s="29">
        <f t="shared" si="32"/>
        <v>5.5518999999999999E-2</v>
      </c>
      <c r="AF29" s="29">
        <f t="shared" si="33"/>
        <v>2.6782E-2</v>
      </c>
      <c r="AG29" s="29">
        <f t="shared" si="34"/>
        <v>-4.8025999999999999E-2</v>
      </c>
      <c r="AH29" s="29">
        <f t="shared" si="35"/>
        <v>-7.5951000000000005E-2</v>
      </c>
      <c r="AI29" s="29">
        <f t="shared" si="36"/>
        <v>4.7302974060260648E-2</v>
      </c>
      <c r="AJ29" s="29">
        <f t="shared" si="37"/>
        <v>-0.112978</v>
      </c>
      <c r="AK29" s="29">
        <f t="shared" si="38"/>
        <v>-0.97933499999999996</v>
      </c>
      <c r="AM29" s="29">
        <f t="shared" si="100"/>
        <v>0.164355</v>
      </c>
      <c r="AN29" s="29">
        <f t="shared" si="101"/>
        <v>-0.289659</v>
      </c>
      <c r="AO29" s="29">
        <f t="shared" si="102"/>
        <v>5.5518999999999999E-2</v>
      </c>
      <c r="AP29" s="29">
        <f t="shared" si="103"/>
        <v>2.6782E-2</v>
      </c>
      <c r="AQ29" s="29">
        <f t="shared" si="104"/>
        <v>-4.8025999999999999E-2</v>
      </c>
      <c r="AR29" s="29">
        <f t="shared" si="105"/>
        <v>-7.5951000000000005E-2</v>
      </c>
      <c r="AS29" s="58">
        <f t="shared" si="106"/>
        <v>4.7302974060260648E-2</v>
      </c>
      <c r="AT29" s="58">
        <f t="shared" si="107"/>
        <v>-0.112978</v>
      </c>
      <c r="AU29" s="58">
        <f t="shared" si="107"/>
        <v>-0.97933499999999996</v>
      </c>
      <c r="AW29" s="29">
        <f t="shared" si="118"/>
        <v>0.60773499999999991</v>
      </c>
      <c r="AX29" s="29">
        <f t="shared" si="119"/>
        <v>9.6355999999999997E-2</v>
      </c>
      <c r="AY29" s="29">
        <f t="shared" si="120"/>
        <v>1.0141580000000001</v>
      </c>
      <c r="AZ29" s="29">
        <f t="shared" si="121"/>
        <v>0.73456600000000005</v>
      </c>
      <c r="BA29" s="29">
        <f t="shared" si="122"/>
        <v>0.51658100000000007</v>
      </c>
      <c r="BB29" s="29">
        <f t="shared" si="129"/>
        <v>0.43907899999999989</v>
      </c>
      <c r="BC29" s="58">
        <f t="shared" si="130"/>
        <v>0.94172810342371027</v>
      </c>
      <c r="BD29" s="58">
        <f t="shared" si="131"/>
        <v>0.38233299999999992</v>
      </c>
      <c r="BE29" s="58">
        <f t="shared" si="132"/>
        <v>0.34938700000000023</v>
      </c>
      <c r="BM29" s="58"/>
      <c r="BW29" s="58"/>
      <c r="CA29" s="24">
        <v>2003</v>
      </c>
      <c r="CB29" s="24">
        <v>3</v>
      </c>
      <c r="CC29" s="24">
        <v>2</v>
      </c>
      <c r="CD29" s="29">
        <f t="shared" si="133"/>
        <v>7.381900000000001E-2</v>
      </c>
      <c r="CE29" s="29">
        <f t="shared" si="134"/>
        <v>3.5365999999999995E-2</v>
      </c>
      <c r="CF29" s="29">
        <f t="shared" si="135"/>
        <v>0.30884600000000001</v>
      </c>
      <c r="CG29" s="29">
        <f t="shared" si="136"/>
        <v>0.30113699999999999</v>
      </c>
      <c r="CH29" s="29">
        <f t="shared" si="137"/>
        <v>0.321909</v>
      </c>
      <c r="CI29" s="29">
        <f t="shared" si="138"/>
        <v>0.25317999999999996</v>
      </c>
      <c r="CJ29" s="58">
        <f t="shared" si="139"/>
        <v>0.32490359866739305</v>
      </c>
      <c r="CK29" s="58">
        <f t="shared" si="140"/>
        <v>0.23017599999999999</v>
      </c>
      <c r="CL29" s="58">
        <f t="shared" si="140"/>
        <v>-0.25912000000000002</v>
      </c>
      <c r="CN29" s="24">
        <v>2003</v>
      </c>
      <c r="CO29" s="24">
        <v>1</v>
      </c>
      <c r="CP29" s="24">
        <v>8</v>
      </c>
      <c r="CQ29" s="29">
        <f t="shared" si="124"/>
        <v>0.84923099999999985</v>
      </c>
      <c r="CR29" s="29">
        <f t="shared" si="125"/>
        <v>0.91675299999999993</v>
      </c>
      <c r="CS29" s="29">
        <f t="shared" si="126"/>
        <v>0.76368100000000005</v>
      </c>
      <c r="CT29" s="29">
        <f t="shared" si="127"/>
        <v>0.91622300000000001</v>
      </c>
      <c r="CU29" s="29">
        <f t="shared" si="128"/>
        <v>0.33761799999999986</v>
      </c>
      <c r="CV29" s="29">
        <f t="shared" si="115"/>
        <v>0.10874299999999992</v>
      </c>
      <c r="CW29" s="58">
        <f t="shared" si="116"/>
        <v>0.83017800821355225</v>
      </c>
      <c r="CX29" s="58">
        <f t="shared" si="117"/>
        <v>-1.1560000000000015E-2</v>
      </c>
      <c r="CY29" s="58">
        <f t="shared" si="117"/>
        <v>-3.7332239999999999</v>
      </c>
      <c r="CZ29" s="88"/>
      <c r="DK29" s="88"/>
    </row>
    <row r="30" spans="1:115" x14ac:dyDescent="0.25">
      <c r="A30">
        <v>2001</v>
      </c>
      <c r="B30" s="56" t="s">
        <v>235</v>
      </c>
      <c r="C30" s="56">
        <v>7</v>
      </c>
      <c r="D30">
        <v>13</v>
      </c>
      <c r="E30" s="4"/>
      <c r="F30" s="56">
        <v>-3.1396E-2</v>
      </c>
      <c r="G30" s="56">
        <v>-0.20984800000000001</v>
      </c>
      <c r="H30" s="56">
        <v>-0.65641400000000005</v>
      </c>
      <c r="I30" s="56">
        <v>-3.3411999999999997E-2</v>
      </c>
      <c r="J30" s="56">
        <v>-0.125584</v>
      </c>
      <c r="K30" s="56">
        <v>-6.9436999999999999E-2</v>
      </c>
      <c r="L30" s="56">
        <v>-8.4318000000000004E-2</v>
      </c>
      <c r="M30" s="56">
        <v>-3.1320000000000001E-2</v>
      </c>
      <c r="N30" s="56">
        <v>-6.4017000000000004E-2</v>
      </c>
      <c r="O30" s="56">
        <v>0.33843699999999999</v>
      </c>
      <c r="S30" s="29">
        <f t="shared" si="25"/>
        <v>-0.20984800000000001</v>
      </c>
      <c r="T30" s="29">
        <f t="shared" si="0"/>
        <v>-0.65641400000000005</v>
      </c>
      <c r="U30" s="29">
        <f t="shared" si="1"/>
        <v>-3.3411999999999997E-2</v>
      </c>
      <c r="V30" s="29">
        <f t="shared" si="2"/>
        <v>-0.125584</v>
      </c>
      <c r="W30" s="29">
        <f t="shared" si="3"/>
        <v>-6.9436999999999999E-2</v>
      </c>
      <c r="X30" s="29">
        <f t="shared" si="26"/>
        <v>-8.4318000000000004E-2</v>
      </c>
      <c r="Y30" s="78">
        <f t="shared" si="27"/>
        <v>-3.1362883962619957E-2</v>
      </c>
      <c r="Z30" s="29">
        <f t="shared" si="28"/>
        <v>-6.4017000000000004E-2</v>
      </c>
      <c r="AA30" s="29">
        <f t="shared" si="29"/>
        <v>0.33843699999999999</v>
      </c>
      <c r="AC30" s="29">
        <f t="shared" si="30"/>
        <v>-0.20984800000000001</v>
      </c>
      <c r="AD30" s="29">
        <f t="shared" si="31"/>
        <v>-0.65641400000000005</v>
      </c>
      <c r="AE30" s="29">
        <f t="shared" si="32"/>
        <v>-3.3411999999999997E-2</v>
      </c>
      <c r="AF30" s="29">
        <f t="shared" si="33"/>
        <v>-0.125584</v>
      </c>
      <c r="AG30" s="29">
        <f t="shared" si="34"/>
        <v>-6.9436999999999999E-2</v>
      </c>
      <c r="AH30" s="29">
        <f t="shared" si="35"/>
        <v>-8.4318000000000004E-2</v>
      </c>
      <c r="AI30" s="29">
        <f t="shared" si="36"/>
        <v>-3.1362883962619957E-2</v>
      </c>
      <c r="AJ30" s="29">
        <f t="shared" si="37"/>
        <v>-6.4017000000000004E-2</v>
      </c>
      <c r="AK30" s="29">
        <f t="shared" si="38"/>
        <v>0.33843699999999999</v>
      </c>
      <c r="AM30" s="29">
        <f t="shared" si="100"/>
        <v>-0.20984800000000001</v>
      </c>
      <c r="AN30" s="29">
        <f t="shared" si="101"/>
        <v>-0.65641400000000005</v>
      </c>
      <c r="AO30" s="29">
        <f t="shared" si="102"/>
        <v>-3.3411999999999997E-2</v>
      </c>
      <c r="AP30" s="29">
        <f t="shared" si="103"/>
        <v>-0.125584</v>
      </c>
      <c r="AQ30" s="29">
        <f t="shared" si="104"/>
        <v>-6.9436999999999999E-2</v>
      </c>
      <c r="AR30" s="29">
        <f t="shared" si="105"/>
        <v>-8.4318000000000004E-2</v>
      </c>
      <c r="AS30" s="58">
        <f t="shared" si="106"/>
        <v>-3.1362883962619957E-2</v>
      </c>
      <c r="AT30" s="58">
        <f t="shared" si="107"/>
        <v>-6.4017000000000004E-2</v>
      </c>
      <c r="AU30" s="58">
        <f t="shared" si="107"/>
        <v>0.33843699999999999</v>
      </c>
      <c r="AW30" s="29">
        <f t="shared" si="118"/>
        <v>0.39788699999999988</v>
      </c>
      <c r="AX30" s="29">
        <f t="shared" si="119"/>
        <v>-0.56005800000000006</v>
      </c>
      <c r="AY30" s="29">
        <f t="shared" si="120"/>
        <v>0.98074600000000012</v>
      </c>
      <c r="AZ30" s="29">
        <f t="shared" si="121"/>
        <v>0.60898200000000002</v>
      </c>
      <c r="BA30" s="29">
        <f t="shared" si="122"/>
        <v>0.4471440000000001</v>
      </c>
      <c r="BB30" s="29">
        <f t="shared" si="129"/>
        <v>0.35476099999999988</v>
      </c>
      <c r="BC30" s="58">
        <f t="shared" si="130"/>
        <v>0.91036521946109028</v>
      </c>
      <c r="BD30" s="58">
        <f t="shared" si="131"/>
        <v>0.31831599999999993</v>
      </c>
      <c r="BE30" s="58">
        <f t="shared" si="132"/>
        <v>0.68782400000000021</v>
      </c>
      <c r="BM30" s="58"/>
      <c r="BW30" s="58"/>
      <c r="CA30" s="24">
        <v>2003</v>
      </c>
      <c r="CB30" s="24">
        <v>4</v>
      </c>
      <c r="CC30" s="24">
        <v>3</v>
      </c>
      <c r="CD30" s="29">
        <f t="shared" si="133"/>
        <v>-0.10822799999999998</v>
      </c>
      <c r="CE30" s="29">
        <f t="shared" si="134"/>
        <v>-0.17686299999999999</v>
      </c>
      <c r="CF30" s="29">
        <f t="shared" si="135"/>
        <v>0.16040200000000002</v>
      </c>
      <c r="CG30" s="29">
        <f t="shared" si="136"/>
        <v>0.13389699999999999</v>
      </c>
      <c r="CH30" s="29">
        <f t="shared" si="137"/>
        <v>7.1612000000000009E-2</v>
      </c>
      <c r="CI30" s="29">
        <f t="shared" si="138"/>
        <v>-2.8642000000000056E-2</v>
      </c>
      <c r="CJ30" s="58">
        <f t="shared" si="139"/>
        <v>0.18017730302141391</v>
      </c>
      <c r="CK30" s="58">
        <f t="shared" si="140"/>
        <v>-6.8120000000000014E-2</v>
      </c>
      <c r="CL30" s="58">
        <f t="shared" si="140"/>
        <v>-0.668709</v>
      </c>
      <c r="CN30" s="24">
        <v>2003</v>
      </c>
      <c r="CO30" s="24">
        <v>2</v>
      </c>
      <c r="CP30" s="24">
        <v>9</v>
      </c>
      <c r="CQ30" s="29">
        <f t="shared" si="124"/>
        <v>2.2723059999999999</v>
      </c>
      <c r="CR30" s="29">
        <f t="shared" si="125"/>
        <v>2.2550590000000001</v>
      </c>
      <c r="CS30" s="29">
        <f t="shared" si="126"/>
        <v>1.964658</v>
      </c>
      <c r="CT30" s="29">
        <f t="shared" si="127"/>
        <v>2.1428260000000003</v>
      </c>
      <c r="CU30" s="29">
        <f t="shared" si="128"/>
        <v>1.381821</v>
      </c>
      <c r="CV30" s="29">
        <f t="shared" si="115"/>
        <v>1.215163</v>
      </c>
      <c r="CW30" s="58">
        <f t="shared" si="116"/>
        <v>2.0187608164522479</v>
      </c>
      <c r="CX30" s="58">
        <f t="shared" si="117"/>
        <v>1.0965480000000001</v>
      </c>
      <c r="CY30" s="58">
        <f t="shared" si="117"/>
        <v>-2.9250069999999999</v>
      </c>
      <c r="CZ30" s="88"/>
      <c r="DK30" s="88"/>
    </row>
    <row r="31" spans="1:115" x14ac:dyDescent="0.25">
      <c r="A31">
        <v>2001</v>
      </c>
      <c r="B31" s="56" t="s">
        <v>236</v>
      </c>
      <c r="C31" s="56">
        <v>8</v>
      </c>
      <c r="D31">
        <v>14</v>
      </c>
      <c r="E31" s="4"/>
      <c r="F31" s="56">
        <v>0.140013</v>
      </c>
      <c r="G31" s="56">
        <v>0.131547</v>
      </c>
      <c r="H31" s="56">
        <v>0.16034899999999999</v>
      </c>
      <c r="I31" s="56">
        <v>0.14557700000000001</v>
      </c>
      <c r="J31" s="56">
        <v>0.103148</v>
      </c>
      <c r="K31" s="56">
        <v>7.9690999999999998E-2</v>
      </c>
      <c r="L31" s="56">
        <v>4.8889000000000002E-2</v>
      </c>
      <c r="M31" s="56">
        <v>0.13541600000000001</v>
      </c>
      <c r="N31" s="56">
        <v>6.8740999999999997E-2</v>
      </c>
      <c r="O31" s="56">
        <v>1.1588540000000001</v>
      </c>
      <c r="S31" s="29">
        <f t="shared" si="25"/>
        <v>0.131547</v>
      </c>
      <c r="T31" s="29">
        <f t="shared" si="0"/>
        <v>0.16034899999999999</v>
      </c>
      <c r="U31" s="29">
        <f t="shared" si="1"/>
        <v>0.14557700000000001</v>
      </c>
      <c r="V31" s="29">
        <f t="shared" si="2"/>
        <v>0.103148</v>
      </c>
      <c r="W31" s="29">
        <f t="shared" si="3"/>
        <v>7.9690999999999998E-2</v>
      </c>
      <c r="X31" s="29">
        <f t="shared" si="26"/>
        <v>4.8889000000000002E-2</v>
      </c>
      <c r="Y31" s="78">
        <f t="shared" si="27"/>
        <v>0.13800991547584127</v>
      </c>
      <c r="Z31" s="29">
        <f t="shared" si="28"/>
        <v>6.8740999999999997E-2</v>
      </c>
      <c r="AA31" s="29">
        <f t="shared" si="29"/>
        <v>1.1588540000000001</v>
      </c>
      <c r="AC31" s="29">
        <f t="shared" si="30"/>
        <v>0.131547</v>
      </c>
      <c r="AD31" s="29">
        <f t="shared" si="31"/>
        <v>0.16034899999999999</v>
      </c>
      <c r="AE31" s="29">
        <f t="shared" si="32"/>
        <v>0.14557700000000001</v>
      </c>
      <c r="AF31" s="29">
        <f t="shared" si="33"/>
        <v>0.103148</v>
      </c>
      <c r="AG31" s="29">
        <f t="shared" si="34"/>
        <v>7.9690999999999998E-2</v>
      </c>
      <c r="AH31" s="29">
        <f t="shared" si="35"/>
        <v>4.8889000000000002E-2</v>
      </c>
      <c r="AI31" s="29">
        <f t="shared" si="36"/>
        <v>0.13800991547584127</v>
      </c>
      <c r="AJ31" s="29">
        <f t="shared" si="37"/>
        <v>6.8740999999999997E-2</v>
      </c>
      <c r="AK31" s="29">
        <f t="shared" si="38"/>
        <v>1.1588540000000001</v>
      </c>
      <c r="AM31" s="29">
        <f t="shared" si="100"/>
        <v>0.131547</v>
      </c>
      <c r="AN31" s="29">
        <f t="shared" si="101"/>
        <v>0.16034899999999999</v>
      </c>
      <c r="AO31" s="29">
        <f t="shared" si="102"/>
        <v>0.14557700000000001</v>
      </c>
      <c r="AP31" s="29">
        <f t="shared" si="103"/>
        <v>0.103148</v>
      </c>
      <c r="AQ31" s="29">
        <f t="shared" si="104"/>
        <v>7.9690999999999998E-2</v>
      </c>
      <c r="AR31" s="29">
        <f t="shared" si="105"/>
        <v>4.8889000000000002E-2</v>
      </c>
      <c r="AS31" s="58">
        <f t="shared" si="106"/>
        <v>0.13800991547584127</v>
      </c>
      <c r="AT31" s="58">
        <f t="shared" si="107"/>
        <v>6.8740999999999997E-2</v>
      </c>
      <c r="AU31" s="58">
        <f t="shared" si="107"/>
        <v>1.1588540000000001</v>
      </c>
      <c r="AW31" s="29">
        <f t="shared" si="118"/>
        <v>0.52943399999999985</v>
      </c>
      <c r="AX31" s="29">
        <f t="shared" si="119"/>
        <v>-0.39970900000000009</v>
      </c>
      <c r="AY31" s="29">
        <f t="shared" si="120"/>
        <v>1.1263230000000002</v>
      </c>
      <c r="AZ31" s="29">
        <f t="shared" si="121"/>
        <v>0.71213000000000004</v>
      </c>
      <c r="BA31" s="29">
        <f t="shared" si="122"/>
        <v>0.52683500000000005</v>
      </c>
      <c r="BB31" s="29">
        <f t="shared" si="129"/>
        <v>0.4036499999999999</v>
      </c>
      <c r="BC31" s="58">
        <f t="shared" si="130"/>
        <v>1.0483751349369315</v>
      </c>
      <c r="BD31" s="58">
        <f t="shared" si="131"/>
        <v>0.38705699999999993</v>
      </c>
      <c r="BE31" s="58">
        <f t="shared" si="132"/>
        <v>1.8466780000000003</v>
      </c>
      <c r="BM31" s="58"/>
      <c r="BW31" s="58"/>
      <c r="CA31" s="24">
        <v>2003</v>
      </c>
      <c r="CB31" s="24">
        <v>4</v>
      </c>
      <c r="CC31" s="24">
        <v>4</v>
      </c>
      <c r="CD31" s="29">
        <f t="shared" si="133"/>
        <v>0.13379200000000002</v>
      </c>
      <c r="CE31" s="29">
        <f t="shared" si="134"/>
        <v>6.1291000000000012E-2</v>
      </c>
      <c r="CF31" s="29">
        <f t="shared" si="135"/>
        <v>0.50884200000000002</v>
      </c>
      <c r="CG31" s="29">
        <f t="shared" si="136"/>
        <v>0.49007600000000001</v>
      </c>
      <c r="CH31" s="29">
        <f t="shared" si="137"/>
        <v>0.33754899999999999</v>
      </c>
      <c r="CI31" s="29">
        <f t="shared" si="138"/>
        <v>0.25993199999999994</v>
      </c>
      <c r="CJ31" s="58">
        <f t="shared" si="139"/>
        <v>0.53777242790093449</v>
      </c>
      <c r="CK31" s="58">
        <f t="shared" si="140"/>
        <v>0.21453299999999997</v>
      </c>
      <c r="CL31" s="58">
        <f t="shared" si="140"/>
        <v>-0.32700499999999999</v>
      </c>
      <c r="CN31" s="24">
        <v>2003</v>
      </c>
      <c r="CO31" s="24">
        <v>2</v>
      </c>
      <c r="CP31" s="24">
        <v>10</v>
      </c>
      <c r="CQ31" s="29">
        <f t="shared" si="124"/>
        <v>3.8037969999999999</v>
      </c>
      <c r="CR31" s="29">
        <f t="shared" si="125"/>
        <v>3.7649629999999998</v>
      </c>
      <c r="CS31" s="29">
        <f t="shared" si="126"/>
        <v>3.1849059999999998</v>
      </c>
      <c r="CT31" s="29">
        <f t="shared" si="127"/>
        <v>3.3807760000000004</v>
      </c>
      <c r="CU31" s="29">
        <f t="shared" si="128"/>
        <v>2.4352400000000003</v>
      </c>
      <c r="CV31" s="29">
        <f t="shared" si="115"/>
        <v>2.3163419999999997</v>
      </c>
      <c r="CW31" s="58">
        <f t="shared" si="116"/>
        <v>3.2500210310522561</v>
      </c>
      <c r="CX31" s="58">
        <f t="shared" si="117"/>
        <v>2.2089530000000002</v>
      </c>
      <c r="CY31" s="58">
        <f t="shared" si="117"/>
        <v>-1.948386</v>
      </c>
      <c r="CZ31" s="88"/>
      <c r="DK31" s="88"/>
    </row>
    <row r="32" spans="1:115" x14ac:dyDescent="0.25">
      <c r="A32">
        <v>2001</v>
      </c>
      <c r="B32" s="56" t="s">
        <v>237</v>
      </c>
      <c r="C32" s="56">
        <v>8</v>
      </c>
      <c r="D32">
        <v>15</v>
      </c>
      <c r="E32" s="4"/>
      <c r="F32" s="56">
        <v>-0.119647</v>
      </c>
      <c r="G32" s="56">
        <v>-0.17325199999999999</v>
      </c>
      <c r="H32" s="56">
        <v>-0.204461</v>
      </c>
      <c r="I32" s="56">
        <v>-0.12335699999999999</v>
      </c>
      <c r="J32" s="56">
        <v>-0.165073</v>
      </c>
      <c r="K32" s="56">
        <v>-0.12793599999999999</v>
      </c>
      <c r="L32" s="56">
        <v>-0.124107</v>
      </c>
      <c r="M32" s="56">
        <v>-0.117466</v>
      </c>
      <c r="N32" s="56">
        <v>-0.101691</v>
      </c>
      <c r="O32" s="56">
        <v>0.72064499999999998</v>
      </c>
      <c r="S32" s="29">
        <f t="shared" si="25"/>
        <v>-0.17325199999999999</v>
      </c>
      <c r="T32" s="29">
        <f t="shared" si="0"/>
        <v>-0.204461</v>
      </c>
      <c r="U32" s="29">
        <f t="shared" si="1"/>
        <v>-0.12335699999999999</v>
      </c>
      <c r="V32" s="29">
        <f t="shared" si="2"/>
        <v>-0.165073</v>
      </c>
      <c r="W32" s="29">
        <f t="shared" si="3"/>
        <v>-0.12793599999999999</v>
      </c>
      <c r="X32" s="29">
        <f t="shared" si="26"/>
        <v>-0.124107</v>
      </c>
      <c r="Y32" s="78">
        <f t="shared" si="27"/>
        <v>-0.11869665687465951</v>
      </c>
      <c r="Z32" s="29">
        <f t="shared" si="28"/>
        <v>-0.101691</v>
      </c>
      <c r="AA32" s="29">
        <f t="shared" si="29"/>
        <v>0.72064499999999998</v>
      </c>
      <c r="AC32" s="29">
        <f t="shared" si="30"/>
        <v>-0.17325199999999999</v>
      </c>
      <c r="AD32" s="29">
        <f t="shared" si="31"/>
        <v>-0.204461</v>
      </c>
      <c r="AE32" s="29">
        <f t="shared" si="32"/>
        <v>-0.12335699999999999</v>
      </c>
      <c r="AF32" s="29">
        <f t="shared" si="33"/>
        <v>-0.165073</v>
      </c>
      <c r="AG32" s="29">
        <f t="shared" si="34"/>
        <v>-0.12793599999999999</v>
      </c>
      <c r="AH32" s="29">
        <f t="shared" si="35"/>
        <v>-0.124107</v>
      </c>
      <c r="AI32" s="29">
        <f t="shared" si="36"/>
        <v>-0.11869665687465951</v>
      </c>
      <c r="AJ32" s="29">
        <f t="shared" si="37"/>
        <v>-0.101691</v>
      </c>
      <c r="AK32" s="29">
        <f t="shared" si="38"/>
        <v>0.72064499999999998</v>
      </c>
      <c r="AM32" s="29">
        <f t="shared" si="100"/>
        <v>-0.17325199999999999</v>
      </c>
      <c r="AN32" s="29">
        <f t="shared" si="101"/>
        <v>-0.204461</v>
      </c>
      <c r="AO32" s="29">
        <f t="shared" si="102"/>
        <v>-0.12335699999999999</v>
      </c>
      <c r="AP32" s="29">
        <f t="shared" si="103"/>
        <v>-0.165073</v>
      </c>
      <c r="AQ32" s="29">
        <f t="shared" si="104"/>
        <v>-0.12793599999999999</v>
      </c>
      <c r="AR32" s="29">
        <f t="shared" si="105"/>
        <v>-0.124107</v>
      </c>
      <c r="AS32" s="58">
        <f t="shared" si="106"/>
        <v>-0.11869665687465951</v>
      </c>
      <c r="AT32" s="58">
        <f t="shared" si="107"/>
        <v>-0.101691</v>
      </c>
      <c r="AU32" s="58">
        <f t="shared" si="107"/>
        <v>0.72064499999999998</v>
      </c>
      <c r="AW32" s="29">
        <f t="shared" si="118"/>
        <v>0.35618199999999989</v>
      </c>
      <c r="AX32" s="29">
        <f t="shared" si="119"/>
        <v>-0.6041700000000001</v>
      </c>
      <c r="AY32" s="29">
        <f t="shared" si="120"/>
        <v>1.0029660000000002</v>
      </c>
      <c r="AZ32" s="29">
        <f t="shared" si="121"/>
        <v>0.54705700000000002</v>
      </c>
      <c r="BA32" s="29">
        <f t="shared" si="122"/>
        <v>0.39889900000000006</v>
      </c>
      <c r="BB32" s="29">
        <f t="shared" si="129"/>
        <v>0.27954299999999987</v>
      </c>
      <c r="BC32" s="58">
        <f t="shared" si="130"/>
        <v>0.929678478062272</v>
      </c>
      <c r="BD32" s="58">
        <f t="shared" si="131"/>
        <v>0.2853659999999999</v>
      </c>
      <c r="BE32" s="58">
        <f t="shared" si="132"/>
        <v>2.567323</v>
      </c>
      <c r="BM32" s="58"/>
      <c r="BW32" s="58"/>
      <c r="CA32" s="24">
        <v>2003</v>
      </c>
      <c r="CB32" s="24">
        <v>5</v>
      </c>
      <c r="CC32" s="24">
        <v>5</v>
      </c>
      <c r="CD32" s="29">
        <f t="shared" si="133"/>
        <v>0.83793899999999999</v>
      </c>
      <c r="CE32" s="29">
        <f t="shared" si="134"/>
        <v>0.80951799999999996</v>
      </c>
      <c r="CF32" s="29">
        <f t="shared" si="135"/>
        <v>1.755439</v>
      </c>
      <c r="CG32" s="29">
        <f t="shared" si="136"/>
        <v>1.757568</v>
      </c>
      <c r="CH32" s="29">
        <f t="shared" si="137"/>
        <v>1.4026909999999999</v>
      </c>
      <c r="CI32" s="29">
        <f t="shared" si="138"/>
        <v>1.27101</v>
      </c>
      <c r="CJ32" s="58">
        <f t="shared" si="139"/>
        <v>1.7280315094916818</v>
      </c>
      <c r="CK32" s="58">
        <f t="shared" si="140"/>
        <v>1.212215</v>
      </c>
      <c r="CL32" s="58">
        <f t="shared" si="140"/>
        <v>0.19289800000000001</v>
      </c>
      <c r="CN32" s="24">
        <v>2004</v>
      </c>
      <c r="CO32" s="24">
        <v>10</v>
      </c>
      <c r="CP32" s="24">
        <v>1</v>
      </c>
      <c r="CQ32" s="29">
        <f t="shared" ref="CQ32" si="141">BQ104</f>
        <v>0.116218</v>
      </c>
      <c r="CR32" s="29">
        <f t="shared" ref="CR32" si="142">BR104</f>
        <v>-0.32545400000000002</v>
      </c>
      <c r="CS32" s="29">
        <f t="shared" ref="CS32" si="143">BS104</f>
        <v>0.15490899999999999</v>
      </c>
      <c r="CT32" s="29">
        <f t="shared" ref="CT32" si="144">BT104</f>
        <v>9.8599000000000006E-2</v>
      </c>
      <c r="CU32" s="29">
        <f t="shared" ref="CU32" si="145">BU104</f>
        <v>8.7181999999999996E-2</v>
      </c>
      <c r="CV32" s="29">
        <f t="shared" ref="CV32:CV41" si="146">BV104</f>
        <v>8.1952999999999998E-2</v>
      </c>
      <c r="CW32" s="58">
        <f t="shared" ref="CW32:CW41" si="147">BW104</f>
        <v>0.15120701123077568</v>
      </c>
      <c r="CX32" s="58">
        <f t="shared" ref="CX32:CY41" si="148">BX104</f>
        <v>7.5325000000000003E-2</v>
      </c>
      <c r="CY32" s="58">
        <f t="shared" si="148"/>
        <v>-0.63357300000000005</v>
      </c>
      <c r="CZ32" s="88"/>
      <c r="DK32" s="88"/>
    </row>
    <row r="33" spans="1:115" x14ac:dyDescent="0.25">
      <c r="A33">
        <v>2001</v>
      </c>
      <c r="B33" s="56" t="s">
        <v>238</v>
      </c>
      <c r="C33" s="56">
        <v>9</v>
      </c>
      <c r="D33">
        <v>16</v>
      </c>
      <c r="E33" s="4"/>
      <c r="F33" s="56">
        <v>-0.28916199999999997</v>
      </c>
      <c r="G33" s="56">
        <v>-0.35783599999999999</v>
      </c>
      <c r="H33" s="56">
        <v>-0.59955499999999995</v>
      </c>
      <c r="I33" s="56">
        <v>-0.28504200000000002</v>
      </c>
      <c r="J33" s="56">
        <v>-0.31227500000000002</v>
      </c>
      <c r="K33" s="56">
        <v>-0.320442</v>
      </c>
      <c r="L33" s="56">
        <v>-0.33055000000000001</v>
      </c>
      <c r="M33" s="56">
        <v>-0.29353400000000002</v>
      </c>
      <c r="N33" s="56">
        <v>-0.297157</v>
      </c>
      <c r="O33" s="56">
        <v>0.43847000000000003</v>
      </c>
      <c r="S33" s="29">
        <f t="shared" si="25"/>
        <v>-0.35783599999999999</v>
      </c>
      <c r="T33" s="29">
        <f t="shared" si="0"/>
        <v>-0.59955499999999995</v>
      </c>
      <c r="U33" s="29">
        <f t="shared" si="1"/>
        <v>-0.28504200000000002</v>
      </c>
      <c r="V33" s="29">
        <f t="shared" si="2"/>
        <v>-0.31227500000000002</v>
      </c>
      <c r="W33" s="29">
        <f t="shared" si="3"/>
        <v>-0.320442</v>
      </c>
      <c r="X33" s="29">
        <f t="shared" si="26"/>
        <v>-0.33055000000000001</v>
      </c>
      <c r="Y33" s="78">
        <f t="shared" si="27"/>
        <v>-0.29106704362402042</v>
      </c>
      <c r="Z33" s="29">
        <f t="shared" si="28"/>
        <v>-0.297157</v>
      </c>
      <c r="AA33" s="29">
        <f t="shared" si="29"/>
        <v>0.43847000000000003</v>
      </c>
      <c r="AC33" s="29">
        <f t="shared" si="30"/>
        <v>-0.35783599999999999</v>
      </c>
      <c r="AD33" s="29">
        <f t="shared" si="31"/>
        <v>-0.59955499999999995</v>
      </c>
      <c r="AE33" s="29">
        <f t="shared" si="32"/>
        <v>-0.28504200000000002</v>
      </c>
      <c r="AF33" s="29">
        <f t="shared" si="33"/>
        <v>-0.31227500000000002</v>
      </c>
      <c r="AG33" s="29">
        <f t="shared" si="34"/>
        <v>-0.320442</v>
      </c>
      <c r="AH33" s="29">
        <f t="shared" si="35"/>
        <v>-0.33055000000000001</v>
      </c>
      <c r="AI33" s="29">
        <f t="shared" si="36"/>
        <v>-0.29106704362402042</v>
      </c>
      <c r="AJ33" s="29">
        <f t="shared" si="37"/>
        <v>-0.297157</v>
      </c>
      <c r="AK33" s="29">
        <f t="shared" si="38"/>
        <v>0.43847000000000003</v>
      </c>
      <c r="AM33" s="29">
        <f t="shared" si="100"/>
        <v>-0.35783599999999999</v>
      </c>
      <c r="AN33" s="29">
        <f t="shared" si="101"/>
        <v>-0.59955499999999995</v>
      </c>
      <c r="AO33" s="29">
        <f t="shared" si="102"/>
        <v>-0.28504200000000002</v>
      </c>
      <c r="AP33" s="29">
        <f t="shared" si="103"/>
        <v>-0.31227500000000002</v>
      </c>
      <c r="AQ33" s="29">
        <f t="shared" si="104"/>
        <v>-0.320442</v>
      </c>
      <c r="AR33" s="29">
        <f t="shared" si="105"/>
        <v>-0.33055000000000001</v>
      </c>
      <c r="AS33" s="58">
        <f t="shared" si="106"/>
        <v>-0.29106704362402042</v>
      </c>
      <c r="AT33" s="58">
        <f t="shared" si="107"/>
        <v>-0.297157</v>
      </c>
      <c r="AU33" s="58">
        <f t="shared" si="107"/>
        <v>0.43847000000000003</v>
      </c>
      <c r="AW33" s="29">
        <f t="shared" si="118"/>
        <v>-1.6540000000000998E-3</v>
      </c>
      <c r="AX33" s="29">
        <f t="shared" si="119"/>
        <v>-1.2037249999999999</v>
      </c>
      <c r="AY33" s="29">
        <f t="shared" si="120"/>
        <v>0.71792400000000023</v>
      </c>
      <c r="AZ33" s="29">
        <f t="shared" si="121"/>
        <v>0.23478199999999999</v>
      </c>
      <c r="BA33" s="29">
        <f t="shared" si="122"/>
        <v>7.8457000000000054E-2</v>
      </c>
      <c r="BB33" s="29">
        <f t="shared" si="129"/>
        <v>-5.1007000000000136E-2</v>
      </c>
      <c r="BC33" s="58">
        <f t="shared" si="130"/>
        <v>0.63861143443825164</v>
      </c>
      <c r="BD33" s="58">
        <f t="shared" si="131"/>
        <v>-1.1791000000000107E-2</v>
      </c>
      <c r="BE33" s="58">
        <f t="shared" si="132"/>
        <v>3.0057930000000002</v>
      </c>
      <c r="BM33" s="58"/>
      <c r="BW33" s="58"/>
      <c r="CA33" s="24">
        <v>2003</v>
      </c>
      <c r="CB33" s="24">
        <v>5</v>
      </c>
      <c r="CC33" s="24">
        <v>6</v>
      </c>
      <c r="CD33" s="29">
        <f t="shared" si="133"/>
        <v>1.6861079999999999</v>
      </c>
      <c r="CE33" s="29">
        <f t="shared" si="134"/>
        <v>1.4052159999999998</v>
      </c>
      <c r="CF33" s="29">
        <f t="shared" si="135"/>
        <v>3.004149</v>
      </c>
      <c r="CG33" s="29">
        <f t="shared" si="136"/>
        <v>3.0730019999999998</v>
      </c>
      <c r="CH33" s="29">
        <f t="shared" si="137"/>
        <v>2.5860500000000002</v>
      </c>
      <c r="CI33" s="29">
        <f t="shared" si="138"/>
        <v>2.3857090000000003</v>
      </c>
      <c r="CJ33" s="58">
        <f t="shared" si="139"/>
        <v>2.9185872281775138</v>
      </c>
      <c r="CK33" s="58">
        <f t="shared" si="140"/>
        <v>2.303382</v>
      </c>
      <c r="CL33" s="58">
        <f t="shared" si="140"/>
        <v>0.68920400000000004</v>
      </c>
      <c r="CN33" s="24">
        <v>2004</v>
      </c>
      <c r="CO33" s="24">
        <v>10</v>
      </c>
      <c r="CP33" s="24">
        <v>2</v>
      </c>
      <c r="CQ33" s="29">
        <f t="shared" ref="CQ33:CQ41" si="149">BQ105</f>
        <v>0.74656800000000001</v>
      </c>
      <c r="CR33" s="29">
        <f t="shared" ref="CR33:CR41" si="150">BR105</f>
        <v>-4.2299000000000031E-2</v>
      </c>
      <c r="CS33" s="29">
        <f t="shared" ref="CS33:CS41" si="151">BS105</f>
        <v>0.83832999999999991</v>
      </c>
      <c r="CT33" s="29">
        <f t="shared" ref="CT33:CT41" si="152">BT105</f>
        <v>0.72004699999999999</v>
      </c>
      <c r="CU33" s="29">
        <f t="shared" ref="CU33:CU41" si="153">BU105</f>
        <v>0.60159600000000002</v>
      </c>
      <c r="CV33" s="29">
        <f t="shared" si="146"/>
        <v>0.57302300000000006</v>
      </c>
      <c r="CW33" s="58">
        <f t="shared" si="147"/>
        <v>0.82894357662490048</v>
      </c>
      <c r="CX33" s="58">
        <f t="shared" si="148"/>
        <v>0.52791500000000002</v>
      </c>
      <c r="CY33" s="58">
        <f t="shared" si="148"/>
        <v>-1.0171320000000001</v>
      </c>
      <c r="CZ33" s="88"/>
      <c r="DK33" s="88"/>
    </row>
    <row r="34" spans="1:115" x14ac:dyDescent="0.25">
      <c r="A34">
        <v>2001</v>
      </c>
      <c r="B34" s="56" t="s">
        <v>239</v>
      </c>
      <c r="C34" s="56">
        <v>9</v>
      </c>
      <c r="D34">
        <v>17</v>
      </c>
      <c r="E34" s="4"/>
      <c r="F34" s="56">
        <v>-0.31967200000000001</v>
      </c>
      <c r="G34" s="56">
        <v>-0.53847800000000001</v>
      </c>
      <c r="H34" s="56">
        <v>-0.60444799999999999</v>
      </c>
      <c r="I34" s="56">
        <v>-0.31790000000000002</v>
      </c>
      <c r="J34" s="56">
        <v>-0.37645099999999998</v>
      </c>
      <c r="K34" s="56">
        <v>-0.30415799999999998</v>
      </c>
      <c r="L34" s="56">
        <v>-0.32902999999999999</v>
      </c>
      <c r="M34" s="56">
        <v>-0.319332</v>
      </c>
      <c r="N34" s="56">
        <v>-0.301981</v>
      </c>
      <c r="O34" s="56">
        <v>-0.14161699999999999</v>
      </c>
      <c r="S34" s="29">
        <f t="shared" si="25"/>
        <v>-0.53847800000000001</v>
      </c>
      <c r="T34" s="29">
        <f t="shared" si="0"/>
        <v>-0.60444799999999999</v>
      </c>
      <c r="U34" s="29">
        <f t="shared" si="1"/>
        <v>-0.31790000000000002</v>
      </c>
      <c r="V34" s="29">
        <f t="shared" si="2"/>
        <v>-0.37645099999999998</v>
      </c>
      <c r="W34" s="29">
        <f t="shared" si="3"/>
        <v>-0.30415799999999998</v>
      </c>
      <c r="X34" s="29">
        <f t="shared" si="26"/>
        <v>-0.32902999999999999</v>
      </c>
      <c r="Y34" s="78">
        <f t="shared" si="27"/>
        <v>-0.31952384930645766</v>
      </c>
      <c r="Z34" s="29">
        <f t="shared" si="28"/>
        <v>-0.301981</v>
      </c>
      <c r="AA34" s="29">
        <f t="shared" si="29"/>
        <v>-0.14161699999999999</v>
      </c>
      <c r="AC34" s="29">
        <f t="shared" si="30"/>
        <v>-0.53847800000000001</v>
      </c>
      <c r="AD34" s="29">
        <f t="shared" si="31"/>
        <v>-0.60444799999999999</v>
      </c>
      <c r="AE34" s="29">
        <f t="shared" si="32"/>
        <v>-0.31790000000000002</v>
      </c>
      <c r="AF34" s="29">
        <f t="shared" si="33"/>
        <v>-0.37645099999999998</v>
      </c>
      <c r="AG34" s="29">
        <f t="shared" si="34"/>
        <v>-0.30415799999999998</v>
      </c>
      <c r="AH34" s="29">
        <f t="shared" si="35"/>
        <v>-0.32902999999999999</v>
      </c>
      <c r="AI34" s="29">
        <f t="shared" si="36"/>
        <v>-0.31952384930645766</v>
      </c>
      <c r="AJ34" s="29">
        <f t="shared" si="37"/>
        <v>-0.301981</v>
      </c>
      <c r="AK34" s="29">
        <f t="shared" si="38"/>
        <v>-0.14161699999999999</v>
      </c>
      <c r="AM34" s="29">
        <f t="shared" si="100"/>
        <v>-0.53847800000000001</v>
      </c>
      <c r="AN34" s="29">
        <f t="shared" si="101"/>
        <v>-0.60444799999999999</v>
      </c>
      <c r="AO34" s="29">
        <f t="shared" si="102"/>
        <v>-0.31790000000000002</v>
      </c>
      <c r="AP34" s="29">
        <f t="shared" si="103"/>
        <v>-0.37645099999999998</v>
      </c>
      <c r="AQ34" s="29">
        <f t="shared" si="104"/>
        <v>-0.30415799999999998</v>
      </c>
      <c r="AR34" s="29">
        <f t="shared" si="105"/>
        <v>-0.32902999999999999</v>
      </c>
      <c r="AS34" s="58">
        <f t="shared" si="106"/>
        <v>-0.31952384930645766</v>
      </c>
      <c r="AT34" s="58">
        <f t="shared" si="107"/>
        <v>-0.301981</v>
      </c>
      <c r="AU34" s="58">
        <f t="shared" si="107"/>
        <v>-0.14161699999999999</v>
      </c>
      <c r="AW34" s="29">
        <f t="shared" si="118"/>
        <v>-0.54013200000000006</v>
      </c>
      <c r="AX34" s="29">
        <f t="shared" si="119"/>
        <v>-1.808173</v>
      </c>
      <c r="AY34" s="29">
        <f t="shared" si="120"/>
        <v>0.40002400000000021</v>
      </c>
      <c r="AZ34" s="29">
        <f t="shared" si="121"/>
        <v>-0.14166899999999999</v>
      </c>
      <c r="BA34" s="29">
        <f t="shared" si="122"/>
        <v>-0.22570099999999993</v>
      </c>
      <c r="BB34" s="29">
        <f t="shared" si="129"/>
        <v>-0.38003700000000012</v>
      </c>
      <c r="BC34" s="58">
        <f t="shared" si="130"/>
        <v>0.31908758513179397</v>
      </c>
      <c r="BD34" s="58">
        <f t="shared" si="131"/>
        <v>-0.31377200000000011</v>
      </c>
      <c r="BE34" s="58">
        <f t="shared" si="132"/>
        <v>2.8641760000000001</v>
      </c>
      <c r="BM34" s="58"/>
      <c r="BW34" s="58"/>
      <c r="CA34" s="24">
        <v>2003</v>
      </c>
      <c r="CB34" s="24">
        <v>6</v>
      </c>
      <c r="CC34" s="24">
        <v>7</v>
      </c>
      <c r="CD34" s="29">
        <f t="shared" si="133"/>
        <v>2.6300840000000001</v>
      </c>
      <c r="CE34" s="29">
        <f t="shared" si="134"/>
        <v>2.388836</v>
      </c>
      <c r="CF34" s="29">
        <f t="shared" si="135"/>
        <v>4.4024510000000001</v>
      </c>
      <c r="CG34" s="29">
        <f t="shared" si="136"/>
        <v>4.47532</v>
      </c>
      <c r="CH34" s="29">
        <f t="shared" si="137"/>
        <v>3.826543</v>
      </c>
      <c r="CI34" s="29">
        <f t="shared" si="138"/>
        <v>3.5794480000000002</v>
      </c>
      <c r="CJ34" s="58">
        <f t="shared" si="139"/>
        <v>4.2597718182542019</v>
      </c>
      <c r="CK34" s="58">
        <f t="shared" si="140"/>
        <v>3.4870229999999998</v>
      </c>
      <c r="CL34" s="58">
        <f t="shared" si="140"/>
        <v>1.5533450000000002</v>
      </c>
      <c r="CN34" s="24">
        <v>2004</v>
      </c>
      <c r="CO34" s="24">
        <v>11</v>
      </c>
      <c r="CP34" s="24">
        <v>3</v>
      </c>
      <c r="CQ34" s="29">
        <f t="shared" si="149"/>
        <v>-1.4170000000000016E-3</v>
      </c>
      <c r="CR34" s="29">
        <f t="shared" si="150"/>
        <v>-1.03488</v>
      </c>
      <c r="CS34" s="29">
        <f t="shared" si="151"/>
        <v>8.0149999999999944E-2</v>
      </c>
      <c r="CT34" s="29">
        <f t="shared" si="152"/>
        <v>3.2364999999999977E-2</v>
      </c>
      <c r="CU34" s="29">
        <f t="shared" si="153"/>
        <v>-0.15517000000000003</v>
      </c>
      <c r="CV34" s="29">
        <f t="shared" si="146"/>
        <v>-0.19939999999999991</v>
      </c>
      <c r="CW34" s="58">
        <f t="shared" si="147"/>
        <v>5.6101818086577548E-2</v>
      </c>
      <c r="CX34" s="58">
        <f t="shared" si="148"/>
        <v>-0.25973299999999999</v>
      </c>
      <c r="CY34" s="58">
        <f t="shared" si="148"/>
        <v>-2.0750489999999999</v>
      </c>
      <c r="CZ34" s="88"/>
      <c r="DK34" s="88"/>
    </row>
    <row r="35" spans="1:115" x14ac:dyDescent="0.25">
      <c r="A35">
        <v>2001</v>
      </c>
      <c r="B35" s="56" t="s">
        <v>240</v>
      </c>
      <c r="C35" s="56">
        <v>10</v>
      </c>
      <c r="D35">
        <v>18</v>
      </c>
      <c r="E35" s="4"/>
      <c r="F35" s="56">
        <v>-0.338507</v>
      </c>
      <c r="G35" s="56">
        <v>-0.64275199999999999</v>
      </c>
      <c r="H35" s="56">
        <v>-0.87778500000000004</v>
      </c>
      <c r="I35" s="56">
        <v>-0.35854599999999998</v>
      </c>
      <c r="J35" s="56">
        <v>-0.41166799999999998</v>
      </c>
      <c r="K35" s="56">
        <v>-0.41766500000000001</v>
      </c>
      <c r="L35" s="56">
        <v>-0.43269999999999997</v>
      </c>
      <c r="M35" s="56">
        <v>-0.33284900000000001</v>
      </c>
      <c r="N35" s="56">
        <v>-0.42450100000000002</v>
      </c>
      <c r="O35" s="56">
        <v>-0.64555799999999997</v>
      </c>
      <c r="S35" s="29">
        <f t="shared" si="25"/>
        <v>-0.64275199999999999</v>
      </c>
      <c r="T35" s="29">
        <f t="shared" si="0"/>
        <v>-0.87778500000000004</v>
      </c>
      <c r="U35" s="29">
        <f t="shared" si="1"/>
        <v>-0.35854599999999998</v>
      </c>
      <c r="V35" s="29">
        <f t="shared" si="2"/>
        <v>-0.41166799999999998</v>
      </c>
      <c r="W35" s="29">
        <f t="shared" si="3"/>
        <v>-0.41766500000000001</v>
      </c>
      <c r="X35" s="29">
        <f t="shared" si="26"/>
        <v>-0.43269999999999997</v>
      </c>
      <c r="Y35" s="78">
        <f t="shared" si="27"/>
        <v>-0.33604159816452245</v>
      </c>
      <c r="Z35" s="29">
        <f t="shared" si="28"/>
        <v>-0.42450100000000002</v>
      </c>
      <c r="AA35" s="29">
        <f t="shared" si="29"/>
        <v>-0.64555799999999997</v>
      </c>
      <c r="AC35" s="29">
        <f t="shared" si="30"/>
        <v>-0.64275199999999999</v>
      </c>
      <c r="AD35" s="29">
        <f t="shared" si="31"/>
        <v>-0.87778500000000004</v>
      </c>
      <c r="AE35" s="29">
        <f t="shared" si="32"/>
        <v>-0.35854599999999998</v>
      </c>
      <c r="AF35" s="29">
        <f t="shared" si="33"/>
        <v>-0.41166799999999998</v>
      </c>
      <c r="AG35" s="29">
        <f t="shared" si="34"/>
        <v>-0.41766500000000001</v>
      </c>
      <c r="AH35" s="29">
        <f t="shared" si="35"/>
        <v>-0.43269999999999997</v>
      </c>
      <c r="AI35" s="29">
        <f t="shared" si="36"/>
        <v>-0.33604159816452245</v>
      </c>
      <c r="AJ35" s="29">
        <f t="shared" si="37"/>
        <v>-0.42450100000000002</v>
      </c>
      <c r="AK35" s="29">
        <f t="shared" si="38"/>
        <v>-0.64555799999999997</v>
      </c>
      <c r="AS35" s="58"/>
      <c r="BC35" s="58"/>
      <c r="BG35" s="29">
        <f t="shared" ref="BG35" si="154">AC35</f>
        <v>-0.64275199999999999</v>
      </c>
      <c r="BH35" s="29">
        <f t="shared" ref="BH35" si="155">AD35</f>
        <v>-0.87778500000000004</v>
      </c>
      <c r="BI35" s="29">
        <f t="shared" ref="BI35" si="156">AE35</f>
        <v>-0.35854599999999998</v>
      </c>
      <c r="BJ35" s="29">
        <f t="shared" ref="BJ35" si="157">AF35</f>
        <v>-0.41166799999999998</v>
      </c>
      <c r="BK35" s="29">
        <f t="shared" ref="BK35" si="158">AG35</f>
        <v>-0.41766500000000001</v>
      </c>
      <c r="BL35" s="29">
        <f t="shared" ref="BL35:BL44" si="159">AH35</f>
        <v>-0.43269999999999997</v>
      </c>
      <c r="BM35" s="58">
        <f t="shared" ref="BM35:BM44" si="160">AI35</f>
        <v>-0.33604159816452245</v>
      </c>
      <c r="BN35" s="58">
        <f t="shared" ref="BN35:BO44" si="161">AJ35</f>
        <v>-0.42450100000000002</v>
      </c>
      <c r="BO35" s="58">
        <f t="shared" si="161"/>
        <v>-0.64555799999999997</v>
      </c>
      <c r="BQ35" s="29">
        <f t="shared" ref="BQ35:BW35" si="162">BG35</f>
        <v>-0.64275199999999999</v>
      </c>
      <c r="BR35" s="29">
        <f t="shared" si="162"/>
        <v>-0.87778500000000004</v>
      </c>
      <c r="BS35" s="29">
        <f t="shared" si="162"/>
        <v>-0.35854599999999998</v>
      </c>
      <c r="BT35" s="29">
        <f t="shared" si="162"/>
        <v>-0.41166799999999998</v>
      </c>
      <c r="BU35" s="29">
        <f t="shared" si="162"/>
        <v>-0.41766500000000001</v>
      </c>
      <c r="BV35" s="29">
        <f t="shared" si="162"/>
        <v>-0.43269999999999997</v>
      </c>
      <c r="BW35" s="58">
        <f t="shared" si="162"/>
        <v>-0.33604159816452245</v>
      </c>
      <c r="BX35" s="58">
        <f t="shared" ref="BX35:BY35" si="163">BN35</f>
        <v>-0.42450100000000002</v>
      </c>
      <c r="BY35" s="58">
        <f t="shared" si="163"/>
        <v>-0.64555799999999997</v>
      </c>
      <c r="CA35" s="24">
        <v>2003</v>
      </c>
      <c r="CB35" s="24">
        <v>6</v>
      </c>
      <c r="CC35" s="24">
        <v>8</v>
      </c>
      <c r="CD35" s="29">
        <f t="shared" si="133"/>
        <v>4.1190300000000004</v>
      </c>
      <c r="CE35" s="29">
        <f t="shared" si="134"/>
        <v>3.538583</v>
      </c>
      <c r="CF35" s="29">
        <f t="shared" si="135"/>
        <v>6.2394080000000001</v>
      </c>
      <c r="CG35" s="29">
        <f t="shared" si="136"/>
        <v>6.3390399999999998</v>
      </c>
      <c r="CH35" s="29">
        <f t="shared" si="137"/>
        <v>5.52081</v>
      </c>
      <c r="CI35" s="29">
        <f t="shared" si="138"/>
        <v>5.222931</v>
      </c>
      <c r="CJ35" s="58">
        <f t="shared" si="139"/>
        <v>6.0313480727067024</v>
      </c>
      <c r="CK35" s="58">
        <f t="shared" si="140"/>
        <v>5.0547240000000002</v>
      </c>
      <c r="CL35" s="58">
        <f t="shared" si="140"/>
        <v>1.2992870000000001</v>
      </c>
      <c r="CN35" s="24">
        <v>2004</v>
      </c>
      <c r="CO35" s="24">
        <v>11</v>
      </c>
      <c r="CP35" s="24">
        <v>4</v>
      </c>
      <c r="CQ35" s="29">
        <f t="shared" si="149"/>
        <v>1.1183019999999999</v>
      </c>
      <c r="CR35" s="29">
        <f t="shared" si="150"/>
        <v>0.27343399999999995</v>
      </c>
      <c r="CS35" s="29">
        <f t="shared" si="151"/>
        <v>1.1781269999999999</v>
      </c>
      <c r="CT35" s="29">
        <f t="shared" si="152"/>
        <v>1.074862</v>
      </c>
      <c r="CU35" s="29">
        <f t="shared" si="153"/>
        <v>0.81502200000000002</v>
      </c>
      <c r="CV35" s="29">
        <f t="shared" si="146"/>
        <v>0.80653700000000017</v>
      </c>
      <c r="CW35" s="58">
        <f t="shared" si="147"/>
        <v>1.1652156858316223</v>
      </c>
      <c r="CX35" s="58">
        <f t="shared" si="148"/>
        <v>0.74148900000000006</v>
      </c>
      <c r="CY35" s="58">
        <f t="shared" si="148"/>
        <v>-1.1525209999999999</v>
      </c>
      <c r="CZ35" s="88"/>
      <c r="DK35" s="88"/>
    </row>
    <row r="36" spans="1:115" x14ac:dyDescent="0.25">
      <c r="A36">
        <v>2001</v>
      </c>
      <c r="B36" s="56" t="s">
        <v>241</v>
      </c>
      <c r="C36" s="56">
        <v>10</v>
      </c>
      <c r="D36">
        <v>19</v>
      </c>
      <c r="E36" s="4"/>
      <c r="F36" s="56">
        <v>-0.70973399999999998</v>
      </c>
      <c r="G36" s="56">
        <v>-0.857711</v>
      </c>
      <c r="H36" s="56">
        <v>-0.77744899999999995</v>
      </c>
      <c r="I36" s="56">
        <v>-0.71726900000000005</v>
      </c>
      <c r="J36" s="56">
        <v>-0.75459799999999999</v>
      </c>
      <c r="K36" s="56">
        <v>-0.72880100000000003</v>
      </c>
      <c r="L36" s="56">
        <v>-0.70527499999999999</v>
      </c>
      <c r="M36" s="56">
        <v>-0.70610099999999998</v>
      </c>
      <c r="N36" s="56">
        <v>-0.69687100000000002</v>
      </c>
      <c r="O36" s="56">
        <v>-0.53649199999999997</v>
      </c>
      <c r="S36" s="29">
        <f t="shared" si="25"/>
        <v>-0.857711</v>
      </c>
      <c r="T36" s="29">
        <f t="shared" si="0"/>
        <v>-0.77744899999999995</v>
      </c>
      <c r="U36" s="29">
        <f t="shared" si="1"/>
        <v>-0.71726900000000005</v>
      </c>
      <c r="V36" s="29">
        <f t="shared" si="2"/>
        <v>-0.75459799999999999</v>
      </c>
      <c r="W36" s="29">
        <f t="shared" si="3"/>
        <v>-0.72880100000000003</v>
      </c>
      <c r="X36" s="29">
        <f t="shared" si="26"/>
        <v>-0.70527499999999999</v>
      </c>
      <c r="Y36" s="78">
        <f t="shared" si="27"/>
        <v>-0.70815096626576712</v>
      </c>
      <c r="Z36" s="29">
        <f t="shared" si="28"/>
        <v>-0.69687100000000002</v>
      </c>
      <c r="AA36" s="29">
        <f t="shared" si="29"/>
        <v>-0.53649199999999997</v>
      </c>
      <c r="AC36" s="29">
        <f t="shared" si="30"/>
        <v>-0.857711</v>
      </c>
      <c r="AD36" s="29">
        <f t="shared" si="31"/>
        <v>-0.77744899999999995</v>
      </c>
      <c r="AE36" s="29">
        <f t="shared" si="32"/>
        <v>-0.71726900000000005</v>
      </c>
      <c r="AF36" s="29">
        <f t="shared" si="33"/>
        <v>-0.75459799999999999</v>
      </c>
      <c r="AG36" s="29">
        <f t="shared" si="34"/>
        <v>-0.72880100000000003</v>
      </c>
      <c r="AH36" s="29">
        <f t="shared" si="35"/>
        <v>-0.70527499999999999</v>
      </c>
      <c r="AI36" s="29">
        <f t="shared" si="36"/>
        <v>-0.70815096626576712</v>
      </c>
      <c r="AJ36" s="29">
        <f t="shared" si="37"/>
        <v>-0.69687100000000002</v>
      </c>
      <c r="AK36" s="29">
        <f t="shared" si="38"/>
        <v>-0.53649199999999997</v>
      </c>
      <c r="AS36" s="58"/>
      <c r="BC36" s="58"/>
      <c r="BG36" s="29">
        <f t="shared" ref="BG36:BG44" si="164">AC36</f>
        <v>-0.857711</v>
      </c>
      <c r="BH36" s="29">
        <f t="shared" ref="BH36:BH44" si="165">AD36</f>
        <v>-0.77744899999999995</v>
      </c>
      <c r="BI36" s="29">
        <f t="shared" ref="BI36:BI44" si="166">AE36</f>
        <v>-0.71726900000000005</v>
      </c>
      <c r="BJ36" s="29">
        <f t="shared" ref="BJ36:BJ44" si="167">AF36</f>
        <v>-0.75459799999999999</v>
      </c>
      <c r="BK36" s="29">
        <f t="shared" ref="BK36:BK44" si="168">AG36</f>
        <v>-0.72880100000000003</v>
      </c>
      <c r="BL36" s="29">
        <f t="shared" si="159"/>
        <v>-0.70527499999999999</v>
      </c>
      <c r="BM36" s="58">
        <f t="shared" si="160"/>
        <v>-0.70815096626576712</v>
      </c>
      <c r="BN36" s="58">
        <f t="shared" si="161"/>
        <v>-0.69687100000000002</v>
      </c>
      <c r="BO36" s="58">
        <f t="shared" si="161"/>
        <v>-0.53649199999999997</v>
      </c>
      <c r="BQ36" s="29">
        <f t="shared" ref="BQ36:BQ44" si="169">BG36+BQ35</f>
        <v>-1.5004629999999999</v>
      </c>
      <c r="BR36" s="29">
        <f t="shared" ref="BR36:BR44" si="170">BH36+BR35</f>
        <v>-1.6552340000000001</v>
      </c>
      <c r="BS36" s="29">
        <f t="shared" ref="BS36:BS44" si="171">BI36+BS35</f>
        <v>-1.075815</v>
      </c>
      <c r="BT36" s="29">
        <f t="shared" ref="BT36:BT44" si="172">BJ36+BT35</f>
        <v>-1.166266</v>
      </c>
      <c r="BU36" s="29">
        <f t="shared" ref="BU36:BU44" si="173">BK36+BU35</f>
        <v>-1.146466</v>
      </c>
      <c r="BV36" s="29">
        <f>BL36+BV35</f>
        <v>-1.137975</v>
      </c>
      <c r="BW36" s="58">
        <f>BM36+BW35</f>
        <v>-1.0441925644302896</v>
      </c>
      <c r="BX36" s="58">
        <f t="shared" ref="BX36:BY36" si="174">BN36+BX35</f>
        <v>-1.121372</v>
      </c>
      <c r="BY36" s="58">
        <f t="shared" si="174"/>
        <v>-1.1820499999999998</v>
      </c>
      <c r="CA36" s="24">
        <v>2003</v>
      </c>
      <c r="CB36" s="24">
        <v>7</v>
      </c>
      <c r="CC36" s="24">
        <v>9</v>
      </c>
      <c r="CD36" s="29">
        <f t="shared" si="133"/>
        <v>5.717257</v>
      </c>
      <c r="CE36" s="29">
        <f t="shared" si="134"/>
        <v>4.3497620000000001</v>
      </c>
      <c r="CF36" s="29">
        <f t="shared" si="135"/>
        <v>7.9927520000000003</v>
      </c>
      <c r="CG36" s="29">
        <f t="shared" si="136"/>
        <v>8.1008580000000006</v>
      </c>
      <c r="CH36" s="29">
        <f t="shared" si="137"/>
        <v>7.1404610000000002</v>
      </c>
      <c r="CI36" s="29">
        <f t="shared" si="138"/>
        <v>6.7434190000000003</v>
      </c>
      <c r="CJ36" s="58">
        <f t="shared" si="139"/>
        <v>7.7876472296023147</v>
      </c>
      <c r="CK36" s="58">
        <f t="shared" si="140"/>
        <v>6.5026000000000002</v>
      </c>
      <c r="CL36" s="58">
        <f t="shared" si="140"/>
        <v>0.45221300000000009</v>
      </c>
      <c r="CN36" s="24">
        <v>2004</v>
      </c>
      <c r="CO36" s="24">
        <v>12</v>
      </c>
      <c r="CP36" s="24">
        <v>5</v>
      </c>
      <c r="CQ36" s="29">
        <f t="shared" si="149"/>
        <v>1.8053089999999998</v>
      </c>
      <c r="CR36" s="29">
        <f t="shared" si="150"/>
        <v>1.2720150000000001</v>
      </c>
      <c r="CS36" s="29">
        <f t="shared" si="151"/>
        <v>1.8508579999999999</v>
      </c>
      <c r="CT36" s="29">
        <f t="shared" si="152"/>
        <v>1.7104029999999999</v>
      </c>
      <c r="CU36" s="29">
        <f t="shared" si="153"/>
        <v>1.4461759999999999</v>
      </c>
      <c r="CV36" s="29">
        <f t="shared" si="146"/>
        <v>1.4741140000000001</v>
      </c>
      <c r="CW36" s="58">
        <f t="shared" si="147"/>
        <v>1.8468137920211207</v>
      </c>
      <c r="CX36" s="58">
        <f t="shared" si="148"/>
        <v>1.4208590000000001</v>
      </c>
      <c r="CY36" s="58">
        <f t="shared" si="148"/>
        <v>-0.38669399999999987</v>
      </c>
      <c r="CZ36" s="88"/>
      <c r="DK36" s="88"/>
    </row>
    <row r="37" spans="1:115" x14ac:dyDescent="0.25">
      <c r="A37">
        <v>2001</v>
      </c>
      <c r="B37" s="56" t="s">
        <v>242</v>
      </c>
      <c r="C37" s="56">
        <v>11</v>
      </c>
      <c r="D37">
        <v>20</v>
      </c>
      <c r="F37" s="56">
        <v>-0.38618999999999998</v>
      </c>
      <c r="G37" s="56">
        <v>-0.43022199999999999</v>
      </c>
      <c r="H37" s="56">
        <v>-0.467414</v>
      </c>
      <c r="I37" s="56">
        <v>-0.38179999999999997</v>
      </c>
      <c r="J37" s="56">
        <v>-0.400252</v>
      </c>
      <c r="K37" s="56">
        <v>-0.30832100000000001</v>
      </c>
      <c r="L37" s="56">
        <v>-0.24532499999999999</v>
      </c>
      <c r="M37" s="56">
        <v>-0.38684499999999999</v>
      </c>
      <c r="N37" s="56">
        <v>-0.230127</v>
      </c>
      <c r="O37" s="56">
        <v>5.8342999999999999E-2</v>
      </c>
      <c r="P37" s="7"/>
      <c r="Q37" s="6"/>
      <c r="R37" s="6"/>
      <c r="S37" s="29">
        <f t="shared" si="25"/>
        <v>-0.43022199999999999</v>
      </c>
      <c r="T37" s="29">
        <f t="shared" si="0"/>
        <v>-0.467414</v>
      </c>
      <c r="U37" s="29">
        <f t="shared" si="1"/>
        <v>-0.38179999999999997</v>
      </c>
      <c r="V37" s="29">
        <f t="shared" si="2"/>
        <v>-0.400252</v>
      </c>
      <c r="W37" s="29">
        <f t="shared" si="3"/>
        <v>-0.30832100000000001</v>
      </c>
      <c r="X37" s="29">
        <f t="shared" si="26"/>
        <v>-0.24532499999999999</v>
      </c>
      <c r="Y37" s="78">
        <f t="shared" si="27"/>
        <v>-0.38647540795373597</v>
      </c>
      <c r="Z37" s="29">
        <f t="shared" si="28"/>
        <v>-0.230127</v>
      </c>
      <c r="AA37" s="29">
        <f t="shared" si="29"/>
        <v>5.8342999999999999E-2</v>
      </c>
      <c r="AB37" s="37"/>
      <c r="AC37" s="29">
        <f t="shared" si="30"/>
        <v>-0.43022199999999999</v>
      </c>
      <c r="AD37" s="29">
        <f t="shared" si="31"/>
        <v>-0.467414</v>
      </c>
      <c r="AE37" s="29">
        <f t="shared" si="32"/>
        <v>-0.38179999999999997</v>
      </c>
      <c r="AF37" s="29">
        <f t="shared" si="33"/>
        <v>-0.400252</v>
      </c>
      <c r="AG37" s="29">
        <f t="shared" si="34"/>
        <v>-0.30832100000000001</v>
      </c>
      <c r="AH37" s="29">
        <f t="shared" si="35"/>
        <v>-0.24532499999999999</v>
      </c>
      <c r="AI37" s="29">
        <f t="shared" si="36"/>
        <v>-0.38647540795373597</v>
      </c>
      <c r="AJ37" s="29">
        <f t="shared" si="37"/>
        <v>-0.230127</v>
      </c>
      <c r="AK37" s="29">
        <f t="shared" si="38"/>
        <v>5.8342999999999999E-2</v>
      </c>
      <c r="AL37" s="37"/>
      <c r="AS37" s="58"/>
      <c r="AV37" s="37"/>
      <c r="BC37" s="58"/>
      <c r="BF37" s="37"/>
      <c r="BG37" s="29">
        <f t="shared" si="164"/>
        <v>-0.43022199999999999</v>
      </c>
      <c r="BH37" s="29">
        <f t="shared" si="165"/>
        <v>-0.467414</v>
      </c>
      <c r="BI37" s="29">
        <f t="shared" si="166"/>
        <v>-0.38179999999999997</v>
      </c>
      <c r="BJ37" s="29">
        <f t="shared" si="167"/>
        <v>-0.400252</v>
      </c>
      <c r="BK37" s="29">
        <f t="shared" si="168"/>
        <v>-0.30832100000000001</v>
      </c>
      <c r="BL37" s="29">
        <f t="shared" si="159"/>
        <v>-0.24532499999999999</v>
      </c>
      <c r="BM37" s="58">
        <f t="shared" si="160"/>
        <v>-0.38647540795373597</v>
      </c>
      <c r="BN37" s="58">
        <f t="shared" si="161"/>
        <v>-0.230127</v>
      </c>
      <c r="BO37" s="58">
        <f t="shared" si="161"/>
        <v>5.8342999999999999E-2</v>
      </c>
      <c r="BP37" s="37"/>
      <c r="BQ37" s="29">
        <f t="shared" si="169"/>
        <v>-1.930685</v>
      </c>
      <c r="BR37" s="29">
        <f t="shared" si="170"/>
        <v>-2.1226479999999999</v>
      </c>
      <c r="BS37" s="29">
        <f t="shared" si="171"/>
        <v>-1.4576149999999999</v>
      </c>
      <c r="BT37" s="29">
        <f t="shared" si="172"/>
        <v>-1.5665180000000001</v>
      </c>
      <c r="BU37" s="29">
        <f t="shared" si="173"/>
        <v>-1.4547870000000001</v>
      </c>
      <c r="BV37" s="29">
        <f t="shared" ref="BV37:BV44" si="175">BL37+BV36</f>
        <v>-1.3833</v>
      </c>
      <c r="BW37" s="58">
        <f t="shared" ref="BW37:BW44" si="176">BM37+BW36</f>
        <v>-1.4306679723840257</v>
      </c>
      <c r="BX37" s="58">
        <f t="shared" ref="BX37:BX44" si="177">BN37+BX36</f>
        <v>-1.351499</v>
      </c>
      <c r="BY37" s="58">
        <f t="shared" ref="BY37:BY44" si="178">BO37+BY36</f>
        <v>-1.1237069999999998</v>
      </c>
      <c r="BZ37" s="37"/>
      <c r="CA37" s="24">
        <v>2003</v>
      </c>
      <c r="CB37" s="24">
        <v>7</v>
      </c>
      <c r="CC37" s="24">
        <v>10</v>
      </c>
      <c r="CD37" s="29">
        <f t="shared" si="133"/>
        <v>7.3313369999999995</v>
      </c>
      <c r="CE37" s="29">
        <f t="shared" si="134"/>
        <v>5.2964409999999997</v>
      </c>
      <c r="CF37" s="29">
        <f t="shared" si="135"/>
        <v>9.3337450000000004</v>
      </c>
      <c r="CG37" s="29">
        <f t="shared" si="136"/>
        <v>9.4551639999999999</v>
      </c>
      <c r="CH37" s="29">
        <f t="shared" si="137"/>
        <v>8.3074759999999994</v>
      </c>
      <c r="CI37" s="29">
        <f t="shared" si="138"/>
        <v>7.903931</v>
      </c>
      <c r="CJ37" s="58">
        <f t="shared" si="139"/>
        <v>9.1471393777815049</v>
      </c>
      <c r="CK37" s="58">
        <f t="shared" si="140"/>
        <v>7.6338740000000005</v>
      </c>
      <c r="CL37" s="58">
        <f t="shared" si="140"/>
        <v>0.4062420000000001</v>
      </c>
      <c r="CM37" s="37"/>
      <c r="CN37" s="24">
        <v>2004</v>
      </c>
      <c r="CO37" s="24">
        <v>12</v>
      </c>
      <c r="CP37" s="24">
        <v>6</v>
      </c>
      <c r="CQ37" s="29">
        <f t="shared" si="149"/>
        <v>1.9832319999999999</v>
      </c>
      <c r="CR37" s="29">
        <f t="shared" si="150"/>
        <v>1.8500560000000001</v>
      </c>
      <c r="CS37" s="29">
        <f t="shared" si="151"/>
        <v>1.95621</v>
      </c>
      <c r="CT37" s="29">
        <f t="shared" si="152"/>
        <v>1.8161239999999998</v>
      </c>
      <c r="CU37" s="29">
        <f t="shared" si="153"/>
        <v>1.5303869999999999</v>
      </c>
      <c r="CV37" s="29">
        <f t="shared" si="146"/>
        <v>1.6084650000000003</v>
      </c>
      <c r="CW37" s="58">
        <f t="shared" si="147"/>
        <v>1.9588811822067638</v>
      </c>
      <c r="CX37" s="58">
        <f t="shared" si="148"/>
        <v>1.5758840000000001</v>
      </c>
      <c r="CY37" s="58">
        <f t="shared" si="148"/>
        <v>-4.7628999999999866E-2</v>
      </c>
      <c r="CZ37" s="88"/>
      <c r="DK37" s="88"/>
    </row>
    <row r="38" spans="1:115" x14ac:dyDescent="0.25">
      <c r="A38">
        <v>2001</v>
      </c>
      <c r="B38" s="56" t="s">
        <v>243</v>
      </c>
      <c r="C38" s="56">
        <v>11</v>
      </c>
      <c r="D38">
        <v>21</v>
      </c>
      <c r="F38" s="56">
        <v>-0.28010499999999999</v>
      </c>
      <c r="G38" s="56">
        <v>-0.16361800000000001</v>
      </c>
      <c r="H38" s="56">
        <v>-0.529443</v>
      </c>
      <c r="I38" s="56">
        <v>-0.27509</v>
      </c>
      <c r="J38" s="56">
        <v>-0.27880300000000002</v>
      </c>
      <c r="K38" s="56">
        <v>-0.30742900000000001</v>
      </c>
      <c r="L38" s="56">
        <v>-0.28942299999999999</v>
      </c>
      <c r="M38" s="56">
        <v>-0.28281699999999999</v>
      </c>
      <c r="N38" s="56">
        <v>-0.29171599999999998</v>
      </c>
      <c r="O38" s="56">
        <v>-0.43828499999999998</v>
      </c>
      <c r="P38" s="7"/>
      <c r="Q38" s="6"/>
      <c r="R38" s="6"/>
      <c r="S38" s="29">
        <f t="shared" si="25"/>
        <v>-0.16361800000000001</v>
      </c>
      <c r="T38" s="29">
        <f t="shared" si="0"/>
        <v>-0.529443</v>
      </c>
      <c r="U38" s="29">
        <f t="shared" si="1"/>
        <v>-0.27509</v>
      </c>
      <c r="V38" s="29">
        <f t="shared" si="2"/>
        <v>-0.27880300000000002</v>
      </c>
      <c r="W38" s="29">
        <f t="shared" si="3"/>
        <v>-0.30742900000000001</v>
      </c>
      <c r="X38" s="29">
        <f t="shared" si="26"/>
        <v>-0.28942299999999999</v>
      </c>
      <c r="Y38" s="78">
        <f t="shared" si="27"/>
        <v>-0.28128671964966684</v>
      </c>
      <c r="Z38" s="29">
        <f t="shared" si="28"/>
        <v>-0.29171599999999998</v>
      </c>
      <c r="AA38" s="29">
        <f t="shared" si="29"/>
        <v>-0.43828499999999998</v>
      </c>
      <c r="AB38" s="37"/>
      <c r="AC38" s="29">
        <f t="shared" si="30"/>
        <v>-0.16361800000000001</v>
      </c>
      <c r="AD38" s="29">
        <f t="shared" si="31"/>
        <v>-0.529443</v>
      </c>
      <c r="AE38" s="29">
        <f t="shared" si="32"/>
        <v>-0.27509</v>
      </c>
      <c r="AF38" s="29">
        <f t="shared" si="33"/>
        <v>-0.27880300000000002</v>
      </c>
      <c r="AG38" s="29">
        <f t="shared" si="34"/>
        <v>-0.30742900000000001</v>
      </c>
      <c r="AH38" s="29">
        <f t="shared" si="35"/>
        <v>-0.28942299999999999</v>
      </c>
      <c r="AI38" s="29">
        <f t="shared" si="36"/>
        <v>-0.28128671964966684</v>
      </c>
      <c r="AJ38" s="29">
        <f t="shared" si="37"/>
        <v>-0.29171599999999998</v>
      </c>
      <c r="AK38" s="29">
        <f t="shared" si="38"/>
        <v>-0.43828499999999998</v>
      </c>
      <c r="AL38" s="37"/>
      <c r="AS38" s="58"/>
      <c r="AV38" s="37"/>
      <c r="BC38" s="58"/>
      <c r="BF38" s="37"/>
      <c r="BG38" s="29">
        <f t="shared" si="164"/>
        <v>-0.16361800000000001</v>
      </c>
      <c r="BH38" s="29">
        <f t="shared" si="165"/>
        <v>-0.529443</v>
      </c>
      <c r="BI38" s="29">
        <f t="shared" si="166"/>
        <v>-0.27509</v>
      </c>
      <c r="BJ38" s="29">
        <f t="shared" si="167"/>
        <v>-0.27880300000000002</v>
      </c>
      <c r="BK38" s="29">
        <f t="shared" si="168"/>
        <v>-0.30742900000000001</v>
      </c>
      <c r="BL38" s="29">
        <f t="shared" si="159"/>
        <v>-0.28942299999999999</v>
      </c>
      <c r="BM38" s="58">
        <f t="shared" si="160"/>
        <v>-0.28128671964966684</v>
      </c>
      <c r="BN38" s="58">
        <f t="shared" si="161"/>
        <v>-0.29171599999999998</v>
      </c>
      <c r="BO38" s="58">
        <f t="shared" si="161"/>
        <v>-0.43828499999999998</v>
      </c>
      <c r="BP38" s="37"/>
      <c r="BQ38" s="29">
        <f t="shared" si="169"/>
        <v>-2.094303</v>
      </c>
      <c r="BR38" s="29">
        <f t="shared" si="170"/>
        <v>-2.652091</v>
      </c>
      <c r="BS38" s="29">
        <f t="shared" si="171"/>
        <v>-1.7327049999999999</v>
      </c>
      <c r="BT38" s="29">
        <f t="shared" si="172"/>
        <v>-1.8453210000000002</v>
      </c>
      <c r="BU38" s="29">
        <f t="shared" si="173"/>
        <v>-1.762216</v>
      </c>
      <c r="BV38" s="29">
        <f t="shared" si="175"/>
        <v>-1.672723</v>
      </c>
      <c r="BW38" s="58">
        <f t="shared" si="176"/>
        <v>-1.7119546920336925</v>
      </c>
      <c r="BX38" s="58">
        <f t="shared" si="177"/>
        <v>-1.6432150000000001</v>
      </c>
      <c r="BY38" s="58">
        <f t="shared" si="178"/>
        <v>-1.5619919999999998</v>
      </c>
      <c r="BZ38" s="37"/>
      <c r="CA38" s="24">
        <v>2003</v>
      </c>
      <c r="CB38" s="24">
        <v>8</v>
      </c>
      <c r="CC38" s="24">
        <v>11</v>
      </c>
      <c r="CD38" s="29">
        <f t="shared" si="133"/>
        <v>9.0530720000000002</v>
      </c>
      <c r="CE38" s="29">
        <f t="shared" si="134"/>
        <v>6.0541529999999995</v>
      </c>
      <c r="CF38" s="29">
        <f t="shared" si="135"/>
        <v>10.783177</v>
      </c>
      <c r="CG38" s="29">
        <f t="shared" si="136"/>
        <v>10.860060000000001</v>
      </c>
      <c r="CH38" s="29">
        <f t="shared" si="137"/>
        <v>9.6438649999999999</v>
      </c>
      <c r="CI38" s="29">
        <f t="shared" si="138"/>
        <v>9.163824</v>
      </c>
      <c r="CJ38" s="58">
        <f t="shared" si="139"/>
        <v>10.621170570632362</v>
      </c>
      <c r="CK38" s="58">
        <f t="shared" si="140"/>
        <v>8.8474050000000002</v>
      </c>
      <c r="CL38" s="58">
        <f t="shared" si="140"/>
        <v>0.58655900000000005</v>
      </c>
      <c r="CM38" s="37"/>
      <c r="CN38" s="24">
        <v>2004</v>
      </c>
      <c r="CO38" s="24">
        <v>1</v>
      </c>
      <c r="CP38" s="24">
        <v>7</v>
      </c>
      <c r="CQ38" s="29">
        <f t="shared" si="149"/>
        <v>2.2359149999999999</v>
      </c>
      <c r="CR38" s="29">
        <f t="shared" si="150"/>
        <v>2.6107170000000002</v>
      </c>
      <c r="CS38" s="29">
        <f t="shared" si="151"/>
        <v>2.0944570000000002</v>
      </c>
      <c r="CT38" s="29">
        <f t="shared" si="152"/>
        <v>1.9393399999999998</v>
      </c>
      <c r="CU38" s="29">
        <f t="shared" si="153"/>
        <v>1.628533</v>
      </c>
      <c r="CV38" s="29">
        <f t="shared" si="146"/>
        <v>1.7718900000000002</v>
      </c>
      <c r="CW38" s="58">
        <f t="shared" si="147"/>
        <v>2.1098691088714747</v>
      </c>
      <c r="CX38" s="58">
        <f t="shared" si="148"/>
        <v>1.7720860000000001</v>
      </c>
      <c r="CY38" s="58">
        <f t="shared" si="148"/>
        <v>0.60125600000000023</v>
      </c>
      <c r="CZ38" s="88"/>
      <c r="DK38" s="88"/>
    </row>
    <row r="39" spans="1:115" x14ac:dyDescent="0.25">
      <c r="A39">
        <v>2001</v>
      </c>
      <c r="B39" s="56" t="s">
        <v>244</v>
      </c>
      <c r="C39" s="56">
        <v>12</v>
      </c>
      <c r="D39">
        <v>22</v>
      </c>
      <c r="E39" s="4"/>
      <c r="F39" s="56">
        <v>-0.36652800000000002</v>
      </c>
      <c r="G39" s="56">
        <v>-0.23500799999999999</v>
      </c>
      <c r="H39" s="56">
        <v>-0.73913300000000004</v>
      </c>
      <c r="I39" s="56">
        <v>-0.36388900000000002</v>
      </c>
      <c r="J39" s="56">
        <v>-0.350713</v>
      </c>
      <c r="K39" s="56">
        <v>-0.48157899999999998</v>
      </c>
      <c r="L39" s="56">
        <v>-0.52946499999999996</v>
      </c>
      <c r="M39" s="56">
        <v>-0.36954399999999998</v>
      </c>
      <c r="N39" s="56">
        <v>-0.54342800000000002</v>
      </c>
      <c r="O39" s="56">
        <v>-0.85318700000000003</v>
      </c>
      <c r="S39" s="29">
        <f t="shared" si="25"/>
        <v>-0.23500799999999999</v>
      </c>
      <c r="T39" s="29">
        <f t="shared" si="0"/>
        <v>-0.73913300000000004</v>
      </c>
      <c r="U39" s="29">
        <f t="shared" si="1"/>
        <v>-0.36388900000000002</v>
      </c>
      <c r="V39" s="29">
        <f t="shared" si="2"/>
        <v>-0.350713</v>
      </c>
      <c r="W39" s="29">
        <f t="shared" si="3"/>
        <v>-0.48157899999999998</v>
      </c>
      <c r="X39" s="29">
        <f t="shared" si="26"/>
        <v>-0.52946499999999996</v>
      </c>
      <c r="Y39" s="78">
        <f t="shared" si="27"/>
        <v>-0.36784218379918698</v>
      </c>
      <c r="Z39" s="29">
        <f t="shared" si="28"/>
        <v>-0.54342800000000002</v>
      </c>
      <c r="AA39" s="29">
        <f t="shared" si="29"/>
        <v>-0.85318700000000003</v>
      </c>
      <c r="AC39" s="29">
        <f t="shared" si="30"/>
        <v>-0.23500799999999999</v>
      </c>
      <c r="AD39" s="29">
        <f t="shared" si="31"/>
        <v>-0.73913300000000004</v>
      </c>
      <c r="AE39" s="29">
        <f t="shared" si="32"/>
        <v>-0.36388900000000002</v>
      </c>
      <c r="AF39" s="29">
        <f t="shared" si="33"/>
        <v>-0.350713</v>
      </c>
      <c r="AG39" s="29">
        <f t="shared" si="34"/>
        <v>-0.48157899999999998</v>
      </c>
      <c r="AH39" s="29">
        <f t="shared" si="35"/>
        <v>-0.52946499999999996</v>
      </c>
      <c r="AI39" s="29">
        <f t="shared" si="36"/>
        <v>-0.36784218379918698</v>
      </c>
      <c r="AJ39" s="29">
        <f t="shared" si="37"/>
        <v>-0.54342800000000002</v>
      </c>
      <c r="AK39" s="29">
        <f t="shared" si="38"/>
        <v>-0.85318700000000003</v>
      </c>
      <c r="AS39" s="58"/>
      <c r="BC39" s="58"/>
      <c r="BG39" s="29">
        <f t="shared" si="164"/>
        <v>-0.23500799999999999</v>
      </c>
      <c r="BH39" s="29">
        <f t="shared" si="165"/>
        <v>-0.73913300000000004</v>
      </c>
      <c r="BI39" s="29">
        <f t="shared" si="166"/>
        <v>-0.36388900000000002</v>
      </c>
      <c r="BJ39" s="29">
        <f t="shared" si="167"/>
        <v>-0.350713</v>
      </c>
      <c r="BK39" s="29">
        <f t="shared" si="168"/>
        <v>-0.48157899999999998</v>
      </c>
      <c r="BL39" s="29">
        <f t="shared" si="159"/>
        <v>-0.52946499999999996</v>
      </c>
      <c r="BM39" s="58">
        <f t="shared" si="160"/>
        <v>-0.36784218379918698</v>
      </c>
      <c r="BN39" s="58">
        <f t="shared" si="161"/>
        <v>-0.54342800000000002</v>
      </c>
      <c r="BO39" s="58">
        <f t="shared" si="161"/>
        <v>-0.85318700000000003</v>
      </c>
      <c r="BQ39" s="29">
        <f t="shared" si="169"/>
        <v>-2.3293110000000001</v>
      </c>
      <c r="BR39" s="29">
        <f t="shared" si="170"/>
        <v>-3.3912240000000002</v>
      </c>
      <c r="BS39" s="29">
        <f t="shared" si="171"/>
        <v>-2.0965940000000001</v>
      </c>
      <c r="BT39" s="29">
        <f t="shared" si="172"/>
        <v>-2.196034</v>
      </c>
      <c r="BU39" s="29">
        <f t="shared" si="173"/>
        <v>-2.243795</v>
      </c>
      <c r="BV39" s="29">
        <f t="shared" si="175"/>
        <v>-2.202188</v>
      </c>
      <c r="BW39" s="58">
        <f t="shared" si="176"/>
        <v>-2.0797968758328795</v>
      </c>
      <c r="BX39" s="58">
        <f t="shared" si="177"/>
        <v>-2.1866430000000001</v>
      </c>
      <c r="BY39" s="58">
        <f t="shared" si="178"/>
        <v>-2.4151789999999997</v>
      </c>
      <c r="CA39" s="24">
        <v>2003</v>
      </c>
      <c r="CB39" s="24">
        <v>8</v>
      </c>
      <c r="CC39" s="24">
        <v>12</v>
      </c>
      <c r="CD39" s="29">
        <f t="shared" si="133"/>
        <v>10.828192</v>
      </c>
      <c r="CE39" s="29">
        <f t="shared" si="134"/>
        <v>7.8493129999999995</v>
      </c>
      <c r="CF39" s="29">
        <f t="shared" si="135"/>
        <v>12.268568999999999</v>
      </c>
      <c r="CG39" s="29">
        <f t="shared" si="136"/>
        <v>12.392805000000001</v>
      </c>
      <c r="CH39" s="29">
        <f t="shared" si="137"/>
        <v>11.031696</v>
      </c>
      <c r="CI39" s="29">
        <f t="shared" si="138"/>
        <v>10.569167</v>
      </c>
      <c r="CJ39" s="58">
        <f t="shared" si="139"/>
        <v>12.123986578217327</v>
      </c>
      <c r="CK39" s="58">
        <f t="shared" si="140"/>
        <v>10.240379000000001</v>
      </c>
      <c r="CL39" s="58">
        <f t="shared" si="140"/>
        <v>1.65432</v>
      </c>
      <c r="CN39" s="24">
        <v>2004</v>
      </c>
      <c r="CO39" s="24">
        <v>1</v>
      </c>
      <c r="CP39" s="24">
        <v>8</v>
      </c>
      <c r="CQ39" s="29">
        <f t="shared" si="149"/>
        <v>2.1294519999999997</v>
      </c>
      <c r="CR39" s="29">
        <f t="shared" si="150"/>
        <v>2.7908170000000001</v>
      </c>
      <c r="CS39" s="29">
        <f t="shared" si="151"/>
        <v>1.8723250000000002</v>
      </c>
      <c r="CT39" s="29">
        <f t="shared" si="152"/>
        <v>1.7018899999999999</v>
      </c>
      <c r="CU39" s="29">
        <f t="shared" si="153"/>
        <v>1.3545780000000001</v>
      </c>
      <c r="CV39" s="29">
        <f t="shared" si="146"/>
        <v>1.5429580000000003</v>
      </c>
      <c r="CW39" s="58">
        <f t="shared" si="147"/>
        <v>1.9039946357121904</v>
      </c>
      <c r="CX39" s="58">
        <f t="shared" si="148"/>
        <v>1.566632</v>
      </c>
      <c r="CY39" s="58">
        <f t="shared" si="148"/>
        <v>0.74969000000000019</v>
      </c>
      <c r="CZ39" s="88"/>
      <c r="DK39" s="88"/>
    </row>
    <row r="40" spans="1:115" x14ac:dyDescent="0.25">
      <c r="A40">
        <v>2001</v>
      </c>
      <c r="B40" s="56" t="s">
        <v>245</v>
      </c>
      <c r="C40" s="56">
        <v>12</v>
      </c>
      <c r="D40">
        <v>23</v>
      </c>
      <c r="E40" s="4"/>
      <c r="F40" s="56">
        <v>-0.47986400000000001</v>
      </c>
      <c r="G40" s="56">
        <v>-0.42380099999999998</v>
      </c>
      <c r="H40" s="56">
        <v>-0.82667800000000002</v>
      </c>
      <c r="I40" s="56">
        <v>-0.483209</v>
      </c>
      <c r="J40" s="56">
        <v>-0.51371100000000003</v>
      </c>
      <c r="K40" s="56">
        <v>-0.53814200000000001</v>
      </c>
      <c r="L40" s="56">
        <v>-0.59310099999999999</v>
      </c>
      <c r="M40" s="56">
        <v>-0.476991</v>
      </c>
      <c r="N40" s="56">
        <v>-0.61062499999999997</v>
      </c>
      <c r="O40" s="56">
        <v>-0.89133700000000005</v>
      </c>
      <c r="S40" s="29">
        <f t="shared" si="25"/>
        <v>-0.42380099999999998</v>
      </c>
      <c r="T40" s="29">
        <f t="shared" si="0"/>
        <v>-0.82667800000000002</v>
      </c>
      <c r="U40" s="29">
        <f t="shared" si="1"/>
        <v>-0.483209</v>
      </c>
      <c r="V40" s="29">
        <f t="shared" si="2"/>
        <v>-0.51371100000000003</v>
      </c>
      <c r="W40" s="29">
        <f t="shared" si="3"/>
        <v>-0.53814200000000001</v>
      </c>
      <c r="X40" s="29">
        <f t="shared" si="26"/>
        <v>-0.59310099999999999</v>
      </c>
      <c r="Y40" s="78">
        <f t="shared" si="27"/>
        <v>-0.47861212663956759</v>
      </c>
      <c r="Z40" s="29">
        <f t="shared" si="28"/>
        <v>-0.61062499999999997</v>
      </c>
      <c r="AA40" s="29">
        <f t="shared" si="29"/>
        <v>-0.89133700000000005</v>
      </c>
      <c r="AC40" s="29">
        <f t="shared" si="30"/>
        <v>-0.42380099999999998</v>
      </c>
      <c r="AD40" s="29">
        <f t="shared" si="31"/>
        <v>-0.82667800000000002</v>
      </c>
      <c r="AE40" s="29">
        <f t="shared" si="32"/>
        <v>-0.483209</v>
      </c>
      <c r="AF40" s="29">
        <f t="shared" si="33"/>
        <v>-0.51371100000000003</v>
      </c>
      <c r="AG40" s="29">
        <f t="shared" si="34"/>
        <v>-0.53814200000000001</v>
      </c>
      <c r="AH40" s="29">
        <f t="shared" si="35"/>
        <v>-0.59310099999999999</v>
      </c>
      <c r="AI40" s="29">
        <f t="shared" si="36"/>
        <v>-0.47861212663956759</v>
      </c>
      <c r="AJ40" s="29">
        <f t="shared" si="37"/>
        <v>-0.61062499999999997</v>
      </c>
      <c r="AK40" s="29">
        <f t="shared" si="38"/>
        <v>-0.89133700000000005</v>
      </c>
      <c r="AS40" s="58"/>
      <c r="BC40" s="58"/>
      <c r="BG40" s="29">
        <f t="shared" si="164"/>
        <v>-0.42380099999999998</v>
      </c>
      <c r="BH40" s="29">
        <f t="shared" si="165"/>
        <v>-0.82667800000000002</v>
      </c>
      <c r="BI40" s="29">
        <f t="shared" si="166"/>
        <v>-0.483209</v>
      </c>
      <c r="BJ40" s="29">
        <f t="shared" si="167"/>
        <v>-0.51371100000000003</v>
      </c>
      <c r="BK40" s="29">
        <f t="shared" si="168"/>
        <v>-0.53814200000000001</v>
      </c>
      <c r="BL40" s="29">
        <f t="shared" si="159"/>
        <v>-0.59310099999999999</v>
      </c>
      <c r="BM40" s="58">
        <f t="shared" si="160"/>
        <v>-0.47861212663956759</v>
      </c>
      <c r="BN40" s="58">
        <f t="shared" si="161"/>
        <v>-0.61062499999999997</v>
      </c>
      <c r="BO40" s="58">
        <f t="shared" si="161"/>
        <v>-0.89133700000000005</v>
      </c>
      <c r="BQ40" s="29">
        <f t="shared" si="169"/>
        <v>-2.7531120000000002</v>
      </c>
      <c r="BR40" s="29">
        <f t="shared" si="170"/>
        <v>-4.2179020000000005</v>
      </c>
      <c r="BS40" s="29">
        <f t="shared" si="171"/>
        <v>-2.5798030000000001</v>
      </c>
      <c r="BT40" s="29">
        <f t="shared" si="172"/>
        <v>-2.7097449999999998</v>
      </c>
      <c r="BU40" s="29">
        <f t="shared" si="173"/>
        <v>-2.7819370000000001</v>
      </c>
      <c r="BV40" s="29">
        <f t="shared" si="175"/>
        <v>-2.7952889999999999</v>
      </c>
      <c r="BW40" s="58">
        <f t="shared" si="176"/>
        <v>-2.5584090024724473</v>
      </c>
      <c r="BX40" s="58">
        <f t="shared" si="177"/>
        <v>-2.7972679999999999</v>
      </c>
      <c r="BY40" s="58">
        <f t="shared" si="178"/>
        <v>-3.3065159999999998</v>
      </c>
      <c r="CA40" s="24">
        <v>2003</v>
      </c>
      <c r="CB40" s="24">
        <v>9</v>
      </c>
      <c r="CC40" s="24">
        <v>13</v>
      </c>
      <c r="CD40" s="29">
        <f t="shared" si="133"/>
        <v>12.088784</v>
      </c>
      <c r="CE40" s="29">
        <f t="shared" si="134"/>
        <v>9.4833989999999986</v>
      </c>
      <c r="CF40" s="29">
        <f t="shared" si="135"/>
        <v>13.387108</v>
      </c>
      <c r="CG40" s="29">
        <f t="shared" si="136"/>
        <v>13.510947000000002</v>
      </c>
      <c r="CH40" s="29">
        <f t="shared" si="137"/>
        <v>11.984572</v>
      </c>
      <c r="CI40" s="29">
        <f t="shared" si="138"/>
        <v>11.557604</v>
      </c>
      <c r="CJ40" s="58">
        <f t="shared" si="139"/>
        <v>13.235859585425139</v>
      </c>
      <c r="CK40" s="58">
        <f t="shared" si="140"/>
        <v>11.228447000000001</v>
      </c>
      <c r="CL40" s="58">
        <f t="shared" si="140"/>
        <v>2.401634</v>
      </c>
      <c r="CN40" s="24">
        <v>2004</v>
      </c>
      <c r="CO40" s="24">
        <v>2</v>
      </c>
      <c r="CP40" s="24">
        <v>9</v>
      </c>
      <c r="CQ40" s="29">
        <f t="shared" si="149"/>
        <v>2.3590659999999999</v>
      </c>
      <c r="CR40" s="29">
        <f t="shared" si="150"/>
        <v>3.3395060000000001</v>
      </c>
      <c r="CS40" s="29">
        <f t="shared" si="151"/>
        <v>2.1518480000000002</v>
      </c>
      <c r="CT40" s="29">
        <f t="shared" si="152"/>
        <v>2.003396</v>
      </c>
      <c r="CU40" s="29">
        <f t="shared" si="153"/>
        <v>1.5797289999999999</v>
      </c>
      <c r="CV40" s="29">
        <f t="shared" si="146"/>
        <v>1.7895740000000002</v>
      </c>
      <c r="CW40" s="58">
        <f t="shared" si="147"/>
        <v>2.1814637211582784</v>
      </c>
      <c r="CX40" s="58">
        <f t="shared" si="148"/>
        <v>1.8305850000000001</v>
      </c>
      <c r="CY40" s="58">
        <f t="shared" si="148"/>
        <v>1.5086210000000002</v>
      </c>
      <c r="CZ40" s="88"/>
      <c r="DK40" s="88"/>
    </row>
    <row r="41" spans="1:115" x14ac:dyDescent="0.25">
      <c r="A41">
        <f>A18+1</f>
        <v>2002</v>
      </c>
      <c r="B41" s="56" t="s">
        <v>223</v>
      </c>
      <c r="C41" s="56">
        <v>1</v>
      </c>
      <c r="D41">
        <v>1</v>
      </c>
      <c r="E41" s="4"/>
      <c r="F41" s="56">
        <v>-0.64136400000000005</v>
      </c>
      <c r="G41" s="56">
        <v>-0.61115699999999995</v>
      </c>
      <c r="H41" s="56">
        <v>-0.98417900000000003</v>
      </c>
      <c r="I41" s="56">
        <v>-0.64689799999999997</v>
      </c>
      <c r="J41" s="56">
        <v>-0.67701299999999998</v>
      </c>
      <c r="K41" s="56">
        <v>-0.66617400000000004</v>
      </c>
      <c r="L41" s="56">
        <v>-0.72180999999999995</v>
      </c>
      <c r="M41" s="56">
        <v>-0.63538300000000003</v>
      </c>
      <c r="N41" s="56">
        <v>-0.73999700000000002</v>
      </c>
      <c r="O41" s="56">
        <v>-0.97915799999999997</v>
      </c>
      <c r="S41" s="29">
        <f t="shared" si="25"/>
        <v>-0.61115699999999995</v>
      </c>
      <c r="T41" s="29">
        <f t="shared" si="0"/>
        <v>-0.98417900000000003</v>
      </c>
      <c r="U41" s="29">
        <f t="shared" si="1"/>
        <v>-0.64689799999999997</v>
      </c>
      <c r="V41" s="29">
        <f t="shared" si="2"/>
        <v>-0.67701299999999998</v>
      </c>
      <c r="W41" s="29">
        <f t="shared" si="3"/>
        <v>-0.66617400000000004</v>
      </c>
      <c r="X41" s="29">
        <f t="shared" si="26"/>
        <v>-0.72180999999999995</v>
      </c>
      <c r="Y41" s="78">
        <f t="shared" si="27"/>
        <v>-0.6387578550056574</v>
      </c>
      <c r="Z41" s="29">
        <f t="shared" si="28"/>
        <v>-0.73999700000000002</v>
      </c>
      <c r="AA41" s="29">
        <f t="shared" si="29"/>
        <v>-0.97915799999999997</v>
      </c>
      <c r="AC41" s="29">
        <f t="shared" si="30"/>
        <v>-0.61115699999999995</v>
      </c>
      <c r="AD41" s="29">
        <f t="shared" si="31"/>
        <v>-0.98417900000000003</v>
      </c>
      <c r="AE41" s="29">
        <f t="shared" si="32"/>
        <v>-0.64689799999999997</v>
      </c>
      <c r="AF41" s="29">
        <f t="shared" si="33"/>
        <v>-0.67701299999999998</v>
      </c>
      <c r="AG41" s="29">
        <f t="shared" si="34"/>
        <v>-0.66617400000000004</v>
      </c>
      <c r="AH41" s="29">
        <f t="shared" si="35"/>
        <v>-0.72180999999999995</v>
      </c>
      <c r="AI41" s="29">
        <f t="shared" si="36"/>
        <v>-0.6387578550056574</v>
      </c>
      <c r="AJ41" s="29">
        <f t="shared" si="37"/>
        <v>-0.73999700000000002</v>
      </c>
      <c r="AK41" s="29">
        <f t="shared" si="38"/>
        <v>-0.97915799999999997</v>
      </c>
      <c r="AS41" s="58"/>
      <c r="BC41" s="58"/>
      <c r="BG41" s="29">
        <f t="shared" si="164"/>
        <v>-0.61115699999999995</v>
      </c>
      <c r="BH41" s="29">
        <f t="shared" si="165"/>
        <v>-0.98417900000000003</v>
      </c>
      <c r="BI41" s="29">
        <f t="shared" si="166"/>
        <v>-0.64689799999999997</v>
      </c>
      <c r="BJ41" s="29">
        <f t="shared" si="167"/>
        <v>-0.67701299999999998</v>
      </c>
      <c r="BK41" s="29">
        <f t="shared" si="168"/>
        <v>-0.66617400000000004</v>
      </c>
      <c r="BL41" s="29">
        <f t="shared" si="159"/>
        <v>-0.72180999999999995</v>
      </c>
      <c r="BM41" s="58">
        <f t="shared" si="160"/>
        <v>-0.6387578550056574</v>
      </c>
      <c r="BN41" s="58">
        <f t="shared" si="161"/>
        <v>-0.73999700000000002</v>
      </c>
      <c r="BO41" s="58">
        <f t="shared" si="161"/>
        <v>-0.97915799999999997</v>
      </c>
      <c r="BQ41" s="29">
        <f t="shared" si="169"/>
        <v>-3.3642690000000002</v>
      </c>
      <c r="BR41" s="29">
        <f t="shared" si="170"/>
        <v>-5.2020810000000006</v>
      </c>
      <c r="BS41" s="29">
        <f t="shared" si="171"/>
        <v>-3.2267010000000003</v>
      </c>
      <c r="BT41" s="29">
        <f t="shared" si="172"/>
        <v>-3.3867579999999999</v>
      </c>
      <c r="BU41" s="29">
        <f t="shared" si="173"/>
        <v>-3.4481109999999999</v>
      </c>
      <c r="BV41" s="29">
        <f t="shared" si="175"/>
        <v>-3.517099</v>
      </c>
      <c r="BW41" s="58">
        <f t="shared" si="176"/>
        <v>-3.1971668574781047</v>
      </c>
      <c r="BX41" s="58">
        <f t="shared" si="177"/>
        <v>-3.5372649999999997</v>
      </c>
      <c r="BY41" s="58">
        <f t="shared" si="178"/>
        <v>-4.2856740000000002</v>
      </c>
      <c r="CA41" s="24">
        <v>2004</v>
      </c>
      <c r="CB41" s="24">
        <v>3</v>
      </c>
      <c r="CC41" s="24">
        <v>1</v>
      </c>
      <c r="CD41" s="29">
        <f t="shared" ref="CD41:CD53" si="179">AW91</f>
        <v>-5.2387000000000003E-2</v>
      </c>
      <c r="CE41" s="29">
        <f t="shared" ref="CE41:CE53" si="180">AX91</f>
        <v>-8.2568000000000003E-2</v>
      </c>
      <c r="CF41" s="29">
        <f t="shared" ref="CF41:CF53" si="181">AY91</f>
        <v>-8.7274000000000004E-2</v>
      </c>
      <c r="CG41" s="29">
        <f t="shared" ref="CG41:CG53" si="182">AZ91</f>
        <v>-0.110163</v>
      </c>
      <c r="CH41" s="29">
        <f t="shared" ref="CH41:CH53" si="183">BA91</f>
        <v>-0.15928999999999999</v>
      </c>
      <c r="CI41" s="29">
        <f t="shared" ref="CI41:CI53" si="184">BB91</f>
        <v>-0.13403300000000001</v>
      </c>
      <c r="CJ41" s="58">
        <f t="shared" ref="CJ41:CJ53" si="185">BC91</f>
        <v>-7.2515405229853752E-2</v>
      </c>
      <c r="CK41" s="58">
        <f t="shared" ref="CK41:CL53" si="186">BD91</f>
        <v>-0.111759</v>
      </c>
      <c r="CL41" s="58">
        <f t="shared" si="186"/>
        <v>-0.153091</v>
      </c>
      <c r="CN41" s="24">
        <v>2004</v>
      </c>
      <c r="CO41" s="24">
        <v>2</v>
      </c>
      <c r="CP41" s="24">
        <v>10</v>
      </c>
      <c r="CQ41" s="29">
        <f t="shared" si="149"/>
        <v>2.846886</v>
      </c>
      <c r="CR41" s="29">
        <f t="shared" si="150"/>
        <v>3.991762</v>
      </c>
      <c r="CS41" s="29">
        <f t="shared" si="151"/>
        <v>2.6378680000000001</v>
      </c>
      <c r="CT41" s="29">
        <f t="shared" si="152"/>
        <v>2.489109</v>
      </c>
      <c r="CU41" s="29">
        <f t="shared" si="153"/>
        <v>1.943765</v>
      </c>
      <c r="CV41" s="29">
        <f t="shared" si="146"/>
        <v>2.096209</v>
      </c>
      <c r="CW41" s="58">
        <f t="shared" si="147"/>
        <v>2.6578595007333528</v>
      </c>
      <c r="CX41" s="58">
        <f t="shared" si="148"/>
        <v>2.1391200000000001</v>
      </c>
      <c r="CY41" s="58">
        <f t="shared" si="148"/>
        <v>2.0627090000000003</v>
      </c>
      <c r="CZ41" s="88"/>
      <c r="DK41" s="88"/>
    </row>
    <row r="42" spans="1:115" x14ac:dyDescent="0.25">
      <c r="A42">
        <f t="shared" ref="A42:A105" si="187">A19+1</f>
        <v>2002</v>
      </c>
      <c r="B42" s="56" t="s">
        <v>224</v>
      </c>
      <c r="C42" s="56">
        <v>1</v>
      </c>
      <c r="D42">
        <v>2</v>
      </c>
      <c r="E42" s="4"/>
      <c r="F42" s="56">
        <v>-0.55437800000000004</v>
      </c>
      <c r="G42" s="56">
        <v>-0.74023499999999998</v>
      </c>
      <c r="H42" s="56">
        <v>-0.96497100000000002</v>
      </c>
      <c r="I42" s="56">
        <v>-0.55748699999999995</v>
      </c>
      <c r="J42" s="56">
        <v>-0.56520000000000004</v>
      </c>
      <c r="K42" s="56">
        <v>-0.50516499999999998</v>
      </c>
      <c r="L42" s="56">
        <v>-0.57567800000000002</v>
      </c>
      <c r="M42" s="56">
        <v>-0.55147199999999996</v>
      </c>
      <c r="N42" s="56">
        <v>-0.60138499999999995</v>
      </c>
      <c r="O42" s="56">
        <v>-1.0454829999999999</v>
      </c>
      <c r="S42" s="29">
        <f t="shared" si="25"/>
        <v>-0.74023499999999998</v>
      </c>
      <c r="T42" s="29">
        <f t="shared" si="0"/>
        <v>-0.96497100000000002</v>
      </c>
      <c r="U42" s="29">
        <f t="shared" si="1"/>
        <v>-0.55748699999999995</v>
      </c>
      <c r="V42" s="29">
        <f t="shared" si="2"/>
        <v>-0.56520000000000004</v>
      </c>
      <c r="W42" s="29">
        <f t="shared" si="3"/>
        <v>-0.50516499999999998</v>
      </c>
      <c r="X42" s="29">
        <f t="shared" si="26"/>
        <v>-0.57567800000000002</v>
      </c>
      <c r="Y42" s="78">
        <f t="shared" si="27"/>
        <v>-0.5531117473075472</v>
      </c>
      <c r="Z42" s="29">
        <f t="shared" si="28"/>
        <v>-0.60138499999999995</v>
      </c>
      <c r="AA42" s="29">
        <f t="shared" si="29"/>
        <v>-1.0454829999999999</v>
      </c>
      <c r="AC42" s="29">
        <f t="shared" si="30"/>
        <v>-0.74023499999999998</v>
      </c>
      <c r="AD42" s="29">
        <f t="shared" si="31"/>
        <v>-0.96497100000000002</v>
      </c>
      <c r="AE42" s="29">
        <f t="shared" si="32"/>
        <v>-0.55748699999999995</v>
      </c>
      <c r="AF42" s="29">
        <f t="shared" si="33"/>
        <v>-0.56520000000000004</v>
      </c>
      <c r="AG42" s="29">
        <f t="shared" si="34"/>
        <v>-0.50516499999999998</v>
      </c>
      <c r="AH42" s="29">
        <f t="shared" si="35"/>
        <v>-0.57567800000000002</v>
      </c>
      <c r="AI42" s="29">
        <f t="shared" si="36"/>
        <v>-0.5531117473075472</v>
      </c>
      <c r="AJ42" s="29">
        <f t="shared" si="37"/>
        <v>-0.60138499999999995</v>
      </c>
      <c r="AK42" s="29">
        <f t="shared" si="38"/>
        <v>-1.0454829999999999</v>
      </c>
      <c r="AS42" s="58"/>
      <c r="BC42" s="58"/>
      <c r="BG42" s="29">
        <f t="shared" si="164"/>
        <v>-0.74023499999999998</v>
      </c>
      <c r="BH42" s="29">
        <f t="shared" si="165"/>
        <v>-0.96497100000000002</v>
      </c>
      <c r="BI42" s="29">
        <f t="shared" si="166"/>
        <v>-0.55748699999999995</v>
      </c>
      <c r="BJ42" s="29">
        <f t="shared" si="167"/>
        <v>-0.56520000000000004</v>
      </c>
      <c r="BK42" s="29">
        <f t="shared" si="168"/>
        <v>-0.50516499999999998</v>
      </c>
      <c r="BL42" s="29">
        <f t="shared" si="159"/>
        <v>-0.57567800000000002</v>
      </c>
      <c r="BM42" s="58">
        <f t="shared" si="160"/>
        <v>-0.5531117473075472</v>
      </c>
      <c r="BN42" s="58">
        <f t="shared" si="161"/>
        <v>-0.60138499999999995</v>
      </c>
      <c r="BO42" s="58">
        <f t="shared" si="161"/>
        <v>-1.0454829999999999</v>
      </c>
      <c r="BQ42" s="29">
        <f t="shared" si="169"/>
        <v>-4.1045040000000004</v>
      </c>
      <c r="BR42" s="29">
        <f t="shared" si="170"/>
        <v>-6.1670520000000009</v>
      </c>
      <c r="BS42" s="29">
        <f t="shared" si="171"/>
        <v>-3.7841880000000003</v>
      </c>
      <c r="BT42" s="29">
        <f t="shared" si="172"/>
        <v>-3.9519579999999999</v>
      </c>
      <c r="BU42" s="29">
        <f t="shared" si="173"/>
        <v>-3.9532759999999998</v>
      </c>
      <c r="BV42" s="29">
        <f t="shared" si="175"/>
        <v>-4.0927769999999999</v>
      </c>
      <c r="BW42" s="58">
        <f t="shared" si="176"/>
        <v>-3.750278604785652</v>
      </c>
      <c r="BX42" s="58">
        <f t="shared" si="177"/>
        <v>-4.1386499999999993</v>
      </c>
      <c r="BY42" s="58">
        <f t="shared" si="178"/>
        <v>-5.3311570000000001</v>
      </c>
      <c r="CA42" s="24">
        <v>2004</v>
      </c>
      <c r="CB42" s="24">
        <v>3</v>
      </c>
      <c r="CC42" s="24">
        <v>2</v>
      </c>
      <c r="CD42" s="29">
        <f t="shared" si="179"/>
        <v>-0.49566700000000002</v>
      </c>
      <c r="CE42" s="29">
        <f t="shared" si="180"/>
        <v>-0.36713399999999996</v>
      </c>
      <c r="CF42" s="29">
        <f t="shared" si="181"/>
        <v>-0.57375100000000001</v>
      </c>
      <c r="CG42" s="29">
        <f t="shared" si="182"/>
        <v>-0.609294</v>
      </c>
      <c r="CH42" s="29">
        <f t="shared" si="183"/>
        <v>-0.69282599999999994</v>
      </c>
      <c r="CI42" s="29">
        <f t="shared" si="184"/>
        <v>-0.63681900000000002</v>
      </c>
      <c r="CJ42" s="58">
        <f t="shared" si="185"/>
        <v>-0.54132655307379629</v>
      </c>
      <c r="CK42" s="58">
        <f t="shared" si="186"/>
        <v>-0.59681300000000004</v>
      </c>
      <c r="CL42" s="58">
        <f t="shared" si="186"/>
        <v>-0.54310899999999995</v>
      </c>
      <c r="CN42" s="24">
        <v>2005</v>
      </c>
      <c r="CO42" s="24">
        <v>10</v>
      </c>
      <c r="CP42" s="24">
        <v>1</v>
      </c>
      <c r="CQ42" s="29">
        <f t="shared" ref="CQ42" si="188">BQ127</f>
        <v>-0.77704200000000001</v>
      </c>
      <c r="CR42" s="29">
        <f t="shared" ref="CR42" si="189">BR127</f>
        <v>-0.57154799999999994</v>
      </c>
      <c r="CS42" s="29">
        <f t="shared" ref="CS42" si="190">BS127</f>
        <v>-0.66874800000000001</v>
      </c>
      <c r="CT42" s="29">
        <f t="shared" ref="CT42" si="191">BT127</f>
        <v>-0.67397200000000002</v>
      </c>
      <c r="CU42" s="29">
        <f t="shared" ref="CU42" si="192">BU127</f>
        <v>-0.561863</v>
      </c>
      <c r="CV42" s="29">
        <f t="shared" ref="CV42:CV51" si="193">BV127</f>
        <v>-0.57181199999999999</v>
      </c>
      <c r="CW42" s="58">
        <f t="shared" ref="CW42:CW51" si="194">BW127</f>
        <v>-0.65335728688765049</v>
      </c>
      <c r="CX42" s="58">
        <f t="shared" ref="CX42:CY51" si="195">BX127</f>
        <v>-0.57434300000000005</v>
      </c>
      <c r="CY42" s="58">
        <f t="shared" si="195"/>
        <v>-0.249919</v>
      </c>
    </row>
    <row r="43" spans="1:115" x14ac:dyDescent="0.25">
      <c r="A43">
        <f t="shared" si="187"/>
        <v>2002</v>
      </c>
      <c r="B43" s="56" t="s">
        <v>225</v>
      </c>
      <c r="C43" s="56">
        <v>2</v>
      </c>
      <c r="D43">
        <v>3</v>
      </c>
      <c r="E43" s="4"/>
      <c r="F43" s="56">
        <v>-0.731012</v>
      </c>
      <c r="G43" s="56">
        <v>-0.82762400000000003</v>
      </c>
      <c r="H43" s="56">
        <v>-1.040505</v>
      </c>
      <c r="I43" s="56">
        <v>-0.72988600000000003</v>
      </c>
      <c r="J43" s="56">
        <v>-0.692882</v>
      </c>
      <c r="K43" s="56">
        <v>-0.68549000000000004</v>
      </c>
      <c r="L43" s="56">
        <v>-0.74716199999999999</v>
      </c>
      <c r="M43" s="56">
        <v>-0.72833999999999999</v>
      </c>
      <c r="N43" s="56">
        <v>-0.76711200000000002</v>
      </c>
      <c r="O43" s="56">
        <v>-1.1167549999999999</v>
      </c>
      <c r="S43" s="29">
        <f t="shared" si="25"/>
        <v>-0.82762400000000003</v>
      </c>
      <c r="T43" s="29">
        <f t="shared" si="0"/>
        <v>-1.040505</v>
      </c>
      <c r="U43" s="29">
        <f t="shared" si="1"/>
        <v>-0.72988600000000003</v>
      </c>
      <c r="V43" s="29">
        <f t="shared" si="2"/>
        <v>-0.692882</v>
      </c>
      <c r="W43" s="29">
        <f t="shared" si="3"/>
        <v>-0.68549000000000004</v>
      </c>
      <c r="X43" s="29">
        <f t="shared" si="26"/>
        <v>-0.74716199999999999</v>
      </c>
      <c r="Y43" s="78">
        <f t="shared" si="27"/>
        <v>-0.72984770984369118</v>
      </c>
      <c r="Z43" s="29">
        <f t="shared" si="28"/>
        <v>-0.76711200000000002</v>
      </c>
      <c r="AA43" s="29">
        <f t="shared" si="29"/>
        <v>-1.1167549999999999</v>
      </c>
      <c r="AC43" s="29">
        <f t="shared" si="30"/>
        <v>-0.82762400000000003</v>
      </c>
      <c r="AD43" s="29">
        <f t="shared" si="31"/>
        <v>-1.040505</v>
      </c>
      <c r="AE43" s="29">
        <f t="shared" si="32"/>
        <v>-0.72988600000000003</v>
      </c>
      <c r="AF43" s="29">
        <f t="shared" si="33"/>
        <v>-0.692882</v>
      </c>
      <c r="AG43" s="29">
        <f t="shared" si="34"/>
        <v>-0.68549000000000004</v>
      </c>
      <c r="AH43" s="29">
        <f t="shared" si="35"/>
        <v>-0.74716199999999999</v>
      </c>
      <c r="AI43" s="29">
        <f t="shared" si="36"/>
        <v>-0.72984770984369118</v>
      </c>
      <c r="AJ43" s="29">
        <f t="shared" si="37"/>
        <v>-0.76711200000000002</v>
      </c>
      <c r="AK43" s="29">
        <f t="shared" si="38"/>
        <v>-1.1167549999999999</v>
      </c>
      <c r="AS43" s="58"/>
      <c r="BC43" s="58"/>
      <c r="BG43" s="29">
        <f t="shared" si="164"/>
        <v>-0.82762400000000003</v>
      </c>
      <c r="BH43" s="29">
        <f t="shared" si="165"/>
        <v>-1.040505</v>
      </c>
      <c r="BI43" s="29">
        <f t="shared" si="166"/>
        <v>-0.72988600000000003</v>
      </c>
      <c r="BJ43" s="29">
        <f t="shared" si="167"/>
        <v>-0.692882</v>
      </c>
      <c r="BK43" s="29">
        <f t="shared" si="168"/>
        <v>-0.68549000000000004</v>
      </c>
      <c r="BL43" s="29">
        <f t="shared" si="159"/>
        <v>-0.74716199999999999</v>
      </c>
      <c r="BM43" s="58">
        <f t="shared" si="160"/>
        <v>-0.72984770984369118</v>
      </c>
      <c r="BN43" s="58">
        <f t="shared" si="161"/>
        <v>-0.76711200000000002</v>
      </c>
      <c r="BO43" s="58">
        <f t="shared" si="161"/>
        <v>-1.1167549999999999</v>
      </c>
      <c r="BQ43" s="29">
        <f t="shared" si="169"/>
        <v>-4.9321280000000005</v>
      </c>
      <c r="BR43" s="29">
        <f t="shared" si="170"/>
        <v>-7.2075570000000013</v>
      </c>
      <c r="BS43" s="29">
        <f t="shared" si="171"/>
        <v>-4.5140740000000008</v>
      </c>
      <c r="BT43" s="29">
        <f t="shared" si="172"/>
        <v>-4.6448400000000003</v>
      </c>
      <c r="BU43" s="29">
        <f t="shared" si="173"/>
        <v>-4.6387659999999995</v>
      </c>
      <c r="BV43" s="29">
        <f t="shared" si="175"/>
        <v>-4.8399390000000002</v>
      </c>
      <c r="BW43" s="58">
        <f t="shared" si="176"/>
        <v>-4.4801263146293433</v>
      </c>
      <c r="BX43" s="58">
        <f t="shared" si="177"/>
        <v>-4.9057619999999993</v>
      </c>
      <c r="BY43" s="58">
        <f t="shared" si="178"/>
        <v>-6.4479120000000005</v>
      </c>
      <c r="CA43" s="24">
        <v>2004</v>
      </c>
      <c r="CB43" s="24">
        <v>4</v>
      </c>
      <c r="CC43" s="24">
        <v>3</v>
      </c>
      <c r="CD43" s="29">
        <f t="shared" si="179"/>
        <v>-0.26020700000000002</v>
      </c>
      <c r="CE43" s="29">
        <f t="shared" si="180"/>
        <v>0.23135900000000009</v>
      </c>
      <c r="CF43" s="29">
        <f t="shared" si="181"/>
        <v>-0.142349</v>
      </c>
      <c r="CG43" s="29">
        <f t="shared" si="182"/>
        <v>-0.11088700000000001</v>
      </c>
      <c r="CH43" s="29">
        <f t="shared" si="183"/>
        <v>-0.16226399999999996</v>
      </c>
      <c r="CI43" s="29">
        <f t="shared" si="184"/>
        <v>-2.7669000000000055E-2</v>
      </c>
      <c r="CJ43" s="58">
        <f t="shared" si="185"/>
        <v>-0.11464605020324353</v>
      </c>
      <c r="CK43" s="58">
        <f t="shared" si="186"/>
        <v>5.1721999999999935E-2</v>
      </c>
      <c r="CL43" s="58">
        <f t="shared" si="186"/>
        <v>0.12807500000000005</v>
      </c>
      <c r="CN43" s="24">
        <v>2005</v>
      </c>
      <c r="CO43" s="24">
        <v>10</v>
      </c>
      <c r="CP43" s="24">
        <v>2</v>
      </c>
      <c r="CQ43" s="29">
        <f t="shared" ref="CQ43:CQ51" si="196">BQ128</f>
        <v>-1.4628999999999999</v>
      </c>
      <c r="CR43" s="29">
        <f t="shared" ref="CR43:CR51" si="197">BR128</f>
        <v>-0.97078199999999992</v>
      </c>
      <c r="CS43" s="29">
        <f t="shared" ref="CS43:CS51" si="198">BS128</f>
        <v>-1.407303</v>
      </c>
      <c r="CT43" s="29">
        <f t="shared" ref="CT43:CT51" si="199">BT128</f>
        <v>-1.3959570000000001</v>
      </c>
      <c r="CU43" s="29">
        <f t="shared" ref="CU43:CU51" si="200">BU128</f>
        <v>-1.2110270000000001</v>
      </c>
      <c r="CV43" s="29">
        <f t="shared" si="193"/>
        <v>-1.192118</v>
      </c>
      <c r="CW43" s="58">
        <f t="shared" si="194"/>
        <v>-1.387476082386959</v>
      </c>
      <c r="CX43" s="58">
        <f t="shared" si="195"/>
        <v>-1.1692550000000002</v>
      </c>
      <c r="CY43" s="58">
        <f t="shared" si="195"/>
        <v>-0.35264699999999999</v>
      </c>
    </row>
    <row r="44" spans="1:115" x14ac:dyDescent="0.25">
      <c r="A44">
        <f t="shared" si="187"/>
        <v>2002</v>
      </c>
      <c r="B44" s="56" t="s">
        <v>226</v>
      </c>
      <c r="C44" s="56">
        <v>2</v>
      </c>
      <c r="D44">
        <v>4</v>
      </c>
      <c r="E44" s="4"/>
      <c r="F44" s="56">
        <v>-0.75479600000000002</v>
      </c>
      <c r="G44" s="56">
        <v>-0.77154599999999995</v>
      </c>
      <c r="H44" s="56">
        <v>-0.99429900000000004</v>
      </c>
      <c r="I44" s="56">
        <v>-0.75652799999999998</v>
      </c>
      <c r="J44" s="56">
        <v>-0.72914299999999999</v>
      </c>
      <c r="K44" s="56">
        <v>-0.71881899999999999</v>
      </c>
      <c r="L44" s="56">
        <v>-0.765544</v>
      </c>
      <c r="M44" s="56">
        <v>-0.750135</v>
      </c>
      <c r="N44" s="56">
        <v>-0.77925800000000001</v>
      </c>
      <c r="O44" s="56">
        <v>-0.95998600000000001</v>
      </c>
      <c r="S44" s="29">
        <f t="shared" si="25"/>
        <v>-0.77154599999999995</v>
      </c>
      <c r="T44" s="29">
        <f t="shared" si="0"/>
        <v>-0.99429900000000004</v>
      </c>
      <c r="U44" s="29">
        <f t="shared" si="1"/>
        <v>-0.75652799999999998</v>
      </c>
      <c r="V44" s="29">
        <f t="shared" si="2"/>
        <v>-0.72914299999999999</v>
      </c>
      <c r="W44" s="29">
        <f t="shared" si="3"/>
        <v>-0.71881899999999999</v>
      </c>
      <c r="X44" s="29">
        <f t="shared" si="26"/>
        <v>-0.765544</v>
      </c>
      <c r="Y44" s="78">
        <f t="shared" si="27"/>
        <v>-0.75276502828646863</v>
      </c>
      <c r="Z44" s="29">
        <f t="shared" si="28"/>
        <v>-0.77925800000000001</v>
      </c>
      <c r="AA44" s="29">
        <f t="shared" si="29"/>
        <v>-0.95998600000000001</v>
      </c>
      <c r="AC44" s="29">
        <f t="shared" si="30"/>
        <v>-0.77154599999999995</v>
      </c>
      <c r="AD44" s="29">
        <f t="shared" si="31"/>
        <v>-0.99429900000000004</v>
      </c>
      <c r="AE44" s="29">
        <f t="shared" si="32"/>
        <v>-0.75652799999999998</v>
      </c>
      <c r="AF44" s="29">
        <f t="shared" si="33"/>
        <v>-0.72914299999999999</v>
      </c>
      <c r="AG44" s="29">
        <f t="shared" si="34"/>
        <v>-0.71881899999999999</v>
      </c>
      <c r="AH44" s="29">
        <f t="shared" si="35"/>
        <v>-0.765544</v>
      </c>
      <c r="AI44" s="29">
        <f t="shared" si="36"/>
        <v>-0.75276502828646863</v>
      </c>
      <c r="AJ44" s="29">
        <f t="shared" si="37"/>
        <v>-0.77925800000000001</v>
      </c>
      <c r="AK44" s="29">
        <f t="shared" si="38"/>
        <v>-0.95998600000000001</v>
      </c>
      <c r="AS44" s="58"/>
      <c r="BC44" s="58"/>
      <c r="BG44" s="29">
        <f t="shared" si="164"/>
        <v>-0.77154599999999995</v>
      </c>
      <c r="BH44" s="29">
        <f t="shared" si="165"/>
        <v>-0.99429900000000004</v>
      </c>
      <c r="BI44" s="29">
        <f t="shared" si="166"/>
        <v>-0.75652799999999998</v>
      </c>
      <c r="BJ44" s="29">
        <f t="shared" si="167"/>
        <v>-0.72914299999999999</v>
      </c>
      <c r="BK44" s="29">
        <f t="shared" si="168"/>
        <v>-0.71881899999999999</v>
      </c>
      <c r="BL44" s="29">
        <f t="shared" si="159"/>
        <v>-0.765544</v>
      </c>
      <c r="BM44" s="58">
        <f t="shared" si="160"/>
        <v>-0.75276502828646863</v>
      </c>
      <c r="BN44" s="58">
        <f t="shared" si="161"/>
        <v>-0.77925800000000001</v>
      </c>
      <c r="BO44" s="58">
        <f t="shared" si="161"/>
        <v>-0.95998600000000001</v>
      </c>
      <c r="BQ44" s="29">
        <f t="shared" si="169"/>
        <v>-5.7036740000000004</v>
      </c>
      <c r="BR44" s="29">
        <f t="shared" si="170"/>
        <v>-8.2018560000000011</v>
      </c>
      <c r="BS44" s="29">
        <f t="shared" si="171"/>
        <v>-5.2706020000000011</v>
      </c>
      <c r="BT44" s="29">
        <f t="shared" si="172"/>
        <v>-5.373983</v>
      </c>
      <c r="BU44" s="29">
        <f t="shared" si="173"/>
        <v>-5.3575849999999994</v>
      </c>
      <c r="BV44" s="29">
        <f t="shared" si="175"/>
        <v>-5.6054830000000004</v>
      </c>
      <c r="BW44" s="58">
        <f t="shared" si="176"/>
        <v>-5.2328913429158117</v>
      </c>
      <c r="BX44" s="58">
        <f t="shared" si="177"/>
        <v>-5.6850199999999997</v>
      </c>
      <c r="BY44" s="58">
        <f t="shared" si="178"/>
        <v>-7.4078980000000003</v>
      </c>
      <c r="CA44" s="24">
        <v>2004</v>
      </c>
      <c r="CB44" s="24">
        <v>4</v>
      </c>
      <c r="CC44" s="24">
        <v>4</v>
      </c>
      <c r="CD44" s="29">
        <f t="shared" si="179"/>
        <v>0.28929699999999997</v>
      </c>
      <c r="CE44" s="29">
        <f t="shared" si="180"/>
        <v>0.6467520000000001</v>
      </c>
      <c r="CF44" s="29">
        <f t="shared" si="181"/>
        <v>0.232379</v>
      </c>
      <c r="CG44" s="29">
        <f t="shared" si="182"/>
        <v>0.32805400000000001</v>
      </c>
      <c r="CH44" s="29">
        <f t="shared" si="183"/>
        <v>0.25052600000000003</v>
      </c>
      <c r="CI44" s="29">
        <f t="shared" si="184"/>
        <v>0.40414799999999995</v>
      </c>
      <c r="CJ44" s="58">
        <f t="shared" si="185"/>
        <v>0.25133246930394332</v>
      </c>
      <c r="CK44" s="58">
        <f t="shared" si="186"/>
        <v>0.48527799999999993</v>
      </c>
      <c r="CL44" s="58">
        <f t="shared" si="186"/>
        <v>0.21212200000000003</v>
      </c>
      <c r="CN44" s="24">
        <v>2005</v>
      </c>
      <c r="CO44" s="24">
        <v>11</v>
      </c>
      <c r="CP44" s="24">
        <v>3</v>
      </c>
      <c r="CQ44" s="29">
        <f t="shared" si="196"/>
        <v>-1.6365349999999999</v>
      </c>
      <c r="CR44" s="29">
        <f t="shared" si="197"/>
        <v>-0.58390599999999993</v>
      </c>
      <c r="CS44" s="29">
        <f t="shared" si="198"/>
        <v>-1.7568820000000001</v>
      </c>
      <c r="CT44" s="29">
        <f t="shared" si="199"/>
        <v>-1.6418860000000002</v>
      </c>
      <c r="CU44" s="29">
        <f t="shared" si="200"/>
        <v>-1.5308110000000001</v>
      </c>
      <c r="CV44" s="29">
        <f t="shared" si="193"/>
        <v>-1.4111940000000001</v>
      </c>
      <c r="CW44" s="58">
        <f t="shared" si="194"/>
        <v>-1.7366122429702888</v>
      </c>
      <c r="CX44" s="58">
        <f t="shared" si="195"/>
        <v>-1.3474810000000002</v>
      </c>
      <c r="CY44" s="58">
        <f t="shared" si="195"/>
        <v>0.30271399999999998</v>
      </c>
    </row>
    <row r="45" spans="1:115" x14ac:dyDescent="0.25">
      <c r="A45">
        <f t="shared" si="187"/>
        <v>2002</v>
      </c>
      <c r="B45" s="56" t="s">
        <v>227</v>
      </c>
      <c r="C45" s="56">
        <v>3</v>
      </c>
      <c r="D45">
        <v>5</v>
      </c>
      <c r="E45" s="4"/>
      <c r="F45" s="56">
        <v>0.28783300000000001</v>
      </c>
      <c r="G45" s="56">
        <v>0.116564</v>
      </c>
      <c r="H45" s="56">
        <v>0.291987</v>
      </c>
      <c r="I45" s="56">
        <v>0.29049199999999997</v>
      </c>
      <c r="J45" s="56">
        <v>0.30499900000000002</v>
      </c>
      <c r="K45" s="56">
        <v>0.29125699999999999</v>
      </c>
      <c r="L45" s="56">
        <v>0.267206</v>
      </c>
      <c r="M45" s="56">
        <v>0.278169</v>
      </c>
      <c r="N45" s="56">
        <v>0.23281299999999999</v>
      </c>
      <c r="O45" s="56">
        <v>-0.52667200000000003</v>
      </c>
      <c r="S45" s="29">
        <f t="shared" si="25"/>
        <v>0.116564</v>
      </c>
      <c r="T45" s="29">
        <f t="shared" si="0"/>
        <v>0.291987</v>
      </c>
      <c r="U45" s="29">
        <f t="shared" si="1"/>
        <v>0.29049199999999997</v>
      </c>
      <c r="V45" s="29">
        <f t="shared" si="2"/>
        <v>0.30499900000000002</v>
      </c>
      <c r="W45" s="29">
        <f t="shared" si="3"/>
        <v>0.29125699999999999</v>
      </c>
      <c r="X45" s="29">
        <f t="shared" si="26"/>
        <v>0.267206</v>
      </c>
      <c r="Y45" s="78">
        <f t="shared" si="27"/>
        <v>0.283622034404727</v>
      </c>
      <c r="Z45" s="29">
        <f t="shared" si="28"/>
        <v>0.23281299999999999</v>
      </c>
      <c r="AA45" s="29">
        <f t="shared" si="29"/>
        <v>-0.52667200000000003</v>
      </c>
      <c r="AC45" s="29">
        <f t="shared" si="30"/>
        <v>0.116564</v>
      </c>
      <c r="AD45" s="29">
        <f t="shared" si="31"/>
        <v>0.291987</v>
      </c>
      <c r="AE45" s="29">
        <f t="shared" si="32"/>
        <v>0.29049199999999997</v>
      </c>
      <c r="AF45" s="29">
        <f t="shared" si="33"/>
        <v>0.30499900000000002</v>
      </c>
      <c r="AG45" s="29">
        <f t="shared" si="34"/>
        <v>0.29125699999999999</v>
      </c>
      <c r="AH45" s="29">
        <f t="shared" si="35"/>
        <v>0.267206</v>
      </c>
      <c r="AI45" s="29">
        <f t="shared" si="36"/>
        <v>0.283622034404727</v>
      </c>
      <c r="AJ45" s="29">
        <f t="shared" si="37"/>
        <v>0.23281299999999999</v>
      </c>
      <c r="AK45" s="29">
        <f t="shared" si="38"/>
        <v>-0.52667200000000003</v>
      </c>
      <c r="AM45" s="29">
        <f t="shared" ref="AM45:AM57" si="201">AC45</f>
        <v>0.116564</v>
      </c>
      <c r="AN45" s="29">
        <f t="shared" ref="AN45:AN57" si="202">AD45</f>
        <v>0.291987</v>
      </c>
      <c r="AO45" s="29">
        <f t="shared" ref="AO45:AO57" si="203">AE45</f>
        <v>0.29049199999999997</v>
      </c>
      <c r="AP45" s="29">
        <f t="shared" ref="AP45:AP57" si="204">AF45</f>
        <v>0.30499900000000002</v>
      </c>
      <c r="AQ45" s="29">
        <f t="shared" ref="AQ45:AQ57" si="205">AG45</f>
        <v>0.29125699999999999</v>
      </c>
      <c r="AR45" s="29">
        <f t="shared" ref="AR45:AR57" si="206">AH45</f>
        <v>0.267206</v>
      </c>
      <c r="AS45" s="58">
        <f t="shared" ref="AS45:AS57" si="207">AI45</f>
        <v>0.283622034404727</v>
      </c>
      <c r="AT45" s="58">
        <f t="shared" ref="AT45:AU57" si="208">AJ45</f>
        <v>0.23281299999999999</v>
      </c>
      <c r="AU45" s="58">
        <f t="shared" si="208"/>
        <v>-0.52667200000000003</v>
      </c>
      <c r="AW45" s="29">
        <f t="shared" ref="AW45:BC45" si="209">AM45</f>
        <v>0.116564</v>
      </c>
      <c r="AX45" s="29">
        <f t="shared" si="209"/>
        <v>0.291987</v>
      </c>
      <c r="AY45" s="29">
        <f t="shared" si="209"/>
        <v>0.29049199999999997</v>
      </c>
      <c r="AZ45" s="29">
        <f t="shared" si="209"/>
        <v>0.30499900000000002</v>
      </c>
      <c r="BA45" s="29">
        <f t="shared" si="209"/>
        <v>0.29125699999999999</v>
      </c>
      <c r="BB45" s="29">
        <f t="shared" si="209"/>
        <v>0.267206</v>
      </c>
      <c r="BC45" s="58">
        <f t="shared" si="209"/>
        <v>0.283622034404727</v>
      </c>
      <c r="BD45" s="58">
        <f t="shared" ref="BD45:BE45" si="210">AT45</f>
        <v>0.23281299999999999</v>
      </c>
      <c r="BE45" s="58">
        <f t="shared" si="210"/>
        <v>-0.52667200000000003</v>
      </c>
      <c r="BM45" s="58"/>
      <c r="BW45" s="58"/>
      <c r="CA45" s="24">
        <v>2004</v>
      </c>
      <c r="CB45" s="24">
        <v>5</v>
      </c>
      <c r="CC45" s="24">
        <v>5</v>
      </c>
      <c r="CD45" s="29">
        <f t="shared" si="179"/>
        <v>0.28559899999999999</v>
      </c>
      <c r="CE45" s="29">
        <f t="shared" si="180"/>
        <v>0.68616100000000013</v>
      </c>
      <c r="CF45" s="29">
        <f t="shared" si="181"/>
        <v>0.37006499999999998</v>
      </c>
      <c r="CG45" s="29">
        <f t="shared" si="182"/>
        <v>0.49560500000000002</v>
      </c>
      <c r="CH45" s="29">
        <f t="shared" si="183"/>
        <v>0.47400000000000003</v>
      </c>
      <c r="CI45" s="29">
        <f t="shared" si="184"/>
        <v>0.66751300000000002</v>
      </c>
      <c r="CJ45" s="58">
        <f t="shared" si="185"/>
        <v>0.39374024112643002</v>
      </c>
      <c r="CK45" s="58">
        <f t="shared" si="186"/>
        <v>0.75405199999999994</v>
      </c>
      <c r="CL45" s="58">
        <f t="shared" si="186"/>
        <v>0.72756600000000005</v>
      </c>
      <c r="CN45" s="24">
        <v>2005</v>
      </c>
      <c r="CO45" s="24">
        <v>11</v>
      </c>
      <c r="CP45" s="24">
        <v>4</v>
      </c>
      <c r="CQ45" s="29">
        <f t="shared" si="196"/>
        <v>-1.8582649999999998</v>
      </c>
      <c r="CR45" s="29">
        <f t="shared" si="197"/>
        <v>-0.28076499999999993</v>
      </c>
      <c r="CS45" s="29">
        <f t="shared" si="198"/>
        <v>-2.091342</v>
      </c>
      <c r="CT45" s="29">
        <f t="shared" si="199"/>
        <v>-1.8829120000000001</v>
      </c>
      <c r="CU45" s="29">
        <f t="shared" si="200"/>
        <v>-1.8701350000000001</v>
      </c>
      <c r="CV45" s="29">
        <f t="shared" si="193"/>
        <v>-1.6642520000000001</v>
      </c>
      <c r="CW45" s="58">
        <f t="shared" si="194"/>
        <v>-2.0894562413359594</v>
      </c>
      <c r="CX45" s="58">
        <f t="shared" si="195"/>
        <v>-1.5670070000000003</v>
      </c>
      <c r="CY45" s="58">
        <f t="shared" si="195"/>
        <v>0.75002900000000006</v>
      </c>
    </row>
    <row r="46" spans="1:115" x14ac:dyDescent="0.25">
      <c r="A46">
        <f t="shared" si="187"/>
        <v>2002</v>
      </c>
      <c r="B46" s="56" t="s">
        <v>228</v>
      </c>
      <c r="C46" s="56">
        <v>3</v>
      </c>
      <c r="D46">
        <v>6</v>
      </c>
      <c r="E46" s="4"/>
      <c r="F46" s="56">
        <v>0.26731199999999999</v>
      </c>
      <c r="G46" s="56">
        <v>0.397368</v>
      </c>
      <c r="H46" s="56">
        <v>0.32165899999999997</v>
      </c>
      <c r="I46" s="56">
        <v>0.28711500000000001</v>
      </c>
      <c r="J46" s="56">
        <v>0.30004500000000001</v>
      </c>
      <c r="K46" s="56">
        <v>0.44203500000000001</v>
      </c>
      <c r="L46" s="56">
        <v>0.429203</v>
      </c>
      <c r="M46" s="56">
        <v>0.241062</v>
      </c>
      <c r="N46" s="56">
        <v>0.435255</v>
      </c>
      <c r="O46" s="56">
        <v>0.66160699999999995</v>
      </c>
      <c r="S46" s="29">
        <f t="shared" si="25"/>
        <v>0.397368</v>
      </c>
      <c r="T46" s="29">
        <f t="shared" si="0"/>
        <v>0.32165899999999997</v>
      </c>
      <c r="U46" s="29">
        <f t="shared" si="1"/>
        <v>0.28711500000000001</v>
      </c>
      <c r="V46" s="29">
        <f t="shared" si="2"/>
        <v>0.30004500000000001</v>
      </c>
      <c r="W46" s="29">
        <f t="shared" si="3"/>
        <v>0.44203500000000001</v>
      </c>
      <c r="X46" s="29">
        <f t="shared" si="26"/>
        <v>0.429203</v>
      </c>
      <c r="Y46" s="78">
        <f t="shared" si="27"/>
        <v>0.25587389498386626</v>
      </c>
      <c r="Z46" s="29">
        <f t="shared" si="28"/>
        <v>0.435255</v>
      </c>
      <c r="AA46" s="29">
        <f t="shared" si="29"/>
        <v>0.66160699999999995</v>
      </c>
      <c r="AC46" s="29">
        <f t="shared" si="30"/>
        <v>0.397368</v>
      </c>
      <c r="AD46" s="29">
        <f t="shared" si="31"/>
        <v>0.32165899999999997</v>
      </c>
      <c r="AE46" s="29">
        <f t="shared" si="32"/>
        <v>0.28711500000000001</v>
      </c>
      <c r="AF46" s="29">
        <f t="shared" si="33"/>
        <v>0.30004500000000001</v>
      </c>
      <c r="AG46" s="29">
        <f t="shared" si="34"/>
        <v>0.44203500000000001</v>
      </c>
      <c r="AH46" s="29">
        <f t="shared" si="35"/>
        <v>0.429203</v>
      </c>
      <c r="AI46" s="29">
        <f t="shared" si="36"/>
        <v>0.25587389498386626</v>
      </c>
      <c r="AJ46" s="29">
        <f t="shared" si="37"/>
        <v>0.435255</v>
      </c>
      <c r="AK46" s="29">
        <f t="shared" si="38"/>
        <v>0.66160699999999995</v>
      </c>
      <c r="AM46" s="29">
        <f t="shared" si="201"/>
        <v>0.397368</v>
      </c>
      <c r="AN46" s="29">
        <f t="shared" si="202"/>
        <v>0.32165899999999997</v>
      </c>
      <c r="AO46" s="29">
        <f t="shared" si="203"/>
        <v>0.28711500000000001</v>
      </c>
      <c r="AP46" s="29">
        <f t="shared" si="204"/>
        <v>0.30004500000000001</v>
      </c>
      <c r="AQ46" s="29">
        <f t="shared" si="205"/>
        <v>0.44203500000000001</v>
      </c>
      <c r="AR46" s="29">
        <f t="shared" si="206"/>
        <v>0.429203</v>
      </c>
      <c r="AS46" s="58">
        <f t="shared" si="207"/>
        <v>0.25587389498386626</v>
      </c>
      <c r="AT46" s="58">
        <f t="shared" si="208"/>
        <v>0.435255</v>
      </c>
      <c r="AU46" s="58">
        <f t="shared" si="208"/>
        <v>0.66160699999999995</v>
      </c>
      <c r="AW46" s="29">
        <f t="shared" ref="AW46:AW57" si="211">AM46+AW45</f>
        <v>0.51393200000000006</v>
      </c>
      <c r="AX46" s="29">
        <f t="shared" ref="AX46:AX57" si="212">AN46+AX45</f>
        <v>0.61364599999999991</v>
      </c>
      <c r="AY46" s="29">
        <f t="shared" ref="AY46:AY57" si="213">AO46+AY45</f>
        <v>0.57760699999999998</v>
      </c>
      <c r="AZ46" s="29">
        <f t="shared" ref="AZ46:AZ57" si="214">AP46+AZ45</f>
        <v>0.60504400000000003</v>
      </c>
      <c r="BA46" s="29">
        <f t="shared" ref="BA46:BA57" si="215">AQ46+BA45</f>
        <v>0.73329200000000005</v>
      </c>
      <c r="BB46" s="29">
        <f>AR46+BB45</f>
        <v>0.69640900000000006</v>
      </c>
      <c r="BC46" s="58">
        <f>AS46+BC45</f>
        <v>0.53949592938859325</v>
      </c>
      <c r="BD46" s="58">
        <f t="shared" ref="BD46:BE46" si="216">AT46+BD45</f>
        <v>0.668068</v>
      </c>
      <c r="BE46" s="58">
        <f t="shared" si="216"/>
        <v>0.13493499999999992</v>
      </c>
      <c r="BM46" s="58"/>
      <c r="BW46" s="58"/>
      <c r="CA46" s="24">
        <v>2004</v>
      </c>
      <c r="CB46" s="24">
        <v>5</v>
      </c>
      <c r="CC46" s="24">
        <v>6</v>
      </c>
      <c r="CD46" s="29">
        <f t="shared" si="179"/>
        <v>0.24046699999999999</v>
      </c>
      <c r="CE46" s="29">
        <f t="shared" si="180"/>
        <v>0.54881000000000013</v>
      </c>
      <c r="CF46" s="29">
        <f t="shared" si="181"/>
        <v>0.32832999999999996</v>
      </c>
      <c r="CG46" s="29">
        <f t="shared" si="182"/>
        <v>0.44236800000000004</v>
      </c>
      <c r="CH46" s="29">
        <f t="shared" si="183"/>
        <v>0.46407900000000002</v>
      </c>
      <c r="CI46" s="29">
        <f t="shared" si="184"/>
        <v>0.668408</v>
      </c>
      <c r="CJ46" s="58">
        <f t="shared" si="185"/>
        <v>0.3694564329715459</v>
      </c>
      <c r="CK46" s="58">
        <f t="shared" si="186"/>
        <v>0.74461199999999994</v>
      </c>
      <c r="CL46" s="58">
        <f t="shared" si="186"/>
        <v>0.30195500000000003</v>
      </c>
      <c r="CN46" s="24">
        <v>2005</v>
      </c>
      <c r="CO46" s="24">
        <v>12</v>
      </c>
      <c r="CP46" s="24">
        <v>5</v>
      </c>
      <c r="CQ46" s="29">
        <f t="shared" si="196"/>
        <v>-2.437405</v>
      </c>
      <c r="CR46" s="29">
        <f t="shared" si="197"/>
        <v>-0.6559879999999999</v>
      </c>
      <c r="CS46" s="29">
        <f t="shared" si="198"/>
        <v>-2.77651</v>
      </c>
      <c r="CT46" s="29">
        <f t="shared" si="199"/>
        <v>-2.5078110000000002</v>
      </c>
      <c r="CU46" s="29">
        <f t="shared" si="200"/>
        <v>-2.577556</v>
      </c>
      <c r="CV46" s="29">
        <f t="shared" si="193"/>
        <v>-2.3089520000000001</v>
      </c>
      <c r="CW46" s="58">
        <f t="shared" si="194"/>
        <v>-2.7857900380086327</v>
      </c>
      <c r="CX46" s="58">
        <f t="shared" si="195"/>
        <v>-2.1782840000000001</v>
      </c>
      <c r="CY46" s="58">
        <f t="shared" si="195"/>
        <v>1.0059690000000001</v>
      </c>
    </row>
    <row r="47" spans="1:115" x14ac:dyDescent="0.25">
      <c r="A47">
        <f t="shared" si="187"/>
        <v>2002</v>
      </c>
      <c r="B47" s="56" t="s">
        <v>229</v>
      </c>
      <c r="C47" s="56">
        <v>4</v>
      </c>
      <c r="D47">
        <v>7</v>
      </c>
      <c r="E47" s="4"/>
      <c r="F47" s="56">
        <v>-0.41287200000000002</v>
      </c>
      <c r="G47" s="56">
        <v>-0.41620400000000002</v>
      </c>
      <c r="H47" s="56">
        <v>-0.61285199999999995</v>
      </c>
      <c r="I47" s="56">
        <v>-0.42093999999999998</v>
      </c>
      <c r="J47" s="56">
        <v>-0.42616900000000002</v>
      </c>
      <c r="K47" s="56">
        <v>-0.31360199999999999</v>
      </c>
      <c r="L47" s="56">
        <v>-0.31856400000000001</v>
      </c>
      <c r="M47" s="56">
        <v>-0.412966</v>
      </c>
      <c r="N47" s="56">
        <v>-0.31583299999999997</v>
      </c>
      <c r="O47" s="56">
        <v>-0.37592799999999998</v>
      </c>
      <c r="S47" s="29">
        <f t="shared" si="25"/>
        <v>-0.41620400000000002</v>
      </c>
      <c r="T47" s="29">
        <f t="shared" si="0"/>
        <v>-0.61285199999999995</v>
      </c>
      <c r="U47" s="29">
        <f t="shared" si="1"/>
        <v>-0.42093999999999998</v>
      </c>
      <c r="V47" s="29">
        <f t="shared" si="2"/>
        <v>-0.42616900000000002</v>
      </c>
      <c r="W47" s="29">
        <f t="shared" si="3"/>
        <v>-0.31360199999999999</v>
      </c>
      <c r="X47" s="29">
        <f t="shared" si="26"/>
        <v>-0.31856400000000001</v>
      </c>
      <c r="Y47" s="78">
        <f t="shared" si="27"/>
        <v>-0.41291295930939115</v>
      </c>
      <c r="Z47" s="29">
        <f t="shared" si="28"/>
        <v>-0.31583299999999997</v>
      </c>
      <c r="AA47" s="29">
        <f t="shared" si="29"/>
        <v>-0.37592799999999998</v>
      </c>
      <c r="AC47" s="29">
        <f t="shared" si="30"/>
        <v>-0.41620400000000002</v>
      </c>
      <c r="AD47" s="29">
        <f t="shared" si="31"/>
        <v>-0.61285199999999995</v>
      </c>
      <c r="AE47" s="29">
        <f t="shared" si="32"/>
        <v>-0.42093999999999998</v>
      </c>
      <c r="AF47" s="29">
        <f t="shared" si="33"/>
        <v>-0.42616900000000002</v>
      </c>
      <c r="AG47" s="29">
        <f t="shared" si="34"/>
        <v>-0.31360199999999999</v>
      </c>
      <c r="AH47" s="29">
        <f t="shared" si="35"/>
        <v>-0.31856400000000001</v>
      </c>
      <c r="AI47" s="29">
        <f t="shared" si="36"/>
        <v>-0.41291295930939115</v>
      </c>
      <c r="AJ47" s="29">
        <f t="shared" si="37"/>
        <v>-0.31583299999999997</v>
      </c>
      <c r="AK47" s="29">
        <f t="shared" si="38"/>
        <v>-0.37592799999999998</v>
      </c>
      <c r="AM47" s="29">
        <f t="shared" si="201"/>
        <v>-0.41620400000000002</v>
      </c>
      <c r="AN47" s="29">
        <f t="shared" si="202"/>
        <v>-0.61285199999999995</v>
      </c>
      <c r="AO47" s="29">
        <f t="shared" si="203"/>
        <v>-0.42093999999999998</v>
      </c>
      <c r="AP47" s="29">
        <f t="shared" si="204"/>
        <v>-0.42616900000000002</v>
      </c>
      <c r="AQ47" s="29">
        <f t="shared" si="205"/>
        <v>-0.31360199999999999</v>
      </c>
      <c r="AR47" s="29">
        <f t="shared" si="206"/>
        <v>-0.31856400000000001</v>
      </c>
      <c r="AS47" s="58">
        <f t="shared" si="207"/>
        <v>-0.41291295930939115</v>
      </c>
      <c r="AT47" s="58">
        <f t="shared" si="208"/>
        <v>-0.31583299999999997</v>
      </c>
      <c r="AU47" s="58">
        <f t="shared" si="208"/>
        <v>-0.37592799999999998</v>
      </c>
      <c r="AW47" s="29">
        <f t="shared" si="211"/>
        <v>9.7728000000000037E-2</v>
      </c>
      <c r="AX47" s="29">
        <f t="shared" si="212"/>
        <v>7.939999999999614E-4</v>
      </c>
      <c r="AY47" s="29">
        <f t="shared" si="213"/>
        <v>0.156667</v>
      </c>
      <c r="AZ47" s="29">
        <f t="shared" si="214"/>
        <v>0.17887500000000001</v>
      </c>
      <c r="BA47" s="29">
        <f t="shared" si="215"/>
        <v>0.41969000000000006</v>
      </c>
      <c r="BB47" s="29">
        <f t="shared" ref="BB47:BB57" si="217">AR47+BB46</f>
        <v>0.37784500000000004</v>
      </c>
      <c r="BC47" s="58">
        <f t="shared" ref="BC47:BC57" si="218">AS47+BC46</f>
        <v>0.12658297007920211</v>
      </c>
      <c r="BD47" s="58">
        <f t="shared" ref="BD47:BD57" si="219">AT47+BD46</f>
        <v>0.35223500000000002</v>
      </c>
      <c r="BE47" s="58">
        <f t="shared" ref="BE47:BE57" si="220">AU47+BE46</f>
        <v>-0.24099300000000007</v>
      </c>
      <c r="BM47" s="58"/>
      <c r="BW47" s="58"/>
      <c r="CA47" s="24">
        <v>2004</v>
      </c>
      <c r="CB47" s="24">
        <v>6</v>
      </c>
      <c r="CC47" s="24">
        <v>7</v>
      </c>
      <c r="CD47" s="29">
        <f t="shared" si="179"/>
        <v>-0.24462100000000003</v>
      </c>
      <c r="CE47" s="29">
        <f t="shared" si="180"/>
        <v>0.37170600000000009</v>
      </c>
      <c r="CF47" s="29">
        <f t="shared" si="181"/>
        <v>-0.27701700000000001</v>
      </c>
      <c r="CG47" s="29">
        <f t="shared" si="182"/>
        <v>-0.13919199999999993</v>
      </c>
      <c r="CH47" s="29">
        <f t="shared" si="183"/>
        <v>-0.13478899999999994</v>
      </c>
      <c r="CI47" s="29">
        <f t="shared" si="184"/>
        <v>0.132355</v>
      </c>
      <c r="CJ47" s="58">
        <f t="shared" si="185"/>
        <v>-0.22828662590621468</v>
      </c>
      <c r="CK47" s="58">
        <f t="shared" si="186"/>
        <v>0.21015699999999993</v>
      </c>
      <c r="CL47" s="58">
        <f t="shared" si="186"/>
        <v>-0.15199099999999999</v>
      </c>
      <c r="CN47" s="24">
        <v>2005</v>
      </c>
      <c r="CO47" s="24">
        <v>12</v>
      </c>
      <c r="CP47" s="24">
        <v>6</v>
      </c>
      <c r="CQ47" s="29">
        <f t="shared" si="196"/>
        <v>-3.1545139999999998</v>
      </c>
      <c r="CR47" s="29">
        <f t="shared" si="197"/>
        <v>-1.2193769999999999</v>
      </c>
      <c r="CS47" s="29">
        <f t="shared" si="198"/>
        <v>-3.58446</v>
      </c>
      <c r="CT47" s="29">
        <f t="shared" si="199"/>
        <v>-3.2876400000000001</v>
      </c>
      <c r="CU47" s="29">
        <f t="shared" si="200"/>
        <v>-3.416976</v>
      </c>
      <c r="CV47" s="29">
        <f t="shared" si="193"/>
        <v>-3.0897710000000003</v>
      </c>
      <c r="CW47" s="58">
        <f t="shared" si="194"/>
        <v>-3.6052857242593137</v>
      </c>
      <c r="CX47" s="58">
        <f t="shared" si="195"/>
        <v>-2.9270019999999999</v>
      </c>
      <c r="CY47" s="58">
        <f t="shared" si="195"/>
        <v>1.213727</v>
      </c>
    </row>
    <row r="48" spans="1:115" x14ac:dyDescent="0.25">
      <c r="A48">
        <f t="shared" si="187"/>
        <v>2002</v>
      </c>
      <c r="B48" s="56" t="s">
        <v>230</v>
      </c>
      <c r="C48" s="56">
        <v>4</v>
      </c>
      <c r="D48">
        <v>8</v>
      </c>
      <c r="E48" s="4"/>
      <c r="F48" s="56">
        <v>9.5167000000000002E-2</v>
      </c>
      <c r="G48" s="56">
        <v>0.22509799999999999</v>
      </c>
      <c r="H48" s="56">
        <v>0.12609799999999999</v>
      </c>
      <c r="I48" s="56">
        <v>8.3239999999999995E-2</v>
      </c>
      <c r="J48" s="56">
        <v>8.7231000000000003E-2</v>
      </c>
      <c r="K48" s="56">
        <v>5.0721000000000002E-2</v>
      </c>
      <c r="L48" s="56">
        <v>4.0758999999999997E-2</v>
      </c>
      <c r="M48" s="56">
        <v>0.102155</v>
      </c>
      <c r="N48" s="56">
        <v>2.9998E-2</v>
      </c>
      <c r="O48" s="56">
        <v>-0.32268400000000003</v>
      </c>
      <c r="S48" s="29">
        <f t="shared" si="25"/>
        <v>0.22509799999999999</v>
      </c>
      <c r="T48" s="29">
        <f t="shared" si="0"/>
        <v>0.12609799999999999</v>
      </c>
      <c r="U48" s="29">
        <f t="shared" si="1"/>
        <v>8.3239999999999995E-2</v>
      </c>
      <c r="V48" s="29">
        <f t="shared" si="2"/>
        <v>8.7231000000000003E-2</v>
      </c>
      <c r="W48" s="29">
        <f t="shared" si="3"/>
        <v>5.0721000000000002E-2</v>
      </c>
      <c r="X48" s="29">
        <f t="shared" si="26"/>
        <v>4.0758999999999997E-2</v>
      </c>
      <c r="Y48" s="78">
        <f t="shared" si="27"/>
        <v>9.8211932489628284E-2</v>
      </c>
      <c r="Z48" s="29">
        <f t="shared" si="28"/>
        <v>2.9998E-2</v>
      </c>
      <c r="AA48" s="29">
        <f t="shared" si="29"/>
        <v>-0.32268400000000003</v>
      </c>
      <c r="AC48" s="29">
        <f t="shared" si="30"/>
        <v>0.22509799999999999</v>
      </c>
      <c r="AD48" s="29">
        <f t="shared" si="31"/>
        <v>0.12609799999999999</v>
      </c>
      <c r="AE48" s="29">
        <f t="shared" si="32"/>
        <v>8.3239999999999995E-2</v>
      </c>
      <c r="AF48" s="29">
        <f t="shared" si="33"/>
        <v>8.7231000000000003E-2</v>
      </c>
      <c r="AG48" s="29">
        <f t="shared" si="34"/>
        <v>5.0721000000000002E-2</v>
      </c>
      <c r="AH48" s="29">
        <f t="shared" si="35"/>
        <v>4.0758999999999997E-2</v>
      </c>
      <c r="AI48" s="29">
        <f t="shared" si="36"/>
        <v>9.8211932489628284E-2</v>
      </c>
      <c r="AJ48" s="29">
        <f t="shared" si="37"/>
        <v>2.9998E-2</v>
      </c>
      <c r="AK48" s="29">
        <f t="shared" si="38"/>
        <v>-0.32268400000000003</v>
      </c>
      <c r="AM48" s="29">
        <f t="shared" si="201"/>
        <v>0.22509799999999999</v>
      </c>
      <c r="AN48" s="29">
        <f t="shared" si="202"/>
        <v>0.12609799999999999</v>
      </c>
      <c r="AO48" s="29">
        <f t="shared" si="203"/>
        <v>8.3239999999999995E-2</v>
      </c>
      <c r="AP48" s="29">
        <f t="shared" si="204"/>
        <v>8.7231000000000003E-2</v>
      </c>
      <c r="AQ48" s="29">
        <f t="shared" si="205"/>
        <v>5.0721000000000002E-2</v>
      </c>
      <c r="AR48" s="29">
        <f t="shared" si="206"/>
        <v>4.0758999999999997E-2</v>
      </c>
      <c r="AS48" s="58">
        <f t="shared" si="207"/>
        <v>9.8211932489628284E-2</v>
      </c>
      <c r="AT48" s="58">
        <f t="shared" si="208"/>
        <v>2.9998E-2</v>
      </c>
      <c r="AU48" s="58">
        <f t="shared" si="208"/>
        <v>-0.32268400000000003</v>
      </c>
      <c r="AW48" s="29">
        <f t="shared" si="211"/>
        <v>0.32282600000000006</v>
      </c>
      <c r="AX48" s="29">
        <f t="shared" si="212"/>
        <v>0.12689199999999995</v>
      </c>
      <c r="AY48" s="29">
        <f t="shared" si="213"/>
        <v>0.23990699999999998</v>
      </c>
      <c r="AZ48" s="29">
        <f t="shared" si="214"/>
        <v>0.26610600000000001</v>
      </c>
      <c r="BA48" s="29">
        <f t="shared" si="215"/>
        <v>0.47041100000000008</v>
      </c>
      <c r="BB48" s="29">
        <f t="shared" si="217"/>
        <v>0.41860400000000003</v>
      </c>
      <c r="BC48" s="58">
        <f t="shared" si="218"/>
        <v>0.22479490256883039</v>
      </c>
      <c r="BD48" s="58">
        <f t="shared" si="219"/>
        <v>0.38223300000000004</v>
      </c>
      <c r="BE48" s="58">
        <f t="shared" si="220"/>
        <v>-0.56367700000000009</v>
      </c>
      <c r="BM48" s="58"/>
      <c r="BW48" s="58"/>
      <c r="CA48" s="24">
        <v>2004</v>
      </c>
      <c r="CB48" s="24">
        <v>6</v>
      </c>
      <c r="CC48" s="24">
        <v>8</v>
      </c>
      <c r="CD48" s="29">
        <f t="shared" si="179"/>
        <v>-5.269500000000002E-2</v>
      </c>
      <c r="CE48" s="29">
        <f t="shared" si="180"/>
        <v>0.29054600000000008</v>
      </c>
      <c r="CF48" s="29">
        <f t="shared" si="181"/>
        <v>-0.22783</v>
      </c>
      <c r="CG48" s="29">
        <f t="shared" si="182"/>
        <v>-8.1036999999999929E-2</v>
      </c>
      <c r="CH48" s="29">
        <f t="shared" si="183"/>
        <v>-0.10662699999999994</v>
      </c>
      <c r="CI48" s="29">
        <f t="shared" si="184"/>
        <v>0.18942599999999998</v>
      </c>
      <c r="CJ48" s="58">
        <f t="shared" si="185"/>
        <v>-0.16834862628336761</v>
      </c>
      <c r="CK48" s="58">
        <f t="shared" si="186"/>
        <v>0.29054999999999992</v>
      </c>
      <c r="CL48" s="58">
        <f t="shared" si="186"/>
        <v>0.65636800000000006</v>
      </c>
      <c r="CN48" s="24">
        <v>2005</v>
      </c>
      <c r="CO48" s="24">
        <v>1</v>
      </c>
      <c r="CP48" s="24">
        <v>7</v>
      </c>
      <c r="CQ48" s="29">
        <f t="shared" si="196"/>
        <v>-3.9349189999999998</v>
      </c>
      <c r="CR48" s="29">
        <f t="shared" si="197"/>
        <v>-1.913627</v>
      </c>
      <c r="CS48" s="29">
        <f t="shared" si="198"/>
        <v>-4.4679479999999998</v>
      </c>
      <c r="CT48" s="29">
        <f t="shared" si="199"/>
        <v>-4.142544</v>
      </c>
      <c r="CU48" s="29">
        <f t="shared" si="200"/>
        <v>-4.3303650000000005</v>
      </c>
      <c r="CV48" s="29">
        <f t="shared" si="193"/>
        <v>-3.9671020000000001</v>
      </c>
      <c r="CW48" s="58">
        <f t="shared" si="194"/>
        <v>-4.4988157041863976</v>
      </c>
      <c r="CX48" s="58">
        <f t="shared" si="195"/>
        <v>-3.783299</v>
      </c>
      <c r="CY48" s="58">
        <f t="shared" si="195"/>
        <v>1.009487</v>
      </c>
    </row>
    <row r="49" spans="1:103" x14ac:dyDescent="0.25">
      <c r="A49">
        <f t="shared" si="187"/>
        <v>2002</v>
      </c>
      <c r="B49" s="56" t="s">
        <v>231</v>
      </c>
      <c r="C49" s="56">
        <v>5</v>
      </c>
      <c r="D49">
        <v>9</v>
      </c>
      <c r="E49" s="4"/>
      <c r="F49" s="56">
        <v>-0.34018900000000002</v>
      </c>
      <c r="G49" s="56">
        <v>-0.536435</v>
      </c>
      <c r="H49" s="56">
        <v>4.0051999999999997E-2</v>
      </c>
      <c r="I49" s="56">
        <v>-0.315633</v>
      </c>
      <c r="J49" s="56">
        <v>-0.37925700000000001</v>
      </c>
      <c r="K49" s="56">
        <v>-0.38770700000000002</v>
      </c>
      <c r="L49" s="56">
        <v>-0.28365299999999999</v>
      </c>
      <c r="M49" s="56">
        <v>-0.36608000000000002</v>
      </c>
      <c r="N49" s="56">
        <v>-0.27041500000000002</v>
      </c>
      <c r="O49" s="56">
        <v>-0.327343</v>
      </c>
      <c r="S49" s="29">
        <f t="shared" si="25"/>
        <v>-0.536435</v>
      </c>
      <c r="T49" s="29">
        <f t="shared" si="0"/>
        <v>4.0051999999999997E-2</v>
      </c>
      <c r="U49" s="29">
        <f t="shared" si="1"/>
        <v>-0.315633</v>
      </c>
      <c r="V49" s="29">
        <f t="shared" si="2"/>
        <v>-0.37925700000000001</v>
      </c>
      <c r="W49" s="29">
        <f t="shared" si="3"/>
        <v>-0.38770700000000002</v>
      </c>
      <c r="X49" s="29">
        <f t="shared" si="26"/>
        <v>-0.28365299999999999</v>
      </c>
      <c r="Y49" s="78">
        <f t="shared" si="27"/>
        <v>-0.35147067531324644</v>
      </c>
      <c r="Z49" s="29">
        <f t="shared" si="28"/>
        <v>-0.27041500000000002</v>
      </c>
      <c r="AA49" s="29">
        <f t="shared" si="29"/>
        <v>-0.327343</v>
      </c>
      <c r="AC49" s="29">
        <f t="shared" si="30"/>
        <v>-0.536435</v>
      </c>
      <c r="AD49" s="29">
        <f t="shared" si="31"/>
        <v>4.0051999999999997E-2</v>
      </c>
      <c r="AE49" s="29">
        <f t="shared" si="32"/>
        <v>-0.315633</v>
      </c>
      <c r="AF49" s="29">
        <f t="shared" si="33"/>
        <v>-0.37925700000000001</v>
      </c>
      <c r="AG49" s="29">
        <f t="shared" si="34"/>
        <v>-0.38770700000000002</v>
      </c>
      <c r="AH49" s="29">
        <f t="shared" si="35"/>
        <v>-0.28365299999999999</v>
      </c>
      <c r="AI49" s="29">
        <f t="shared" si="36"/>
        <v>-0.35147067531324644</v>
      </c>
      <c r="AJ49" s="29">
        <f t="shared" si="37"/>
        <v>-0.27041500000000002</v>
      </c>
      <c r="AK49" s="29">
        <f t="shared" si="38"/>
        <v>-0.327343</v>
      </c>
      <c r="AM49" s="29">
        <f t="shared" si="201"/>
        <v>-0.536435</v>
      </c>
      <c r="AN49" s="29">
        <f t="shared" si="202"/>
        <v>4.0051999999999997E-2</v>
      </c>
      <c r="AO49" s="29">
        <f t="shared" si="203"/>
        <v>-0.315633</v>
      </c>
      <c r="AP49" s="29">
        <f t="shared" si="204"/>
        <v>-0.37925700000000001</v>
      </c>
      <c r="AQ49" s="29">
        <f t="shared" si="205"/>
        <v>-0.38770700000000002</v>
      </c>
      <c r="AR49" s="29">
        <f t="shared" si="206"/>
        <v>-0.28365299999999999</v>
      </c>
      <c r="AS49" s="58">
        <f t="shared" si="207"/>
        <v>-0.35147067531324644</v>
      </c>
      <c r="AT49" s="58">
        <f t="shared" si="208"/>
        <v>-0.27041500000000002</v>
      </c>
      <c r="AU49" s="58">
        <f t="shared" si="208"/>
        <v>-0.327343</v>
      </c>
      <c r="AW49" s="29">
        <f t="shared" si="211"/>
        <v>-0.21360899999999994</v>
      </c>
      <c r="AX49" s="29">
        <f t="shared" si="212"/>
        <v>0.16694399999999995</v>
      </c>
      <c r="AY49" s="29">
        <f t="shared" si="213"/>
        <v>-7.5726000000000016E-2</v>
      </c>
      <c r="AZ49" s="29">
        <f t="shared" si="214"/>
        <v>-0.113151</v>
      </c>
      <c r="BA49" s="29">
        <f t="shared" si="215"/>
        <v>8.2704000000000055E-2</v>
      </c>
      <c r="BB49" s="29">
        <f t="shared" si="217"/>
        <v>0.13495100000000004</v>
      </c>
      <c r="BC49" s="58">
        <f t="shared" si="218"/>
        <v>-0.12667577274441605</v>
      </c>
      <c r="BD49" s="58">
        <f t="shared" si="219"/>
        <v>0.11181800000000003</v>
      </c>
      <c r="BE49" s="58">
        <f t="shared" si="220"/>
        <v>-0.89102000000000015</v>
      </c>
      <c r="BM49" s="58"/>
      <c r="BW49" s="58"/>
      <c r="CA49" s="24">
        <v>2004</v>
      </c>
      <c r="CB49" s="24">
        <v>7</v>
      </c>
      <c r="CC49" s="24">
        <v>9</v>
      </c>
      <c r="CD49" s="29">
        <f t="shared" si="179"/>
        <v>-8.1353000000000023E-2</v>
      </c>
      <c r="CE49" s="29">
        <f t="shared" si="180"/>
        <v>0.20699600000000007</v>
      </c>
      <c r="CF49" s="29">
        <f t="shared" si="181"/>
        <v>-0.32174900000000001</v>
      </c>
      <c r="CG49" s="29">
        <f t="shared" si="182"/>
        <v>-0.16056099999999993</v>
      </c>
      <c r="CH49" s="29">
        <f t="shared" si="183"/>
        <v>-0.27376099999999992</v>
      </c>
      <c r="CI49" s="29">
        <f t="shared" si="184"/>
        <v>2.9543999999999987E-2</v>
      </c>
      <c r="CJ49" s="58">
        <f t="shared" si="185"/>
        <v>-0.26798392892762862</v>
      </c>
      <c r="CK49" s="58">
        <f t="shared" si="186"/>
        <v>0.12821399999999991</v>
      </c>
      <c r="CL49" s="58">
        <f t="shared" si="186"/>
        <v>0.35913100000000009</v>
      </c>
      <c r="CN49" s="24">
        <v>2005</v>
      </c>
      <c r="CO49" s="24">
        <v>1</v>
      </c>
      <c r="CP49" s="24">
        <v>8</v>
      </c>
      <c r="CQ49" s="29">
        <f t="shared" si="196"/>
        <v>-4.66845</v>
      </c>
      <c r="CR49" s="29">
        <f t="shared" si="197"/>
        <v>-2.5488770000000001</v>
      </c>
      <c r="CS49" s="29">
        <f t="shared" si="198"/>
        <v>-5.312875</v>
      </c>
      <c r="CT49" s="29">
        <f t="shared" si="199"/>
        <v>-4.9724000000000004</v>
      </c>
      <c r="CU49" s="29">
        <f t="shared" si="200"/>
        <v>-5.2003870000000001</v>
      </c>
      <c r="CV49" s="29">
        <f t="shared" si="193"/>
        <v>-4.8128190000000002</v>
      </c>
      <c r="CW49" s="58">
        <f t="shared" si="194"/>
        <v>-5.3498505769182421</v>
      </c>
      <c r="CX49" s="58">
        <f t="shared" si="195"/>
        <v>-4.6153849999999998</v>
      </c>
      <c r="CY49" s="58">
        <f t="shared" si="195"/>
        <v>0.70141000000000009</v>
      </c>
    </row>
    <row r="50" spans="1:103" x14ac:dyDescent="0.25">
      <c r="A50">
        <f t="shared" si="187"/>
        <v>2002</v>
      </c>
      <c r="B50" s="56" t="s">
        <v>232</v>
      </c>
      <c r="C50" s="56">
        <v>5</v>
      </c>
      <c r="D50">
        <v>10</v>
      </c>
      <c r="E50" s="4"/>
      <c r="F50" s="56">
        <v>-5.1769999999999997E-2</v>
      </c>
      <c r="G50" s="56">
        <v>-8.7762000000000007E-2</v>
      </c>
      <c r="H50" s="56">
        <v>0.31344300000000003</v>
      </c>
      <c r="I50" s="56">
        <v>-5.4704000000000003E-2</v>
      </c>
      <c r="J50" s="56">
        <v>-0.171372</v>
      </c>
      <c r="K50" s="56">
        <v>-0.175063</v>
      </c>
      <c r="L50" s="56">
        <v>-0.14199999999999999</v>
      </c>
      <c r="M50" s="56">
        <v>-5.1854999999999998E-2</v>
      </c>
      <c r="N50" s="56">
        <v>-0.135824</v>
      </c>
      <c r="O50" s="56">
        <v>0.22506699999999999</v>
      </c>
      <c r="S50" s="29">
        <f t="shared" si="25"/>
        <v>-8.7762000000000007E-2</v>
      </c>
      <c r="T50" s="29">
        <f t="shared" si="0"/>
        <v>0.31344300000000003</v>
      </c>
      <c r="U50" s="29">
        <f t="shared" si="1"/>
        <v>-5.4704000000000003E-2</v>
      </c>
      <c r="V50" s="29">
        <f t="shared" si="2"/>
        <v>-0.171372</v>
      </c>
      <c r="W50" s="29">
        <f t="shared" si="3"/>
        <v>-0.175063</v>
      </c>
      <c r="X50" s="29">
        <f t="shared" si="26"/>
        <v>-0.14199999999999999</v>
      </c>
      <c r="Y50" s="78">
        <f t="shared" si="27"/>
        <v>-5.180703767338557E-2</v>
      </c>
      <c r="Z50" s="29">
        <f t="shared" si="28"/>
        <v>-0.135824</v>
      </c>
      <c r="AA50" s="29">
        <f t="shared" si="29"/>
        <v>0.22506699999999999</v>
      </c>
      <c r="AC50" s="29">
        <f t="shared" si="30"/>
        <v>-8.7762000000000007E-2</v>
      </c>
      <c r="AD50" s="29">
        <f t="shared" si="31"/>
        <v>0.31344300000000003</v>
      </c>
      <c r="AE50" s="29">
        <f t="shared" si="32"/>
        <v>-5.4704000000000003E-2</v>
      </c>
      <c r="AF50" s="29">
        <f t="shared" si="33"/>
        <v>-0.171372</v>
      </c>
      <c r="AG50" s="29">
        <f t="shared" si="34"/>
        <v>-0.175063</v>
      </c>
      <c r="AH50" s="29">
        <f t="shared" si="35"/>
        <v>-0.14199999999999999</v>
      </c>
      <c r="AI50" s="29">
        <f t="shared" si="36"/>
        <v>-5.180703767338557E-2</v>
      </c>
      <c r="AJ50" s="29">
        <f t="shared" si="37"/>
        <v>-0.135824</v>
      </c>
      <c r="AK50" s="29">
        <f t="shared" si="38"/>
        <v>0.22506699999999999</v>
      </c>
      <c r="AM50" s="29">
        <f t="shared" si="201"/>
        <v>-8.7762000000000007E-2</v>
      </c>
      <c r="AN50" s="29">
        <f t="shared" si="202"/>
        <v>0.31344300000000003</v>
      </c>
      <c r="AO50" s="29">
        <f t="shared" si="203"/>
        <v>-5.4704000000000003E-2</v>
      </c>
      <c r="AP50" s="29">
        <f t="shared" si="204"/>
        <v>-0.171372</v>
      </c>
      <c r="AQ50" s="29">
        <f t="shared" si="205"/>
        <v>-0.175063</v>
      </c>
      <c r="AR50" s="29">
        <f t="shared" si="206"/>
        <v>-0.14199999999999999</v>
      </c>
      <c r="AS50" s="58">
        <f t="shared" si="207"/>
        <v>-5.180703767338557E-2</v>
      </c>
      <c r="AT50" s="58">
        <f t="shared" si="208"/>
        <v>-0.135824</v>
      </c>
      <c r="AU50" s="58">
        <f t="shared" si="208"/>
        <v>0.22506699999999999</v>
      </c>
      <c r="AW50" s="29">
        <f t="shared" si="211"/>
        <v>-0.30137099999999994</v>
      </c>
      <c r="AX50" s="29">
        <f t="shared" si="212"/>
        <v>0.48038700000000001</v>
      </c>
      <c r="AY50" s="29">
        <f t="shared" si="213"/>
        <v>-0.13043000000000002</v>
      </c>
      <c r="AZ50" s="29">
        <f t="shared" si="214"/>
        <v>-0.28452299999999997</v>
      </c>
      <c r="BA50" s="29">
        <f t="shared" si="215"/>
        <v>-9.2358999999999941E-2</v>
      </c>
      <c r="BB50" s="29">
        <f t="shared" si="217"/>
        <v>-7.0489999999999442E-3</v>
      </c>
      <c r="BC50" s="58">
        <f t="shared" si="218"/>
        <v>-0.17848281041780162</v>
      </c>
      <c r="BD50" s="58">
        <f t="shared" si="219"/>
        <v>-2.4005999999999972E-2</v>
      </c>
      <c r="BE50" s="58">
        <f t="shared" si="220"/>
        <v>-0.66595300000000013</v>
      </c>
      <c r="BM50" s="58"/>
      <c r="BW50" s="58"/>
      <c r="CA50" s="24">
        <v>2004</v>
      </c>
      <c r="CB50" s="24">
        <v>7</v>
      </c>
      <c r="CC50" s="24">
        <v>10</v>
      </c>
      <c r="CD50" s="29">
        <f t="shared" si="179"/>
        <v>-5.5215000000000021E-2</v>
      </c>
      <c r="CE50" s="29">
        <f t="shared" si="180"/>
        <v>0.24637400000000007</v>
      </c>
      <c r="CF50" s="29">
        <f t="shared" si="181"/>
        <v>-0.46901000000000004</v>
      </c>
      <c r="CG50" s="29">
        <f t="shared" si="182"/>
        <v>-0.25133299999999992</v>
      </c>
      <c r="CH50" s="29">
        <f t="shared" si="183"/>
        <v>-0.45480199999999993</v>
      </c>
      <c r="CI50" s="29">
        <f t="shared" si="184"/>
        <v>-0.10061800000000001</v>
      </c>
      <c r="CJ50" s="58">
        <f t="shared" si="185"/>
        <v>-0.42700529070108545</v>
      </c>
      <c r="CK50" s="58">
        <f t="shared" si="186"/>
        <v>1.9515999999999908E-2</v>
      </c>
      <c r="CL50" s="58">
        <f t="shared" si="186"/>
        <v>1.1964900000000001</v>
      </c>
      <c r="CN50" s="24">
        <v>2005</v>
      </c>
      <c r="CO50" s="24">
        <v>2</v>
      </c>
      <c r="CP50" s="24">
        <v>9</v>
      </c>
      <c r="CQ50" s="29">
        <f t="shared" si="196"/>
        <v>-5.2588290000000004</v>
      </c>
      <c r="CR50" s="29">
        <f t="shared" si="197"/>
        <v>-3.0406979999999999</v>
      </c>
      <c r="CS50" s="29">
        <f t="shared" si="198"/>
        <v>-6.0494389999999996</v>
      </c>
      <c r="CT50" s="29">
        <f t="shared" si="199"/>
        <v>-5.6695980000000006</v>
      </c>
      <c r="CU50" s="29">
        <f t="shared" si="200"/>
        <v>-5.9610799999999999</v>
      </c>
      <c r="CV50" s="29">
        <f t="shared" si="193"/>
        <v>-5.5478610000000002</v>
      </c>
      <c r="CW50" s="58">
        <f t="shared" si="194"/>
        <v>-6.0961235923396053</v>
      </c>
      <c r="CX50" s="58">
        <f t="shared" si="195"/>
        <v>-5.3324660000000002</v>
      </c>
      <c r="CY50" s="58">
        <f t="shared" si="195"/>
        <v>0.62870000000000004</v>
      </c>
    </row>
    <row r="51" spans="1:103" x14ac:dyDescent="0.25">
      <c r="A51">
        <f t="shared" si="187"/>
        <v>2002</v>
      </c>
      <c r="B51" s="56" t="s">
        <v>233</v>
      </c>
      <c r="C51" s="56">
        <v>6</v>
      </c>
      <c r="D51">
        <v>11</v>
      </c>
      <c r="E51" s="4"/>
      <c r="F51" s="56">
        <v>6.2348000000000001E-2</v>
      </c>
      <c r="G51" s="56">
        <v>-9.7714999999999996E-2</v>
      </c>
      <c r="H51" s="56">
        <v>0.44134899999999999</v>
      </c>
      <c r="I51" s="56">
        <v>9.6696000000000004E-2</v>
      </c>
      <c r="J51" s="56">
        <v>5.6550000000000003E-2</v>
      </c>
      <c r="K51" s="56">
        <v>6.5781999999999993E-2</v>
      </c>
      <c r="L51" s="56">
        <v>0.16794500000000001</v>
      </c>
      <c r="M51" s="56">
        <v>3.4805999999999997E-2</v>
      </c>
      <c r="N51" s="56">
        <v>0.180366</v>
      </c>
      <c r="O51" s="56">
        <v>0.28579100000000002</v>
      </c>
      <c r="S51" s="29">
        <f t="shared" si="25"/>
        <v>-9.7714999999999996E-2</v>
      </c>
      <c r="T51" s="29">
        <f t="shared" si="0"/>
        <v>0.44134899999999999</v>
      </c>
      <c r="U51" s="29">
        <f t="shared" si="1"/>
        <v>9.6696000000000004E-2</v>
      </c>
      <c r="V51" s="29">
        <f t="shared" si="2"/>
        <v>5.6550000000000003E-2</v>
      </c>
      <c r="W51" s="29">
        <f t="shared" si="3"/>
        <v>6.5781999999999993E-2</v>
      </c>
      <c r="X51" s="29">
        <f t="shared" si="26"/>
        <v>0.16794500000000001</v>
      </c>
      <c r="Y51" s="78">
        <f t="shared" si="27"/>
        <v>5.034692234840548E-2</v>
      </c>
      <c r="Z51" s="29">
        <f t="shared" si="28"/>
        <v>0.180366</v>
      </c>
      <c r="AA51" s="29">
        <f t="shared" si="29"/>
        <v>0.28579100000000002</v>
      </c>
      <c r="AC51" s="29">
        <f t="shared" si="30"/>
        <v>-9.7714999999999996E-2</v>
      </c>
      <c r="AD51" s="29">
        <f t="shared" si="31"/>
        <v>0.44134899999999999</v>
      </c>
      <c r="AE51" s="29">
        <f t="shared" si="32"/>
        <v>9.6696000000000004E-2</v>
      </c>
      <c r="AF51" s="29">
        <f t="shared" si="33"/>
        <v>5.6550000000000003E-2</v>
      </c>
      <c r="AG51" s="29">
        <f t="shared" si="34"/>
        <v>6.5781999999999993E-2</v>
      </c>
      <c r="AH51" s="29">
        <f t="shared" si="35"/>
        <v>0.16794500000000001</v>
      </c>
      <c r="AI51" s="29">
        <f t="shared" si="36"/>
        <v>5.034692234840548E-2</v>
      </c>
      <c r="AJ51" s="29">
        <f t="shared" si="37"/>
        <v>0.180366</v>
      </c>
      <c r="AK51" s="29">
        <f t="shared" si="38"/>
        <v>0.28579100000000002</v>
      </c>
      <c r="AM51" s="29">
        <f t="shared" si="201"/>
        <v>-9.7714999999999996E-2</v>
      </c>
      <c r="AN51" s="29">
        <f t="shared" si="202"/>
        <v>0.44134899999999999</v>
      </c>
      <c r="AO51" s="29">
        <f t="shared" si="203"/>
        <v>9.6696000000000004E-2</v>
      </c>
      <c r="AP51" s="29">
        <f t="shared" si="204"/>
        <v>5.6550000000000003E-2</v>
      </c>
      <c r="AQ51" s="29">
        <f t="shared" si="205"/>
        <v>6.5781999999999993E-2</v>
      </c>
      <c r="AR51" s="29">
        <f t="shared" si="206"/>
        <v>0.16794500000000001</v>
      </c>
      <c r="AS51" s="58">
        <f t="shared" si="207"/>
        <v>5.034692234840548E-2</v>
      </c>
      <c r="AT51" s="58">
        <f t="shared" si="208"/>
        <v>0.180366</v>
      </c>
      <c r="AU51" s="58">
        <f t="shared" si="208"/>
        <v>0.28579100000000002</v>
      </c>
      <c r="AW51" s="29">
        <f t="shared" si="211"/>
        <v>-0.39908599999999994</v>
      </c>
      <c r="AX51" s="29">
        <f t="shared" si="212"/>
        <v>0.921736</v>
      </c>
      <c r="AY51" s="29">
        <f t="shared" si="213"/>
        <v>-3.3734000000000014E-2</v>
      </c>
      <c r="AZ51" s="29">
        <f t="shared" si="214"/>
        <v>-0.22797299999999998</v>
      </c>
      <c r="BA51" s="29">
        <f t="shared" si="215"/>
        <v>-2.6576999999999948E-2</v>
      </c>
      <c r="BB51" s="29">
        <f t="shared" si="217"/>
        <v>0.16089600000000007</v>
      </c>
      <c r="BC51" s="58">
        <f t="shared" si="218"/>
        <v>-0.12813588806939613</v>
      </c>
      <c r="BD51" s="58">
        <f t="shared" si="219"/>
        <v>0.15636000000000003</v>
      </c>
      <c r="BE51" s="58">
        <f t="shared" si="220"/>
        <v>-0.38016200000000011</v>
      </c>
      <c r="BM51" s="58"/>
      <c r="BW51" s="58"/>
      <c r="CA51" s="24">
        <v>2004</v>
      </c>
      <c r="CB51" s="24">
        <v>8</v>
      </c>
      <c r="CC51" s="24">
        <v>11</v>
      </c>
      <c r="CD51" s="29">
        <f t="shared" si="179"/>
        <v>-0.300819</v>
      </c>
      <c r="CE51" s="29">
        <f t="shared" si="180"/>
        <v>-2.9462999999999934E-2</v>
      </c>
      <c r="CF51" s="29">
        <f t="shared" si="181"/>
        <v>-0.78563099999999997</v>
      </c>
      <c r="CG51" s="29">
        <f t="shared" si="182"/>
        <v>-0.55314599999999992</v>
      </c>
      <c r="CH51" s="29">
        <f t="shared" si="183"/>
        <v>-0.84591799999999995</v>
      </c>
      <c r="CI51" s="29">
        <f t="shared" si="184"/>
        <v>-0.44116299999999997</v>
      </c>
      <c r="CJ51" s="58">
        <f t="shared" si="185"/>
        <v>-0.75463022796798396</v>
      </c>
      <c r="CK51" s="58">
        <f t="shared" si="186"/>
        <v>-0.30980200000000008</v>
      </c>
      <c r="CL51" s="58">
        <f t="shared" si="186"/>
        <v>1.3452330000000001</v>
      </c>
      <c r="CN51" s="24">
        <v>2005</v>
      </c>
      <c r="CO51" s="24">
        <v>2</v>
      </c>
      <c r="CP51" s="24">
        <v>10</v>
      </c>
      <c r="CQ51" s="29">
        <f t="shared" si="196"/>
        <v>-5.4744730000000006</v>
      </c>
      <c r="CR51" s="29">
        <f t="shared" si="197"/>
        <v>-2.7839770000000001</v>
      </c>
      <c r="CS51" s="29">
        <f t="shared" si="198"/>
        <v>-6.1708319999999999</v>
      </c>
      <c r="CT51" s="29">
        <f t="shared" si="199"/>
        <v>-5.8084740000000004</v>
      </c>
      <c r="CU51" s="29">
        <f t="shared" si="200"/>
        <v>-6.048063</v>
      </c>
      <c r="CV51" s="29">
        <f t="shared" si="193"/>
        <v>-5.4992290000000006</v>
      </c>
      <c r="CW51" s="58">
        <f t="shared" si="194"/>
        <v>-6.2430884217407705</v>
      </c>
      <c r="CX51" s="58">
        <f t="shared" si="195"/>
        <v>-5.264138</v>
      </c>
      <c r="CY51" s="58">
        <f t="shared" si="195"/>
        <v>1.7398359999999999</v>
      </c>
    </row>
    <row r="52" spans="1:103" x14ac:dyDescent="0.25">
      <c r="A52">
        <f t="shared" si="187"/>
        <v>2002</v>
      </c>
      <c r="B52" s="56" t="s">
        <v>234</v>
      </c>
      <c r="C52" s="56">
        <v>7</v>
      </c>
      <c r="D52">
        <v>12</v>
      </c>
      <c r="E52" s="4"/>
      <c r="F52" s="56">
        <v>6.764E-3</v>
      </c>
      <c r="G52" s="56">
        <v>-7.6439999999999998E-3</v>
      </c>
      <c r="H52" s="56">
        <v>0.65286599999999995</v>
      </c>
      <c r="I52" s="56">
        <v>1.2142E-2</v>
      </c>
      <c r="J52" s="56">
        <v>3.7590000000000002E-3</v>
      </c>
      <c r="K52" s="56">
        <v>-9.8947999999999994E-2</v>
      </c>
      <c r="L52" s="56">
        <v>-4.9492000000000001E-2</v>
      </c>
      <c r="M52" s="56">
        <v>-1.7240000000000001E-3</v>
      </c>
      <c r="N52" s="56">
        <v>-4.4901000000000003E-2</v>
      </c>
      <c r="O52" s="56">
        <v>5.0260000000000001E-3</v>
      </c>
      <c r="S52" s="29">
        <f t="shared" si="25"/>
        <v>-7.6439999999999998E-3</v>
      </c>
      <c r="T52" s="29">
        <f t="shared" si="0"/>
        <v>0.65286599999999995</v>
      </c>
      <c r="U52" s="29">
        <f t="shared" si="1"/>
        <v>1.2142E-2</v>
      </c>
      <c r="V52" s="29">
        <f t="shared" si="2"/>
        <v>3.7590000000000002E-3</v>
      </c>
      <c r="W52" s="29">
        <f t="shared" si="3"/>
        <v>-9.8947999999999994E-2</v>
      </c>
      <c r="X52" s="29">
        <f t="shared" si="26"/>
        <v>-4.9492000000000001E-2</v>
      </c>
      <c r="Y52" s="78">
        <f t="shared" si="27"/>
        <v>3.0654615094497756E-3</v>
      </c>
      <c r="Z52" s="29">
        <f t="shared" si="28"/>
        <v>-4.4901000000000003E-2</v>
      </c>
      <c r="AA52" s="29">
        <f t="shared" si="29"/>
        <v>5.0260000000000001E-3</v>
      </c>
      <c r="AC52" s="29">
        <f t="shared" si="30"/>
        <v>-7.6439999999999998E-3</v>
      </c>
      <c r="AD52" s="29">
        <f t="shared" si="31"/>
        <v>0.65286599999999995</v>
      </c>
      <c r="AE52" s="29">
        <f t="shared" si="32"/>
        <v>1.2142E-2</v>
      </c>
      <c r="AF52" s="29">
        <f t="shared" si="33"/>
        <v>3.7590000000000002E-3</v>
      </c>
      <c r="AG52" s="29">
        <f t="shared" si="34"/>
        <v>-9.8947999999999994E-2</v>
      </c>
      <c r="AH52" s="29">
        <f t="shared" si="35"/>
        <v>-4.9492000000000001E-2</v>
      </c>
      <c r="AI52" s="29">
        <f t="shared" si="36"/>
        <v>3.0654615094497756E-3</v>
      </c>
      <c r="AJ52" s="29">
        <f t="shared" si="37"/>
        <v>-4.4901000000000003E-2</v>
      </c>
      <c r="AK52" s="29">
        <f t="shared" si="38"/>
        <v>5.0260000000000001E-3</v>
      </c>
      <c r="AM52" s="29">
        <f t="shared" si="201"/>
        <v>-7.6439999999999998E-3</v>
      </c>
      <c r="AN52" s="29">
        <f t="shared" si="202"/>
        <v>0.65286599999999995</v>
      </c>
      <c r="AO52" s="29">
        <f t="shared" si="203"/>
        <v>1.2142E-2</v>
      </c>
      <c r="AP52" s="29">
        <f t="shared" si="204"/>
        <v>3.7590000000000002E-3</v>
      </c>
      <c r="AQ52" s="29">
        <f t="shared" si="205"/>
        <v>-9.8947999999999994E-2</v>
      </c>
      <c r="AR52" s="29">
        <f t="shared" si="206"/>
        <v>-4.9492000000000001E-2</v>
      </c>
      <c r="AS52" s="58">
        <f t="shared" si="207"/>
        <v>3.0654615094497756E-3</v>
      </c>
      <c r="AT52" s="58">
        <f t="shared" si="208"/>
        <v>-4.4901000000000003E-2</v>
      </c>
      <c r="AU52" s="58">
        <f t="shared" si="208"/>
        <v>5.0260000000000001E-3</v>
      </c>
      <c r="AW52" s="29">
        <f t="shared" si="211"/>
        <v>-0.40672999999999992</v>
      </c>
      <c r="AX52" s="29">
        <f t="shared" si="212"/>
        <v>1.5746020000000001</v>
      </c>
      <c r="AY52" s="29">
        <f t="shared" si="213"/>
        <v>-2.1592000000000014E-2</v>
      </c>
      <c r="AZ52" s="29">
        <f t="shared" si="214"/>
        <v>-0.22421399999999997</v>
      </c>
      <c r="BA52" s="29">
        <f t="shared" si="215"/>
        <v>-0.12552499999999994</v>
      </c>
      <c r="BB52" s="29">
        <f t="shared" si="217"/>
        <v>0.11140400000000006</v>
      </c>
      <c r="BC52" s="58">
        <f t="shared" si="218"/>
        <v>-0.12507042655994635</v>
      </c>
      <c r="BD52" s="58">
        <f t="shared" si="219"/>
        <v>0.11145900000000003</v>
      </c>
      <c r="BE52" s="58">
        <f t="shared" si="220"/>
        <v>-0.37513600000000014</v>
      </c>
      <c r="BM52" s="58"/>
      <c r="BW52" s="58"/>
      <c r="CA52" s="24">
        <v>2004</v>
      </c>
      <c r="CB52" s="24">
        <v>8</v>
      </c>
      <c r="CC52" s="24">
        <v>12</v>
      </c>
      <c r="CD52" s="29">
        <f t="shared" si="179"/>
        <v>-0.320183</v>
      </c>
      <c r="CE52" s="29">
        <f t="shared" si="180"/>
        <v>-0.28444799999999992</v>
      </c>
      <c r="CF52" s="29">
        <f t="shared" si="181"/>
        <v>-0.83312599999999992</v>
      </c>
      <c r="CG52" s="29">
        <f t="shared" si="182"/>
        <v>-0.60776699999999995</v>
      </c>
      <c r="CH52" s="29">
        <f t="shared" si="183"/>
        <v>-0.93385299999999993</v>
      </c>
      <c r="CI52" s="29">
        <f t="shared" si="184"/>
        <v>-0.513957</v>
      </c>
      <c r="CJ52" s="58">
        <f t="shared" si="185"/>
        <v>-0.80886546025227346</v>
      </c>
      <c r="CK52" s="58">
        <f t="shared" si="186"/>
        <v>-0.40284600000000009</v>
      </c>
      <c r="CL52" s="58">
        <f t="shared" si="186"/>
        <v>0.91824700000000015</v>
      </c>
      <c r="CN52" s="24">
        <v>2006</v>
      </c>
      <c r="CO52" s="24">
        <v>10</v>
      </c>
      <c r="CP52" s="24">
        <v>1</v>
      </c>
      <c r="CQ52" s="29">
        <f t="shared" ref="CQ52" si="221">BQ150</f>
        <v>0.51873499999999995</v>
      </c>
      <c r="CR52" s="29">
        <f t="shared" ref="CR52" si="222">BR150</f>
        <v>-0.160576</v>
      </c>
      <c r="CS52" s="29">
        <f t="shared" ref="CS52" si="223">BS150</f>
        <v>0.30715999999999999</v>
      </c>
      <c r="CT52" s="29">
        <f t="shared" ref="CT52" si="224">BT150</f>
        <v>0.22711500000000001</v>
      </c>
      <c r="CU52" s="29">
        <f t="shared" ref="CU52" si="225">BU150</f>
        <v>0.248028</v>
      </c>
      <c r="CV52" s="29">
        <f t="shared" ref="CV52:CV61" si="226">BV150</f>
        <v>0.22475999999999999</v>
      </c>
      <c r="CW52" s="58">
        <f t="shared" ref="CW52:CW61" si="227">BW150</f>
        <v>0.34333549205883584</v>
      </c>
      <c r="CX52" s="58">
        <f t="shared" ref="CX52:CY61" si="228">BX150</f>
        <v>0.21757000000000001</v>
      </c>
      <c r="CY52" s="58">
        <f t="shared" si="228"/>
        <v>-2.7611E-2</v>
      </c>
    </row>
    <row r="53" spans="1:103" x14ac:dyDescent="0.25">
      <c r="A53">
        <f t="shared" si="187"/>
        <v>2002</v>
      </c>
      <c r="B53" s="56" t="s">
        <v>235</v>
      </c>
      <c r="C53" s="56">
        <v>7</v>
      </c>
      <c r="D53">
        <v>13</v>
      </c>
      <c r="E53" s="4"/>
      <c r="F53" s="56">
        <v>7.9617999999999994E-2</v>
      </c>
      <c r="G53" s="56">
        <v>0.22361500000000001</v>
      </c>
      <c r="H53" s="56">
        <v>0.58006800000000003</v>
      </c>
      <c r="I53" s="56">
        <v>7.2164000000000006E-2</v>
      </c>
      <c r="J53" s="56">
        <v>2.6334E-2</v>
      </c>
      <c r="K53" s="56">
        <v>-6.3230999999999996E-2</v>
      </c>
      <c r="L53" s="56">
        <v>-2.1624999999999998E-2</v>
      </c>
      <c r="M53" s="56">
        <v>8.4886000000000003E-2</v>
      </c>
      <c r="N53" s="56">
        <v>2.3963999999999999E-2</v>
      </c>
      <c r="O53" s="56">
        <v>0.99021199999999998</v>
      </c>
      <c r="S53" s="29">
        <f t="shared" si="25"/>
        <v>0.22361500000000001</v>
      </c>
      <c r="T53" s="29">
        <f t="shared" si="0"/>
        <v>0.58006800000000003</v>
      </c>
      <c r="U53" s="29">
        <f t="shared" si="1"/>
        <v>7.2164000000000006E-2</v>
      </c>
      <c r="V53" s="29">
        <f t="shared" si="2"/>
        <v>2.6334E-2</v>
      </c>
      <c r="W53" s="29">
        <f t="shared" si="3"/>
        <v>-6.3230999999999996E-2</v>
      </c>
      <c r="X53" s="29">
        <f t="shared" si="26"/>
        <v>-2.1624999999999998E-2</v>
      </c>
      <c r="Y53" s="78">
        <f t="shared" si="27"/>
        <v>8.1913464275237824E-2</v>
      </c>
      <c r="Z53" s="29">
        <f t="shared" si="28"/>
        <v>2.3963999999999999E-2</v>
      </c>
      <c r="AA53" s="29">
        <f t="shared" si="29"/>
        <v>0.99021199999999998</v>
      </c>
      <c r="AC53" s="29">
        <f t="shared" si="30"/>
        <v>0.22361500000000001</v>
      </c>
      <c r="AD53" s="29">
        <f t="shared" si="31"/>
        <v>0.58006800000000003</v>
      </c>
      <c r="AE53" s="29">
        <f t="shared" si="32"/>
        <v>7.2164000000000006E-2</v>
      </c>
      <c r="AF53" s="29">
        <f t="shared" si="33"/>
        <v>2.6334E-2</v>
      </c>
      <c r="AG53" s="29">
        <f t="shared" si="34"/>
        <v>-6.3230999999999996E-2</v>
      </c>
      <c r="AH53" s="29">
        <f t="shared" si="35"/>
        <v>-2.1624999999999998E-2</v>
      </c>
      <c r="AI53" s="29">
        <f t="shared" si="36"/>
        <v>8.1913464275237824E-2</v>
      </c>
      <c r="AJ53" s="29">
        <f t="shared" si="37"/>
        <v>2.3963999999999999E-2</v>
      </c>
      <c r="AK53" s="29">
        <f t="shared" si="38"/>
        <v>0.99021199999999998</v>
      </c>
      <c r="AM53" s="29">
        <f t="shared" si="201"/>
        <v>0.22361500000000001</v>
      </c>
      <c r="AN53" s="29">
        <f t="shared" si="202"/>
        <v>0.58006800000000003</v>
      </c>
      <c r="AO53" s="29">
        <f t="shared" si="203"/>
        <v>7.2164000000000006E-2</v>
      </c>
      <c r="AP53" s="29">
        <f t="shared" si="204"/>
        <v>2.6334E-2</v>
      </c>
      <c r="AQ53" s="29">
        <f t="shared" si="205"/>
        <v>-6.3230999999999996E-2</v>
      </c>
      <c r="AR53" s="29">
        <f t="shared" si="206"/>
        <v>-2.1624999999999998E-2</v>
      </c>
      <c r="AS53" s="58">
        <f t="shared" si="207"/>
        <v>8.1913464275237824E-2</v>
      </c>
      <c r="AT53" s="58">
        <f t="shared" si="208"/>
        <v>2.3963999999999999E-2</v>
      </c>
      <c r="AU53" s="58">
        <f t="shared" si="208"/>
        <v>0.99021199999999998</v>
      </c>
      <c r="AW53" s="29">
        <f t="shared" si="211"/>
        <v>-0.18311499999999992</v>
      </c>
      <c r="AX53" s="29">
        <f t="shared" si="212"/>
        <v>2.1546700000000003</v>
      </c>
      <c r="AY53" s="29">
        <f t="shared" si="213"/>
        <v>5.0571999999999992E-2</v>
      </c>
      <c r="AZ53" s="29">
        <f t="shared" si="214"/>
        <v>-0.19787999999999997</v>
      </c>
      <c r="BA53" s="29">
        <f t="shared" si="215"/>
        <v>-0.18875599999999992</v>
      </c>
      <c r="BB53" s="29">
        <f t="shared" si="217"/>
        <v>8.9779000000000053E-2</v>
      </c>
      <c r="BC53" s="58">
        <f t="shared" si="218"/>
        <v>-4.3156962284708528E-2</v>
      </c>
      <c r="BD53" s="58">
        <f t="shared" si="219"/>
        <v>0.13542300000000002</v>
      </c>
      <c r="BE53" s="58">
        <f t="shared" si="220"/>
        <v>0.61507599999999985</v>
      </c>
      <c r="BM53" s="58"/>
      <c r="BW53" s="58"/>
      <c r="CA53" s="24">
        <v>2004</v>
      </c>
      <c r="CB53" s="24">
        <v>9</v>
      </c>
      <c r="CC53" s="24">
        <v>13</v>
      </c>
      <c r="CD53" s="29">
        <f t="shared" si="179"/>
        <v>-0.572268</v>
      </c>
      <c r="CE53" s="29">
        <f t="shared" si="180"/>
        <v>-0.95040499999999994</v>
      </c>
      <c r="CF53" s="29">
        <f t="shared" si="181"/>
        <v>-1.0250709999999998</v>
      </c>
      <c r="CG53" s="29">
        <f t="shared" si="182"/>
        <v>-0.875502</v>
      </c>
      <c r="CH53" s="29">
        <f t="shared" si="183"/>
        <v>-1.2056449999999999</v>
      </c>
      <c r="CI53" s="29">
        <f t="shared" si="184"/>
        <v>-0.77932299999999999</v>
      </c>
      <c r="CJ53" s="58">
        <f t="shared" si="185"/>
        <v>-0.99606503645811517</v>
      </c>
      <c r="CK53" s="58">
        <f t="shared" si="186"/>
        <v>-0.69265900000000014</v>
      </c>
      <c r="CL53" s="58">
        <f t="shared" si="186"/>
        <v>-0.15088899999999994</v>
      </c>
      <c r="CN53" s="24">
        <v>2006</v>
      </c>
      <c r="CO53" s="24">
        <v>10</v>
      </c>
      <c r="CP53" s="24">
        <v>2</v>
      </c>
      <c r="CQ53" s="29">
        <f t="shared" ref="CQ53:CQ61" si="229">BQ151</f>
        <v>0.82311899999999993</v>
      </c>
      <c r="CR53" s="29">
        <f t="shared" ref="CR53:CR61" si="230">BR151</f>
        <v>-0.606487</v>
      </c>
      <c r="CS53" s="29">
        <f t="shared" ref="CS53:CS61" si="231">BS151</f>
        <v>0.54538299999999995</v>
      </c>
      <c r="CT53" s="29">
        <f t="shared" ref="CT53:CT61" si="232">BT151</f>
        <v>0.40892300000000004</v>
      </c>
      <c r="CU53" s="29">
        <f t="shared" ref="CU53:CU61" si="233">BU151</f>
        <v>0.59649200000000002</v>
      </c>
      <c r="CV53" s="29">
        <f t="shared" si="226"/>
        <v>0.487792</v>
      </c>
      <c r="CW53" s="58">
        <f t="shared" si="227"/>
        <v>0.66785651301177551</v>
      </c>
      <c r="CX53" s="58">
        <f t="shared" si="228"/>
        <v>0.44882500000000003</v>
      </c>
      <c r="CY53" s="58">
        <f t="shared" si="228"/>
        <v>-0.57629600000000003</v>
      </c>
    </row>
    <row r="54" spans="1:103" x14ac:dyDescent="0.25">
      <c r="A54">
        <f t="shared" si="187"/>
        <v>2002</v>
      </c>
      <c r="B54" s="56" t="s">
        <v>236</v>
      </c>
      <c r="C54" s="56">
        <v>8</v>
      </c>
      <c r="D54">
        <v>14</v>
      </c>
      <c r="E54" s="4"/>
      <c r="F54" s="56">
        <v>-0.41563499999999998</v>
      </c>
      <c r="G54" s="56">
        <v>-0.43795800000000001</v>
      </c>
      <c r="H54" s="56">
        <v>-0.67574999999999996</v>
      </c>
      <c r="I54" s="56">
        <v>-0.40992499999999998</v>
      </c>
      <c r="J54" s="56">
        <v>-0.46967700000000001</v>
      </c>
      <c r="K54" s="56">
        <v>-0.43238300000000002</v>
      </c>
      <c r="L54" s="56">
        <v>-0.41101900000000002</v>
      </c>
      <c r="M54" s="56">
        <v>-0.41426200000000002</v>
      </c>
      <c r="N54" s="56">
        <v>-0.404748</v>
      </c>
      <c r="O54" s="56">
        <v>-0.39692899999999998</v>
      </c>
      <c r="S54" s="29">
        <f t="shared" si="25"/>
        <v>-0.43795800000000001</v>
      </c>
      <c r="T54" s="29">
        <f t="shared" si="0"/>
        <v>-0.67574999999999996</v>
      </c>
      <c r="U54" s="29">
        <f t="shared" si="1"/>
        <v>-0.40992499999999998</v>
      </c>
      <c r="V54" s="29">
        <f t="shared" si="2"/>
        <v>-0.46967700000000001</v>
      </c>
      <c r="W54" s="29">
        <f t="shared" si="3"/>
        <v>-0.43238300000000002</v>
      </c>
      <c r="X54" s="29">
        <f t="shared" si="26"/>
        <v>-0.41101900000000002</v>
      </c>
      <c r="Y54" s="78">
        <f t="shared" si="27"/>
        <v>-0.41503673264048946</v>
      </c>
      <c r="Z54" s="29">
        <f t="shared" si="28"/>
        <v>-0.404748</v>
      </c>
      <c r="AA54" s="29">
        <f t="shared" si="29"/>
        <v>-0.39692899999999998</v>
      </c>
      <c r="AC54" s="29">
        <f t="shared" si="30"/>
        <v>-0.43795800000000001</v>
      </c>
      <c r="AD54" s="29">
        <f t="shared" si="31"/>
        <v>-0.67574999999999996</v>
      </c>
      <c r="AE54" s="29">
        <f t="shared" si="32"/>
        <v>-0.40992499999999998</v>
      </c>
      <c r="AF54" s="29">
        <f t="shared" si="33"/>
        <v>-0.46967700000000001</v>
      </c>
      <c r="AG54" s="29">
        <f t="shared" si="34"/>
        <v>-0.43238300000000002</v>
      </c>
      <c r="AH54" s="29">
        <f t="shared" si="35"/>
        <v>-0.41101900000000002</v>
      </c>
      <c r="AI54" s="29">
        <f t="shared" si="36"/>
        <v>-0.41503673264048946</v>
      </c>
      <c r="AJ54" s="29">
        <f t="shared" si="37"/>
        <v>-0.404748</v>
      </c>
      <c r="AK54" s="29">
        <f t="shared" si="38"/>
        <v>-0.39692899999999998</v>
      </c>
      <c r="AM54" s="29">
        <f t="shared" si="201"/>
        <v>-0.43795800000000001</v>
      </c>
      <c r="AN54" s="29">
        <f t="shared" si="202"/>
        <v>-0.67574999999999996</v>
      </c>
      <c r="AO54" s="29">
        <f t="shared" si="203"/>
        <v>-0.40992499999999998</v>
      </c>
      <c r="AP54" s="29">
        <f t="shared" si="204"/>
        <v>-0.46967700000000001</v>
      </c>
      <c r="AQ54" s="29">
        <f t="shared" si="205"/>
        <v>-0.43238300000000002</v>
      </c>
      <c r="AR54" s="29">
        <f t="shared" si="206"/>
        <v>-0.41101900000000002</v>
      </c>
      <c r="AS54" s="58">
        <f t="shared" si="207"/>
        <v>-0.41503673264048946</v>
      </c>
      <c r="AT54" s="58">
        <f t="shared" si="208"/>
        <v>-0.404748</v>
      </c>
      <c r="AU54" s="58">
        <f t="shared" si="208"/>
        <v>-0.39692899999999998</v>
      </c>
      <c r="AW54" s="29">
        <f t="shared" si="211"/>
        <v>-0.62107299999999999</v>
      </c>
      <c r="AX54" s="29">
        <f t="shared" si="212"/>
        <v>1.4789200000000005</v>
      </c>
      <c r="AY54" s="29">
        <f t="shared" si="213"/>
        <v>-0.35935299999999998</v>
      </c>
      <c r="AZ54" s="29">
        <f t="shared" si="214"/>
        <v>-0.66755699999999996</v>
      </c>
      <c r="BA54" s="29">
        <f t="shared" si="215"/>
        <v>-0.62113899999999989</v>
      </c>
      <c r="BB54" s="29">
        <f t="shared" si="217"/>
        <v>-0.32123999999999997</v>
      </c>
      <c r="BC54" s="58">
        <f t="shared" si="218"/>
        <v>-0.45819369492519801</v>
      </c>
      <c r="BD54" s="58">
        <f t="shared" si="219"/>
        <v>-0.26932499999999998</v>
      </c>
      <c r="BE54" s="58">
        <f t="shared" si="220"/>
        <v>0.21814699999999987</v>
      </c>
      <c r="BM54" s="58"/>
      <c r="BW54" s="58"/>
      <c r="CA54" s="24">
        <v>2005</v>
      </c>
      <c r="CB54" s="24">
        <v>3</v>
      </c>
      <c r="CC54" s="24">
        <v>1</v>
      </c>
      <c r="CD54" s="29">
        <f t="shared" ref="CD54:CD66" si="234">AW114</f>
        <v>0.48031000000000001</v>
      </c>
      <c r="CE54" s="29">
        <f t="shared" ref="CE54:CE66" si="235">AX114</f>
        <v>1.0145299999999999</v>
      </c>
      <c r="CF54" s="29">
        <f t="shared" ref="CF54:CF66" si="236">AY114</f>
        <v>0.28616799999999998</v>
      </c>
      <c r="CG54" s="29">
        <f t="shared" ref="CG54:CG66" si="237">AZ114</f>
        <v>0.30685499999999999</v>
      </c>
      <c r="CH54" s="29">
        <f t="shared" ref="CH54:CH66" si="238">BA114</f>
        <v>0.25292199999999998</v>
      </c>
      <c r="CI54" s="29">
        <f t="shared" ref="CI54:CI66" si="239">BB114</f>
        <v>0.27395399999999998</v>
      </c>
      <c r="CJ54" s="58">
        <f t="shared" ref="CJ54:CJ66" si="240">BC114</f>
        <v>0.29116689234379578</v>
      </c>
      <c r="CK54" s="58">
        <f t="shared" ref="CK54:CL66" si="241">BD114</f>
        <v>0.289022</v>
      </c>
      <c r="CL54" s="58">
        <f t="shared" si="241"/>
        <v>0.842136</v>
      </c>
      <c r="CN54" s="24">
        <v>2006</v>
      </c>
      <c r="CO54" s="24">
        <v>11</v>
      </c>
      <c r="CP54" s="24">
        <v>3</v>
      </c>
      <c r="CQ54" s="29">
        <f t="shared" si="229"/>
        <v>1.7203539999999999</v>
      </c>
      <c r="CR54" s="29">
        <f t="shared" si="230"/>
        <v>0.34097100000000002</v>
      </c>
      <c r="CS54" s="29">
        <f t="shared" si="231"/>
        <v>1.1437879999999998</v>
      </c>
      <c r="CT54" s="29">
        <f t="shared" si="232"/>
        <v>1.0208120000000001</v>
      </c>
      <c r="CU54" s="29">
        <f t="shared" si="233"/>
        <v>1.2782309999999999</v>
      </c>
      <c r="CV54" s="29">
        <f t="shared" si="226"/>
        <v>1.1792549999999999</v>
      </c>
      <c r="CW54" s="58">
        <f t="shared" si="227"/>
        <v>1.2688733797091731</v>
      </c>
      <c r="CX54" s="58">
        <f t="shared" si="228"/>
        <v>1.1162529999999999</v>
      </c>
      <c r="CY54" s="58">
        <f t="shared" si="228"/>
        <v>3.7161999999999917E-2</v>
      </c>
    </row>
    <row r="55" spans="1:103" x14ac:dyDescent="0.25">
      <c r="A55">
        <f t="shared" si="187"/>
        <v>2002</v>
      </c>
      <c r="B55" s="56" t="s">
        <v>237</v>
      </c>
      <c r="C55" s="56">
        <v>8</v>
      </c>
      <c r="D55">
        <v>15</v>
      </c>
      <c r="E55" s="4"/>
      <c r="F55" s="56">
        <v>-0.44726300000000002</v>
      </c>
      <c r="G55" s="56">
        <v>-0.47614400000000001</v>
      </c>
      <c r="H55" s="56">
        <v>-0.19744999999999999</v>
      </c>
      <c r="I55" s="56">
        <v>-0.44780900000000001</v>
      </c>
      <c r="J55" s="56">
        <v>-0.51678999999999997</v>
      </c>
      <c r="K55" s="56">
        <v>-0.52948600000000001</v>
      </c>
      <c r="L55" s="56">
        <v>-0.50726400000000005</v>
      </c>
      <c r="M55" s="56">
        <v>-0.44063400000000003</v>
      </c>
      <c r="N55" s="56">
        <v>-0.50139999999999996</v>
      </c>
      <c r="O55" s="56">
        <v>-0.64021799999999995</v>
      </c>
      <c r="S55" s="29">
        <f t="shared" si="25"/>
        <v>-0.47614400000000001</v>
      </c>
      <c r="T55" s="29">
        <f t="shared" si="0"/>
        <v>-0.19744999999999999</v>
      </c>
      <c r="U55" s="29">
        <f t="shared" si="1"/>
        <v>-0.44780900000000001</v>
      </c>
      <c r="V55" s="29">
        <f t="shared" si="2"/>
        <v>-0.51678999999999997</v>
      </c>
      <c r="W55" s="29">
        <f t="shared" si="3"/>
        <v>-0.52948600000000001</v>
      </c>
      <c r="X55" s="29">
        <f t="shared" si="26"/>
        <v>-0.50726400000000005</v>
      </c>
      <c r="Y55" s="78">
        <f t="shared" si="27"/>
        <v>-0.44437449721325906</v>
      </c>
      <c r="Z55" s="29">
        <f t="shared" si="28"/>
        <v>-0.50139999999999996</v>
      </c>
      <c r="AA55" s="29">
        <f t="shared" si="29"/>
        <v>-0.64021799999999995</v>
      </c>
      <c r="AC55" s="29">
        <f t="shared" si="30"/>
        <v>-0.47614400000000001</v>
      </c>
      <c r="AD55" s="29">
        <f t="shared" si="31"/>
        <v>-0.19744999999999999</v>
      </c>
      <c r="AE55" s="29">
        <f t="shared" si="32"/>
        <v>-0.44780900000000001</v>
      </c>
      <c r="AF55" s="29">
        <f t="shared" si="33"/>
        <v>-0.51678999999999997</v>
      </c>
      <c r="AG55" s="29">
        <f t="shared" si="34"/>
        <v>-0.52948600000000001</v>
      </c>
      <c r="AH55" s="29">
        <f t="shared" si="35"/>
        <v>-0.50726400000000005</v>
      </c>
      <c r="AI55" s="29">
        <f t="shared" si="36"/>
        <v>-0.44437449721325906</v>
      </c>
      <c r="AJ55" s="29">
        <f t="shared" si="37"/>
        <v>-0.50139999999999996</v>
      </c>
      <c r="AK55" s="29">
        <f t="shared" si="38"/>
        <v>-0.64021799999999995</v>
      </c>
      <c r="AM55" s="29">
        <f t="shared" si="201"/>
        <v>-0.47614400000000001</v>
      </c>
      <c r="AN55" s="29">
        <f t="shared" si="202"/>
        <v>-0.19744999999999999</v>
      </c>
      <c r="AO55" s="29">
        <f t="shared" si="203"/>
        <v>-0.44780900000000001</v>
      </c>
      <c r="AP55" s="29">
        <f t="shared" si="204"/>
        <v>-0.51678999999999997</v>
      </c>
      <c r="AQ55" s="29">
        <f t="shared" si="205"/>
        <v>-0.52948600000000001</v>
      </c>
      <c r="AR55" s="29">
        <f t="shared" si="206"/>
        <v>-0.50726400000000005</v>
      </c>
      <c r="AS55" s="58">
        <f t="shared" si="207"/>
        <v>-0.44437449721325906</v>
      </c>
      <c r="AT55" s="58">
        <f t="shared" si="208"/>
        <v>-0.50139999999999996</v>
      </c>
      <c r="AU55" s="58">
        <f t="shared" si="208"/>
        <v>-0.64021799999999995</v>
      </c>
      <c r="AW55" s="29">
        <f t="shared" si="211"/>
        <v>-1.0972170000000001</v>
      </c>
      <c r="AX55" s="29">
        <f t="shared" si="212"/>
        <v>1.2814700000000006</v>
      </c>
      <c r="AY55" s="29">
        <f t="shared" si="213"/>
        <v>-0.80716199999999994</v>
      </c>
      <c r="AZ55" s="29">
        <f t="shared" si="214"/>
        <v>-1.1843469999999998</v>
      </c>
      <c r="BA55" s="29">
        <f t="shared" si="215"/>
        <v>-1.1506249999999998</v>
      </c>
      <c r="BB55" s="29">
        <f t="shared" si="217"/>
        <v>-0.82850400000000002</v>
      </c>
      <c r="BC55" s="58">
        <f t="shared" si="218"/>
        <v>-0.90256819213845707</v>
      </c>
      <c r="BD55" s="58">
        <f t="shared" si="219"/>
        <v>-0.77072499999999988</v>
      </c>
      <c r="BE55" s="58">
        <f t="shared" si="220"/>
        <v>-0.42207100000000008</v>
      </c>
      <c r="BM55" s="58"/>
      <c r="BW55" s="58"/>
      <c r="CA55" s="24">
        <v>2005</v>
      </c>
      <c r="CB55" s="24">
        <v>3</v>
      </c>
      <c r="CC55" s="24">
        <v>2</v>
      </c>
      <c r="CD55" s="29">
        <f t="shared" si="234"/>
        <v>0.78340799999999999</v>
      </c>
      <c r="CE55" s="29">
        <f t="shared" si="235"/>
        <v>1.4401739999999998</v>
      </c>
      <c r="CF55" s="29">
        <f t="shared" si="236"/>
        <v>0.58362199999999997</v>
      </c>
      <c r="CG55" s="29">
        <f t="shared" si="237"/>
        <v>0.54308500000000004</v>
      </c>
      <c r="CH55" s="29">
        <f t="shared" si="238"/>
        <v>0.53682300000000005</v>
      </c>
      <c r="CI55" s="29">
        <f t="shared" si="239"/>
        <v>0.57782599999999995</v>
      </c>
      <c r="CJ55" s="58">
        <f t="shared" si="240"/>
        <v>0.58775833503750574</v>
      </c>
      <c r="CK55" s="58">
        <f t="shared" si="241"/>
        <v>0.61100500000000002</v>
      </c>
      <c r="CL55" s="58">
        <f t="shared" si="241"/>
        <v>1.1272329999999999</v>
      </c>
      <c r="CN55" s="24">
        <v>2006</v>
      </c>
      <c r="CO55" s="24">
        <v>11</v>
      </c>
      <c r="CP55" s="24">
        <v>4</v>
      </c>
      <c r="CQ55" s="29">
        <f t="shared" si="229"/>
        <v>2.9987740000000001</v>
      </c>
      <c r="CR55" s="29">
        <f t="shared" si="230"/>
        <v>1.6189089999999999</v>
      </c>
      <c r="CS55" s="29">
        <f t="shared" si="231"/>
        <v>2.2689879999999998</v>
      </c>
      <c r="CT55" s="29">
        <f t="shared" si="232"/>
        <v>2.212888</v>
      </c>
      <c r="CU55" s="29">
        <f t="shared" si="233"/>
        <v>2.416728</v>
      </c>
      <c r="CV55" s="29">
        <f t="shared" si="226"/>
        <v>2.3019449999999999</v>
      </c>
      <c r="CW55" s="58">
        <f t="shared" si="227"/>
        <v>2.3990955726857477</v>
      </c>
      <c r="CX55" s="58">
        <f t="shared" si="228"/>
        <v>2.2308249999999998</v>
      </c>
      <c r="CY55" s="58">
        <f t="shared" si="228"/>
        <v>0.63206799999999996</v>
      </c>
    </row>
    <row r="56" spans="1:103" x14ac:dyDescent="0.25">
      <c r="A56">
        <f t="shared" si="187"/>
        <v>2002</v>
      </c>
      <c r="B56" s="56" t="s">
        <v>238</v>
      </c>
      <c r="C56" s="56">
        <v>9</v>
      </c>
      <c r="D56">
        <v>16</v>
      </c>
      <c r="E56" s="4"/>
      <c r="F56" s="56">
        <v>-3.7777999999999999E-2</v>
      </c>
      <c r="G56" s="56">
        <v>5.5409E-2</v>
      </c>
      <c r="H56" s="56">
        <v>8.3940000000000001E-2</v>
      </c>
      <c r="I56" s="56">
        <v>-3.9016000000000002E-2</v>
      </c>
      <c r="J56" s="56">
        <v>-0.13830500000000001</v>
      </c>
      <c r="K56" s="56">
        <v>-0.19663</v>
      </c>
      <c r="L56" s="56">
        <v>-0.19665199999999999</v>
      </c>
      <c r="M56" s="56">
        <v>-2.7789999999999999E-2</v>
      </c>
      <c r="N56" s="56">
        <v>-0.20147100000000001</v>
      </c>
      <c r="O56" s="56">
        <v>-0.26627099999999998</v>
      </c>
      <c r="S56" s="29">
        <f t="shared" si="25"/>
        <v>5.5409E-2</v>
      </c>
      <c r="T56" s="29">
        <f t="shared" si="0"/>
        <v>8.3940000000000001E-2</v>
      </c>
      <c r="U56" s="29">
        <f t="shared" si="1"/>
        <v>-3.9016000000000002E-2</v>
      </c>
      <c r="V56" s="29">
        <f t="shared" si="2"/>
        <v>-0.13830500000000001</v>
      </c>
      <c r="W56" s="29">
        <f t="shared" si="3"/>
        <v>-0.19663</v>
      </c>
      <c r="X56" s="29">
        <f t="shared" si="26"/>
        <v>-0.19665199999999999</v>
      </c>
      <c r="Y56" s="78">
        <f t="shared" si="27"/>
        <v>-3.3425855508527849E-2</v>
      </c>
      <c r="Z56" s="29">
        <f t="shared" si="28"/>
        <v>-0.20147100000000001</v>
      </c>
      <c r="AA56" s="29">
        <f t="shared" si="29"/>
        <v>-0.26627099999999998</v>
      </c>
      <c r="AC56" s="29">
        <f t="shared" si="30"/>
        <v>5.5409E-2</v>
      </c>
      <c r="AD56" s="29">
        <f t="shared" si="31"/>
        <v>8.3940000000000001E-2</v>
      </c>
      <c r="AE56" s="29">
        <f t="shared" si="32"/>
        <v>-3.9016000000000002E-2</v>
      </c>
      <c r="AF56" s="29">
        <f t="shared" si="33"/>
        <v>-0.13830500000000001</v>
      </c>
      <c r="AG56" s="29">
        <f t="shared" si="34"/>
        <v>-0.19663</v>
      </c>
      <c r="AH56" s="29">
        <f t="shared" si="35"/>
        <v>-0.19665199999999999</v>
      </c>
      <c r="AI56" s="29">
        <f t="shared" si="36"/>
        <v>-3.3425855508527849E-2</v>
      </c>
      <c r="AJ56" s="29">
        <f t="shared" si="37"/>
        <v>-0.20147100000000001</v>
      </c>
      <c r="AK56" s="29">
        <f t="shared" si="38"/>
        <v>-0.26627099999999998</v>
      </c>
      <c r="AM56" s="29">
        <f t="shared" si="201"/>
        <v>5.5409E-2</v>
      </c>
      <c r="AN56" s="29">
        <f t="shared" si="202"/>
        <v>8.3940000000000001E-2</v>
      </c>
      <c r="AO56" s="29">
        <f t="shared" si="203"/>
        <v>-3.9016000000000002E-2</v>
      </c>
      <c r="AP56" s="29">
        <f t="shared" si="204"/>
        <v>-0.13830500000000001</v>
      </c>
      <c r="AQ56" s="29">
        <f t="shared" si="205"/>
        <v>-0.19663</v>
      </c>
      <c r="AR56" s="29">
        <f t="shared" si="206"/>
        <v>-0.19665199999999999</v>
      </c>
      <c r="AS56" s="58">
        <f t="shared" si="207"/>
        <v>-3.3425855508527849E-2</v>
      </c>
      <c r="AT56" s="58">
        <f t="shared" si="208"/>
        <v>-0.20147100000000001</v>
      </c>
      <c r="AU56" s="58">
        <f t="shared" si="208"/>
        <v>-0.26627099999999998</v>
      </c>
      <c r="AW56" s="29">
        <f t="shared" si="211"/>
        <v>-1.0418080000000001</v>
      </c>
      <c r="AX56" s="29">
        <f t="shared" si="212"/>
        <v>1.3654100000000005</v>
      </c>
      <c r="AY56" s="29">
        <f t="shared" si="213"/>
        <v>-0.84617799999999999</v>
      </c>
      <c r="AZ56" s="29">
        <f t="shared" si="214"/>
        <v>-1.3226519999999997</v>
      </c>
      <c r="BA56" s="29">
        <f t="shared" si="215"/>
        <v>-1.3472549999999999</v>
      </c>
      <c r="BB56" s="29">
        <f t="shared" si="217"/>
        <v>-1.025156</v>
      </c>
      <c r="BC56" s="58">
        <f t="shared" si="218"/>
        <v>-0.93599404764698491</v>
      </c>
      <c r="BD56" s="58">
        <f t="shared" si="219"/>
        <v>-0.97219599999999984</v>
      </c>
      <c r="BE56" s="58">
        <f t="shared" si="220"/>
        <v>-0.68834200000000001</v>
      </c>
      <c r="BM56" s="58"/>
      <c r="BW56" s="58"/>
      <c r="CA56" s="24">
        <v>2005</v>
      </c>
      <c r="CB56" s="24">
        <v>4</v>
      </c>
      <c r="CC56" s="24">
        <v>3</v>
      </c>
      <c r="CD56" s="29">
        <f t="shared" si="234"/>
        <v>-0.16982300000000006</v>
      </c>
      <c r="CE56" s="29">
        <f t="shared" si="235"/>
        <v>0.38101899999999977</v>
      </c>
      <c r="CF56" s="29">
        <f t="shared" si="236"/>
        <v>-0.25990900000000006</v>
      </c>
      <c r="CG56" s="29">
        <f t="shared" si="237"/>
        <v>-0.36022499999999991</v>
      </c>
      <c r="CH56" s="29">
        <f t="shared" si="238"/>
        <v>-0.18252099999999993</v>
      </c>
      <c r="CI56" s="29">
        <f t="shared" si="239"/>
        <v>-0.12800700000000009</v>
      </c>
      <c r="CJ56" s="58">
        <f t="shared" si="240"/>
        <v>-0.25643129824414357</v>
      </c>
      <c r="CK56" s="58">
        <f t="shared" si="241"/>
        <v>-9.8087999999999953E-2</v>
      </c>
      <c r="CL56" s="58">
        <f t="shared" si="241"/>
        <v>3.1486999999999821E-2</v>
      </c>
      <c r="CN56" s="24">
        <v>2006</v>
      </c>
      <c r="CO56" s="24">
        <v>12</v>
      </c>
      <c r="CP56" s="24">
        <v>5</v>
      </c>
      <c r="CQ56" s="29">
        <f t="shared" si="229"/>
        <v>4.3776359999999999</v>
      </c>
      <c r="CR56" s="29">
        <f t="shared" si="230"/>
        <v>3.0006750000000002</v>
      </c>
      <c r="CS56" s="29">
        <f t="shared" si="231"/>
        <v>3.5333739999999998</v>
      </c>
      <c r="CT56" s="29">
        <f t="shared" si="232"/>
        <v>3.546773</v>
      </c>
      <c r="CU56" s="29">
        <f t="shared" si="233"/>
        <v>3.7094499999999999</v>
      </c>
      <c r="CV56" s="29">
        <f t="shared" si="226"/>
        <v>3.5993389999999996</v>
      </c>
      <c r="CW56" s="58">
        <f t="shared" si="227"/>
        <v>3.6600031134392155</v>
      </c>
      <c r="CX56" s="58">
        <f t="shared" si="228"/>
        <v>3.5344039999999999</v>
      </c>
      <c r="CY56" s="58">
        <f t="shared" si="228"/>
        <v>1.9593500000000001</v>
      </c>
    </row>
    <row r="57" spans="1:103" x14ac:dyDescent="0.25">
      <c r="A57">
        <f t="shared" si="187"/>
        <v>2002</v>
      </c>
      <c r="B57" s="56" t="s">
        <v>239</v>
      </c>
      <c r="C57" s="56">
        <v>9</v>
      </c>
      <c r="D57">
        <v>17</v>
      </c>
      <c r="E57" s="4"/>
      <c r="F57" s="56">
        <v>9.7799999999999992E-4</v>
      </c>
      <c r="G57" s="56">
        <v>1.6173E-2</v>
      </c>
      <c r="H57" s="56">
        <v>0.16354099999999999</v>
      </c>
      <c r="I57" s="56">
        <v>9.4439999999999993E-3</v>
      </c>
      <c r="J57" s="56">
        <v>-3.8938E-2</v>
      </c>
      <c r="K57" s="56">
        <v>-8.5213999999999998E-2</v>
      </c>
      <c r="L57" s="56">
        <v>-2.9589999999999998E-3</v>
      </c>
      <c r="M57" s="56">
        <v>1.0139999999999999E-3</v>
      </c>
      <c r="N57" s="56">
        <v>-8.2959999999999996E-3</v>
      </c>
      <c r="O57" s="56">
        <v>-0.16417999999999999</v>
      </c>
      <c r="S57" s="29">
        <f t="shared" si="25"/>
        <v>1.6173E-2</v>
      </c>
      <c r="T57" s="29">
        <f t="shared" si="0"/>
        <v>0.16354099999999999</v>
      </c>
      <c r="U57" s="29">
        <f t="shared" si="1"/>
        <v>9.4439999999999993E-3</v>
      </c>
      <c r="V57" s="29">
        <f t="shared" si="2"/>
        <v>-3.8938E-2</v>
      </c>
      <c r="W57" s="29">
        <f t="shared" si="3"/>
        <v>-8.5213999999999998E-2</v>
      </c>
      <c r="X57" s="29">
        <f t="shared" si="26"/>
        <v>-2.9589999999999998E-3</v>
      </c>
      <c r="Y57" s="78">
        <f t="shared" si="27"/>
        <v>9.9368654402212631E-4</v>
      </c>
      <c r="Z57" s="29">
        <f t="shared" si="28"/>
        <v>-8.2959999999999996E-3</v>
      </c>
      <c r="AA57" s="29">
        <f t="shared" si="29"/>
        <v>-0.16417999999999999</v>
      </c>
      <c r="AC57" s="29">
        <f t="shared" si="30"/>
        <v>1.6173E-2</v>
      </c>
      <c r="AD57" s="29">
        <f t="shared" si="31"/>
        <v>0.16354099999999999</v>
      </c>
      <c r="AE57" s="29">
        <f t="shared" si="32"/>
        <v>9.4439999999999993E-3</v>
      </c>
      <c r="AF57" s="29">
        <f t="shared" si="33"/>
        <v>-3.8938E-2</v>
      </c>
      <c r="AG57" s="29">
        <f t="shared" si="34"/>
        <v>-8.5213999999999998E-2</v>
      </c>
      <c r="AH57" s="29">
        <f t="shared" si="35"/>
        <v>-2.9589999999999998E-3</v>
      </c>
      <c r="AI57" s="29">
        <f t="shared" si="36"/>
        <v>9.9368654402212631E-4</v>
      </c>
      <c r="AJ57" s="29">
        <f t="shared" si="37"/>
        <v>-8.2959999999999996E-3</v>
      </c>
      <c r="AK57" s="29">
        <f t="shared" si="38"/>
        <v>-0.16417999999999999</v>
      </c>
      <c r="AM57" s="29">
        <f t="shared" si="201"/>
        <v>1.6173E-2</v>
      </c>
      <c r="AN57" s="29">
        <f t="shared" si="202"/>
        <v>0.16354099999999999</v>
      </c>
      <c r="AO57" s="29">
        <f t="shared" si="203"/>
        <v>9.4439999999999993E-3</v>
      </c>
      <c r="AP57" s="29">
        <f t="shared" si="204"/>
        <v>-3.8938E-2</v>
      </c>
      <c r="AQ57" s="29">
        <f t="shared" si="205"/>
        <v>-8.5213999999999998E-2</v>
      </c>
      <c r="AR57" s="29">
        <f t="shared" si="206"/>
        <v>-2.9589999999999998E-3</v>
      </c>
      <c r="AS57" s="58">
        <f t="shared" si="207"/>
        <v>9.9368654402212631E-4</v>
      </c>
      <c r="AT57" s="58">
        <f t="shared" si="208"/>
        <v>-8.2959999999999996E-3</v>
      </c>
      <c r="AU57" s="58">
        <f t="shared" si="208"/>
        <v>-0.16417999999999999</v>
      </c>
      <c r="AW57" s="29">
        <f t="shared" si="211"/>
        <v>-1.0256350000000001</v>
      </c>
      <c r="AX57" s="29">
        <f t="shared" si="212"/>
        <v>1.5289510000000004</v>
      </c>
      <c r="AY57" s="29">
        <f t="shared" si="213"/>
        <v>-0.83673399999999998</v>
      </c>
      <c r="AZ57" s="29">
        <f t="shared" si="214"/>
        <v>-1.3615899999999996</v>
      </c>
      <c r="BA57" s="29">
        <f t="shared" si="215"/>
        <v>-1.4324689999999998</v>
      </c>
      <c r="BB57" s="29">
        <f t="shared" si="217"/>
        <v>-1.0281149999999999</v>
      </c>
      <c r="BC57" s="58">
        <f t="shared" si="218"/>
        <v>-0.93500036110296281</v>
      </c>
      <c r="BD57" s="58">
        <f t="shared" si="219"/>
        <v>-0.98049199999999981</v>
      </c>
      <c r="BE57" s="58">
        <f t="shared" si="220"/>
        <v>-0.852522</v>
      </c>
      <c r="BM57" s="58"/>
      <c r="BW57" s="58"/>
      <c r="CA57" s="24">
        <v>2005</v>
      </c>
      <c r="CB57" s="24">
        <v>4</v>
      </c>
      <c r="CC57" s="24">
        <v>4</v>
      </c>
      <c r="CD57" s="29">
        <f t="shared" si="234"/>
        <v>-0.36455600000000005</v>
      </c>
      <c r="CE57" s="29">
        <f t="shared" si="235"/>
        <v>0.37426499999999979</v>
      </c>
      <c r="CF57" s="29">
        <f t="shared" si="236"/>
        <v>-0.54412800000000006</v>
      </c>
      <c r="CG57" s="29">
        <f t="shared" si="237"/>
        <v>-0.59147999999999989</v>
      </c>
      <c r="CH57" s="29">
        <f t="shared" si="238"/>
        <v>-0.29829399999999995</v>
      </c>
      <c r="CI57" s="29">
        <f t="shared" si="239"/>
        <v>-0.24436800000000009</v>
      </c>
      <c r="CJ57" s="58">
        <f t="shared" si="240"/>
        <v>-0.52616187424045591</v>
      </c>
      <c r="CK57" s="58">
        <f t="shared" si="241"/>
        <v>-0.20686099999999996</v>
      </c>
      <c r="CL57" s="58">
        <f t="shared" si="241"/>
        <v>0.50928499999999977</v>
      </c>
      <c r="CN57" s="24">
        <v>2006</v>
      </c>
      <c r="CO57" s="24">
        <v>12</v>
      </c>
      <c r="CP57" s="24">
        <v>6</v>
      </c>
      <c r="CQ57" s="29">
        <f t="shared" si="229"/>
        <v>5.623729</v>
      </c>
      <c r="CR57" s="29">
        <f t="shared" si="230"/>
        <v>4.1330350000000005</v>
      </c>
      <c r="CS57" s="29">
        <f t="shared" si="231"/>
        <v>4.6568299999999994</v>
      </c>
      <c r="CT57" s="29">
        <f t="shared" si="232"/>
        <v>4.6813640000000003</v>
      </c>
      <c r="CU57" s="29">
        <f t="shared" si="233"/>
        <v>4.8799859999999997</v>
      </c>
      <c r="CV57" s="29">
        <f t="shared" si="226"/>
        <v>4.7652129999999993</v>
      </c>
      <c r="CW57" s="58">
        <f t="shared" si="227"/>
        <v>4.7997294162511004</v>
      </c>
      <c r="CX57" s="58">
        <f t="shared" si="228"/>
        <v>4.7039779999999993</v>
      </c>
      <c r="CY57" s="58">
        <f t="shared" si="228"/>
        <v>2.977582</v>
      </c>
    </row>
    <row r="58" spans="1:103" x14ac:dyDescent="0.25">
      <c r="A58">
        <f t="shared" si="187"/>
        <v>2002</v>
      </c>
      <c r="B58" s="56" t="s">
        <v>240</v>
      </c>
      <c r="C58" s="56">
        <v>10</v>
      </c>
      <c r="D58">
        <v>18</v>
      </c>
      <c r="E58" s="4"/>
      <c r="F58" s="56">
        <v>-3.6708999999999999E-2</v>
      </c>
      <c r="G58" s="56">
        <v>0.25448799999999999</v>
      </c>
      <c r="H58" s="56">
        <v>-5.9367999999999997E-2</v>
      </c>
      <c r="I58" s="56">
        <v>2.0600000000000002E-3</v>
      </c>
      <c r="J58" s="56">
        <v>7.4732000000000007E-2</v>
      </c>
      <c r="K58" s="56">
        <v>-4.6431E-2</v>
      </c>
      <c r="L58" s="56">
        <v>1.8186000000000001E-2</v>
      </c>
      <c r="M58" s="56">
        <v>-5.1860999999999997E-2</v>
      </c>
      <c r="N58" s="56">
        <v>3.6338000000000002E-2</v>
      </c>
      <c r="O58" s="56">
        <v>-2.1418E-2</v>
      </c>
      <c r="S58" s="29">
        <f t="shared" si="25"/>
        <v>0.25448799999999999</v>
      </c>
      <c r="T58" s="29">
        <f t="shared" si="0"/>
        <v>-5.9367999999999997E-2</v>
      </c>
      <c r="U58" s="29">
        <f t="shared" si="1"/>
        <v>2.0600000000000002E-3</v>
      </c>
      <c r="V58" s="29">
        <f t="shared" si="2"/>
        <v>7.4732000000000007E-2</v>
      </c>
      <c r="W58" s="29">
        <f t="shared" si="3"/>
        <v>-4.6431E-2</v>
      </c>
      <c r="X58" s="29">
        <f t="shared" si="26"/>
        <v>1.8186000000000001E-2</v>
      </c>
      <c r="Y58" s="78">
        <f t="shared" si="27"/>
        <v>-4.331129208397938E-2</v>
      </c>
      <c r="Z58" s="29">
        <f t="shared" si="28"/>
        <v>3.6338000000000002E-2</v>
      </c>
      <c r="AA58" s="29">
        <f t="shared" si="29"/>
        <v>-2.1418E-2</v>
      </c>
      <c r="AC58" s="29">
        <f t="shared" si="30"/>
        <v>0.25448799999999999</v>
      </c>
      <c r="AD58" s="29">
        <f t="shared" si="31"/>
        <v>-5.9367999999999997E-2</v>
      </c>
      <c r="AE58" s="29">
        <f t="shared" si="32"/>
        <v>2.0600000000000002E-3</v>
      </c>
      <c r="AF58" s="29">
        <f t="shared" si="33"/>
        <v>7.4732000000000007E-2</v>
      </c>
      <c r="AG58" s="29">
        <f t="shared" si="34"/>
        <v>-4.6431E-2</v>
      </c>
      <c r="AH58" s="29">
        <f t="shared" si="35"/>
        <v>1.8186000000000001E-2</v>
      </c>
      <c r="AI58" s="29">
        <f t="shared" si="36"/>
        <v>-4.331129208397938E-2</v>
      </c>
      <c r="AJ58" s="29">
        <f t="shared" si="37"/>
        <v>3.6338000000000002E-2</v>
      </c>
      <c r="AK58" s="29">
        <f t="shared" si="38"/>
        <v>-2.1418E-2</v>
      </c>
      <c r="AS58" s="58"/>
      <c r="BC58" s="58"/>
      <c r="BG58" s="29">
        <f t="shared" ref="BG58" si="242">AC58</f>
        <v>0.25448799999999999</v>
      </c>
      <c r="BH58" s="29">
        <f t="shared" ref="BH58" si="243">AD58</f>
        <v>-5.9367999999999997E-2</v>
      </c>
      <c r="BI58" s="29">
        <f t="shared" ref="BI58" si="244">AE58</f>
        <v>2.0600000000000002E-3</v>
      </c>
      <c r="BJ58" s="29">
        <f t="shared" ref="BJ58" si="245">AF58</f>
        <v>7.4732000000000007E-2</v>
      </c>
      <c r="BK58" s="29">
        <f t="shared" ref="BK58" si="246">AG58</f>
        <v>-4.6431E-2</v>
      </c>
      <c r="BL58" s="29">
        <f t="shared" ref="BL58:BL67" si="247">AH58</f>
        <v>1.8186000000000001E-2</v>
      </c>
      <c r="BM58" s="58">
        <f t="shared" ref="BM58:BM67" si="248">AI58</f>
        <v>-4.331129208397938E-2</v>
      </c>
      <c r="BN58" s="58">
        <f t="shared" ref="BN58:BO67" si="249">AJ58</f>
        <v>3.6338000000000002E-2</v>
      </c>
      <c r="BO58" s="58">
        <f t="shared" si="249"/>
        <v>-2.1418E-2</v>
      </c>
      <c r="BQ58" s="29">
        <f t="shared" ref="BQ58:BW58" si="250">BG58</f>
        <v>0.25448799999999999</v>
      </c>
      <c r="BR58" s="29">
        <f t="shared" si="250"/>
        <v>-5.9367999999999997E-2</v>
      </c>
      <c r="BS58" s="29">
        <f t="shared" si="250"/>
        <v>2.0600000000000002E-3</v>
      </c>
      <c r="BT58" s="29">
        <f t="shared" si="250"/>
        <v>7.4732000000000007E-2</v>
      </c>
      <c r="BU58" s="29">
        <f t="shared" si="250"/>
        <v>-4.6431E-2</v>
      </c>
      <c r="BV58" s="29">
        <f t="shared" si="250"/>
        <v>1.8186000000000001E-2</v>
      </c>
      <c r="BW58" s="58">
        <f t="shared" si="250"/>
        <v>-4.331129208397938E-2</v>
      </c>
      <c r="BX58" s="58">
        <f t="shared" ref="BX58:BY58" si="251">BN58</f>
        <v>3.6338000000000002E-2</v>
      </c>
      <c r="BY58" s="58">
        <f t="shared" si="251"/>
        <v>-2.1418E-2</v>
      </c>
      <c r="CA58" s="24">
        <v>2005</v>
      </c>
      <c r="CB58" s="24">
        <v>5</v>
      </c>
      <c r="CC58" s="24">
        <v>5</v>
      </c>
      <c r="CD58" s="29">
        <f t="shared" si="234"/>
        <v>-0.30634600000000006</v>
      </c>
      <c r="CE58" s="29">
        <f t="shared" si="235"/>
        <v>0.50805799999999979</v>
      </c>
      <c r="CF58" s="29">
        <f t="shared" si="236"/>
        <v>-0.44699700000000009</v>
      </c>
      <c r="CG58" s="29">
        <f t="shared" si="237"/>
        <v>-0.46756599999999993</v>
      </c>
      <c r="CH58" s="29">
        <f t="shared" si="238"/>
        <v>-9.0097999999999956E-2</v>
      </c>
      <c r="CI58" s="29">
        <f t="shared" si="239"/>
        <v>-4.2593000000000075E-2</v>
      </c>
      <c r="CJ58" s="58">
        <f t="shared" si="240"/>
        <v>-0.42629145212253278</v>
      </c>
      <c r="CK58" s="58">
        <f t="shared" si="241"/>
        <v>-9.1699999999997339E-4</v>
      </c>
      <c r="CL58" s="58">
        <f t="shared" si="241"/>
        <v>0.13758499999999979</v>
      </c>
      <c r="CN58" s="24">
        <v>2006</v>
      </c>
      <c r="CO58" s="24">
        <v>1</v>
      </c>
      <c r="CP58" s="24">
        <v>7</v>
      </c>
      <c r="CQ58" s="29">
        <f t="shared" si="229"/>
        <v>6.3946120000000004</v>
      </c>
      <c r="CR58" s="29">
        <f t="shared" si="230"/>
        <v>4.7657690000000006</v>
      </c>
      <c r="CS58" s="29">
        <f t="shared" si="231"/>
        <v>5.3262959999999993</v>
      </c>
      <c r="CT58" s="29">
        <f t="shared" si="232"/>
        <v>5.3942709999999998</v>
      </c>
      <c r="CU58" s="29">
        <f t="shared" si="233"/>
        <v>5.677308</v>
      </c>
      <c r="CV58" s="29">
        <f t="shared" si="226"/>
        <v>5.5718439999999996</v>
      </c>
      <c r="CW58" s="58">
        <f t="shared" si="227"/>
        <v>5.4961320375476683</v>
      </c>
      <c r="CX58" s="58">
        <f t="shared" si="228"/>
        <v>5.5314689999999995</v>
      </c>
      <c r="CY58" s="58">
        <f t="shared" si="228"/>
        <v>3.787245</v>
      </c>
    </row>
    <row r="59" spans="1:103" x14ac:dyDescent="0.25">
      <c r="A59">
        <f t="shared" si="187"/>
        <v>2002</v>
      </c>
      <c r="B59" s="56" t="s">
        <v>241</v>
      </c>
      <c r="C59" s="56">
        <v>10</v>
      </c>
      <c r="D59">
        <v>19</v>
      </c>
      <c r="E59" s="4"/>
      <c r="F59" s="56">
        <v>5.9992999999999998E-2</v>
      </c>
      <c r="G59" s="56">
        <v>0.58480299999999996</v>
      </c>
      <c r="H59" s="56">
        <v>0.69100300000000003</v>
      </c>
      <c r="I59" s="56">
        <v>7.8034000000000006E-2</v>
      </c>
      <c r="J59" s="56">
        <v>0.16788900000000001</v>
      </c>
      <c r="K59" s="56">
        <v>4.5095999999999997E-2</v>
      </c>
      <c r="L59" s="56">
        <v>7.9211000000000004E-2</v>
      </c>
      <c r="M59" s="56">
        <v>5.1368999999999998E-2</v>
      </c>
      <c r="N59" s="56">
        <v>7.8556000000000001E-2</v>
      </c>
      <c r="O59" s="56">
        <v>0.35352499999999998</v>
      </c>
      <c r="S59" s="29">
        <f t="shared" si="25"/>
        <v>0.58480299999999996</v>
      </c>
      <c r="T59" s="29">
        <f t="shared" si="0"/>
        <v>0.69100300000000003</v>
      </c>
      <c r="U59" s="29">
        <f t="shared" si="1"/>
        <v>7.8034000000000006E-2</v>
      </c>
      <c r="V59" s="29">
        <f t="shared" si="2"/>
        <v>0.16788900000000001</v>
      </c>
      <c r="W59" s="29">
        <f t="shared" si="3"/>
        <v>4.5095999999999997E-2</v>
      </c>
      <c r="X59" s="29">
        <f t="shared" si="26"/>
        <v>7.9211000000000004E-2</v>
      </c>
      <c r="Y59" s="78">
        <f t="shared" si="27"/>
        <v>5.6235201232032857E-2</v>
      </c>
      <c r="Z59" s="29">
        <f t="shared" si="28"/>
        <v>7.8556000000000001E-2</v>
      </c>
      <c r="AA59" s="29">
        <f t="shared" si="29"/>
        <v>0.35352499999999998</v>
      </c>
      <c r="AC59" s="29">
        <f t="shared" si="30"/>
        <v>0.58480299999999996</v>
      </c>
      <c r="AD59" s="29">
        <f t="shared" si="31"/>
        <v>0.69100300000000003</v>
      </c>
      <c r="AE59" s="29">
        <f t="shared" si="32"/>
        <v>7.8034000000000006E-2</v>
      </c>
      <c r="AF59" s="29">
        <f t="shared" si="33"/>
        <v>0.16788900000000001</v>
      </c>
      <c r="AG59" s="29">
        <f t="shared" si="34"/>
        <v>4.5095999999999997E-2</v>
      </c>
      <c r="AH59" s="29">
        <f t="shared" si="35"/>
        <v>7.9211000000000004E-2</v>
      </c>
      <c r="AI59" s="29">
        <f t="shared" si="36"/>
        <v>5.6235201232032857E-2</v>
      </c>
      <c r="AJ59" s="29">
        <f t="shared" si="37"/>
        <v>7.8556000000000001E-2</v>
      </c>
      <c r="AK59" s="29">
        <f t="shared" si="38"/>
        <v>0.35352499999999998</v>
      </c>
      <c r="AS59" s="58"/>
      <c r="BC59" s="58"/>
      <c r="BG59" s="29">
        <f t="shared" ref="BG59:BG67" si="252">AC59</f>
        <v>0.58480299999999996</v>
      </c>
      <c r="BH59" s="29">
        <f t="shared" ref="BH59:BH67" si="253">AD59</f>
        <v>0.69100300000000003</v>
      </c>
      <c r="BI59" s="29">
        <f t="shared" ref="BI59:BI67" si="254">AE59</f>
        <v>7.8034000000000006E-2</v>
      </c>
      <c r="BJ59" s="29">
        <f t="shared" ref="BJ59:BJ67" si="255">AF59</f>
        <v>0.16788900000000001</v>
      </c>
      <c r="BK59" s="29">
        <f t="shared" ref="BK59:BK67" si="256">AG59</f>
        <v>4.5095999999999997E-2</v>
      </c>
      <c r="BL59" s="29">
        <f t="shared" si="247"/>
        <v>7.9211000000000004E-2</v>
      </c>
      <c r="BM59" s="58">
        <f t="shared" si="248"/>
        <v>5.6235201232032857E-2</v>
      </c>
      <c r="BN59" s="58">
        <f t="shared" si="249"/>
        <v>7.8556000000000001E-2</v>
      </c>
      <c r="BO59" s="58">
        <f t="shared" si="249"/>
        <v>0.35352499999999998</v>
      </c>
      <c r="BQ59" s="29">
        <f t="shared" ref="BQ59:BQ67" si="257">BG59+BQ58</f>
        <v>0.83929100000000001</v>
      </c>
      <c r="BR59" s="29">
        <f t="shared" ref="BR59:BR67" si="258">BH59+BR58</f>
        <v>0.63163500000000006</v>
      </c>
      <c r="BS59" s="29">
        <f t="shared" ref="BS59:BS67" si="259">BI59+BS58</f>
        <v>8.0094000000000012E-2</v>
      </c>
      <c r="BT59" s="29">
        <f t="shared" ref="BT59:BT67" si="260">BJ59+BT58</f>
        <v>0.24262100000000003</v>
      </c>
      <c r="BU59" s="29">
        <f t="shared" ref="BU59:BU67" si="261">BK59+BU58</f>
        <v>-1.3350000000000029E-3</v>
      </c>
      <c r="BV59" s="29">
        <f>BL59+BV58</f>
        <v>9.7397000000000011E-2</v>
      </c>
      <c r="BW59" s="58">
        <f>BM59+BW58</f>
        <v>1.2923909148053477E-2</v>
      </c>
      <c r="BX59" s="58">
        <f t="shared" ref="BX59:BY59" si="262">BN59+BX58</f>
        <v>0.114894</v>
      </c>
      <c r="BY59" s="58">
        <f t="shared" si="262"/>
        <v>0.33210699999999999</v>
      </c>
      <c r="CA59" s="24">
        <v>2005</v>
      </c>
      <c r="CB59" s="24">
        <v>5</v>
      </c>
      <c r="CC59" s="24">
        <v>6</v>
      </c>
      <c r="CD59" s="29">
        <f t="shared" si="234"/>
        <v>1.8845999999999918E-2</v>
      </c>
      <c r="CE59" s="29">
        <f t="shared" si="235"/>
        <v>1.1445909999999997</v>
      </c>
      <c r="CF59" s="29">
        <f t="shared" si="236"/>
        <v>9.4593999999999956E-2</v>
      </c>
      <c r="CG59" s="29">
        <f t="shared" si="237"/>
        <v>1.0980000000000101E-2</v>
      </c>
      <c r="CH59" s="29">
        <f t="shared" si="238"/>
        <v>0.48747900000000005</v>
      </c>
      <c r="CI59" s="29">
        <f t="shared" si="239"/>
        <v>0.56822299999999992</v>
      </c>
      <c r="CJ59" s="58">
        <f t="shared" si="240"/>
        <v>6.3842326740141619E-2</v>
      </c>
      <c r="CK59" s="58">
        <f t="shared" si="241"/>
        <v>0.61746800000000002</v>
      </c>
      <c r="CL59" s="58">
        <f t="shared" si="241"/>
        <v>1.1206259999999999</v>
      </c>
      <c r="CN59" s="24">
        <v>2006</v>
      </c>
      <c r="CO59" s="24">
        <v>1</v>
      </c>
      <c r="CP59" s="24">
        <v>8</v>
      </c>
      <c r="CQ59" s="29">
        <f t="shared" si="229"/>
        <v>6.8951210000000005</v>
      </c>
      <c r="CR59" s="29">
        <f t="shared" si="230"/>
        <v>5.1481270000000006</v>
      </c>
      <c r="CS59" s="29">
        <f t="shared" si="231"/>
        <v>5.7020659999999994</v>
      </c>
      <c r="CT59" s="29">
        <f t="shared" si="232"/>
        <v>5.8415590000000002</v>
      </c>
      <c r="CU59" s="29">
        <f t="shared" si="233"/>
        <v>6.244256</v>
      </c>
      <c r="CV59" s="29">
        <f t="shared" si="226"/>
        <v>6.1303229999999997</v>
      </c>
      <c r="CW59" s="58">
        <f t="shared" si="227"/>
        <v>5.9137094605456149</v>
      </c>
      <c r="CX59" s="58">
        <f t="shared" si="228"/>
        <v>6.114846</v>
      </c>
      <c r="CY59" s="58">
        <f t="shared" si="228"/>
        <v>4.4213129999999996</v>
      </c>
    </row>
    <row r="60" spans="1:103" x14ac:dyDescent="0.25">
      <c r="A60">
        <f t="shared" si="187"/>
        <v>2002</v>
      </c>
      <c r="B60" s="56" t="s">
        <v>242</v>
      </c>
      <c r="C60" s="56">
        <v>11</v>
      </c>
      <c r="D60">
        <v>20</v>
      </c>
      <c r="E60" s="4"/>
      <c r="F60" s="56">
        <v>0.34175100000000003</v>
      </c>
      <c r="G60" s="56">
        <v>0.65387099999999998</v>
      </c>
      <c r="H60" s="56">
        <v>0.58648299999999998</v>
      </c>
      <c r="I60" s="56">
        <v>0.33394600000000002</v>
      </c>
      <c r="J60" s="56">
        <v>0.33705000000000002</v>
      </c>
      <c r="K60" s="56">
        <v>0.23771700000000001</v>
      </c>
      <c r="L60" s="56">
        <v>0.157079</v>
      </c>
      <c r="M60" s="56">
        <v>0.34217199999999998</v>
      </c>
      <c r="N60" s="56">
        <v>0.14804800000000001</v>
      </c>
      <c r="O60" s="56">
        <v>0.57405799999999996</v>
      </c>
      <c r="S60" s="29">
        <f t="shared" si="25"/>
        <v>0.65387099999999998</v>
      </c>
      <c r="T60" s="29">
        <f t="shared" si="0"/>
        <v>0.58648299999999998</v>
      </c>
      <c r="U60" s="29">
        <f t="shared" si="1"/>
        <v>0.33394600000000002</v>
      </c>
      <c r="V60" s="29">
        <f t="shared" si="2"/>
        <v>0.33705000000000002</v>
      </c>
      <c r="W60" s="29">
        <f t="shared" si="3"/>
        <v>0.23771700000000001</v>
      </c>
      <c r="X60" s="29">
        <f t="shared" si="26"/>
        <v>0.157079</v>
      </c>
      <c r="Y60" s="78">
        <f t="shared" si="27"/>
        <v>0.3419344454175921</v>
      </c>
      <c r="Z60" s="29">
        <f t="shared" si="28"/>
        <v>0.14804800000000001</v>
      </c>
      <c r="AA60" s="29">
        <f t="shared" si="29"/>
        <v>0.57405799999999996</v>
      </c>
      <c r="AC60" s="29">
        <f t="shared" si="30"/>
        <v>0.65387099999999998</v>
      </c>
      <c r="AD60" s="29">
        <f t="shared" si="31"/>
        <v>0.58648299999999998</v>
      </c>
      <c r="AE60" s="29">
        <f t="shared" si="32"/>
        <v>0.33394600000000002</v>
      </c>
      <c r="AF60" s="29">
        <f t="shared" si="33"/>
        <v>0.33705000000000002</v>
      </c>
      <c r="AG60" s="29">
        <f t="shared" si="34"/>
        <v>0.23771700000000001</v>
      </c>
      <c r="AH60" s="29">
        <f t="shared" si="35"/>
        <v>0.157079</v>
      </c>
      <c r="AI60" s="29">
        <f t="shared" si="36"/>
        <v>0.3419344454175921</v>
      </c>
      <c r="AJ60" s="29">
        <f t="shared" si="37"/>
        <v>0.14804800000000001</v>
      </c>
      <c r="AK60" s="29">
        <f t="shared" si="38"/>
        <v>0.57405799999999996</v>
      </c>
      <c r="AS60" s="58"/>
      <c r="BC60" s="58"/>
      <c r="BG60" s="29">
        <f t="shared" si="252"/>
        <v>0.65387099999999998</v>
      </c>
      <c r="BH60" s="29">
        <f t="shared" si="253"/>
        <v>0.58648299999999998</v>
      </c>
      <c r="BI60" s="29">
        <f t="shared" si="254"/>
        <v>0.33394600000000002</v>
      </c>
      <c r="BJ60" s="29">
        <f t="shared" si="255"/>
        <v>0.33705000000000002</v>
      </c>
      <c r="BK60" s="29">
        <f t="shared" si="256"/>
        <v>0.23771700000000001</v>
      </c>
      <c r="BL60" s="29">
        <f t="shared" si="247"/>
        <v>0.157079</v>
      </c>
      <c r="BM60" s="58">
        <f t="shared" si="248"/>
        <v>0.3419344454175921</v>
      </c>
      <c r="BN60" s="58">
        <f t="shared" si="249"/>
        <v>0.14804800000000001</v>
      </c>
      <c r="BO60" s="58">
        <f t="shared" si="249"/>
        <v>0.57405799999999996</v>
      </c>
      <c r="BQ60" s="29">
        <f t="shared" si="257"/>
        <v>1.4931619999999999</v>
      </c>
      <c r="BR60" s="29">
        <f t="shared" si="258"/>
        <v>1.218118</v>
      </c>
      <c r="BS60" s="29">
        <f t="shared" si="259"/>
        <v>0.41404000000000002</v>
      </c>
      <c r="BT60" s="29">
        <f t="shared" si="260"/>
        <v>0.57967100000000005</v>
      </c>
      <c r="BU60" s="29">
        <f t="shared" si="261"/>
        <v>0.23638200000000001</v>
      </c>
      <c r="BV60" s="29">
        <f t="shared" ref="BV60:BV67" si="263">BL60+BV59</f>
        <v>0.25447600000000004</v>
      </c>
      <c r="BW60" s="58">
        <f t="shared" ref="BW60:BW67" si="264">BM60+BW59</f>
        <v>0.35485835456564557</v>
      </c>
      <c r="BX60" s="58">
        <f t="shared" ref="BX60:BX67" si="265">BN60+BX59</f>
        <v>0.26294200000000001</v>
      </c>
      <c r="BY60" s="58">
        <f t="shared" ref="BY60:BY67" si="266">BO60+BY59</f>
        <v>0.90616499999999989</v>
      </c>
      <c r="CA60" s="24">
        <v>2005</v>
      </c>
      <c r="CB60" s="24">
        <v>6</v>
      </c>
      <c r="CC60" s="24">
        <v>7</v>
      </c>
      <c r="CD60" s="29">
        <f t="shared" si="234"/>
        <v>0.50231899999999996</v>
      </c>
      <c r="CE60" s="29">
        <f t="shared" si="235"/>
        <v>1.6809489999999996</v>
      </c>
      <c r="CF60" s="29">
        <f t="shared" si="236"/>
        <v>0.58193099999999998</v>
      </c>
      <c r="CG60" s="29">
        <f t="shared" si="237"/>
        <v>0.53991800000000012</v>
      </c>
      <c r="CH60" s="29">
        <f t="shared" si="238"/>
        <v>1.06233</v>
      </c>
      <c r="CI60" s="29">
        <f t="shared" si="239"/>
        <v>1.131759</v>
      </c>
      <c r="CJ60" s="58">
        <f t="shared" si="240"/>
        <v>0.55165665029543642</v>
      </c>
      <c r="CK60" s="58">
        <f t="shared" si="241"/>
        <v>1.1845780000000001</v>
      </c>
      <c r="CL60" s="58">
        <f t="shared" si="241"/>
        <v>1.350959</v>
      </c>
      <c r="CN60" s="24">
        <v>2006</v>
      </c>
      <c r="CO60" s="24">
        <v>2</v>
      </c>
      <c r="CP60" s="24">
        <v>9</v>
      </c>
      <c r="CQ60" s="29">
        <f t="shared" si="229"/>
        <v>7.2883550000000001</v>
      </c>
      <c r="CR60" s="29">
        <f t="shared" si="230"/>
        <v>5.3400410000000003</v>
      </c>
      <c r="CS60" s="29">
        <f t="shared" si="231"/>
        <v>5.9967309999999996</v>
      </c>
      <c r="CT60" s="29">
        <f t="shared" si="232"/>
        <v>6.1412149999999999</v>
      </c>
      <c r="CU60" s="29">
        <f t="shared" si="233"/>
        <v>6.7083620000000002</v>
      </c>
      <c r="CV60" s="29">
        <f t="shared" si="226"/>
        <v>6.595021</v>
      </c>
      <c r="CW60" s="58">
        <f t="shared" si="227"/>
        <v>6.2613205302350927</v>
      </c>
      <c r="CX60" s="58">
        <f t="shared" si="228"/>
        <v>6.603256</v>
      </c>
      <c r="CY60" s="58">
        <f t="shared" si="228"/>
        <v>4.9278979999999999</v>
      </c>
    </row>
    <row r="61" spans="1:103" x14ac:dyDescent="0.25">
      <c r="A61">
        <f t="shared" si="187"/>
        <v>2002</v>
      </c>
      <c r="B61" s="56" t="s">
        <v>243</v>
      </c>
      <c r="C61" s="56">
        <v>11</v>
      </c>
      <c r="D61">
        <v>21</v>
      </c>
      <c r="E61" s="4"/>
      <c r="F61" s="56">
        <v>-0.30998599999999998</v>
      </c>
      <c r="G61" s="56">
        <v>-0.34452300000000002</v>
      </c>
      <c r="H61" s="56">
        <v>-0.28747899999999998</v>
      </c>
      <c r="I61" s="56">
        <v>-0.32305099999999998</v>
      </c>
      <c r="J61" s="56">
        <v>-0.32899600000000001</v>
      </c>
      <c r="K61" s="56">
        <v>-0.29230899999999999</v>
      </c>
      <c r="L61" s="56">
        <v>-0.32927899999999999</v>
      </c>
      <c r="M61" s="56">
        <v>-0.29749599999999998</v>
      </c>
      <c r="N61" s="56">
        <v>-0.33506799999999998</v>
      </c>
      <c r="O61" s="56">
        <v>-8.2520999999999997E-2</v>
      </c>
      <c r="S61" s="29">
        <f t="shared" si="25"/>
        <v>-0.34452300000000002</v>
      </c>
      <c r="T61" s="29">
        <f t="shared" si="0"/>
        <v>-0.28747899999999998</v>
      </c>
      <c r="U61" s="29">
        <f t="shared" si="1"/>
        <v>-0.32305099999999998</v>
      </c>
      <c r="V61" s="29">
        <f t="shared" si="2"/>
        <v>-0.32899600000000001</v>
      </c>
      <c r="W61" s="29">
        <f t="shared" si="3"/>
        <v>-0.29230899999999999</v>
      </c>
      <c r="X61" s="29">
        <f t="shared" si="26"/>
        <v>-0.32927899999999999</v>
      </c>
      <c r="Y61" s="78">
        <f t="shared" si="27"/>
        <v>-0.30454364069899004</v>
      </c>
      <c r="Z61" s="29">
        <f t="shared" si="28"/>
        <v>-0.33506799999999998</v>
      </c>
      <c r="AA61" s="29">
        <f t="shared" si="29"/>
        <v>-8.2520999999999997E-2</v>
      </c>
      <c r="AC61" s="29">
        <f t="shared" si="30"/>
        <v>-0.34452300000000002</v>
      </c>
      <c r="AD61" s="29">
        <f t="shared" si="31"/>
        <v>-0.28747899999999998</v>
      </c>
      <c r="AE61" s="29">
        <f t="shared" si="32"/>
        <v>-0.32305099999999998</v>
      </c>
      <c r="AF61" s="29">
        <f t="shared" si="33"/>
        <v>-0.32899600000000001</v>
      </c>
      <c r="AG61" s="29">
        <f t="shared" si="34"/>
        <v>-0.29230899999999999</v>
      </c>
      <c r="AH61" s="29">
        <f t="shared" si="35"/>
        <v>-0.32927899999999999</v>
      </c>
      <c r="AI61" s="29">
        <f t="shared" si="36"/>
        <v>-0.30454364069899004</v>
      </c>
      <c r="AJ61" s="29">
        <f t="shared" si="37"/>
        <v>-0.33506799999999998</v>
      </c>
      <c r="AK61" s="29">
        <f t="shared" si="38"/>
        <v>-8.2520999999999997E-2</v>
      </c>
      <c r="AS61" s="58"/>
      <c r="BC61" s="58"/>
      <c r="BG61" s="29">
        <f t="shared" si="252"/>
        <v>-0.34452300000000002</v>
      </c>
      <c r="BH61" s="29">
        <f t="shared" si="253"/>
        <v>-0.28747899999999998</v>
      </c>
      <c r="BI61" s="29">
        <f t="shared" si="254"/>
        <v>-0.32305099999999998</v>
      </c>
      <c r="BJ61" s="29">
        <f t="shared" si="255"/>
        <v>-0.32899600000000001</v>
      </c>
      <c r="BK61" s="29">
        <f t="shared" si="256"/>
        <v>-0.29230899999999999</v>
      </c>
      <c r="BL61" s="29">
        <f t="shared" si="247"/>
        <v>-0.32927899999999999</v>
      </c>
      <c r="BM61" s="58">
        <f t="shared" si="248"/>
        <v>-0.30454364069899004</v>
      </c>
      <c r="BN61" s="58">
        <f t="shared" si="249"/>
        <v>-0.33506799999999998</v>
      </c>
      <c r="BO61" s="58">
        <f t="shared" si="249"/>
        <v>-8.2520999999999997E-2</v>
      </c>
      <c r="BQ61" s="29">
        <f t="shared" si="257"/>
        <v>1.1486389999999997</v>
      </c>
      <c r="BR61" s="29">
        <f t="shared" si="258"/>
        <v>0.93063899999999999</v>
      </c>
      <c r="BS61" s="29">
        <f t="shared" si="259"/>
        <v>9.0989000000000042E-2</v>
      </c>
      <c r="BT61" s="29">
        <f t="shared" si="260"/>
        <v>0.25067500000000004</v>
      </c>
      <c r="BU61" s="29">
        <f t="shared" si="261"/>
        <v>-5.5926999999999977E-2</v>
      </c>
      <c r="BV61" s="29">
        <f t="shared" si="263"/>
        <v>-7.4802999999999953E-2</v>
      </c>
      <c r="BW61" s="58">
        <f t="shared" si="264"/>
        <v>5.0314713866655536E-2</v>
      </c>
      <c r="BX61" s="58">
        <f t="shared" si="265"/>
        <v>-7.2125999999999968E-2</v>
      </c>
      <c r="BY61" s="58">
        <f t="shared" si="266"/>
        <v>0.82364399999999993</v>
      </c>
      <c r="CA61" s="24">
        <v>2005</v>
      </c>
      <c r="CB61" s="24">
        <v>6</v>
      </c>
      <c r="CC61" s="24">
        <v>8</v>
      </c>
      <c r="CD61" s="29">
        <f t="shared" si="234"/>
        <v>0.92120099999999994</v>
      </c>
      <c r="CE61" s="29">
        <f t="shared" si="235"/>
        <v>1.6984799999999995</v>
      </c>
      <c r="CF61" s="29">
        <f t="shared" si="236"/>
        <v>0.92432199999999998</v>
      </c>
      <c r="CG61" s="29">
        <f t="shared" si="237"/>
        <v>0.83828900000000006</v>
      </c>
      <c r="CH61" s="29">
        <f t="shared" si="238"/>
        <v>1.5045189999999999</v>
      </c>
      <c r="CI61" s="29">
        <f t="shared" si="239"/>
        <v>1.59758</v>
      </c>
      <c r="CJ61" s="58">
        <f t="shared" si="240"/>
        <v>0.89328490642417124</v>
      </c>
      <c r="CK61" s="58">
        <f t="shared" si="241"/>
        <v>1.6264970000000001</v>
      </c>
      <c r="CL61" s="58">
        <f t="shared" si="241"/>
        <v>1.098643</v>
      </c>
      <c r="CN61" s="24">
        <v>2006</v>
      </c>
      <c r="CO61" s="24">
        <v>2</v>
      </c>
      <c r="CP61" s="24">
        <v>10</v>
      </c>
      <c r="CQ61" s="29">
        <f t="shared" si="229"/>
        <v>7.4554660000000004</v>
      </c>
      <c r="CR61" s="29">
        <f t="shared" si="230"/>
        <v>5.4029310000000006</v>
      </c>
      <c r="CS61" s="29">
        <f t="shared" si="231"/>
        <v>6.0719989999999999</v>
      </c>
      <c r="CT61" s="29">
        <f t="shared" si="232"/>
        <v>6.2268410000000003</v>
      </c>
      <c r="CU61" s="29">
        <f t="shared" si="233"/>
        <v>6.9218349999999997</v>
      </c>
      <c r="CV61" s="29">
        <f t="shared" si="226"/>
        <v>6.8216330000000003</v>
      </c>
      <c r="CW61" s="58">
        <f t="shared" si="227"/>
        <v>6.3877653604324696</v>
      </c>
      <c r="CX61" s="58">
        <f t="shared" si="228"/>
        <v>6.8517460000000003</v>
      </c>
      <c r="CY61" s="58">
        <f t="shared" si="228"/>
        <v>4.9216920000000002</v>
      </c>
    </row>
    <row r="62" spans="1:103" x14ac:dyDescent="0.25">
      <c r="A62">
        <f t="shared" si="187"/>
        <v>2002</v>
      </c>
      <c r="B62" s="56" t="s">
        <v>244</v>
      </c>
      <c r="C62" s="56">
        <v>12</v>
      </c>
      <c r="D62">
        <v>22</v>
      </c>
      <c r="E62" s="4"/>
      <c r="F62" s="56">
        <v>-0.57744899999999999</v>
      </c>
      <c r="G62" s="56">
        <v>-0.58202100000000001</v>
      </c>
      <c r="H62" s="56">
        <v>-0.50300400000000001</v>
      </c>
      <c r="I62" s="56">
        <v>-0.58318800000000004</v>
      </c>
      <c r="J62" s="56">
        <v>-0.58596999999999999</v>
      </c>
      <c r="K62" s="56">
        <v>-0.58074099999999995</v>
      </c>
      <c r="L62" s="56">
        <v>-0.61014500000000005</v>
      </c>
      <c r="M62" s="56">
        <v>-0.57358200000000004</v>
      </c>
      <c r="N62" s="56">
        <v>-0.61861999999999995</v>
      </c>
      <c r="O62" s="56">
        <v>-9.9336999999999995E-2</v>
      </c>
      <c r="S62" s="29">
        <f t="shared" si="25"/>
        <v>-0.58202100000000001</v>
      </c>
      <c r="T62" s="29">
        <f t="shared" si="0"/>
        <v>-0.50300400000000001</v>
      </c>
      <c r="U62" s="29">
        <f t="shared" si="1"/>
        <v>-0.58318800000000004</v>
      </c>
      <c r="V62" s="29">
        <f t="shared" si="2"/>
        <v>-0.58596999999999999</v>
      </c>
      <c r="W62" s="29">
        <f t="shared" si="3"/>
        <v>-0.58074099999999995</v>
      </c>
      <c r="X62" s="29">
        <f t="shared" si="26"/>
        <v>-0.61014500000000005</v>
      </c>
      <c r="Y62" s="78">
        <f t="shared" si="27"/>
        <v>-0.57576400372962322</v>
      </c>
      <c r="Z62" s="29">
        <f t="shared" si="28"/>
        <v>-0.61861999999999995</v>
      </c>
      <c r="AA62" s="29">
        <f t="shared" si="29"/>
        <v>-9.9336999999999995E-2</v>
      </c>
      <c r="AC62" s="29">
        <f t="shared" si="30"/>
        <v>-0.58202100000000001</v>
      </c>
      <c r="AD62" s="29">
        <f t="shared" si="31"/>
        <v>-0.50300400000000001</v>
      </c>
      <c r="AE62" s="29">
        <f t="shared" si="32"/>
        <v>-0.58318800000000004</v>
      </c>
      <c r="AF62" s="29">
        <f t="shared" si="33"/>
        <v>-0.58596999999999999</v>
      </c>
      <c r="AG62" s="29">
        <f t="shared" si="34"/>
        <v>-0.58074099999999995</v>
      </c>
      <c r="AH62" s="29">
        <f t="shared" si="35"/>
        <v>-0.61014500000000005</v>
      </c>
      <c r="AI62" s="29">
        <f t="shared" si="36"/>
        <v>-0.57576400372962322</v>
      </c>
      <c r="AJ62" s="29">
        <f t="shared" si="37"/>
        <v>-0.61861999999999995</v>
      </c>
      <c r="AK62" s="29">
        <f t="shared" si="38"/>
        <v>-9.9336999999999995E-2</v>
      </c>
      <c r="AS62" s="58"/>
      <c r="BC62" s="58"/>
      <c r="BG62" s="29">
        <f t="shared" si="252"/>
        <v>-0.58202100000000001</v>
      </c>
      <c r="BH62" s="29">
        <f t="shared" si="253"/>
        <v>-0.50300400000000001</v>
      </c>
      <c r="BI62" s="29">
        <f t="shared" si="254"/>
        <v>-0.58318800000000004</v>
      </c>
      <c r="BJ62" s="29">
        <f t="shared" si="255"/>
        <v>-0.58596999999999999</v>
      </c>
      <c r="BK62" s="29">
        <f t="shared" si="256"/>
        <v>-0.58074099999999995</v>
      </c>
      <c r="BL62" s="29">
        <f t="shared" si="247"/>
        <v>-0.61014500000000005</v>
      </c>
      <c r="BM62" s="58">
        <f t="shared" si="248"/>
        <v>-0.57576400372962322</v>
      </c>
      <c r="BN62" s="58">
        <f t="shared" si="249"/>
        <v>-0.61861999999999995</v>
      </c>
      <c r="BO62" s="58">
        <f t="shared" si="249"/>
        <v>-9.9336999999999995E-2</v>
      </c>
      <c r="BQ62" s="29">
        <f t="shared" si="257"/>
        <v>0.56661799999999973</v>
      </c>
      <c r="BR62" s="29">
        <f t="shared" si="258"/>
        <v>0.42763499999999999</v>
      </c>
      <c r="BS62" s="29">
        <f t="shared" si="259"/>
        <v>-0.492199</v>
      </c>
      <c r="BT62" s="29">
        <f t="shared" si="260"/>
        <v>-0.33529499999999995</v>
      </c>
      <c r="BU62" s="29">
        <f t="shared" si="261"/>
        <v>-0.6366679999999999</v>
      </c>
      <c r="BV62" s="29">
        <f t="shared" si="263"/>
        <v>-0.684948</v>
      </c>
      <c r="BW62" s="58">
        <f t="shared" si="264"/>
        <v>-0.52544928986296768</v>
      </c>
      <c r="BX62" s="58">
        <f t="shared" si="265"/>
        <v>-0.69074599999999986</v>
      </c>
      <c r="BY62" s="58">
        <f t="shared" si="266"/>
        <v>0.72430699999999992</v>
      </c>
      <c r="CA62" s="24">
        <v>2005</v>
      </c>
      <c r="CB62" s="24">
        <v>7</v>
      </c>
      <c r="CC62" s="24">
        <v>9</v>
      </c>
      <c r="CD62" s="29">
        <f t="shared" si="234"/>
        <v>1.3393359999999999</v>
      </c>
      <c r="CE62" s="29">
        <f t="shared" si="235"/>
        <v>2.5064419999999994</v>
      </c>
      <c r="CF62" s="29">
        <f t="shared" si="236"/>
        <v>1.241193</v>
      </c>
      <c r="CG62" s="29">
        <f t="shared" si="237"/>
        <v>1.132177</v>
      </c>
      <c r="CH62" s="29">
        <f t="shared" si="238"/>
        <v>1.912847</v>
      </c>
      <c r="CI62" s="29">
        <f t="shared" si="239"/>
        <v>2.1083609999999999</v>
      </c>
      <c r="CJ62" s="58">
        <f t="shared" si="240"/>
        <v>1.2143739816033188</v>
      </c>
      <c r="CK62" s="58">
        <f t="shared" si="241"/>
        <v>2.159224</v>
      </c>
      <c r="CL62" s="58">
        <f t="shared" si="241"/>
        <v>2.4295599999999999</v>
      </c>
      <c r="CN62" s="24">
        <v>2007</v>
      </c>
      <c r="CO62" s="24">
        <v>10</v>
      </c>
      <c r="CP62" s="24">
        <v>1</v>
      </c>
      <c r="CQ62" s="29">
        <f t="shared" ref="CQ62" si="267">BQ173</f>
        <v>0.122214</v>
      </c>
      <c r="CR62" s="29">
        <f t="shared" ref="CR62" si="268">BR173</f>
        <v>0.90765200000000001</v>
      </c>
      <c r="CS62" s="29">
        <f t="shared" ref="CS62" si="269">BS173</f>
        <v>0.55157400000000001</v>
      </c>
      <c r="CT62" s="29">
        <f t="shared" ref="CT62" si="270">BT173</f>
        <v>0.70359300000000002</v>
      </c>
      <c r="CU62" s="29">
        <f t="shared" ref="CU62" si="271">BU173</f>
        <v>0.738672</v>
      </c>
      <c r="CV62" s="29">
        <f t="shared" ref="CV62:CV71" si="272">BV173</f>
        <v>0.73476799999999998</v>
      </c>
      <c r="CW62" s="58">
        <f t="shared" ref="CW62:CW71" si="273">BW173</f>
        <v>0.54959728889913251</v>
      </c>
      <c r="CX62" s="58">
        <f t="shared" ref="CX62:CY71" si="274">BX173</f>
        <v>0.738564</v>
      </c>
      <c r="CY62" s="58">
        <f t="shared" si="274"/>
        <v>1.0512239999999999</v>
      </c>
    </row>
    <row r="63" spans="1:103" x14ac:dyDescent="0.25">
      <c r="A63">
        <f t="shared" si="187"/>
        <v>2002</v>
      </c>
      <c r="B63" s="56" t="s">
        <v>245</v>
      </c>
      <c r="C63" s="56">
        <v>12</v>
      </c>
      <c r="D63">
        <v>23</v>
      </c>
      <c r="E63" s="4"/>
      <c r="F63" s="56">
        <v>0.95061300000000004</v>
      </c>
      <c r="G63" s="56">
        <v>0.60690100000000002</v>
      </c>
      <c r="H63" s="56">
        <v>0.390179</v>
      </c>
      <c r="I63" s="56">
        <v>0.94564800000000004</v>
      </c>
      <c r="J63" s="56">
        <v>0.912466</v>
      </c>
      <c r="K63" s="56">
        <v>1.0085299999999999</v>
      </c>
      <c r="L63" s="56">
        <v>0.95172400000000001</v>
      </c>
      <c r="M63" s="56">
        <v>0.95513000000000003</v>
      </c>
      <c r="N63" s="56">
        <v>0.93734499999999998</v>
      </c>
      <c r="O63" s="56">
        <v>0.47060800000000003</v>
      </c>
      <c r="S63" s="29">
        <f t="shared" si="25"/>
        <v>0.60690100000000002</v>
      </c>
      <c r="T63" s="29">
        <f t="shared" si="0"/>
        <v>0.390179</v>
      </c>
      <c r="U63" s="29">
        <f t="shared" si="1"/>
        <v>0.94564800000000004</v>
      </c>
      <c r="V63" s="29">
        <f t="shared" si="2"/>
        <v>0.912466</v>
      </c>
      <c r="W63" s="29">
        <f t="shared" si="3"/>
        <v>1.0085299999999999</v>
      </c>
      <c r="X63" s="29">
        <f t="shared" si="26"/>
        <v>0.95172400000000001</v>
      </c>
      <c r="Y63" s="78">
        <f t="shared" si="27"/>
        <v>0.95258122553744284</v>
      </c>
      <c r="Z63" s="29">
        <f t="shared" si="28"/>
        <v>0.93734499999999998</v>
      </c>
      <c r="AA63" s="29">
        <f t="shared" si="29"/>
        <v>0.47060800000000003</v>
      </c>
      <c r="AC63" s="29">
        <f t="shared" si="30"/>
        <v>0.60690100000000002</v>
      </c>
      <c r="AD63" s="29">
        <f t="shared" si="31"/>
        <v>0.390179</v>
      </c>
      <c r="AE63" s="29">
        <f t="shared" si="32"/>
        <v>0.94564800000000004</v>
      </c>
      <c r="AF63" s="29">
        <f t="shared" si="33"/>
        <v>0.912466</v>
      </c>
      <c r="AG63" s="29">
        <f t="shared" si="34"/>
        <v>1.0085299999999999</v>
      </c>
      <c r="AH63" s="29">
        <f t="shared" si="35"/>
        <v>0.95172400000000001</v>
      </c>
      <c r="AI63" s="29">
        <f t="shared" si="36"/>
        <v>0.95258122553744284</v>
      </c>
      <c r="AJ63" s="29">
        <f t="shared" si="37"/>
        <v>0.93734499999999998</v>
      </c>
      <c r="AK63" s="29">
        <f t="shared" si="38"/>
        <v>0.47060800000000003</v>
      </c>
      <c r="AS63" s="58"/>
      <c r="BC63" s="58"/>
      <c r="BG63" s="29">
        <f t="shared" si="252"/>
        <v>0.60690100000000002</v>
      </c>
      <c r="BH63" s="29">
        <f t="shared" si="253"/>
        <v>0.390179</v>
      </c>
      <c r="BI63" s="29">
        <f t="shared" si="254"/>
        <v>0.94564800000000004</v>
      </c>
      <c r="BJ63" s="29">
        <f t="shared" si="255"/>
        <v>0.912466</v>
      </c>
      <c r="BK63" s="29">
        <f t="shared" si="256"/>
        <v>1.0085299999999999</v>
      </c>
      <c r="BL63" s="29">
        <f t="shared" si="247"/>
        <v>0.95172400000000001</v>
      </c>
      <c r="BM63" s="58">
        <f t="shared" si="248"/>
        <v>0.95258122553744284</v>
      </c>
      <c r="BN63" s="58">
        <f t="shared" si="249"/>
        <v>0.93734499999999998</v>
      </c>
      <c r="BO63" s="58">
        <f t="shared" si="249"/>
        <v>0.47060800000000003</v>
      </c>
      <c r="BQ63" s="29">
        <f t="shared" si="257"/>
        <v>1.1735189999999998</v>
      </c>
      <c r="BR63" s="29">
        <f t="shared" si="258"/>
        <v>0.81781400000000004</v>
      </c>
      <c r="BS63" s="29">
        <f t="shared" si="259"/>
        <v>0.45344900000000005</v>
      </c>
      <c r="BT63" s="29">
        <f t="shared" si="260"/>
        <v>0.5771710000000001</v>
      </c>
      <c r="BU63" s="29">
        <f t="shared" si="261"/>
        <v>0.37186200000000003</v>
      </c>
      <c r="BV63" s="29">
        <f t="shared" si="263"/>
        <v>0.26677600000000001</v>
      </c>
      <c r="BW63" s="58">
        <f t="shared" si="264"/>
        <v>0.42713193567447516</v>
      </c>
      <c r="BX63" s="58">
        <f t="shared" si="265"/>
        <v>0.24659900000000012</v>
      </c>
      <c r="BY63" s="58">
        <f t="shared" si="266"/>
        <v>1.1949149999999999</v>
      </c>
      <c r="CA63" s="24">
        <v>2005</v>
      </c>
      <c r="CB63" s="24">
        <v>7</v>
      </c>
      <c r="CC63" s="24">
        <v>10</v>
      </c>
      <c r="CD63" s="29">
        <f t="shared" si="234"/>
        <v>0.81996099999999983</v>
      </c>
      <c r="CE63" s="29">
        <f t="shared" si="235"/>
        <v>2.1043629999999993</v>
      </c>
      <c r="CF63" s="29">
        <f t="shared" si="236"/>
        <v>0.93843199999999993</v>
      </c>
      <c r="CG63" s="29">
        <f t="shared" si="237"/>
        <v>0.755409</v>
      </c>
      <c r="CH63" s="29">
        <f t="shared" si="238"/>
        <v>1.7812829999999999</v>
      </c>
      <c r="CI63" s="29">
        <f t="shared" si="239"/>
        <v>2.0400009999999997</v>
      </c>
      <c r="CJ63" s="58">
        <f t="shared" si="240"/>
        <v>0.92499986916984434</v>
      </c>
      <c r="CK63" s="58">
        <f t="shared" si="241"/>
        <v>2.0783840000000002</v>
      </c>
      <c r="CL63" s="58">
        <f t="shared" si="241"/>
        <v>1.671424</v>
      </c>
      <c r="CN63" s="24">
        <v>2007</v>
      </c>
      <c r="CO63" s="24">
        <v>10</v>
      </c>
      <c r="CP63" s="24">
        <v>2</v>
      </c>
      <c r="CQ63" s="29">
        <f t="shared" ref="CQ63:CQ71" si="275">BQ174</f>
        <v>0.46471499999999999</v>
      </c>
      <c r="CR63" s="29">
        <f t="shared" ref="CR63:CR71" si="276">BR174</f>
        <v>1.3273820000000001</v>
      </c>
      <c r="CS63" s="29">
        <f t="shared" ref="CS63:CS71" si="277">BS174</f>
        <v>0.83887800000000001</v>
      </c>
      <c r="CT63" s="29">
        <f t="shared" ref="CT63:CT71" si="278">BT174</f>
        <v>1.0318000000000001</v>
      </c>
      <c r="CU63" s="29">
        <f t="shared" ref="CU63:CU71" si="279">BU174</f>
        <v>1.159969</v>
      </c>
      <c r="CV63" s="29">
        <f t="shared" si="272"/>
        <v>1.1605129999999999</v>
      </c>
      <c r="CW63" s="58">
        <f t="shared" si="273"/>
        <v>0.84345901081171681</v>
      </c>
      <c r="CX63" s="58">
        <f t="shared" si="274"/>
        <v>1.1630289999999999</v>
      </c>
      <c r="CY63" s="58">
        <f t="shared" si="274"/>
        <v>1.247593</v>
      </c>
    </row>
    <row r="64" spans="1:103" x14ac:dyDescent="0.25">
      <c r="A64">
        <f>A41+1</f>
        <v>2003</v>
      </c>
      <c r="B64" s="56" t="s">
        <v>223</v>
      </c>
      <c r="C64" s="56">
        <v>1</v>
      </c>
      <c r="D64">
        <v>1</v>
      </c>
      <c r="E64" s="4"/>
      <c r="F64" s="56">
        <v>1.4686650000000001</v>
      </c>
      <c r="G64" s="56">
        <v>1.270527</v>
      </c>
      <c r="H64" s="56">
        <v>1.254642</v>
      </c>
      <c r="I64" s="56">
        <v>1.4664889999999999</v>
      </c>
      <c r="J64" s="56">
        <v>1.433184</v>
      </c>
      <c r="K64" s="56">
        <v>1.4686159999999999</v>
      </c>
      <c r="L64" s="56">
        <v>1.4377869999999999</v>
      </c>
      <c r="M64" s="56">
        <v>1.4707699999999999</v>
      </c>
      <c r="N64" s="56">
        <v>1.404585</v>
      </c>
      <c r="O64" s="56">
        <v>1.092201</v>
      </c>
      <c r="S64" s="29">
        <f t="shared" si="25"/>
        <v>1.270527</v>
      </c>
      <c r="T64" s="29">
        <f t="shared" si="0"/>
        <v>1.254642</v>
      </c>
      <c r="U64" s="29">
        <f t="shared" si="1"/>
        <v>1.4664889999999999</v>
      </c>
      <c r="V64" s="29">
        <f t="shared" si="2"/>
        <v>1.433184</v>
      </c>
      <c r="W64" s="29">
        <f t="shared" si="3"/>
        <v>1.4686159999999999</v>
      </c>
      <c r="X64" s="29">
        <f t="shared" si="26"/>
        <v>1.4377869999999999</v>
      </c>
      <c r="Y64" s="78">
        <f t="shared" si="27"/>
        <v>1.4695822270879604</v>
      </c>
      <c r="Z64" s="29">
        <f t="shared" si="28"/>
        <v>1.404585</v>
      </c>
      <c r="AA64" s="29">
        <f t="shared" si="29"/>
        <v>1.092201</v>
      </c>
      <c r="AC64" s="29">
        <f t="shared" si="30"/>
        <v>1.270527</v>
      </c>
      <c r="AD64" s="29">
        <f t="shared" si="31"/>
        <v>1.254642</v>
      </c>
      <c r="AE64" s="29">
        <f t="shared" si="32"/>
        <v>1.4664889999999999</v>
      </c>
      <c r="AF64" s="29">
        <f t="shared" si="33"/>
        <v>1.433184</v>
      </c>
      <c r="AG64" s="29">
        <f t="shared" si="34"/>
        <v>1.4686159999999999</v>
      </c>
      <c r="AH64" s="29">
        <f t="shared" si="35"/>
        <v>1.4377869999999999</v>
      </c>
      <c r="AI64" s="29">
        <f t="shared" si="36"/>
        <v>1.4695822270879604</v>
      </c>
      <c r="AJ64" s="29">
        <f t="shared" si="37"/>
        <v>1.404585</v>
      </c>
      <c r="AK64" s="29">
        <f t="shared" si="38"/>
        <v>1.092201</v>
      </c>
      <c r="AS64" s="58"/>
      <c r="BC64" s="58"/>
      <c r="BG64" s="29">
        <f t="shared" si="252"/>
        <v>1.270527</v>
      </c>
      <c r="BH64" s="29">
        <f t="shared" si="253"/>
        <v>1.254642</v>
      </c>
      <c r="BI64" s="29">
        <f t="shared" si="254"/>
        <v>1.4664889999999999</v>
      </c>
      <c r="BJ64" s="29">
        <f t="shared" si="255"/>
        <v>1.433184</v>
      </c>
      <c r="BK64" s="29">
        <f t="shared" si="256"/>
        <v>1.4686159999999999</v>
      </c>
      <c r="BL64" s="29">
        <f t="shared" si="247"/>
        <v>1.4377869999999999</v>
      </c>
      <c r="BM64" s="58">
        <f t="shared" si="248"/>
        <v>1.4695822270879604</v>
      </c>
      <c r="BN64" s="58">
        <f t="shared" si="249"/>
        <v>1.404585</v>
      </c>
      <c r="BO64" s="58">
        <f t="shared" si="249"/>
        <v>1.092201</v>
      </c>
      <c r="BQ64" s="29">
        <f t="shared" si="257"/>
        <v>2.4440459999999997</v>
      </c>
      <c r="BR64" s="29">
        <f t="shared" si="258"/>
        <v>2.0724559999999999</v>
      </c>
      <c r="BS64" s="29">
        <f t="shared" si="259"/>
        <v>1.9199379999999999</v>
      </c>
      <c r="BT64" s="29">
        <f t="shared" si="260"/>
        <v>2.0103550000000001</v>
      </c>
      <c r="BU64" s="29">
        <f t="shared" si="261"/>
        <v>1.8404780000000001</v>
      </c>
      <c r="BV64" s="29">
        <f t="shared" si="263"/>
        <v>1.7045629999999998</v>
      </c>
      <c r="BW64" s="58">
        <f t="shared" si="264"/>
        <v>1.8967141627624355</v>
      </c>
      <c r="BX64" s="58">
        <f t="shared" si="265"/>
        <v>1.6511840000000002</v>
      </c>
      <c r="BY64" s="58">
        <f t="shared" si="266"/>
        <v>2.2871160000000001</v>
      </c>
      <c r="CA64" s="24">
        <v>2005</v>
      </c>
      <c r="CB64" s="24">
        <v>8</v>
      </c>
      <c r="CC64" s="24">
        <v>11</v>
      </c>
      <c r="CD64" s="29">
        <f t="shared" si="234"/>
        <v>0.83406499999999983</v>
      </c>
      <c r="CE64" s="29">
        <f t="shared" si="235"/>
        <v>2.4655429999999994</v>
      </c>
      <c r="CF64" s="29">
        <f t="shared" si="236"/>
        <v>0.8294729999999999</v>
      </c>
      <c r="CG64" s="29">
        <f t="shared" si="237"/>
        <v>0.63669900000000001</v>
      </c>
      <c r="CH64" s="29">
        <f t="shared" si="238"/>
        <v>1.7179819999999999</v>
      </c>
      <c r="CI64" s="29">
        <f t="shared" si="239"/>
        <v>2.0708999999999995</v>
      </c>
      <c r="CJ64" s="58">
        <f t="shared" si="240"/>
        <v>0.83156298181284816</v>
      </c>
      <c r="CK64" s="58">
        <f t="shared" si="241"/>
        <v>2.1415660000000001</v>
      </c>
      <c r="CL64" s="58">
        <f t="shared" si="241"/>
        <v>2.104355</v>
      </c>
      <c r="CN64" s="24">
        <v>2007</v>
      </c>
      <c r="CO64" s="24">
        <v>11</v>
      </c>
      <c r="CP64" s="24">
        <v>3</v>
      </c>
      <c r="CQ64" s="29">
        <f t="shared" si="275"/>
        <v>9.9880999999999998E-2</v>
      </c>
      <c r="CR64" s="29">
        <f t="shared" si="276"/>
        <v>0.78388500000000005</v>
      </c>
      <c r="CS64" s="29">
        <f t="shared" si="277"/>
        <v>0.68371099999999996</v>
      </c>
      <c r="CT64" s="29">
        <f t="shared" si="278"/>
        <v>0.84623700000000002</v>
      </c>
      <c r="CU64" s="29">
        <f t="shared" si="279"/>
        <v>1.071815</v>
      </c>
      <c r="CV64" s="29">
        <f t="shared" si="272"/>
        <v>1.004837</v>
      </c>
      <c r="CW64" s="58">
        <f t="shared" si="273"/>
        <v>0.70297181930184793</v>
      </c>
      <c r="CX64" s="58">
        <f t="shared" si="274"/>
        <v>0.99334499999999992</v>
      </c>
      <c r="CY64" s="58">
        <f t="shared" si="274"/>
        <v>1.0216719999999999</v>
      </c>
    </row>
    <row r="65" spans="1:103" x14ac:dyDescent="0.25">
      <c r="A65">
        <f t="shared" si="187"/>
        <v>2003</v>
      </c>
      <c r="B65" s="56" t="s">
        <v>224</v>
      </c>
      <c r="C65" s="56">
        <v>1</v>
      </c>
      <c r="D65">
        <v>2</v>
      </c>
      <c r="E65" s="4"/>
      <c r="F65" s="56">
        <v>1.4915909999999999</v>
      </c>
      <c r="G65" s="56">
        <v>1.3537589999999999</v>
      </c>
      <c r="H65" s="56">
        <v>1.4622820000000001</v>
      </c>
      <c r="I65" s="56">
        <v>1.5008189999999999</v>
      </c>
      <c r="J65" s="56">
        <v>1.497887</v>
      </c>
      <c r="K65" s="56">
        <v>1.508942</v>
      </c>
      <c r="L65" s="56">
        <v>1.514265</v>
      </c>
      <c r="M65" s="56">
        <v>1.483355</v>
      </c>
      <c r="N65" s="56">
        <v>1.499223</v>
      </c>
      <c r="O65" s="56">
        <v>1.483886</v>
      </c>
      <c r="S65" s="29">
        <f t="shared" si="25"/>
        <v>1.3537589999999999</v>
      </c>
      <c r="T65" s="29">
        <f t="shared" si="0"/>
        <v>1.4622820000000001</v>
      </c>
      <c r="U65" s="29">
        <f t="shared" si="1"/>
        <v>1.5008189999999999</v>
      </c>
      <c r="V65" s="29">
        <f t="shared" si="2"/>
        <v>1.497887</v>
      </c>
      <c r="W65" s="29">
        <f t="shared" si="3"/>
        <v>1.508942</v>
      </c>
      <c r="X65" s="29">
        <f t="shared" si="26"/>
        <v>1.514265</v>
      </c>
      <c r="Y65" s="78">
        <f t="shared" si="27"/>
        <v>1.4880022673176048</v>
      </c>
      <c r="Z65" s="29">
        <f t="shared" si="28"/>
        <v>1.499223</v>
      </c>
      <c r="AA65" s="29">
        <f t="shared" si="29"/>
        <v>1.483886</v>
      </c>
      <c r="AC65" s="29">
        <f t="shared" si="30"/>
        <v>1.3537589999999999</v>
      </c>
      <c r="AD65" s="29">
        <f t="shared" si="31"/>
        <v>1.4622820000000001</v>
      </c>
      <c r="AE65" s="29">
        <f t="shared" si="32"/>
        <v>1.5008189999999999</v>
      </c>
      <c r="AF65" s="29">
        <f t="shared" si="33"/>
        <v>1.497887</v>
      </c>
      <c r="AG65" s="29">
        <f t="shared" si="34"/>
        <v>1.508942</v>
      </c>
      <c r="AH65" s="29">
        <f t="shared" si="35"/>
        <v>1.514265</v>
      </c>
      <c r="AI65" s="29">
        <f t="shared" si="36"/>
        <v>1.4880022673176048</v>
      </c>
      <c r="AJ65" s="29">
        <f t="shared" si="37"/>
        <v>1.499223</v>
      </c>
      <c r="AK65" s="29">
        <f t="shared" si="38"/>
        <v>1.483886</v>
      </c>
      <c r="AS65" s="58"/>
      <c r="BC65" s="58"/>
      <c r="BG65" s="29">
        <f t="shared" si="252"/>
        <v>1.3537589999999999</v>
      </c>
      <c r="BH65" s="29">
        <f t="shared" si="253"/>
        <v>1.4622820000000001</v>
      </c>
      <c r="BI65" s="29">
        <f t="shared" si="254"/>
        <v>1.5008189999999999</v>
      </c>
      <c r="BJ65" s="29">
        <f t="shared" si="255"/>
        <v>1.497887</v>
      </c>
      <c r="BK65" s="29">
        <f t="shared" si="256"/>
        <v>1.508942</v>
      </c>
      <c r="BL65" s="29">
        <f t="shared" si="247"/>
        <v>1.514265</v>
      </c>
      <c r="BM65" s="58">
        <f t="shared" si="248"/>
        <v>1.4880022673176048</v>
      </c>
      <c r="BN65" s="58">
        <f t="shared" si="249"/>
        <v>1.499223</v>
      </c>
      <c r="BO65" s="58">
        <f t="shared" si="249"/>
        <v>1.483886</v>
      </c>
      <c r="BQ65" s="29">
        <f t="shared" si="257"/>
        <v>3.7978049999999994</v>
      </c>
      <c r="BR65" s="29">
        <f t="shared" si="258"/>
        <v>3.5347379999999999</v>
      </c>
      <c r="BS65" s="29">
        <f t="shared" si="259"/>
        <v>3.420757</v>
      </c>
      <c r="BT65" s="29">
        <f t="shared" si="260"/>
        <v>3.5082420000000001</v>
      </c>
      <c r="BU65" s="29">
        <f t="shared" si="261"/>
        <v>3.3494200000000003</v>
      </c>
      <c r="BV65" s="29">
        <f t="shared" si="263"/>
        <v>3.2188279999999998</v>
      </c>
      <c r="BW65" s="58">
        <f t="shared" si="264"/>
        <v>3.3847164300800401</v>
      </c>
      <c r="BX65" s="58">
        <f t="shared" si="265"/>
        <v>3.1504070000000004</v>
      </c>
      <c r="BY65" s="58">
        <f t="shared" si="266"/>
        <v>3.7710020000000002</v>
      </c>
      <c r="CA65" s="24">
        <v>2005</v>
      </c>
      <c r="CB65" s="24">
        <v>8</v>
      </c>
      <c r="CC65" s="24">
        <v>12</v>
      </c>
      <c r="CD65" s="29">
        <f t="shared" si="234"/>
        <v>0.48678799999999983</v>
      </c>
      <c r="CE65" s="29">
        <f t="shared" si="235"/>
        <v>2.0172979999999994</v>
      </c>
      <c r="CF65" s="29">
        <f t="shared" si="236"/>
        <v>0.48406999999999989</v>
      </c>
      <c r="CG65" s="29">
        <f t="shared" si="237"/>
        <v>0.28303800000000001</v>
      </c>
      <c r="CH65" s="29">
        <f t="shared" si="238"/>
        <v>1.423289</v>
      </c>
      <c r="CI65" s="29">
        <f t="shared" si="239"/>
        <v>1.8362109999999996</v>
      </c>
      <c r="CJ65" s="58">
        <f t="shared" si="240"/>
        <v>0.49450443163055763</v>
      </c>
      <c r="CK65" s="58">
        <f t="shared" si="241"/>
        <v>1.9138540000000002</v>
      </c>
      <c r="CL65" s="58">
        <f t="shared" si="241"/>
        <v>1.3666739999999999</v>
      </c>
      <c r="CN65" s="24">
        <v>2007</v>
      </c>
      <c r="CO65" s="24">
        <v>11</v>
      </c>
      <c r="CP65" s="24">
        <v>4</v>
      </c>
      <c r="CQ65" s="29">
        <f t="shared" si="275"/>
        <v>6.5920000000000006E-3</v>
      </c>
      <c r="CR65" s="29">
        <f t="shared" si="276"/>
        <v>0.48061300000000007</v>
      </c>
      <c r="CS65" s="29">
        <f t="shared" si="277"/>
        <v>0.64408199999999993</v>
      </c>
      <c r="CT65" s="29">
        <f t="shared" si="278"/>
        <v>0.77181299999999997</v>
      </c>
      <c r="CU65" s="29">
        <f t="shared" si="279"/>
        <v>0.98094799999999993</v>
      </c>
      <c r="CV65" s="29">
        <f t="shared" si="272"/>
        <v>0.85479899999999998</v>
      </c>
      <c r="CW65" s="58">
        <f t="shared" si="273"/>
        <v>0.68196673402338337</v>
      </c>
      <c r="CX65" s="58">
        <f t="shared" si="274"/>
        <v>0.83158299999999996</v>
      </c>
      <c r="CY65" s="58">
        <f t="shared" si="274"/>
        <v>0.46851199999999993</v>
      </c>
    </row>
    <row r="66" spans="1:103" x14ac:dyDescent="0.25">
      <c r="A66">
        <f t="shared" si="187"/>
        <v>2003</v>
      </c>
      <c r="B66" s="56" t="s">
        <v>225</v>
      </c>
      <c r="C66" s="56">
        <v>2</v>
      </c>
      <c r="D66">
        <v>3</v>
      </c>
      <c r="E66" s="4"/>
      <c r="F66" s="56">
        <v>1.4805680000000001</v>
      </c>
      <c r="G66" s="56">
        <v>1.3910070000000001</v>
      </c>
      <c r="H66" s="56">
        <v>1.603262</v>
      </c>
      <c r="I66" s="56">
        <v>1.488192</v>
      </c>
      <c r="J66" s="56">
        <v>1.504723</v>
      </c>
      <c r="K66" s="56">
        <v>1.5194719999999999</v>
      </c>
      <c r="L66" s="56">
        <v>1.4943390000000001</v>
      </c>
      <c r="M66" s="56">
        <v>1.4730030000000001</v>
      </c>
      <c r="N66" s="56">
        <v>1.4858800000000001</v>
      </c>
      <c r="O66" s="56">
        <v>1.583982</v>
      </c>
      <c r="S66" s="29">
        <f t="shared" si="25"/>
        <v>1.3910070000000001</v>
      </c>
      <c r="T66" s="29">
        <f t="shared" si="25"/>
        <v>1.603262</v>
      </c>
      <c r="U66" s="29">
        <f t="shared" si="25"/>
        <v>1.488192</v>
      </c>
      <c r="V66" s="29">
        <f t="shared" si="25"/>
        <v>1.504723</v>
      </c>
      <c r="W66" s="29">
        <f t="shared" si="25"/>
        <v>1.5194719999999999</v>
      </c>
      <c r="X66" s="29">
        <f t="shared" si="26"/>
        <v>1.4943390000000001</v>
      </c>
      <c r="Y66" s="78">
        <f t="shared" si="27"/>
        <v>1.477271647068684</v>
      </c>
      <c r="Z66" s="29">
        <f t="shared" si="28"/>
        <v>1.4858800000000001</v>
      </c>
      <c r="AA66" s="29">
        <f t="shared" si="29"/>
        <v>1.583982</v>
      </c>
      <c r="AC66" s="29">
        <f t="shared" si="30"/>
        <v>1.3910070000000001</v>
      </c>
      <c r="AD66" s="29">
        <f t="shared" si="31"/>
        <v>1.603262</v>
      </c>
      <c r="AE66" s="29">
        <f t="shared" si="32"/>
        <v>1.488192</v>
      </c>
      <c r="AF66" s="29">
        <f t="shared" si="33"/>
        <v>1.504723</v>
      </c>
      <c r="AG66" s="29">
        <f t="shared" si="34"/>
        <v>1.5194719999999999</v>
      </c>
      <c r="AH66" s="29">
        <f t="shared" si="35"/>
        <v>1.4943390000000001</v>
      </c>
      <c r="AI66" s="29">
        <f t="shared" si="36"/>
        <v>1.477271647068684</v>
      </c>
      <c r="AJ66" s="29">
        <f t="shared" si="37"/>
        <v>1.4858800000000001</v>
      </c>
      <c r="AK66" s="29">
        <f t="shared" si="38"/>
        <v>1.583982</v>
      </c>
      <c r="AS66" s="58"/>
      <c r="BC66" s="58"/>
      <c r="BG66" s="29">
        <f t="shared" si="252"/>
        <v>1.3910070000000001</v>
      </c>
      <c r="BH66" s="29">
        <f t="shared" si="253"/>
        <v>1.603262</v>
      </c>
      <c r="BI66" s="29">
        <f t="shared" si="254"/>
        <v>1.488192</v>
      </c>
      <c r="BJ66" s="29">
        <f t="shared" si="255"/>
        <v>1.504723</v>
      </c>
      <c r="BK66" s="29">
        <f t="shared" si="256"/>
        <v>1.5194719999999999</v>
      </c>
      <c r="BL66" s="29">
        <f t="shared" si="247"/>
        <v>1.4943390000000001</v>
      </c>
      <c r="BM66" s="58">
        <f t="shared" si="248"/>
        <v>1.477271647068684</v>
      </c>
      <c r="BN66" s="58">
        <f t="shared" si="249"/>
        <v>1.4858800000000001</v>
      </c>
      <c r="BO66" s="58">
        <f t="shared" si="249"/>
        <v>1.583982</v>
      </c>
      <c r="BQ66" s="29">
        <f t="shared" si="257"/>
        <v>5.1888119999999995</v>
      </c>
      <c r="BR66" s="29">
        <f t="shared" si="258"/>
        <v>5.1379999999999999</v>
      </c>
      <c r="BS66" s="29">
        <f t="shared" si="259"/>
        <v>4.9089489999999998</v>
      </c>
      <c r="BT66" s="29">
        <f t="shared" si="260"/>
        <v>5.0129650000000003</v>
      </c>
      <c r="BU66" s="29">
        <f t="shared" si="261"/>
        <v>4.8688920000000007</v>
      </c>
      <c r="BV66" s="29">
        <f t="shared" si="263"/>
        <v>4.7131670000000003</v>
      </c>
      <c r="BW66" s="58">
        <f t="shared" si="264"/>
        <v>4.8619880771487241</v>
      </c>
      <c r="BX66" s="58">
        <f t="shared" si="265"/>
        <v>4.6362870000000003</v>
      </c>
      <c r="BY66" s="58">
        <f t="shared" si="266"/>
        <v>5.354984</v>
      </c>
      <c r="CA66" s="24">
        <v>2005</v>
      </c>
      <c r="CB66" s="24">
        <v>9</v>
      </c>
      <c r="CC66" s="24">
        <v>13</v>
      </c>
      <c r="CD66" s="29">
        <f t="shared" si="234"/>
        <v>7.9429999999999834E-2</v>
      </c>
      <c r="CE66" s="29">
        <f t="shared" si="235"/>
        <v>1.5637449999999995</v>
      </c>
      <c r="CF66" s="29">
        <f t="shared" si="236"/>
        <v>0.1241799999999999</v>
      </c>
      <c r="CG66" s="29">
        <f t="shared" si="237"/>
        <v>-0.144565</v>
      </c>
      <c r="CH66" s="29">
        <f t="shared" si="238"/>
        <v>1.1051610000000001</v>
      </c>
      <c r="CI66" s="29">
        <f t="shared" si="239"/>
        <v>1.5404919999999995</v>
      </c>
      <c r="CJ66" s="58">
        <f t="shared" si="240"/>
        <v>0.14739545803126164</v>
      </c>
      <c r="CK66" s="58">
        <f t="shared" si="241"/>
        <v>1.6156510000000002</v>
      </c>
      <c r="CL66" s="58">
        <f t="shared" si="241"/>
        <v>1.2787039999999998</v>
      </c>
      <c r="CN66" s="24">
        <v>2007</v>
      </c>
      <c r="CO66" s="24">
        <v>12</v>
      </c>
      <c r="CP66" s="24">
        <v>5</v>
      </c>
      <c r="CQ66" s="29">
        <f t="shared" si="275"/>
        <v>-1.0092760000000001</v>
      </c>
      <c r="CR66" s="29">
        <f t="shared" si="276"/>
        <v>-0.62061299999999997</v>
      </c>
      <c r="CS66" s="29">
        <f t="shared" si="277"/>
        <v>-0.25483900000000004</v>
      </c>
      <c r="CT66" s="29">
        <f t="shared" si="278"/>
        <v>-0.15435399999999999</v>
      </c>
      <c r="CU66" s="29">
        <f t="shared" si="279"/>
        <v>0.12503399999999998</v>
      </c>
      <c r="CV66" s="29">
        <f t="shared" si="272"/>
        <v>-2.2716999999999987E-2</v>
      </c>
      <c r="CW66" s="58">
        <f t="shared" si="273"/>
        <v>-0.2139901239156855</v>
      </c>
      <c r="CX66" s="58">
        <f t="shared" si="274"/>
        <v>-4.6960000000000002E-2</v>
      </c>
      <c r="CY66" s="58">
        <f t="shared" si="274"/>
        <v>-0.7031710000000001</v>
      </c>
    </row>
    <row r="67" spans="1:103" x14ac:dyDescent="0.25">
      <c r="A67">
        <f t="shared" si="187"/>
        <v>2003</v>
      </c>
      <c r="B67" s="56" t="s">
        <v>226</v>
      </c>
      <c r="C67" s="56">
        <v>2</v>
      </c>
      <c r="D67">
        <v>4</v>
      </c>
      <c r="E67" s="4"/>
      <c r="F67" s="56">
        <v>0.81344499999999997</v>
      </c>
      <c r="G67" s="56">
        <v>0.82869000000000004</v>
      </c>
      <c r="H67" s="56">
        <v>0.95446799999999998</v>
      </c>
      <c r="I67" s="56">
        <v>0.82281700000000002</v>
      </c>
      <c r="J67" s="56">
        <v>0.89765499999999998</v>
      </c>
      <c r="K67" s="56">
        <v>0.89587600000000001</v>
      </c>
      <c r="L67" s="56">
        <v>0.86222900000000002</v>
      </c>
      <c r="M67" s="56">
        <v>0.80805099999999996</v>
      </c>
      <c r="N67" s="56">
        <v>0.85806000000000004</v>
      </c>
      <c r="O67" s="56">
        <v>0.40773999999999999</v>
      </c>
      <c r="S67" s="29">
        <f t="shared" ref="S67:V130" si="280">G67</f>
        <v>0.82869000000000004</v>
      </c>
      <c r="T67" s="29">
        <f t="shared" si="280"/>
        <v>0.95446799999999998</v>
      </c>
      <c r="U67" s="29">
        <f t="shared" si="280"/>
        <v>0.82281700000000002</v>
      </c>
      <c r="V67" s="29">
        <f t="shared" si="280"/>
        <v>0.89765499999999998</v>
      </c>
      <c r="W67" s="29">
        <f t="shared" ref="W67:W130" si="281">K67</f>
        <v>0.89587600000000001</v>
      </c>
      <c r="X67" s="29">
        <f t="shared" ref="X67:X130" si="282">L67</f>
        <v>0.86222900000000002</v>
      </c>
      <c r="Y67" s="78">
        <f t="shared" ref="Y67:Y130" si="283">(F67*$R$3+M67*$R$4)/($R$3+$R$4)</f>
        <v>0.81109463282068472</v>
      </c>
      <c r="Z67" s="29">
        <f t="shared" ref="Z67:Z130" si="284">N67</f>
        <v>0.85806000000000004</v>
      </c>
      <c r="AA67" s="29">
        <f t="shared" ref="AA67:AA130" si="285">O67</f>
        <v>0.40773999999999999</v>
      </c>
      <c r="AC67" s="29">
        <f t="shared" ref="AC67:AC130" si="286">S67</f>
        <v>0.82869000000000004</v>
      </c>
      <c r="AD67" s="29">
        <f t="shared" ref="AD67:AD130" si="287">T67</f>
        <v>0.95446799999999998</v>
      </c>
      <c r="AE67" s="29">
        <f t="shared" ref="AE67:AE130" si="288">U67</f>
        <v>0.82281700000000002</v>
      </c>
      <c r="AF67" s="29">
        <f t="shared" ref="AF67:AF130" si="289">V67</f>
        <v>0.89765499999999998</v>
      </c>
      <c r="AG67" s="29">
        <f t="shared" ref="AG67:AG130" si="290">W67</f>
        <v>0.89587600000000001</v>
      </c>
      <c r="AH67" s="29">
        <f t="shared" ref="AH67:AH130" si="291">X67</f>
        <v>0.86222900000000002</v>
      </c>
      <c r="AI67" s="29">
        <f t="shared" ref="AI67:AI130" si="292">Y67</f>
        <v>0.81109463282068472</v>
      </c>
      <c r="AJ67" s="29">
        <f t="shared" ref="AJ67:AJ130" si="293">Z67</f>
        <v>0.85806000000000004</v>
      </c>
      <c r="AK67" s="29">
        <f t="shared" ref="AK67:AK130" si="294">AA67</f>
        <v>0.40773999999999999</v>
      </c>
      <c r="AS67" s="58"/>
      <c r="BC67" s="58"/>
      <c r="BG67" s="29">
        <f t="shared" si="252"/>
        <v>0.82869000000000004</v>
      </c>
      <c r="BH67" s="29">
        <f t="shared" si="253"/>
        <v>0.95446799999999998</v>
      </c>
      <c r="BI67" s="29">
        <f t="shared" si="254"/>
        <v>0.82281700000000002</v>
      </c>
      <c r="BJ67" s="29">
        <f t="shared" si="255"/>
        <v>0.89765499999999998</v>
      </c>
      <c r="BK67" s="29">
        <f t="shared" si="256"/>
        <v>0.89587600000000001</v>
      </c>
      <c r="BL67" s="29">
        <f t="shared" si="247"/>
        <v>0.86222900000000002</v>
      </c>
      <c r="BM67" s="58">
        <f t="shared" si="248"/>
        <v>0.81109463282068472</v>
      </c>
      <c r="BN67" s="58">
        <f t="shared" si="249"/>
        <v>0.85806000000000004</v>
      </c>
      <c r="BO67" s="58">
        <f t="shared" si="249"/>
        <v>0.40773999999999999</v>
      </c>
      <c r="BQ67" s="29">
        <f t="shared" si="257"/>
        <v>6.0175019999999995</v>
      </c>
      <c r="BR67" s="29">
        <f t="shared" si="258"/>
        <v>6.0924680000000002</v>
      </c>
      <c r="BS67" s="29">
        <f t="shared" si="259"/>
        <v>5.7317659999999995</v>
      </c>
      <c r="BT67" s="29">
        <f t="shared" si="260"/>
        <v>5.9106200000000007</v>
      </c>
      <c r="BU67" s="29">
        <f t="shared" si="261"/>
        <v>5.764768000000001</v>
      </c>
      <c r="BV67" s="29">
        <f t="shared" si="263"/>
        <v>5.5753960000000005</v>
      </c>
      <c r="BW67" s="58">
        <f t="shared" si="264"/>
        <v>5.6730827099694086</v>
      </c>
      <c r="BX67" s="58">
        <f t="shared" si="265"/>
        <v>5.4943470000000003</v>
      </c>
      <c r="BY67" s="58">
        <f t="shared" si="266"/>
        <v>5.7627240000000004</v>
      </c>
      <c r="CA67" s="24">
        <v>2006</v>
      </c>
      <c r="CB67" s="24">
        <v>3</v>
      </c>
      <c r="CC67" s="24">
        <v>1</v>
      </c>
      <c r="CD67" s="29">
        <f t="shared" ref="CD67:CD79" si="295">AW137</f>
        <v>0.115666</v>
      </c>
      <c r="CE67" s="29">
        <f t="shared" ref="CE67:CE79" si="296">AX137</f>
        <v>0.443328</v>
      </c>
      <c r="CF67" s="29">
        <f t="shared" ref="CF67:CF79" si="297">AY137</f>
        <v>0.21129300000000001</v>
      </c>
      <c r="CG67" s="29">
        <f t="shared" ref="CG67:CG79" si="298">AZ137</f>
        <v>0.18521399999999999</v>
      </c>
      <c r="CH67" s="29">
        <f t="shared" ref="CH67:CH79" si="299">BA137</f>
        <v>0.44756899999999999</v>
      </c>
      <c r="CI67" s="29">
        <f t="shared" ref="CI67:CI79" si="300">BB137</f>
        <v>0.56059899999999996</v>
      </c>
      <c r="CJ67" s="58">
        <f t="shared" ref="CJ67:CJ79" si="301">BC137</f>
        <v>0.19486351062314045</v>
      </c>
      <c r="CK67" s="58">
        <f t="shared" ref="CK67:CL79" si="302">BD137</f>
        <v>0.55941399999999997</v>
      </c>
      <c r="CL67" s="58">
        <f t="shared" si="302"/>
        <v>0.94880699999999996</v>
      </c>
      <c r="CN67" s="24">
        <v>2007</v>
      </c>
      <c r="CO67" s="24">
        <v>12</v>
      </c>
      <c r="CP67" s="24">
        <v>6</v>
      </c>
      <c r="CQ67" s="29">
        <f t="shared" si="275"/>
        <v>-2.018078</v>
      </c>
      <c r="CR67" s="29">
        <f t="shared" si="276"/>
        <v>-1.798727</v>
      </c>
      <c r="CS67" s="29">
        <f t="shared" si="277"/>
        <v>-1.2015410000000002</v>
      </c>
      <c r="CT67" s="29">
        <f t="shared" si="278"/>
        <v>-1.127386</v>
      </c>
      <c r="CU67" s="29">
        <f t="shared" si="279"/>
        <v>-0.80535299999999999</v>
      </c>
      <c r="CV67" s="29">
        <f t="shared" si="272"/>
        <v>-0.98266399999999998</v>
      </c>
      <c r="CW67" s="58">
        <f t="shared" si="273"/>
        <v>-1.154542942714663</v>
      </c>
      <c r="CX67" s="58">
        <f t="shared" si="274"/>
        <v>-1.0193110000000001</v>
      </c>
      <c r="CY67" s="58">
        <f t="shared" si="274"/>
        <v>-2.0112170000000003</v>
      </c>
    </row>
    <row r="68" spans="1:103" x14ac:dyDescent="0.25">
      <c r="A68">
        <f t="shared" si="187"/>
        <v>2003</v>
      </c>
      <c r="B68" s="56" t="s">
        <v>227</v>
      </c>
      <c r="C68" s="56">
        <v>3</v>
      </c>
      <c r="D68">
        <v>5</v>
      </c>
      <c r="E68" s="4"/>
      <c r="F68" s="56">
        <v>2.4074999999999999E-2</v>
      </c>
      <c r="G68" s="56">
        <v>-5.4241999999999999E-2</v>
      </c>
      <c r="H68" s="56">
        <v>-8.6219000000000004E-2</v>
      </c>
      <c r="I68" s="56">
        <v>1.6201E-2</v>
      </c>
      <c r="J68" s="56">
        <v>-1.472E-2</v>
      </c>
      <c r="K68" s="56">
        <v>1.5507999999999999E-2</v>
      </c>
      <c r="L68" s="56">
        <v>-1.3780000000000001E-2</v>
      </c>
      <c r="M68" s="56">
        <v>3.4653999999999997E-2</v>
      </c>
      <c r="N68" s="56">
        <v>-1.1663E-2</v>
      </c>
      <c r="O68" s="56">
        <v>-4.6468000000000002E-2</v>
      </c>
      <c r="S68" s="29">
        <f t="shared" si="280"/>
        <v>-5.4241999999999999E-2</v>
      </c>
      <c r="T68" s="29">
        <f t="shared" si="280"/>
        <v>-8.6219000000000004E-2</v>
      </c>
      <c r="U68" s="29">
        <f t="shared" si="280"/>
        <v>1.6201E-2</v>
      </c>
      <c r="V68" s="29">
        <f t="shared" si="280"/>
        <v>-1.472E-2</v>
      </c>
      <c r="W68" s="29">
        <f t="shared" si="281"/>
        <v>1.5507999999999999E-2</v>
      </c>
      <c r="X68" s="29">
        <f t="shared" si="282"/>
        <v>-1.3780000000000001E-2</v>
      </c>
      <c r="Y68" s="78">
        <f t="shared" si="283"/>
        <v>2.8684665255835393E-2</v>
      </c>
      <c r="Z68" s="29">
        <f t="shared" si="284"/>
        <v>-1.1663E-2</v>
      </c>
      <c r="AA68" s="29">
        <f t="shared" si="285"/>
        <v>-4.6468000000000002E-2</v>
      </c>
      <c r="AC68" s="29">
        <f t="shared" si="286"/>
        <v>-5.4241999999999999E-2</v>
      </c>
      <c r="AD68" s="29">
        <f t="shared" si="287"/>
        <v>-8.6219000000000004E-2</v>
      </c>
      <c r="AE68" s="29">
        <f t="shared" si="288"/>
        <v>1.6201E-2</v>
      </c>
      <c r="AF68" s="29">
        <f t="shared" si="289"/>
        <v>-1.472E-2</v>
      </c>
      <c r="AG68" s="29">
        <f t="shared" si="290"/>
        <v>1.5507999999999999E-2</v>
      </c>
      <c r="AH68" s="29">
        <f t="shared" si="291"/>
        <v>-1.3780000000000001E-2</v>
      </c>
      <c r="AI68" s="29">
        <f t="shared" si="292"/>
        <v>2.8684665255835393E-2</v>
      </c>
      <c r="AJ68" s="29">
        <f t="shared" si="293"/>
        <v>-1.1663E-2</v>
      </c>
      <c r="AK68" s="29">
        <f t="shared" si="294"/>
        <v>-4.6468000000000002E-2</v>
      </c>
      <c r="AM68" s="29">
        <f t="shared" ref="AM68:AM80" si="303">AC68</f>
        <v>-5.4241999999999999E-2</v>
      </c>
      <c r="AN68" s="29">
        <f t="shared" ref="AN68:AN80" si="304">AD68</f>
        <v>-8.6219000000000004E-2</v>
      </c>
      <c r="AO68" s="29">
        <f t="shared" ref="AO68:AO80" si="305">AE68</f>
        <v>1.6201E-2</v>
      </c>
      <c r="AP68" s="29">
        <f t="shared" ref="AP68:AP80" si="306">AF68</f>
        <v>-1.472E-2</v>
      </c>
      <c r="AQ68" s="29">
        <f t="shared" ref="AQ68:AQ80" si="307">AG68</f>
        <v>1.5507999999999999E-2</v>
      </c>
      <c r="AR68" s="29">
        <f t="shared" ref="AR68:AR80" si="308">AH68</f>
        <v>-1.3780000000000001E-2</v>
      </c>
      <c r="AS68" s="58">
        <f t="shared" ref="AS68:AS80" si="309">AI68</f>
        <v>2.8684665255835393E-2</v>
      </c>
      <c r="AT68" s="58">
        <f t="shared" ref="AT68:AU80" si="310">AJ68</f>
        <v>-1.1663E-2</v>
      </c>
      <c r="AU68" s="58">
        <f t="shared" si="310"/>
        <v>-4.6468000000000002E-2</v>
      </c>
      <c r="AW68" s="29">
        <f t="shared" ref="AW68:BC68" si="311">AM68</f>
        <v>-5.4241999999999999E-2</v>
      </c>
      <c r="AX68" s="29">
        <f t="shared" si="311"/>
        <v>-8.6219000000000004E-2</v>
      </c>
      <c r="AY68" s="29">
        <f t="shared" si="311"/>
        <v>1.6201E-2</v>
      </c>
      <c r="AZ68" s="29">
        <f t="shared" si="311"/>
        <v>-1.472E-2</v>
      </c>
      <c r="BA68" s="29">
        <f t="shared" si="311"/>
        <v>1.5507999999999999E-2</v>
      </c>
      <c r="BB68" s="29">
        <f t="shared" si="311"/>
        <v>-1.3780000000000001E-2</v>
      </c>
      <c r="BC68" s="58">
        <f t="shared" si="311"/>
        <v>2.8684665255835393E-2</v>
      </c>
      <c r="BD68" s="58">
        <f t="shared" ref="BD68:BE68" si="312">AT68</f>
        <v>-1.1663E-2</v>
      </c>
      <c r="BE68" s="58">
        <f t="shared" si="312"/>
        <v>-4.6468000000000002E-2</v>
      </c>
      <c r="BM68" s="58"/>
      <c r="BW68" s="58"/>
      <c r="CA68" s="24">
        <v>2006</v>
      </c>
      <c r="CB68" s="24">
        <v>3</v>
      </c>
      <c r="CC68" s="24">
        <v>2</v>
      </c>
      <c r="CD68" s="29">
        <f t="shared" si="295"/>
        <v>0.15501300000000001</v>
      </c>
      <c r="CE68" s="29">
        <f t="shared" si="296"/>
        <v>0.51106099999999999</v>
      </c>
      <c r="CF68" s="29">
        <f t="shared" si="297"/>
        <v>0.33521100000000004</v>
      </c>
      <c r="CG68" s="29">
        <f t="shared" si="298"/>
        <v>0.32253299999999996</v>
      </c>
      <c r="CH68" s="29">
        <f t="shared" si="299"/>
        <v>0.72130699999999992</v>
      </c>
      <c r="CI68" s="29">
        <f t="shared" si="300"/>
        <v>0.88646499999999995</v>
      </c>
      <c r="CJ68" s="58">
        <f t="shared" si="301"/>
        <v>0.29664327842266269</v>
      </c>
      <c r="CK68" s="58">
        <f t="shared" si="302"/>
        <v>0.88563499999999995</v>
      </c>
      <c r="CL68" s="58">
        <f t="shared" si="302"/>
        <v>1.4852179999999999</v>
      </c>
      <c r="CN68" s="24">
        <v>2007</v>
      </c>
      <c r="CO68" s="24">
        <v>1</v>
      </c>
      <c r="CP68" s="24">
        <v>7</v>
      </c>
      <c r="CQ68" s="29">
        <f t="shared" si="275"/>
        <v>-2.8752270000000002</v>
      </c>
      <c r="CR68" s="29">
        <f t="shared" si="276"/>
        <v>-2.8260040000000002</v>
      </c>
      <c r="CS68" s="29">
        <f t="shared" si="277"/>
        <v>-2.0548990000000003</v>
      </c>
      <c r="CT68" s="29">
        <f t="shared" si="278"/>
        <v>-1.9810569999999998</v>
      </c>
      <c r="CU68" s="29">
        <f t="shared" si="279"/>
        <v>-1.6339649999999999</v>
      </c>
      <c r="CV68" s="29">
        <f t="shared" si="272"/>
        <v>-1.849774</v>
      </c>
      <c r="CW68" s="58">
        <f t="shared" si="273"/>
        <v>-2.0049154198550059</v>
      </c>
      <c r="CX68" s="58">
        <f t="shared" si="274"/>
        <v>-1.9012530000000001</v>
      </c>
      <c r="CY68" s="58">
        <f t="shared" si="274"/>
        <v>-3.2368760000000005</v>
      </c>
    </row>
    <row r="69" spans="1:103" x14ac:dyDescent="0.25">
      <c r="A69">
        <f t="shared" si="187"/>
        <v>2003</v>
      </c>
      <c r="B69" s="56" t="s">
        <v>228</v>
      </c>
      <c r="C69" s="56">
        <v>3</v>
      </c>
      <c r="D69">
        <v>6</v>
      </c>
      <c r="E69" s="4"/>
      <c r="F69" s="56">
        <v>0.29464200000000002</v>
      </c>
      <c r="G69" s="56">
        <v>0.12806100000000001</v>
      </c>
      <c r="H69" s="56">
        <v>0.121585</v>
      </c>
      <c r="I69" s="56">
        <v>0.29264499999999999</v>
      </c>
      <c r="J69" s="56">
        <v>0.315857</v>
      </c>
      <c r="K69" s="56">
        <v>0.30640099999999998</v>
      </c>
      <c r="L69" s="56">
        <v>0.26695999999999998</v>
      </c>
      <c r="M69" s="56">
        <v>0.298261</v>
      </c>
      <c r="N69" s="56">
        <v>0.241839</v>
      </c>
      <c r="O69" s="56">
        <v>-0.21265200000000001</v>
      </c>
      <c r="S69" s="29">
        <f t="shared" si="280"/>
        <v>0.12806100000000001</v>
      </c>
      <c r="T69" s="29">
        <f t="shared" si="280"/>
        <v>0.121585</v>
      </c>
      <c r="U69" s="29">
        <f t="shared" si="280"/>
        <v>0.29264499999999999</v>
      </c>
      <c r="V69" s="29">
        <f t="shared" si="280"/>
        <v>0.315857</v>
      </c>
      <c r="W69" s="29">
        <f t="shared" si="281"/>
        <v>0.30640099999999998</v>
      </c>
      <c r="X69" s="29">
        <f t="shared" si="282"/>
        <v>0.26695999999999998</v>
      </c>
      <c r="Y69" s="78">
        <f t="shared" si="283"/>
        <v>0.29621893341155764</v>
      </c>
      <c r="Z69" s="29">
        <f t="shared" si="284"/>
        <v>0.241839</v>
      </c>
      <c r="AA69" s="29">
        <f t="shared" si="285"/>
        <v>-0.21265200000000001</v>
      </c>
      <c r="AC69" s="29">
        <f t="shared" si="286"/>
        <v>0.12806100000000001</v>
      </c>
      <c r="AD69" s="29">
        <f t="shared" si="287"/>
        <v>0.121585</v>
      </c>
      <c r="AE69" s="29">
        <f t="shared" si="288"/>
        <v>0.29264499999999999</v>
      </c>
      <c r="AF69" s="29">
        <f t="shared" si="289"/>
        <v>0.315857</v>
      </c>
      <c r="AG69" s="29">
        <f t="shared" si="290"/>
        <v>0.30640099999999998</v>
      </c>
      <c r="AH69" s="29">
        <f t="shared" si="291"/>
        <v>0.26695999999999998</v>
      </c>
      <c r="AI69" s="29">
        <f t="shared" si="292"/>
        <v>0.29621893341155764</v>
      </c>
      <c r="AJ69" s="29">
        <f t="shared" si="293"/>
        <v>0.241839</v>
      </c>
      <c r="AK69" s="29">
        <f t="shared" si="294"/>
        <v>-0.21265200000000001</v>
      </c>
      <c r="AM69" s="29">
        <f t="shared" si="303"/>
        <v>0.12806100000000001</v>
      </c>
      <c r="AN69" s="29">
        <f t="shared" si="304"/>
        <v>0.121585</v>
      </c>
      <c r="AO69" s="29">
        <f t="shared" si="305"/>
        <v>0.29264499999999999</v>
      </c>
      <c r="AP69" s="29">
        <f t="shared" si="306"/>
        <v>0.315857</v>
      </c>
      <c r="AQ69" s="29">
        <f t="shared" si="307"/>
        <v>0.30640099999999998</v>
      </c>
      <c r="AR69" s="29">
        <f t="shared" si="308"/>
        <v>0.26695999999999998</v>
      </c>
      <c r="AS69" s="58">
        <f t="shared" si="309"/>
        <v>0.29621893341155764</v>
      </c>
      <c r="AT69" s="58">
        <f t="shared" si="310"/>
        <v>0.241839</v>
      </c>
      <c r="AU69" s="58">
        <f t="shared" si="310"/>
        <v>-0.21265200000000001</v>
      </c>
      <c r="AW69" s="29">
        <f t="shared" ref="AW69:AW80" si="313">AM69+AW68</f>
        <v>7.381900000000001E-2</v>
      </c>
      <c r="AX69" s="29">
        <f t="shared" ref="AX69:AX80" si="314">AN69+AX68</f>
        <v>3.5365999999999995E-2</v>
      </c>
      <c r="AY69" s="29">
        <f t="shared" ref="AY69:AY80" si="315">AO69+AY68</f>
        <v>0.30884600000000001</v>
      </c>
      <c r="AZ69" s="29">
        <f t="shared" ref="AZ69:AZ80" si="316">AP69+AZ68</f>
        <v>0.30113699999999999</v>
      </c>
      <c r="BA69" s="29">
        <f t="shared" ref="BA69:BA80" si="317">AQ69+BA68</f>
        <v>0.321909</v>
      </c>
      <c r="BB69" s="29">
        <f>AR69+BB68</f>
        <v>0.25317999999999996</v>
      </c>
      <c r="BC69" s="58">
        <f>AS69+BC68</f>
        <v>0.32490359866739305</v>
      </c>
      <c r="BD69" s="58">
        <f t="shared" ref="BD69:BE69" si="318">AT69+BD68</f>
        <v>0.23017599999999999</v>
      </c>
      <c r="BE69" s="58">
        <f t="shared" si="318"/>
        <v>-0.25912000000000002</v>
      </c>
      <c r="BM69" s="58"/>
      <c r="BW69" s="58"/>
      <c r="CA69" s="24">
        <v>2006</v>
      </c>
      <c r="CB69" s="24">
        <v>4</v>
      </c>
      <c r="CC69" s="24">
        <v>3</v>
      </c>
      <c r="CD69" s="29">
        <f t="shared" si="295"/>
        <v>0.98232300000000006</v>
      </c>
      <c r="CE69" s="29">
        <f t="shared" si="296"/>
        <v>1.3496030000000001</v>
      </c>
      <c r="CF69" s="29">
        <f t="shared" si="297"/>
        <v>1.0626100000000001</v>
      </c>
      <c r="CG69" s="29">
        <f t="shared" si="298"/>
        <v>1.043148</v>
      </c>
      <c r="CH69" s="29">
        <f t="shared" si="299"/>
        <v>1.4768629999999998</v>
      </c>
      <c r="CI69" s="29">
        <f t="shared" si="300"/>
        <v>1.6585589999999999</v>
      </c>
      <c r="CJ69" s="58">
        <f t="shared" si="301"/>
        <v>1.0248852734358631</v>
      </c>
      <c r="CK69" s="58">
        <f t="shared" si="302"/>
        <v>1.65673</v>
      </c>
      <c r="CL69" s="58">
        <f t="shared" si="302"/>
        <v>2.21719</v>
      </c>
      <c r="CN69" s="24">
        <v>2007</v>
      </c>
      <c r="CO69" s="24">
        <v>1</v>
      </c>
      <c r="CP69" s="24">
        <v>8</v>
      </c>
      <c r="CQ69" s="29">
        <f t="shared" si="275"/>
        <v>-3.5172850000000002</v>
      </c>
      <c r="CR69" s="29">
        <f t="shared" si="276"/>
        <v>-3.5925280000000002</v>
      </c>
      <c r="CS69" s="29">
        <f t="shared" si="277"/>
        <v>-2.7529620000000001</v>
      </c>
      <c r="CT69" s="29">
        <f t="shared" si="278"/>
        <v>-2.6637119999999999</v>
      </c>
      <c r="CU69" s="29">
        <f t="shared" si="279"/>
        <v>-2.303877</v>
      </c>
      <c r="CV69" s="29">
        <f t="shared" si="272"/>
        <v>-2.5565570000000002</v>
      </c>
      <c r="CW69" s="58">
        <f t="shared" si="273"/>
        <v>-2.6981062515609944</v>
      </c>
      <c r="CX69" s="58">
        <f t="shared" si="274"/>
        <v>-2.6230280000000001</v>
      </c>
      <c r="CY69" s="58">
        <f t="shared" si="274"/>
        <v>-4.3191850000000009</v>
      </c>
    </row>
    <row r="70" spans="1:103" x14ac:dyDescent="0.25">
      <c r="A70">
        <f t="shared" si="187"/>
        <v>2003</v>
      </c>
      <c r="B70" s="56" t="s">
        <v>229</v>
      </c>
      <c r="C70" s="56">
        <v>4</v>
      </c>
      <c r="D70">
        <v>7</v>
      </c>
      <c r="E70" s="4"/>
      <c r="F70" s="56">
        <v>-0.14615900000000001</v>
      </c>
      <c r="G70" s="56">
        <v>-0.18204699999999999</v>
      </c>
      <c r="H70" s="56">
        <v>-0.212229</v>
      </c>
      <c r="I70" s="56">
        <v>-0.14844399999999999</v>
      </c>
      <c r="J70" s="56">
        <v>-0.16724</v>
      </c>
      <c r="K70" s="56">
        <v>-0.25029699999999999</v>
      </c>
      <c r="L70" s="56">
        <v>-0.28182200000000002</v>
      </c>
      <c r="M70" s="56">
        <v>-0.142871</v>
      </c>
      <c r="N70" s="56">
        <v>-0.29829600000000001</v>
      </c>
      <c r="O70" s="56">
        <v>-0.40958899999999998</v>
      </c>
      <c r="S70" s="29">
        <f t="shared" si="280"/>
        <v>-0.18204699999999999</v>
      </c>
      <c r="T70" s="29">
        <f t="shared" si="280"/>
        <v>-0.212229</v>
      </c>
      <c r="U70" s="29">
        <f t="shared" si="280"/>
        <v>-0.14844399999999999</v>
      </c>
      <c r="V70" s="29">
        <f t="shared" si="280"/>
        <v>-0.16724</v>
      </c>
      <c r="W70" s="29">
        <f t="shared" si="281"/>
        <v>-0.25029699999999999</v>
      </c>
      <c r="X70" s="29">
        <f t="shared" si="282"/>
        <v>-0.28182200000000002</v>
      </c>
      <c r="Y70" s="78">
        <f t="shared" si="283"/>
        <v>-0.14472629564597914</v>
      </c>
      <c r="Z70" s="29">
        <f t="shared" si="284"/>
        <v>-0.29829600000000001</v>
      </c>
      <c r="AA70" s="29">
        <f t="shared" si="285"/>
        <v>-0.40958899999999998</v>
      </c>
      <c r="AC70" s="29">
        <f t="shared" si="286"/>
        <v>-0.18204699999999999</v>
      </c>
      <c r="AD70" s="29">
        <f t="shared" si="287"/>
        <v>-0.212229</v>
      </c>
      <c r="AE70" s="29">
        <f t="shared" si="288"/>
        <v>-0.14844399999999999</v>
      </c>
      <c r="AF70" s="29">
        <f t="shared" si="289"/>
        <v>-0.16724</v>
      </c>
      <c r="AG70" s="29">
        <f t="shared" si="290"/>
        <v>-0.25029699999999999</v>
      </c>
      <c r="AH70" s="29">
        <f t="shared" si="291"/>
        <v>-0.28182200000000002</v>
      </c>
      <c r="AI70" s="29">
        <f t="shared" si="292"/>
        <v>-0.14472629564597914</v>
      </c>
      <c r="AJ70" s="29">
        <f t="shared" si="293"/>
        <v>-0.29829600000000001</v>
      </c>
      <c r="AK70" s="29">
        <f t="shared" si="294"/>
        <v>-0.40958899999999998</v>
      </c>
      <c r="AM70" s="29">
        <f t="shared" si="303"/>
        <v>-0.18204699999999999</v>
      </c>
      <c r="AN70" s="29">
        <f t="shared" si="304"/>
        <v>-0.212229</v>
      </c>
      <c r="AO70" s="29">
        <f t="shared" si="305"/>
        <v>-0.14844399999999999</v>
      </c>
      <c r="AP70" s="29">
        <f t="shared" si="306"/>
        <v>-0.16724</v>
      </c>
      <c r="AQ70" s="29">
        <f t="shared" si="307"/>
        <v>-0.25029699999999999</v>
      </c>
      <c r="AR70" s="29">
        <f t="shared" si="308"/>
        <v>-0.28182200000000002</v>
      </c>
      <c r="AS70" s="58">
        <f t="shared" si="309"/>
        <v>-0.14472629564597914</v>
      </c>
      <c r="AT70" s="58">
        <f t="shared" si="310"/>
        <v>-0.29829600000000001</v>
      </c>
      <c r="AU70" s="58">
        <f t="shared" si="310"/>
        <v>-0.40958899999999998</v>
      </c>
      <c r="AW70" s="29">
        <f t="shared" si="313"/>
        <v>-0.10822799999999998</v>
      </c>
      <c r="AX70" s="29">
        <f t="shared" si="314"/>
        <v>-0.17686299999999999</v>
      </c>
      <c r="AY70" s="29">
        <f t="shared" si="315"/>
        <v>0.16040200000000002</v>
      </c>
      <c r="AZ70" s="29">
        <f t="shared" si="316"/>
        <v>0.13389699999999999</v>
      </c>
      <c r="BA70" s="29">
        <f t="shared" si="317"/>
        <v>7.1612000000000009E-2</v>
      </c>
      <c r="BB70" s="29">
        <f t="shared" ref="BB70:BB80" si="319">AR70+BB69</f>
        <v>-2.8642000000000056E-2</v>
      </c>
      <c r="BC70" s="58">
        <f t="shared" ref="BC70:BC80" si="320">AS70+BC69</f>
        <v>0.18017730302141391</v>
      </c>
      <c r="BD70" s="58">
        <f t="shared" ref="BD70:BD80" si="321">AT70+BD69</f>
        <v>-6.8120000000000014E-2</v>
      </c>
      <c r="BE70" s="58">
        <f t="shared" ref="BE70:BE80" si="322">AU70+BE69</f>
        <v>-0.668709</v>
      </c>
      <c r="BM70" s="58"/>
      <c r="BW70" s="58"/>
      <c r="CA70" s="24">
        <v>2006</v>
      </c>
      <c r="CB70" s="24">
        <v>4</v>
      </c>
      <c r="CC70" s="24">
        <v>4</v>
      </c>
      <c r="CD70" s="29">
        <f t="shared" si="295"/>
        <v>1.2506889999999999</v>
      </c>
      <c r="CE70" s="29">
        <f t="shared" si="296"/>
        <v>1.581002</v>
      </c>
      <c r="CF70" s="29">
        <f t="shared" si="297"/>
        <v>1.350238</v>
      </c>
      <c r="CG70" s="29">
        <f t="shared" si="298"/>
        <v>1.2355049999999999</v>
      </c>
      <c r="CH70" s="29">
        <f t="shared" si="299"/>
        <v>1.8351679999999999</v>
      </c>
      <c r="CI70" s="29">
        <f t="shared" si="300"/>
        <v>1.9756479999999998</v>
      </c>
      <c r="CJ70" s="58">
        <f t="shared" si="301"/>
        <v>1.3318691140258978</v>
      </c>
      <c r="CK70" s="58">
        <f t="shared" si="302"/>
        <v>1.975654</v>
      </c>
      <c r="CL70" s="58">
        <f t="shared" si="302"/>
        <v>2.5557639999999999</v>
      </c>
      <c r="CN70" s="24">
        <v>2007</v>
      </c>
      <c r="CO70" s="24">
        <v>2</v>
      </c>
      <c r="CP70" s="24">
        <v>9</v>
      </c>
      <c r="CQ70" s="29">
        <f t="shared" si="275"/>
        <v>-4.2899070000000004</v>
      </c>
      <c r="CR70" s="29">
        <f t="shared" si="276"/>
        <v>-4.4766380000000003</v>
      </c>
      <c r="CS70" s="29">
        <f t="shared" si="277"/>
        <v>-3.5844529999999999</v>
      </c>
      <c r="CT70" s="29">
        <f t="shared" si="278"/>
        <v>-3.47498</v>
      </c>
      <c r="CU70" s="29">
        <f t="shared" si="279"/>
        <v>-3.1439269999999997</v>
      </c>
      <c r="CV70" s="29">
        <f t="shared" si="272"/>
        <v>-3.4141060000000003</v>
      </c>
      <c r="CW70" s="58">
        <f t="shared" si="273"/>
        <v>-3.5248788070653316</v>
      </c>
      <c r="CX70" s="58">
        <f t="shared" si="274"/>
        <v>-3.4868969999999999</v>
      </c>
      <c r="CY70" s="58">
        <f t="shared" si="274"/>
        <v>-5.3857940000000006</v>
      </c>
    </row>
    <row r="71" spans="1:103" x14ac:dyDescent="0.25">
      <c r="A71">
        <f t="shared" si="187"/>
        <v>2003</v>
      </c>
      <c r="B71" s="56" t="s">
        <v>230</v>
      </c>
      <c r="C71" s="56">
        <v>4</v>
      </c>
      <c r="D71">
        <v>8</v>
      </c>
      <c r="E71" s="4"/>
      <c r="F71" s="56">
        <v>0.357935</v>
      </c>
      <c r="G71" s="56">
        <v>0.24202000000000001</v>
      </c>
      <c r="H71" s="56">
        <v>0.238154</v>
      </c>
      <c r="I71" s="56">
        <v>0.34844000000000003</v>
      </c>
      <c r="J71" s="56">
        <v>0.35617900000000002</v>
      </c>
      <c r="K71" s="56">
        <v>0.26593699999999998</v>
      </c>
      <c r="L71" s="56">
        <v>0.288574</v>
      </c>
      <c r="M71" s="56">
        <v>0.357155</v>
      </c>
      <c r="N71" s="56">
        <v>0.28265299999999999</v>
      </c>
      <c r="O71" s="56">
        <v>0.34170400000000001</v>
      </c>
      <c r="S71" s="29">
        <f t="shared" si="280"/>
        <v>0.24202000000000001</v>
      </c>
      <c r="T71" s="29">
        <f t="shared" si="280"/>
        <v>0.238154</v>
      </c>
      <c r="U71" s="29">
        <f t="shared" si="280"/>
        <v>0.34844000000000003</v>
      </c>
      <c r="V71" s="29">
        <f t="shared" si="280"/>
        <v>0.35617900000000002</v>
      </c>
      <c r="W71" s="29">
        <f t="shared" si="281"/>
        <v>0.26593699999999998</v>
      </c>
      <c r="X71" s="29">
        <f t="shared" si="282"/>
        <v>0.288574</v>
      </c>
      <c r="Y71" s="78">
        <f t="shared" si="283"/>
        <v>0.35759512487952061</v>
      </c>
      <c r="Z71" s="29">
        <f t="shared" si="284"/>
        <v>0.28265299999999999</v>
      </c>
      <c r="AA71" s="29">
        <f t="shared" si="285"/>
        <v>0.34170400000000001</v>
      </c>
      <c r="AC71" s="29">
        <f t="shared" si="286"/>
        <v>0.24202000000000001</v>
      </c>
      <c r="AD71" s="29">
        <f t="shared" si="287"/>
        <v>0.238154</v>
      </c>
      <c r="AE71" s="29">
        <f t="shared" si="288"/>
        <v>0.34844000000000003</v>
      </c>
      <c r="AF71" s="29">
        <f t="shared" si="289"/>
        <v>0.35617900000000002</v>
      </c>
      <c r="AG71" s="29">
        <f t="shared" si="290"/>
        <v>0.26593699999999998</v>
      </c>
      <c r="AH71" s="29">
        <f t="shared" si="291"/>
        <v>0.288574</v>
      </c>
      <c r="AI71" s="29">
        <f t="shared" si="292"/>
        <v>0.35759512487952061</v>
      </c>
      <c r="AJ71" s="29">
        <f t="shared" si="293"/>
        <v>0.28265299999999999</v>
      </c>
      <c r="AK71" s="29">
        <f t="shared" si="294"/>
        <v>0.34170400000000001</v>
      </c>
      <c r="AM71" s="29">
        <f t="shared" si="303"/>
        <v>0.24202000000000001</v>
      </c>
      <c r="AN71" s="29">
        <f t="shared" si="304"/>
        <v>0.238154</v>
      </c>
      <c r="AO71" s="29">
        <f t="shared" si="305"/>
        <v>0.34844000000000003</v>
      </c>
      <c r="AP71" s="29">
        <f t="shared" si="306"/>
        <v>0.35617900000000002</v>
      </c>
      <c r="AQ71" s="29">
        <f t="shared" si="307"/>
        <v>0.26593699999999998</v>
      </c>
      <c r="AR71" s="29">
        <f t="shared" si="308"/>
        <v>0.288574</v>
      </c>
      <c r="AS71" s="58">
        <f t="shared" si="309"/>
        <v>0.35759512487952061</v>
      </c>
      <c r="AT71" s="58">
        <f t="shared" si="310"/>
        <v>0.28265299999999999</v>
      </c>
      <c r="AU71" s="58">
        <f t="shared" si="310"/>
        <v>0.34170400000000001</v>
      </c>
      <c r="AW71" s="29">
        <f t="shared" si="313"/>
        <v>0.13379200000000002</v>
      </c>
      <c r="AX71" s="29">
        <f t="shared" si="314"/>
        <v>6.1291000000000012E-2</v>
      </c>
      <c r="AY71" s="29">
        <f t="shared" si="315"/>
        <v>0.50884200000000002</v>
      </c>
      <c r="AZ71" s="29">
        <f t="shared" si="316"/>
        <v>0.49007600000000001</v>
      </c>
      <c r="BA71" s="29">
        <f t="shared" si="317"/>
        <v>0.33754899999999999</v>
      </c>
      <c r="BB71" s="29">
        <f t="shared" si="319"/>
        <v>0.25993199999999994</v>
      </c>
      <c r="BC71" s="58">
        <f t="shared" si="320"/>
        <v>0.53777242790093449</v>
      </c>
      <c r="BD71" s="58">
        <f t="shared" si="321"/>
        <v>0.21453299999999997</v>
      </c>
      <c r="BE71" s="58">
        <f t="shared" si="322"/>
        <v>-0.32700499999999999</v>
      </c>
      <c r="BM71" s="58"/>
      <c r="BW71" s="58"/>
      <c r="CA71" s="24">
        <v>2006</v>
      </c>
      <c r="CB71" s="24">
        <v>5</v>
      </c>
      <c r="CC71" s="24">
        <v>5</v>
      </c>
      <c r="CD71" s="29">
        <f t="shared" si="295"/>
        <v>1.4877419999999999</v>
      </c>
      <c r="CE71" s="29">
        <f t="shared" si="296"/>
        <v>1.6406430000000001</v>
      </c>
      <c r="CF71" s="29">
        <f t="shared" si="297"/>
        <v>1.364452</v>
      </c>
      <c r="CG71" s="29">
        <f t="shared" si="298"/>
        <v>1.2426719999999998</v>
      </c>
      <c r="CH71" s="29">
        <f t="shared" si="299"/>
        <v>1.8159409999999998</v>
      </c>
      <c r="CI71" s="29">
        <f t="shared" si="300"/>
        <v>1.9563649999999999</v>
      </c>
      <c r="CJ71" s="58">
        <f t="shared" si="301"/>
        <v>1.3780997591669111</v>
      </c>
      <c r="CK71" s="58">
        <f t="shared" si="302"/>
        <v>1.9647950000000001</v>
      </c>
      <c r="CL71" s="58">
        <f t="shared" si="302"/>
        <v>2.7848889999999997</v>
      </c>
      <c r="CN71" s="24">
        <v>2007</v>
      </c>
      <c r="CO71" s="24">
        <v>2</v>
      </c>
      <c r="CP71" s="24">
        <v>10</v>
      </c>
      <c r="CQ71" s="29">
        <f t="shared" si="275"/>
        <v>-5.4106680000000003</v>
      </c>
      <c r="CR71" s="29">
        <f t="shared" si="276"/>
        <v>-5.6672730000000007</v>
      </c>
      <c r="CS71" s="29">
        <f t="shared" si="277"/>
        <v>-4.6261789999999996</v>
      </c>
      <c r="CT71" s="29">
        <f t="shared" si="278"/>
        <v>-4.5066740000000003</v>
      </c>
      <c r="CU71" s="29">
        <f t="shared" si="279"/>
        <v>-4.1222349999999999</v>
      </c>
      <c r="CV71" s="29">
        <f t="shared" si="272"/>
        <v>-4.4128940000000005</v>
      </c>
      <c r="CW71" s="58">
        <f t="shared" si="273"/>
        <v>-4.5663323681012447</v>
      </c>
      <c r="CX71" s="58">
        <f t="shared" si="274"/>
        <v>-4.4972449999999995</v>
      </c>
      <c r="CY71" s="58">
        <f t="shared" si="274"/>
        <v>-6.7769110000000001</v>
      </c>
    </row>
    <row r="72" spans="1:103" x14ac:dyDescent="0.25">
      <c r="A72">
        <f t="shared" si="187"/>
        <v>2003</v>
      </c>
      <c r="B72" s="56" t="s">
        <v>231</v>
      </c>
      <c r="C72" s="56">
        <v>5</v>
      </c>
      <c r="D72">
        <v>9</v>
      </c>
      <c r="E72" s="4"/>
      <c r="F72" s="56">
        <v>1.2005999999999999</v>
      </c>
      <c r="G72" s="56">
        <v>0.70414699999999997</v>
      </c>
      <c r="H72" s="56">
        <v>0.74822699999999998</v>
      </c>
      <c r="I72" s="56">
        <v>1.246597</v>
      </c>
      <c r="J72" s="56">
        <v>1.2674920000000001</v>
      </c>
      <c r="K72" s="56">
        <v>1.065142</v>
      </c>
      <c r="L72" s="56">
        <v>1.0110779999999999</v>
      </c>
      <c r="M72" s="56">
        <v>1.176868</v>
      </c>
      <c r="N72" s="56">
        <v>0.99768199999999996</v>
      </c>
      <c r="O72" s="56">
        <v>0.519903</v>
      </c>
      <c r="S72" s="29">
        <f t="shared" si="280"/>
        <v>0.70414699999999997</v>
      </c>
      <c r="T72" s="29">
        <f t="shared" si="280"/>
        <v>0.74822699999999998</v>
      </c>
      <c r="U72" s="29">
        <f t="shared" si="280"/>
        <v>1.246597</v>
      </c>
      <c r="V72" s="29">
        <f t="shared" si="280"/>
        <v>1.2674920000000001</v>
      </c>
      <c r="W72" s="29">
        <f t="shared" si="281"/>
        <v>1.065142</v>
      </c>
      <c r="X72" s="29">
        <f t="shared" si="282"/>
        <v>1.0110779999999999</v>
      </c>
      <c r="Y72" s="78">
        <f t="shared" si="283"/>
        <v>1.1902590815907472</v>
      </c>
      <c r="Z72" s="29">
        <f t="shared" si="284"/>
        <v>0.99768199999999996</v>
      </c>
      <c r="AA72" s="29">
        <f t="shared" si="285"/>
        <v>0.519903</v>
      </c>
      <c r="AC72" s="29">
        <f t="shared" si="286"/>
        <v>0.70414699999999997</v>
      </c>
      <c r="AD72" s="29">
        <f t="shared" si="287"/>
        <v>0.74822699999999998</v>
      </c>
      <c r="AE72" s="29">
        <f t="shared" si="288"/>
        <v>1.246597</v>
      </c>
      <c r="AF72" s="29">
        <f t="shared" si="289"/>
        <v>1.2674920000000001</v>
      </c>
      <c r="AG72" s="29">
        <f t="shared" si="290"/>
        <v>1.065142</v>
      </c>
      <c r="AH72" s="29">
        <f t="shared" si="291"/>
        <v>1.0110779999999999</v>
      </c>
      <c r="AI72" s="29">
        <f t="shared" si="292"/>
        <v>1.1902590815907472</v>
      </c>
      <c r="AJ72" s="29">
        <f t="shared" si="293"/>
        <v>0.99768199999999996</v>
      </c>
      <c r="AK72" s="29">
        <f t="shared" si="294"/>
        <v>0.519903</v>
      </c>
      <c r="AM72" s="29">
        <f t="shared" si="303"/>
        <v>0.70414699999999997</v>
      </c>
      <c r="AN72" s="29">
        <f t="shared" si="304"/>
        <v>0.74822699999999998</v>
      </c>
      <c r="AO72" s="29">
        <f t="shared" si="305"/>
        <v>1.246597</v>
      </c>
      <c r="AP72" s="29">
        <f t="shared" si="306"/>
        <v>1.2674920000000001</v>
      </c>
      <c r="AQ72" s="29">
        <f t="shared" si="307"/>
        <v>1.065142</v>
      </c>
      <c r="AR72" s="29">
        <f t="shared" si="308"/>
        <v>1.0110779999999999</v>
      </c>
      <c r="AS72" s="58">
        <f t="shared" si="309"/>
        <v>1.1902590815907472</v>
      </c>
      <c r="AT72" s="58">
        <f t="shared" si="310"/>
        <v>0.99768199999999996</v>
      </c>
      <c r="AU72" s="58">
        <f t="shared" si="310"/>
        <v>0.519903</v>
      </c>
      <c r="AW72" s="29">
        <f t="shared" si="313"/>
        <v>0.83793899999999999</v>
      </c>
      <c r="AX72" s="29">
        <f t="shared" si="314"/>
        <v>0.80951799999999996</v>
      </c>
      <c r="AY72" s="29">
        <f t="shared" si="315"/>
        <v>1.755439</v>
      </c>
      <c r="AZ72" s="29">
        <f t="shared" si="316"/>
        <v>1.757568</v>
      </c>
      <c r="BA72" s="29">
        <f t="shared" si="317"/>
        <v>1.4026909999999999</v>
      </c>
      <c r="BB72" s="29">
        <f t="shared" si="319"/>
        <v>1.27101</v>
      </c>
      <c r="BC72" s="58">
        <f t="shared" si="320"/>
        <v>1.7280315094916818</v>
      </c>
      <c r="BD72" s="58">
        <f t="shared" si="321"/>
        <v>1.212215</v>
      </c>
      <c r="BE72" s="58">
        <f t="shared" si="322"/>
        <v>0.19289800000000001</v>
      </c>
      <c r="BM72" s="58"/>
      <c r="BW72" s="58"/>
      <c r="CA72" s="24">
        <v>2006</v>
      </c>
      <c r="CB72" s="24">
        <v>5</v>
      </c>
      <c r="CC72" s="24">
        <v>6</v>
      </c>
      <c r="CD72" s="29">
        <f t="shared" si="295"/>
        <v>1.1017809999999999</v>
      </c>
      <c r="CE72" s="29">
        <f t="shared" si="296"/>
        <v>0.82943900000000004</v>
      </c>
      <c r="CF72" s="29">
        <f t="shared" si="297"/>
        <v>0.97708400000000006</v>
      </c>
      <c r="CG72" s="29">
        <f t="shared" si="298"/>
        <v>0.89743999999999979</v>
      </c>
      <c r="CH72" s="29">
        <f t="shared" si="299"/>
        <v>1.5241699999999998</v>
      </c>
      <c r="CI72" s="29">
        <f t="shared" si="300"/>
        <v>1.6410269999999998</v>
      </c>
      <c r="CJ72" s="58">
        <f t="shared" si="301"/>
        <v>1.0036442429283827</v>
      </c>
      <c r="CK72" s="58">
        <f t="shared" si="302"/>
        <v>1.6573730000000002</v>
      </c>
      <c r="CL72" s="58">
        <f t="shared" si="302"/>
        <v>2.4050029999999998</v>
      </c>
      <c r="CN72" s="24">
        <v>2008</v>
      </c>
      <c r="CO72" s="24">
        <v>10</v>
      </c>
      <c r="CP72" s="24">
        <v>1</v>
      </c>
      <c r="CQ72" s="29">
        <f t="shared" ref="CQ72" si="323">BQ196</f>
        <v>-0.54552100000000003</v>
      </c>
      <c r="CR72" s="29">
        <f t="shared" ref="CR72" si="324">BR196</f>
        <v>-0.12783900000000001</v>
      </c>
      <c r="CS72" s="29">
        <f t="shared" ref="CS72" si="325">BS196</f>
        <v>-0.46468500000000001</v>
      </c>
      <c r="CT72" s="29">
        <f t="shared" ref="CT72" si="326">BT196</f>
        <v>-0.52649400000000002</v>
      </c>
      <c r="CU72" s="29">
        <f t="shared" ref="CU72" si="327">BU196</f>
        <v>-0.28342200000000001</v>
      </c>
      <c r="CV72" s="29">
        <f t="shared" ref="CV72:CV81" si="328">BV196</f>
        <v>-0.30080499999999999</v>
      </c>
      <c r="CW72" s="58">
        <f t="shared" ref="CW72:CW81" si="329">BW196</f>
        <v>-0.47250584109290539</v>
      </c>
      <c r="CX72" s="58">
        <f t="shared" ref="CX72:CY81" si="330">BX196</f>
        <v>-0.27921499999999999</v>
      </c>
      <c r="CY72" s="58">
        <f t="shared" si="330"/>
        <v>-0.14718899999999999</v>
      </c>
    </row>
    <row r="73" spans="1:103" x14ac:dyDescent="0.25">
      <c r="A73">
        <f t="shared" si="187"/>
        <v>2003</v>
      </c>
      <c r="B73" s="56" t="s">
        <v>232</v>
      </c>
      <c r="C73" s="56">
        <v>5</v>
      </c>
      <c r="D73">
        <v>10</v>
      </c>
      <c r="E73" s="4"/>
      <c r="F73" s="56">
        <v>1.1920930000000001</v>
      </c>
      <c r="G73" s="56">
        <v>0.84816899999999995</v>
      </c>
      <c r="H73" s="56">
        <v>0.59569799999999995</v>
      </c>
      <c r="I73" s="56">
        <v>1.24871</v>
      </c>
      <c r="J73" s="56">
        <v>1.315434</v>
      </c>
      <c r="K73" s="56">
        <v>1.183359</v>
      </c>
      <c r="L73" s="56">
        <v>1.1146990000000001</v>
      </c>
      <c r="M73" s="56">
        <v>1.1885650000000001</v>
      </c>
      <c r="N73" s="56">
        <v>1.091167</v>
      </c>
      <c r="O73" s="56">
        <v>0.49630600000000002</v>
      </c>
      <c r="S73" s="29">
        <f t="shared" si="280"/>
        <v>0.84816899999999995</v>
      </c>
      <c r="T73" s="29">
        <f t="shared" si="280"/>
        <v>0.59569799999999995</v>
      </c>
      <c r="U73" s="29">
        <f t="shared" si="280"/>
        <v>1.24871</v>
      </c>
      <c r="V73" s="29">
        <f t="shared" si="280"/>
        <v>1.315434</v>
      </c>
      <c r="W73" s="29">
        <f t="shared" si="281"/>
        <v>1.183359</v>
      </c>
      <c r="X73" s="29">
        <f t="shared" si="282"/>
        <v>1.1146990000000001</v>
      </c>
      <c r="Y73" s="78">
        <f t="shared" si="283"/>
        <v>1.1905557186858318</v>
      </c>
      <c r="Z73" s="29">
        <f t="shared" si="284"/>
        <v>1.091167</v>
      </c>
      <c r="AA73" s="29">
        <f t="shared" si="285"/>
        <v>0.49630600000000002</v>
      </c>
      <c r="AC73" s="29">
        <f t="shared" si="286"/>
        <v>0.84816899999999995</v>
      </c>
      <c r="AD73" s="29">
        <f t="shared" si="287"/>
        <v>0.59569799999999995</v>
      </c>
      <c r="AE73" s="29">
        <f t="shared" si="288"/>
        <v>1.24871</v>
      </c>
      <c r="AF73" s="29">
        <f t="shared" si="289"/>
        <v>1.315434</v>
      </c>
      <c r="AG73" s="29">
        <f t="shared" si="290"/>
        <v>1.183359</v>
      </c>
      <c r="AH73" s="29">
        <f t="shared" si="291"/>
        <v>1.1146990000000001</v>
      </c>
      <c r="AI73" s="29">
        <f t="shared" si="292"/>
        <v>1.1905557186858318</v>
      </c>
      <c r="AJ73" s="29">
        <f t="shared" si="293"/>
        <v>1.091167</v>
      </c>
      <c r="AK73" s="29">
        <f t="shared" si="294"/>
        <v>0.49630600000000002</v>
      </c>
      <c r="AM73" s="29">
        <f t="shared" si="303"/>
        <v>0.84816899999999995</v>
      </c>
      <c r="AN73" s="29">
        <f t="shared" si="304"/>
        <v>0.59569799999999995</v>
      </c>
      <c r="AO73" s="29">
        <f t="shared" si="305"/>
        <v>1.24871</v>
      </c>
      <c r="AP73" s="29">
        <f t="shared" si="306"/>
        <v>1.315434</v>
      </c>
      <c r="AQ73" s="29">
        <f t="shared" si="307"/>
        <v>1.183359</v>
      </c>
      <c r="AR73" s="29">
        <f t="shared" si="308"/>
        <v>1.1146990000000001</v>
      </c>
      <c r="AS73" s="58">
        <f t="shared" si="309"/>
        <v>1.1905557186858318</v>
      </c>
      <c r="AT73" s="58">
        <f t="shared" si="310"/>
        <v>1.091167</v>
      </c>
      <c r="AU73" s="58">
        <f t="shared" si="310"/>
        <v>0.49630600000000002</v>
      </c>
      <c r="AW73" s="29">
        <f t="shared" si="313"/>
        <v>1.6861079999999999</v>
      </c>
      <c r="AX73" s="29">
        <f t="shared" si="314"/>
        <v>1.4052159999999998</v>
      </c>
      <c r="AY73" s="29">
        <f t="shared" si="315"/>
        <v>3.004149</v>
      </c>
      <c r="AZ73" s="29">
        <f t="shared" si="316"/>
        <v>3.0730019999999998</v>
      </c>
      <c r="BA73" s="29">
        <f t="shared" si="317"/>
        <v>2.5860500000000002</v>
      </c>
      <c r="BB73" s="29">
        <f t="shared" si="319"/>
        <v>2.3857090000000003</v>
      </c>
      <c r="BC73" s="58">
        <f t="shared" si="320"/>
        <v>2.9185872281775138</v>
      </c>
      <c r="BD73" s="58">
        <f t="shared" si="321"/>
        <v>2.303382</v>
      </c>
      <c r="BE73" s="58">
        <f t="shared" si="322"/>
        <v>0.68920400000000004</v>
      </c>
      <c r="BM73" s="58"/>
      <c r="BW73" s="58"/>
      <c r="CA73" s="24">
        <v>2006</v>
      </c>
      <c r="CB73" s="24">
        <v>6</v>
      </c>
      <c r="CC73" s="24">
        <v>7</v>
      </c>
      <c r="CD73" s="29">
        <f t="shared" si="295"/>
        <v>1.7558279999999999</v>
      </c>
      <c r="CE73" s="29">
        <f t="shared" si="296"/>
        <v>1.3873630000000001</v>
      </c>
      <c r="CF73" s="29">
        <f t="shared" si="297"/>
        <v>1.3948740000000002</v>
      </c>
      <c r="CG73" s="29">
        <f t="shared" si="298"/>
        <v>1.3321529999999999</v>
      </c>
      <c r="CH73" s="29">
        <f t="shared" si="299"/>
        <v>1.9372849999999997</v>
      </c>
      <c r="CI73" s="29">
        <f t="shared" si="300"/>
        <v>2.0545199999999997</v>
      </c>
      <c r="CJ73" s="58">
        <f t="shared" si="301"/>
        <v>1.4460476428780957</v>
      </c>
      <c r="CK73" s="58">
        <f t="shared" si="302"/>
        <v>2.0780440000000002</v>
      </c>
      <c r="CL73" s="58">
        <f t="shared" si="302"/>
        <v>3.1758859999999998</v>
      </c>
      <c r="CN73" s="24">
        <v>2008</v>
      </c>
      <c r="CO73" s="24">
        <v>10</v>
      </c>
      <c r="CP73" s="24">
        <v>2</v>
      </c>
      <c r="CQ73" s="29">
        <f t="shared" ref="CQ73:CQ81" si="331">BQ197</f>
        <v>6.1150999999999955E-2</v>
      </c>
      <c r="CR73" s="29">
        <f t="shared" ref="CR73:CR81" si="332">BR197</f>
        <v>0.53345999999999993</v>
      </c>
      <c r="CS73" s="29">
        <f t="shared" ref="CS73:CS81" si="333">BS197</f>
        <v>0.33802699999999997</v>
      </c>
      <c r="CT73" s="29">
        <f t="shared" ref="CT73:CT81" si="334">BT197</f>
        <v>0.236147</v>
      </c>
      <c r="CU73" s="29">
        <f t="shared" ref="CU73:CU81" si="335">BU197</f>
        <v>0.52322399999999991</v>
      </c>
      <c r="CV73" s="29">
        <f t="shared" si="328"/>
        <v>0.50663800000000003</v>
      </c>
      <c r="CW73" s="58">
        <f t="shared" si="329"/>
        <v>0.31447845702552057</v>
      </c>
      <c r="CX73" s="58">
        <f t="shared" si="330"/>
        <v>0.538304</v>
      </c>
      <c r="CY73" s="58">
        <f t="shared" si="330"/>
        <v>0.86026599999999998</v>
      </c>
    </row>
    <row r="74" spans="1:103" x14ac:dyDescent="0.25">
      <c r="A74">
        <f t="shared" si="187"/>
        <v>2003</v>
      </c>
      <c r="B74" s="56" t="s">
        <v>233</v>
      </c>
      <c r="C74" s="56">
        <v>6</v>
      </c>
      <c r="D74">
        <v>11</v>
      </c>
      <c r="E74" s="4"/>
      <c r="F74" s="56">
        <v>1.3510949999999999</v>
      </c>
      <c r="G74" s="56">
        <v>0.94397600000000004</v>
      </c>
      <c r="H74" s="56">
        <v>0.98362000000000005</v>
      </c>
      <c r="I74" s="56">
        <v>1.3983019999999999</v>
      </c>
      <c r="J74" s="56">
        <v>1.402318</v>
      </c>
      <c r="K74" s="56">
        <v>1.2404930000000001</v>
      </c>
      <c r="L74" s="56">
        <v>1.1937390000000001</v>
      </c>
      <c r="M74" s="56">
        <v>1.3283510000000001</v>
      </c>
      <c r="N74" s="56">
        <v>1.1836409999999999</v>
      </c>
      <c r="O74" s="56">
        <v>0.86414100000000005</v>
      </c>
      <c r="S74" s="29">
        <f t="shared" si="280"/>
        <v>0.94397600000000004</v>
      </c>
      <c r="T74" s="29">
        <f t="shared" si="280"/>
        <v>0.98362000000000005</v>
      </c>
      <c r="U74" s="29">
        <f t="shared" si="280"/>
        <v>1.3983019999999999</v>
      </c>
      <c r="V74" s="29">
        <f t="shared" si="280"/>
        <v>1.402318</v>
      </c>
      <c r="W74" s="29">
        <f t="shared" si="281"/>
        <v>1.2404930000000001</v>
      </c>
      <c r="X74" s="29">
        <f t="shared" si="282"/>
        <v>1.1937390000000001</v>
      </c>
      <c r="Y74" s="78">
        <f t="shared" si="283"/>
        <v>1.3411845900766879</v>
      </c>
      <c r="Z74" s="29">
        <f t="shared" si="284"/>
        <v>1.1836409999999999</v>
      </c>
      <c r="AA74" s="29">
        <f t="shared" si="285"/>
        <v>0.86414100000000005</v>
      </c>
      <c r="AC74" s="29">
        <f t="shared" si="286"/>
        <v>0.94397600000000004</v>
      </c>
      <c r="AD74" s="29">
        <f t="shared" si="287"/>
        <v>0.98362000000000005</v>
      </c>
      <c r="AE74" s="29">
        <f t="shared" si="288"/>
        <v>1.3983019999999999</v>
      </c>
      <c r="AF74" s="29">
        <f t="shared" si="289"/>
        <v>1.402318</v>
      </c>
      <c r="AG74" s="29">
        <f t="shared" si="290"/>
        <v>1.2404930000000001</v>
      </c>
      <c r="AH74" s="29">
        <f t="shared" si="291"/>
        <v>1.1937390000000001</v>
      </c>
      <c r="AI74" s="29">
        <f t="shared" si="292"/>
        <v>1.3411845900766879</v>
      </c>
      <c r="AJ74" s="29">
        <f t="shared" si="293"/>
        <v>1.1836409999999999</v>
      </c>
      <c r="AK74" s="29">
        <f t="shared" si="294"/>
        <v>0.86414100000000005</v>
      </c>
      <c r="AM74" s="29">
        <f t="shared" si="303"/>
        <v>0.94397600000000004</v>
      </c>
      <c r="AN74" s="29">
        <f t="shared" si="304"/>
        <v>0.98362000000000005</v>
      </c>
      <c r="AO74" s="29">
        <f t="shared" si="305"/>
        <v>1.3983019999999999</v>
      </c>
      <c r="AP74" s="29">
        <f t="shared" si="306"/>
        <v>1.402318</v>
      </c>
      <c r="AQ74" s="29">
        <f t="shared" si="307"/>
        <v>1.2404930000000001</v>
      </c>
      <c r="AR74" s="29">
        <f t="shared" si="308"/>
        <v>1.1937390000000001</v>
      </c>
      <c r="AS74" s="58">
        <f t="shared" si="309"/>
        <v>1.3411845900766879</v>
      </c>
      <c r="AT74" s="58">
        <f t="shared" si="310"/>
        <v>1.1836409999999999</v>
      </c>
      <c r="AU74" s="58">
        <f t="shared" si="310"/>
        <v>0.86414100000000005</v>
      </c>
      <c r="AW74" s="29">
        <f t="shared" si="313"/>
        <v>2.6300840000000001</v>
      </c>
      <c r="AX74" s="29">
        <f t="shared" si="314"/>
        <v>2.388836</v>
      </c>
      <c r="AY74" s="29">
        <f t="shared" si="315"/>
        <v>4.4024510000000001</v>
      </c>
      <c r="AZ74" s="29">
        <f t="shared" si="316"/>
        <v>4.47532</v>
      </c>
      <c r="BA74" s="29">
        <f t="shared" si="317"/>
        <v>3.826543</v>
      </c>
      <c r="BB74" s="29">
        <f t="shared" si="319"/>
        <v>3.5794480000000002</v>
      </c>
      <c r="BC74" s="58">
        <f t="shared" si="320"/>
        <v>4.2597718182542019</v>
      </c>
      <c r="BD74" s="58">
        <f t="shared" si="321"/>
        <v>3.4870229999999998</v>
      </c>
      <c r="BE74" s="58">
        <f t="shared" si="322"/>
        <v>1.5533450000000002</v>
      </c>
      <c r="BM74" s="58"/>
      <c r="BW74" s="58"/>
      <c r="CA74" s="24">
        <v>2006</v>
      </c>
      <c r="CB74" s="24">
        <v>6</v>
      </c>
      <c r="CC74" s="24">
        <v>8</v>
      </c>
      <c r="CD74" s="29">
        <f t="shared" si="295"/>
        <v>1.503172</v>
      </c>
      <c r="CE74" s="29">
        <f t="shared" si="296"/>
        <v>1.019447</v>
      </c>
      <c r="CF74" s="29">
        <f t="shared" si="297"/>
        <v>1.0543260000000001</v>
      </c>
      <c r="CG74" s="29">
        <f t="shared" si="298"/>
        <v>1.026057</v>
      </c>
      <c r="CH74" s="29">
        <f t="shared" si="299"/>
        <v>1.5751989999999996</v>
      </c>
      <c r="CI74" s="29">
        <f t="shared" si="300"/>
        <v>1.6583779999999997</v>
      </c>
      <c r="CJ74" s="58">
        <f t="shared" si="301"/>
        <v>1.1032878840045257</v>
      </c>
      <c r="CK74" s="58">
        <f t="shared" si="302"/>
        <v>1.6709170000000002</v>
      </c>
      <c r="CL74" s="58">
        <f t="shared" si="302"/>
        <v>2.1844229999999998</v>
      </c>
      <c r="CN74" s="24">
        <v>2008</v>
      </c>
      <c r="CO74" s="24">
        <v>11</v>
      </c>
      <c r="CP74" s="24">
        <v>3</v>
      </c>
      <c r="CQ74" s="29">
        <f t="shared" si="331"/>
        <v>0.841831</v>
      </c>
      <c r="CR74" s="29">
        <f t="shared" si="332"/>
        <v>1.4365349999999999</v>
      </c>
      <c r="CS74" s="29">
        <f t="shared" si="333"/>
        <v>1.3772899999999999</v>
      </c>
      <c r="CT74" s="29">
        <f t="shared" si="334"/>
        <v>1.1715949999999999</v>
      </c>
      <c r="CU74" s="29">
        <f t="shared" si="335"/>
        <v>1.604247</v>
      </c>
      <c r="CV74" s="29">
        <f t="shared" si="328"/>
        <v>1.5713659999999998</v>
      </c>
      <c r="CW74" s="58">
        <f t="shared" si="329"/>
        <v>1.3487922271298662</v>
      </c>
      <c r="CX74" s="58">
        <f t="shared" si="330"/>
        <v>1.5831140000000001</v>
      </c>
      <c r="CY74" s="58">
        <f t="shared" si="330"/>
        <v>1.476526</v>
      </c>
    </row>
    <row r="75" spans="1:103" x14ac:dyDescent="0.25">
      <c r="A75">
        <f t="shared" si="187"/>
        <v>2003</v>
      </c>
      <c r="B75" s="56" t="s">
        <v>234</v>
      </c>
      <c r="C75" s="56">
        <v>7</v>
      </c>
      <c r="D75">
        <v>12</v>
      </c>
      <c r="E75" s="4"/>
      <c r="F75" s="56">
        <v>1.7920180000000001</v>
      </c>
      <c r="G75" s="56">
        <v>1.4889460000000001</v>
      </c>
      <c r="H75" s="56">
        <v>1.1497470000000001</v>
      </c>
      <c r="I75" s="56">
        <v>1.836957</v>
      </c>
      <c r="J75" s="56">
        <v>1.86372</v>
      </c>
      <c r="K75" s="56">
        <v>1.694267</v>
      </c>
      <c r="L75" s="56">
        <v>1.643483</v>
      </c>
      <c r="M75" s="56">
        <v>1.7451049999999999</v>
      </c>
      <c r="N75" s="56">
        <v>1.567701</v>
      </c>
      <c r="O75" s="56">
        <v>-0.25405800000000001</v>
      </c>
      <c r="S75" s="29">
        <f t="shared" si="280"/>
        <v>1.4889460000000001</v>
      </c>
      <c r="T75" s="29">
        <f t="shared" si="280"/>
        <v>1.1497470000000001</v>
      </c>
      <c r="U75" s="29">
        <f t="shared" si="280"/>
        <v>1.836957</v>
      </c>
      <c r="V75" s="29">
        <f t="shared" si="280"/>
        <v>1.86372</v>
      </c>
      <c r="W75" s="29">
        <f t="shared" si="281"/>
        <v>1.694267</v>
      </c>
      <c r="X75" s="29">
        <f t="shared" si="282"/>
        <v>1.643483</v>
      </c>
      <c r="Y75" s="78">
        <f t="shared" si="283"/>
        <v>1.7715762544525</v>
      </c>
      <c r="Z75" s="29">
        <f t="shared" si="284"/>
        <v>1.567701</v>
      </c>
      <c r="AA75" s="29">
        <f t="shared" si="285"/>
        <v>-0.25405800000000001</v>
      </c>
      <c r="AC75" s="29">
        <f t="shared" si="286"/>
        <v>1.4889460000000001</v>
      </c>
      <c r="AD75" s="29">
        <f t="shared" si="287"/>
        <v>1.1497470000000001</v>
      </c>
      <c r="AE75" s="29">
        <f t="shared" si="288"/>
        <v>1.836957</v>
      </c>
      <c r="AF75" s="29">
        <f t="shared" si="289"/>
        <v>1.86372</v>
      </c>
      <c r="AG75" s="29">
        <f t="shared" si="290"/>
        <v>1.694267</v>
      </c>
      <c r="AH75" s="29">
        <f t="shared" si="291"/>
        <v>1.643483</v>
      </c>
      <c r="AI75" s="29">
        <f t="shared" si="292"/>
        <v>1.7715762544525</v>
      </c>
      <c r="AJ75" s="29">
        <f t="shared" si="293"/>
        <v>1.567701</v>
      </c>
      <c r="AK75" s="29">
        <f t="shared" si="294"/>
        <v>-0.25405800000000001</v>
      </c>
      <c r="AM75" s="29">
        <f t="shared" si="303"/>
        <v>1.4889460000000001</v>
      </c>
      <c r="AN75" s="29">
        <f t="shared" si="304"/>
        <v>1.1497470000000001</v>
      </c>
      <c r="AO75" s="29">
        <f t="shared" si="305"/>
        <v>1.836957</v>
      </c>
      <c r="AP75" s="29">
        <f t="shared" si="306"/>
        <v>1.86372</v>
      </c>
      <c r="AQ75" s="29">
        <f t="shared" si="307"/>
        <v>1.694267</v>
      </c>
      <c r="AR75" s="29">
        <f t="shared" si="308"/>
        <v>1.643483</v>
      </c>
      <c r="AS75" s="58">
        <f t="shared" si="309"/>
        <v>1.7715762544525</v>
      </c>
      <c r="AT75" s="58">
        <f t="shared" si="310"/>
        <v>1.567701</v>
      </c>
      <c r="AU75" s="58">
        <f t="shared" si="310"/>
        <v>-0.25405800000000001</v>
      </c>
      <c r="AW75" s="29">
        <f t="shared" si="313"/>
        <v>4.1190300000000004</v>
      </c>
      <c r="AX75" s="29">
        <f t="shared" si="314"/>
        <v>3.538583</v>
      </c>
      <c r="AY75" s="29">
        <f t="shared" si="315"/>
        <v>6.2394080000000001</v>
      </c>
      <c r="AZ75" s="29">
        <f t="shared" si="316"/>
        <v>6.3390399999999998</v>
      </c>
      <c r="BA75" s="29">
        <f t="shared" si="317"/>
        <v>5.52081</v>
      </c>
      <c r="BB75" s="29">
        <f t="shared" si="319"/>
        <v>5.222931</v>
      </c>
      <c r="BC75" s="58">
        <f t="shared" si="320"/>
        <v>6.0313480727067024</v>
      </c>
      <c r="BD75" s="58">
        <f t="shared" si="321"/>
        <v>5.0547240000000002</v>
      </c>
      <c r="BE75" s="58">
        <f t="shared" si="322"/>
        <v>1.2992870000000001</v>
      </c>
      <c r="BM75" s="58"/>
      <c r="BW75" s="58"/>
      <c r="CA75" s="24">
        <v>2006</v>
      </c>
      <c r="CB75" s="24">
        <v>7</v>
      </c>
      <c r="CC75" s="24">
        <v>9</v>
      </c>
      <c r="CD75" s="29">
        <f t="shared" si="295"/>
        <v>0.82412399999999997</v>
      </c>
      <c r="CE75" s="29">
        <f t="shared" si="296"/>
        <v>-0.17606900000000003</v>
      </c>
      <c r="CF75" s="29">
        <f t="shared" si="297"/>
        <v>0.49908100000000011</v>
      </c>
      <c r="CG75" s="29">
        <f t="shared" si="298"/>
        <v>0.47490999999999994</v>
      </c>
      <c r="CH75" s="29">
        <f t="shared" si="299"/>
        <v>1.0527419999999996</v>
      </c>
      <c r="CI75" s="29">
        <f t="shared" si="300"/>
        <v>1.1281559999999997</v>
      </c>
      <c r="CJ75" s="58">
        <f t="shared" si="301"/>
        <v>0.55229381108829556</v>
      </c>
      <c r="CK75" s="58">
        <f t="shared" si="302"/>
        <v>1.1465550000000002</v>
      </c>
      <c r="CL75" s="58">
        <f t="shared" si="302"/>
        <v>1.5049309999999998</v>
      </c>
      <c r="CN75" s="24">
        <v>2008</v>
      </c>
      <c r="CO75" s="24">
        <v>11</v>
      </c>
      <c r="CP75" s="24">
        <v>4</v>
      </c>
      <c r="CQ75" s="29">
        <f t="shared" si="331"/>
        <v>1.036106</v>
      </c>
      <c r="CR75" s="29">
        <f t="shared" si="332"/>
        <v>1.9976559999999999</v>
      </c>
      <c r="CS75" s="29">
        <f t="shared" si="333"/>
        <v>1.8442959999999999</v>
      </c>
      <c r="CT75" s="29">
        <f t="shared" si="334"/>
        <v>1.5389809999999999</v>
      </c>
      <c r="CU75" s="29">
        <f t="shared" si="335"/>
        <v>2.1833610000000001</v>
      </c>
      <c r="CV75" s="29">
        <f t="shared" si="328"/>
        <v>2.1701459999999999</v>
      </c>
      <c r="CW75" s="58">
        <f t="shared" si="329"/>
        <v>1.8092819699534843</v>
      </c>
      <c r="CX75" s="58">
        <f t="shared" si="330"/>
        <v>2.1783100000000002</v>
      </c>
      <c r="CY75" s="58">
        <f t="shared" si="330"/>
        <v>1.7378040000000001</v>
      </c>
    </row>
    <row r="76" spans="1:103" x14ac:dyDescent="0.25">
      <c r="A76">
        <f t="shared" si="187"/>
        <v>2003</v>
      </c>
      <c r="B76" s="56" t="s">
        <v>235</v>
      </c>
      <c r="C76" s="56">
        <v>7</v>
      </c>
      <c r="D76">
        <v>13</v>
      </c>
      <c r="E76" s="4"/>
      <c r="F76" s="56">
        <v>1.7603549999999999</v>
      </c>
      <c r="G76" s="56">
        <v>1.5982270000000001</v>
      </c>
      <c r="H76" s="56">
        <v>0.81117899999999998</v>
      </c>
      <c r="I76" s="56">
        <v>1.753344</v>
      </c>
      <c r="J76" s="56">
        <v>1.7618180000000001</v>
      </c>
      <c r="K76" s="56">
        <v>1.619651</v>
      </c>
      <c r="L76" s="56">
        <v>1.5204880000000001</v>
      </c>
      <c r="M76" s="56">
        <v>1.751047</v>
      </c>
      <c r="N76" s="56">
        <v>1.4478759999999999</v>
      </c>
      <c r="O76" s="56">
        <v>-0.84707399999999999</v>
      </c>
      <c r="S76" s="29">
        <f t="shared" si="280"/>
        <v>1.5982270000000001</v>
      </c>
      <c r="T76" s="29">
        <f t="shared" si="280"/>
        <v>0.81117899999999998</v>
      </c>
      <c r="U76" s="29">
        <f t="shared" si="280"/>
        <v>1.753344</v>
      </c>
      <c r="V76" s="29">
        <f t="shared" si="280"/>
        <v>1.7618180000000001</v>
      </c>
      <c r="W76" s="29">
        <f t="shared" si="281"/>
        <v>1.619651</v>
      </c>
      <c r="X76" s="29">
        <f t="shared" si="282"/>
        <v>1.5204880000000001</v>
      </c>
      <c r="Y76" s="78">
        <f t="shared" si="283"/>
        <v>1.7562991568956126</v>
      </c>
      <c r="Z76" s="29">
        <f t="shared" si="284"/>
        <v>1.4478759999999999</v>
      </c>
      <c r="AA76" s="29">
        <f t="shared" si="285"/>
        <v>-0.84707399999999999</v>
      </c>
      <c r="AC76" s="29">
        <f t="shared" si="286"/>
        <v>1.5982270000000001</v>
      </c>
      <c r="AD76" s="29">
        <f t="shared" si="287"/>
        <v>0.81117899999999998</v>
      </c>
      <c r="AE76" s="29">
        <f t="shared" si="288"/>
        <v>1.753344</v>
      </c>
      <c r="AF76" s="29">
        <f t="shared" si="289"/>
        <v>1.7618180000000001</v>
      </c>
      <c r="AG76" s="29">
        <f t="shared" si="290"/>
        <v>1.619651</v>
      </c>
      <c r="AH76" s="29">
        <f t="shared" si="291"/>
        <v>1.5204880000000001</v>
      </c>
      <c r="AI76" s="29">
        <f t="shared" si="292"/>
        <v>1.7562991568956126</v>
      </c>
      <c r="AJ76" s="29">
        <f t="shared" si="293"/>
        <v>1.4478759999999999</v>
      </c>
      <c r="AK76" s="29">
        <f t="shared" si="294"/>
        <v>-0.84707399999999999</v>
      </c>
      <c r="AM76" s="29">
        <f t="shared" si="303"/>
        <v>1.5982270000000001</v>
      </c>
      <c r="AN76" s="29">
        <f t="shared" si="304"/>
        <v>0.81117899999999998</v>
      </c>
      <c r="AO76" s="29">
        <f t="shared" si="305"/>
        <v>1.753344</v>
      </c>
      <c r="AP76" s="29">
        <f t="shared" si="306"/>
        <v>1.7618180000000001</v>
      </c>
      <c r="AQ76" s="29">
        <f t="shared" si="307"/>
        <v>1.619651</v>
      </c>
      <c r="AR76" s="29">
        <f t="shared" si="308"/>
        <v>1.5204880000000001</v>
      </c>
      <c r="AS76" s="58">
        <f t="shared" si="309"/>
        <v>1.7562991568956126</v>
      </c>
      <c r="AT76" s="58">
        <f t="shared" si="310"/>
        <v>1.4478759999999999</v>
      </c>
      <c r="AU76" s="58">
        <f t="shared" si="310"/>
        <v>-0.84707399999999999</v>
      </c>
      <c r="AW76" s="29">
        <f t="shared" si="313"/>
        <v>5.717257</v>
      </c>
      <c r="AX76" s="29">
        <f t="shared" si="314"/>
        <v>4.3497620000000001</v>
      </c>
      <c r="AY76" s="29">
        <f t="shared" si="315"/>
        <v>7.9927520000000003</v>
      </c>
      <c r="AZ76" s="29">
        <f t="shared" si="316"/>
        <v>8.1008580000000006</v>
      </c>
      <c r="BA76" s="29">
        <f t="shared" si="317"/>
        <v>7.1404610000000002</v>
      </c>
      <c r="BB76" s="29">
        <f t="shared" si="319"/>
        <v>6.7434190000000003</v>
      </c>
      <c r="BC76" s="58">
        <f t="shared" si="320"/>
        <v>7.7876472296023147</v>
      </c>
      <c r="BD76" s="58">
        <f t="shared" si="321"/>
        <v>6.5026000000000002</v>
      </c>
      <c r="BE76" s="58">
        <f t="shared" si="322"/>
        <v>0.45221300000000009</v>
      </c>
      <c r="BM76" s="58"/>
      <c r="BW76" s="58"/>
      <c r="CA76" s="24">
        <v>2006</v>
      </c>
      <c r="CB76" s="24">
        <v>7</v>
      </c>
      <c r="CC76" s="24">
        <v>10</v>
      </c>
      <c r="CD76" s="29">
        <f t="shared" si="295"/>
        <v>2.5087999999999999E-2</v>
      </c>
      <c r="CE76" s="29">
        <f t="shared" si="296"/>
        <v>-0.5007060000000001</v>
      </c>
      <c r="CF76" s="29">
        <f t="shared" si="297"/>
        <v>0.15556300000000012</v>
      </c>
      <c r="CG76" s="29">
        <f t="shared" si="298"/>
        <v>0.14812599999999992</v>
      </c>
      <c r="CH76" s="29">
        <f t="shared" si="299"/>
        <v>0.83538299999999965</v>
      </c>
      <c r="CI76" s="29">
        <f t="shared" si="300"/>
        <v>0.90945799999999966</v>
      </c>
      <c r="CJ76" s="58">
        <f t="shared" si="301"/>
        <v>0.20652854217826744</v>
      </c>
      <c r="CK76" s="58">
        <f t="shared" si="302"/>
        <v>0.9461130000000002</v>
      </c>
      <c r="CL76" s="58">
        <f t="shared" si="302"/>
        <v>1.5813669999999997</v>
      </c>
      <c r="CN76" s="24">
        <v>2008</v>
      </c>
      <c r="CO76" s="24">
        <v>12</v>
      </c>
      <c r="CP76" s="24">
        <v>5</v>
      </c>
      <c r="CQ76" s="29">
        <f t="shared" si="331"/>
        <v>0.67077399999999998</v>
      </c>
      <c r="CR76" s="29">
        <f t="shared" si="332"/>
        <v>2.0582819999999997</v>
      </c>
      <c r="CS76" s="29">
        <f t="shared" si="333"/>
        <v>1.597747</v>
      </c>
      <c r="CT76" s="29">
        <f t="shared" si="334"/>
        <v>1.2023820000000001</v>
      </c>
      <c r="CU76" s="29">
        <f t="shared" si="335"/>
        <v>1.9973120000000002</v>
      </c>
      <c r="CV76" s="29">
        <f t="shared" si="328"/>
        <v>2.055793</v>
      </c>
      <c r="CW76" s="58">
        <f t="shared" si="329"/>
        <v>1.555736279637933</v>
      </c>
      <c r="CX76" s="58">
        <f t="shared" si="330"/>
        <v>2.0836550000000003</v>
      </c>
      <c r="CY76" s="58">
        <f t="shared" si="330"/>
        <v>1.8446070000000001</v>
      </c>
    </row>
    <row r="77" spans="1:103" x14ac:dyDescent="0.25">
      <c r="A77">
        <f t="shared" si="187"/>
        <v>2003</v>
      </c>
      <c r="B77" s="56" t="s">
        <v>236</v>
      </c>
      <c r="C77" s="56">
        <v>8</v>
      </c>
      <c r="D77">
        <v>14</v>
      </c>
      <c r="E77" s="4"/>
      <c r="F77" s="56">
        <v>1.3610120000000001</v>
      </c>
      <c r="G77" s="56">
        <v>1.61408</v>
      </c>
      <c r="H77" s="56">
        <v>0.94667900000000005</v>
      </c>
      <c r="I77" s="56">
        <v>1.3409930000000001</v>
      </c>
      <c r="J77" s="56">
        <v>1.354306</v>
      </c>
      <c r="K77" s="56">
        <v>1.1670149999999999</v>
      </c>
      <c r="L77" s="56">
        <v>1.160512</v>
      </c>
      <c r="M77" s="56">
        <v>1.357524</v>
      </c>
      <c r="N77" s="56">
        <v>1.1312739999999999</v>
      </c>
      <c r="O77" s="56">
        <v>-4.5970999999999998E-2</v>
      </c>
      <c r="S77" s="29">
        <f t="shared" si="280"/>
        <v>1.61408</v>
      </c>
      <c r="T77" s="29">
        <f t="shared" si="280"/>
        <v>0.94667900000000005</v>
      </c>
      <c r="U77" s="29">
        <f t="shared" si="280"/>
        <v>1.3409930000000001</v>
      </c>
      <c r="V77" s="29">
        <f t="shared" si="280"/>
        <v>1.354306</v>
      </c>
      <c r="W77" s="29">
        <f t="shared" si="281"/>
        <v>1.1670149999999999</v>
      </c>
      <c r="X77" s="29">
        <f t="shared" si="282"/>
        <v>1.160512</v>
      </c>
      <c r="Y77" s="78">
        <f t="shared" si="283"/>
        <v>1.3594921481791897</v>
      </c>
      <c r="Z77" s="29">
        <f t="shared" si="284"/>
        <v>1.1312739999999999</v>
      </c>
      <c r="AA77" s="29">
        <f t="shared" si="285"/>
        <v>-4.5970999999999998E-2</v>
      </c>
      <c r="AC77" s="29">
        <f t="shared" si="286"/>
        <v>1.61408</v>
      </c>
      <c r="AD77" s="29">
        <f t="shared" si="287"/>
        <v>0.94667900000000005</v>
      </c>
      <c r="AE77" s="29">
        <f t="shared" si="288"/>
        <v>1.3409930000000001</v>
      </c>
      <c r="AF77" s="29">
        <f t="shared" si="289"/>
        <v>1.354306</v>
      </c>
      <c r="AG77" s="29">
        <f t="shared" si="290"/>
        <v>1.1670149999999999</v>
      </c>
      <c r="AH77" s="29">
        <f t="shared" si="291"/>
        <v>1.160512</v>
      </c>
      <c r="AI77" s="29">
        <f t="shared" si="292"/>
        <v>1.3594921481791897</v>
      </c>
      <c r="AJ77" s="29">
        <f t="shared" si="293"/>
        <v>1.1312739999999999</v>
      </c>
      <c r="AK77" s="29">
        <f t="shared" si="294"/>
        <v>-4.5970999999999998E-2</v>
      </c>
      <c r="AM77" s="29">
        <f t="shared" si="303"/>
        <v>1.61408</v>
      </c>
      <c r="AN77" s="29">
        <f t="shared" si="304"/>
        <v>0.94667900000000005</v>
      </c>
      <c r="AO77" s="29">
        <f t="shared" si="305"/>
        <v>1.3409930000000001</v>
      </c>
      <c r="AP77" s="29">
        <f t="shared" si="306"/>
        <v>1.354306</v>
      </c>
      <c r="AQ77" s="29">
        <f t="shared" si="307"/>
        <v>1.1670149999999999</v>
      </c>
      <c r="AR77" s="29">
        <f t="shared" si="308"/>
        <v>1.160512</v>
      </c>
      <c r="AS77" s="58">
        <f t="shared" si="309"/>
        <v>1.3594921481791897</v>
      </c>
      <c r="AT77" s="58">
        <f t="shared" si="310"/>
        <v>1.1312739999999999</v>
      </c>
      <c r="AU77" s="58">
        <f t="shared" si="310"/>
        <v>-4.5970999999999998E-2</v>
      </c>
      <c r="AW77" s="29">
        <f t="shared" si="313"/>
        <v>7.3313369999999995</v>
      </c>
      <c r="AX77" s="29">
        <f t="shared" si="314"/>
        <v>5.2964409999999997</v>
      </c>
      <c r="AY77" s="29">
        <f t="shared" si="315"/>
        <v>9.3337450000000004</v>
      </c>
      <c r="AZ77" s="29">
        <f t="shared" si="316"/>
        <v>9.4551639999999999</v>
      </c>
      <c r="BA77" s="29">
        <f t="shared" si="317"/>
        <v>8.3074759999999994</v>
      </c>
      <c r="BB77" s="29">
        <f t="shared" si="319"/>
        <v>7.903931</v>
      </c>
      <c r="BC77" s="58">
        <f t="shared" si="320"/>
        <v>9.1471393777815049</v>
      </c>
      <c r="BD77" s="58">
        <f t="shared" si="321"/>
        <v>7.6338740000000005</v>
      </c>
      <c r="BE77" s="58">
        <f t="shared" si="322"/>
        <v>0.4062420000000001</v>
      </c>
      <c r="BM77" s="58"/>
      <c r="BW77" s="58"/>
      <c r="CA77" s="24">
        <v>2006</v>
      </c>
      <c r="CB77" s="24">
        <v>8</v>
      </c>
      <c r="CC77" s="24">
        <v>11</v>
      </c>
      <c r="CD77" s="29">
        <f t="shared" si="295"/>
        <v>0.18007400000000001</v>
      </c>
      <c r="CE77" s="29">
        <f t="shared" si="296"/>
        <v>6.8244999999999889E-2</v>
      </c>
      <c r="CF77" s="29">
        <f t="shared" si="297"/>
        <v>0.53758000000000017</v>
      </c>
      <c r="CG77" s="29">
        <f t="shared" si="298"/>
        <v>0.51551199999999997</v>
      </c>
      <c r="CH77" s="29">
        <f t="shared" si="299"/>
        <v>1.1830979999999998</v>
      </c>
      <c r="CI77" s="29">
        <f t="shared" si="300"/>
        <v>1.2215529999999997</v>
      </c>
      <c r="CJ77" s="58">
        <f t="shared" si="301"/>
        <v>0.56027866617776456</v>
      </c>
      <c r="CK77" s="58">
        <f t="shared" si="302"/>
        <v>1.2636460000000003</v>
      </c>
      <c r="CL77" s="58">
        <f t="shared" si="302"/>
        <v>1.8352249999999997</v>
      </c>
      <c r="CN77" s="24">
        <v>2008</v>
      </c>
      <c r="CO77" s="24">
        <v>12</v>
      </c>
      <c r="CP77" s="24">
        <v>6</v>
      </c>
      <c r="CQ77" s="29">
        <f t="shared" si="331"/>
        <v>0.400671</v>
      </c>
      <c r="CR77" s="29">
        <f t="shared" si="332"/>
        <v>2.1034769999999998</v>
      </c>
      <c r="CS77" s="29">
        <f t="shared" si="333"/>
        <v>1.2949950000000001</v>
      </c>
      <c r="CT77" s="29">
        <f t="shared" si="334"/>
        <v>0.83550200000000008</v>
      </c>
      <c r="CU77" s="29">
        <f t="shared" si="335"/>
        <v>1.6953230000000001</v>
      </c>
      <c r="CV77" s="29">
        <f t="shared" si="328"/>
        <v>1.8125149999999999</v>
      </c>
      <c r="CW77" s="58">
        <f t="shared" si="329"/>
        <v>1.2483870823031471</v>
      </c>
      <c r="CX77" s="58">
        <f t="shared" si="330"/>
        <v>1.8506740000000002</v>
      </c>
      <c r="CY77" s="58">
        <f t="shared" si="330"/>
        <v>1.790219</v>
      </c>
    </row>
    <row r="78" spans="1:103" x14ac:dyDescent="0.25">
      <c r="A78">
        <f t="shared" si="187"/>
        <v>2003</v>
      </c>
      <c r="B78" s="56" t="s">
        <v>237</v>
      </c>
      <c r="C78" s="56">
        <v>8</v>
      </c>
      <c r="D78">
        <v>15</v>
      </c>
      <c r="E78" s="4"/>
      <c r="F78" s="56">
        <v>1.4729509999999999</v>
      </c>
      <c r="G78" s="56">
        <v>1.721735</v>
      </c>
      <c r="H78" s="56">
        <v>0.75771200000000005</v>
      </c>
      <c r="I78" s="56">
        <v>1.4494320000000001</v>
      </c>
      <c r="J78" s="56">
        <v>1.4048959999999999</v>
      </c>
      <c r="K78" s="56">
        <v>1.336389</v>
      </c>
      <c r="L78" s="56">
        <v>1.2598929999999999</v>
      </c>
      <c r="M78" s="56">
        <v>1.47543</v>
      </c>
      <c r="N78" s="56">
        <v>1.2135309999999999</v>
      </c>
      <c r="O78" s="56">
        <v>0.18031700000000001</v>
      </c>
      <c r="S78" s="29">
        <f t="shared" si="280"/>
        <v>1.721735</v>
      </c>
      <c r="T78" s="29">
        <f t="shared" si="280"/>
        <v>0.75771200000000005</v>
      </c>
      <c r="U78" s="29">
        <f t="shared" si="280"/>
        <v>1.4494320000000001</v>
      </c>
      <c r="V78" s="29">
        <f t="shared" si="280"/>
        <v>1.4048959999999999</v>
      </c>
      <c r="W78" s="29">
        <f t="shared" si="281"/>
        <v>1.336389</v>
      </c>
      <c r="X78" s="29">
        <f t="shared" si="282"/>
        <v>1.2598929999999999</v>
      </c>
      <c r="Y78" s="78">
        <f t="shared" si="283"/>
        <v>1.4740311928508569</v>
      </c>
      <c r="Z78" s="29">
        <f t="shared" si="284"/>
        <v>1.2135309999999999</v>
      </c>
      <c r="AA78" s="29">
        <f t="shared" si="285"/>
        <v>0.18031700000000001</v>
      </c>
      <c r="AC78" s="29">
        <f t="shared" si="286"/>
        <v>1.721735</v>
      </c>
      <c r="AD78" s="29">
        <f t="shared" si="287"/>
        <v>0.75771200000000005</v>
      </c>
      <c r="AE78" s="29">
        <f t="shared" si="288"/>
        <v>1.4494320000000001</v>
      </c>
      <c r="AF78" s="29">
        <f t="shared" si="289"/>
        <v>1.4048959999999999</v>
      </c>
      <c r="AG78" s="29">
        <f t="shared" si="290"/>
        <v>1.336389</v>
      </c>
      <c r="AH78" s="29">
        <f t="shared" si="291"/>
        <v>1.2598929999999999</v>
      </c>
      <c r="AI78" s="29">
        <f t="shared" si="292"/>
        <v>1.4740311928508569</v>
      </c>
      <c r="AJ78" s="29">
        <f t="shared" si="293"/>
        <v>1.2135309999999999</v>
      </c>
      <c r="AK78" s="29">
        <f t="shared" si="294"/>
        <v>0.18031700000000001</v>
      </c>
      <c r="AM78" s="29">
        <f t="shared" si="303"/>
        <v>1.721735</v>
      </c>
      <c r="AN78" s="29">
        <f t="shared" si="304"/>
        <v>0.75771200000000005</v>
      </c>
      <c r="AO78" s="29">
        <f t="shared" si="305"/>
        <v>1.4494320000000001</v>
      </c>
      <c r="AP78" s="29">
        <f t="shared" si="306"/>
        <v>1.4048959999999999</v>
      </c>
      <c r="AQ78" s="29">
        <f t="shared" si="307"/>
        <v>1.336389</v>
      </c>
      <c r="AR78" s="29">
        <f t="shared" si="308"/>
        <v>1.2598929999999999</v>
      </c>
      <c r="AS78" s="58">
        <f t="shared" si="309"/>
        <v>1.4740311928508569</v>
      </c>
      <c r="AT78" s="58">
        <f t="shared" si="310"/>
        <v>1.2135309999999999</v>
      </c>
      <c r="AU78" s="58">
        <f t="shared" si="310"/>
        <v>0.18031700000000001</v>
      </c>
      <c r="AW78" s="29">
        <f t="shared" si="313"/>
        <v>9.0530720000000002</v>
      </c>
      <c r="AX78" s="29">
        <f t="shared" si="314"/>
        <v>6.0541529999999995</v>
      </c>
      <c r="AY78" s="29">
        <f t="shared" si="315"/>
        <v>10.783177</v>
      </c>
      <c r="AZ78" s="29">
        <f t="shared" si="316"/>
        <v>10.860060000000001</v>
      </c>
      <c r="BA78" s="29">
        <f t="shared" si="317"/>
        <v>9.6438649999999999</v>
      </c>
      <c r="BB78" s="29">
        <f t="shared" si="319"/>
        <v>9.163824</v>
      </c>
      <c r="BC78" s="58">
        <f t="shared" si="320"/>
        <v>10.621170570632362</v>
      </c>
      <c r="BD78" s="58">
        <f t="shared" si="321"/>
        <v>8.8474050000000002</v>
      </c>
      <c r="BE78" s="58">
        <f t="shared" si="322"/>
        <v>0.58655900000000005</v>
      </c>
      <c r="BM78" s="58"/>
      <c r="BW78" s="58"/>
      <c r="CA78" s="24">
        <v>2006</v>
      </c>
      <c r="CB78" s="24">
        <v>8</v>
      </c>
      <c r="CC78" s="24">
        <v>12</v>
      </c>
      <c r="CD78" s="29">
        <f t="shared" si="295"/>
        <v>7.7533000000000019E-2</v>
      </c>
      <c r="CE78" s="29">
        <f t="shared" si="296"/>
        <v>0.1054709999999999</v>
      </c>
      <c r="CF78" s="29">
        <f t="shared" si="297"/>
        <v>0.85169200000000012</v>
      </c>
      <c r="CG78" s="29">
        <f t="shared" si="298"/>
        <v>0.70827899999999999</v>
      </c>
      <c r="CH78" s="29">
        <f t="shared" si="299"/>
        <v>1.4496619999999998</v>
      </c>
      <c r="CI78" s="29">
        <f t="shared" si="300"/>
        <v>1.4329609999999997</v>
      </c>
      <c r="CJ78" s="58">
        <f t="shared" si="301"/>
        <v>0.86482532380672994</v>
      </c>
      <c r="CK78" s="58">
        <f t="shared" si="302"/>
        <v>1.4649520000000003</v>
      </c>
      <c r="CL78" s="58">
        <f t="shared" si="302"/>
        <v>1.4666249999999996</v>
      </c>
      <c r="CN78" s="24">
        <v>2008</v>
      </c>
      <c r="CO78" s="24">
        <v>1</v>
      </c>
      <c r="CP78" s="24">
        <v>7</v>
      </c>
      <c r="CQ78" s="29">
        <f t="shared" si="331"/>
        <v>7.9400000000000026E-3</v>
      </c>
      <c r="CR78" s="29">
        <f t="shared" si="332"/>
        <v>2.0396379999999996</v>
      </c>
      <c r="CS78" s="29">
        <f t="shared" si="333"/>
        <v>0.87867500000000009</v>
      </c>
      <c r="CT78" s="29">
        <f t="shared" si="334"/>
        <v>0.36013800000000007</v>
      </c>
      <c r="CU78" s="29">
        <f t="shared" si="335"/>
        <v>1.263039</v>
      </c>
      <c r="CV78" s="29">
        <f t="shared" si="328"/>
        <v>1.4437169999999999</v>
      </c>
      <c r="CW78" s="58">
        <f t="shared" si="329"/>
        <v>0.82710078485521521</v>
      </c>
      <c r="CX78" s="58">
        <f t="shared" si="330"/>
        <v>1.4950520000000003</v>
      </c>
      <c r="CY78" s="58">
        <f t="shared" si="330"/>
        <v>1.4886710000000001</v>
      </c>
    </row>
    <row r="79" spans="1:103" x14ac:dyDescent="0.25">
      <c r="A79">
        <f t="shared" si="187"/>
        <v>2003</v>
      </c>
      <c r="B79" s="56" t="s">
        <v>238</v>
      </c>
      <c r="C79" s="56">
        <v>9</v>
      </c>
      <c r="D79">
        <v>16</v>
      </c>
      <c r="E79" s="4"/>
      <c r="F79" s="56">
        <v>1.5040230000000001</v>
      </c>
      <c r="G79" s="56">
        <v>1.77512</v>
      </c>
      <c r="H79" s="56">
        <v>1.7951600000000001</v>
      </c>
      <c r="I79" s="56">
        <v>1.485392</v>
      </c>
      <c r="J79" s="56">
        <v>1.532745</v>
      </c>
      <c r="K79" s="56">
        <v>1.387831</v>
      </c>
      <c r="L79" s="56">
        <v>1.405343</v>
      </c>
      <c r="M79" s="56">
        <v>1.5012529999999999</v>
      </c>
      <c r="N79" s="56">
        <v>1.3929739999999999</v>
      </c>
      <c r="O79" s="56">
        <v>1.067761</v>
      </c>
      <c r="S79" s="29">
        <f t="shared" si="280"/>
        <v>1.77512</v>
      </c>
      <c r="T79" s="29">
        <f t="shared" si="280"/>
        <v>1.7951600000000001</v>
      </c>
      <c r="U79" s="29">
        <f t="shared" si="280"/>
        <v>1.485392</v>
      </c>
      <c r="V79" s="29">
        <f t="shared" si="280"/>
        <v>1.532745</v>
      </c>
      <c r="W79" s="29">
        <f t="shared" si="281"/>
        <v>1.387831</v>
      </c>
      <c r="X79" s="29">
        <f t="shared" si="282"/>
        <v>1.405343</v>
      </c>
      <c r="Y79" s="78">
        <f t="shared" si="283"/>
        <v>1.5028160075849641</v>
      </c>
      <c r="Z79" s="29">
        <f t="shared" si="284"/>
        <v>1.3929739999999999</v>
      </c>
      <c r="AA79" s="29">
        <f t="shared" si="285"/>
        <v>1.067761</v>
      </c>
      <c r="AC79" s="29">
        <f t="shared" si="286"/>
        <v>1.77512</v>
      </c>
      <c r="AD79" s="29">
        <f t="shared" si="287"/>
        <v>1.7951600000000001</v>
      </c>
      <c r="AE79" s="29">
        <f t="shared" si="288"/>
        <v>1.485392</v>
      </c>
      <c r="AF79" s="29">
        <f t="shared" si="289"/>
        <v>1.532745</v>
      </c>
      <c r="AG79" s="29">
        <f t="shared" si="290"/>
        <v>1.387831</v>
      </c>
      <c r="AH79" s="29">
        <f t="shared" si="291"/>
        <v>1.405343</v>
      </c>
      <c r="AI79" s="29">
        <f t="shared" si="292"/>
        <v>1.5028160075849641</v>
      </c>
      <c r="AJ79" s="29">
        <f t="shared" si="293"/>
        <v>1.3929739999999999</v>
      </c>
      <c r="AK79" s="29">
        <f t="shared" si="294"/>
        <v>1.067761</v>
      </c>
      <c r="AM79" s="29">
        <f t="shared" si="303"/>
        <v>1.77512</v>
      </c>
      <c r="AN79" s="29">
        <f t="shared" si="304"/>
        <v>1.7951600000000001</v>
      </c>
      <c r="AO79" s="29">
        <f t="shared" si="305"/>
        <v>1.485392</v>
      </c>
      <c r="AP79" s="29">
        <f t="shared" si="306"/>
        <v>1.532745</v>
      </c>
      <c r="AQ79" s="29">
        <f t="shared" si="307"/>
        <v>1.387831</v>
      </c>
      <c r="AR79" s="29">
        <f t="shared" si="308"/>
        <v>1.405343</v>
      </c>
      <c r="AS79" s="58">
        <f t="shared" si="309"/>
        <v>1.5028160075849641</v>
      </c>
      <c r="AT79" s="58">
        <f t="shared" si="310"/>
        <v>1.3929739999999999</v>
      </c>
      <c r="AU79" s="58">
        <f t="shared" si="310"/>
        <v>1.067761</v>
      </c>
      <c r="AW79" s="29">
        <f t="shared" si="313"/>
        <v>10.828192</v>
      </c>
      <c r="AX79" s="29">
        <f t="shared" si="314"/>
        <v>7.8493129999999995</v>
      </c>
      <c r="AY79" s="29">
        <f t="shared" si="315"/>
        <v>12.268568999999999</v>
      </c>
      <c r="AZ79" s="29">
        <f t="shared" si="316"/>
        <v>12.392805000000001</v>
      </c>
      <c r="BA79" s="29">
        <f t="shared" si="317"/>
        <v>11.031696</v>
      </c>
      <c r="BB79" s="29">
        <f t="shared" si="319"/>
        <v>10.569167</v>
      </c>
      <c r="BC79" s="58">
        <f t="shared" si="320"/>
        <v>12.123986578217327</v>
      </c>
      <c r="BD79" s="58">
        <f t="shared" si="321"/>
        <v>10.240379000000001</v>
      </c>
      <c r="BE79" s="58">
        <f t="shared" si="322"/>
        <v>1.65432</v>
      </c>
      <c r="BM79" s="58"/>
      <c r="BW79" s="58"/>
      <c r="CA79" s="24">
        <v>2006</v>
      </c>
      <c r="CB79" s="24">
        <v>9</v>
      </c>
      <c r="CC79" s="24">
        <v>13</v>
      </c>
      <c r="CD79" s="29">
        <f t="shared" si="295"/>
        <v>5.5435000000000019E-2</v>
      </c>
      <c r="CE79" s="29">
        <f t="shared" si="296"/>
        <v>-3.3161000000000107E-2</v>
      </c>
      <c r="CF79" s="29">
        <f t="shared" si="297"/>
        <v>0.93233200000000016</v>
      </c>
      <c r="CG79" s="29">
        <f t="shared" si="298"/>
        <v>0.75241499999999994</v>
      </c>
      <c r="CH79" s="29">
        <f t="shared" si="299"/>
        <v>1.4699939999999998</v>
      </c>
      <c r="CI79" s="29">
        <f t="shared" si="300"/>
        <v>1.3932559999999996</v>
      </c>
      <c r="CJ79" s="58">
        <f t="shared" si="301"/>
        <v>0.9463670602187485</v>
      </c>
      <c r="CK79" s="58">
        <f t="shared" si="302"/>
        <v>1.4145690000000002</v>
      </c>
      <c r="CL79" s="58">
        <f t="shared" si="302"/>
        <v>1.1180779999999997</v>
      </c>
      <c r="CN79" s="24">
        <v>2008</v>
      </c>
      <c r="CO79" s="24">
        <v>1</v>
      </c>
      <c r="CP79" s="24">
        <v>8</v>
      </c>
      <c r="CQ79" s="29">
        <f t="shared" si="331"/>
        <v>-0.36556299999999997</v>
      </c>
      <c r="CR79" s="29">
        <f t="shared" si="332"/>
        <v>1.8920699999999997</v>
      </c>
      <c r="CS79" s="29">
        <f t="shared" si="333"/>
        <v>0.4618290000000001</v>
      </c>
      <c r="CT79" s="29">
        <f t="shared" si="334"/>
        <v>-9.2012999999999956E-2</v>
      </c>
      <c r="CU79" s="29">
        <f t="shared" si="335"/>
        <v>0.84582299999999999</v>
      </c>
      <c r="CV79" s="29">
        <f t="shared" si="328"/>
        <v>1.070843</v>
      </c>
      <c r="CW79" s="58">
        <f t="shared" si="329"/>
        <v>0.40803320424925626</v>
      </c>
      <c r="CX79" s="58">
        <f t="shared" si="330"/>
        <v>1.1301490000000003</v>
      </c>
      <c r="CY79" s="58">
        <f t="shared" si="330"/>
        <v>1.160182</v>
      </c>
    </row>
    <row r="80" spans="1:103" x14ac:dyDescent="0.25">
      <c r="A80">
        <f t="shared" si="187"/>
        <v>2003</v>
      </c>
      <c r="B80" s="56" t="s">
        <v>239</v>
      </c>
      <c r="C80" s="56">
        <v>9</v>
      </c>
      <c r="D80">
        <v>17</v>
      </c>
      <c r="E80" s="4"/>
      <c r="F80" s="56">
        <v>1.119569</v>
      </c>
      <c r="G80" s="56">
        <v>1.2605919999999999</v>
      </c>
      <c r="H80" s="56">
        <v>1.6340859999999999</v>
      </c>
      <c r="I80" s="56">
        <v>1.1185389999999999</v>
      </c>
      <c r="J80" s="56">
        <v>1.118142</v>
      </c>
      <c r="K80" s="56">
        <v>0.95287599999999995</v>
      </c>
      <c r="L80" s="56">
        <v>0.98843700000000001</v>
      </c>
      <c r="M80" s="56">
        <v>1.101907</v>
      </c>
      <c r="N80" s="56">
        <v>0.98806799999999995</v>
      </c>
      <c r="O80" s="56">
        <v>0.74731400000000003</v>
      </c>
      <c r="S80" s="29">
        <f t="shared" si="280"/>
        <v>1.2605919999999999</v>
      </c>
      <c r="T80" s="29">
        <f t="shared" si="280"/>
        <v>1.6340859999999999</v>
      </c>
      <c r="U80" s="29">
        <f t="shared" si="280"/>
        <v>1.1185389999999999</v>
      </c>
      <c r="V80" s="29">
        <f t="shared" si="280"/>
        <v>1.118142</v>
      </c>
      <c r="W80" s="29">
        <f t="shared" si="281"/>
        <v>0.95287599999999995</v>
      </c>
      <c r="X80" s="29">
        <f t="shared" si="282"/>
        <v>0.98843700000000001</v>
      </c>
      <c r="Y80" s="78">
        <f t="shared" si="283"/>
        <v>1.1118730072078113</v>
      </c>
      <c r="Z80" s="29">
        <f t="shared" si="284"/>
        <v>0.98806799999999995</v>
      </c>
      <c r="AA80" s="29">
        <f t="shared" si="285"/>
        <v>0.74731400000000003</v>
      </c>
      <c r="AC80" s="29">
        <f t="shared" si="286"/>
        <v>1.2605919999999999</v>
      </c>
      <c r="AD80" s="29">
        <f t="shared" si="287"/>
        <v>1.6340859999999999</v>
      </c>
      <c r="AE80" s="29">
        <f t="shared" si="288"/>
        <v>1.1185389999999999</v>
      </c>
      <c r="AF80" s="29">
        <f t="shared" si="289"/>
        <v>1.118142</v>
      </c>
      <c r="AG80" s="29">
        <f t="shared" si="290"/>
        <v>0.95287599999999995</v>
      </c>
      <c r="AH80" s="29">
        <f t="shared" si="291"/>
        <v>0.98843700000000001</v>
      </c>
      <c r="AI80" s="29">
        <f t="shared" si="292"/>
        <v>1.1118730072078113</v>
      </c>
      <c r="AJ80" s="29">
        <f t="shared" si="293"/>
        <v>0.98806799999999995</v>
      </c>
      <c r="AK80" s="29">
        <f t="shared" si="294"/>
        <v>0.74731400000000003</v>
      </c>
      <c r="AM80" s="29">
        <f t="shared" si="303"/>
        <v>1.2605919999999999</v>
      </c>
      <c r="AN80" s="29">
        <f t="shared" si="304"/>
        <v>1.6340859999999999</v>
      </c>
      <c r="AO80" s="29">
        <f t="shared" si="305"/>
        <v>1.1185389999999999</v>
      </c>
      <c r="AP80" s="29">
        <f t="shared" si="306"/>
        <v>1.118142</v>
      </c>
      <c r="AQ80" s="29">
        <f t="shared" si="307"/>
        <v>0.95287599999999995</v>
      </c>
      <c r="AR80" s="29">
        <f t="shared" si="308"/>
        <v>0.98843700000000001</v>
      </c>
      <c r="AS80" s="58">
        <f t="shared" si="309"/>
        <v>1.1118730072078113</v>
      </c>
      <c r="AT80" s="58">
        <f t="shared" si="310"/>
        <v>0.98806799999999995</v>
      </c>
      <c r="AU80" s="58">
        <f t="shared" si="310"/>
        <v>0.74731400000000003</v>
      </c>
      <c r="AW80" s="29">
        <f t="shared" si="313"/>
        <v>12.088784</v>
      </c>
      <c r="AX80" s="29">
        <f t="shared" si="314"/>
        <v>9.4833989999999986</v>
      </c>
      <c r="AY80" s="29">
        <f t="shared" si="315"/>
        <v>13.387108</v>
      </c>
      <c r="AZ80" s="29">
        <f t="shared" si="316"/>
        <v>13.510947000000002</v>
      </c>
      <c r="BA80" s="29">
        <f t="shared" si="317"/>
        <v>11.984572</v>
      </c>
      <c r="BB80" s="29">
        <f t="shared" si="319"/>
        <v>11.557604</v>
      </c>
      <c r="BC80" s="58">
        <f t="shared" si="320"/>
        <v>13.235859585425139</v>
      </c>
      <c r="BD80" s="58">
        <f t="shared" si="321"/>
        <v>11.228447000000001</v>
      </c>
      <c r="BE80" s="58">
        <f t="shared" si="322"/>
        <v>2.401634</v>
      </c>
      <c r="BM80" s="58"/>
      <c r="BW80" s="58"/>
      <c r="CA80" s="24">
        <v>2007</v>
      </c>
      <c r="CB80" s="24">
        <v>3</v>
      </c>
      <c r="CC80" s="24">
        <v>1</v>
      </c>
      <c r="CD80" s="29">
        <f t="shared" ref="CD80:CD92" si="336">AW160</f>
        <v>8.1170999999999993E-2</v>
      </c>
      <c r="CE80" s="29">
        <f t="shared" ref="CE80:CE92" si="337">AX160</f>
        <v>6.4999999999999994E-5</v>
      </c>
      <c r="CF80" s="29">
        <f t="shared" ref="CF80:CF92" si="338">AY160</f>
        <v>-7.3374999999999996E-2</v>
      </c>
      <c r="CG80" s="29">
        <f t="shared" ref="CG80:CG92" si="339">AZ160</f>
        <v>-3.9774999999999998E-2</v>
      </c>
      <c r="CH80" s="29">
        <f t="shared" ref="CH80:CH92" si="340">BA160</f>
        <v>2.1965999999999999E-2</v>
      </c>
      <c r="CI80" s="29">
        <f t="shared" ref="CI80:CI92" si="341">BB160</f>
        <v>3.7590000000000002E-3</v>
      </c>
      <c r="CJ80" s="58">
        <f t="shared" ref="CJ80:CJ92" si="342">BC160</f>
        <v>-3.2931287809579685E-2</v>
      </c>
      <c r="CK80" s="58">
        <f t="shared" ref="CK80:CL92" si="343">BD160</f>
        <v>2.1735000000000001E-2</v>
      </c>
      <c r="CL80" s="58">
        <f t="shared" si="343"/>
        <v>-8.9535000000000003E-2</v>
      </c>
      <c r="CN80" s="24">
        <v>2008</v>
      </c>
      <c r="CO80" s="24">
        <v>2</v>
      </c>
      <c r="CP80" s="24">
        <v>9</v>
      </c>
      <c r="CQ80" s="29">
        <f t="shared" si="331"/>
        <v>-0.58435499999999996</v>
      </c>
      <c r="CR80" s="29">
        <f t="shared" si="332"/>
        <v>1.9696449999999996</v>
      </c>
      <c r="CS80" s="29">
        <f t="shared" si="333"/>
        <v>0.26023800000000008</v>
      </c>
      <c r="CT80" s="29">
        <f t="shared" si="334"/>
        <v>-0.33326499999999992</v>
      </c>
      <c r="CU80" s="29">
        <f t="shared" si="335"/>
        <v>0.70601099999999994</v>
      </c>
      <c r="CV80" s="29">
        <f t="shared" si="328"/>
        <v>0.97000799999999998</v>
      </c>
      <c r="CW80" s="58">
        <f t="shared" si="329"/>
        <v>0.20978871273519681</v>
      </c>
      <c r="CX80" s="58">
        <f t="shared" si="330"/>
        <v>1.0379830000000003</v>
      </c>
      <c r="CY80" s="58">
        <f t="shared" si="330"/>
        <v>1.095623</v>
      </c>
    </row>
    <row r="81" spans="1:103" x14ac:dyDescent="0.25">
      <c r="A81">
        <f t="shared" si="187"/>
        <v>2003</v>
      </c>
      <c r="B81" s="56" t="s">
        <v>240</v>
      </c>
      <c r="C81" s="56">
        <v>10</v>
      </c>
      <c r="D81">
        <v>18</v>
      </c>
      <c r="E81" s="4"/>
      <c r="F81" s="56">
        <v>0.48369699999999999</v>
      </c>
      <c r="G81" s="56">
        <v>0.32618200000000003</v>
      </c>
      <c r="H81" s="56">
        <v>0.41069499999999998</v>
      </c>
      <c r="I81" s="56">
        <v>0.449133</v>
      </c>
      <c r="J81" s="56">
        <v>0.41167900000000002</v>
      </c>
      <c r="K81" s="56">
        <v>0.40007999999999999</v>
      </c>
      <c r="L81" s="56">
        <v>0.372977</v>
      </c>
      <c r="M81" s="56">
        <v>0.48720799999999997</v>
      </c>
      <c r="N81" s="56">
        <v>0.363205</v>
      </c>
      <c r="O81" s="56">
        <v>-0.24473900000000001</v>
      </c>
      <c r="S81" s="29">
        <f t="shared" si="280"/>
        <v>0.32618200000000003</v>
      </c>
      <c r="T81" s="29">
        <f t="shared" si="280"/>
        <v>0.41069499999999998</v>
      </c>
      <c r="U81" s="29">
        <f t="shared" si="280"/>
        <v>0.449133</v>
      </c>
      <c r="V81" s="29">
        <f t="shared" si="280"/>
        <v>0.41167900000000002</v>
      </c>
      <c r="W81" s="29">
        <f t="shared" si="281"/>
        <v>0.40007999999999999</v>
      </c>
      <c r="X81" s="29">
        <f t="shared" si="282"/>
        <v>0.372977</v>
      </c>
      <c r="Y81" s="78">
        <f t="shared" si="283"/>
        <v>0.48522687377949125</v>
      </c>
      <c r="Z81" s="29">
        <f t="shared" si="284"/>
        <v>0.363205</v>
      </c>
      <c r="AA81" s="29">
        <f t="shared" si="285"/>
        <v>-0.24473900000000001</v>
      </c>
      <c r="AC81" s="29">
        <f t="shared" si="286"/>
        <v>0.32618200000000003</v>
      </c>
      <c r="AD81" s="29">
        <f t="shared" si="287"/>
        <v>0.41069499999999998</v>
      </c>
      <c r="AE81" s="29">
        <f t="shared" si="288"/>
        <v>0.449133</v>
      </c>
      <c r="AF81" s="29">
        <f t="shared" si="289"/>
        <v>0.41167900000000002</v>
      </c>
      <c r="AG81" s="29">
        <f t="shared" si="290"/>
        <v>0.40007999999999999</v>
      </c>
      <c r="AH81" s="29">
        <f t="shared" si="291"/>
        <v>0.372977</v>
      </c>
      <c r="AI81" s="29">
        <f t="shared" si="292"/>
        <v>0.48522687377949125</v>
      </c>
      <c r="AJ81" s="29">
        <f t="shared" si="293"/>
        <v>0.363205</v>
      </c>
      <c r="AK81" s="29">
        <f t="shared" si="294"/>
        <v>-0.24473900000000001</v>
      </c>
      <c r="AS81" s="58"/>
      <c r="BC81" s="58"/>
      <c r="BG81" s="29">
        <f t="shared" ref="BG81" si="344">AC81</f>
        <v>0.32618200000000003</v>
      </c>
      <c r="BH81" s="29">
        <f t="shared" ref="BH81" si="345">AD81</f>
        <v>0.41069499999999998</v>
      </c>
      <c r="BI81" s="29">
        <f t="shared" ref="BI81" si="346">AE81</f>
        <v>0.449133</v>
      </c>
      <c r="BJ81" s="29">
        <f t="shared" ref="BJ81" si="347">AF81</f>
        <v>0.41167900000000002</v>
      </c>
      <c r="BK81" s="29">
        <f t="shared" ref="BK81" si="348">AG81</f>
        <v>0.40007999999999999</v>
      </c>
      <c r="BL81" s="29">
        <f t="shared" ref="BL81:BL90" si="349">AH81</f>
        <v>0.372977</v>
      </c>
      <c r="BM81" s="58">
        <f t="shared" ref="BM81:BM90" si="350">AI81</f>
        <v>0.48522687377949125</v>
      </c>
      <c r="BN81" s="58">
        <f t="shared" ref="BN81:BO90" si="351">AJ81</f>
        <v>0.363205</v>
      </c>
      <c r="BO81" s="58">
        <f t="shared" si="351"/>
        <v>-0.24473900000000001</v>
      </c>
      <c r="BQ81" s="29">
        <f t="shared" ref="BQ81:BW81" si="352">BG81</f>
        <v>0.32618200000000003</v>
      </c>
      <c r="BR81" s="29">
        <f t="shared" si="352"/>
        <v>0.41069499999999998</v>
      </c>
      <c r="BS81" s="29">
        <f t="shared" si="352"/>
        <v>0.449133</v>
      </c>
      <c r="BT81" s="29">
        <f t="shared" si="352"/>
        <v>0.41167900000000002</v>
      </c>
      <c r="BU81" s="29">
        <f t="shared" si="352"/>
        <v>0.40007999999999999</v>
      </c>
      <c r="BV81" s="29">
        <f t="shared" si="352"/>
        <v>0.372977</v>
      </c>
      <c r="BW81" s="58">
        <f t="shared" si="352"/>
        <v>0.48522687377949125</v>
      </c>
      <c r="BX81" s="58">
        <f t="shared" ref="BX81:BY81" si="353">BN81</f>
        <v>0.363205</v>
      </c>
      <c r="BY81" s="58">
        <f t="shared" si="353"/>
        <v>-0.24473900000000001</v>
      </c>
      <c r="CA81" s="24">
        <v>2007</v>
      </c>
      <c r="CB81" s="24">
        <v>3</v>
      </c>
      <c r="CC81" s="24">
        <v>2</v>
      </c>
      <c r="CD81" s="29">
        <f t="shared" si="336"/>
        <v>0.55491599999999996</v>
      </c>
      <c r="CE81" s="29">
        <f t="shared" si="337"/>
        <v>0.113191</v>
      </c>
      <c r="CF81" s="29">
        <f t="shared" si="338"/>
        <v>0.28429400000000005</v>
      </c>
      <c r="CG81" s="29">
        <f t="shared" si="339"/>
        <v>0.383905</v>
      </c>
      <c r="CH81" s="29">
        <f t="shared" si="340"/>
        <v>0.29964099999999999</v>
      </c>
      <c r="CI81" s="29">
        <f t="shared" si="341"/>
        <v>0.25420399999999999</v>
      </c>
      <c r="CJ81" s="58">
        <f t="shared" si="342"/>
        <v>0.33412498793110679</v>
      </c>
      <c r="CK81" s="58">
        <f t="shared" si="343"/>
        <v>0.26191500000000001</v>
      </c>
      <c r="CL81" s="58">
        <f t="shared" si="343"/>
        <v>-0.36430399999999996</v>
      </c>
      <c r="CN81" s="24">
        <v>2008</v>
      </c>
      <c r="CO81" s="24">
        <v>2</v>
      </c>
      <c r="CP81" s="24">
        <v>10</v>
      </c>
      <c r="CQ81" s="29">
        <f t="shared" si="331"/>
        <v>-0.89066000000000001</v>
      </c>
      <c r="CR81" s="29">
        <f t="shared" si="332"/>
        <v>1.7852189999999997</v>
      </c>
      <c r="CS81" s="29">
        <f t="shared" si="333"/>
        <v>-0.15401399999999993</v>
      </c>
      <c r="CT81" s="29">
        <f t="shared" si="334"/>
        <v>-0.71250199999999997</v>
      </c>
      <c r="CU81" s="29">
        <f t="shared" si="335"/>
        <v>0.33015399999999995</v>
      </c>
      <c r="CV81" s="29">
        <f t="shared" si="328"/>
        <v>0.60961200000000004</v>
      </c>
      <c r="CW81" s="58">
        <f t="shared" si="329"/>
        <v>-0.20644495205967392</v>
      </c>
      <c r="CX81" s="58">
        <f t="shared" si="330"/>
        <v>0.6874600000000004</v>
      </c>
      <c r="CY81" s="58">
        <f t="shared" si="330"/>
        <v>0.83920700000000004</v>
      </c>
    </row>
    <row r="82" spans="1:103" x14ac:dyDescent="0.25">
      <c r="A82">
        <f t="shared" si="187"/>
        <v>2003</v>
      </c>
      <c r="B82" s="56" t="s">
        <v>241</v>
      </c>
      <c r="C82" s="56">
        <v>10</v>
      </c>
      <c r="D82">
        <v>19</v>
      </c>
      <c r="E82" s="4"/>
      <c r="F82" s="56">
        <v>-2.5045000000000001E-2</v>
      </c>
      <c r="G82" s="56">
        <v>-0.10995199999999999</v>
      </c>
      <c r="H82" s="56">
        <v>-1.8977999999999998E-2</v>
      </c>
      <c r="I82" s="56">
        <v>-2.657E-2</v>
      </c>
      <c r="J82" s="56">
        <v>-6.7063999999999999E-2</v>
      </c>
      <c r="K82" s="56">
        <v>-0.124274</v>
      </c>
      <c r="L82" s="56">
        <v>-0.169211</v>
      </c>
      <c r="M82" s="56">
        <v>-2.6698E-2</v>
      </c>
      <c r="N82" s="56">
        <v>-0.19162499999999999</v>
      </c>
      <c r="O82" s="56">
        <v>-0.85025899999999999</v>
      </c>
      <c r="S82" s="29">
        <f t="shared" si="280"/>
        <v>-0.10995199999999999</v>
      </c>
      <c r="T82" s="29">
        <f t="shared" si="280"/>
        <v>-1.8977999999999998E-2</v>
      </c>
      <c r="U82" s="29">
        <f t="shared" si="280"/>
        <v>-2.657E-2</v>
      </c>
      <c r="V82" s="29">
        <f t="shared" si="280"/>
        <v>-6.7063999999999999E-2</v>
      </c>
      <c r="W82" s="29">
        <f t="shared" si="281"/>
        <v>-0.124274</v>
      </c>
      <c r="X82" s="29">
        <f t="shared" si="282"/>
        <v>-0.169211</v>
      </c>
      <c r="Y82" s="78">
        <f t="shared" si="283"/>
        <v>-2.5765273813015965E-2</v>
      </c>
      <c r="Z82" s="29">
        <f t="shared" si="284"/>
        <v>-0.19162499999999999</v>
      </c>
      <c r="AA82" s="29">
        <f t="shared" si="285"/>
        <v>-0.85025899999999999</v>
      </c>
      <c r="AC82" s="29">
        <f t="shared" si="286"/>
        <v>-0.10995199999999999</v>
      </c>
      <c r="AD82" s="29">
        <f t="shared" si="287"/>
        <v>-1.8977999999999998E-2</v>
      </c>
      <c r="AE82" s="29">
        <f t="shared" si="288"/>
        <v>-2.657E-2</v>
      </c>
      <c r="AF82" s="29">
        <f t="shared" si="289"/>
        <v>-6.7063999999999999E-2</v>
      </c>
      <c r="AG82" s="29">
        <f t="shared" si="290"/>
        <v>-0.124274</v>
      </c>
      <c r="AH82" s="29">
        <f t="shared" si="291"/>
        <v>-0.169211</v>
      </c>
      <c r="AI82" s="29">
        <f t="shared" si="292"/>
        <v>-2.5765273813015965E-2</v>
      </c>
      <c r="AJ82" s="29">
        <f t="shared" si="293"/>
        <v>-0.19162499999999999</v>
      </c>
      <c r="AK82" s="29">
        <f t="shared" si="294"/>
        <v>-0.85025899999999999</v>
      </c>
      <c r="AS82" s="58"/>
      <c r="BC82" s="58"/>
      <c r="BG82" s="29">
        <f t="shared" ref="BG82:BG90" si="354">AC82</f>
        <v>-0.10995199999999999</v>
      </c>
      <c r="BH82" s="29">
        <f t="shared" ref="BH82:BH90" si="355">AD82</f>
        <v>-1.8977999999999998E-2</v>
      </c>
      <c r="BI82" s="29">
        <f t="shared" ref="BI82:BI90" si="356">AE82</f>
        <v>-2.657E-2</v>
      </c>
      <c r="BJ82" s="29">
        <f t="shared" ref="BJ82:BJ90" si="357">AF82</f>
        <v>-6.7063999999999999E-2</v>
      </c>
      <c r="BK82" s="29">
        <f t="shared" ref="BK82:BK90" si="358">AG82</f>
        <v>-0.124274</v>
      </c>
      <c r="BL82" s="29">
        <f t="shared" si="349"/>
        <v>-0.169211</v>
      </c>
      <c r="BM82" s="58">
        <f t="shared" si="350"/>
        <v>-2.5765273813015965E-2</v>
      </c>
      <c r="BN82" s="58">
        <f t="shared" si="351"/>
        <v>-0.19162499999999999</v>
      </c>
      <c r="BO82" s="58">
        <f t="shared" si="351"/>
        <v>-0.85025899999999999</v>
      </c>
      <c r="BQ82" s="29">
        <f t="shared" ref="BQ82:BQ90" si="359">BG82+BQ81</f>
        <v>0.21623000000000003</v>
      </c>
      <c r="BR82" s="29">
        <f t="shared" ref="BR82:BR90" si="360">BH82+BR81</f>
        <v>0.39171699999999998</v>
      </c>
      <c r="BS82" s="29">
        <f t="shared" ref="BS82:BS90" si="361">BI82+BS81</f>
        <v>0.42256300000000002</v>
      </c>
      <c r="BT82" s="29">
        <f t="shared" ref="BT82:BT90" si="362">BJ82+BT81</f>
        <v>0.344615</v>
      </c>
      <c r="BU82" s="29">
        <f t="shared" ref="BU82:BU90" si="363">BK82+BU81</f>
        <v>0.275806</v>
      </c>
      <c r="BV82" s="29">
        <f>BL82+BV81</f>
        <v>0.203766</v>
      </c>
      <c r="BW82" s="58">
        <f>BM82+BW81</f>
        <v>0.45946159996647529</v>
      </c>
      <c r="BX82" s="58">
        <f t="shared" ref="BX82:BY82" si="364">BN82+BX81</f>
        <v>0.17158000000000001</v>
      </c>
      <c r="BY82" s="58">
        <f t="shared" si="364"/>
        <v>-1.0949979999999999</v>
      </c>
      <c r="CA82" s="24">
        <v>2007</v>
      </c>
      <c r="CB82" s="24">
        <v>4</v>
      </c>
      <c r="CC82" s="24">
        <v>3</v>
      </c>
      <c r="CD82" s="29">
        <f t="shared" si="336"/>
        <v>0.14231999999999995</v>
      </c>
      <c r="CE82" s="29">
        <f t="shared" si="337"/>
        <v>-0.50644199999999995</v>
      </c>
      <c r="CF82" s="29">
        <f t="shared" si="338"/>
        <v>-7.0989999999999942E-2</v>
      </c>
      <c r="CG82" s="29">
        <f t="shared" si="339"/>
        <v>1.644000000000001E-2</v>
      </c>
      <c r="CH82" s="29">
        <f t="shared" si="340"/>
        <v>-4.616000000000009E-3</v>
      </c>
      <c r="CI82" s="29">
        <f t="shared" si="341"/>
        <v>-0.102603</v>
      </c>
      <c r="CJ82" s="58">
        <f t="shared" si="342"/>
        <v>-6.7959338725223084E-3</v>
      </c>
      <c r="CK82" s="58">
        <f t="shared" si="343"/>
        <v>-0.11633499999999997</v>
      </c>
      <c r="CL82" s="58">
        <f t="shared" si="343"/>
        <v>-1.2454670000000001</v>
      </c>
      <c r="CN82" s="24">
        <v>2009</v>
      </c>
      <c r="CO82" s="24">
        <v>10</v>
      </c>
      <c r="CP82" s="24">
        <v>1</v>
      </c>
      <c r="CQ82" s="29">
        <f t="shared" ref="CQ82" si="365">BQ219</f>
        <v>-0.72037600000000002</v>
      </c>
      <c r="CR82" s="29">
        <f t="shared" ref="CR82" si="366">BR219</f>
        <v>-0.15774199999999999</v>
      </c>
      <c r="CS82" s="29">
        <f t="shared" ref="CS82" si="367">BS219</f>
        <v>-0.76752399999999998</v>
      </c>
      <c r="CT82" s="29">
        <f t="shared" ref="CT82" si="368">BT219</f>
        <v>-0.73874700000000004</v>
      </c>
      <c r="CU82" s="29">
        <f t="shared" ref="CU82" si="369">BU219</f>
        <v>-0.62037200000000003</v>
      </c>
      <c r="CV82" s="29">
        <f t="shared" ref="CV82:CV91" si="370">BV219</f>
        <v>-0.55676300000000001</v>
      </c>
      <c r="CW82" s="58">
        <f t="shared" ref="CW82:CW91" si="371">BW219</f>
        <v>-0.80501936039056288</v>
      </c>
      <c r="CX82" s="58">
        <f t="shared" ref="CX82:CY91" si="372">BX219</f>
        <v>-0.54818900000000004</v>
      </c>
      <c r="CY82" s="58">
        <f t="shared" si="372"/>
        <v>-0.41338200000000003</v>
      </c>
    </row>
    <row r="83" spans="1:103" x14ac:dyDescent="0.25">
      <c r="A83">
        <f t="shared" si="187"/>
        <v>2003</v>
      </c>
      <c r="B83" s="56" t="s">
        <v>242</v>
      </c>
      <c r="C83" s="56">
        <v>11</v>
      </c>
      <c r="D83">
        <v>20</v>
      </c>
      <c r="E83" s="4"/>
      <c r="F83" s="56">
        <v>-0.70565100000000003</v>
      </c>
      <c r="G83" s="56">
        <v>-1.015325</v>
      </c>
      <c r="H83" s="56">
        <v>-1.2440370000000001</v>
      </c>
      <c r="I83" s="56">
        <v>-0.71111199999999997</v>
      </c>
      <c r="J83" s="56">
        <v>-0.76314599999999999</v>
      </c>
      <c r="K83" s="56">
        <v>-0.79950600000000005</v>
      </c>
      <c r="L83" s="56">
        <v>-0.87713099999999999</v>
      </c>
      <c r="M83" s="56">
        <v>-0.70279000000000003</v>
      </c>
      <c r="N83" s="56">
        <v>-0.90128299999999995</v>
      </c>
      <c r="O83" s="56">
        <v>-1.3343020000000001</v>
      </c>
      <c r="S83" s="29">
        <f t="shared" si="280"/>
        <v>-1.015325</v>
      </c>
      <c r="T83" s="29">
        <f t="shared" si="280"/>
        <v>-1.2440370000000001</v>
      </c>
      <c r="U83" s="29">
        <f t="shared" si="280"/>
        <v>-0.71111199999999997</v>
      </c>
      <c r="V83" s="29">
        <f t="shared" si="280"/>
        <v>-0.76314599999999999</v>
      </c>
      <c r="W83" s="29">
        <f t="shared" si="281"/>
        <v>-0.79950600000000005</v>
      </c>
      <c r="X83" s="29">
        <f t="shared" si="282"/>
        <v>-0.87713099999999999</v>
      </c>
      <c r="Y83" s="78">
        <f t="shared" si="283"/>
        <v>-0.70440435548757485</v>
      </c>
      <c r="Z83" s="29">
        <f t="shared" si="284"/>
        <v>-0.90128299999999995</v>
      </c>
      <c r="AA83" s="29">
        <f t="shared" si="285"/>
        <v>-1.3343020000000001</v>
      </c>
      <c r="AC83" s="29">
        <f t="shared" si="286"/>
        <v>-1.015325</v>
      </c>
      <c r="AD83" s="29">
        <f t="shared" si="287"/>
        <v>-1.2440370000000001</v>
      </c>
      <c r="AE83" s="29">
        <f t="shared" si="288"/>
        <v>-0.71111199999999997</v>
      </c>
      <c r="AF83" s="29">
        <f t="shared" si="289"/>
        <v>-0.76314599999999999</v>
      </c>
      <c r="AG83" s="29">
        <f t="shared" si="290"/>
        <v>-0.79950600000000005</v>
      </c>
      <c r="AH83" s="29">
        <f t="shared" si="291"/>
        <v>-0.87713099999999999</v>
      </c>
      <c r="AI83" s="29">
        <f t="shared" si="292"/>
        <v>-0.70440435548757485</v>
      </c>
      <c r="AJ83" s="29">
        <f t="shared" si="293"/>
        <v>-0.90128299999999995</v>
      </c>
      <c r="AK83" s="29">
        <f t="shared" si="294"/>
        <v>-1.3343020000000001</v>
      </c>
      <c r="AS83" s="58"/>
      <c r="BC83" s="58"/>
      <c r="BG83" s="29">
        <f t="shared" si="354"/>
        <v>-1.015325</v>
      </c>
      <c r="BH83" s="29">
        <f t="shared" si="355"/>
        <v>-1.2440370000000001</v>
      </c>
      <c r="BI83" s="29">
        <f t="shared" si="356"/>
        <v>-0.71111199999999997</v>
      </c>
      <c r="BJ83" s="29">
        <f t="shared" si="357"/>
        <v>-0.76314599999999999</v>
      </c>
      <c r="BK83" s="29">
        <f t="shared" si="358"/>
        <v>-0.79950600000000005</v>
      </c>
      <c r="BL83" s="29">
        <f t="shared" si="349"/>
        <v>-0.87713099999999999</v>
      </c>
      <c r="BM83" s="58">
        <f t="shared" si="350"/>
        <v>-0.70440435548757485</v>
      </c>
      <c r="BN83" s="58">
        <f t="shared" si="351"/>
        <v>-0.90128299999999995</v>
      </c>
      <c r="BO83" s="58">
        <f t="shared" si="351"/>
        <v>-1.3343020000000001</v>
      </c>
      <c r="BQ83" s="29">
        <f t="shared" si="359"/>
        <v>-0.799095</v>
      </c>
      <c r="BR83" s="29">
        <f t="shared" si="360"/>
        <v>-0.85232000000000008</v>
      </c>
      <c r="BS83" s="29">
        <f t="shared" si="361"/>
        <v>-0.28854899999999994</v>
      </c>
      <c r="BT83" s="29">
        <f t="shared" si="362"/>
        <v>-0.41853099999999999</v>
      </c>
      <c r="BU83" s="29">
        <f t="shared" si="363"/>
        <v>-0.52370000000000005</v>
      </c>
      <c r="BV83" s="29">
        <f t="shared" ref="BV83:BV90" si="373">BL83+BV82</f>
        <v>-0.67336499999999999</v>
      </c>
      <c r="BW83" s="58">
        <f t="shared" ref="BW83:BW90" si="374">BM83+BW82</f>
        <v>-0.24494275552109956</v>
      </c>
      <c r="BX83" s="58">
        <f t="shared" ref="BX83:BX90" si="375">BN83+BX82</f>
        <v>-0.72970299999999999</v>
      </c>
      <c r="BY83" s="58">
        <f t="shared" ref="BY83:BY90" si="376">BO83+BY82</f>
        <v>-2.4293</v>
      </c>
      <c r="CA83" s="24">
        <v>2007</v>
      </c>
      <c r="CB83" s="24">
        <v>4</v>
      </c>
      <c r="CC83" s="24">
        <v>4</v>
      </c>
      <c r="CD83" s="29">
        <f t="shared" si="336"/>
        <v>0.16696899999999995</v>
      </c>
      <c r="CE83" s="29">
        <f t="shared" si="337"/>
        <v>-0.51476899999999992</v>
      </c>
      <c r="CF83" s="29">
        <f t="shared" si="338"/>
        <v>4.1134000000000059E-2</v>
      </c>
      <c r="CG83" s="29">
        <f t="shared" si="339"/>
        <v>0.12558600000000003</v>
      </c>
      <c r="CH83" s="29">
        <f t="shared" si="340"/>
        <v>0.15298</v>
      </c>
      <c r="CI83" s="29">
        <f t="shared" si="341"/>
        <v>4.0994000000000003E-2</v>
      </c>
      <c r="CJ83" s="58">
        <f t="shared" si="342"/>
        <v>0.11345349063403597</v>
      </c>
      <c r="CK83" s="58">
        <f t="shared" si="343"/>
        <v>2.3712000000000039E-2</v>
      </c>
      <c r="CL83" s="58">
        <f t="shared" si="343"/>
        <v>-1.4654700000000001</v>
      </c>
      <c r="CN83" s="24">
        <v>2009</v>
      </c>
      <c r="CO83" s="24">
        <v>10</v>
      </c>
      <c r="CP83" s="24">
        <v>2</v>
      </c>
      <c r="CQ83" s="29">
        <f t="shared" ref="CQ83:CQ91" si="377">BQ220</f>
        <v>-0.43382000000000004</v>
      </c>
      <c r="CR83" s="29">
        <f t="shared" ref="CR83:CR91" si="378">BR220</f>
        <v>0.41904800000000003</v>
      </c>
      <c r="CS83" s="29">
        <f t="shared" ref="CS83:CS91" si="379">BS220</f>
        <v>-1.0015130000000001</v>
      </c>
      <c r="CT83" s="29">
        <f t="shared" ref="CT83:CT91" si="380">BT220</f>
        <v>-0.94833200000000006</v>
      </c>
      <c r="CU83" s="29">
        <f t="shared" ref="CU83:CU91" si="381">BU220</f>
        <v>-0.80994500000000003</v>
      </c>
      <c r="CV83" s="29">
        <f t="shared" si="370"/>
        <v>-0.70316200000000006</v>
      </c>
      <c r="CW83" s="58">
        <f t="shared" si="371"/>
        <v>-1.0489559637095085</v>
      </c>
      <c r="CX83" s="58">
        <f t="shared" si="372"/>
        <v>-0.68988700000000003</v>
      </c>
      <c r="CY83" s="58">
        <f t="shared" si="372"/>
        <v>-0.52627500000000005</v>
      </c>
    </row>
    <row r="84" spans="1:103" x14ac:dyDescent="0.25">
      <c r="A84">
        <f t="shared" si="187"/>
        <v>2003</v>
      </c>
      <c r="B84" s="56" t="s">
        <v>243</v>
      </c>
      <c r="C84" s="56">
        <v>11</v>
      </c>
      <c r="D84">
        <v>21</v>
      </c>
      <c r="E84" s="4"/>
      <c r="F84" s="56">
        <v>-0.62744900000000003</v>
      </c>
      <c r="G84" s="56">
        <v>-0.88854200000000005</v>
      </c>
      <c r="H84" s="56">
        <v>-1.2695320000000001</v>
      </c>
      <c r="I84" s="56">
        <v>-0.64743099999999998</v>
      </c>
      <c r="J84" s="56">
        <v>-0.68327899999999997</v>
      </c>
      <c r="K84" s="56">
        <v>-0.63816799999999996</v>
      </c>
      <c r="L84" s="56">
        <v>-0.72090200000000004</v>
      </c>
      <c r="M84" s="56">
        <v>-0.624</v>
      </c>
      <c r="N84" s="56">
        <v>-0.73833599999999999</v>
      </c>
      <c r="O84" s="56">
        <v>-1.247309</v>
      </c>
      <c r="S84" s="29">
        <f t="shared" si="280"/>
        <v>-0.88854200000000005</v>
      </c>
      <c r="T84" s="29">
        <f t="shared" si="280"/>
        <v>-1.2695320000000001</v>
      </c>
      <c r="U84" s="29">
        <f t="shared" si="280"/>
        <v>-0.64743099999999998</v>
      </c>
      <c r="V84" s="29">
        <f t="shared" si="280"/>
        <v>-0.68327899999999997</v>
      </c>
      <c r="W84" s="29">
        <f t="shared" si="281"/>
        <v>-0.63816799999999996</v>
      </c>
      <c r="X84" s="29">
        <f t="shared" si="282"/>
        <v>-0.72090200000000004</v>
      </c>
      <c r="Y84" s="78">
        <f t="shared" si="283"/>
        <v>-0.62594614193521358</v>
      </c>
      <c r="Z84" s="29">
        <f t="shared" si="284"/>
        <v>-0.73833599999999999</v>
      </c>
      <c r="AA84" s="29">
        <f t="shared" si="285"/>
        <v>-1.247309</v>
      </c>
      <c r="AC84" s="29">
        <f t="shared" si="286"/>
        <v>-0.88854200000000005</v>
      </c>
      <c r="AD84" s="29">
        <f t="shared" si="287"/>
        <v>-1.2695320000000001</v>
      </c>
      <c r="AE84" s="29">
        <f t="shared" si="288"/>
        <v>-0.64743099999999998</v>
      </c>
      <c r="AF84" s="29">
        <f t="shared" si="289"/>
        <v>-0.68327899999999997</v>
      </c>
      <c r="AG84" s="29">
        <f t="shared" si="290"/>
        <v>-0.63816799999999996</v>
      </c>
      <c r="AH84" s="29">
        <f t="shared" si="291"/>
        <v>-0.72090200000000004</v>
      </c>
      <c r="AI84" s="29">
        <f t="shared" si="292"/>
        <v>-0.62594614193521358</v>
      </c>
      <c r="AJ84" s="29">
        <f t="shared" si="293"/>
        <v>-0.73833599999999999</v>
      </c>
      <c r="AK84" s="29">
        <f t="shared" si="294"/>
        <v>-1.247309</v>
      </c>
      <c r="AS84" s="58"/>
      <c r="BC84" s="58"/>
      <c r="BG84" s="29">
        <f t="shared" si="354"/>
        <v>-0.88854200000000005</v>
      </c>
      <c r="BH84" s="29">
        <f t="shared" si="355"/>
        <v>-1.2695320000000001</v>
      </c>
      <c r="BI84" s="29">
        <f t="shared" si="356"/>
        <v>-0.64743099999999998</v>
      </c>
      <c r="BJ84" s="29">
        <f t="shared" si="357"/>
        <v>-0.68327899999999997</v>
      </c>
      <c r="BK84" s="29">
        <f t="shared" si="358"/>
        <v>-0.63816799999999996</v>
      </c>
      <c r="BL84" s="29">
        <f t="shared" si="349"/>
        <v>-0.72090200000000004</v>
      </c>
      <c r="BM84" s="58">
        <f t="shared" si="350"/>
        <v>-0.62594614193521358</v>
      </c>
      <c r="BN84" s="58">
        <f t="shared" si="351"/>
        <v>-0.73833599999999999</v>
      </c>
      <c r="BO84" s="58">
        <f t="shared" si="351"/>
        <v>-1.247309</v>
      </c>
      <c r="BQ84" s="29">
        <f t="shared" si="359"/>
        <v>-1.6876370000000001</v>
      </c>
      <c r="BR84" s="29">
        <f t="shared" si="360"/>
        <v>-2.1218520000000001</v>
      </c>
      <c r="BS84" s="29">
        <f t="shared" si="361"/>
        <v>-0.93597999999999992</v>
      </c>
      <c r="BT84" s="29">
        <f t="shared" si="362"/>
        <v>-1.10181</v>
      </c>
      <c r="BU84" s="29">
        <f t="shared" si="363"/>
        <v>-1.1618680000000001</v>
      </c>
      <c r="BV84" s="29">
        <f t="shared" si="373"/>
        <v>-1.3942670000000001</v>
      </c>
      <c r="BW84" s="58">
        <f t="shared" si="374"/>
        <v>-0.87088889745631315</v>
      </c>
      <c r="BX84" s="58">
        <f t="shared" si="375"/>
        <v>-1.4680390000000001</v>
      </c>
      <c r="BY84" s="58">
        <f t="shared" si="376"/>
        <v>-3.676609</v>
      </c>
      <c r="CA84" s="24">
        <v>2007</v>
      </c>
      <c r="CB84" s="24">
        <v>5</v>
      </c>
      <c r="CC84" s="24">
        <v>5</v>
      </c>
      <c r="CD84" s="29">
        <f t="shared" si="336"/>
        <v>0.44108399999999992</v>
      </c>
      <c r="CE84" s="29">
        <f t="shared" si="337"/>
        <v>-0.27388899999999994</v>
      </c>
      <c r="CF84" s="29">
        <f t="shared" si="338"/>
        <v>0.20905300000000007</v>
      </c>
      <c r="CG84" s="29">
        <f t="shared" si="339"/>
        <v>0.22805400000000003</v>
      </c>
      <c r="CH84" s="29">
        <f t="shared" si="340"/>
        <v>0.357798</v>
      </c>
      <c r="CI84" s="29">
        <f t="shared" si="341"/>
        <v>0.23300000000000001</v>
      </c>
      <c r="CJ84" s="58">
        <f t="shared" si="342"/>
        <v>0.29637264438670746</v>
      </c>
      <c r="CK84" s="58">
        <f t="shared" si="343"/>
        <v>0.21263700000000005</v>
      </c>
      <c r="CL84" s="58">
        <f t="shared" si="343"/>
        <v>-1.5187570000000001</v>
      </c>
      <c r="CN84" s="24">
        <v>2009</v>
      </c>
      <c r="CO84" s="24">
        <v>11</v>
      </c>
      <c r="CP84" s="24">
        <v>3</v>
      </c>
      <c r="CQ84" s="29">
        <f t="shared" si="377"/>
        <v>-0.49069000000000002</v>
      </c>
      <c r="CR84" s="29">
        <f t="shared" si="378"/>
        <v>0.49608300000000005</v>
      </c>
      <c r="CS84" s="29">
        <f t="shared" si="379"/>
        <v>-1.129618</v>
      </c>
      <c r="CT84" s="29">
        <f t="shared" si="380"/>
        <v>-1.1131040000000001</v>
      </c>
      <c r="CU84" s="29">
        <f t="shared" si="381"/>
        <v>-1.021439</v>
      </c>
      <c r="CV84" s="29">
        <f t="shared" si="370"/>
        <v>-0.93735500000000005</v>
      </c>
      <c r="CW84" s="58">
        <f t="shared" si="371"/>
        <v>-1.1605018664878683</v>
      </c>
      <c r="CX84" s="58">
        <f t="shared" si="372"/>
        <v>-0.93441099999999999</v>
      </c>
      <c r="CY84" s="58">
        <f t="shared" si="372"/>
        <v>-0.53001600000000004</v>
      </c>
    </row>
    <row r="85" spans="1:103" x14ac:dyDescent="0.25">
      <c r="A85">
        <f t="shared" si="187"/>
        <v>2003</v>
      </c>
      <c r="B85" s="56" t="s">
        <v>244</v>
      </c>
      <c r="C85" s="56">
        <v>12</v>
      </c>
      <c r="D85">
        <v>22</v>
      </c>
      <c r="E85" s="4"/>
      <c r="F85" s="56">
        <v>0.28279199999999999</v>
      </c>
      <c r="G85" s="56">
        <v>0.35038799999999998</v>
      </c>
      <c r="H85" s="56">
        <v>0.105698</v>
      </c>
      <c r="I85" s="56">
        <v>0.26920500000000003</v>
      </c>
      <c r="J85" s="56">
        <v>0.32134299999999999</v>
      </c>
      <c r="K85" s="56">
        <v>0.28838200000000003</v>
      </c>
      <c r="L85" s="56">
        <v>0.241038</v>
      </c>
      <c r="M85" s="56">
        <v>0.29292099999999999</v>
      </c>
      <c r="N85" s="56">
        <v>0.21435000000000001</v>
      </c>
      <c r="O85" s="56">
        <v>-0.29477500000000001</v>
      </c>
      <c r="S85" s="29">
        <f t="shared" si="280"/>
        <v>0.35038799999999998</v>
      </c>
      <c r="T85" s="29">
        <f t="shared" si="280"/>
        <v>0.105698</v>
      </c>
      <c r="U85" s="29">
        <f t="shared" si="280"/>
        <v>0.26920500000000003</v>
      </c>
      <c r="V85" s="29">
        <f t="shared" si="280"/>
        <v>0.32134299999999999</v>
      </c>
      <c r="W85" s="29">
        <f t="shared" si="281"/>
        <v>0.28838200000000003</v>
      </c>
      <c r="X85" s="29">
        <f t="shared" si="282"/>
        <v>0.241038</v>
      </c>
      <c r="Y85" s="78">
        <f t="shared" si="283"/>
        <v>0.2872055834555588</v>
      </c>
      <c r="Z85" s="29">
        <f t="shared" si="284"/>
        <v>0.21435000000000001</v>
      </c>
      <c r="AA85" s="29">
        <f t="shared" si="285"/>
        <v>-0.29477500000000001</v>
      </c>
      <c r="AC85" s="29">
        <f t="shared" si="286"/>
        <v>0.35038799999999998</v>
      </c>
      <c r="AD85" s="29">
        <f t="shared" si="287"/>
        <v>0.105698</v>
      </c>
      <c r="AE85" s="29">
        <f t="shared" si="288"/>
        <v>0.26920500000000003</v>
      </c>
      <c r="AF85" s="29">
        <f t="shared" si="289"/>
        <v>0.32134299999999999</v>
      </c>
      <c r="AG85" s="29">
        <f t="shared" si="290"/>
        <v>0.28838200000000003</v>
      </c>
      <c r="AH85" s="29">
        <f t="shared" si="291"/>
        <v>0.241038</v>
      </c>
      <c r="AI85" s="29">
        <f t="shared" si="292"/>
        <v>0.2872055834555588</v>
      </c>
      <c r="AJ85" s="29">
        <f t="shared" si="293"/>
        <v>0.21435000000000001</v>
      </c>
      <c r="AK85" s="29">
        <f t="shared" si="294"/>
        <v>-0.29477500000000001</v>
      </c>
      <c r="AS85" s="58"/>
      <c r="BC85" s="58"/>
      <c r="BG85" s="29">
        <f t="shared" si="354"/>
        <v>0.35038799999999998</v>
      </c>
      <c r="BH85" s="29">
        <f t="shared" si="355"/>
        <v>0.105698</v>
      </c>
      <c r="BI85" s="29">
        <f t="shared" si="356"/>
        <v>0.26920500000000003</v>
      </c>
      <c r="BJ85" s="29">
        <f t="shared" si="357"/>
        <v>0.32134299999999999</v>
      </c>
      <c r="BK85" s="29">
        <f t="shared" si="358"/>
        <v>0.28838200000000003</v>
      </c>
      <c r="BL85" s="29">
        <f t="shared" si="349"/>
        <v>0.241038</v>
      </c>
      <c r="BM85" s="58">
        <f t="shared" si="350"/>
        <v>0.2872055834555588</v>
      </c>
      <c r="BN85" s="58">
        <f t="shared" si="351"/>
        <v>0.21435000000000001</v>
      </c>
      <c r="BO85" s="58">
        <f t="shared" si="351"/>
        <v>-0.29477500000000001</v>
      </c>
      <c r="BQ85" s="29">
        <f t="shared" si="359"/>
        <v>-1.3372490000000001</v>
      </c>
      <c r="BR85" s="29">
        <f t="shared" si="360"/>
        <v>-2.0161540000000002</v>
      </c>
      <c r="BS85" s="29">
        <f t="shared" si="361"/>
        <v>-0.6667749999999999</v>
      </c>
      <c r="BT85" s="29">
        <f t="shared" si="362"/>
        <v>-0.78046700000000002</v>
      </c>
      <c r="BU85" s="29">
        <f t="shared" si="363"/>
        <v>-0.8734860000000001</v>
      </c>
      <c r="BV85" s="29">
        <f t="shared" si="373"/>
        <v>-1.1532290000000001</v>
      </c>
      <c r="BW85" s="58">
        <f t="shared" si="374"/>
        <v>-0.58368331400075435</v>
      </c>
      <c r="BX85" s="58">
        <f t="shared" si="375"/>
        <v>-1.2536890000000001</v>
      </c>
      <c r="BY85" s="58">
        <f t="shared" si="376"/>
        <v>-3.971384</v>
      </c>
      <c r="CA85" s="24">
        <v>2007</v>
      </c>
      <c r="CB85" s="24">
        <v>5</v>
      </c>
      <c r="CC85" s="24">
        <v>6</v>
      </c>
      <c r="CD85" s="29">
        <f t="shared" si="336"/>
        <v>1.0250999999999899E-2</v>
      </c>
      <c r="CE85" s="29">
        <f t="shared" si="337"/>
        <v>-1.016705</v>
      </c>
      <c r="CF85" s="29">
        <f t="shared" si="338"/>
        <v>2.0170000000000077E-2</v>
      </c>
      <c r="CG85" s="29">
        <f t="shared" si="339"/>
        <v>-4.4484999999999941E-2</v>
      </c>
      <c r="CH85" s="29">
        <f t="shared" si="340"/>
        <v>0.28385700000000003</v>
      </c>
      <c r="CI85" s="29">
        <f t="shared" si="341"/>
        <v>0.16116800000000003</v>
      </c>
      <c r="CJ85" s="58">
        <f t="shared" si="342"/>
        <v>0.1424066105267569</v>
      </c>
      <c r="CK85" s="58">
        <f t="shared" si="343"/>
        <v>0.13054500000000005</v>
      </c>
      <c r="CL85" s="58">
        <f t="shared" si="343"/>
        <v>-1.7253610000000001</v>
      </c>
      <c r="CN85" s="24">
        <v>2009</v>
      </c>
      <c r="CO85" s="24">
        <v>11</v>
      </c>
      <c r="CP85" s="24">
        <v>4</v>
      </c>
      <c r="CQ85" s="29">
        <f t="shared" si="377"/>
        <v>-1.0713999999999999</v>
      </c>
      <c r="CR85" s="29">
        <f t="shared" si="378"/>
        <v>0.15564700000000004</v>
      </c>
      <c r="CS85" s="29">
        <f t="shared" si="379"/>
        <v>-1.7488190000000001</v>
      </c>
      <c r="CT85" s="29">
        <f t="shared" si="380"/>
        <v>-1.7668380000000001</v>
      </c>
      <c r="CU85" s="29">
        <f t="shared" si="381"/>
        <v>-1.6968890000000001</v>
      </c>
      <c r="CV85" s="29">
        <f t="shared" si="370"/>
        <v>-1.5947960000000001</v>
      </c>
      <c r="CW85" s="58">
        <f t="shared" si="371"/>
        <v>-1.7686113650840214</v>
      </c>
      <c r="CX85" s="58">
        <f t="shared" si="372"/>
        <v>-1.5801799999999999</v>
      </c>
      <c r="CY85" s="58">
        <f t="shared" si="372"/>
        <v>-0.37633900000000003</v>
      </c>
    </row>
    <row r="86" spans="1:103" x14ac:dyDescent="0.25">
      <c r="A86">
        <f t="shared" si="187"/>
        <v>2003</v>
      </c>
      <c r="B86" s="56" t="s">
        <v>245</v>
      </c>
      <c r="C86" s="56">
        <v>12</v>
      </c>
      <c r="D86">
        <v>23</v>
      </c>
      <c r="E86" s="4"/>
      <c r="F86" s="56">
        <v>0.23014299999999999</v>
      </c>
      <c r="G86" s="56">
        <v>0.47911599999999999</v>
      </c>
      <c r="H86" s="56">
        <v>0.70355900000000005</v>
      </c>
      <c r="I86" s="56">
        <v>0.23147300000000001</v>
      </c>
      <c r="J86" s="56">
        <v>0.34440999999999999</v>
      </c>
      <c r="K86" s="56">
        <v>0.20885400000000001</v>
      </c>
      <c r="L86" s="56">
        <v>0.211038</v>
      </c>
      <c r="M86" s="56">
        <v>0.22763600000000001</v>
      </c>
      <c r="N86" s="56">
        <v>0.19744100000000001</v>
      </c>
      <c r="O86" s="56">
        <v>-0.173848</v>
      </c>
      <c r="S86" s="29">
        <f t="shared" si="280"/>
        <v>0.47911599999999999</v>
      </c>
      <c r="T86" s="29">
        <f t="shared" si="280"/>
        <v>0.70355900000000005</v>
      </c>
      <c r="U86" s="29">
        <f t="shared" si="280"/>
        <v>0.23147300000000001</v>
      </c>
      <c r="V86" s="29">
        <f t="shared" si="280"/>
        <v>0.34440999999999999</v>
      </c>
      <c r="W86" s="29">
        <f t="shared" si="281"/>
        <v>0.20885400000000001</v>
      </c>
      <c r="X86" s="29">
        <f t="shared" si="282"/>
        <v>0.211038</v>
      </c>
      <c r="Y86" s="78">
        <f t="shared" si="283"/>
        <v>0.22905060650379247</v>
      </c>
      <c r="Z86" s="29">
        <f t="shared" si="284"/>
        <v>0.19744100000000001</v>
      </c>
      <c r="AA86" s="29">
        <f t="shared" si="285"/>
        <v>-0.173848</v>
      </c>
      <c r="AC86" s="29">
        <f t="shared" si="286"/>
        <v>0.47911599999999999</v>
      </c>
      <c r="AD86" s="29">
        <f t="shared" si="287"/>
        <v>0.70355900000000005</v>
      </c>
      <c r="AE86" s="29">
        <f t="shared" si="288"/>
        <v>0.23147300000000001</v>
      </c>
      <c r="AF86" s="29">
        <f t="shared" si="289"/>
        <v>0.34440999999999999</v>
      </c>
      <c r="AG86" s="29">
        <f t="shared" si="290"/>
        <v>0.20885400000000001</v>
      </c>
      <c r="AH86" s="29">
        <f t="shared" si="291"/>
        <v>0.211038</v>
      </c>
      <c r="AI86" s="29">
        <f t="shared" si="292"/>
        <v>0.22905060650379247</v>
      </c>
      <c r="AJ86" s="29">
        <f t="shared" si="293"/>
        <v>0.19744100000000001</v>
      </c>
      <c r="AK86" s="29">
        <f t="shared" si="294"/>
        <v>-0.173848</v>
      </c>
      <c r="AS86" s="58"/>
      <c r="BC86" s="58"/>
      <c r="BG86" s="29">
        <f t="shared" si="354"/>
        <v>0.47911599999999999</v>
      </c>
      <c r="BH86" s="29">
        <f t="shared" si="355"/>
        <v>0.70355900000000005</v>
      </c>
      <c r="BI86" s="29">
        <f t="shared" si="356"/>
        <v>0.23147300000000001</v>
      </c>
      <c r="BJ86" s="29">
        <f t="shared" si="357"/>
        <v>0.34440999999999999</v>
      </c>
      <c r="BK86" s="29">
        <f t="shared" si="358"/>
        <v>0.20885400000000001</v>
      </c>
      <c r="BL86" s="29">
        <f t="shared" si="349"/>
        <v>0.211038</v>
      </c>
      <c r="BM86" s="58">
        <f t="shared" si="350"/>
        <v>0.22905060650379247</v>
      </c>
      <c r="BN86" s="58">
        <f t="shared" si="351"/>
        <v>0.19744100000000001</v>
      </c>
      <c r="BO86" s="58">
        <f t="shared" si="351"/>
        <v>-0.173848</v>
      </c>
      <c r="BQ86" s="29">
        <f t="shared" si="359"/>
        <v>-0.85813300000000015</v>
      </c>
      <c r="BR86" s="29">
        <f t="shared" si="360"/>
        <v>-1.3125950000000002</v>
      </c>
      <c r="BS86" s="29">
        <f t="shared" si="361"/>
        <v>-0.43530199999999986</v>
      </c>
      <c r="BT86" s="29">
        <f t="shared" si="362"/>
        <v>-0.43605700000000003</v>
      </c>
      <c r="BU86" s="29">
        <f t="shared" si="363"/>
        <v>-0.66463200000000011</v>
      </c>
      <c r="BV86" s="29">
        <f t="shared" si="373"/>
        <v>-0.942191</v>
      </c>
      <c r="BW86" s="58">
        <f t="shared" si="374"/>
        <v>-0.35463270749696185</v>
      </c>
      <c r="BX86" s="58">
        <f t="shared" si="375"/>
        <v>-1.0562480000000001</v>
      </c>
      <c r="BY86" s="58">
        <f t="shared" si="376"/>
        <v>-4.145232</v>
      </c>
      <c r="CA86" s="24">
        <v>2007</v>
      </c>
      <c r="CB86" s="24">
        <v>6</v>
      </c>
      <c r="CC86" s="24">
        <v>7</v>
      </c>
      <c r="CD86" s="29">
        <f t="shared" si="336"/>
        <v>0.66518799999999989</v>
      </c>
      <c r="CE86" s="29">
        <f t="shared" si="337"/>
        <v>-0.346943</v>
      </c>
      <c r="CF86" s="29">
        <f t="shared" si="338"/>
        <v>0.54415500000000017</v>
      </c>
      <c r="CG86" s="29">
        <f t="shared" si="339"/>
        <v>0.43506500000000004</v>
      </c>
      <c r="CH86" s="29">
        <f t="shared" si="340"/>
        <v>0.84713300000000002</v>
      </c>
      <c r="CI86" s="29">
        <f t="shared" si="341"/>
        <v>0.71718499999999996</v>
      </c>
      <c r="CJ86" s="58">
        <f t="shared" si="342"/>
        <v>0.67818027972174488</v>
      </c>
      <c r="CK86" s="58">
        <f t="shared" si="343"/>
        <v>0.685805</v>
      </c>
      <c r="CL86" s="58">
        <f t="shared" si="343"/>
        <v>-1.1309040000000001</v>
      </c>
      <c r="CN86" s="24">
        <v>2009</v>
      </c>
      <c r="CO86" s="24">
        <v>12</v>
      </c>
      <c r="CP86" s="24">
        <v>5</v>
      </c>
      <c r="CQ86" s="29">
        <f t="shared" si="377"/>
        <v>-1.8177589999999999</v>
      </c>
      <c r="CR86" s="29">
        <f t="shared" si="378"/>
        <v>-0.52959899999999993</v>
      </c>
      <c r="CS86" s="29">
        <f t="shared" si="379"/>
        <v>-2.2158500000000001</v>
      </c>
      <c r="CT86" s="29">
        <f t="shared" si="380"/>
        <v>-2.2682100000000003</v>
      </c>
      <c r="CU86" s="29">
        <f t="shared" si="381"/>
        <v>-2.1287050000000001</v>
      </c>
      <c r="CV86" s="29">
        <f t="shared" si="370"/>
        <v>-2.0388730000000002</v>
      </c>
      <c r="CW86" s="58">
        <f t="shared" si="371"/>
        <v>-2.2281770927377114</v>
      </c>
      <c r="CX86" s="58">
        <f t="shared" si="372"/>
        <v>-2.0255619999999999</v>
      </c>
      <c r="CY86" s="58">
        <f t="shared" si="372"/>
        <v>-0.27629500000000007</v>
      </c>
    </row>
    <row r="87" spans="1:103" x14ac:dyDescent="0.25">
      <c r="A87">
        <f>A64+1</f>
        <v>2004</v>
      </c>
      <c r="B87" s="56" t="s">
        <v>223</v>
      </c>
      <c r="C87" s="56">
        <v>1</v>
      </c>
      <c r="D87">
        <v>1</v>
      </c>
      <c r="E87" s="4"/>
      <c r="F87" s="56">
        <v>5.0965000000000003E-2</v>
      </c>
      <c r="G87" s="56">
        <v>0.34762700000000002</v>
      </c>
      <c r="H87" s="56">
        <v>0.68086500000000005</v>
      </c>
      <c r="I87" s="56">
        <v>5.0014999999999997E-2</v>
      </c>
      <c r="J87" s="56">
        <v>0.14954400000000001</v>
      </c>
      <c r="K87" s="56">
        <v>-8.5489999999999993E-3</v>
      </c>
      <c r="L87" s="56">
        <v>4.1960000000000001E-3</v>
      </c>
      <c r="M87" s="56">
        <v>4.6330000000000003E-2</v>
      </c>
      <c r="N87" s="56">
        <v>-5.1399999999999996E-3</v>
      </c>
      <c r="O87" s="56">
        <v>-0.47656599999999999</v>
      </c>
      <c r="S87" s="29">
        <f t="shared" si="280"/>
        <v>0.34762700000000002</v>
      </c>
      <c r="T87" s="29">
        <f t="shared" si="280"/>
        <v>0.68086500000000005</v>
      </c>
      <c r="U87" s="29">
        <f t="shared" si="280"/>
        <v>5.0014999999999997E-2</v>
      </c>
      <c r="V87" s="29">
        <f t="shared" si="280"/>
        <v>0.14954400000000001</v>
      </c>
      <c r="W87" s="29">
        <f t="shared" si="281"/>
        <v>-8.5489999999999993E-3</v>
      </c>
      <c r="X87" s="29">
        <f t="shared" si="282"/>
        <v>4.1960000000000001E-3</v>
      </c>
      <c r="Y87" s="78">
        <f t="shared" si="283"/>
        <v>4.8945357457151242E-2</v>
      </c>
      <c r="Z87" s="29">
        <f t="shared" si="284"/>
        <v>-5.1399999999999996E-3</v>
      </c>
      <c r="AA87" s="29">
        <f t="shared" si="285"/>
        <v>-0.47656599999999999</v>
      </c>
      <c r="AC87" s="29">
        <f t="shared" si="286"/>
        <v>0.34762700000000002</v>
      </c>
      <c r="AD87" s="29">
        <f t="shared" si="287"/>
        <v>0.68086500000000005</v>
      </c>
      <c r="AE87" s="29">
        <f t="shared" si="288"/>
        <v>5.0014999999999997E-2</v>
      </c>
      <c r="AF87" s="29">
        <f t="shared" si="289"/>
        <v>0.14954400000000001</v>
      </c>
      <c r="AG87" s="29">
        <f t="shared" si="290"/>
        <v>-8.5489999999999993E-3</v>
      </c>
      <c r="AH87" s="29">
        <f t="shared" si="291"/>
        <v>4.1960000000000001E-3</v>
      </c>
      <c r="AI87" s="29">
        <f t="shared" si="292"/>
        <v>4.8945357457151242E-2</v>
      </c>
      <c r="AJ87" s="29">
        <f t="shared" si="293"/>
        <v>-5.1399999999999996E-3</v>
      </c>
      <c r="AK87" s="29">
        <f t="shared" si="294"/>
        <v>-0.47656599999999999</v>
      </c>
      <c r="AS87" s="58"/>
      <c r="BC87" s="58"/>
      <c r="BG87" s="29">
        <f t="shared" si="354"/>
        <v>0.34762700000000002</v>
      </c>
      <c r="BH87" s="29">
        <f t="shared" si="355"/>
        <v>0.68086500000000005</v>
      </c>
      <c r="BI87" s="29">
        <f t="shared" si="356"/>
        <v>5.0014999999999997E-2</v>
      </c>
      <c r="BJ87" s="29">
        <f t="shared" si="357"/>
        <v>0.14954400000000001</v>
      </c>
      <c r="BK87" s="29">
        <f t="shared" si="358"/>
        <v>-8.5489999999999993E-3</v>
      </c>
      <c r="BL87" s="29">
        <f t="shared" si="349"/>
        <v>4.1960000000000001E-3</v>
      </c>
      <c r="BM87" s="58">
        <f t="shared" si="350"/>
        <v>4.8945357457151242E-2</v>
      </c>
      <c r="BN87" s="58">
        <f t="shared" si="351"/>
        <v>-5.1399999999999996E-3</v>
      </c>
      <c r="BO87" s="58">
        <f t="shared" si="351"/>
        <v>-0.47656599999999999</v>
      </c>
      <c r="BQ87" s="29">
        <f t="shared" si="359"/>
        <v>-0.51050600000000013</v>
      </c>
      <c r="BR87" s="29">
        <f t="shared" si="360"/>
        <v>-0.63173000000000012</v>
      </c>
      <c r="BS87" s="29">
        <f t="shared" si="361"/>
        <v>-0.38528699999999988</v>
      </c>
      <c r="BT87" s="29">
        <f t="shared" si="362"/>
        <v>-0.28651300000000002</v>
      </c>
      <c r="BU87" s="29">
        <f t="shared" si="363"/>
        <v>-0.67318100000000014</v>
      </c>
      <c r="BV87" s="29">
        <f t="shared" si="373"/>
        <v>-0.93799500000000002</v>
      </c>
      <c r="BW87" s="58">
        <f t="shared" si="374"/>
        <v>-0.30568735003981062</v>
      </c>
      <c r="BX87" s="58">
        <f t="shared" si="375"/>
        <v>-1.061388</v>
      </c>
      <c r="BY87" s="58">
        <f t="shared" si="376"/>
        <v>-4.6217980000000001</v>
      </c>
      <c r="CA87" s="24">
        <v>2007</v>
      </c>
      <c r="CB87" s="24">
        <v>6</v>
      </c>
      <c r="CC87" s="24">
        <v>8</v>
      </c>
      <c r="CD87" s="29">
        <f t="shared" si="336"/>
        <v>0.34786899999999987</v>
      </c>
      <c r="CE87" s="29">
        <f t="shared" si="337"/>
        <v>-0.86891799999999997</v>
      </c>
      <c r="CF87" s="29">
        <f t="shared" si="338"/>
        <v>0.46143900000000015</v>
      </c>
      <c r="CG87" s="29">
        <f t="shared" si="339"/>
        <v>0.25233900000000004</v>
      </c>
      <c r="CH87" s="29">
        <f t="shared" si="340"/>
        <v>0.93678899999999998</v>
      </c>
      <c r="CI87" s="29">
        <f t="shared" si="341"/>
        <v>0.73619099999999993</v>
      </c>
      <c r="CJ87" s="58">
        <f t="shared" si="342"/>
        <v>0.63481733193647061</v>
      </c>
      <c r="CK87" s="58">
        <f t="shared" si="343"/>
        <v>0.69445900000000005</v>
      </c>
      <c r="CL87" s="58">
        <f t="shared" si="343"/>
        <v>-1.0672600000000001</v>
      </c>
      <c r="CN87" s="24">
        <v>2009</v>
      </c>
      <c r="CO87" s="24">
        <v>12</v>
      </c>
      <c r="CP87" s="24">
        <v>6</v>
      </c>
      <c r="CQ87" s="29">
        <f t="shared" si="377"/>
        <v>-2.316408</v>
      </c>
      <c r="CR87" s="29">
        <f t="shared" si="378"/>
        <v>-0.93767099999999992</v>
      </c>
      <c r="CS87" s="29">
        <f t="shared" si="379"/>
        <v>-2.4826239999999999</v>
      </c>
      <c r="CT87" s="29">
        <f t="shared" si="380"/>
        <v>-2.5751410000000003</v>
      </c>
      <c r="CU87" s="29">
        <f t="shared" si="381"/>
        <v>-2.342946</v>
      </c>
      <c r="CV87" s="29">
        <f t="shared" si="370"/>
        <v>-2.2634640000000004</v>
      </c>
      <c r="CW87" s="58">
        <f t="shared" si="371"/>
        <v>-2.4817860060344468</v>
      </c>
      <c r="CX87" s="58">
        <f t="shared" si="372"/>
        <v>-2.2536509999999996</v>
      </c>
      <c r="CY87" s="58">
        <f t="shared" si="372"/>
        <v>-0.56816200000000006</v>
      </c>
    </row>
    <row r="88" spans="1:103" x14ac:dyDescent="0.25">
      <c r="A88">
        <f t="shared" si="187"/>
        <v>2004</v>
      </c>
      <c r="B88" s="56" t="s">
        <v>224</v>
      </c>
      <c r="C88" s="56">
        <v>1</v>
      </c>
      <c r="D88">
        <v>2</v>
      </c>
      <c r="E88" s="4"/>
      <c r="F88" s="56">
        <v>1.141516</v>
      </c>
      <c r="G88" s="56">
        <v>1.359737</v>
      </c>
      <c r="H88" s="56">
        <v>1.5484830000000001</v>
      </c>
      <c r="I88" s="56">
        <v>1.148968</v>
      </c>
      <c r="J88" s="56">
        <v>1.202736</v>
      </c>
      <c r="K88" s="56">
        <v>1.010799</v>
      </c>
      <c r="L88" s="56">
        <v>1.0467379999999999</v>
      </c>
      <c r="M88" s="56">
        <v>1.1285480000000001</v>
      </c>
      <c r="N88" s="56">
        <v>1.049828</v>
      </c>
      <c r="O88" s="56">
        <v>0.88857399999999997</v>
      </c>
      <c r="S88" s="29">
        <f t="shared" si="280"/>
        <v>1.359737</v>
      </c>
      <c r="T88" s="29">
        <f t="shared" si="280"/>
        <v>1.5484830000000001</v>
      </c>
      <c r="U88" s="29">
        <f t="shared" si="280"/>
        <v>1.148968</v>
      </c>
      <c r="V88" s="29">
        <f t="shared" si="280"/>
        <v>1.202736</v>
      </c>
      <c r="W88" s="29">
        <f t="shared" si="281"/>
        <v>1.010799</v>
      </c>
      <c r="X88" s="29">
        <f t="shared" si="282"/>
        <v>1.0467379999999999</v>
      </c>
      <c r="Y88" s="78">
        <f t="shared" si="283"/>
        <v>1.1358653582533629</v>
      </c>
      <c r="Z88" s="29">
        <f t="shared" si="284"/>
        <v>1.049828</v>
      </c>
      <c r="AA88" s="29">
        <f t="shared" si="285"/>
        <v>0.88857399999999997</v>
      </c>
      <c r="AC88" s="29">
        <f t="shared" si="286"/>
        <v>1.359737</v>
      </c>
      <c r="AD88" s="29">
        <f t="shared" si="287"/>
        <v>1.5484830000000001</v>
      </c>
      <c r="AE88" s="29">
        <f t="shared" si="288"/>
        <v>1.148968</v>
      </c>
      <c r="AF88" s="29">
        <f t="shared" si="289"/>
        <v>1.202736</v>
      </c>
      <c r="AG88" s="29">
        <f t="shared" si="290"/>
        <v>1.010799</v>
      </c>
      <c r="AH88" s="29">
        <f t="shared" si="291"/>
        <v>1.0467379999999999</v>
      </c>
      <c r="AI88" s="29">
        <f t="shared" si="292"/>
        <v>1.1358653582533629</v>
      </c>
      <c r="AJ88" s="29">
        <f t="shared" si="293"/>
        <v>1.049828</v>
      </c>
      <c r="AK88" s="29">
        <f t="shared" si="294"/>
        <v>0.88857399999999997</v>
      </c>
      <c r="AS88" s="58"/>
      <c r="BC88" s="58"/>
      <c r="BG88" s="29">
        <f t="shared" si="354"/>
        <v>1.359737</v>
      </c>
      <c r="BH88" s="29">
        <f t="shared" si="355"/>
        <v>1.5484830000000001</v>
      </c>
      <c r="BI88" s="29">
        <f t="shared" si="356"/>
        <v>1.148968</v>
      </c>
      <c r="BJ88" s="29">
        <f t="shared" si="357"/>
        <v>1.202736</v>
      </c>
      <c r="BK88" s="29">
        <f t="shared" si="358"/>
        <v>1.010799</v>
      </c>
      <c r="BL88" s="29">
        <f t="shared" si="349"/>
        <v>1.0467379999999999</v>
      </c>
      <c r="BM88" s="58">
        <f t="shared" si="350"/>
        <v>1.1358653582533629</v>
      </c>
      <c r="BN88" s="58">
        <f t="shared" si="351"/>
        <v>1.049828</v>
      </c>
      <c r="BO88" s="58">
        <f t="shared" si="351"/>
        <v>0.88857399999999997</v>
      </c>
      <c r="BQ88" s="29">
        <f t="shared" si="359"/>
        <v>0.84923099999999985</v>
      </c>
      <c r="BR88" s="29">
        <f t="shared" si="360"/>
        <v>0.91675299999999993</v>
      </c>
      <c r="BS88" s="29">
        <f t="shared" si="361"/>
        <v>0.76368100000000005</v>
      </c>
      <c r="BT88" s="29">
        <f t="shared" si="362"/>
        <v>0.91622300000000001</v>
      </c>
      <c r="BU88" s="29">
        <f t="shared" si="363"/>
        <v>0.33761799999999986</v>
      </c>
      <c r="BV88" s="29">
        <f t="shared" si="373"/>
        <v>0.10874299999999992</v>
      </c>
      <c r="BW88" s="58">
        <f t="shared" si="374"/>
        <v>0.83017800821355225</v>
      </c>
      <c r="BX88" s="58">
        <f t="shared" si="375"/>
        <v>-1.1560000000000015E-2</v>
      </c>
      <c r="BY88" s="58">
        <f t="shared" si="376"/>
        <v>-3.7332239999999999</v>
      </c>
      <c r="CA88" s="24">
        <v>2007</v>
      </c>
      <c r="CB88" s="24">
        <v>7</v>
      </c>
      <c r="CC88" s="24">
        <v>9</v>
      </c>
      <c r="CD88" s="29">
        <f t="shared" si="336"/>
        <v>0.6340929999999998</v>
      </c>
      <c r="CE88" s="29">
        <f t="shared" si="337"/>
        <v>-0.43737799999999999</v>
      </c>
      <c r="CF88" s="29">
        <f t="shared" si="338"/>
        <v>0.6694650000000002</v>
      </c>
      <c r="CG88" s="29">
        <f t="shared" si="339"/>
        <v>0.48938100000000007</v>
      </c>
      <c r="CH88" s="29">
        <f t="shared" si="340"/>
        <v>1.2218450000000001</v>
      </c>
      <c r="CI88" s="29">
        <f t="shared" si="341"/>
        <v>1.0232189999999999</v>
      </c>
      <c r="CJ88" s="58">
        <f t="shared" si="342"/>
        <v>0.84215373393957171</v>
      </c>
      <c r="CK88" s="58">
        <f t="shared" si="343"/>
        <v>0.97706000000000004</v>
      </c>
      <c r="CL88" s="58">
        <f t="shared" si="343"/>
        <v>-0.94021200000000005</v>
      </c>
      <c r="CN88" s="24">
        <v>2009</v>
      </c>
      <c r="CO88" s="24">
        <v>1</v>
      </c>
      <c r="CP88" s="24">
        <v>7</v>
      </c>
      <c r="CQ88" s="29">
        <f t="shared" si="377"/>
        <v>-2.683881</v>
      </c>
      <c r="CR88" s="29">
        <f t="shared" si="378"/>
        <v>-1.2667119999999998</v>
      </c>
      <c r="CS88" s="29">
        <f t="shared" si="379"/>
        <v>-2.3015889999999999</v>
      </c>
      <c r="CT88" s="29">
        <f t="shared" si="380"/>
        <v>-2.4703490000000006</v>
      </c>
      <c r="CU88" s="29">
        <f t="shared" si="381"/>
        <v>-2.0956969999999999</v>
      </c>
      <c r="CV88" s="29">
        <f t="shared" si="370"/>
        <v>-2.0071300000000005</v>
      </c>
      <c r="CW88" s="58">
        <f t="shared" si="371"/>
        <v>-2.2895953569542806</v>
      </c>
      <c r="CX88" s="58">
        <f t="shared" si="372"/>
        <v>-2.0081209999999996</v>
      </c>
      <c r="CY88" s="58">
        <f t="shared" si="372"/>
        <v>-0.45265300000000008</v>
      </c>
    </row>
    <row r="89" spans="1:103" x14ac:dyDescent="0.25">
      <c r="A89">
        <f t="shared" si="187"/>
        <v>2004</v>
      </c>
      <c r="B89" s="56" t="s">
        <v>225</v>
      </c>
      <c r="C89" s="56">
        <v>2</v>
      </c>
      <c r="D89">
        <v>3</v>
      </c>
      <c r="E89" s="4"/>
      <c r="F89" s="56">
        <v>1.195179</v>
      </c>
      <c r="G89" s="56">
        <v>1.4230750000000001</v>
      </c>
      <c r="H89" s="56">
        <v>1.338306</v>
      </c>
      <c r="I89" s="56">
        <v>1.200977</v>
      </c>
      <c r="J89" s="56">
        <v>1.2266030000000001</v>
      </c>
      <c r="K89" s="56">
        <v>1.044203</v>
      </c>
      <c r="L89" s="56">
        <v>1.10642</v>
      </c>
      <c r="M89" s="56">
        <v>1.1800409999999999</v>
      </c>
      <c r="N89" s="56">
        <v>1.1081080000000001</v>
      </c>
      <c r="O89" s="56">
        <v>0.80821699999999996</v>
      </c>
      <c r="S89" s="29">
        <f t="shared" si="280"/>
        <v>1.4230750000000001</v>
      </c>
      <c r="T89" s="29">
        <f t="shared" si="280"/>
        <v>1.338306</v>
      </c>
      <c r="U89" s="29">
        <f t="shared" si="280"/>
        <v>1.200977</v>
      </c>
      <c r="V89" s="29">
        <f t="shared" si="280"/>
        <v>1.2266030000000001</v>
      </c>
      <c r="W89" s="29">
        <f t="shared" si="281"/>
        <v>1.044203</v>
      </c>
      <c r="X89" s="29">
        <f t="shared" si="282"/>
        <v>1.10642</v>
      </c>
      <c r="Y89" s="78">
        <f t="shared" si="283"/>
        <v>1.1885828082386958</v>
      </c>
      <c r="Z89" s="29">
        <f t="shared" si="284"/>
        <v>1.1081080000000001</v>
      </c>
      <c r="AA89" s="29">
        <f t="shared" si="285"/>
        <v>0.80821699999999996</v>
      </c>
      <c r="AC89" s="29">
        <f t="shared" si="286"/>
        <v>1.4230750000000001</v>
      </c>
      <c r="AD89" s="29">
        <f t="shared" si="287"/>
        <v>1.338306</v>
      </c>
      <c r="AE89" s="29">
        <f t="shared" si="288"/>
        <v>1.200977</v>
      </c>
      <c r="AF89" s="29">
        <f t="shared" si="289"/>
        <v>1.2266030000000001</v>
      </c>
      <c r="AG89" s="29">
        <f t="shared" si="290"/>
        <v>1.044203</v>
      </c>
      <c r="AH89" s="29">
        <f t="shared" si="291"/>
        <v>1.10642</v>
      </c>
      <c r="AI89" s="29">
        <f t="shared" si="292"/>
        <v>1.1885828082386958</v>
      </c>
      <c r="AJ89" s="29">
        <f t="shared" si="293"/>
        <v>1.1081080000000001</v>
      </c>
      <c r="AK89" s="29">
        <f t="shared" si="294"/>
        <v>0.80821699999999996</v>
      </c>
      <c r="AS89" s="58"/>
      <c r="BC89" s="58"/>
      <c r="BG89" s="29">
        <f t="shared" si="354"/>
        <v>1.4230750000000001</v>
      </c>
      <c r="BH89" s="29">
        <f t="shared" si="355"/>
        <v>1.338306</v>
      </c>
      <c r="BI89" s="29">
        <f t="shared" si="356"/>
        <v>1.200977</v>
      </c>
      <c r="BJ89" s="29">
        <f t="shared" si="357"/>
        <v>1.2266030000000001</v>
      </c>
      <c r="BK89" s="29">
        <f t="shared" si="358"/>
        <v>1.044203</v>
      </c>
      <c r="BL89" s="29">
        <f t="shared" si="349"/>
        <v>1.10642</v>
      </c>
      <c r="BM89" s="58">
        <f t="shared" si="350"/>
        <v>1.1885828082386958</v>
      </c>
      <c r="BN89" s="58">
        <f t="shared" si="351"/>
        <v>1.1081080000000001</v>
      </c>
      <c r="BO89" s="58">
        <f t="shared" si="351"/>
        <v>0.80821699999999996</v>
      </c>
      <c r="BQ89" s="29">
        <f t="shared" si="359"/>
        <v>2.2723059999999999</v>
      </c>
      <c r="BR89" s="29">
        <f t="shared" si="360"/>
        <v>2.2550590000000001</v>
      </c>
      <c r="BS89" s="29">
        <f t="shared" si="361"/>
        <v>1.964658</v>
      </c>
      <c r="BT89" s="29">
        <f t="shared" si="362"/>
        <v>2.1428260000000003</v>
      </c>
      <c r="BU89" s="29">
        <f t="shared" si="363"/>
        <v>1.381821</v>
      </c>
      <c r="BV89" s="29">
        <f t="shared" si="373"/>
        <v>1.215163</v>
      </c>
      <c r="BW89" s="58">
        <f t="shared" si="374"/>
        <v>2.0187608164522479</v>
      </c>
      <c r="BX89" s="58">
        <f t="shared" si="375"/>
        <v>1.0965480000000001</v>
      </c>
      <c r="BY89" s="58">
        <f t="shared" si="376"/>
        <v>-2.9250069999999999</v>
      </c>
      <c r="CA89" s="24">
        <v>2007</v>
      </c>
      <c r="CB89" s="24">
        <v>7</v>
      </c>
      <c r="CC89" s="24">
        <v>10</v>
      </c>
      <c r="CD89" s="29">
        <f t="shared" si="336"/>
        <v>0.72126899999999983</v>
      </c>
      <c r="CE89" s="29">
        <f t="shared" si="337"/>
        <v>-0.45150899999999999</v>
      </c>
      <c r="CF89" s="29">
        <f t="shared" si="338"/>
        <v>1.5093440000000002</v>
      </c>
      <c r="CG89" s="29">
        <f t="shared" si="339"/>
        <v>1.2462150000000001</v>
      </c>
      <c r="CH89" s="29">
        <f t="shared" si="340"/>
        <v>2.0199410000000002</v>
      </c>
      <c r="CI89" s="29">
        <f t="shared" si="341"/>
        <v>1.6001749999999999</v>
      </c>
      <c r="CJ89" s="58">
        <f t="shared" si="342"/>
        <v>1.6797775434773499</v>
      </c>
      <c r="CK89" s="58">
        <f t="shared" si="343"/>
        <v>1.4663630000000001</v>
      </c>
      <c r="CL89" s="58">
        <f t="shared" si="343"/>
        <v>-1.359715</v>
      </c>
      <c r="CN89" s="24">
        <v>2009</v>
      </c>
      <c r="CO89" s="24">
        <v>1</v>
      </c>
      <c r="CP89" s="24">
        <v>8</v>
      </c>
      <c r="CQ89" s="29">
        <f t="shared" si="377"/>
        <v>-3.2900640000000001</v>
      </c>
      <c r="CR89" s="29">
        <f t="shared" si="378"/>
        <v>-1.8524249999999998</v>
      </c>
      <c r="CS89" s="29">
        <f t="shared" si="379"/>
        <v>-2.4385870000000001</v>
      </c>
      <c r="CT89" s="29">
        <f t="shared" si="380"/>
        <v>-2.6340490000000005</v>
      </c>
      <c r="CU89" s="29">
        <f t="shared" si="381"/>
        <v>-2.1740789999999999</v>
      </c>
      <c r="CV89" s="29">
        <f t="shared" si="370"/>
        <v>-2.0867450000000005</v>
      </c>
      <c r="CW89" s="58">
        <f t="shared" si="371"/>
        <v>-2.4315430396848678</v>
      </c>
      <c r="CX89" s="58">
        <f t="shared" si="372"/>
        <v>-2.1059109999999994</v>
      </c>
      <c r="CY89" s="58">
        <f t="shared" si="372"/>
        <v>-1.024845</v>
      </c>
    </row>
    <row r="90" spans="1:103" x14ac:dyDescent="0.25">
      <c r="A90">
        <f t="shared" si="187"/>
        <v>2004</v>
      </c>
      <c r="B90" s="56" t="s">
        <v>226</v>
      </c>
      <c r="C90" s="56">
        <v>2</v>
      </c>
      <c r="D90">
        <v>4</v>
      </c>
      <c r="E90" s="4"/>
      <c r="F90" s="56">
        <v>1.2303090000000001</v>
      </c>
      <c r="G90" s="56">
        <v>1.5314909999999999</v>
      </c>
      <c r="H90" s="56">
        <v>1.5099039999999999</v>
      </c>
      <c r="I90" s="56">
        <v>1.220248</v>
      </c>
      <c r="J90" s="56">
        <v>1.2379500000000001</v>
      </c>
      <c r="K90" s="56">
        <v>1.0534190000000001</v>
      </c>
      <c r="L90" s="56">
        <v>1.1011789999999999</v>
      </c>
      <c r="M90" s="56">
        <v>1.2324919999999999</v>
      </c>
      <c r="N90" s="56">
        <v>1.1124050000000001</v>
      </c>
      <c r="O90" s="56">
        <v>0.97662099999999996</v>
      </c>
      <c r="S90" s="29">
        <f t="shared" si="280"/>
        <v>1.5314909999999999</v>
      </c>
      <c r="T90" s="29">
        <f t="shared" si="280"/>
        <v>1.5099039999999999</v>
      </c>
      <c r="U90" s="29">
        <f t="shared" si="280"/>
        <v>1.220248</v>
      </c>
      <c r="V90" s="29">
        <f t="shared" si="280"/>
        <v>1.2379500000000001</v>
      </c>
      <c r="W90" s="29">
        <f t="shared" si="281"/>
        <v>1.0534190000000001</v>
      </c>
      <c r="X90" s="29">
        <f t="shared" si="282"/>
        <v>1.1011789999999999</v>
      </c>
      <c r="Y90" s="78">
        <f t="shared" si="283"/>
        <v>1.2312602146000085</v>
      </c>
      <c r="Z90" s="29">
        <f t="shared" si="284"/>
        <v>1.1124050000000001</v>
      </c>
      <c r="AA90" s="29">
        <f t="shared" si="285"/>
        <v>0.97662099999999996</v>
      </c>
      <c r="AC90" s="29">
        <f t="shared" si="286"/>
        <v>1.5314909999999999</v>
      </c>
      <c r="AD90" s="29">
        <f t="shared" si="287"/>
        <v>1.5099039999999999</v>
      </c>
      <c r="AE90" s="29">
        <f t="shared" si="288"/>
        <v>1.220248</v>
      </c>
      <c r="AF90" s="29">
        <f t="shared" si="289"/>
        <v>1.2379500000000001</v>
      </c>
      <c r="AG90" s="29">
        <f t="shared" si="290"/>
        <v>1.0534190000000001</v>
      </c>
      <c r="AH90" s="29">
        <f t="shared" si="291"/>
        <v>1.1011789999999999</v>
      </c>
      <c r="AI90" s="29">
        <f t="shared" si="292"/>
        <v>1.2312602146000085</v>
      </c>
      <c r="AJ90" s="29">
        <f t="shared" si="293"/>
        <v>1.1124050000000001</v>
      </c>
      <c r="AK90" s="29">
        <f t="shared" si="294"/>
        <v>0.97662099999999996</v>
      </c>
      <c r="AS90" s="58"/>
      <c r="BC90" s="58"/>
      <c r="BG90" s="29">
        <f t="shared" si="354"/>
        <v>1.5314909999999999</v>
      </c>
      <c r="BH90" s="29">
        <f t="shared" si="355"/>
        <v>1.5099039999999999</v>
      </c>
      <c r="BI90" s="29">
        <f t="shared" si="356"/>
        <v>1.220248</v>
      </c>
      <c r="BJ90" s="29">
        <f t="shared" si="357"/>
        <v>1.2379500000000001</v>
      </c>
      <c r="BK90" s="29">
        <f t="shared" si="358"/>
        <v>1.0534190000000001</v>
      </c>
      <c r="BL90" s="29">
        <f t="shared" si="349"/>
        <v>1.1011789999999999</v>
      </c>
      <c r="BM90" s="58">
        <f t="shared" si="350"/>
        <v>1.2312602146000085</v>
      </c>
      <c r="BN90" s="58">
        <f t="shared" si="351"/>
        <v>1.1124050000000001</v>
      </c>
      <c r="BO90" s="58">
        <f t="shared" si="351"/>
        <v>0.97662099999999996</v>
      </c>
      <c r="BQ90" s="29">
        <f t="shared" si="359"/>
        <v>3.8037969999999999</v>
      </c>
      <c r="BR90" s="29">
        <f t="shared" si="360"/>
        <v>3.7649629999999998</v>
      </c>
      <c r="BS90" s="29">
        <f t="shared" si="361"/>
        <v>3.1849059999999998</v>
      </c>
      <c r="BT90" s="29">
        <f t="shared" si="362"/>
        <v>3.3807760000000004</v>
      </c>
      <c r="BU90" s="29">
        <f t="shared" si="363"/>
        <v>2.4352400000000003</v>
      </c>
      <c r="BV90" s="29">
        <f t="shared" si="373"/>
        <v>2.3163419999999997</v>
      </c>
      <c r="BW90" s="58">
        <f t="shared" si="374"/>
        <v>3.2500210310522561</v>
      </c>
      <c r="BX90" s="58">
        <f t="shared" si="375"/>
        <v>2.2089530000000002</v>
      </c>
      <c r="BY90" s="58">
        <f t="shared" si="376"/>
        <v>-1.948386</v>
      </c>
      <c r="CA90" s="24">
        <v>2007</v>
      </c>
      <c r="CB90" s="24">
        <v>8</v>
      </c>
      <c r="CC90" s="24">
        <v>11</v>
      </c>
      <c r="CD90" s="29">
        <f t="shared" si="336"/>
        <v>0.70269799999999982</v>
      </c>
      <c r="CE90" s="29">
        <f t="shared" si="337"/>
        <v>-0.27632499999999999</v>
      </c>
      <c r="CF90" s="29">
        <f t="shared" si="338"/>
        <v>2.2558090000000002</v>
      </c>
      <c r="CG90" s="29">
        <f t="shared" si="339"/>
        <v>2.0230320000000002</v>
      </c>
      <c r="CH90" s="29">
        <f t="shared" si="340"/>
        <v>2.9330990000000003</v>
      </c>
      <c r="CI90" s="29">
        <f t="shared" si="341"/>
        <v>2.5150030000000001</v>
      </c>
      <c r="CJ90" s="58">
        <f t="shared" si="342"/>
        <v>2.4232088361899176</v>
      </c>
      <c r="CK90" s="58">
        <f t="shared" si="343"/>
        <v>2.3593410000000001</v>
      </c>
      <c r="CL90" s="58">
        <f t="shared" si="343"/>
        <v>-1.8706260000000001</v>
      </c>
      <c r="CN90" s="24">
        <v>2009</v>
      </c>
      <c r="CO90" s="24">
        <v>2</v>
      </c>
      <c r="CP90" s="24">
        <v>9</v>
      </c>
      <c r="CQ90" s="29">
        <f t="shared" si="377"/>
        <v>-4.0377369999999999</v>
      </c>
      <c r="CR90" s="29">
        <f t="shared" si="378"/>
        <v>-2.5867569999999995</v>
      </c>
      <c r="CS90" s="29">
        <f t="shared" si="379"/>
        <v>-2.7855660000000002</v>
      </c>
      <c r="CT90" s="29">
        <f t="shared" si="380"/>
        <v>-3.0411740000000007</v>
      </c>
      <c r="CU90" s="29">
        <f t="shared" si="381"/>
        <v>-2.493071</v>
      </c>
      <c r="CV90" s="29">
        <f t="shared" si="370"/>
        <v>-2.4054520000000004</v>
      </c>
      <c r="CW90" s="58">
        <f t="shared" si="371"/>
        <v>-2.7771174531701797</v>
      </c>
      <c r="CX90" s="58">
        <f t="shared" si="372"/>
        <v>-2.4416849999999997</v>
      </c>
      <c r="CY90" s="58">
        <f t="shared" si="372"/>
        <v>-1.769266</v>
      </c>
    </row>
    <row r="91" spans="1:103" x14ac:dyDescent="0.25">
      <c r="A91">
        <f t="shared" si="187"/>
        <v>2004</v>
      </c>
      <c r="B91" s="56" t="s">
        <v>227</v>
      </c>
      <c r="C91" s="56">
        <v>3</v>
      </c>
      <c r="D91">
        <v>5</v>
      </c>
      <c r="E91" s="4"/>
      <c r="F91" s="56">
        <v>-7.4037000000000006E-2</v>
      </c>
      <c r="G91" s="56">
        <v>-5.2387000000000003E-2</v>
      </c>
      <c r="H91" s="56">
        <v>-8.2568000000000003E-2</v>
      </c>
      <c r="I91" s="56">
        <v>-8.7274000000000004E-2</v>
      </c>
      <c r="J91" s="56">
        <v>-0.110163</v>
      </c>
      <c r="K91" s="56">
        <v>-0.15928999999999999</v>
      </c>
      <c r="L91" s="56">
        <v>-0.13403300000000001</v>
      </c>
      <c r="M91" s="56">
        <v>-7.0544999999999997E-2</v>
      </c>
      <c r="N91" s="56">
        <v>-0.111759</v>
      </c>
      <c r="O91" s="56">
        <v>-0.153091</v>
      </c>
      <c r="S91" s="29">
        <f t="shared" si="280"/>
        <v>-5.2387000000000003E-2</v>
      </c>
      <c r="T91" s="29">
        <f t="shared" si="280"/>
        <v>-8.2568000000000003E-2</v>
      </c>
      <c r="U91" s="29">
        <f t="shared" si="280"/>
        <v>-8.7274000000000004E-2</v>
      </c>
      <c r="V91" s="29">
        <f t="shared" si="280"/>
        <v>-0.110163</v>
      </c>
      <c r="W91" s="29">
        <f t="shared" si="281"/>
        <v>-0.15928999999999999</v>
      </c>
      <c r="X91" s="29">
        <f t="shared" si="282"/>
        <v>-0.13403300000000001</v>
      </c>
      <c r="Y91" s="78">
        <f t="shared" si="283"/>
        <v>-7.2515405229853752E-2</v>
      </c>
      <c r="Z91" s="29">
        <f t="shared" si="284"/>
        <v>-0.111759</v>
      </c>
      <c r="AA91" s="29">
        <f t="shared" si="285"/>
        <v>-0.153091</v>
      </c>
      <c r="AC91" s="29">
        <f t="shared" si="286"/>
        <v>-5.2387000000000003E-2</v>
      </c>
      <c r="AD91" s="29">
        <f t="shared" si="287"/>
        <v>-8.2568000000000003E-2</v>
      </c>
      <c r="AE91" s="29">
        <f t="shared" si="288"/>
        <v>-8.7274000000000004E-2</v>
      </c>
      <c r="AF91" s="29">
        <f t="shared" si="289"/>
        <v>-0.110163</v>
      </c>
      <c r="AG91" s="29">
        <f t="shared" si="290"/>
        <v>-0.15928999999999999</v>
      </c>
      <c r="AH91" s="29">
        <f t="shared" si="291"/>
        <v>-0.13403300000000001</v>
      </c>
      <c r="AI91" s="29">
        <f t="shared" si="292"/>
        <v>-7.2515405229853752E-2</v>
      </c>
      <c r="AJ91" s="29">
        <f t="shared" si="293"/>
        <v>-0.111759</v>
      </c>
      <c r="AK91" s="29">
        <f t="shared" si="294"/>
        <v>-0.153091</v>
      </c>
      <c r="AM91" s="29">
        <f t="shared" ref="AM91:AM103" si="382">AC91</f>
        <v>-5.2387000000000003E-2</v>
      </c>
      <c r="AN91" s="29">
        <f t="shared" ref="AN91:AN103" si="383">AD91</f>
        <v>-8.2568000000000003E-2</v>
      </c>
      <c r="AO91" s="29">
        <f t="shared" ref="AO91:AO103" si="384">AE91</f>
        <v>-8.7274000000000004E-2</v>
      </c>
      <c r="AP91" s="29">
        <f t="shared" ref="AP91:AP103" si="385">AF91</f>
        <v>-0.110163</v>
      </c>
      <c r="AQ91" s="29">
        <f t="shared" ref="AQ91:AQ103" si="386">AG91</f>
        <v>-0.15928999999999999</v>
      </c>
      <c r="AR91" s="29">
        <f t="shared" ref="AR91:AR103" si="387">AH91</f>
        <v>-0.13403300000000001</v>
      </c>
      <c r="AS91" s="58">
        <f t="shared" ref="AS91:AS103" si="388">AI91</f>
        <v>-7.2515405229853752E-2</v>
      </c>
      <c r="AT91" s="58">
        <f t="shared" ref="AT91:AU103" si="389">AJ91</f>
        <v>-0.111759</v>
      </c>
      <c r="AU91" s="58">
        <f t="shared" si="389"/>
        <v>-0.153091</v>
      </c>
      <c r="AW91" s="29">
        <f t="shared" ref="AW91:BC91" si="390">AM91</f>
        <v>-5.2387000000000003E-2</v>
      </c>
      <c r="AX91" s="29">
        <f t="shared" si="390"/>
        <v>-8.2568000000000003E-2</v>
      </c>
      <c r="AY91" s="29">
        <f t="shared" si="390"/>
        <v>-8.7274000000000004E-2</v>
      </c>
      <c r="AZ91" s="29">
        <f t="shared" si="390"/>
        <v>-0.110163</v>
      </c>
      <c r="BA91" s="29">
        <f t="shared" si="390"/>
        <v>-0.15928999999999999</v>
      </c>
      <c r="BB91" s="29">
        <f t="shared" si="390"/>
        <v>-0.13403300000000001</v>
      </c>
      <c r="BC91" s="58">
        <f t="shared" si="390"/>
        <v>-7.2515405229853752E-2</v>
      </c>
      <c r="BD91" s="58">
        <f t="shared" ref="BD91:BE91" si="391">AT91</f>
        <v>-0.111759</v>
      </c>
      <c r="BE91" s="58">
        <f t="shared" si="391"/>
        <v>-0.153091</v>
      </c>
      <c r="BM91" s="58"/>
      <c r="BW91" s="58"/>
      <c r="CA91" s="24">
        <v>2007</v>
      </c>
      <c r="CB91" s="24">
        <v>8</v>
      </c>
      <c r="CC91" s="24">
        <v>12</v>
      </c>
      <c r="CD91" s="29">
        <f t="shared" si="336"/>
        <v>0.58342199999999989</v>
      </c>
      <c r="CE91" s="29">
        <f t="shared" si="337"/>
        <v>-0.25319700000000001</v>
      </c>
      <c r="CF91" s="29">
        <f t="shared" si="338"/>
        <v>2.8007030000000004</v>
      </c>
      <c r="CG91" s="29">
        <f t="shared" si="339"/>
        <v>2.4978389999999999</v>
      </c>
      <c r="CH91" s="29">
        <f t="shared" si="340"/>
        <v>3.6388970000000005</v>
      </c>
      <c r="CI91" s="29">
        <f t="shared" si="341"/>
        <v>3.185317</v>
      </c>
      <c r="CJ91" s="58">
        <f t="shared" si="342"/>
        <v>2.9851025240749278</v>
      </c>
      <c r="CK91" s="58">
        <f t="shared" si="343"/>
        <v>2.98272</v>
      </c>
      <c r="CL91" s="58">
        <f t="shared" si="343"/>
        <v>-2.7230530000000002</v>
      </c>
      <c r="CN91" s="24">
        <v>2009</v>
      </c>
      <c r="CO91" s="24">
        <v>2</v>
      </c>
      <c r="CP91" s="24">
        <v>10</v>
      </c>
      <c r="CQ91" s="29">
        <f t="shared" si="377"/>
        <v>-4.5450439999999999</v>
      </c>
      <c r="CR91" s="29">
        <f t="shared" si="378"/>
        <v>-3.0188909999999995</v>
      </c>
      <c r="CS91" s="29">
        <f t="shared" si="379"/>
        <v>-3.0756560000000004</v>
      </c>
      <c r="CT91" s="29">
        <f t="shared" si="380"/>
        <v>-3.3792670000000005</v>
      </c>
      <c r="CU91" s="29">
        <f t="shared" si="381"/>
        <v>-2.6526339999999999</v>
      </c>
      <c r="CV91" s="29">
        <f t="shared" si="370"/>
        <v>-2.5609970000000004</v>
      </c>
      <c r="CW91" s="58">
        <f t="shared" si="371"/>
        <v>-3.0681999566693205</v>
      </c>
      <c r="CX91" s="58">
        <f t="shared" si="372"/>
        <v>-2.5816199999999996</v>
      </c>
      <c r="CY91" s="58">
        <f t="shared" si="372"/>
        <v>-1.400825</v>
      </c>
    </row>
    <row r="92" spans="1:103" x14ac:dyDescent="0.25">
      <c r="A92">
        <f t="shared" si="187"/>
        <v>2004</v>
      </c>
      <c r="B92" s="56" t="s">
        <v>228</v>
      </c>
      <c r="C92" s="56">
        <v>3</v>
      </c>
      <c r="D92">
        <v>6</v>
      </c>
      <c r="E92" s="4"/>
      <c r="F92" s="56">
        <v>-0.47263300000000003</v>
      </c>
      <c r="G92" s="56">
        <v>-0.44328000000000001</v>
      </c>
      <c r="H92" s="56">
        <v>-0.28456599999999999</v>
      </c>
      <c r="I92" s="56">
        <v>-0.48647699999999999</v>
      </c>
      <c r="J92" s="56">
        <v>-0.49913099999999999</v>
      </c>
      <c r="K92" s="56">
        <v>-0.53353600000000001</v>
      </c>
      <c r="L92" s="56">
        <v>-0.50278599999999996</v>
      </c>
      <c r="M92" s="56">
        <v>-0.463862</v>
      </c>
      <c r="N92" s="56">
        <v>-0.48505399999999999</v>
      </c>
      <c r="O92" s="56">
        <v>-0.39001799999999998</v>
      </c>
      <c r="S92" s="29">
        <f t="shared" si="280"/>
        <v>-0.44328000000000001</v>
      </c>
      <c r="T92" s="29">
        <f t="shared" si="280"/>
        <v>-0.28456599999999999</v>
      </c>
      <c r="U92" s="29">
        <f t="shared" si="280"/>
        <v>-0.48647699999999999</v>
      </c>
      <c r="V92" s="29">
        <f t="shared" si="280"/>
        <v>-0.49913099999999999</v>
      </c>
      <c r="W92" s="29">
        <f t="shared" si="281"/>
        <v>-0.53353600000000001</v>
      </c>
      <c r="X92" s="29">
        <f t="shared" si="282"/>
        <v>-0.50278599999999996</v>
      </c>
      <c r="Y92" s="78">
        <f t="shared" si="283"/>
        <v>-0.46881114784394251</v>
      </c>
      <c r="Z92" s="29">
        <f t="shared" si="284"/>
        <v>-0.48505399999999999</v>
      </c>
      <c r="AA92" s="29">
        <f t="shared" si="285"/>
        <v>-0.39001799999999998</v>
      </c>
      <c r="AC92" s="29">
        <f t="shared" si="286"/>
        <v>-0.44328000000000001</v>
      </c>
      <c r="AD92" s="29">
        <f t="shared" si="287"/>
        <v>-0.28456599999999999</v>
      </c>
      <c r="AE92" s="29">
        <f t="shared" si="288"/>
        <v>-0.48647699999999999</v>
      </c>
      <c r="AF92" s="29">
        <f t="shared" si="289"/>
        <v>-0.49913099999999999</v>
      </c>
      <c r="AG92" s="29">
        <f t="shared" si="290"/>
        <v>-0.53353600000000001</v>
      </c>
      <c r="AH92" s="29">
        <f t="shared" si="291"/>
        <v>-0.50278599999999996</v>
      </c>
      <c r="AI92" s="29">
        <f t="shared" si="292"/>
        <v>-0.46881114784394251</v>
      </c>
      <c r="AJ92" s="29">
        <f t="shared" si="293"/>
        <v>-0.48505399999999999</v>
      </c>
      <c r="AK92" s="29">
        <f t="shared" si="294"/>
        <v>-0.39001799999999998</v>
      </c>
      <c r="AM92" s="29">
        <f t="shared" si="382"/>
        <v>-0.44328000000000001</v>
      </c>
      <c r="AN92" s="29">
        <f t="shared" si="383"/>
        <v>-0.28456599999999999</v>
      </c>
      <c r="AO92" s="29">
        <f t="shared" si="384"/>
        <v>-0.48647699999999999</v>
      </c>
      <c r="AP92" s="29">
        <f t="shared" si="385"/>
        <v>-0.49913099999999999</v>
      </c>
      <c r="AQ92" s="29">
        <f t="shared" si="386"/>
        <v>-0.53353600000000001</v>
      </c>
      <c r="AR92" s="29">
        <f t="shared" si="387"/>
        <v>-0.50278599999999996</v>
      </c>
      <c r="AS92" s="58">
        <f t="shared" si="388"/>
        <v>-0.46881114784394251</v>
      </c>
      <c r="AT92" s="58">
        <f t="shared" si="389"/>
        <v>-0.48505399999999999</v>
      </c>
      <c r="AU92" s="58">
        <f t="shared" si="389"/>
        <v>-0.39001799999999998</v>
      </c>
      <c r="AW92" s="29">
        <f t="shared" ref="AW92:AW103" si="392">AM92+AW91</f>
        <v>-0.49566700000000002</v>
      </c>
      <c r="AX92" s="29">
        <f t="shared" ref="AX92:AX103" si="393">AN92+AX91</f>
        <v>-0.36713399999999996</v>
      </c>
      <c r="AY92" s="29">
        <f t="shared" ref="AY92:AY103" si="394">AO92+AY91</f>
        <v>-0.57375100000000001</v>
      </c>
      <c r="AZ92" s="29">
        <f t="shared" ref="AZ92:AZ103" si="395">AP92+AZ91</f>
        <v>-0.609294</v>
      </c>
      <c r="BA92" s="29">
        <f t="shared" ref="BA92:BA103" si="396">AQ92+BA91</f>
        <v>-0.69282599999999994</v>
      </c>
      <c r="BB92" s="29">
        <f>AR92+BB91</f>
        <v>-0.63681900000000002</v>
      </c>
      <c r="BC92" s="58">
        <f>AS92+BC91</f>
        <v>-0.54132655307379629</v>
      </c>
      <c r="BD92" s="58">
        <f t="shared" ref="BD92:BE92" si="397">AT92+BD91</f>
        <v>-0.59681300000000004</v>
      </c>
      <c r="BE92" s="58">
        <f t="shared" si="397"/>
        <v>-0.54310899999999995</v>
      </c>
      <c r="BM92" s="58"/>
      <c r="BW92" s="58"/>
      <c r="CA92" s="24">
        <v>2007</v>
      </c>
      <c r="CB92" s="24">
        <v>9</v>
      </c>
      <c r="CC92" s="24">
        <v>13</v>
      </c>
      <c r="CD92" s="29">
        <f t="shared" si="336"/>
        <v>0.63937299999999986</v>
      </c>
      <c r="CE92" s="29">
        <f t="shared" si="337"/>
        <v>0.41481999999999997</v>
      </c>
      <c r="CF92" s="29">
        <f t="shared" si="338"/>
        <v>3.3761460000000003</v>
      </c>
      <c r="CG92" s="29">
        <f t="shared" si="339"/>
        <v>3.0850040000000001</v>
      </c>
      <c r="CH92" s="29">
        <f t="shared" si="340"/>
        <v>4.399718</v>
      </c>
      <c r="CI92" s="29">
        <f t="shared" si="341"/>
        <v>3.9496890000000002</v>
      </c>
      <c r="CJ92" s="58">
        <f t="shared" si="342"/>
        <v>3.5809924980513768</v>
      </c>
      <c r="CK92" s="58">
        <f t="shared" si="343"/>
        <v>3.751236</v>
      </c>
      <c r="CL92" s="58">
        <f t="shared" si="343"/>
        <v>-1.6292370000000003</v>
      </c>
      <c r="CN92" s="24">
        <v>2010</v>
      </c>
      <c r="CO92" s="24">
        <v>10</v>
      </c>
      <c r="CP92" s="24">
        <v>1</v>
      </c>
      <c r="CQ92" s="29">
        <f t="shared" ref="CQ92" si="398">BQ242</f>
        <v>-0.12520500000000001</v>
      </c>
      <c r="CR92" s="29">
        <f t="shared" ref="CR92" si="399">BR242</f>
        <v>-2.1672E-2</v>
      </c>
      <c r="CS92" s="29">
        <f t="shared" ref="CS92" si="400">BS242</f>
        <v>1.8599000000000001E-2</v>
      </c>
      <c r="CT92" s="29">
        <f t="shared" ref="CT92" si="401">BT242</f>
        <v>3.222E-3</v>
      </c>
      <c r="CU92" s="29">
        <f t="shared" ref="CU92" si="402">BU242</f>
        <v>3.0633000000000001E-2</v>
      </c>
      <c r="CV92" s="29">
        <f t="shared" ref="CV92:CV101" si="403">BV242</f>
        <v>7.3203000000000004E-2</v>
      </c>
      <c r="CW92" s="58">
        <f t="shared" ref="CW92:CW101" si="404">BW242</f>
        <v>2.1308994594141557E-2</v>
      </c>
      <c r="CX92" s="58">
        <f t="shared" ref="CX92:CY101" si="405">BX242</f>
        <v>7.7199000000000004E-2</v>
      </c>
      <c r="CY92" s="58">
        <f t="shared" si="405"/>
        <v>0.42301100000000003</v>
      </c>
    </row>
    <row r="93" spans="1:103" x14ac:dyDescent="0.25">
      <c r="A93">
        <f t="shared" si="187"/>
        <v>2004</v>
      </c>
      <c r="B93" s="56" t="s">
        <v>229</v>
      </c>
      <c r="C93" s="56">
        <v>4</v>
      </c>
      <c r="D93">
        <v>7</v>
      </c>
      <c r="E93" s="4"/>
      <c r="F93" s="56">
        <v>0.42581599999999997</v>
      </c>
      <c r="G93" s="56">
        <v>0.23546</v>
      </c>
      <c r="H93" s="56">
        <v>0.59849300000000005</v>
      </c>
      <c r="I93" s="56">
        <v>0.43140200000000001</v>
      </c>
      <c r="J93" s="56">
        <v>0.49840699999999999</v>
      </c>
      <c r="K93" s="56">
        <v>0.53056199999999998</v>
      </c>
      <c r="L93" s="56">
        <v>0.60914999999999997</v>
      </c>
      <c r="M93" s="56">
        <v>0.42780000000000001</v>
      </c>
      <c r="N93" s="56">
        <v>0.64853499999999997</v>
      </c>
      <c r="O93" s="56">
        <v>0.671184</v>
      </c>
      <c r="S93" s="29">
        <f t="shared" si="280"/>
        <v>0.23546</v>
      </c>
      <c r="T93" s="29">
        <f t="shared" si="280"/>
        <v>0.59849300000000005</v>
      </c>
      <c r="U93" s="29">
        <f t="shared" si="280"/>
        <v>0.43140200000000001</v>
      </c>
      <c r="V93" s="29">
        <f t="shared" si="280"/>
        <v>0.49840699999999999</v>
      </c>
      <c r="W93" s="29">
        <f t="shared" si="281"/>
        <v>0.53056199999999998</v>
      </c>
      <c r="X93" s="29">
        <f t="shared" si="282"/>
        <v>0.60914999999999997</v>
      </c>
      <c r="Y93" s="78">
        <f t="shared" si="283"/>
        <v>0.42668050287055276</v>
      </c>
      <c r="Z93" s="29">
        <f t="shared" si="284"/>
        <v>0.64853499999999997</v>
      </c>
      <c r="AA93" s="29">
        <f t="shared" si="285"/>
        <v>0.671184</v>
      </c>
      <c r="AC93" s="29">
        <f t="shared" si="286"/>
        <v>0.23546</v>
      </c>
      <c r="AD93" s="29">
        <f t="shared" si="287"/>
        <v>0.59849300000000005</v>
      </c>
      <c r="AE93" s="29">
        <f t="shared" si="288"/>
        <v>0.43140200000000001</v>
      </c>
      <c r="AF93" s="29">
        <f t="shared" si="289"/>
        <v>0.49840699999999999</v>
      </c>
      <c r="AG93" s="29">
        <f t="shared" si="290"/>
        <v>0.53056199999999998</v>
      </c>
      <c r="AH93" s="29">
        <f t="shared" si="291"/>
        <v>0.60914999999999997</v>
      </c>
      <c r="AI93" s="29">
        <f t="shared" si="292"/>
        <v>0.42668050287055276</v>
      </c>
      <c r="AJ93" s="29">
        <f t="shared" si="293"/>
        <v>0.64853499999999997</v>
      </c>
      <c r="AK93" s="29">
        <f t="shared" si="294"/>
        <v>0.671184</v>
      </c>
      <c r="AM93" s="29">
        <f t="shared" si="382"/>
        <v>0.23546</v>
      </c>
      <c r="AN93" s="29">
        <f t="shared" si="383"/>
        <v>0.59849300000000005</v>
      </c>
      <c r="AO93" s="29">
        <f t="shared" si="384"/>
        <v>0.43140200000000001</v>
      </c>
      <c r="AP93" s="29">
        <f t="shared" si="385"/>
        <v>0.49840699999999999</v>
      </c>
      <c r="AQ93" s="29">
        <f t="shared" si="386"/>
        <v>0.53056199999999998</v>
      </c>
      <c r="AR93" s="29">
        <f t="shared" si="387"/>
        <v>0.60914999999999997</v>
      </c>
      <c r="AS93" s="58">
        <f t="shared" si="388"/>
        <v>0.42668050287055276</v>
      </c>
      <c r="AT93" s="58">
        <f t="shared" si="389"/>
        <v>0.64853499999999997</v>
      </c>
      <c r="AU93" s="58">
        <f t="shared" si="389"/>
        <v>0.671184</v>
      </c>
      <c r="AW93" s="29">
        <f t="shared" si="392"/>
        <v>-0.26020700000000002</v>
      </c>
      <c r="AX93" s="29">
        <f t="shared" si="393"/>
        <v>0.23135900000000009</v>
      </c>
      <c r="AY93" s="29">
        <f t="shared" si="394"/>
        <v>-0.142349</v>
      </c>
      <c r="AZ93" s="29">
        <f t="shared" si="395"/>
        <v>-0.11088700000000001</v>
      </c>
      <c r="BA93" s="29">
        <f t="shared" si="396"/>
        <v>-0.16226399999999996</v>
      </c>
      <c r="BB93" s="29">
        <f t="shared" ref="BB93:BB103" si="406">AR93+BB92</f>
        <v>-2.7669000000000055E-2</v>
      </c>
      <c r="BC93" s="58">
        <f t="shared" ref="BC93:BC103" si="407">AS93+BC92</f>
        <v>-0.11464605020324353</v>
      </c>
      <c r="BD93" s="58">
        <f t="shared" ref="BD93:BD103" si="408">AT93+BD92</f>
        <v>5.1721999999999935E-2</v>
      </c>
      <c r="BE93" s="58">
        <f t="shared" ref="BE93:BE103" si="409">AU93+BE92</f>
        <v>0.12807500000000005</v>
      </c>
      <c r="BM93" s="58"/>
      <c r="BW93" s="58"/>
      <c r="CA93" s="24">
        <v>2008</v>
      </c>
      <c r="CB93" s="24">
        <v>3</v>
      </c>
      <c r="CC93" s="24">
        <v>1</v>
      </c>
      <c r="CD93" s="29">
        <f t="shared" ref="CD93:CD105" si="410">AW183</f>
        <v>-0.71666300000000005</v>
      </c>
      <c r="CE93" s="29">
        <f t="shared" ref="CE93:CE105" si="411">AX183</f>
        <v>-0.94815700000000003</v>
      </c>
      <c r="CF93" s="29">
        <f t="shared" ref="CF93:CF105" si="412">AY183</f>
        <v>-0.79652599999999996</v>
      </c>
      <c r="CG93" s="29">
        <f t="shared" ref="CG93:CG105" si="413">AZ183</f>
        <v>-0.767787</v>
      </c>
      <c r="CH93" s="29">
        <f t="shared" ref="CH93:CH105" si="414">BA183</f>
        <v>-0.77423600000000004</v>
      </c>
      <c r="CI93" s="29">
        <f t="shared" ref="CI93:CI105" si="415">BB183</f>
        <v>-0.81393199999999999</v>
      </c>
      <c r="CJ93" s="58">
        <f t="shared" ref="CJ93:CJ105" si="416">BC183</f>
        <v>-0.7899606164773918</v>
      </c>
      <c r="CK93" s="58">
        <f t="shared" ref="CK93:CL105" si="417">BD183</f>
        <v>-0.82661200000000001</v>
      </c>
      <c r="CL93" s="58">
        <f t="shared" si="417"/>
        <v>-0.99943300000000002</v>
      </c>
      <c r="CN93" s="24">
        <v>2010</v>
      </c>
      <c r="CO93" s="24">
        <v>10</v>
      </c>
      <c r="CP93" s="24">
        <v>2</v>
      </c>
      <c r="CQ93" s="29">
        <f t="shared" ref="CQ93:CQ101" si="418">BQ243</f>
        <v>-0.30387700000000001</v>
      </c>
      <c r="CR93" s="29">
        <f t="shared" ref="CR93:CR101" si="419">BR243</f>
        <v>-4.4084999999999999E-2</v>
      </c>
      <c r="CS93" s="29">
        <f t="shared" ref="CS93:CS101" si="420">BS243</f>
        <v>-0.248837</v>
      </c>
      <c r="CT93" s="29">
        <f t="shared" ref="CT93:CT101" si="421">BT243</f>
        <v>-0.16445799999999999</v>
      </c>
      <c r="CU93" s="29">
        <f t="shared" ref="CU93:CU101" si="422">BU243</f>
        <v>-5.5168000000000002E-2</v>
      </c>
      <c r="CV93" s="29">
        <f t="shared" si="403"/>
        <v>-1.682199999999999E-2</v>
      </c>
      <c r="CW93" s="58">
        <f t="shared" si="404"/>
        <v>-0.25535862787579094</v>
      </c>
      <c r="CX93" s="58">
        <f t="shared" si="405"/>
        <v>-2.0165999999999989E-2</v>
      </c>
      <c r="CY93" s="58">
        <f t="shared" si="405"/>
        <v>-0.169929</v>
      </c>
    </row>
    <row r="94" spans="1:103" x14ac:dyDescent="0.25">
      <c r="A94">
        <f t="shared" si="187"/>
        <v>2004</v>
      </c>
      <c r="B94" s="56" t="s">
        <v>230</v>
      </c>
      <c r="C94" s="56">
        <v>4</v>
      </c>
      <c r="D94">
        <v>8</v>
      </c>
      <c r="E94" s="4"/>
      <c r="F94" s="56">
        <v>0.36655500000000002</v>
      </c>
      <c r="G94" s="56">
        <v>0.54950399999999999</v>
      </c>
      <c r="H94" s="56">
        <v>0.41539300000000001</v>
      </c>
      <c r="I94" s="56">
        <v>0.37472800000000001</v>
      </c>
      <c r="J94" s="56">
        <v>0.43894100000000003</v>
      </c>
      <c r="K94" s="56">
        <v>0.41278999999999999</v>
      </c>
      <c r="L94" s="56">
        <v>0.43181700000000001</v>
      </c>
      <c r="M94" s="56">
        <v>0.365232</v>
      </c>
      <c r="N94" s="56">
        <v>0.433556</v>
      </c>
      <c r="O94" s="56">
        <v>8.4046999999999997E-2</v>
      </c>
      <c r="S94" s="29">
        <f t="shared" si="280"/>
        <v>0.54950399999999999</v>
      </c>
      <c r="T94" s="29">
        <f t="shared" si="280"/>
        <v>0.41539300000000001</v>
      </c>
      <c r="U94" s="29">
        <f t="shared" si="280"/>
        <v>0.37472800000000001</v>
      </c>
      <c r="V94" s="29">
        <f t="shared" si="280"/>
        <v>0.43894100000000003</v>
      </c>
      <c r="W94" s="29">
        <f t="shared" si="281"/>
        <v>0.41278999999999999</v>
      </c>
      <c r="X94" s="29">
        <f t="shared" si="282"/>
        <v>0.43181700000000001</v>
      </c>
      <c r="Y94" s="78">
        <f t="shared" si="283"/>
        <v>0.36597851950718685</v>
      </c>
      <c r="Z94" s="29">
        <f t="shared" si="284"/>
        <v>0.433556</v>
      </c>
      <c r="AA94" s="29">
        <f t="shared" si="285"/>
        <v>8.4046999999999997E-2</v>
      </c>
      <c r="AC94" s="29">
        <f t="shared" si="286"/>
        <v>0.54950399999999999</v>
      </c>
      <c r="AD94" s="29">
        <f t="shared" si="287"/>
        <v>0.41539300000000001</v>
      </c>
      <c r="AE94" s="29">
        <f t="shared" si="288"/>
        <v>0.37472800000000001</v>
      </c>
      <c r="AF94" s="29">
        <f t="shared" si="289"/>
        <v>0.43894100000000003</v>
      </c>
      <c r="AG94" s="29">
        <f t="shared" si="290"/>
        <v>0.41278999999999999</v>
      </c>
      <c r="AH94" s="29">
        <f t="shared" si="291"/>
        <v>0.43181700000000001</v>
      </c>
      <c r="AI94" s="29">
        <f t="shared" si="292"/>
        <v>0.36597851950718685</v>
      </c>
      <c r="AJ94" s="29">
        <f t="shared" si="293"/>
        <v>0.433556</v>
      </c>
      <c r="AK94" s="29">
        <f t="shared" si="294"/>
        <v>8.4046999999999997E-2</v>
      </c>
      <c r="AM94" s="29">
        <f t="shared" si="382"/>
        <v>0.54950399999999999</v>
      </c>
      <c r="AN94" s="29">
        <f t="shared" si="383"/>
        <v>0.41539300000000001</v>
      </c>
      <c r="AO94" s="29">
        <f t="shared" si="384"/>
        <v>0.37472800000000001</v>
      </c>
      <c r="AP94" s="29">
        <f t="shared" si="385"/>
        <v>0.43894100000000003</v>
      </c>
      <c r="AQ94" s="29">
        <f t="shared" si="386"/>
        <v>0.41278999999999999</v>
      </c>
      <c r="AR94" s="29">
        <f t="shared" si="387"/>
        <v>0.43181700000000001</v>
      </c>
      <c r="AS94" s="58">
        <f t="shared" si="388"/>
        <v>0.36597851950718685</v>
      </c>
      <c r="AT94" s="58">
        <f t="shared" si="389"/>
        <v>0.433556</v>
      </c>
      <c r="AU94" s="58">
        <f t="shared" si="389"/>
        <v>8.4046999999999997E-2</v>
      </c>
      <c r="AW94" s="29">
        <f t="shared" si="392"/>
        <v>0.28929699999999997</v>
      </c>
      <c r="AX94" s="29">
        <f t="shared" si="393"/>
        <v>0.6467520000000001</v>
      </c>
      <c r="AY94" s="29">
        <f t="shared" si="394"/>
        <v>0.232379</v>
      </c>
      <c r="AZ94" s="29">
        <f t="shared" si="395"/>
        <v>0.32805400000000001</v>
      </c>
      <c r="BA94" s="29">
        <f t="shared" si="396"/>
        <v>0.25052600000000003</v>
      </c>
      <c r="BB94" s="29">
        <f t="shared" si="406"/>
        <v>0.40414799999999995</v>
      </c>
      <c r="BC94" s="58">
        <f t="shared" si="407"/>
        <v>0.25133246930394332</v>
      </c>
      <c r="BD94" s="58">
        <f t="shared" si="408"/>
        <v>0.48527799999999993</v>
      </c>
      <c r="BE94" s="58">
        <f t="shared" si="409"/>
        <v>0.21212200000000003</v>
      </c>
      <c r="BM94" s="58"/>
      <c r="BW94" s="58"/>
      <c r="CA94" s="24">
        <v>2008</v>
      </c>
      <c r="CB94" s="24">
        <v>3</v>
      </c>
      <c r="CC94" s="24">
        <v>2</v>
      </c>
      <c r="CD94" s="29">
        <f t="shared" si="410"/>
        <v>-1.2587109999999999</v>
      </c>
      <c r="CE94" s="29">
        <f t="shared" si="411"/>
        <v>-1.553104</v>
      </c>
      <c r="CF94" s="29">
        <f t="shared" si="412"/>
        <v>-1.318721</v>
      </c>
      <c r="CG94" s="29">
        <f t="shared" si="413"/>
        <v>-1.3025980000000001</v>
      </c>
      <c r="CH94" s="29">
        <f t="shared" si="414"/>
        <v>-1.261304</v>
      </c>
      <c r="CI94" s="29">
        <f t="shared" si="415"/>
        <v>-1.3537249999999998</v>
      </c>
      <c r="CJ94" s="58">
        <f t="shared" si="416"/>
        <v>-1.3061882776264511</v>
      </c>
      <c r="CK94" s="58">
        <f t="shared" si="417"/>
        <v>-1.3678509999999999</v>
      </c>
      <c r="CL94" s="58">
        <f t="shared" si="417"/>
        <v>-1.5180440000000002</v>
      </c>
      <c r="CN94" s="24">
        <v>2010</v>
      </c>
      <c r="CO94" s="24">
        <v>11</v>
      </c>
      <c r="CP94" s="24">
        <v>3</v>
      </c>
      <c r="CQ94" s="29">
        <f t="shared" si="418"/>
        <v>-0.18119800000000003</v>
      </c>
      <c r="CR94" s="29">
        <f t="shared" si="419"/>
        <v>-0.221966</v>
      </c>
      <c r="CS94" s="29">
        <f t="shared" si="420"/>
        <v>-0.39955600000000002</v>
      </c>
      <c r="CT94" s="29">
        <f t="shared" si="421"/>
        <v>-0.26589600000000002</v>
      </c>
      <c r="CU94" s="29">
        <f t="shared" si="422"/>
        <v>-0.24499499999999999</v>
      </c>
      <c r="CV94" s="29">
        <f t="shared" si="403"/>
        <v>-0.21997499999999998</v>
      </c>
      <c r="CW94" s="58">
        <f t="shared" si="404"/>
        <v>-0.40830984654066965</v>
      </c>
      <c r="CX94" s="58">
        <f t="shared" si="405"/>
        <v>-0.242564</v>
      </c>
      <c r="CY94" s="58">
        <f t="shared" si="405"/>
        <v>-1.090214</v>
      </c>
    </row>
    <row r="95" spans="1:103" x14ac:dyDescent="0.25">
      <c r="A95">
        <f t="shared" si="187"/>
        <v>2004</v>
      </c>
      <c r="B95" s="56" t="s">
        <v>231</v>
      </c>
      <c r="C95" s="56">
        <v>5</v>
      </c>
      <c r="D95">
        <v>9</v>
      </c>
      <c r="E95" s="4"/>
      <c r="F95" s="56">
        <v>0.13780899999999999</v>
      </c>
      <c r="G95" s="56">
        <v>-3.6979999999999999E-3</v>
      </c>
      <c r="H95" s="56">
        <v>3.9409E-2</v>
      </c>
      <c r="I95" s="56">
        <v>0.137686</v>
      </c>
      <c r="J95" s="56">
        <v>0.16755100000000001</v>
      </c>
      <c r="K95" s="56">
        <v>0.22347400000000001</v>
      </c>
      <c r="L95" s="56">
        <v>0.26336500000000002</v>
      </c>
      <c r="M95" s="56">
        <v>0.14836299999999999</v>
      </c>
      <c r="N95" s="56">
        <v>0.26877400000000001</v>
      </c>
      <c r="O95" s="56">
        <v>0.51544400000000001</v>
      </c>
      <c r="S95" s="29">
        <f t="shared" si="280"/>
        <v>-3.6979999999999999E-3</v>
      </c>
      <c r="T95" s="29">
        <f t="shared" si="280"/>
        <v>3.9409E-2</v>
      </c>
      <c r="U95" s="29">
        <f t="shared" si="280"/>
        <v>0.137686</v>
      </c>
      <c r="V95" s="29">
        <f t="shared" si="280"/>
        <v>0.16755100000000001</v>
      </c>
      <c r="W95" s="29">
        <f t="shared" si="281"/>
        <v>0.22347400000000001</v>
      </c>
      <c r="X95" s="29">
        <f t="shared" si="282"/>
        <v>0.26336500000000002</v>
      </c>
      <c r="Y95" s="78">
        <f t="shared" si="283"/>
        <v>0.14240777182248671</v>
      </c>
      <c r="Z95" s="29">
        <f t="shared" si="284"/>
        <v>0.26877400000000001</v>
      </c>
      <c r="AA95" s="29">
        <f t="shared" si="285"/>
        <v>0.51544400000000001</v>
      </c>
      <c r="AC95" s="29">
        <f t="shared" si="286"/>
        <v>-3.6979999999999999E-3</v>
      </c>
      <c r="AD95" s="29">
        <f t="shared" si="287"/>
        <v>3.9409E-2</v>
      </c>
      <c r="AE95" s="29">
        <f t="shared" si="288"/>
        <v>0.137686</v>
      </c>
      <c r="AF95" s="29">
        <f t="shared" si="289"/>
        <v>0.16755100000000001</v>
      </c>
      <c r="AG95" s="29">
        <f t="shared" si="290"/>
        <v>0.22347400000000001</v>
      </c>
      <c r="AH95" s="29">
        <f t="shared" si="291"/>
        <v>0.26336500000000002</v>
      </c>
      <c r="AI95" s="29">
        <f t="shared" si="292"/>
        <v>0.14240777182248671</v>
      </c>
      <c r="AJ95" s="29">
        <f t="shared" si="293"/>
        <v>0.26877400000000001</v>
      </c>
      <c r="AK95" s="29">
        <f t="shared" si="294"/>
        <v>0.51544400000000001</v>
      </c>
      <c r="AM95" s="29">
        <f t="shared" si="382"/>
        <v>-3.6979999999999999E-3</v>
      </c>
      <c r="AN95" s="29">
        <f t="shared" si="383"/>
        <v>3.9409E-2</v>
      </c>
      <c r="AO95" s="29">
        <f t="shared" si="384"/>
        <v>0.137686</v>
      </c>
      <c r="AP95" s="29">
        <f t="shared" si="385"/>
        <v>0.16755100000000001</v>
      </c>
      <c r="AQ95" s="29">
        <f t="shared" si="386"/>
        <v>0.22347400000000001</v>
      </c>
      <c r="AR95" s="29">
        <f t="shared" si="387"/>
        <v>0.26336500000000002</v>
      </c>
      <c r="AS95" s="58">
        <f t="shared" si="388"/>
        <v>0.14240777182248671</v>
      </c>
      <c r="AT95" s="58">
        <f t="shared" si="389"/>
        <v>0.26877400000000001</v>
      </c>
      <c r="AU95" s="58">
        <f t="shared" si="389"/>
        <v>0.51544400000000001</v>
      </c>
      <c r="AW95" s="29">
        <f t="shared" si="392"/>
        <v>0.28559899999999999</v>
      </c>
      <c r="AX95" s="29">
        <f t="shared" si="393"/>
        <v>0.68616100000000013</v>
      </c>
      <c r="AY95" s="29">
        <f t="shared" si="394"/>
        <v>0.37006499999999998</v>
      </c>
      <c r="AZ95" s="29">
        <f t="shared" si="395"/>
        <v>0.49560500000000002</v>
      </c>
      <c r="BA95" s="29">
        <f t="shared" si="396"/>
        <v>0.47400000000000003</v>
      </c>
      <c r="BB95" s="29">
        <f t="shared" si="406"/>
        <v>0.66751300000000002</v>
      </c>
      <c r="BC95" s="58">
        <f t="shared" si="407"/>
        <v>0.39374024112643002</v>
      </c>
      <c r="BD95" s="58">
        <f t="shared" si="408"/>
        <v>0.75405199999999994</v>
      </c>
      <c r="BE95" s="58">
        <f t="shared" si="409"/>
        <v>0.72756600000000005</v>
      </c>
      <c r="BM95" s="58"/>
      <c r="BW95" s="58"/>
      <c r="CA95" s="24">
        <v>2008</v>
      </c>
      <c r="CB95" s="24">
        <v>4</v>
      </c>
      <c r="CC95" s="24">
        <v>3</v>
      </c>
      <c r="CD95" s="29">
        <f t="shared" si="410"/>
        <v>-1.5839439999999998</v>
      </c>
      <c r="CE95" s="29">
        <f t="shared" si="411"/>
        <v>-2.1163370000000001</v>
      </c>
      <c r="CF95" s="29">
        <f t="shared" si="412"/>
        <v>-1.4933640000000001</v>
      </c>
      <c r="CG95" s="29">
        <f t="shared" si="413"/>
        <v>-1.4674590000000001</v>
      </c>
      <c r="CH95" s="29">
        <f t="shared" si="414"/>
        <v>-1.395275</v>
      </c>
      <c r="CI95" s="29">
        <f t="shared" si="415"/>
        <v>-1.4910349999999999</v>
      </c>
      <c r="CJ95" s="58">
        <f t="shared" si="416"/>
        <v>-1.4706002768721453</v>
      </c>
      <c r="CK95" s="58">
        <f t="shared" si="417"/>
        <v>-1.5111349999999999</v>
      </c>
      <c r="CL95" s="58">
        <f t="shared" si="417"/>
        <v>-1.8452640000000002</v>
      </c>
      <c r="CN95" s="24">
        <v>2010</v>
      </c>
      <c r="CO95" s="24">
        <v>11</v>
      </c>
      <c r="CP95" s="24">
        <v>4</v>
      </c>
      <c r="CQ95" s="29">
        <f t="shared" si="418"/>
        <v>-0.93301999999999996</v>
      </c>
      <c r="CR95" s="29">
        <f t="shared" si="419"/>
        <v>-1.2240739999999999</v>
      </c>
      <c r="CS95" s="29">
        <f t="shared" si="420"/>
        <v>-1.207346</v>
      </c>
      <c r="CT95" s="29">
        <f t="shared" si="421"/>
        <v>-1.0355020000000001</v>
      </c>
      <c r="CU95" s="29">
        <f t="shared" si="422"/>
        <v>-1.05904</v>
      </c>
      <c r="CV95" s="29">
        <f t="shared" si="403"/>
        <v>-1.0405990000000001</v>
      </c>
      <c r="CW95" s="58">
        <f t="shared" si="404"/>
        <v>-1.2338343839835728</v>
      </c>
      <c r="CX95" s="58">
        <f t="shared" si="405"/>
        <v>-1.078595</v>
      </c>
      <c r="CY95" s="58">
        <f t="shared" si="405"/>
        <v>-2.532829</v>
      </c>
    </row>
    <row r="96" spans="1:103" x14ac:dyDescent="0.25">
      <c r="A96">
        <f t="shared" si="187"/>
        <v>2004</v>
      </c>
      <c r="B96" s="56" t="s">
        <v>232</v>
      </c>
      <c r="C96" s="56">
        <v>5</v>
      </c>
      <c r="D96">
        <v>10</v>
      </c>
      <c r="E96" s="4"/>
      <c r="F96" s="56">
        <v>-2.8856E-2</v>
      </c>
      <c r="G96" s="56">
        <v>-4.5131999999999999E-2</v>
      </c>
      <c r="H96" s="56">
        <v>-0.137351</v>
      </c>
      <c r="I96" s="56">
        <v>-4.1735000000000001E-2</v>
      </c>
      <c r="J96" s="56">
        <v>-5.3237E-2</v>
      </c>
      <c r="K96" s="56">
        <v>-9.9209999999999993E-3</v>
      </c>
      <c r="L96" s="56">
        <v>8.9499999999999996E-4</v>
      </c>
      <c r="M96" s="56">
        <v>-1.8363000000000001E-2</v>
      </c>
      <c r="N96" s="56">
        <v>-9.4400000000000005E-3</v>
      </c>
      <c r="O96" s="56">
        <v>-0.42561100000000002</v>
      </c>
      <c r="S96" s="29">
        <f t="shared" si="280"/>
        <v>-4.5131999999999999E-2</v>
      </c>
      <c r="T96" s="29">
        <f t="shared" si="280"/>
        <v>-0.137351</v>
      </c>
      <c r="U96" s="29">
        <f t="shared" si="280"/>
        <v>-4.1735000000000001E-2</v>
      </c>
      <c r="V96" s="29">
        <f t="shared" si="280"/>
        <v>-5.3237E-2</v>
      </c>
      <c r="W96" s="29">
        <f t="shared" si="281"/>
        <v>-9.9209999999999993E-3</v>
      </c>
      <c r="X96" s="29">
        <f t="shared" si="282"/>
        <v>8.9499999999999996E-4</v>
      </c>
      <c r="Y96" s="78">
        <f t="shared" si="283"/>
        <v>-2.428380815488413E-2</v>
      </c>
      <c r="Z96" s="29">
        <f t="shared" si="284"/>
        <v>-9.4400000000000005E-3</v>
      </c>
      <c r="AA96" s="29">
        <f t="shared" si="285"/>
        <v>-0.42561100000000002</v>
      </c>
      <c r="AC96" s="29">
        <f t="shared" si="286"/>
        <v>-4.5131999999999999E-2</v>
      </c>
      <c r="AD96" s="29">
        <f t="shared" si="287"/>
        <v>-0.137351</v>
      </c>
      <c r="AE96" s="29">
        <f t="shared" si="288"/>
        <v>-4.1735000000000001E-2</v>
      </c>
      <c r="AF96" s="29">
        <f t="shared" si="289"/>
        <v>-5.3237E-2</v>
      </c>
      <c r="AG96" s="29">
        <f t="shared" si="290"/>
        <v>-9.9209999999999993E-3</v>
      </c>
      <c r="AH96" s="29">
        <f t="shared" si="291"/>
        <v>8.9499999999999996E-4</v>
      </c>
      <c r="AI96" s="29">
        <f t="shared" si="292"/>
        <v>-2.428380815488413E-2</v>
      </c>
      <c r="AJ96" s="29">
        <f t="shared" si="293"/>
        <v>-9.4400000000000005E-3</v>
      </c>
      <c r="AK96" s="29">
        <f t="shared" si="294"/>
        <v>-0.42561100000000002</v>
      </c>
      <c r="AM96" s="29">
        <f t="shared" si="382"/>
        <v>-4.5131999999999999E-2</v>
      </c>
      <c r="AN96" s="29">
        <f t="shared" si="383"/>
        <v>-0.137351</v>
      </c>
      <c r="AO96" s="29">
        <f t="shared" si="384"/>
        <v>-4.1735000000000001E-2</v>
      </c>
      <c r="AP96" s="29">
        <f t="shared" si="385"/>
        <v>-5.3237E-2</v>
      </c>
      <c r="AQ96" s="29">
        <f t="shared" si="386"/>
        <v>-9.9209999999999993E-3</v>
      </c>
      <c r="AR96" s="29">
        <f t="shared" si="387"/>
        <v>8.9499999999999996E-4</v>
      </c>
      <c r="AS96" s="58">
        <f t="shared" si="388"/>
        <v>-2.428380815488413E-2</v>
      </c>
      <c r="AT96" s="58">
        <f t="shared" si="389"/>
        <v>-9.4400000000000005E-3</v>
      </c>
      <c r="AU96" s="58">
        <f t="shared" si="389"/>
        <v>-0.42561100000000002</v>
      </c>
      <c r="AW96" s="29">
        <f t="shared" si="392"/>
        <v>0.24046699999999999</v>
      </c>
      <c r="AX96" s="29">
        <f t="shared" si="393"/>
        <v>0.54881000000000013</v>
      </c>
      <c r="AY96" s="29">
        <f t="shared" si="394"/>
        <v>0.32832999999999996</v>
      </c>
      <c r="AZ96" s="29">
        <f t="shared" si="395"/>
        <v>0.44236800000000004</v>
      </c>
      <c r="BA96" s="29">
        <f t="shared" si="396"/>
        <v>0.46407900000000002</v>
      </c>
      <c r="BB96" s="29">
        <f t="shared" si="406"/>
        <v>0.668408</v>
      </c>
      <c r="BC96" s="58">
        <f t="shared" si="407"/>
        <v>0.3694564329715459</v>
      </c>
      <c r="BD96" s="58">
        <f t="shared" si="408"/>
        <v>0.74461199999999994</v>
      </c>
      <c r="BE96" s="58">
        <f t="shared" si="409"/>
        <v>0.30195500000000003</v>
      </c>
      <c r="BM96" s="58"/>
      <c r="BW96" s="58"/>
      <c r="CA96" s="24">
        <v>2008</v>
      </c>
      <c r="CB96" s="24">
        <v>4</v>
      </c>
      <c r="CC96" s="24">
        <v>4</v>
      </c>
      <c r="CD96" s="29">
        <f t="shared" si="410"/>
        <v>-1.5858269999999999</v>
      </c>
      <c r="CE96" s="29">
        <f t="shared" si="411"/>
        <v>-1.96943</v>
      </c>
      <c r="CF96" s="29">
        <f t="shared" si="412"/>
        <v>-1.4372280000000002</v>
      </c>
      <c r="CG96" s="29">
        <f t="shared" si="413"/>
        <v>-1.415934</v>
      </c>
      <c r="CH96" s="29">
        <f t="shared" si="414"/>
        <v>-1.253026</v>
      </c>
      <c r="CI96" s="29">
        <f t="shared" si="415"/>
        <v>-1.3249879999999998</v>
      </c>
      <c r="CJ96" s="58">
        <f t="shared" si="416"/>
        <v>-1.4152881997653273</v>
      </c>
      <c r="CK96" s="58">
        <f t="shared" si="417"/>
        <v>-1.320619</v>
      </c>
      <c r="CL96" s="58">
        <f t="shared" si="417"/>
        <v>-1.4369310000000002</v>
      </c>
      <c r="CN96" s="24">
        <v>2010</v>
      </c>
      <c r="CO96" s="24">
        <v>12</v>
      </c>
      <c r="CP96" s="24">
        <v>5</v>
      </c>
      <c r="CQ96" s="29">
        <f t="shared" si="418"/>
        <v>-1.7320180000000001</v>
      </c>
      <c r="CR96" s="29">
        <f t="shared" si="419"/>
        <v>-2.181209</v>
      </c>
      <c r="CS96" s="29">
        <f t="shared" si="420"/>
        <v>-2.0747110000000002</v>
      </c>
      <c r="CT96" s="29">
        <f t="shared" si="421"/>
        <v>-1.8597620000000001</v>
      </c>
      <c r="CU96" s="29">
        <f t="shared" si="422"/>
        <v>-1.9381189999999999</v>
      </c>
      <c r="CV96" s="29">
        <f t="shared" si="403"/>
        <v>-1.9261010000000001</v>
      </c>
      <c r="CW96" s="58">
        <f t="shared" si="404"/>
        <v>-2.1194288865607844</v>
      </c>
      <c r="CX96" s="58">
        <f t="shared" si="405"/>
        <v>-1.9771920000000001</v>
      </c>
      <c r="CY96" s="58">
        <f t="shared" si="405"/>
        <v>-3.8442829999999999</v>
      </c>
    </row>
    <row r="97" spans="1:103" x14ac:dyDescent="0.25">
      <c r="A97">
        <f t="shared" si="187"/>
        <v>2004</v>
      </c>
      <c r="B97" s="56" t="s">
        <v>233</v>
      </c>
      <c r="C97" s="56">
        <v>6</v>
      </c>
      <c r="D97">
        <v>11</v>
      </c>
      <c r="E97" s="4"/>
      <c r="F97" s="56">
        <v>-0.60027600000000003</v>
      </c>
      <c r="G97" s="56">
        <v>-0.48508800000000002</v>
      </c>
      <c r="H97" s="56">
        <v>-0.17710400000000001</v>
      </c>
      <c r="I97" s="56">
        <v>-0.60534699999999997</v>
      </c>
      <c r="J97" s="56">
        <v>-0.58155999999999997</v>
      </c>
      <c r="K97" s="56">
        <v>-0.59886799999999996</v>
      </c>
      <c r="L97" s="56">
        <v>-0.536053</v>
      </c>
      <c r="M97" s="56">
        <v>-0.59446299999999996</v>
      </c>
      <c r="N97" s="56">
        <v>-0.53445500000000001</v>
      </c>
      <c r="O97" s="56">
        <v>-0.45394600000000002</v>
      </c>
      <c r="S97" s="29">
        <f t="shared" si="280"/>
        <v>-0.48508800000000002</v>
      </c>
      <c r="T97" s="29">
        <f t="shared" si="280"/>
        <v>-0.17710400000000001</v>
      </c>
      <c r="U97" s="29">
        <f t="shared" si="280"/>
        <v>-0.60534699999999997</v>
      </c>
      <c r="V97" s="29">
        <f t="shared" si="280"/>
        <v>-0.58155999999999997</v>
      </c>
      <c r="W97" s="29">
        <f t="shared" si="281"/>
        <v>-0.59886799999999996</v>
      </c>
      <c r="X97" s="29">
        <f t="shared" si="282"/>
        <v>-0.536053</v>
      </c>
      <c r="Y97" s="78">
        <f t="shared" si="283"/>
        <v>-0.59774305887776058</v>
      </c>
      <c r="Z97" s="29">
        <f t="shared" si="284"/>
        <v>-0.53445500000000001</v>
      </c>
      <c r="AA97" s="29">
        <f t="shared" si="285"/>
        <v>-0.45394600000000002</v>
      </c>
      <c r="AC97" s="29">
        <f t="shared" si="286"/>
        <v>-0.48508800000000002</v>
      </c>
      <c r="AD97" s="29">
        <f t="shared" si="287"/>
        <v>-0.17710400000000001</v>
      </c>
      <c r="AE97" s="29">
        <f t="shared" si="288"/>
        <v>-0.60534699999999997</v>
      </c>
      <c r="AF97" s="29">
        <f t="shared" si="289"/>
        <v>-0.58155999999999997</v>
      </c>
      <c r="AG97" s="29">
        <f t="shared" si="290"/>
        <v>-0.59886799999999996</v>
      </c>
      <c r="AH97" s="29">
        <f t="shared" si="291"/>
        <v>-0.536053</v>
      </c>
      <c r="AI97" s="29">
        <f t="shared" si="292"/>
        <v>-0.59774305887776058</v>
      </c>
      <c r="AJ97" s="29">
        <f t="shared" si="293"/>
        <v>-0.53445500000000001</v>
      </c>
      <c r="AK97" s="29">
        <f t="shared" si="294"/>
        <v>-0.45394600000000002</v>
      </c>
      <c r="AM97" s="29">
        <f t="shared" si="382"/>
        <v>-0.48508800000000002</v>
      </c>
      <c r="AN97" s="29">
        <f t="shared" si="383"/>
        <v>-0.17710400000000001</v>
      </c>
      <c r="AO97" s="29">
        <f t="shared" si="384"/>
        <v>-0.60534699999999997</v>
      </c>
      <c r="AP97" s="29">
        <f t="shared" si="385"/>
        <v>-0.58155999999999997</v>
      </c>
      <c r="AQ97" s="29">
        <f t="shared" si="386"/>
        <v>-0.59886799999999996</v>
      </c>
      <c r="AR97" s="29">
        <f t="shared" si="387"/>
        <v>-0.536053</v>
      </c>
      <c r="AS97" s="58">
        <f t="shared" si="388"/>
        <v>-0.59774305887776058</v>
      </c>
      <c r="AT97" s="58">
        <f t="shared" si="389"/>
        <v>-0.53445500000000001</v>
      </c>
      <c r="AU97" s="58">
        <f t="shared" si="389"/>
        <v>-0.45394600000000002</v>
      </c>
      <c r="AW97" s="29">
        <f t="shared" si="392"/>
        <v>-0.24462100000000003</v>
      </c>
      <c r="AX97" s="29">
        <f t="shared" si="393"/>
        <v>0.37170600000000009</v>
      </c>
      <c r="AY97" s="29">
        <f t="shared" si="394"/>
        <v>-0.27701700000000001</v>
      </c>
      <c r="AZ97" s="29">
        <f t="shared" si="395"/>
        <v>-0.13919199999999993</v>
      </c>
      <c r="BA97" s="29">
        <f t="shared" si="396"/>
        <v>-0.13478899999999994</v>
      </c>
      <c r="BB97" s="29">
        <f t="shared" si="406"/>
        <v>0.132355</v>
      </c>
      <c r="BC97" s="58">
        <f t="shared" si="407"/>
        <v>-0.22828662590621468</v>
      </c>
      <c r="BD97" s="58">
        <f t="shared" si="408"/>
        <v>0.21015699999999993</v>
      </c>
      <c r="BE97" s="58">
        <f t="shared" si="409"/>
        <v>-0.15199099999999999</v>
      </c>
      <c r="BM97" s="58"/>
      <c r="BW97" s="58"/>
      <c r="CA97" s="24">
        <v>2008</v>
      </c>
      <c r="CB97" s="24">
        <v>5</v>
      </c>
      <c r="CC97" s="24">
        <v>5</v>
      </c>
      <c r="CD97" s="29">
        <f t="shared" si="410"/>
        <v>-2.4395569999999998</v>
      </c>
      <c r="CE97" s="29">
        <f t="shared" si="411"/>
        <v>-2.327995</v>
      </c>
      <c r="CF97" s="29">
        <f t="shared" si="412"/>
        <v>-2.028019</v>
      </c>
      <c r="CG97" s="29">
        <f t="shared" si="413"/>
        <v>-2.0040909999999998</v>
      </c>
      <c r="CH97" s="29">
        <f t="shared" si="414"/>
        <v>-1.8253849999999998</v>
      </c>
      <c r="CI97" s="29">
        <f t="shared" si="415"/>
        <v>-1.8940439999999998</v>
      </c>
      <c r="CJ97" s="58">
        <f t="shared" si="416"/>
        <v>-2.0031522230649963</v>
      </c>
      <c r="CK97" s="58">
        <f t="shared" si="417"/>
        <v>-1.8763399999999999</v>
      </c>
      <c r="CL97" s="58">
        <f t="shared" si="417"/>
        <v>-1.3045660000000001</v>
      </c>
      <c r="CN97" s="24">
        <v>2010</v>
      </c>
      <c r="CO97" s="24">
        <v>12</v>
      </c>
      <c r="CP97" s="24">
        <v>6</v>
      </c>
      <c r="CQ97" s="29">
        <f t="shared" si="418"/>
        <v>-2.661896</v>
      </c>
      <c r="CR97" s="29">
        <f t="shared" si="419"/>
        <v>-3.2826789999999999</v>
      </c>
      <c r="CS97" s="29">
        <f t="shared" si="420"/>
        <v>-2.9979970000000002</v>
      </c>
      <c r="CT97" s="29">
        <f t="shared" si="421"/>
        <v>-2.756726</v>
      </c>
      <c r="CU97" s="29">
        <f t="shared" si="422"/>
        <v>-2.8757130000000002</v>
      </c>
      <c r="CV97" s="29">
        <f t="shared" si="403"/>
        <v>-2.8883670000000001</v>
      </c>
      <c r="CW97" s="58">
        <f t="shared" si="404"/>
        <v>-3.0610693833130789</v>
      </c>
      <c r="CX97" s="58">
        <f t="shared" si="405"/>
        <v>-2.957306</v>
      </c>
      <c r="CY97" s="58">
        <f t="shared" si="405"/>
        <v>-5.247255</v>
      </c>
    </row>
    <row r="98" spans="1:103" x14ac:dyDescent="0.25">
      <c r="A98">
        <f t="shared" si="187"/>
        <v>2004</v>
      </c>
      <c r="B98" s="56" t="s">
        <v>234</v>
      </c>
      <c r="C98" s="56">
        <v>7</v>
      </c>
      <c r="D98">
        <v>12</v>
      </c>
      <c r="E98" s="4"/>
      <c r="F98" s="56">
        <v>5.6029000000000002E-2</v>
      </c>
      <c r="G98" s="56">
        <v>0.19192600000000001</v>
      </c>
      <c r="H98" s="56">
        <v>-8.1159999999999996E-2</v>
      </c>
      <c r="I98" s="56">
        <v>4.9187000000000002E-2</v>
      </c>
      <c r="J98" s="56">
        <v>5.8154999999999998E-2</v>
      </c>
      <c r="K98" s="56">
        <v>2.8162E-2</v>
      </c>
      <c r="L98" s="56">
        <v>5.7070999999999997E-2</v>
      </c>
      <c r="M98" s="56">
        <v>6.5000000000000002E-2</v>
      </c>
      <c r="N98" s="56">
        <v>8.0393000000000006E-2</v>
      </c>
      <c r="O98" s="56">
        <v>0.80835900000000005</v>
      </c>
      <c r="S98" s="29">
        <f t="shared" si="280"/>
        <v>0.19192600000000001</v>
      </c>
      <c r="T98" s="29">
        <f t="shared" si="280"/>
        <v>-8.1159999999999996E-2</v>
      </c>
      <c r="U98" s="29">
        <f t="shared" si="280"/>
        <v>4.9187000000000002E-2</v>
      </c>
      <c r="V98" s="29">
        <f t="shared" si="280"/>
        <v>5.8154999999999998E-2</v>
      </c>
      <c r="W98" s="29">
        <f t="shared" si="281"/>
        <v>2.8162E-2</v>
      </c>
      <c r="X98" s="29">
        <f t="shared" si="282"/>
        <v>5.7070999999999997E-2</v>
      </c>
      <c r="Y98" s="78">
        <f t="shared" si="283"/>
        <v>5.9937999622847085E-2</v>
      </c>
      <c r="Z98" s="29">
        <f t="shared" si="284"/>
        <v>8.0393000000000006E-2</v>
      </c>
      <c r="AA98" s="29">
        <f t="shared" si="285"/>
        <v>0.80835900000000005</v>
      </c>
      <c r="AC98" s="29">
        <f t="shared" si="286"/>
        <v>0.19192600000000001</v>
      </c>
      <c r="AD98" s="29">
        <f t="shared" si="287"/>
        <v>-8.1159999999999996E-2</v>
      </c>
      <c r="AE98" s="29">
        <f t="shared" si="288"/>
        <v>4.9187000000000002E-2</v>
      </c>
      <c r="AF98" s="29">
        <f t="shared" si="289"/>
        <v>5.8154999999999998E-2</v>
      </c>
      <c r="AG98" s="29">
        <f t="shared" si="290"/>
        <v>2.8162E-2</v>
      </c>
      <c r="AH98" s="29">
        <f t="shared" si="291"/>
        <v>5.7070999999999997E-2</v>
      </c>
      <c r="AI98" s="29">
        <f t="shared" si="292"/>
        <v>5.9937999622847085E-2</v>
      </c>
      <c r="AJ98" s="29">
        <f t="shared" si="293"/>
        <v>8.0393000000000006E-2</v>
      </c>
      <c r="AK98" s="29">
        <f t="shared" si="294"/>
        <v>0.80835900000000005</v>
      </c>
      <c r="AM98" s="29">
        <f t="shared" si="382"/>
        <v>0.19192600000000001</v>
      </c>
      <c r="AN98" s="29">
        <f t="shared" si="383"/>
        <v>-8.1159999999999996E-2</v>
      </c>
      <c r="AO98" s="29">
        <f t="shared" si="384"/>
        <v>4.9187000000000002E-2</v>
      </c>
      <c r="AP98" s="29">
        <f t="shared" si="385"/>
        <v>5.8154999999999998E-2</v>
      </c>
      <c r="AQ98" s="29">
        <f t="shared" si="386"/>
        <v>2.8162E-2</v>
      </c>
      <c r="AR98" s="29">
        <f t="shared" si="387"/>
        <v>5.7070999999999997E-2</v>
      </c>
      <c r="AS98" s="58">
        <f t="shared" si="388"/>
        <v>5.9937999622847085E-2</v>
      </c>
      <c r="AT98" s="58">
        <f t="shared" si="389"/>
        <v>8.0393000000000006E-2</v>
      </c>
      <c r="AU98" s="58">
        <f t="shared" si="389"/>
        <v>0.80835900000000005</v>
      </c>
      <c r="AW98" s="29">
        <f t="shared" si="392"/>
        <v>-5.269500000000002E-2</v>
      </c>
      <c r="AX98" s="29">
        <f t="shared" si="393"/>
        <v>0.29054600000000008</v>
      </c>
      <c r="AY98" s="29">
        <f t="shared" si="394"/>
        <v>-0.22783</v>
      </c>
      <c r="AZ98" s="29">
        <f t="shared" si="395"/>
        <v>-8.1036999999999929E-2</v>
      </c>
      <c r="BA98" s="29">
        <f t="shared" si="396"/>
        <v>-0.10662699999999994</v>
      </c>
      <c r="BB98" s="29">
        <f t="shared" si="406"/>
        <v>0.18942599999999998</v>
      </c>
      <c r="BC98" s="58">
        <f t="shared" si="407"/>
        <v>-0.16834862628336761</v>
      </c>
      <c r="BD98" s="58">
        <f t="shared" si="408"/>
        <v>0.29054999999999992</v>
      </c>
      <c r="BE98" s="58">
        <f t="shared" si="409"/>
        <v>0.65636800000000006</v>
      </c>
      <c r="BM98" s="58"/>
      <c r="BW98" s="58"/>
      <c r="CA98" s="24">
        <v>2008</v>
      </c>
      <c r="CB98" s="24">
        <v>5</v>
      </c>
      <c r="CC98" s="24">
        <v>6</v>
      </c>
      <c r="CD98" s="29">
        <f t="shared" si="410"/>
        <v>-4.0514960000000002</v>
      </c>
      <c r="CE98" s="29">
        <f t="shared" si="411"/>
        <v>-3.7250700000000001</v>
      </c>
      <c r="CF98" s="29">
        <f t="shared" si="412"/>
        <v>-3.1695979999999997</v>
      </c>
      <c r="CG98" s="29">
        <f t="shared" si="413"/>
        <v>-3.1438969999999999</v>
      </c>
      <c r="CH98" s="29">
        <f t="shared" si="414"/>
        <v>-2.9231659999999997</v>
      </c>
      <c r="CI98" s="29">
        <f t="shared" si="415"/>
        <v>-3.0342529999999996</v>
      </c>
      <c r="CJ98" s="58">
        <f t="shared" si="416"/>
        <v>-3.1708026838201402</v>
      </c>
      <c r="CK98" s="58">
        <f t="shared" si="417"/>
        <v>-3.0358999999999998</v>
      </c>
      <c r="CL98" s="58">
        <f t="shared" si="417"/>
        <v>-2.398069</v>
      </c>
      <c r="CN98" s="24">
        <v>2010</v>
      </c>
      <c r="CO98" s="24">
        <v>1</v>
      </c>
      <c r="CP98" s="24">
        <v>7</v>
      </c>
      <c r="CQ98" s="29">
        <f t="shared" si="418"/>
        <v>-3.4417710000000001</v>
      </c>
      <c r="CR98" s="29">
        <f t="shared" si="419"/>
        <v>-4.2484520000000003</v>
      </c>
      <c r="CS98" s="29">
        <f t="shared" si="420"/>
        <v>-3.8043170000000002</v>
      </c>
      <c r="CT98" s="29">
        <f t="shared" si="421"/>
        <v>-3.5257199999999997</v>
      </c>
      <c r="CU98" s="29">
        <f t="shared" si="422"/>
        <v>-3.7040010000000003</v>
      </c>
      <c r="CV98" s="29">
        <f t="shared" si="403"/>
        <v>-3.7412010000000002</v>
      </c>
      <c r="CW98" s="58">
        <f t="shared" si="404"/>
        <v>-3.8819568159493776</v>
      </c>
      <c r="CX98" s="58">
        <f t="shared" si="405"/>
        <v>-3.8279670000000001</v>
      </c>
      <c r="CY98" s="58">
        <f t="shared" si="405"/>
        <v>-6.6487420000000004</v>
      </c>
    </row>
    <row r="99" spans="1:103" x14ac:dyDescent="0.25">
      <c r="A99">
        <f t="shared" si="187"/>
        <v>2004</v>
      </c>
      <c r="B99" s="56" t="s">
        <v>235</v>
      </c>
      <c r="C99" s="56">
        <v>7</v>
      </c>
      <c r="D99">
        <v>13</v>
      </c>
      <c r="E99" s="4"/>
      <c r="F99" s="56">
        <v>-9.8504999999999995E-2</v>
      </c>
      <c r="G99" s="56">
        <v>-2.8657999999999999E-2</v>
      </c>
      <c r="H99" s="56">
        <v>-8.3549999999999999E-2</v>
      </c>
      <c r="I99" s="56">
        <v>-9.3919000000000002E-2</v>
      </c>
      <c r="J99" s="56">
        <v>-7.9523999999999997E-2</v>
      </c>
      <c r="K99" s="56">
        <v>-0.167134</v>
      </c>
      <c r="L99" s="56">
        <v>-0.159882</v>
      </c>
      <c r="M99" s="56">
        <v>-0.10109899999999999</v>
      </c>
      <c r="N99" s="56">
        <v>-0.16233600000000001</v>
      </c>
      <c r="O99" s="56">
        <v>-0.29723699999999997</v>
      </c>
      <c r="S99" s="29">
        <f t="shared" si="280"/>
        <v>-2.8657999999999999E-2</v>
      </c>
      <c r="T99" s="29">
        <f t="shared" si="280"/>
        <v>-8.3549999999999999E-2</v>
      </c>
      <c r="U99" s="29">
        <f t="shared" si="280"/>
        <v>-9.3919000000000002E-2</v>
      </c>
      <c r="V99" s="29">
        <f t="shared" si="280"/>
        <v>-7.9523999999999997E-2</v>
      </c>
      <c r="W99" s="29">
        <f t="shared" si="281"/>
        <v>-0.167134</v>
      </c>
      <c r="X99" s="29">
        <f t="shared" si="282"/>
        <v>-0.159882</v>
      </c>
      <c r="Y99" s="78">
        <f t="shared" si="283"/>
        <v>-9.9635302644261001E-2</v>
      </c>
      <c r="Z99" s="29">
        <f t="shared" si="284"/>
        <v>-0.16233600000000001</v>
      </c>
      <c r="AA99" s="29">
        <f t="shared" si="285"/>
        <v>-0.29723699999999997</v>
      </c>
      <c r="AC99" s="29">
        <f t="shared" si="286"/>
        <v>-2.8657999999999999E-2</v>
      </c>
      <c r="AD99" s="29">
        <f t="shared" si="287"/>
        <v>-8.3549999999999999E-2</v>
      </c>
      <c r="AE99" s="29">
        <f t="shared" si="288"/>
        <v>-9.3919000000000002E-2</v>
      </c>
      <c r="AF99" s="29">
        <f t="shared" si="289"/>
        <v>-7.9523999999999997E-2</v>
      </c>
      <c r="AG99" s="29">
        <f t="shared" si="290"/>
        <v>-0.167134</v>
      </c>
      <c r="AH99" s="29">
        <f t="shared" si="291"/>
        <v>-0.159882</v>
      </c>
      <c r="AI99" s="29">
        <f t="shared" si="292"/>
        <v>-9.9635302644261001E-2</v>
      </c>
      <c r="AJ99" s="29">
        <f t="shared" si="293"/>
        <v>-0.16233600000000001</v>
      </c>
      <c r="AK99" s="29">
        <f t="shared" si="294"/>
        <v>-0.29723699999999997</v>
      </c>
      <c r="AM99" s="29">
        <f t="shared" si="382"/>
        <v>-2.8657999999999999E-2</v>
      </c>
      <c r="AN99" s="29">
        <f t="shared" si="383"/>
        <v>-8.3549999999999999E-2</v>
      </c>
      <c r="AO99" s="29">
        <f t="shared" si="384"/>
        <v>-9.3919000000000002E-2</v>
      </c>
      <c r="AP99" s="29">
        <f t="shared" si="385"/>
        <v>-7.9523999999999997E-2</v>
      </c>
      <c r="AQ99" s="29">
        <f t="shared" si="386"/>
        <v>-0.167134</v>
      </c>
      <c r="AR99" s="29">
        <f t="shared" si="387"/>
        <v>-0.159882</v>
      </c>
      <c r="AS99" s="58">
        <f t="shared" si="388"/>
        <v>-9.9635302644261001E-2</v>
      </c>
      <c r="AT99" s="58">
        <f t="shared" si="389"/>
        <v>-0.16233600000000001</v>
      </c>
      <c r="AU99" s="58">
        <f t="shared" si="389"/>
        <v>-0.29723699999999997</v>
      </c>
      <c r="AW99" s="29">
        <f t="shared" si="392"/>
        <v>-8.1353000000000023E-2</v>
      </c>
      <c r="AX99" s="29">
        <f t="shared" si="393"/>
        <v>0.20699600000000007</v>
      </c>
      <c r="AY99" s="29">
        <f t="shared" si="394"/>
        <v>-0.32174900000000001</v>
      </c>
      <c r="AZ99" s="29">
        <f t="shared" si="395"/>
        <v>-0.16056099999999993</v>
      </c>
      <c r="BA99" s="29">
        <f t="shared" si="396"/>
        <v>-0.27376099999999992</v>
      </c>
      <c r="BB99" s="29">
        <f t="shared" si="406"/>
        <v>2.9543999999999987E-2</v>
      </c>
      <c r="BC99" s="58">
        <f t="shared" si="407"/>
        <v>-0.26798392892762862</v>
      </c>
      <c r="BD99" s="58">
        <f t="shared" si="408"/>
        <v>0.12821399999999991</v>
      </c>
      <c r="BE99" s="58">
        <f t="shared" si="409"/>
        <v>0.35913100000000009</v>
      </c>
      <c r="BM99" s="58"/>
      <c r="BW99" s="58"/>
      <c r="CA99" s="24">
        <v>2008</v>
      </c>
      <c r="CB99" s="24">
        <v>6</v>
      </c>
      <c r="CC99" s="24">
        <v>7</v>
      </c>
      <c r="CD99" s="29">
        <f t="shared" si="410"/>
        <v>-5.2744350000000004</v>
      </c>
      <c r="CE99" s="29">
        <f t="shared" si="411"/>
        <v>-4.9594250000000004</v>
      </c>
      <c r="CF99" s="29">
        <f t="shared" si="412"/>
        <v>-4.2836909999999992</v>
      </c>
      <c r="CG99" s="29">
        <f t="shared" si="413"/>
        <v>-4.2886540000000002</v>
      </c>
      <c r="CH99" s="29">
        <f t="shared" si="414"/>
        <v>-3.9593039999999995</v>
      </c>
      <c r="CI99" s="29">
        <f t="shared" si="415"/>
        <v>-4.109356</v>
      </c>
      <c r="CJ99" s="58">
        <f t="shared" si="416"/>
        <v>-4.2297299247370406</v>
      </c>
      <c r="CK99" s="58">
        <f t="shared" si="417"/>
        <v>-4.1161279999999998</v>
      </c>
      <c r="CL99" s="58">
        <f t="shared" si="417"/>
        <v>-3.671627</v>
      </c>
      <c r="CN99" s="24">
        <v>2010</v>
      </c>
      <c r="CO99" s="24">
        <v>1</v>
      </c>
      <c r="CP99" s="24">
        <v>8</v>
      </c>
      <c r="CQ99" s="29">
        <f t="shared" si="418"/>
        <v>-4.1299640000000002</v>
      </c>
      <c r="CR99" s="29">
        <f t="shared" si="419"/>
        <v>-5.0382790000000002</v>
      </c>
      <c r="CS99" s="29">
        <f t="shared" si="420"/>
        <v>-4.5964590000000003</v>
      </c>
      <c r="CT99" s="29">
        <f t="shared" si="421"/>
        <v>-4.2751399999999995</v>
      </c>
      <c r="CU99" s="29">
        <f t="shared" si="422"/>
        <v>-4.535622</v>
      </c>
      <c r="CV99" s="29">
        <f t="shared" si="403"/>
        <v>-4.5823040000000006</v>
      </c>
      <c r="CW99" s="58">
        <f t="shared" si="404"/>
        <v>-4.6887462767883328</v>
      </c>
      <c r="CX99" s="58">
        <f t="shared" si="405"/>
        <v>-4.6780980000000003</v>
      </c>
      <c r="CY99" s="58">
        <f t="shared" si="405"/>
        <v>-7.7383600000000001</v>
      </c>
    </row>
    <row r="100" spans="1:103" x14ac:dyDescent="0.25">
      <c r="A100">
        <f t="shared" si="187"/>
        <v>2004</v>
      </c>
      <c r="B100" s="56" t="s">
        <v>236</v>
      </c>
      <c r="C100" s="56">
        <v>8</v>
      </c>
      <c r="D100">
        <v>14</v>
      </c>
      <c r="E100" s="4"/>
      <c r="F100" s="56">
        <v>-0.15609799999999999</v>
      </c>
      <c r="G100" s="56">
        <v>2.6138000000000002E-2</v>
      </c>
      <c r="H100" s="56">
        <v>3.9378000000000003E-2</v>
      </c>
      <c r="I100" s="56">
        <v>-0.147261</v>
      </c>
      <c r="J100" s="56">
        <v>-9.0772000000000005E-2</v>
      </c>
      <c r="K100" s="56">
        <v>-0.18104100000000001</v>
      </c>
      <c r="L100" s="56">
        <v>-0.130162</v>
      </c>
      <c r="M100" s="56">
        <v>-0.16280700000000001</v>
      </c>
      <c r="N100" s="56">
        <v>-0.108698</v>
      </c>
      <c r="O100" s="56">
        <v>0.83735899999999996</v>
      </c>
      <c r="S100" s="29">
        <f t="shared" si="280"/>
        <v>2.6138000000000002E-2</v>
      </c>
      <c r="T100" s="29">
        <f t="shared" si="280"/>
        <v>3.9378000000000003E-2</v>
      </c>
      <c r="U100" s="29">
        <f t="shared" si="280"/>
        <v>-0.147261</v>
      </c>
      <c r="V100" s="29">
        <f t="shared" si="280"/>
        <v>-9.0772000000000005E-2</v>
      </c>
      <c r="W100" s="29">
        <f t="shared" si="281"/>
        <v>-0.18104100000000001</v>
      </c>
      <c r="X100" s="29">
        <f t="shared" si="282"/>
        <v>-0.130162</v>
      </c>
      <c r="Y100" s="78">
        <f t="shared" si="283"/>
        <v>-0.15902136177345683</v>
      </c>
      <c r="Z100" s="29">
        <f t="shared" si="284"/>
        <v>-0.108698</v>
      </c>
      <c r="AA100" s="29">
        <f t="shared" si="285"/>
        <v>0.83735899999999996</v>
      </c>
      <c r="AC100" s="29">
        <f t="shared" si="286"/>
        <v>2.6138000000000002E-2</v>
      </c>
      <c r="AD100" s="29">
        <f t="shared" si="287"/>
        <v>3.9378000000000003E-2</v>
      </c>
      <c r="AE100" s="29">
        <f t="shared" si="288"/>
        <v>-0.147261</v>
      </c>
      <c r="AF100" s="29">
        <f t="shared" si="289"/>
        <v>-9.0772000000000005E-2</v>
      </c>
      <c r="AG100" s="29">
        <f t="shared" si="290"/>
        <v>-0.18104100000000001</v>
      </c>
      <c r="AH100" s="29">
        <f t="shared" si="291"/>
        <v>-0.130162</v>
      </c>
      <c r="AI100" s="29">
        <f t="shared" si="292"/>
        <v>-0.15902136177345683</v>
      </c>
      <c r="AJ100" s="29">
        <f t="shared" si="293"/>
        <v>-0.108698</v>
      </c>
      <c r="AK100" s="29">
        <f t="shared" si="294"/>
        <v>0.83735899999999996</v>
      </c>
      <c r="AM100" s="29">
        <f t="shared" si="382"/>
        <v>2.6138000000000002E-2</v>
      </c>
      <c r="AN100" s="29">
        <f t="shared" si="383"/>
        <v>3.9378000000000003E-2</v>
      </c>
      <c r="AO100" s="29">
        <f t="shared" si="384"/>
        <v>-0.147261</v>
      </c>
      <c r="AP100" s="29">
        <f t="shared" si="385"/>
        <v>-9.0772000000000005E-2</v>
      </c>
      <c r="AQ100" s="29">
        <f t="shared" si="386"/>
        <v>-0.18104100000000001</v>
      </c>
      <c r="AR100" s="29">
        <f t="shared" si="387"/>
        <v>-0.130162</v>
      </c>
      <c r="AS100" s="58">
        <f t="shared" si="388"/>
        <v>-0.15902136177345683</v>
      </c>
      <c r="AT100" s="58">
        <f t="shared" si="389"/>
        <v>-0.108698</v>
      </c>
      <c r="AU100" s="58">
        <f t="shared" si="389"/>
        <v>0.83735899999999996</v>
      </c>
      <c r="AW100" s="29">
        <f t="shared" si="392"/>
        <v>-5.5215000000000021E-2</v>
      </c>
      <c r="AX100" s="29">
        <f t="shared" si="393"/>
        <v>0.24637400000000007</v>
      </c>
      <c r="AY100" s="29">
        <f t="shared" si="394"/>
        <v>-0.46901000000000004</v>
      </c>
      <c r="AZ100" s="29">
        <f t="shared" si="395"/>
        <v>-0.25133299999999992</v>
      </c>
      <c r="BA100" s="29">
        <f t="shared" si="396"/>
        <v>-0.45480199999999993</v>
      </c>
      <c r="BB100" s="29">
        <f t="shared" si="406"/>
        <v>-0.10061800000000001</v>
      </c>
      <c r="BC100" s="58">
        <f t="shared" si="407"/>
        <v>-0.42700529070108545</v>
      </c>
      <c r="BD100" s="58">
        <f t="shared" si="408"/>
        <v>1.9515999999999908E-2</v>
      </c>
      <c r="BE100" s="58">
        <f t="shared" si="409"/>
        <v>1.1964900000000001</v>
      </c>
      <c r="BM100" s="58"/>
      <c r="BW100" s="58"/>
      <c r="CA100" s="24">
        <v>2008</v>
      </c>
      <c r="CB100" s="24">
        <v>6</v>
      </c>
      <c r="CC100" s="24">
        <v>8</v>
      </c>
      <c r="CD100" s="29">
        <f t="shared" si="410"/>
        <v>-5.8379750000000001</v>
      </c>
      <c r="CE100" s="29">
        <f t="shared" si="411"/>
        <v>-5.4442320000000004</v>
      </c>
      <c r="CF100" s="29">
        <f t="shared" si="412"/>
        <v>-4.7852959999999989</v>
      </c>
      <c r="CG100" s="29">
        <f t="shared" si="413"/>
        <v>-4.8170799999999998</v>
      </c>
      <c r="CH100" s="29">
        <f t="shared" si="414"/>
        <v>-4.4006939999999997</v>
      </c>
      <c r="CI100" s="29">
        <f t="shared" si="415"/>
        <v>-4.5613109999999999</v>
      </c>
      <c r="CJ100" s="58">
        <f t="shared" si="416"/>
        <v>-4.669922593554876</v>
      </c>
      <c r="CK100" s="58">
        <f t="shared" si="417"/>
        <v>-4.5226860000000002</v>
      </c>
      <c r="CL100" s="58">
        <f t="shared" si="417"/>
        <v>-2.8390420000000001</v>
      </c>
      <c r="CN100" s="24">
        <v>2010</v>
      </c>
      <c r="CO100" s="24">
        <v>2</v>
      </c>
      <c r="CP100" s="24">
        <v>9</v>
      </c>
      <c r="CQ100" s="29">
        <f t="shared" si="418"/>
        <v>-4.6822170000000005</v>
      </c>
      <c r="CR100" s="29">
        <f t="shared" si="419"/>
        <v>-5.6497229999999998</v>
      </c>
      <c r="CS100" s="29">
        <f t="shared" si="420"/>
        <v>-5.2832819999999998</v>
      </c>
      <c r="CT100" s="29">
        <f t="shared" si="421"/>
        <v>-4.9218329999999995</v>
      </c>
      <c r="CU100" s="29">
        <f t="shared" si="422"/>
        <v>-5.2629470000000005</v>
      </c>
      <c r="CV100" s="29">
        <f t="shared" si="403"/>
        <v>-5.3207360000000001</v>
      </c>
      <c r="CW100" s="58">
        <f t="shared" si="404"/>
        <v>-5.3860268842559602</v>
      </c>
      <c r="CX100" s="58">
        <f t="shared" si="405"/>
        <v>-5.4236880000000003</v>
      </c>
      <c r="CY100" s="58">
        <f t="shared" si="405"/>
        <v>-8.6996470000000006</v>
      </c>
    </row>
    <row r="101" spans="1:103" x14ac:dyDescent="0.25">
      <c r="A101">
        <f t="shared" si="187"/>
        <v>2004</v>
      </c>
      <c r="B101" s="56" t="s">
        <v>237</v>
      </c>
      <c r="C101" s="56">
        <v>8</v>
      </c>
      <c r="D101">
        <v>15</v>
      </c>
      <c r="E101" s="4"/>
      <c r="F101" s="56">
        <v>-0.32557000000000003</v>
      </c>
      <c r="G101" s="56">
        <v>-0.24560399999999999</v>
      </c>
      <c r="H101" s="56">
        <v>-0.275837</v>
      </c>
      <c r="I101" s="56">
        <v>-0.31662099999999999</v>
      </c>
      <c r="J101" s="56">
        <v>-0.301813</v>
      </c>
      <c r="K101" s="56">
        <v>-0.39111600000000002</v>
      </c>
      <c r="L101" s="56">
        <v>-0.34054499999999999</v>
      </c>
      <c r="M101" s="56">
        <v>-0.33028600000000002</v>
      </c>
      <c r="N101" s="56">
        <v>-0.329318</v>
      </c>
      <c r="O101" s="56">
        <v>0.14874299999999999</v>
      </c>
      <c r="S101" s="29">
        <f t="shared" si="280"/>
        <v>-0.24560399999999999</v>
      </c>
      <c r="T101" s="29">
        <f t="shared" si="280"/>
        <v>-0.275837</v>
      </c>
      <c r="U101" s="29">
        <f t="shared" si="280"/>
        <v>-0.31662099999999999</v>
      </c>
      <c r="V101" s="29">
        <f t="shared" si="280"/>
        <v>-0.301813</v>
      </c>
      <c r="W101" s="29">
        <f t="shared" si="281"/>
        <v>-0.39111600000000002</v>
      </c>
      <c r="X101" s="29">
        <f t="shared" si="282"/>
        <v>-0.34054499999999999</v>
      </c>
      <c r="Y101" s="78">
        <f t="shared" si="283"/>
        <v>-0.32762493726689856</v>
      </c>
      <c r="Z101" s="29">
        <f t="shared" si="284"/>
        <v>-0.329318</v>
      </c>
      <c r="AA101" s="29">
        <f t="shared" si="285"/>
        <v>0.14874299999999999</v>
      </c>
      <c r="AC101" s="29">
        <f t="shared" si="286"/>
        <v>-0.24560399999999999</v>
      </c>
      <c r="AD101" s="29">
        <f t="shared" si="287"/>
        <v>-0.275837</v>
      </c>
      <c r="AE101" s="29">
        <f t="shared" si="288"/>
        <v>-0.31662099999999999</v>
      </c>
      <c r="AF101" s="29">
        <f t="shared" si="289"/>
        <v>-0.301813</v>
      </c>
      <c r="AG101" s="29">
        <f t="shared" si="290"/>
        <v>-0.39111600000000002</v>
      </c>
      <c r="AH101" s="29">
        <f t="shared" si="291"/>
        <v>-0.34054499999999999</v>
      </c>
      <c r="AI101" s="29">
        <f t="shared" si="292"/>
        <v>-0.32762493726689856</v>
      </c>
      <c r="AJ101" s="29">
        <f t="shared" si="293"/>
        <v>-0.329318</v>
      </c>
      <c r="AK101" s="29">
        <f t="shared" si="294"/>
        <v>0.14874299999999999</v>
      </c>
      <c r="AM101" s="29">
        <f t="shared" si="382"/>
        <v>-0.24560399999999999</v>
      </c>
      <c r="AN101" s="29">
        <f t="shared" si="383"/>
        <v>-0.275837</v>
      </c>
      <c r="AO101" s="29">
        <f t="shared" si="384"/>
        <v>-0.31662099999999999</v>
      </c>
      <c r="AP101" s="29">
        <f t="shared" si="385"/>
        <v>-0.301813</v>
      </c>
      <c r="AQ101" s="29">
        <f t="shared" si="386"/>
        <v>-0.39111600000000002</v>
      </c>
      <c r="AR101" s="29">
        <f t="shared" si="387"/>
        <v>-0.34054499999999999</v>
      </c>
      <c r="AS101" s="58">
        <f t="shared" si="388"/>
        <v>-0.32762493726689856</v>
      </c>
      <c r="AT101" s="58">
        <f t="shared" si="389"/>
        <v>-0.329318</v>
      </c>
      <c r="AU101" s="58">
        <f t="shared" si="389"/>
        <v>0.14874299999999999</v>
      </c>
      <c r="AW101" s="29">
        <f t="shared" si="392"/>
        <v>-0.300819</v>
      </c>
      <c r="AX101" s="29">
        <f t="shared" si="393"/>
        <v>-2.9462999999999934E-2</v>
      </c>
      <c r="AY101" s="29">
        <f t="shared" si="394"/>
        <v>-0.78563099999999997</v>
      </c>
      <c r="AZ101" s="29">
        <f t="shared" si="395"/>
        <v>-0.55314599999999992</v>
      </c>
      <c r="BA101" s="29">
        <f t="shared" si="396"/>
        <v>-0.84591799999999995</v>
      </c>
      <c r="BB101" s="29">
        <f t="shared" si="406"/>
        <v>-0.44116299999999997</v>
      </c>
      <c r="BC101" s="58">
        <f t="shared" si="407"/>
        <v>-0.75463022796798396</v>
      </c>
      <c r="BD101" s="58">
        <f t="shared" si="408"/>
        <v>-0.30980200000000008</v>
      </c>
      <c r="BE101" s="58">
        <f t="shared" si="409"/>
        <v>1.3452330000000001</v>
      </c>
      <c r="BM101" s="58"/>
      <c r="BW101" s="58"/>
      <c r="CA101" s="24">
        <v>2008</v>
      </c>
      <c r="CB101" s="24">
        <v>7</v>
      </c>
      <c r="CC101" s="24">
        <v>9</v>
      </c>
      <c r="CD101" s="29">
        <f t="shared" si="410"/>
        <v>-6.8347569999999997</v>
      </c>
      <c r="CE101" s="29">
        <f t="shared" si="411"/>
        <v>-6.3457950000000007</v>
      </c>
      <c r="CF101" s="29">
        <f t="shared" si="412"/>
        <v>-5.5839259999999991</v>
      </c>
      <c r="CG101" s="29">
        <f t="shared" si="413"/>
        <v>-5.6008619999999993</v>
      </c>
      <c r="CH101" s="29">
        <f t="shared" si="414"/>
        <v>-5.1365669999999994</v>
      </c>
      <c r="CI101" s="29">
        <f t="shared" si="415"/>
        <v>-5.3326479999999998</v>
      </c>
      <c r="CJ101" s="58">
        <f t="shared" si="416"/>
        <v>-5.4494267214935261</v>
      </c>
      <c r="CK101" s="58">
        <f t="shared" si="417"/>
        <v>-5.2980850000000004</v>
      </c>
      <c r="CL101" s="58">
        <f t="shared" si="417"/>
        <v>-3.60703</v>
      </c>
      <c r="CN101" s="24">
        <v>2010</v>
      </c>
      <c r="CO101" s="24">
        <v>2</v>
      </c>
      <c r="CP101" s="24">
        <v>10</v>
      </c>
      <c r="CQ101" s="29">
        <f t="shared" si="418"/>
        <v>-4.9444750000000006</v>
      </c>
      <c r="CR101" s="29">
        <f t="shared" si="419"/>
        <v>-6.0256970000000001</v>
      </c>
      <c r="CS101" s="29">
        <f t="shared" si="420"/>
        <v>-5.3395459999999995</v>
      </c>
      <c r="CT101" s="29">
        <f t="shared" si="421"/>
        <v>-5.0206529999999994</v>
      </c>
      <c r="CU101" s="29">
        <f t="shared" si="422"/>
        <v>-5.3843490000000003</v>
      </c>
      <c r="CV101" s="29">
        <f t="shared" si="403"/>
        <v>-5.4008339999999997</v>
      </c>
      <c r="CW101" s="58">
        <f t="shared" si="404"/>
        <v>-5.4622300125298571</v>
      </c>
      <c r="CX101" s="58">
        <f t="shared" si="405"/>
        <v>-5.5166900000000005</v>
      </c>
      <c r="CY101" s="58">
        <f t="shared" si="405"/>
        <v>-9.0556640000000002</v>
      </c>
    </row>
    <row r="102" spans="1:103" x14ac:dyDescent="0.25">
      <c r="A102">
        <f t="shared" si="187"/>
        <v>2004</v>
      </c>
      <c r="B102" s="56" t="s">
        <v>238</v>
      </c>
      <c r="C102" s="56">
        <v>9</v>
      </c>
      <c r="D102">
        <v>16</v>
      </c>
      <c r="E102" s="4"/>
      <c r="F102" s="56">
        <v>-5.4030000000000002E-2</v>
      </c>
      <c r="G102" s="56">
        <v>-1.9363999999999999E-2</v>
      </c>
      <c r="H102" s="56">
        <v>-0.25498500000000002</v>
      </c>
      <c r="I102" s="56">
        <v>-4.7495000000000002E-2</v>
      </c>
      <c r="J102" s="56">
        <v>-5.4621000000000003E-2</v>
      </c>
      <c r="K102" s="56">
        <v>-8.7934999999999999E-2</v>
      </c>
      <c r="L102" s="56">
        <v>-7.2793999999999998E-2</v>
      </c>
      <c r="M102" s="56">
        <v>-5.4501000000000001E-2</v>
      </c>
      <c r="N102" s="56">
        <v>-9.3044000000000002E-2</v>
      </c>
      <c r="O102" s="56">
        <v>-0.42698599999999998</v>
      </c>
      <c r="S102" s="29">
        <f t="shared" si="280"/>
        <v>-1.9363999999999999E-2</v>
      </c>
      <c r="T102" s="29">
        <f t="shared" si="280"/>
        <v>-0.25498500000000002</v>
      </c>
      <c r="U102" s="29">
        <f t="shared" si="280"/>
        <v>-4.7495000000000002E-2</v>
      </c>
      <c r="V102" s="29">
        <f t="shared" si="280"/>
        <v>-5.4621000000000003E-2</v>
      </c>
      <c r="W102" s="29">
        <f t="shared" si="281"/>
        <v>-8.7934999999999999E-2</v>
      </c>
      <c r="X102" s="29">
        <f t="shared" si="282"/>
        <v>-7.2793999999999998E-2</v>
      </c>
      <c r="Y102" s="78">
        <f t="shared" si="283"/>
        <v>-5.4235232284289496E-2</v>
      </c>
      <c r="Z102" s="29">
        <f t="shared" si="284"/>
        <v>-9.3044000000000002E-2</v>
      </c>
      <c r="AA102" s="29">
        <f t="shared" si="285"/>
        <v>-0.42698599999999998</v>
      </c>
      <c r="AC102" s="29">
        <f t="shared" si="286"/>
        <v>-1.9363999999999999E-2</v>
      </c>
      <c r="AD102" s="29">
        <f t="shared" si="287"/>
        <v>-0.25498500000000002</v>
      </c>
      <c r="AE102" s="29">
        <f t="shared" si="288"/>
        <v>-4.7495000000000002E-2</v>
      </c>
      <c r="AF102" s="29">
        <f t="shared" si="289"/>
        <v>-5.4621000000000003E-2</v>
      </c>
      <c r="AG102" s="29">
        <f t="shared" si="290"/>
        <v>-8.7934999999999999E-2</v>
      </c>
      <c r="AH102" s="29">
        <f t="shared" si="291"/>
        <v>-7.2793999999999998E-2</v>
      </c>
      <c r="AI102" s="29">
        <f t="shared" si="292"/>
        <v>-5.4235232284289496E-2</v>
      </c>
      <c r="AJ102" s="29">
        <f t="shared" si="293"/>
        <v>-9.3044000000000002E-2</v>
      </c>
      <c r="AK102" s="29">
        <f t="shared" si="294"/>
        <v>-0.42698599999999998</v>
      </c>
      <c r="AM102" s="29">
        <f t="shared" si="382"/>
        <v>-1.9363999999999999E-2</v>
      </c>
      <c r="AN102" s="29">
        <f t="shared" si="383"/>
        <v>-0.25498500000000002</v>
      </c>
      <c r="AO102" s="29">
        <f t="shared" si="384"/>
        <v>-4.7495000000000002E-2</v>
      </c>
      <c r="AP102" s="29">
        <f t="shared" si="385"/>
        <v>-5.4621000000000003E-2</v>
      </c>
      <c r="AQ102" s="29">
        <f t="shared" si="386"/>
        <v>-8.7934999999999999E-2</v>
      </c>
      <c r="AR102" s="29">
        <f t="shared" si="387"/>
        <v>-7.2793999999999998E-2</v>
      </c>
      <c r="AS102" s="58">
        <f t="shared" si="388"/>
        <v>-5.4235232284289496E-2</v>
      </c>
      <c r="AT102" s="58">
        <f t="shared" si="389"/>
        <v>-9.3044000000000002E-2</v>
      </c>
      <c r="AU102" s="58">
        <f t="shared" si="389"/>
        <v>-0.42698599999999998</v>
      </c>
      <c r="AW102" s="29">
        <f t="shared" si="392"/>
        <v>-0.320183</v>
      </c>
      <c r="AX102" s="29">
        <f t="shared" si="393"/>
        <v>-0.28444799999999992</v>
      </c>
      <c r="AY102" s="29">
        <f t="shared" si="394"/>
        <v>-0.83312599999999992</v>
      </c>
      <c r="AZ102" s="29">
        <f t="shared" si="395"/>
        <v>-0.60776699999999995</v>
      </c>
      <c r="BA102" s="29">
        <f t="shared" si="396"/>
        <v>-0.93385299999999993</v>
      </c>
      <c r="BB102" s="29">
        <f t="shared" si="406"/>
        <v>-0.513957</v>
      </c>
      <c r="BC102" s="58">
        <f t="shared" si="407"/>
        <v>-0.80886546025227346</v>
      </c>
      <c r="BD102" s="58">
        <f t="shared" si="408"/>
        <v>-0.40284600000000009</v>
      </c>
      <c r="BE102" s="58">
        <f t="shared" si="409"/>
        <v>0.91824700000000015</v>
      </c>
      <c r="BM102" s="58"/>
      <c r="BW102" s="58"/>
      <c r="CA102" s="24">
        <v>2008</v>
      </c>
      <c r="CB102" s="24">
        <v>7</v>
      </c>
      <c r="CC102" s="24">
        <v>10</v>
      </c>
      <c r="CD102" s="29">
        <f t="shared" si="410"/>
        <v>-7.7366159999999997</v>
      </c>
      <c r="CE102" s="29">
        <f t="shared" si="411"/>
        <v>-7.3930510000000007</v>
      </c>
      <c r="CF102" s="29">
        <f t="shared" si="412"/>
        <v>-6.3695809999999993</v>
      </c>
      <c r="CG102" s="29">
        <f t="shared" si="413"/>
        <v>-6.3864609999999997</v>
      </c>
      <c r="CH102" s="29">
        <f t="shared" si="414"/>
        <v>-5.8481729999999992</v>
      </c>
      <c r="CI102" s="29">
        <f t="shared" si="415"/>
        <v>-6.0848819999999995</v>
      </c>
      <c r="CJ102" s="58">
        <f t="shared" si="416"/>
        <v>-6.1977654997276126</v>
      </c>
      <c r="CK102" s="58">
        <f t="shared" si="417"/>
        <v>-6.0536350000000008</v>
      </c>
      <c r="CL102" s="58">
        <f t="shared" si="417"/>
        <v>-4.6293199999999999</v>
      </c>
      <c r="CN102" s="24">
        <v>2011</v>
      </c>
      <c r="CO102" s="24">
        <v>10</v>
      </c>
      <c r="CP102" s="24">
        <v>1</v>
      </c>
      <c r="CQ102" s="29">
        <f t="shared" ref="CQ102:CQ111" si="423">BQ265</f>
        <v>-0.41125800000000001</v>
      </c>
      <c r="CR102" s="29">
        <f t="shared" ref="CR102:CR111" si="424">BR265</f>
        <v>-7.1432999999999996E-2</v>
      </c>
      <c r="CS102" s="29">
        <f t="shared" ref="CS102:CS111" si="425">BS265</f>
        <v>-0.33981499999999998</v>
      </c>
      <c r="CT102" s="29">
        <f t="shared" ref="CT102:CT111" si="426">BT265</f>
        <v>-0.171018</v>
      </c>
      <c r="CU102" s="29">
        <f t="shared" ref="CU102:CU111" si="427">BU265</f>
        <v>-0.189002</v>
      </c>
      <c r="CV102" s="29">
        <f t="shared" ref="CV102:CV111" si="428">BV265</f>
        <v>-0.173375</v>
      </c>
      <c r="CW102" s="58">
        <f t="shared" ref="CW102:CW111" si="429">BW265</f>
        <v>-0.36708424787327659</v>
      </c>
      <c r="CX102" s="58">
        <f t="shared" ref="CX102:CY111" si="430">BX265</f>
        <v>-0.161661</v>
      </c>
      <c r="CY102" s="58">
        <f t="shared" si="430"/>
        <v>0.28089399999999998</v>
      </c>
    </row>
    <row r="103" spans="1:103" x14ac:dyDescent="0.25">
      <c r="A103">
        <f t="shared" si="187"/>
        <v>2004</v>
      </c>
      <c r="B103" s="56" t="s">
        <v>239</v>
      </c>
      <c r="C103" s="56">
        <v>9</v>
      </c>
      <c r="D103">
        <v>17</v>
      </c>
      <c r="E103" s="4"/>
      <c r="F103" s="56">
        <v>-0.18967500000000001</v>
      </c>
      <c r="G103" s="56">
        <v>-0.252085</v>
      </c>
      <c r="H103" s="56">
        <v>-0.66595700000000002</v>
      </c>
      <c r="I103" s="56">
        <v>-0.191945</v>
      </c>
      <c r="J103" s="56">
        <v>-0.267735</v>
      </c>
      <c r="K103" s="56">
        <v>-0.27179199999999998</v>
      </c>
      <c r="L103" s="56">
        <v>-0.26536599999999999</v>
      </c>
      <c r="M103" s="56">
        <v>-0.18399399999999999</v>
      </c>
      <c r="N103" s="56">
        <v>-0.28981299999999999</v>
      </c>
      <c r="O103" s="56">
        <v>-1.0691360000000001</v>
      </c>
      <c r="S103" s="29">
        <f t="shared" si="280"/>
        <v>-0.252085</v>
      </c>
      <c r="T103" s="29">
        <f t="shared" si="280"/>
        <v>-0.66595700000000002</v>
      </c>
      <c r="U103" s="29">
        <f t="shared" si="280"/>
        <v>-0.191945</v>
      </c>
      <c r="V103" s="29">
        <f t="shared" si="280"/>
        <v>-0.267735</v>
      </c>
      <c r="W103" s="29">
        <f t="shared" si="281"/>
        <v>-0.27179199999999998</v>
      </c>
      <c r="X103" s="29">
        <f t="shared" si="282"/>
        <v>-0.26536599999999999</v>
      </c>
      <c r="Y103" s="78">
        <f t="shared" si="283"/>
        <v>-0.18719957620584168</v>
      </c>
      <c r="Z103" s="29">
        <f t="shared" si="284"/>
        <v>-0.28981299999999999</v>
      </c>
      <c r="AA103" s="29">
        <f t="shared" si="285"/>
        <v>-1.0691360000000001</v>
      </c>
      <c r="AC103" s="29">
        <f t="shared" si="286"/>
        <v>-0.252085</v>
      </c>
      <c r="AD103" s="29">
        <f t="shared" si="287"/>
        <v>-0.66595700000000002</v>
      </c>
      <c r="AE103" s="29">
        <f t="shared" si="288"/>
        <v>-0.191945</v>
      </c>
      <c r="AF103" s="29">
        <f t="shared" si="289"/>
        <v>-0.267735</v>
      </c>
      <c r="AG103" s="29">
        <f t="shared" si="290"/>
        <v>-0.27179199999999998</v>
      </c>
      <c r="AH103" s="29">
        <f t="shared" si="291"/>
        <v>-0.26536599999999999</v>
      </c>
      <c r="AI103" s="29">
        <f t="shared" si="292"/>
        <v>-0.18719957620584168</v>
      </c>
      <c r="AJ103" s="29">
        <f t="shared" si="293"/>
        <v>-0.28981299999999999</v>
      </c>
      <c r="AK103" s="29">
        <f t="shared" si="294"/>
        <v>-1.0691360000000001</v>
      </c>
      <c r="AM103" s="29">
        <f t="shared" si="382"/>
        <v>-0.252085</v>
      </c>
      <c r="AN103" s="29">
        <f t="shared" si="383"/>
        <v>-0.66595700000000002</v>
      </c>
      <c r="AO103" s="29">
        <f t="shared" si="384"/>
        <v>-0.191945</v>
      </c>
      <c r="AP103" s="29">
        <f t="shared" si="385"/>
        <v>-0.267735</v>
      </c>
      <c r="AQ103" s="29">
        <f t="shared" si="386"/>
        <v>-0.27179199999999998</v>
      </c>
      <c r="AR103" s="29">
        <f t="shared" si="387"/>
        <v>-0.26536599999999999</v>
      </c>
      <c r="AS103" s="58">
        <f t="shared" si="388"/>
        <v>-0.18719957620584168</v>
      </c>
      <c r="AT103" s="58">
        <f t="shared" si="389"/>
        <v>-0.28981299999999999</v>
      </c>
      <c r="AU103" s="58">
        <f t="shared" si="389"/>
        <v>-1.0691360000000001</v>
      </c>
      <c r="AW103" s="29">
        <f t="shared" si="392"/>
        <v>-0.572268</v>
      </c>
      <c r="AX103" s="29">
        <f t="shared" si="393"/>
        <v>-0.95040499999999994</v>
      </c>
      <c r="AY103" s="29">
        <f t="shared" si="394"/>
        <v>-1.0250709999999998</v>
      </c>
      <c r="AZ103" s="29">
        <f t="shared" si="395"/>
        <v>-0.875502</v>
      </c>
      <c r="BA103" s="29">
        <f t="shared" si="396"/>
        <v>-1.2056449999999999</v>
      </c>
      <c r="BB103" s="29">
        <f t="shared" si="406"/>
        <v>-0.77932299999999999</v>
      </c>
      <c r="BC103" s="58">
        <f t="shared" si="407"/>
        <v>-0.99606503645811517</v>
      </c>
      <c r="BD103" s="58">
        <f t="shared" si="408"/>
        <v>-0.69265900000000014</v>
      </c>
      <c r="BE103" s="58">
        <f t="shared" si="409"/>
        <v>-0.15088899999999994</v>
      </c>
      <c r="BM103" s="58"/>
      <c r="BW103" s="58"/>
      <c r="CA103" s="24">
        <v>2008</v>
      </c>
      <c r="CB103" s="24">
        <v>8</v>
      </c>
      <c r="CC103" s="24">
        <v>11</v>
      </c>
      <c r="CD103" s="29">
        <f t="shared" si="410"/>
        <v>-8.6929649999999992</v>
      </c>
      <c r="CE103" s="29">
        <f t="shared" si="411"/>
        <v>-8.5789340000000003</v>
      </c>
      <c r="CF103" s="29">
        <f t="shared" si="412"/>
        <v>-7.1973869999999991</v>
      </c>
      <c r="CG103" s="29">
        <f t="shared" si="413"/>
        <v>-7.2263659999999996</v>
      </c>
      <c r="CH103" s="29">
        <f t="shared" si="414"/>
        <v>-6.6083329999999991</v>
      </c>
      <c r="CI103" s="29">
        <f t="shared" si="415"/>
        <v>-6.8829249999999993</v>
      </c>
      <c r="CJ103" s="58">
        <f t="shared" si="416"/>
        <v>-6.9940600694799491</v>
      </c>
      <c r="CK103" s="58">
        <f t="shared" si="417"/>
        <v>-6.8582760000000009</v>
      </c>
      <c r="CL103" s="58">
        <f t="shared" si="417"/>
        <v>-5.6623729999999997</v>
      </c>
      <c r="CN103" s="24">
        <v>2011</v>
      </c>
      <c r="CO103" s="24">
        <v>10</v>
      </c>
      <c r="CP103" s="24">
        <v>2</v>
      </c>
      <c r="CQ103" s="29">
        <f t="shared" si="423"/>
        <v>0.248892</v>
      </c>
      <c r="CR103" s="29">
        <f t="shared" si="424"/>
        <v>0.140935</v>
      </c>
      <c r="CS103" s="29">
        <f t="shared" si="425"/>
        <v>0.30755500000000002</v>
      </c>
      <c r="CT103" s="29">
        <f t="shared" si="426"/>
        <v>0.47450800000000004</v>
      </c>
      <c r="CU103" s="29">
        <f t="shared" si="427"/>
        <v>0.36665400000000004</v>
      </c>
      <c r="CV103" s="29">
        <f t="shared" si="428"/>
        <v>0.32574599999999998</v>
      </c>
      <c r="CW103" s="58">
        <f t="shared" si="429"/>
        <v>0.26564040170975983</v>
      </c>
      <c r="CX103" s="58">
        <f t="shared" si="430"/>
        <v>0.336837</v>
      </c>
      <c r="CY103" s="58">
        <f t="shared" si="430"/>
        <v>0.53672199999999992</v>
      </c>
    </row>
    <row r="104" spans="1:103" x14ac:dyDescent="0.25">
      <c r="A104">
        <f t="shared" si="187"/>
        <v>2004</v>
      </c>
      <c r="B104" s="56" t="s">
        <v>240</v>
      </c>
      <c r="C104" s="56">
        <v>10</v>
      </c>
      <c r="D104">
        <v>18</v>
      </c>
      <c r="E104" s="4"/>
      <c r="F104" s="56">
        <v>0.15207499999999999</v>
      </c>
      <c r="G104" s="56">
        <v>0.116218</v>
      </c>
      <c r="H104" s="56">
        <v>-0.32545400000000002</v>
      </c>
      <c r="I104" s="56">
        <v>0.15490899999999999</v>
      </c>
      <c r="J104" s="56">
        <v>9.8599000000000006E-2</v>
      </c>
      <c r="K104" s="56">
        <v>8.7181999999999996E-2</v>
      </c>
      <c r="L104" s="56">
        <v>8.1952999999999998E-2</v>
      </c>
      <c r="M104" s="56">
        <v>0.15008299999999999</v>
      </c>
      <c r="N104" s="56">
        <v>7.5325000000000003E-2</v>
      </c>
      <c r="O104" s="56">
        <v>-0.63357300000000005</v>
      </c>
      <c r="S104" s="29">
        <f t="shared" si="280"/>
        <v>0.116218</v>
      </c>
      <c r="T104" s="29">
        <f t="shared" si="280"/>
        <v>-0.32545400000000002</v>
      </c>
      <c r="U104" s="29">
        <f t="shared" si="280"/>
        <v>0.15490899999999999</v>
      </c>
      <c r="V104" s="29">
        <f t="shared" si="280"/>
        <v>9.8599000000000006E-2</v>
      </c>
      <c r="W104" s="29">
        <f t="shared" si="281"/>
        <v>8.7181999999999996E-2</v>
      </c>
      <c r="X104" s="29">
        <f t="shared" si="282"/>
        <v>8.1952999999999998E-2</v>
      </c>
      <c r="Y104" s="78">
        <f t="shared" si="283"/>
        <v>0.15120701123077568</v>
      </c>
      <c r="Z104" s="29">
        <f t="shared" si="284"/>
        <v>7.5325000000000003E-2</v>
      </c>
      <c r="AA104" s="29">
        <f t="shared" si="285"/>
        <v>-0.63357300000000005</v>
      </c>
      <c r="AC104" s="29">
        <f t="shared" si="286"/>
        <v>0.116218</v>
      </c>
      <c r="AD104" s="29">
        <f t="shared" si="287"/>
        <v>-0.32545400000000002</v>
      </c>
      <c r="AE104" s="29">
        <f t="shared" si="288"/>
        <v>0.15490899999999999</v>
      </c>
      <c r="AF104" s="29">
        <f t="shared" si="289"/>
        <v>9.8599000000000006E-2</v>
      </c>
      <c r="AG104" s="29">
        <f t="shared" si="290"/>
        <v>8.7181999999999996E-2</v>
      </c>
      <c r="AH104" s="29">
        <f t="shared" si="291"/>
        <v>8.1952999999999998E-2</v>
      </c>
      <c r="AI104" s="29">
        <f t="shared" si="292"/>
        <v>0.15120701123077568</v>
      </c>
      <c r="AJ104" s="29">
        <f t="shared" si="293"/>
        <v>7.5325000000000003E-2</v>
      </c>
      <c r="AK104" s="29">
        <f t="shared" si="294"/>
        <v>-0.63357300000000005</v>
      </c>
      <c r="AS104" s="58"/>
      <c r="BC104" s="58"/>
      <c r="BG104" s="29">
        <f t="shared" ref="BG104" si="431">AC104</f>
        <v>0.116218</v>
      </c>
      <c r="BH104" s="29">
        <f t="shared" ref="BH104" si="432">AD104</f>
        <v>-0.32545400000000002</v>
      </c>
      <c r="BI104" s="29">
        <f t="shared" ref="BI104" si="433">AE104</f>
        <v>0.15490899999999999</v>
      </c>
      <c r="BJ104" s="29">
        <f t="shared" ref="BJ104" si="434">AF104</f>
        <v>9.8599000000000006E-2</v>
      </c>
      <c r="BK104" s="29">
        <f t="shared" ref="BK104" si="435">AG104</f>
        <v>8.7181999999999996E-2</v>
      </c>
      <c r="BL104" s="29">
        <f t="shared" ref="BL104:BL113" si="436">AH104</f>
        <v>8.1952999999999998E-2</v>
      </c>
      <c r="BM104" s="58">
        <f t="shared" ref="BM104:BM113" si="437">AI104</f>
        <v>0.15120701123077568</v>
      </c>
      <c r="BN104" s="58">
        <f t="shared" ref="BN104:BO113" si="438">AJ104</f>
        <v>7.5325000000000003E-2</v>
      </c>
      <c r="BO104" s="58">
        <f t="shared" si="438"/>
        <v>-0.63357300000000005</v>
      </c>
      <c r="BQ104" s="29">
        <f t="shared" ref="BQ104:BW104" si="439">BG104</f>
        <v>0.116218</v>
      </c>
      <c r="BR104" s="29">
        <f t="shared" si="439"/>
        <v>-0.32545400000000002</v>
      </c>
      <c r="BS104" s="29">
        <f t="shared" si="439"/>
        <v>0.15490899999999999</v>
      </c>
      <c r="BT104" s="29">
        <f t="shared" si="439"/>
        <v>9.8599000000000006E-2</v>
      </c>
      <c r="BU104" s="29">
        <f t="shared" si="439"/>
        <v>8.7181999999999996E-2</v>
      </c>
      <c r="BV104" s="29">
        <f t="shared" si="439"/>
        <v>8.1952999999999998E-2</v>
      </c>
      <c r="BW104" s="58">
        <f t="shared" si="439"/>
        <v>0.15120701123077568</v>
      </c>
      <c r="BX104" s="58">
        <f t="shared" ref="BX104:BY104" si="440">BN104</f>
        <v>7.5325000000000003E-2</v>
      </c>
      <c r="BY104" s="58">
        <f t="shared" si="440"/>
        <v>-0.63357300000000005</v>
      </c>
      <c r="CA104" s="24">
        <v>2008</v>
      </c>
      <c r="CB104" s="24">
        <v>8</v>
      </c>
      <c r="CC104" s="24">
        <v>12</v>
      </c>
      <c r="CD104" s="29">
        <f t="shared" si="410"/>
        <v>-9.1628929999999986</v>
      </c>
      <c r="CE104" s="29">
        <f t="shared" si="411"/>
        <v>-9.2782280000000004</v>
      </c>
      <c r="CF104" s="29">
        <f t="shared" si="412"/>
        <v>-7.6288549999999988</v>
      </c>
      <c r="CG104" s="29">
        <f t="shared" si="413"/>
        <v>-7.6625509999999997</v>
      </c>
      <c r="CH104" s="29">
        <f t="shared" si="414"/>
        <v>-6.9923109999999991</v>
      </c>
      <c r="CI104" s="29">
        <f t="shared" si="415"/>
        <v>-7.3167649999999993</v>
      </c>
      <c r="CJ104" s="58">
        <f t="shared" si="416"/>
        <v>-7.3915216670577895</v>
      </c>
      <c r="CK104" s="58">
        <f t="shared" si="417"/>
        <v>-7.2978780000000008</v>
      </c>
      <c r="CL104" s="58">
        <f t="shared" si="417"/>
        <v>-6.1972809999999994</v>
      </c>
      <c r="CN104" s="24">
        <v>2011</v>
      </c>
      <c r="CO104" s="24">
        <v>11</v>
      </c>
      <c r="CP104" s="24">
        <v>3</v>
      </c>
      <c r="CQ104" s="29">
        <f t="shared" si="423"/>
        <v>0.43025999999999998</v>
      </c>
      <c r="CR104" s="29">
        <f t="shared" si="424"/>
        <v>0.122417</v>
      </c>
      <c r="CS104" s="29">
        <f t="shared" si="425"/>
        <v>0.91377900000000001</v>
      </c>
      <c r="CT104" s="29">
        <f t="shared" si="426"/>
        <v>1.0204070000000001</v>
      </c>
      <c r="CU104" s="29">
        <f t="shared" si="427"/>
        <v>0.92434700000000003</v>
      </c>
      <c r="CV104" s="29">
        <f t="shared" si="428"/>
        <v>0.7537609999999999</v>
      </c>
      <c r="CW104" s="58">
        <f t="shared" si="429"/>
        <v>0.86479812852533211</v>
      </c>
      <c r="CX104" s="58">
        <f t="shared" si="430"/>
        <v>0.76629900000000006</v>
      </c>
      <c r="CY104" s="58">
        <f t="shared" si="430"/>
        <v>1.1949269999999999</v>
      </c>
    </row>
    <row r="105" spans="1:103" x14ac:dyDescent="0.25">
      <c r="A105">
        <f t="shared" si="187"/>
        <v>2004</v>
      </c>
      <c r="B105" s="56" t="s">
        <v>241</v>
      </c>
      <c r="C105" s="56">
        <v>10</v>
      </c>
      <c r="D105">
        <v>19</v>
      </c>
      <c r="E105" s="4"/>
      <c r="F105" s="56">
        <v>0.67906599999999995</v>
      </c>
      <c r="G105" s="56">
        <v>0.63034999999999997</v>
      </c>
      <c r="H105" s="56">
        <v>0.28315499999999999</v>
      </c>
      <c r="I105" s="56">
        <v>0.68342099999999995</v>
      </c>
      <c r="J105" s="56">
        <v>0.621448</v>
      </c>
      <c r="K105" s="56">
        <v>0.51441400000000004</v>
      </c>
      <c r="L105" s="56">
        <v>0.49107000000000001</v>
      </c>
      <c r="M105" s="56">
        <v>0.67601500000000003</v>
      </c>
      <c r="N105" s="56">
        <v>0.45258999999999999</v>
      </c>
      <c r="O105" s="56">
        <v>-0.38355899999999998</v>
      </c>
      <c r="S105" s="29">
        <f t="shared" si="280"/>
        <v>0.63034999999999997</v>
      </c>
      <c r="T105" s="29">
        <f t="shared" si="280"/>
        <v>0.28315499999999999</v>
      </c>
      <c r="U105" s="29">
        <f t="shared" si="280"/>
        <v>0.68342099999999995</v>
      </c>
      <c r="V105" s="29">
        <f t="shared" si="280"/>
        <v>0.621448</v>
      </c>
      <c r="W105" s="29">
        <f t="shared" si="281"/>
        <v>0.51441400000000004</v>
      </c>
      <c r="X105" s="29">
        <f t="shared" si="282"/>
        <v>0.49107000000000001</v>
      </c>
      <c r="Y105" s="78">
        <f t="shared" si="283"/>
        <v>0.67773656539412475</v>
      </c>
      <c r="Z105" s="29">
        <f t="shared" si="284"/>
        <v>0.45258999999999999</v>
      </c>
      <c r="AA105" s="29">
        <f t="shared" si="285"/>
        <v>-0.38355899999999998</v>
      </c>
      <c r="AC105" s="29">
        <f t="shared" si="286"/>
        <v>0.63034999999999997</v>
      </c>
      <c r="AD105" s="29">
        <f t="shared" si="287"/>
        <v>0.28315499999999999</v>
      </c>
      <c r="AE105" s="29">
        <f t="shared" si="288"/>
        <v>0.68342099999999995</v>
      </c>
      <c r="AF105" s="29">
        <f t="shared" si="289"/>
        <v>0.621448</v>
      </c>
      <c r="AG105" s="29">
        <f t="shared" si="290"/>
        <v>0.51441400000000004</v>
      </c>
      <c r="AH105" s="29">
        <f t="shared" si="291"/>
        <v>0.49107000000000001</v>
      </c>
      <c r="AI105" s="29">
        <f t="shared" si="292"/>
        <v>0.67773656539412475</v>
      </c>
      <c r="AJ105" s="29">
        <f t="shared" si="293"/>
        <v>0.45258999999999999</v>
      </c>
      <c r="AK105" s="29">
        <f t="shared" si="294"/>
        <v>-0.38355899999999998</v>
      </c>
      <c r="AS105" s="58"/>
      <c r="BC105" s="58"/>
      <c r="BG105" s="29">
        <f t="shared" ref="BG105:BG113" si="441">AC105</f>
        <v>0.63034999999999997</v>
      </c>
      <c r="BH105" s="29">
        <f t="shared" ref="BH105:BH113" si="442">AD105</f>
        <v>0.28315499999999999</v>
      </c>
      <c r="BI105" s="29">
        <f t="shared" ref="BI105:BI113" si="443">AE105</f>
        <v>0.68342099999999995</v>
      </c>
      <c r="BJ105" s="29">
        <f t="shared" ref="BJ105:BJ113" si="444">AF105</f>
        <v>0.621448</v>
      </c>
      <c r="BK105" s="29">
        <f t="shared" ref="BK105:BK113" si="445">AG105</f>
        <v>0.51441400000000004</v>
      </c>
      <c r="BL105" s="29">
        <f t="shared" si="436"/>
        <v>0.49107000000000001</v>
      </c>
      <c r="BM105" s="58">
        <f t="shared" si="437"/>
        <v>0.67773656539412475</v>
      </c>
      <c r="BN105" s="58">
        <f t="shared" si="438"/>
        <v>0.45258999999999999</v>
      </c>
      <c r="BO105" s="58">
        <f t="shared" si="438"/>
        <v>-0.38355899999999998</v>
      </c>
      <c r="BQ105" s="29">
        <f t="shared" ref="BQ105:BQ113" si="446">BG105+BQ104</f>
        <v>0.74656800000000001</v>
      </c>
      <c r="BR105" s="29">
        <f t="shared" ref="BR105:BR113" si="447">BH105+BR104</f>
        <v>-4.2299000000000031E-2</v>
      </c>
      <c r="BS105" s="29">
        <f t="shared" ref="BS105:BS113" si="448">BI105+BS104</f>
        <v>0.83832999999999991</v>
      </c>
      <c r="BT105" s="29">
        <f t="shared" ref="BT105:BT113" si="449">BJ105+BT104</f>
        <v>0.72004699999999999</v>
      </c>
      <c r="BU105" s="29">
        <f t="shared" ref="BU105:BU113" si="450">BK105+BU104</f>
        <v>0.60159600000000002</v>
      </c>
      <c r="BV105" s="29">
        <f>BL105+BV104</f>
        <v>0.57302300000000006</v>
      </c>
      <c r="BW105" s="58">
        <f>BM105+BW104</f>
        <v>0.82894357662490048</v>
      </c>
      <c r="BX105" s="58">
        <f t="shared" ref="BX105:BY106" si="451">BN105+BX104</f>
        <v>0.52791500000000002</v>
      </c>
      <c r="BY105" s="58">
        <f t="shared" si="451"/>
        <v>-1.0171320000000001</v>
      </c>
      <c r="CA105" s="24">
        <v>2008</v>
      </c>
      <c r="CB105" s="24">
        <v>9</v>
      </c>
      <c r="CC105" s="24">
        <v>13</v>
      </c>
      <c r="CD105" s="29">
        <f t="shared" si="410"/>
        <v>-9.6827929999999984</v>
      </c>
      <c r="CE105" s="29">
        <f t="shared" si="411"/>
        <v>-9.9346949999999996</v>
      </c>
      <c r="CF105" s="29">
        <f t="shared" si="412"/>
        <v>-8.1065919999999991</v>
      </c>
      <c r="CG105" s="29">
        <f t="shared" si="413"/>
        <v>-8.1782450000000004</v>
      </c>
      <c r="CH105" s="29">
        <f t="shared" si="414"/>
        <v>-7.3787049999999992</v>
      </c>
      <c r="CI105" s="29">
        <f t="shared" si="415"/>
        <v>-7.7238849999999992</v>
      </c>
      <c r="CJ105" s="58">
        <f t="shared" si="416"/>
        <v>-7.8307369823995323</v>
      </c>
      <c r="CK105" s="58">
        <f t="shared" si="417"/>
        <v>-7.7015440000000011</v>
      </c>
      <c r="CL105" s="58">
        <f t="shared" si="417"/>
        <v>-6.9094529999999992</v>
      </c>
      <c r="CN105" s="24">
        <v>2011</v>
      </c>
      <c r="CO105" s="24">
        <v>11</v>
      </c>
      <c r="CP105" s="24">
        <v>4</v>
      </c>
      <c r="CQ105" s="29">
        <f t="shared" si="423"/>
        <v>1.206569</v>
      </c>
      <c r="CR105" s="29">
        <f t="shared" si="424"/>
        <v>0.52691399999999999</v>
      </c>
      <c r="CS105" s="29">
        <f t="shared" si="425"/>
        <v>2.1416539999999999</v>
      </c>
      <c r="CT105" s="29">
        <f t="shared" si="426"/>
        <v>2.2155990000000001</v>
      </c>
      <c r="CU105" s="29">
        <f t="shared" si="427"/>
        <v>2.1557779999999998</v>
      </c>
      <c r="CV105" s="29">
        <f t="shared" si="428"/>
        <v>1.9475439999999999</v>
      </c>
      <c r="CW105" s="58">
        <f t="shared" si="429"/>
        <v>2.0662305728533714</v>
      </c>
      <c r="CX105" s="58">
        <f t="shared" si="430"/>
        <v>1.9385860000000001</v>
      </c>
      <c r="CY105" s="58">
        <f t="shared" si="430"/>
        <v>1.2689539999999999</v>
      </c>
    </row>
    <row r="106" spans="1:103" x14ac:dyDescent="0.25">
      <c r="A106">
        <f>A83+1</f>
        <v>2004</v>
      </c>
      <c r="B106" s="56" t="s">
        <v>242</v>
      </c>
      <c r="C106" s="56">
        <v>11</v>
      </c>
      <c r="D106">
        <v>20</v>
      </c>
      <c r="E106" s="4"/>
      <c r="F106" s="56">
        <v>-0.774976</v>
      </c>
      <c r="G106" s="56">
        <v>-0.74798500000000001</v>
      </c>
      <c r="H106" s="56">
        <v>-0.99258100000000005</v>
      </c>
      <c r="I106" s="56">
        <v>-0.75817999999999997</v>
      </c>
      <c r="J106" s="56">
        <v>-0.68768200000000002</v>
      </c>
      <c r="K106" s="56">
        <v>-0.75676600000000005</v>
      </c>
      <c r="L106" s="56">
        <v>-0.77242299999999997</v>
      </c>
      <c r="M106" s="56">
        <v>-0.77007800000000004</v>
      </c>
      <c r="N106" s="56">
        <v>-0.78764800000000001</v>
      </c>
      <c r="O106" s="56">
        <v>-1.057917</v>
      </c>
      <c r="S106" s="29">
        <f t="shared" si="280"/>
        <v>-0.74798500000000001</v>
      </c>
      <c r="T106" s="29">
        <f t="shared" si="280"/>
        <v>-0.99258100000000005</v>
      </c>
      <c r="U106" s="29">
        <f t="shared" si="280"/>
        <v>-0.75817999999999997</v>
      </c>
      <c r="V106" s="29">
        <f t="shared" si="280"/>
        <v>-0.68768200000000002</v>
      </c>
      <c r="W106" s="29">
        <f t="shared" si="281"/>
        <v>-0.75676600000000005</v>
      </c>
      <c r="X106" s="29">
        <f t="shared" si="282"/>
        <v>-0.77242299999999997</v>
      </c>
      <c r="Y106" s="78">
        <f t="shared" si="283"/>
        <v>-0.77284175853832293</v>
      </c>
      <c r="Z106" s="29">
        <f t="shared" si="284"/>
        <v>-0.78764800000000001</v>
      </c>
      <c r="AA106" s="29">
        <f t="shared" si="285"/>
        <v>-1.057917</v>
      </c>
      <c r="AC106" s="29">
        <f t="shared" si="286"/>
        <v>-0.74798500000000001</v>
      </c>
      <c r="AD106" s="29">
        <f t="shared" si="287"/>
        <v>-0.99258100000000005</v>
      </c>
      <c r="AE106" s="29">
        <f t="shared" si="288"/>
        <v>-0.75817999999999997</v>
      </c>
      <c r="AF106" s="29">
        <f t="shared" si="289"/>
        <v>-0.68768200000000002</v>
      </c>
      <c r="AG106" s="29">
        <f t="shared" si="290"/>
        <v>-0.75676600000000005</v>
      </c>
      <c r="AH106" s="29">
        <f t="shared" si="291"/>
        <v>-0.77242299999999997</v>
      </c>
      <c r="AI106" s="29">
        <f t="shared" si="292"/>
        <v>-0.77284175853832293</v>
      </c>
      <c r="AJ106" s="29">
        <f t="shared" si="293"/>
        <v>-0.78764800000000001</v>
      </c>
      <c r="AK106" s="29">
        <f t="shared" si="294"/>
        <v>-1.057917</v>
      </c>
      <c r="AS106" s="58"/>
      <c r="BC106" s="58"/>
      <c r="BG106" s="29">
        <f t="shared" si="441"/>
        <v>-0.74798500000000001</v>
      </c>
      <c r="BH106" s="29">
        <f t="shared" si="442"/>
        <v>-0.99258100000000005</v>
      </c>
      <c r="BI106" s="29">
        <f t="shared" si="443"/>
        <v>-0.75817999999999997</v>
      </c>
      <c r="BJ106" s="29">
        <f t="shared" si="444"/>
        <v>-0.68768200000000002</v>
      </c>
      <c r="BK106" s="29">
        <f t="shared" si="445"/>
        <v>-0.75676600000000005</v>
      </c>
      <c r="BL106" s="29">
        <f t="shared" si="436"/>
        <v>-0.77242299999999997</v>
      </c>
      <c r="BM106" s="58">
        <f t="shared" si="437"/>
        <v>-0.77284175853832293</v>
      </c>
      <c r="BN106" s="58">
        <f t="shared" si="438"/>
        <v>-0.78764800000000001</v>
      </c>
      <c r="BO106" s="58">
        <f t="shared" si="438"/>
        <v>-1.057917</v>
      </c>
      <c r="BQ106" s="29">
        <f t="shared" si="446"/>
        <v>-1.4170000000000016E-3</v>
      </c>
      <c r="BR106" s="29">
        <f t="shared" si="447"/>
        <v>-1.03488</v>
      </c>
      <c r="BS106" s="29">
        <f t="shared" si="448"/>
        <v>8.0149999999999944E-2</v>
      </c>
      <c r="BT106" s="29">
        <f t="shared" si="449"/>
        <v>3.2364999999999977E-2</v>
      </c>
      <c r="BU106" s="29">
        <f t="shared" si="450"/>
        <v>-0.15517000000000003</v>
      </c>
      <c r="BV106" s="29">
        <f t="shared" ref="BV106:BV113" si="452">BL106+BV105</f>
        <v>-0.19939999999999991</v>
      </c>
      <c r="BW106" s="58">
        <f t="shared" ref="BW106" si="453">BM106+BW105</f>
        <v>5.6101818086577548E-2</v>
      </c>
      <c r="BX106" s="58">
        <f t="shared" si="451"/>
        <v>-0.25973299999999999</v>
      </c>
      <c r="BY106" s="58">
        <f t="shared" si="451"/>
        <v>-2.0750489999999999</v>
      </c>
      <c r="CA106" s="24">
        <v>2009</v>
      </c>
      <c r="CB106" s="24">
        <v>3</v>
      </c>
      <c r="CC106" s="24">
        <v>1</v>
      </c>
      <c r="CD106" s="29">
        <f t="shared" ref="CD106:CD118" si="454">AW206</f>
        <v>-0.56784000000000001</v>
      </c>
      <c r="CE106" s="29">
        <f t="shared" ref="CE106:CE118" si="455">AX206</f>
        <v>-0.38395000000000001</v>
      </c>
      <c r="CF106" s="29">
        <f t="shared" ref="CF106:CF118" si="456">AY206</f>
        <v>-0.57659099999999996</v>
      </c>
      <c r="CG106" s="29">
        <f t="shared" ref="CG106:CG118" si="457">AZ206</f>
        <v>-0.544848</v>
      </c>
      <c r="CH106" s="29">
        <f t="shared" ref="CH106:CH118" si="458">BA206</f>
        <v>-0.539686</v>
      </c>
      <c r="CI106" s="29">
        <f t="shared" ref="CI106:CI118" si="459">BB206</f>
        <v>-0.53452</v>
      </c>
      <c r="CJ106" s="58">
        <f t="shared" ref="CJ106:CJ118" si="460">BC206</f>
        <v>-0.58164053606000921</v>
      </c>
      <c r="CK106" s="58">
        <f t="shared" ref="CK106:CL118" si="461">BD206</f>
        <v>-0.52177799999999996</v>
      </c>
      <c r="CL106" s="58">
        <f t="shared" si="461"/>
        <v>-0.33283200000000002</v>
      </c>
      <c r="CN106" s="24">
        <v>2011</v>
      </c>
      <c r="CO106" s="24">
        <v>12</v>
      </c>
      <c r="CP106" s="24">
        <v>5</v>
      </c>
      <c r="CQ106" s="29">
        <f t="shared" si="423"/>
        <v>2.4832770000000002</v>
      </c>
      <c r="CR106" s="29">
        <f t="shared" si="424"/>
        <v>1.7735759999999998</v>
      </c>
      <c r="CS106" s="29">
        <f t="shared" si="425"/>
        <v>3.6097479999999997</v>
      </c>
      <c r="CT106" s="29">
        <f t="shared" si="426"/>
        <v>3.6308680000000004</v>
      </c>
      <c r="CU106" s="29">
        <f t="shared" si="427"/>
        <v>3.5935559999999995</v>
      </c>
      <c r="CV106" s="29">
        <f t="shared" si="428"/>
        <v>3.3883289999999997</v>
      </c>
      <c r="CW106" s="58">
        <f t="shared" si="429"/>
        <v>3.5074548930142901</v>
      </c>
      <c r="CX106" s="58">
        <f t="shared" si="430"/>
        <v>3.3638940000000002</v>
      </c>
      <c r="CY106" s="58">
        <f t="shared" si="430"/>
        <v>2.272211</v>
      </c>
    </row>
    <row r="107" spans="1:103" x14ac:dyDescent="0.25">
      <c r="A107">
        <f>A84+1</f>
        <v>2004</v>
      </c>
      <c r="B107" s="56" t="s">
        <v>243</v>
      </c>
      <c r="C107" s="56">
        <v>11</v>
      </c>
      <c r="D107">
        <v>21</v>
      </c>
      <c r="E107" s="4"/>
      <c r="F107" s="56">
        <v>1.1074280000000001</v>
      </c>
      <c r="G107" s="56">
        <v>1.1197189999999999</v>
      </c>
      <c r="H107" s="56">
        <v>1.308314</v>
      </c>
      <c r="I107" s="56">
        <v>1.097977</v>
      </c>
      <c r="J107" s="56">
        <v>1.042497</v>
      </c>
      <c r="K107" s="56">
        <v>0.97019200000000005</v>
      </c>
      <c r="L107" s="56">
        <v>1.0059370000000001</v>
      </c>
      <c r="M107" s="56">
        <v>1.111297</v>
      </c>
      <c r="N107" s="56">
        <v>1.0012220000000001</v>
      </c>
      <c r="O107" s="56">
        <v>0.92252800000000001</v>
      </c>
      <c r="S107" s="29">
        <f t="shared" si="280"/>
        <v>1.1197189999999999</v>
      </c>
      <c r="T107" s="29">
        <f t="shared" si="280"/>
        <v>1.308314</v>
      </c>
      <c r="U107" s="29">
        <f t="shared" si="280"/>
        <v>1.097977</v>
      </c>
      <c r="V107" s="29">
        <f t="shared" si="280"/>
        <v>1.042497</v>
      </c>
      <c r="W107" s="29">
        <f t="shared" si="281"/>
        <v>0.97019200000000005</v>
      </c>
      <c r="X107" s="29">
        <f t="shared" si="282"/>
        <v>1.0059370000000001</v>
      </c>
      <c r="Y107" s="78">
        <f t="shared" si="283"/>
        <v>1.1091138677450447</v>
      </c>
      <c r="Z107" s="29">
        <f t="shared" si="284"/>
        <v>1.0012220000000001</v>
      </c>
      <c r="AA107" s="29">
        <f t="shared" si="285"/>
        <v>0.92252800000000001</v>
      </c>
      <c r="AC107" s="29">
        <f t="shared" si="286"/>
        <v>1.1197189999999999</v>
      </c>
      <c r="AD107" s="29">
        <f t="shared" si="287"/>
        <v>1.308314</v>
      </c>
      <c r="AE107" s="29">
        <f t="shared" si="288"/>
        <v>1.097977</v>
      </c>
      <c r="AF107" s="29">
        <f t="shared" si="289"/>
        <v>1.042497</v>
      </c>
      <c r="AG107" s="29">
        <f t="shared" si="290"/>
        <v>0.97019200000000005</v>
      </c>
      <c r="AH107" s="29">
        <f t="shared" si="291"/>
        <v>1.0059370000000001</v>
      </c>
      <c r="AI107" s="29">
        <f t="shared" si="292"/>
        <v>1.1091138677450447</v>
      </c>
      <c r="AJ107" s="29">
        <f t="shared" si="293"/>
        <v>1.0012220000000001</v>
      </c>
      <c r="AK107" s="29">
        <f t="shared" si="294"/>
        <v>0.92252800000000001</v>
      </c>
      <c r="AS107" s="58"/>
      <c r="BC107" s="58"/>
      <c r="BG107" s="29">
        <f t="shared" si="441"/>
        <v>1.1197189999999999</v>
      </c>
      <c r="BH107" s="29">
        <f t="shared" si="442"/>
        <v>1.308314</v>
      </c>
      <c r="BI107" s="29">
        <f t="shared" si="443"/>
        <v>1.097977</v>
      </c>
      <c r="BJ107" s="29">
        <f t="shared" si="444"/>
        <v>1.042497</v>
      </c>
      <c r="BK107" s="29">
        <f t="shared" si="445"/>
        <v>0.97019200000000005</v>
      </c>
      <c r="BL107" s="29">
        <f t="shared" si="436"/>
        <v>1.0059370000000001</v>
      </c>
      <c r="BM107" s="58">
        <f t="shared" si="437"/>
        <v>1.1091138677450447</v>
      </c>
      <c r="BN107" s="58">
        <f t="shared" si="438"/>
        <v>1.0012220000000001</v>
      </c>
      <c r="BO107" s="58">
        <f t="shared" si="438"/>
        <v>0.92252800000000001</v>
      </c>
      <c r="BQ107" s="29">
        <f t="shared" si="446"/>
        <v>1.1183019999999999</v>
      </c>
      <c r="BR107" s="29">
        <f t="shared" si="447"/>
        <v>0.27343399999999995</v>
      </c>
      <c r="BS107" s="29">
        <f t="shared" si="448"/>
        <v>1.1781269999999999</v>
      </c>
      <c r="BT107" s="29">
        <f t="shared" si="449"/>
        <v>1.074862</v>
      </c>
      <c r="BU107" s="29">
        <f t="shared" si="450"/>
        <v>0.81502200000000002</v>
      </c>
      <c r="BV107" s="29">
        <f t="shared" si="452"/>
        <v>0.80653700000000017</v>
      </c>
      <c r="BW107" s="58">
        <f t="shared" ref="BW107:BW113" si="462">BM107+BW106</f>
        <v>1.1652156858316223</v>
      </c>
      <c r="BX107" s="58">
        <f t="shared" ref="BX107:BX113" si="463">BN107+BX106</f>
        <v>0.74148900000000006</v>
      </c>
      <c r="BY107" s="58">
        <f t="shared" ref="BY107:BY113" si="464">BO107+BY106</f>
        <v>-1.1525209999999999</v>
      </c>
      <c r="CA107" s="24">
        <v>2009</v>
      </c>
      <c r="CB107" s="24">
        <v>3</v>
      </c>
      <c r="CC107" s="24">
        <v>2</v>
      </c>
      <c r="CD107" s="29">
        <f t="shared" si="454"/>
        <v>-0.948295</v>
      </c>
      <c r="CE107" s="29">
        <f t="shared" si="455"/>
        <v>-0.61111400000000005</v>
      </c>
      <c r="CF107" s="29">
        <f t="shared" si="456"/>
        <v>-1.1850179999999999</v>
      </c>
      <c r="CG107" s="29">
        <f t="shared" si="457"/>
        <v>-1.131912</v>
      </c>
      <c r="CH107" s="29">
        <f t="shared" si="458"/>
        <v>-1.1881930000000001</v>
      </c>
      <c r="CI107" s="29">
        <f t="shared" si="459"/>
        <v>-1.200561</v>
      </c>
      <c r="CJ107" s="58">
        <f t="shared" si="460"/>
        <v>-1.1789037807903449</v>
      </c>
      <c r="CK107" s="58">
        <f t="shared" si="461"/>
        <v>-1.191916</v>
      </c>
      <c r="CL107" s="58">
        <f t="shared" si="461"/>
        <v>-1.0854820000000001</v>
      </c>
      <c r="CN107" s="24">
        <v>2011</v>
      </c>
      <c r="CO107" s="24">
        <v>12</v>
      </c>
      <c r="CP107" s="24">
        <v>6</v>
      </c>
      <c r="CQ107" s="29">
        <f t="shared" si="423"/>
        <v>4.2273339999999999</v>
      </c>
      <c r="CR107" s="29">
        <f t="shared" si="424"/>
        <v>3.3614790000000001</v>
      </c>
      <c r="CS107" s="29">
        <f t="shared" si="425"/>
        <v>5.3757640000000002</v>
      </c>
      <c r="CT107" s="29">
        <f t="shared" si="426"/>
        <v>5.3619050000000001</v>
      </c>
      <c r="CU107" s="29">
        <f t="shared" si="427"/>
        <v>5.2875099999999993</v>
      </c>
      <c r="CV107" s="29">
        <f t="shared" si="428"/>
        <v>5.0762919999999996</v>
      </c>
      <c r="CW107" s="58">
        <f t="shared" si="429"/>
        <v>5.2442857499476183</v>
      </c>
      <c r="CX107" s="58">
        <f t="shared" si="430"/>
        <v>5.0284940000000002</v>
      </c>
      <c r="CY107" s="58">
        <f t="shared" si="430"/>
        <v>3.4658730000000002</v>
      </c>
    </row>
    <row r="108" spans="1:103" x14ac:dyDescent="0.25">
      <c r="A108">
        <f>A85+1</f>
        <v>2004</v>
      </c>
      <c r="B108" s="56" t="s">
        <v>244</v>
      </c>
      <c r="C108" s="56">
        <v>12</v>
      </c>
      <c r="D108">
        <v>22</v>
      </c>
      <c r="E108" s="4"/>
      <c r="F108" s="56">
        <v>0.67769999999999997</v>
      </c>
      <c r="G108" s="56">
        <v>0.68700700000000003</v>
      </c>
      <c r="H108" s="56">
        <v>0.99858100000000005</v>
      </c>
      <c r="I108" s="56">
        <v>0.67273099999999997</v>
      </c>
      <c r="J108" s="56">
        <v>0.63554100000000002</v>
      </c>
      <c r="K108" s="56">
        <v>0.63115399999999999</v>
      </c>
      <c r="L108" s="56">
        <v>0.66757699999999998</v>
      </c>
      <c r="M108" s="56">
        <v>0.68664599999999998</v>
      </c>
      <c r="N108" s="56">
        <v>0.67937000000000003</v>
      </c>
      <c r="O108" s="56">
        <v>0.76582700000000004</v>
      </c>
      <c r="S108" s="29">
        <f t="shared" si="280"/>
        <v>0.68700700000000003</v>
      </c>
      <c r="T108" s="29">
        <f t="shared" si="280"/>
        <v>0.99858100000000005</v>
      </c>
      <c r="U108" s="29">
        <f t="shared" si="280"/>
        <v>0.67273099999999997</v>
      </c>
      <c r="V108" s="29">
        <f t="shared" si="280"/>
        <v>0.63554100000000002</v>
      </c>
      <c r="W108" s="29">
        <f t="shared" si="281"/>
        <v>0.63115399999999999</v>
      </c>
      <c r="X108" s="29">
        <f t="shared" si="282"/>
        <v>0.66757699999999998</v>
      </c>
      <c r="Y108" s="78">
        <f t="shared" si="283"/>
        <v>0.68159810618949845</v>
      </c>
      <c r="Z108" s="29">
        <f t="shared" si="284"/>
        <v>0.67937000000000003</v>
      </c>
      <c r="AA108" s="29">
        <f t="shared" si="285"/>
        <v>0.76582700000000004</v>
      </c>
      <c r="AC108" s="29">
        <f t="shared" si="286"/>
        <v>0.68700700000000003</v>
      </c>
      <c r="AD108" s="29">
        <f t="shared" si="287"/>
        <v>0.99858100000000005</v>
      </c>
      <c r="AE108" s="29">
        <f t="shared" si="288"/>
        <v>0.67273099999999997</v>
      </c>
      <c r="AF108" s="29">
        <f t="shared" si="289"/>
        <v>0.63554100000000002</v>
      </c>
      <c r="AG108" s="29">
        <f t="shared" si="290"/>
        <v>0.63115399999999999</v>
      </c>
      <c r="AH108" s="29">
        <f t="shared" si="291"/>
        <v>0.66757699999999998</v>
      </c>
      <c r="AI108" s="29">
        <f t="shared" si="292"/>
        <v>0.68159810618949845</v>
      </c>
      <c r="AJ108" s="29">
        <f t="shared" si="293"/>
        <v>0.67937000000000003</v>
      </c>
      <c r="AK108" s="29">
        <f t="shared" si="294"/>
        <v>0.76582700000000004</v>
      </c>
      <c r="AS108" s="58"/>
      <c r="BC108" s="58"/>
      <c r="BG108" s="29">
        <f t="shared" si="441"/>
        <v>0.68700700000000003</v>
      </c>
      <c r="BH108" s="29">
        <f t="shared" si="442"/>
        <v>0.99858100000000005</v>
      </c>
      <c r="BI108" s="29">
        <f t="shared" si="443"/>
        <v>0.67273099999999997</v>
      </c>
      <c r="BJ108" s="29">
        <f t="shared" si="444"/>
        <v>0.63554100000000002</v>
      </c>
      <c r="BK108" s="29">
        <f t="shared" si="445"/>
        <v>0.63115399999999999</v>
      </c>
      <c r="BL108" s="29">
        <f t="shared" si="436"/>
        <v>0.66757699999999998</v>
      </c>
      <c r="BM108" s="58">
        <f t="shared" si="437"/>
        <v>0.68159810618949845</v>
      </c>
      <c r="BN108" s="58">
        <f t="shared" si="438"/>
        <v>0.67937000000000003</v>
      </c>
      <c r="BO108" s="58">
        <f t="shared" si="438"/>
        <v>0.76582700000000004</v>
      </c>
      <c r="BQ108" s="29">
        <f t="shared" si="446"/>
        <v>1.8053089999999998</v>
      </c>
      <c r="BR108" s="29">
        <f t="shared" si="447"/>
        <v>1.2720150000000001</v>
      </c>
      <c r="BS108" s="29">
        <f t="shared" si="448"/>
        <v>1.8508579999999999</v>
      </c>
      <c r="BT108" s="29">
        <f t="shared" si="449"/>
        <v>1.7104029999999999</v>
      </c>
      <c r="BU108" s="29">
        <f t="shared" si="450"/>
        <v>1.4461759999999999</v>
      </c>
      <c r="BV108" s="29">
        <f t="shared" si="452"/>
        <v>1.4741140000000001</v>
      </c>
      <c r="BW108" s="58">
        <f t="shared" si="462"/>
        <v>1.8468137920211207</v>
      </c>
      <c r="BX108" s="58">
        <f t="shared" si="463"/>
        <v>1.4208590000000001</v>
      </c>
      <c r="BY108" s="58">
        <f t="shared" si="464"/>
        <v>-0.38669399999999987</v>
      </c>
      <c r="CA108" s="24">
        <v>2009</v>
      </c>
      <c r="CB108" s="24">
        <v>4</v>
      </c>
      <c r="CC108" s="24">
        <v>3</v>
      </c>
      <c r="CD108" s="29">
        <f t="shared" si="454"/>
        <v>-0.63655499999999998</v>
      </c>
      <c r="CE108" s="29">
        <f t="shared" si="455"/>
        <v>-0.33108500000000007</v>
      </c>
      <c r="CF108" s="29">
        <f t="shared" si="456"/>
        <v>-1.1258079999999999</v>
      </c>
      <c r="CG108" s="29">
        <f t="shared" si="457"/>
        <v>-1.0534680000000001</v>
      </c>
      <c r="CH108" s="29">
        <f t="shared" si="458"/>
        <v>-1.148047</v>
      </c>
      <c r="CI108" s="29">
        <f t="shared" si="459"/>
        <v>-1.1310549999999999</v>
      </c>
      <c r="CJ108" s="58">
        <f t="shared" si="460"/>
        <v>-1.1071434881196831</v>
      </c>
      <c r="CK108" s="58">
        <f t="shared" si="461"/>
        <v>-1.1107009999999999</v>
      </c>
      <c r="CL108" s="58">
        <f t="shared" si="461"/>
        <v>-0.9397930000000001</v>
      </c>
      <c r="CN108" s="24">
        <v>2011</v>
      </c>
      <c r="CO108" s="24">
        <v>1</v>
      </c>
      <c r="CP108" s="24">
        <v>7</v>
      </c>
      <c r="CQ108" s="29">
        <f t="shared" si="423"/>
        <v>6.0278969999999994</v>
      </c>
      <c r="CR108" s="29">
        <f t="shared" si="424"/>
        <v>4.8339800000000004</v>
      </c>
      <c r="CS108" s="29">
        <f t="shared" si="425"/>
        <v>6.9792370000000004</v>
      </c>
      <c r="CT108" s="29">
        <f t="shared" si="426"/>
        <v>6.9893879999999999</v>
      </c>
      <c r="CU108" s="29">
        <f t="shared" si="427"/>
        <v>6.8408799999999994</v>
      </c>
      <c r="CV108" s="29">
        <f t="shared" si="428"/>
        <v>6.5935049999999995</v>
      </c>
      <c r="CW108" s="58">
        <f t="shared" si="429"/>
        <v>6.8173944436994525</v>
      </c>
      <c r="CX108" s="58">
        <f t="shared" si="430"/>
        <v>6.5202869999999997</v>
      </c>
      <c r="CY108" s="58">
        <f t="shared" si="430"/>
        <v>4.4383860000000004</v>
      </c>
    </row>
    <row r="109" spans="1:103" x14ac:dyDescent="0.25">
      <c r="A109">
        <f>A86+1</f>
        <v>2004</v>
      </c>
      <c r="B109" s="56" t="s">
        <v>245</v>
      </c>
      <c r="C109" s="56">
        <v>12</v>
      </c>
      <c r="D109">
        <v>23</v>
      </c>
      <c r="E109" s="4"/>
      <c r="F109" s="56">
        <v>0.109012</v>
      </c>
      <c r="G109" s="56">
        <v>0.177923</v>
      </c>
      <c r="H109" s="56">
        <v>0.57804100000000003</v>
      </c>
      <c r="I109" s="56">
        <v>0.105352</v>
      </c>
      <c r="J109" s="56">
        <v>0.105721</v>
      </c>
      <c r="K109" s="56">
        <v>8.4210999999999994E-2</v>
      </c>
      <c r="L109" s="56">
        <v>0.134351</v>
      </c>
      <c r="M109" s="56">
        <v>0.116024</v>
      </c>
      <c r="N109" s="56">
        <v>0.155025</v>
      </c>
      <c r="O109" s="56">
        <v>0.33906500000000001</v>
      </c>
      <c r="S109" s="29">
        <f t="shared" si="280"/>
        <v>0.177923</v>
      </c>
      <c r="T109" s="29">
        <f t="shared" si="280"/>
        <v>0.57804100000000003</v>
      </c>
      <c r="U109" s="29">
        <f t="shared" si="280"/>
        <v>0.105352</v>
      </c>
      <c r="V109" s="29">
        <f t="shared" si="280"/>
        <v>0.105721</v>
      </c>
      <c r="W109" s="29">
        <f t="shared" si="281"/>
        <v>8.4210999999999994E-2</v>
      </c>
      <c r="X109" s="29">
        <f t="shared" si="282"/>
        <v>0.134351</v>
      </c>
      <c r="Y109" s="78">
        <f t="shared" si="283"/>
        <v>0.11206739018564306</v>
      </c>
      <c r="Z109" s="29">
        <f t="shared" si="284"/>
        <v>0.155025</v>
      </c>
      <c r="AA109" s="29">
        <f t="shared" si="285"/>
        <v>0.33906500000000001</v>
      </c>
      <c r="AC109" s="29">
        <f t="shared" si="286"/>
        <v>0.177923</v>
      </c>
      <c r="AD109" s="29">
        <f t="shared" si="287"/>
        <v>0.57804100000000003</v>
      </c>
      <c r="AE109" s="29">
        <f t="shared" si="288"/>
        <v>0.105352</v>
      </c>
      <c r="AF109" s="29">
        <f t="shared" si="289"/>
        <v>0.105721</v>
      </c>
      <c r="AG109" s="29">
        <f t="shared" si="290"/>
        <v>8.4210999999999994E-2</v>
      </c>
      <c r="AH109" s="29">
        <f t="shared" si="291"/>
        <v>0.134351</v>
      </c>
      <c r="AI109" s="29">
        <f t="shared" si="292"/>
        <v>0.11206739018564306</v>
      </c>
      <c r="AJ109" s="29">
        <f t="shared" si="293"/>
        <v>0.155025</v>
      </c>
      <c r="AK109" s="29">
        <f t="shared" si="294"/>
        <v>0.33906500000000001</v>
      </c>
      <c r="AS109" s="58"/>
      <c r="BC109" s="58"/>
      <c r="BG109" s="29">
        <f t="shared" si="441"/>
        <v>0.177923</v>
      </c>
      <c r="BH109" s="29">
        <f t="shared" si="442"/>
        <v>0.57804100000000003</v>
      </c>
      <c r="BI109" s="29">
        <f t="shared" si="443"/>
        <v>0.105352</v>
      </c>
      <c r="BJ109" s="29">
        <f t="shared" si="444"/>
        <v>0.105721</v>
      </c>
      <c r="BK109" s="29">
        <f t="shared" si="445"/>
        <v>8.4210999999999994E-2</v>
      </c>
      <c r="BL109" s="29">
        <f t="shared" si="436"/>
        <v>0.134351</v>
      </c>
      <c r="BM109" s="58">
        <f t="shared" si="437"/>
        <v>0.11206739018564306</v>
      </c>
      <c r="BN109" s="58">
        <f t="shared" si="438"/>
        <v>0.155025</v>
      </c>
      <c r="BO109" s="58">
        <f t="shared" si="438"/>
        <v>0.33906500000000001</v>
      </c>
      <c r="BQ109" s="29">
        <f t="shared" si="446"/>
        <v>1.9832319999999999</v>
      </c>
      <c r="BR109" s="29">
        <f t="shared" si="447"/>
        <v>1.8500560000000001</v>
      </c>
      <c r="BS109" s="29">
        <f t="shared" si="448"/>
        <v>1.95621</v>
      </c>
      <c r="BT109" s="29">
        <f t="shared" si="449"/>
        <v>1.8161239999999998</v>
      </c>
      <c r="BU109" s="29">
        <f t="shared" si="450"/>
        <v>1.5303869999999999</v>
      </c>
      <c r="BV109" s="29">
        <f t="shared" si="452"/>
        <v>1.6084650000000003</v>
      </c>
      <c r="BW109" s="58">
        <f t="shared" si="462"/>
        <v>1.9588811822067638</v>
      </c>
      <c r="BX109" s="58">
        <f t="shared" si="463"/>
        <v>1.5758840000000001</v>
      </c>
      <c r="BY109" s="58">
        <f t="shared" si="464"/>
        <v>-4.7628999999999866E-2</v>
      </c>
      <c r="CA109" s="24">
        <v>2009</v>
      </c>
      <c r="CB109" s="24">
        <v>4</v>
      </c>
      <c r="CC109" s="24">
        <v>4</v>
      </c>
      <c r="CD109" s="29">
        <f t="shared" si="454"/>
        <v>-0.82309199999999993</v>
      </c>
      <c r="CE109" s="29">
        <f t="shared" si="455"/>
        <v>-0.44250600000000007</v>
      </c>
      <c r="CF109" s="29">
        <f t="shared" si="456"/>
        <v>-1.455066</v>
      </c>
      <c r="CG109" s="29">
        <f t="shared" si="457"/>
        <v>-1.3555630000000001</v>
      </c>
      <c r="CH109" s="29">
        <f t="shared" si="458"/>
        <v>-1.4821759999999999</v>
      </c>
      <c r="CI109" s="29">
        <f t="shared" si="459"/>
        <v>-1.432707</v>
      </c>
      <c r="CJ109" s="58">
        <f t="shared" si="460"/>
        <v>-1.409287456857897</v>
      </c>
      <c r="CK109" s="58">
        <f t="shared" si="461"/>
        <v>-1.3917999999999999</v>
      </c>
      <c r="CL109" s="58">
        <f t="shared" si="461"/>
        <v>-1.0378210000000001</v>
      </c>
      <c r="CN109" s="24">
        <v>2011</v>
      </c>
      <c r="CO109" s="24">
        <v>1</v>
      </c>
      <c r="CP109" s="24">
        <v>8</v>
      </c>
      <c r="CQ109" s="29">
        <f t="shared" si="423"/>
        <v>7.3214349999999992</v>
      </c>
      <c r="CR109" s="29">
        <f t="shared" si="424"/>
        <v>5.8623570000000003</v>
      </c>
      <c r="CS109" s="29">
        <f t="shared" si="425"/>
        <v>8.0394140000000007</v>
      </c>
      <c r="CT109" s="29">
        <f t="shared" si="426"/>
        <v>8.0466700000000007</v>
      </c>
      <c r="CU109" s="29">
        <f t="shared" si="427"/>
        <v>7.8749669999999998</v>
      </c>
      <c r="CV109" s="29">
        <f t="shared" si="428"/>
        <v>7.6012559999999993</v>
      </c>
      <c r="CW109" s="58">
        <f t="shared" si="429"/>
        <v>7.8635662925449452</v>
      </c>
      <c r="CX109" s="58">
        <f t="shared" si="430"/>
        <v>7.5114489999999998</v>
      </c>
      <c r="CY109" s="58">
        <f t="shared" si="430"/>
        <v>5.1165860000000007</v>
      </c>
    </row>
    <row r="110" spans="1:103" x14ac:dyDescent="0.25">
      <c r="A110">
        <f>A87+1</f>
        <v>2005</v>
      </c>
      <c r="B110" s="56" t="s">
        <v>223</v>
      </c>
      <c r="C110" s="56">
        <v>1</v>
      </c>
      <c r="D110">
        <v>1</v>
      </c>
      <c r="E110" s="4"/>
      <c r="F110" s="56">
        <v>0.147648</v>
      </c>
      <c r="G110" s="56">
        <v>0.25268299999999999</v>
      </c>
      <c r="H110" s="56">
        <v>0.76066100000000003</v>
      </c>
      <c r="I110" s="56">
        <v>0.13824700000000001</v>
      </c>
      <c r="J110" s="56">
        <v>0.12321600000000001</v>
      </c>
      <c r="K110" s="56">
        <v>9.8145999999999997E-2</v>
      </c>
      <c r="L110" s="56">
        <v>0.16342499999999999</v>
      </c>
      <c r="M110" s="56">
        <v>0.15531300000000001</v>
      </c>
      <c r="N110" s="56">
        <v>0.19620199999999999</v>
      </c>
      <c r="O110" s="56">
        <v>0.64888500000000005</v>
      </c>
      <c r="S110" s="29">
        <f t="shared" si="280"/>
        <v>0.25268299999999999</v>
      </c>
      <c r="T110" s="29">
        <f t="shared" si="280"/>
        <v>0.76066100000000003</v>
      </c>
      <c r="U110" s="29">
        <f t="shared" si="280"/>
        <v>0.13824700000000001</v>
      </c>
      <c r="V110" s="29">
        <f t="shared" si="280"/>
        <v>0.12321600000000001</v>
      </c>
      <c r="W110" s="29">
        <f t="shared" si="281"/>
        <v>9.8145999999999997E-2</v>
      </c>
      <c r="X110" s="29">
        <f t="shared" si="282"/>
        <v>0.16342499999999999</v>
      </c>
      <c r="Y110" s="78">
        <f t="shared" si="283"/>
        <v>0.15098792666471106</v>
      </c>
      <c r="Z110" s="29">
        <f t="shared" si="284"/>
        <v>0.19620199999999999</v>
      </c>
      <c r="AA110" s="29">
        <f t="shared" si="285"/>
        <v>0.64888500000000005</v>
      </c>
      <c r="AC110" s="29">
        <f t="shared" si="286"/>
        <v>0.25268299999999999</v>
      </c>
      <c r="AD110" s="29">
        <f t="shared" si="287"/>
        <v>0.76066100000000003</v>
      </c>
      <c r="AE110" s="29">
        <f t="shared" si="288"/>
        <v>0.13824700000000001</v>
      </c>
      <c r="AF110" s="29">
        <f t="shared" si="289"/>
        <v>0.12321600000000001</v>
      </c>
      <c r="AG110" s="29">
        <f t="shared" si="290"/>
        <v>9.8145999999999997E-2</v>
      </c>
      <c r="AH110" s="29">
        <f t="shared" si="291"/>
        <v>0.16342499999999999</v>
      </c>
      <c r="AI110" s="29">
        <f t="shared" si="292"/>
        <v>0.15098792666471106</v>
      </c>
      <c r="AJ110" s="29">
        <f t="shared" si="293"/>
        <v>0.19620199999999999</v>
      </c>
      <c r="AK110" s="29">
        <f t="shared" si="294"/>
        <v>0.64888500000000005</v>
      </c>
      <c r="AS110" s="58"/>
      <c r="BC110" s="58"/>
      <c r="BG110" s="29">
        <f t="shared" si="441"/>
        <v>0.25268299999999999</v>
      </c>
      <c r="BH110" s="29">
        <f t="shared" si="442"/>
        <v>0.76066100000000003</v>
      </c>
      <c r="BI110" s="29">
        <f t="shared" si="443"/>
        <v>0.13824700000000001</v>
      </c>
      <c r="BJ110" s="29">
        <f t="shared" si="444"/>
        <v>0.12321600000000001</v>
      </c>
      <c r="BK110" s="29">
        <f t="shared" si="445"/>
        <v>9.8145999999999997E-2</v>
      </c>
      <c r="BL110" s="29">
        <f t="shared" si="436"/>
        <v>0.16342499999999999</v>
      </c>
      <c r="BM110" s="58">
        <f t="shared" si="437"/>
        <v>0.15098792666471106</v>
      </c>
      <c r="BN110" s="58">
        <f t="shared" si="438"/>
        <v>0.19620199999999999</v>
      </c>
      <c r="BO110" s="58">
        <f t="shared" si="438"/>
        <v>0.64888500000000005</v>
      </c>
      <c r="BQ110" s="29">
        <f t="shared" si="446"/>
        <v>2.2359149999999999</v>
      </c>
      <c r="BR110" s="29">
        <f t="shared" si="447"/>
        <v>2.6107170000000002</v>
      </c>
      <c r="BS110" s="29">
        <f t="shared" si="448"/>
        <v>2.0944570000000002</v>
      </c>
      <c r="BT110" s="29">
        <f t="shared" si="449"/>
        <v>1.9393399999999998</v>
      </c>
      <c r="BU110" s="29">
        <f t="shared" si="450"/>
        <v>1.628533</v>
      </c>
      <c r="BV110" s="29">
        <f t="shared" si="452"/>
        <v>1.7718900000000002</v>
      </c>
      <c r="BW110" s="58">
        <f t="shared" si="462"/>
        <v>2.1098691088714747</v>
      </c>
      <c r="BX110" s="58">
        <f t="shared" si="463"/>
        <v>1.7720860000000001</v>
      </c>
      <c r="BY110" s="58">
        <f t="shared" si="464"/>
        <v>0.60125600000000023</v>
      </c>
      <c r="CA110" s="24">
        <v>2009</v>
      </c>
      <c r="CB110" s="24">
        <v>5</v>
      </c>
      <c r="CC110" s="24">
        <v>5</v>
      </c>
      <c r="CD110" s="29">
        <f t="shared" si="454"/>
        <v>-0.88102699999999989</v>
      </c>
      <c r="CE110" s="29">
        <f t="shared" si="455"/>
        <v>-0.73728400000000005</v>
      </c>
      <c r="CF110" s="29">
        <f t="shared" si="456"/>
        <v>-1.6741200000000001</v>
      </c>
      <c r="CG110" s="29">
        <f t="shared" si="457"/>
        <v>-1.4667790000000001</v>
      </c>
      <c r="CH110" s="29">
        <f t="shared" si="458"/>
        <v>-1.680803</v>
      </c>
      <c r="CI110" s="29">
        <f t="shared" si="459"/>
        <v>-1.61565</v>
      </c>
      <c r="CJ110" s="58">
        <f t="shared" si="460"/>
        <v>-1.6069154409336628</v>
      </c>
      <c r="CK110" s="58">
        <f t="shared" si="461"/>
        <v>-1.576095</v>
      </c>
      <c r="CL110" s="58">
        <f t="shared" si="461"/>
        <v>-0.98836100000000016</v>
      </c>
      <c r="CN110" s="24">
        <v>2011</v>
      </c>
      <c r="CO110" s="24">
        <v>2</v>
      </c>
      <c r="CP110" s="24">
        <v>9</v>
      </c>
      <c r="CQ110" s="29">
        <f t="shared" si="423"/>
        <v>8.2890339999999991</v>
      </c>
      <c r="CR110" s="29">
        <f t="shared" si="424"/>
        <v>6.5514470000000005</v>
      </c>
      <c r="CS110" s="29">
        <f t="shared" si="425"/>
        <v>8.7221290000000007</v>
      </c>
      <c r="CT110" s="29">
        <f t="shared" si="426"/>
        <v>8.7432730000000003</v>
      </c>
      <c r="CU110" s="29">
        <f t="shared" si="427"/>
        <v>8.5679680000000005</v>
      </c>
      <c r="CV110" s="29">
        <f t="shared" si="428"/>
        <v>8.2467059999999996</v>
      </c>
      <c r="CW110" s="58">
        <f t="shared" si="429"/>
        <v>8.5378142188325032</v>
      </c>
      <c r="CX110" s="58">
        <f t="shared" si="430"/>
        <v>8.1418540000000004</v>
      </c>
      <c r="CY110" s="58">
        <f t="shared" si="430"/>
        <v>5.3099380000000007</v>
      </c>
    </row>
    <row r="111" spans="1:103" x14ac:dyDescent="0.25">
      <c r="A111">
        <f t="shared" ref="A111:A132" si="465">A88+1</f>
        <v>2005</v>
      </c>
      <c r="B111" s="56" t="s">
        <v>224</v>
      </c>
      <c r="C111" s="56">
        <v>1</v>
      </c>
      <c r="D111">
        <v>2</v>
      </c>
      <c r="E111" s="4"/>
      <c r="F111" s="56">
        <v>-0.21016299999999999</v>
      </c>
      <c r="G111" s="56">
        <v>-0.106463</v>
      </c>
      <c r="H111" s="56">
        <v>0.18010000000000001</v>
      </c>
      <c r="I111" s="56">
        <v>-0.222132</v>
      </c>
      <c r="J111" s="56">
        <v>-0.23744999999999999</v>
      </c>
      <c r="K111" s="56">
        <v>-0.273955</v>
      </c>
      <c r="L111" s="56">
        <v>-0.228932</v>
      </c>
      <c r="M111" s="56">
        <v>-0.200321</v>
      </c>
      <c r="N111" s="56">
        <v>-0.205454</v>
      </c>
      <c r="O111" s="56">
        <v>0.14843400000000001</v>
      </c>
      <c r="S111" s="29">
        <f t="shared" si="280"/>
        <v>-0.106463</v>
      </c>
      <c r="T111" s="29">
        <f t="shared" si="280"/>
        <v>0.18010000000000001</v>
      </c>
      <c r="U111" s="29">
        <f t="shared" si="280"/>
        <v>-0.222132</v>
      </c>
      <c r="V111" s="29">
        <f t="shared" si="280"/>
        <v>-0.23744999999999999</v>
      </c>
      <c r="W111" s="29">
        <f t="shared" si="281"/>
        <v>-0.273955</v>
      </c>
      <c r="X111" s="29">
        <f t="shared" si="282"/>
        <v>-0.228932</v>
      </c>
      <c r="Y111" s="78">
        <f t="shared" si="283"/>
        <v>-0.20587447315928425</v>
      </c>
      <c r="Z111" s="29">
        <f t="shared" si="284"/>
        <v>-0.205454</v>
      </c>
      <c r="AA111" s="29">
        <f t="shared" si="285"/>
        <v>0.14843400000000001</v>
      </c>
      <c r="AC111" s="29">
        <f t="shared" si="286"/>
        <v>-0.106463</v>
      </c>
      <c r="AD111" s="29">
        <f t="shared" si="287"/>
        <v>0.18010000000000001</v>
      </c>
      <c r="AE111" s="29">
        <f t="shared" si="288"/>
        <v>-0.222132</v>
      </c>
      <c r="AF111" s="29">
        <f t="shared" si="289"/>
        <v>-0.23744999999999999</v>
      </c>
      <c r="AG111" s="29">
        <f t="shared" si="290"/>
        <v>-0.273955</v>
      </c>
      <c r="AH111" s="29">
        <f t="shared" si="291"/>
        <v>-0.228932</v>
      </c>
      <c r="AI111" s="29">
        <f t="shared" si="292"/>
        <v>-0.20587447315928425</v>
      </c>
      <c r="AJ111" s="29">
        <f t="shared" si="293"/>
        <v>-0.205454</v>
      </c>
      <c r="AK111" s="29">
        <f t="shared" si="294"/>
        <v>0.14843400000000001</v>
      </c>
      <c r="AS111" s="58"/>
      <c r="BC111" s="58"/>
      <c r="BG111" s="29">
        <f t="shared" si="441"/>
        <v>-0.106463</v>
      </c>
      <c r="BH111" s="29">
        <f t="shared" si="442"/>
        <v>0.18010000000000001</v>
      </c>
      <c r="BI111" s="29">
        <f t="shared" si="443"/>
        <v>-0.222132</v>
      </c>
      <c r="BJ111" s="29">
        <f t="shared" si="444"/>
        <v>-0.23744999999999999</v>
      </c>
      <c r="BK111" s="29">
        <f t="shared" si="445"/>
        <v>-0.273955</v>
      </c>
      <c r="BL111" s="29">
        <f t="shared" si="436"/>
        <v>-0.228932</v>
      </c>
      <c r="BM111" s="58">
        <f t="shared" si="437"/>
        <v>-0.20587447315928425</v>
      </c>
      <c r="BN111" s="58">
        <f t="shared" si="438"/>
        <v>-0.205454</v>
      </c>
      <c r="BO111" s="58">
        <f t="shared" si="438"/>
        <v>0.14843400000000001</v>
      </c>
      <c r="BQ111" s="29">
        <f t="shared" si="446"/>
        <v>2.1294519999999997</v>
      </c>
      <c r="BR111" s="29">
        <f t="shared" si="447"/>
        <v>2.7908170000000001</v>
      </c>
      <c r="BS111" s="29">
        <f t="shared" si="448"/>
        <v>1.8723250000000002</v>
      </c>
      <c r="BT111" s="29">
        <f t="shared" si="449"/>
        <v>1.7018899999999999</v>
      </c>
      <c r="BU111" s="29">
        <f t="shared" si="450"/>
        <v>1.3545780000000001</v>
      </c>
      <c r="BV111" s="29">
        <f t="shared" si="452"/>
        <v>1.5429580000000003</v>
      </c>
      <c r="BW111" s="58">
        <f t="shared" si="462"/>
        <v>1.9039946357121904</v>
      </c>
      <c r="BX111" s="58">
        <f t="shared" si="463"/>
        <v>1.566632</v>
      </c>
      <c r="BY111" s="58">
        <f t="shared" si="464"/>
        <v>0.74969000000000019</v>
      </c>
      <c r="CA111" s="24">
        <v>2009</v>
      </c>
      <c r="CB111" s="24">
        <v>5</v>
      </c>
      <c r="CC111" s="24">
        <v>6</v>
      </c>
      <c r="CD111" s="29">
        <f t="shared" si="454"/>
        <v>-0.24475799999999992</v>
      </c>
      <c r="CE111" s="29">
        <f t="shared" si="455"/>
        <v>-0.29037400000000008</v>
      </c>
      <c r="CF111" s="29">
        <f t="shared" si="456"/>
        <v>-1.246094</v>
      </c>
      <c r="CG111" s="29">
        <f t="shared" si="457"/>
        <v>-0.86785400000000001</v>
      </c>
      <c r="CH111" s="29">
        <f t="shared" si="458"/>
        <v>-1.2844040000000001</v>
      </c>
      <c r="CI111" s="29">
        <f t="shared" si="459"/>
        <v>-1.1800660000000001</v>
      </c>
      <c r="CJ111" s="58">
        <f t="shared" si="460"/>
        <v>-1.178189236558689</v>
      </c>
      <c r="CK111" s="58">
        <f t="shared" si="461"/>
        <v>-1.1261160000000001</v>
      </c>
      <c r="CL111" s="58">
        <f t="shared" si="461"/>
        <v>-7.4525000000000174E-2</v>
      </c>
      <c r="CN111" s="24">
        <v>2011</v>
      </c>
      <c r="CO111" s="24">
        <v>2</v>
      </c>
      <c r="CP111" s="24">
        <v>10</v>
      </c>
      <c r="CQ111" s="29">
        <f t="shared" si="423"/>
        <v>9.1258710000000001</v>
      </c>
      <c r="CR111" s="29">
        <f t="shared" si="424"/>
        <v>7.0031360000000005</v>
      </c>
      <c r="CS111" s="29">
        <f t="shared" si="425"/>
        <v>9.1386950000000002</v>
      </c>
      <c r="CT111" s="29">
        <f t="shared" si="426"/>
        <v>9.1633449999999996</v>
      </c>
      <c r="CU111" s="29">
        <f t="shared" si="427"/>
        <v>8.8623019999999997</v>
      </c>
      <c r="CV111" s="29">
        <f t="shared" si="428"/>
        <v>8.4667820000000003</v>
      </c>
      <c r="CW111" s="58">
        <f t="shared" si="429"/>
        <v>8.9572970864518311</v>
      </c>
      <c r="CX111" s="58">
        <f t="shared" si="430"/>
        <v>8.3374500000000005</v>
      </c>
      <c r="CY111" s="58">
        <f t="shared" si="430"/>
        <v>4.9878410000000004</v>
      </c>
    </row>
    <row r="112" spans="1:103" x14ac:dyDescent="0.25">
      <c r="A112">
        <f t="shared" si="465"/>
        <v>2005</v>
      </c>
      <c r="B112" s="56" t="s">
        <v>225</v>
      </c>
      <c r="C112" s="56">
        <v>2</v>
      </c>
      <c r="D112">
        <v>3</v>
      </c>
      <c r="E112" s="4"/>
      <c r="F112" s="56">
        <v>0.27693400000000001</v>
      </c>
      <c r="G112" s="56">
        <v>0.22961400000000001</v>
      </c>
      <c r="H112" s="56">
        <v>0.54868899999999998</v>
      </c>
      <c r="I112" s="56">
        <v>0.27952300000000002</v>
      </c>
      <c r="J112" s="56">
        <v>0.301506</v>
      </c>
      <c r="K112" s="56">
        <v>0.22515099999999999</v>
      </c>
      <c r="L112" s="56">
        <v>0.246616</v>
      </c>
      <c r="M112" s="56">
        <v>0.27816200000000002</v>
      </c>
      <c r="N112" s="56">
        <v>0.26395299999999999</v>
      </c>
      <c r="O112" s="56">
        <v>0.75893100000000002</v>
      </c>
      <c r="S112" s="29">
        <f t="shared" si="280"/>
        <v>0.22961400000000001</v>
      </c>
      <c r="T112" s="29">
        <f t="shared" si="280"/>
        <v>0.54868899999999998</v>
      </c>
      <c r="U112" s="29">
        <f t="shared" si="280"/>
        <v>0.27952300000000002</v>
      </c>
      <c r="V112" s="29">
        <f t="shared" si="280"/>
        <v>0.301506</v>
      </c>
      <c r="W112" s="29">
        <f t="shared" si="281"/>
        <v>0.22515099999999999</v>
      </c>
      <c r="X112" s="29">
        <f t="shared" si="282"/>
        <v>0.246616</v>
      </c>
      <c r="Y112" s="78">
        <f t="shared" si="283"/>
        <v>0.27746908544608812</v>
      </c>
      <c r="Z112" s="29">
        <f t="shared" si="284"/>
        <v>0.26395299999999999</v>
      </c>
      <c r="AA112" s="29">
        <f t="shared" si="285"/>
        <v>0.75893100000000002</v>
      </c>
      <c r="AC112" s="29">
        <f t="shared" si="286"/>
        <v>0.22961400000000001</v>
      </c>
      <c r="AD112" s="29">
        <f t="shared" si="287"/>
        <v>0.54868899999999998</v>
      </c>
      <c r="AE112" s="29">
        <f t="shared" si="288"/>
        <v>0.27952300000000002</v>
      </c>
      <c r="AF112" s="29">
        <f t="shared" si="289"/>
        <v>0.301506</v>
      </c>
      <c r="AG112" s="29">
        <f t="shared" si="290"/>
        <v>0.22515099999999999</v>
      </c>
      <c r="AH112" s="29">
        <f t="shared" si="291"/>
        <v>0.246616</v>
      </c>
      <c r="AI112" s="29">
        <f t="shared" si="292"/>
        <v>0.27746908544608812</v>
      </c>
      <c r="AJ112" s="29">
        <f t="shared" si="293"/>
        <v>0.26395299999999999</v>
      </c>
      <c r="AK112" s="29">
        <f t="shared" si="294"/>
        <v>0.75893100000000002</v>
      </c>
      <c r="AS112" s="58"/>
      <c r="BC112" s="58"/>
      <c r="BG112" s="29">
        <f t="shared" si="441"/>
        <v>0.22961400000000001</v>
      </c>
      <c r="BH112" s="29">
        <f t="shared" si="442"/>
        <v>0.54868899999999998</v>
      </c>
      <c r="BI112" s="29">
        <f t="shared" si="443"/>
        <v>0.27952300000000002</v>
      </c>
      <c r="BJ112" s="29">
        <f t="shared" si="444"/>
        <v>0.301506</v>
      </c>
      <c r="BK112" s="29">
        <f t="shared" si="445"/>
        <v>0.22515099999999999</v>
      </c>
      <c r="BL112" s="29">
        <f t="shared" si="436"/>
        <v>0.246616</v>
      </c>
      <c r="BM112" s="58">
        <f t="shared" si="437"/>
        <v>0.27746908544608812</v>
      </c>
      <c r="BN112" s="58">
        <f t="shared" si="438"/>
        <v>0.26395299999999999</v>
      </c>
      <c r="BO112" s="58">
        <f t="shared" si="438"/>
        <v>0.75893100000000002</v>
      </c>
      <c r="BQ112" s="29">
        <f t="shared" si="446"/>
        <v>2.3590659999999999</v>
      </c>
      <c r="BR112" s="29">
        <f t="shared" si="447"/>
        <v>3.3395060000000001</v>
      </c>
      <c r="BS112" s="29">
        <f t="shared" si="448"/>
        <v>2.1518480000000002</v>
      </c>
      <c r="BT112" s="29">
        <f t="shared" si="449"/>
        <v>2.003396</v>
      </c>
      <c r="BU112" s="29">
        <f t="shared" si="450"/>
        <v>1.5797289999999999</v>
      </c>
      <c r="BV112" s="29">
        <f t="shared" si="452"/>
        <v>1.7895740000000002</v>
      </c>
      <c r="BW112" s="58">
        <f t="shared" si="462"/>
        <v>2.1814637211582784</v>
      </c>
      <c r="BX112" s="58">
        <f t="shared" si="463"/>
        <v>1.8305850000000001</v>
      </c>
      <c r="BY112" s="58">
        <f t="shared" si="464"/>
        <v>1.5086210000000002</v>
      </c>
      <c r="CA112" s="24">
        <v>2009</v>
      </c>
      <c r="CB112" s="24">
        <v>6</v>
      </c>
      <c r="CC112" s="24">
        <v>7</v>
      </c>
      <c r="CD112" s="29">
        <f t="shared" si="454"/>
        <v>0.15363800000000005</v>
      </c>
      <c r="CE112" s="29">
        <f t="shared" si="455"/>
        <v>-0.12869300000000009</v>
      </c>
      <c r="CF112" s="29">
        <f t="shared" si="456"/>
        <v>-1.0346230000000001</v>
      </c>
      <c r="CG112" s="29">
        <f t="shared" si="457"/>
        <v>-0.53061000000000003</v>
      </c>
      <c r="CH112" s="29">
        <f t="shared" si="458"/>
        <v>-1.0322530000000001</v>
      </c>
      <c r="CI112" s="29">
        <f t="shared" si="459"/>
        <v>-0.91732400000000003</v>
      </c>
      <c r="CJ112" s="58">
        <f t="shared" si="460"/>
        <v>-0.9511336810543517</v>
      </c>
      <c r="CK112" s="58">
        <f t="shared" si="461"/>
        <v>-0.86380600000000007</v>
      </c>
      <c r="CL112" s="58">
        <f t="shared" si="461"/>
        <v>0.4959469999999998</v>
      </c>
      <c r="CN112" s="24">
        <v>2012</v>
      </c>
      <c r="CO112" s="24">
        <v>10</v>
      </c>
      <c r="CP112" s="24">
        <v>1</v>
      </c>
      <c r="CQ112" s="29">
        <f t="shared" ref="CQ112:CW115" si="466">BQ288</f>
        <v>0.58275699999999997</v>
      </c>
      <c r="CR112" s="29">
        <f t="shared" si="466"/>
        <v>1.051771</v>
      </c>
      <c r="CS112" s="29">
        <f t="shared" si="466"/>
        <v>0.48940600000000001</v>
      </c>
      <c r="CT112" s="29">
        <f t="shared" si="466"/>
        <v>0.58401199999999998</v>
      </c>
      <c r="CU112" s="29">
        <f t="shared" si="466"/>
        <v>0.50463499999999994</v>
      </c>
      <c r="CV112" s="29">
        <f t="shared" si="466"/>
        <v>0.50793699999999997</v>
      </c>
      <c r="CW112" s="29">
        <f t="shared" si="466"/>
        <v>0.44946601269748143</v>
      </c>
      <c r="CX112" s="29">
        <f t="shared" ref="CX112:CY121" si="467">BX288</f>
        <v>0.51204300000000003</v>
      </c>
      <c r="CY112" s="29">
        <f t="shared" si="467"/>
        <v>0.636513</v>
      </c>
    </row>
    <row r="113" spans="1:103" x14ac:dyDescent="0.25">
      <c r="A113">
        <f t="shared" si="465"/>
        <v>2005</v>
      </c>
      <c r="B113" s="56" t="s">
        <v>226</v>
      </c>
      <c r="C113" s="56">
        <v>2</v>
      </c>
      <c r="D113">
        <v>4</v>
      </c>
      <c r="E113" s="4"/>
      <c r="F113" s="56">
        <v>0.47705199999999998</v>
      </c>
      <c r="G113" s="56">
        <v>0.48781999999999998</v>
      </c>
      <c r="H113" s="56">
        <v>0.65225599999999995</v>
      </c>
      <c r="I113" s="56">
        <v>0.48602000000000001</v>
      </c>
      <c r="J113" s="56">
        <v>0.48571300000000001</v>
      </c>
      <c r="K113" s="56">
        <v>0.36403600000000003</v>
      </c>
      <c r="L113" s="56">
        <v>0.30663499999999999</v>
      </c>
      <c r="M113" s="56">
        <v>0.47554600000000002</v>
      </c>
      <c r="N113" s="56">
        <v>0.308535</v>
      </c>
      <c r="O113" s="56">
        <v>0.55408800000000002</v>
      </c>
      <c r="S113" s="29">
        <f t="shared" si="280"/>
        <v>0.48781999999999998</v>
      </c>
      <c r="T113" s="29">
        <f t="shared" si="280"/>
        <v>0.65225599999999995</v>
      </c>
      <c r="U113" s="29">
        <f t="shared" si="280"/>
        <v>0.48602000000000001</v>
      </c>
      <c r="V113" s="29">
        <f t="shared" si="280"/>
        <v>0.48571300000000001</v>
      </c>
      <c r="W113" s="29">
        <f t="shared" si="281"/>
        <v>0.36403600000000003</v>
      </c>
      <c r="X113" s="29">
        <f t="shared" si="282"/>
        <v>0.30663499999999999</v>
      </c>
      <c r="Y113" s="78">
        <f t="shared" si="283"/>
        <v>0.47639577957507445</v>
      </c>
      <c r="Z113" s="29">
        <f t="shared" si="284"/>
        <v>0.308535</v>
      </c>
      <c r="AA113" s="29">
        <f t="shared" si="285"/>
        <v>0.55408800000000002</v>
      </c>
      <c r="AC113" s="29">
        <f t="shared" si="286"/>
        <v>0.48781999999999998</v>
      </c>
      <c r="AD113" s="29">
        <f t="shared" si="287"/>
        <v>0.65225599999999995</v>
      </c>
      <c r="AE113" s="29">
        <f t="shared" si="288"/>
        <v>0.48602000000000001</v>
      </c>
      <c r="AF113" s="29">
        <f t="shared" si="289"/>
        <v>0.48571300000000001</v>
      </c>
      <c r="AG113" s="29">
        <f t="shared" si="290"/>
        <v>0.36403600000000003</v>
      </c>
      <c r="AH113" s="29">
        <f t="shared" si="291"/>
        <v>0.30663499999999999</v>
      </c>
      <c r="AI113" s="29">
        <f t="shared" si="292"/>
        <v>0.47639577957507445</v>
      </c>
      <c r="AJ113" s="29">
        <f t="shared" si="293"/>
        <v>0.308535</v>
      </c>
      <c r="AK113" s="29">
        <f t="shared" si="294"/>
        <v>0.55408800000000002</v>
      </c>
      <c r="AS113" s="58"/>
      <c r="BC113" s="58"/>
      <c r="BG113" s="29">
        <f t="shared" si="441"/>
        <v>0.48781999999999998</v>
      </c>
      <c r="BH113" s="29">
        <f t="shared" si="442"/>
        <v>0.65225599999999995</v>
      </c>
      <c r="BI113" s="29">
        <f t="shared" si="443"/>
        <v>0.48602000000000001</v>
      </c>
      <c r="BJ113" s="29">
        <f t="shared" si="444"/>
        <v>0.48571300000000001</v>
      </c>
      <c r="BK113" s="29">
        <f t="shared" si="445"/>
        <v>0.36403600000000003</v>
      </c>
      <c r="BL113" s="29">
        <f t="shared" si="436"/>
        <v>0.30663499999999999</v>
      </c>
      <c r="BM113" s="58">
        <f t="shared" si="437"/>
        <v>0.47639577957507445</v>
      </c>
      <c r="BN113" s="58">
        <f t="shared" si="438"/>
        <v>0.308535</v>
      </c>
      <c r="BO113" s="58">
        <f t="shared" si="438"/>
        <v>0.55408800000000002</v>
      </c>
      <c r="BQ113" s="29">
        <f t="shared" si="446"/>
        <v>2.846886</v>
      </c>
      <c r="BR113" s="29">
        <f t="shared" si="447"/>
        <v>3.991762</v>
      </c>
      <c r="BS113" s="29">
        <f t="shared" si="448"/>
        <v>2.6378680000000001</v>
      </c>
      <c r="BT113" s="29">
        <f t="shared" si="449"/>
        <v>2.489109</v>
      </c>
      <c r="BU113" s="29">
        <f t="shared" si="450"/>
        <v>1.943765</v>
      </c>
      <c r="BV113" s="29">
        <f t="shared" si="452"/>
        <v>2.096209</v>
      </c>
      <c r="BW113" s="58">
        <f t="shared" si="462"/>
        <v>2.6578595007333528</v>
      </c>
      <c r="BX113" s="58">
        <f t="shared" si="463"/>
        <v>2.1391200000000001</v>
      </c>
      <c r="BY113" s="58">
        <f t="shared" si="464"/>
        <v>2.0627090000000003</v>
      </c>
      <c r="CA113" s="24">
        <v>2009</v>
      </c>
      <c r="CB113" s="24">
        <v>6</v>
      </c>
      <c r="CC113" s="24">
        <v>8</v>
      </c>
      <c r="CD113" s="29">
        <f t="shared" si="454"/>
        <v>0.33298700000000003</v>
      </c>
      <c r="CE113" s="29">
        <f t="shared" si="455"/>
        <v>0.43794999999999995</v>
      </c>
      <c r="CF113" s="29">
        <f t="shared" si="456"/>
        <v>-1.021055</v>
      </c>
      <c r="CG113" s="29">
        <f t="shared" si="457"/>
        <v>-0.39869399999999999</v>
      </c>
      <c r="CH113" s="29">
        <f t="shared" si="458"/>
        <v>-1.129186</v>
      </c>
      <c r="CI113" s="29">
        <f t="shared" si="459"/>
        <v>-0.95386000000000004</v>
      </c>
      <c r="CJ113" s="58">
        <f t="shared" si="460"/>
        <v>-0.95070656547793631</v>
      </c>
      <c r="CK113" s="58">
        <f t="shared" si="461"/>
        <v>-0.84293400000000007</v>
      </c>
      <c r="CL113" s="58">
        <f t="shared" si="461"/>
        <v>1.543269</v>
      </c>
      <c r="CN113" s="24">
        <v>2012</v>
      </c>
      <c r="CO113" s="24">
        <v>10</v>
      </c>
      <c r="CP113" s="24">
        <v>2</v>
      </c>
      <c r="CQ113" s="29">
        <f t="shared" si="466"/>
        <v>0.88933399999999996</v>
      </c>
      <c r="CR113" s="29">
        <f t="shared" si="466"/>
        <v>1.266991</v>
      </c>
      <c r="CS113" s="29">
        <f t="shared" si="466"/>
        <v>0.98005500000000001</v>
      </c>
      <c r="CT113" s="29">
        <f t="shared" si="466"/>
        <v>1.096716</v>
      </c>
      <c r="CU113" s="29">
        <f t="shared" si="466"/>
        <v>0.91938799999999987</v>
      </c>
      <c r="CV113" s="29">
        <f t="shared" si="466"/>
        <v>0.92296199999999995</v>
      </c>
      <c r="CW113" s="29">
        <f t="shared" si="466"/>
        <v>0.90571603080082119</v>
      </c>
      <c r="CX113" s="29">
        <f t="shared" si="467"/>
        <v>0.91191700000000009</v>
      </c>
      <c r="CY113" s="29">
        <f t="shared" si="467"/>
        <v>0.56693799999999994</v>
      </c>
    </row>
    <row r="114" spans="1:103" x14ac:dyDescent="0.25">
      <c r="A114">
        <f t="shared" si="465"/>
        <v>2005</v>
      </c>
      <c r="B114" s="56" t="s">
        <v>227</v>
      </c>
      <c r="C114" s="56">
        <v>3</v>
      </c>
      <c r="D114">
        <v>5</v>
      </c>
      <c r="E114" s="4"/>
      <c r="F114" s="56">
        <v>0.29603800000000002</v>
      </c>
      <c r="G114" s="56">
        <v>0.48031000000000001</v>
      </c>
      <c r="H114" s="56">
        <v>1.0145299999999999</v>
      </c>
      <c r="I114" s="56">
        <v>0.28616799999999998</v>
      </c>
      <c r="J114" s="56">
        <v>0.30685499999999999</v>
      </c>
      <c r="K114" s="56">
        <v>0.25292199999999998</v>
      </c>
      <c r="L114" s="56">
        <v>0.27395399999999998</v>
      </c>
      <c r="M114" s="56">
        <v>0.28485899999999997</v>
      </c>
      <c r="N114" s="56">
        <v>0.289022</v>
      </c>
      <c r="O114" s="56">
        <v>0.842136</v>
      </c>
      <c r="S114" s="29">
        <f t="shared" si="280"/>
        <v>0.48031000000000001</v>
      </c>
      <c r="T114" s="29">
        <f t="shared" si="280"/>
        <v>1.0145299999999999</v>
      </c>
      <c r="U114" s="29">
        <f t="shared" si="280"/>
        <v>0.28616799999999998</v>
      </c>
      <c r="V114" s="29">
        <f t="shared" si="280"/>
        <v>0.30685499999999999</v>
      </c>
      <c r="W114" s="29">
        <f t="shared" si="281"/>
        <v>0.25292199999999998</v>
      </c>
      <c r="X114" s="29">
        <f t="shared" si="282"/>
        <v>0.27395399999999998</v>
      </c>
      <c r="Y114" s="78">
        <f t="shared" si="283"/>
        <v>0.29116689234379578</v>
      </c>
      <c r="Z114" s="29">
        <f t="shared" si="284"/>
        <v>0.289022</v>
      </c>
      <c r="AA114" s="29">
        <f t="shared" si="285"/>
        <v>0.842136</v>
      </c>
      <c r="AC114" s="29">
        <f t="shared" si="286"/>
        <v>0.48031000000000001</v>
      </c>
      <c r="AD114" s="29">
        <f t="shared" si="287"/>
        <v>1.0145299999999999</v>
      </c>
      <c r="AE114" s="29">
        <f t="shared" si="288"/>
        <v>0.28616799999999998</v>
      </c>
      <c r="AF114" s="29">
        <f t="shared" si="289"/>
        <v>0.30685499999999999</v>
      </c>
      <c r="AG114" s="29">
        <f t="shared" si="290"/>
        <v>0.25292199999999998</v>
      </c>
      <c r="AH114" s="29">
        <f t="shared" si="291"/>
        <v>0.27395399999999998</v>
      </c>
      <c r="AI114" s="29">
        <f t="shared" si="292"/>
        <v>0.29116689234379578</v>
      </c>
      <c r="AJ114" s="29">
        <f t="shared" si="293"/>
        <v>0.289022</v>
      </c>
      <c r="AK114" s="29">
        <f t="shared" si="294"/>
        <v>0.842136</v>
      </c>
      <c r="AM114" s="29">
        <f t="shared" ref="AM114:AM126" si="468">AC114</f>
        <v>0.48031000000000001</v>
      </c>
      <c r="AN114" s="29">
        <f t="shared" ref="AN114:AN126" si="469">AD114</f>
        <v>1.0145299999999999</v>
      </c>
      <c r="AO114" s="29">
        <f t="shared" ref="AO114:AO126" si="470">AE114</f>
        <v>0.28616799999999998</v>
      </c>
      <c r="AP114" s="29">
        <f t="shared" ref="AP114:AP126" si="471">AF114</f>
        <v>0.30685499999999999</v>
      </c>
      <c r="AQ114" s="29">
        <f t="shared" ref="AQ114:AQ126" si="472">AG114</f>
        <v>0.25292199999999998</v>
      </c>
      <c r="AR114" s="29">
        <f t="shared" ref="AR114:AR126" si="473">AH114</f>
        <v>0.27395399999999998</v>
      </c>
      <c r="AS114" s="58">
        <f t="shared" ref="AS114:AS126" si="474">AI114</f>
        <v>0.29116689234379578</v>
      </c>
      <c r="AT114" s="58">
        <f t="shared" ref="AT114:AU126" si="475">AJ114</f>
        <v>0.289022</v>
      </c>
      <c r="AU114" s="58">
        <f t="shared" si="475"/>
        <v>0.842136</v>
      </c>
      <c r="AW114" s="29">
        <f t="shared" ref="AW114:BC114" si="476">AM114</f>
        <v>0.48031000000000001</v>
      </c>
      <c r="AX114" s="29">
        <f t="shared" si="476"/>
        <v>1.0145299999999999</v>
      </c>
      <c r="AY114" s="29">
        <f t="shared" si="476"/>
        <v>0.28616799999999998</v>
      </c>
      <c r="AZ114" s="29">
        <f t="shared" si="476"/>
        <v>0.30685499999999999</v>
      </c>
      <c r="BA114" s="29">
        <f t="shared" si="476"/>
        <v>0.25292199999999998</v>
      </c>
      <c r="BB114" s="29">
        <f t="shared" si="476"/>
        <v>0.27395399999999998</v>
      </c>
      <c r="BC114" s="58">
        <f t="shared" si="476"/>
        <v>0.29116689234379578</v>
      </c>
      <c r="BD114" s="58">
        <f t="shared" ref="BD114:BE114" si="477">AT114</f>
        <v>0.289022</v>
      </c>
      <c r="BE114" s="58">
        <f t="shared" si="477"/>
        <v>0.842136</v>
      </c>
      <c r="BM114" s="58"/>
      <c r="BW114" s="58"/>
      <c r="CA114" s="24">
        <v>2009</v>
      </c>
      <c r="CB114" s="24">
        <v>7</v>
      </c>
      <c r="CC114" s="24">
        <v>9</v>
      </c>
      <c r="CD114" s="29">
        <f t="shared" si="454"/>
        <v>-4.1307999999999956E-2</v>
      </c>
      <c r="CE114" s="29">
        <f t="shared" si="455"/>
        <v>0.40987599999999996</v>
      </c>
      <c r="CF114" s="29">
        <f t="shared" si="456"/>
        <v>-1.4302969999999999</v>
      </c>
      <c r="CG114" s="29">
        <f t="shared" si="457"/>
        <v>-0.75452600000000003</v>
      </c>
      <c r="CH114" s="29">
        <f t="shared" si="458"/>
        <v>-1.5352939999999999</v>
      </c>
      <c r="CI114" s="29">
        <f t="shared" si="459"/>
        <v>-1.3208600000000001</v>
      </c>
      <c r="CJ114" s="58">
        <f t="shared" si="460"/>
        <v>-1.3774255351380795</v>
      </c>
      <c r="CK114" s="58">
        <f t="shared" si="461"/>
        <v>-1.1869540000000001</v>
      </c>
      <c r="CL114" s="58">
        <f t="shared" si="461"/>
        <v>1.9385870000000001</v>
      </c>
      <c r="CN114" s="24">
        <v>2012</v>
      </c>
      <c r="CO114" s="24">
        <v>11</v>
      </c>
      <c r="CP114" s="24">
        <v>3</v>
      </c>
      <c r="CQ114" s="29">
        <f t="shared" si="466"/>
        <v>1.800311</v>
      </c>
      <c r="CR114" s="29">
        <f t="shared" si="466"/>
        <v>2.121667</v>
      </c>
      <c r="CS114" s="29">
        <f t="shared" si="466"/>
        <v>1.711419</v>
      </c>
      <c r="CT114" s="29">
        <f t="shared" si="466"/>
        <v>1.883864</v>
      </c>
      <c r="CU114" s="29">
        <f t="shared" si="466"/>
        <v>1.5122719999999998</v>
      </c>
      <c r="CV114" s="29">
        <f t="shared" si="466"/>
        <v>1.505233</v>
      </c>
      <c r="CW114" s="29">
        <f t="shared" si="466"/>
        <v>1.6268570608473367</v>
      </c>
      <c r="CX114" s="29">
        <f t="shared" si="467"/>
        <v>1.5028840000000001</v>
      </c>
      <c r="CY114" s="29">
        <f t="shared" si="467"/>
        <v>1.2635139999999998</v>
      </c>
    </row>
    <row r="115" spans="1:103" x14ac:dyDescent="0.25">
      <c r="A115">
        <f t="shared" si="465"/>
        <v>2005</v>
      </c>
      <c r="B115" s="56" t="s">
        <v>228</v>
      </c>
      <c r="C115" s="56">
        <v>3</v>
      </c>
      <c r="D115">
        <v>6</v>
      </c>
      <c r="E115" s="4"/>
      <c r="F115" s="56">
        <v>0.29821500000000001</v>
      </c>
      <c r="G115" s="56">
        <v>0.30309799999999998</v>
      </c>
      <c r="H115" s="56">
        <v>0.42564400000000002</v>
      </c>
      <c r="I115" s="56">
        <v>0.297454</v>
      </c>
      <c r="J115" s="56">
        <v>0.23623</v>
      </c>
      <c r="K115" s="56">
        <v>0.28390100000000001</v>
      </c>
      <c r="L115" s="56">
        <v>0.30387199999999998</v>
      </c>
      <c r="M115" s="56">
        <v>0.294489</v>
      </c>
      <c r="N115" s="56">
        <v>0.32198300000000002</v>
      </c>
      <c r="O115" s="56">
        <v>0.28509699999999999</v>
      </c>
      <c r="S115" s="29">
        <f t="shared" si="280"/>
        <v>0.30309799999999998</v>
      </c>
      <c r="T115" s="29">
        <f t="shared" si="280"/>
        <v>0.42564400000000002</v>
      </c>
      <c r="U115" s="29">
        <f t="shared" si="280"/>
        <v>0.297454</v>
      </c>
      <c r="V115" s="29">
        <f t="shared" si="280"/>
        <v>0.23623</v>
      </c>
      <c r="W115" s="29">
        <f t="shared" si="281"/>
        <v>0.28390100000000001</v>
      </c>
      <c r="X115" s="29">
        <f t="shared" si="282"/>
        <v>0.30387199999999998</v>
      </c>
      <c r="Y115" s="78">
        <f t="shared" si="283"/>
        <v>0.29659144269370991</v>
      </c>
      <c r="Z115" s="29">
        <f t="shared" si="284"/>
        <v>0.32198300000000002</v>
      </c>
      <c r="AA115" s="29">
        <f t="shared" si="285"/>
        <v>0.28509699999999999</v>
      </c>
      <c r="AC115" s="29">
        <f t="shared" si="286"/>
        <v>0.30309799999999998</v>
      </c>
      <c r="AD115" s="29">
        <f t="shared" si="287"/>
        <v>0.42564400000000002</v>
      </c>
      <c r="AE115" s="29">
        <f t="shared" si="288"/>
        <v>0.297454</v>
      </c>
      <c r="AF115" s="29">
        <f t="shared" si="289"/>
        <v>0.23623</v>
      </c>
      <c r="AG115" s="29">
        <f t="shared" si="290"/>
        <v>0.28390100000000001</v>
      </c>
      <c r="AH115" s="29">
        <f t="shared" si="291"/>
        <v>0.30387199999999998</v>
      </c>
      <c r="AI115" s="29">
        <f t="shared" si="292"/>
        <v>0.29659144269370991</v>
      </c>
      <c r="AJ115" s="29">
        <f t="shared" si="293"/>
        <v>0.32198300000000002</v>
      </c>
      <c r="AK115" s="29">
        <f t="shared" si="294"/>
        <v>0.28509699999999999</v>
      </c>
      <c r="AM115" s="29">
        <f t="shared" si="468"/>
        <v>0.30309799999999998</v>
      </c>
      <c r="AN115" s="29">
        <f t="shared" si="469"/>
        <v>0.42564400000000002</v>
      </c>
      <c r="AO115" s="29">
        <f t="shared" si="470"/>
        <v>0.297454</v>
      </c>
      <c r="AP115" s="29">
        <f t="shared" si="471"/>
        <v>0.23623</v>
      </c>
      <c r="AQ115" s="29">
        <f t="shared" si="472"/>
        <v>0.28390100000000001</v>
      </c>
      <c r="AR115" s="29">
        <f t="shared" si="473"/>
        <v>0.30387199999999998</v>
      </c>
      <c r="AS115" s="58">
        <f t="shared" si="474"/>
        <v>0.29659144269370991</v>
      </c>
      <c r="AT115" s="58">
        <f t="shared" si="475"/>
        <v>0.32198300000000002</v>
      </c>
      <c r="AU115" s="58">
        <f t="shared" si="475"/>
        <v>0.28509699999999999</v>
      </c>
      <c r="AW115" s="29">
        <f t="shared" ref="AW115:AW126" si="478">AM115+AW114</f>
        <v>0.78340799999999999</v>
      </c>
      <c r="AX115" s="29">
        <f t="shared" ref="AX115:AX126" si="479">AN115+AX114</f>
        <v>1.4401739999999998</v>
      </c>
      <c r="AY115" s="29">
        <f t="shared" ref="AY115:AY126" si="480">AO115+AY114</f>
        <v>0.58362199999999997</v>
      </c>
      <c r="AZ115" s="29">
        <f t="shared" ref="AZ115:AZ126" si="481">AP115+AZ114</f>
        <v>0.54308500000000004</v>
      </c>
      <c r="BA115" s="29">
        <f t="shared" ref="BA115:BA126" si="482">AQ115+BA114</f>
        <v>0.53682300000000005</v>
      </c>
      <c r="BB115" s="29">
        <f>AR115+BB114</f>
        <v>0.57782599999999995</v>
      </c>
      <c r="BC115" s="58">
        <f>AS115+BC114</f>
        <v>0.58775833503750574</v>
      </c>
      <c r="BD115" s="58">
        <f t="shared" ref="BD115:BE115" si="483">AT115+BD114</f>
        <v>0.61100500000000002</v>
      </c>
      <c r="BE115" s="58">
        <f t="shared" si="483"/>
        <v>1.1272329999999999</v>
      </c>
      <c r="BM115" s="58"/>
      <c r="BW115" s="58"/>
      <c r="CA115" s="24">
        <v>2009</v>
      </c>
      <c r="CB115" s="24">
        <v>7</v>
      </c>
      <c r="CC115" s="24">
        <v>10</v>
      </c>
      <c r="CD115" s="29">
        <f t="shared" si="454"/>
        <v>-0.32178399999999996</v>
      </c>
      <c r="CE115" s="29">
        <f t="shared" si="455"/>
        <v>0.56982599999999994</v>
      </c>
      <c r="CF115" s="29">
        <f t="shared" si="456"/>
        <v>-1.94991</v>
      </c>
      <c r="CG115" s="29">
        <f t="shared" si="457"/>
        <v>-1.1951849999999999</v>
      </c>
      <c r="CH115" s="29">
        <f t="shared" si="458"/>
        <v>-2.0890899999999997</v>
      </c>
      <c r="CI115" s="29">
        <f t="shared" si="459"/>
        <v>-1.8251650000000001</v>
      </c>
      <c r="CJ115" s="58">
        <f t="shared" si="460"/>
        <v>-1.8958221708921759</v>
      </c>
      <c r="CK115" s="58">
        <f t="shared" si="461"/>
        <v>-1.6498270000000002</v>
      </c>
      <c r="CL115" s="58">
        <f t="shared" si="461"/>
        <v>2.6390349999999998</v>
      </c>
      <c r="CN115" s="24">
        <v>2012</v>
      </c>
      <c r="CO115" s="24">
        <v>11</v>
      </c>
      <c r="CP115" s="24">
        <v>4</v>
      </c>
      <c r="CQ115" s="29">
        <f t="shared" si="466"/>
        <v>2.7097289999999998</v>
      </c>
      <c r="CR115" s="29">
        <f t="shared" si="466"/>
        <v>2.91384</v>
      </c>
      <c r="CS115" s="29">
        <f t="shared" si="466"/>
        <v>2.4552960000000001</v>
      </c>
      <c r="CT115" s="29">
        <f t="shared" si="466"/>
        <v>2.6336750000000002</v>
      </c>
      <c r="CU115" s="29">
        <f t="shared" si="466"/>
        <v>2.1965559999999997</v>
      </c>
      <c r="CV115" s="29">
        <f t="shared" si="466"/>
        <v>2.172437</v>
      </c>
      <c r="CW115" s="29">
        <f t="shared" si="466"/>
        <v>2.3691722228554664</v>
      </c>
      <c r="CX115" s="29">
        <f t="shared" si="467"/>
        <v>2.1653960000000003</v>
      </c>
      <c r="CY115" s="29">
        <f t="shared" si="467"/>
        <v>1.7959669999999996</v>
      </c>
    </row>
    <row r="116" spans="1:103" x14ac:dyDescent="0.25">
      <c r="A116">
        <f t="shared" si="465"/>
        <v>2005</v>
      </c>
      <c r="B116" s="56" t="s">
        <v>229</v>
      </c>
      <c r="C116" s="56">
        <v>4</v>
      </c>
      <c r="D116">
        <v>7</v>
      </c>
      <c r="E116" s="4"/>
      <c r="F116" s="56">
        <v>-0.84207500000000002</v>
      </c>
      <c r="G116" s="56">
        <v>-0.95323100000000005</v>
      </c>
      <c r="H116" s="56">
        <v>-1.0591550000000001</v>
      </c>
      <c r="I116" s="56">
        <v>-0.84353100000000003</v>
      </c>
      <c r="J116" s="56">
        <v>-0.90330999999999995</v>
      </c>
      <c r="K116" s="56">
        <v>-0.71934399999999998</v>
      </c>
      <c r="L116" s="56">
        <v>-0.70583300000000004</v>
      </c>
      <c r="M116" s="56">
        <v>-0.84692800000000001</v>
      </c>
      <c r="N116" s="56">
        <v>-0.70909299999999997</v>
      </c>
      <c r="O116" s="56">
        <v>-1.0957460000000001</v>
      </c>
      <c r="S116" s="29">
        <f t="shared" si="280"/>
        <v>-0.95323100000000005</v>
      </c>
      <c r="T116" s="29">
        <f t="shared" si="280"/>
        <v>-1.0591550000000001</v>
      </c>
      <c r="U116" s="29">
        <f t="shared" si="280"/>
        <v>-0.84353100000000003</v>
      </c>
      <c r="V116" s="29">
        <f t="shared" si="280"/>
        <v>-0.90330999999999995</v>
      </c>
      <c r="W116" s="29">
        <f t="shared" si="281"/>
        <v>-0.71934399999999998</v>
      </c>
      <c r="X116" s="29">
        <f t="shared" si="282"/>
        <v>-0.70583300000000004</v>
      </c>
      <c r="Y116" s="78">
        <f t="shared" si="283"/>
        <v>-0.84418963328164931</v>
      </c>
      <c r="Z116" s="29">
        <f t="shared" si="284"/>
        <v>-0.70909299999999997</v>
      </c>
      <c r="AA116" s="29">
        <f t="shared" si="285"/>
        <v>-1.0957460000000001</v>
      </c>
      <c r="AC116" s="29">
        <f t="shared" si="286"/>
        <v>-0.95323100000000005</v>
      </c>
      <c r="AD116" s="29">
        <f t="shared" si="287"/>
        <v>-1.0591550000000001</v>
      </c>
      <c r="AE116" s="29">
        <f t="shared" si="288"/>
        <v>-0.84353100000000003</v>
      </c>
      <c r="AF116" s="29">
        <f t="shared" si="289"/>
        <v>-0.90330999999999995</v>
      </c>
      <c r="AG116" s="29">
        <f t="shared" si="290"/>
        <v>-0.71934399999999998</v>
      </c>
      <c r="AH116" s="29">
        <f t="shared" si="291"/>
        <v>-0.70583300000000004</v>
      </c>
      <c r="AI116" s="29">
        <f t="shared" si="292"/>
        <v>-0.84418963328164931</v>
      </c>
      <c r="AJ116" s="29">
        <f t="shared" si="293"/>
        <v>-0.70909299999999997</v>
      </c>
      <c r="AK116" s="29">
        <f t="shared" si="294"/>
        <v>-1.0957460000000001</v>
      </c>
      <c r="AM116" s="29">
        <f t="shared" si="468"/>
        <v>-0.95323100000000005</v>
      </c>
      <c r="AN116" s="29">
        <f t="shared" si="469"/>
        <v>-1.0591550000000001</v>
      </c>
      <c r="AO116" s="29">
        <f t="shared" si="470"/>
        <v>-0.84353100000000003</v>
      </c>
      <c r="AP116" s="29">
        <f t="shared" si="471"/>
        <v>-0.90330999999999995</v>
      </c>
      <c r="AQ116" s="29">
        <f t="shared" si="472"/>
        <v>-0.71934399999999998</v>
      </c>
      <c r="AR116" s="29">
        <f t="shared" si="473"/>
        <v>-0.70583300000000004</v>
      </c>
      <c r="AS116" s="58">
        <f t="shared" si="474"/>
        <v>-0.84418963328164931</v>
      </c>
      <c r="AT116" s="58">
        <f t="shared" si="475"/>
        <v>-0.70909299999999997</v>
      </c>
      <c r="AU116" s="58">
        <f t="shared" si="475"/>
        <v>-1.0957460000000001</v>
      </c>
      <c r="AW116" s="29">
        <f t="shared" si="478"/>
        <v>-0.16982300000000006</v>
      </c>
      <c r="AX116" s="29">
        <f t="shared" si="479"/>
        <v>0.38101899999999977</v>
      </c>
      <c r="AY116" s="29">
        <f t="shared" si="480"/>
        <v>-0.25990900000000006</v>
      </c>
      <c r="AZ116" s="29">
        <f t="shared" si="481"/>
        <v>-0.36022499999999991</v>
      </c>
      <c r="BA116" s="29">
        <f t="shared" si="482"/>
        <v>-0.18252099999999993</v>
      </c>
      <c r="BB116" s="29">
        <f t="shared" ref="BB116:BB126" si="484">AR116+BB115</f>
        <v>-0.12800700000000009</v>
      </c>
      <c r="BC116" s="58">
        <f t="shared" ref="BC116:BC126" si="485">AS116+BC115</f>
        <v>-0.25643129824414357</v>
      </c>
      <c r="BD116" s="58">
        <f t="shared" ref="BD116:BD126" si="486">AT116+BD115</f>
        <v>-9.8087999999999953E-2</v>
      </c>
      <c r="BE116" s="58">
        <f t="shared" ref="BE116:BE126" si="487">AU116+BE115</f>
        <v>3.1486999999999821E-2</v>
      </c>
      <c r="BM116" s="58"/>
      <c r="BW116" s="58"/>
      <c r="CA116" s="24">
        <v>2009</v>
      </c>
      <c r="CB116" s="24">
        <v>8</v>
      </c>
      <c r="CC116" s="24">
        <v>11</v>
      </c>
      <c r="CD116" s="29">
        <f t="shared" si="454"/>
        <v>-0.65169100000000002</v>
      </c>
      <c r="CE116" s="29">
        <f t="shared" si="455"/>
        <v>9.181099999999992E-2</v>
      </c>
      <c r="CF116" s="29">
        <f t="shared" si="456"/>
        <v>-2.487098</v>
      </c>
      <c r="CG116" s="29">
        <f t="shared" si="457"/>
        <v>-1.706248</v>
      </c>
      <c r="CH116" s="29">
        <f t="shared" si="458"/>
        <v>-2.6762849999999996</v>
      </c>
      <c r="CI116" s="29">
        <f t="shared" si="459"/>
        <v>-2.4010190000000002</v>
      </c>
      <c r="CJ116" s="58">
        <f t="shared" si="460"/>
        <v>-2.433962976281272</v>
      </c>
      <c r="CK116" s="58">
        <f t="shared" si="461"/>
        <v>-2.2295160000000003</v>
      </c>
      <c r="CL116" s="58">
        <f t="shared" si="461"/>
        <v>1.5578399999999999</v>
      </c>
      <c r="CN116" s="24">
        <v>2012</v>
      </c>
      <c r="CO116" s="24">
        <v>12</v>
      </c>
      <c r="CP116" s="24">
        <v>5</v>
      </c>
      <c r="CQ116" s="29">
        <f t="shared" ref="CQ116:CQ121" si="488">BQ292</f>
        <v>3.1320059999999996</v>
      </c>
      <c r="CR116" s="29">
        <f t="shared" ref="CR116:CR121" si="489">BR292</f>
        <v>3.2860510000000001</v>
      </c>
      <c r="CS116" s="29">
        <f t="shared" ref="CS116:CS121" si="490">BS292</f>
        <v>2.6958220000000002</v>
      </c>
      <c r="CT116" s="29">
        <f t="shared" ref="CT116:CT121" si="491">BT292</f>
        <v>2.891105</v>
      </c>
      <c r="CU116" s="29">
        <f t="shared" ref="CU116:CU121" si="492">BU292</f>
        <v>2.4313459999999996</v>
      </c>
      <c r="CV116" s="29">
        <f t="shared" ref="CV116:CW119" si="493">BV292</f>
        <v>2.4021620000000001</v>
      </c>
      <c r="CW116" s="29">
        <f t="shared" si="493"/>
        <v>2.6173233335707997</v>
      </c>
      <c r="CX116" s="29">
        <f t="shared" si="467"/>
        <v>2.4010630000000002</v>
      </c>
      <c r="CY116" s="29">
        <f t="shared" si="467"/>
        <v>1.9459889999999995</v>
      </c>
    </row>
    <row r="117" spans="1:103" x14ac:dyDescent="0.25">
      <c r="A117">
        <f t="shared" si="465"/>
        <v>2005</v>
      </c>
      <c r="B117" s="56" t="s">
        <v>230</v>
      </c>
      <c r="C117" s="56">
        <v>4</v>
      </c>
      <c r="D117">
        <v>8</v>
      </c>
      <c r="E117" s="4"/>
      <c r="F117" s="56">
        <v>-0.272345</v>
      </c>
      <c r="G117" s="56">
        <v>-0.19473299999999999</v>
      </c>
      <c r="H117" s="56">
        <v>-6.7539999999999996E-3</v>
      </c>
      <c r="I117" s="56">
        <v>-0.284219</v>
      </c>
      <c r="J117" s="56">
        <v>-0.23125499999999999</v>
      </c>
      <c r="K117" s="56">
        <v>-0.115773</v>
      </c>
      <c r="L117" s="56">
        <v>-0.11636100000000001</v>
      </c>
      <c r="M117" s="56">
        <v>-0.266345</v>
      </c>
      <c r="N117" s="56">
        <v>-0.10877299999999999</v>
      </c>
      <c r="O117" s="56">
        <v>0.477798</v>
      </c>
      <c r="S117" s="29">
        <f t="shared" si="280"/>
        <v>-0.19473299999999999</v>
      </c>
      <c r="T117" s="29">
        <f t="shared" si="280"/>
        <v>-6.7539999999999996E-3</v>
      </c>
      <c r="U117" s="29">
        <f t="shared" si="280"/>
        <v>-0.284219</v>
      </c>
      <c r="V117" s="29">
        <f t="shared" si="280"/>
        <v>-0.23125499999999999</v>
      </c>
      <c r="W117" s="29">
        <f t="shared" si="281"/>
        <v>-0.115773</v>
      </c>
      <c r="X117" s="29">
        <f t="shared" si="282"/>
        <v>-0.11636100000000001</v>
      </c>
      <c r="Y117" s="78">
        <f t="shared" si="283"/>
        <v>-0.26973057599631228</v>
      </c>
      <c r="Z117" s="29">
        <f t="shared" si="284"/>
        <v>-0.10877299999999999</v>
      </c>
      <c r="AA117" s="29">
        <f t="shared" si="285"/>
        <v>0.477798</v>
      </c>
      <c r="AC117" s="29">
        <f t="shared" si="286"/>
        <v>-0.19473299999999999</v>
      </c>
      <c r="AD117" s="29">
        <f t="shared" si="287"/>
        <v>-6.7539999999999996E-3</v>
      </c>
      <c r="AE117" s="29">
        <f t="shared" si="288"/>
        <v>-0.284219</v>
      </c>
      <c r="AF117" s="29">
        <f t="shared" si="289"/>
        <v>-0.23125499999999999</v>
      </c>
      <c r="AG117" s="29">
        <f t="shared" si="290"/>
        <v>-0.115773</v>
      </c>
      <c r="AH117" s="29">
        <f t="shared" si="291"/>
        <v>-0.11636100000000001</v>
      </c>
      <c r="AI117" s="29">
        <f t="shared" si="292"/>
        <v>-0.26973057599631228</v>
      </c>
      <c r="AJ117" s="29">
        <f t="shared" si="293"/>
        <v>-0.10877299999999999</v>
      </c>
      <c r="AK117" s="29">
        <f t="shared" si="294"/>
        <v>0.477798</v>
      </c>
      <c r="AM117" s="29">
        <f t="shared" si="468"/>
        <v>-0.19473299999999999</v>
      </c>
      <c r="AN117" s="29">
        <f t="shared" si="469"/>
        <v>-6.7539999999999996E-3</v>
      </c>
      <c r="AO117" s="29">
        <f t="shared" si="470"/>
        <v>-0.284219</v>
      </c>
      <c r="AP117" s="29">
        <f t="shared" si="471"/>
        <v>-0.23125499999999999</v>
      </c>
      <c r="AQ117" s="29">
        <f t="shared" si="472"/>
        <v>-0.115773</v>
      </c>
      <c r="AR117" s="29">
        <f t="shared" si="473"/>
        <v>-0.11636100000000001</v>
      </c>
      <c r="AS117" s="58">
        <f t="shared" si="474"/>
        <v>-0.26973057599631228</v>
      </c>
      <c r="AT117" s="58">
        <f t="shared" si="475"/>
        <v>-0.10877299999999999</v>
      </c>
      <c r="AU117" s="58">
        <f t="shared" si="475"/>
        <v>0.477798</v>
      </c>
      <c r="AW117" s="29">
        <f t="shared" si="478"/>
        <v>-0.36455600000000005</v>
      </c>
      <c r="AX117" s="29">
        <f t="shared" si="479"/>
        <v>0.37426499999999979</v>
      </c>
      <c r="AY117" s="29">
        <f t="shared" si="480"/>
        <v>-0.54412800000000006</v>
      </c>
      <c r="AZ117" s="29">
        <f t="shared" si="481"/>
        <v>-0.59147999999999989</v>
      </c>
      <c r="BA117" s="29">
        <f t="shared" si="482"/>
        <v>-0.29829399999999995</v>
      </c>
      <c r="BB117" s="29">
        <f t="shared" si="484"/>
        <v>-0.24436800000000009</v>
      </c>
      <c r="BC117" s="58">
        <f t="shared" si="485"/>
        <v>-0.52616187424045591</v>
      </c>
      <c r="BD117" s="58">
        <f t="shared" si="486"/>
        <v>-0.20686099999999996</v>
      </c>
      <c r="BE117" s="58">
        <f t="shared" si="487"/>
        <v>0.50928499999999977</v>
      </c>
      <c r="BM117" s="58"/>
      <c r="BW117" s="58"/>
      <c r="CA117" s="24">
        <v>2009</v>
      </c>
      <c r="CB117" s="24">
        <v>8</v>
      </c>
      <c r="CC117" s="24">
        <v>12</v>
      </c>
      <c r="CD117" s="29">
        <f t="shared" si="454"/>
        <v>-1.379548</v>
      </c>
      <c r="CE117" s="29">
        <f t="shared" si="455"/>
        <v>-0.44253300000000012</v>
      </c>
      <c r="CF117" s="29">
        <f t="shared" si="456"/>
        <v>-3.2713779999999999</v>
      </c>
      <c r="CG117" s="29">
        <f t="shared" si="457"/>
        <v>-2.464896</v>
      </c>
      <c r="CH117" s="29">
        <f t="shared" si="458"/>
        <v>-3.4734189999999998</v>
      </c>
      <c r="CI117" s="29">
        <f t="shared" si="459"/>
        <v>-3.178242</v>
      </c>
      <c r="CJ117" s="58">
        <f t="shared" si="460"/>
        <v>-3.2175539955579766</v>
      </c>
      <c r="CK117" s="58">
        <f t="shared" si="461"/>
        <v>-3.0139360000000002</v>
      </c>
      <c r="CL117" s="58">
        <f t="shared" si="461"/>
        <v>0.45366499999999998</v>
      </c>
      <c r="CN117" s="24">
        <v>2012</v>
      </c>
      <c r="CO117" s="24">
        <v>12</v>
      </c>
      <c r="CP117" s="24">
        <v>6</v>
      </c>
      <c r="CQ117" s="29">
        <f t="shared" si="488"/>
        <v>3.5536999999999996</v>
      </c>
      <c r="CR117" s="29">
        <f t="shared" si="489"/>
        <v>3.5909970000000002</v>
      </c>
      <c r="CS117" s="29">
        <f t="shared" si="490"/>
        <v>2.9100410000000001</v>
      </c>
      <c r="CT117" s="29">
        <f t="shared" si="491"/>
        <v>3.1353960000000001</v>
      </c>
      <c r="CU117" s="29">
        <f t="shared" si="492"/>
        <v>2.6131949999999997</v>
      </c>
      <c r="CV117" s="29">
        <f t="shared" si="493"/>
        <v>2.5633910000000002</v>
      </c>
      <c r="CW117" s="29">
        <f t="shared" si="493"/>
        <v>2.8433005536604785</v>
      </c>
      <c r="CX117" s="29">
        <f t="shared" si="467"/>
        <v>2.5681600000000002</v>
      </c>
      <c r="CY117" s="29">
        <f t="shared" si="467"/>
        <v>2.2458059999999995</v>
      </c>
    </row>
    <row r="118" spans="1:103" x14ac:dyDescent="0.25">
      <c r="A118">
        <f t="shared" si="465"/>
        <v>2005</v>
      </c>
      <c r="B118" s="56" t="s">
        <v>231</v>
      </c>
      <c r="C118" s="56">
        <v>5</v>
      </c>
      <c r="D118">
        <v>9</v>
      </c>
      <c r="E118" s="4"/>
      <c r="F118" s="56">
        <v>9.8506999999999997E-2</v>
      </c>
      <c r="G118" s="56">
        <v>5.8209999999999998E-2</v>
      </c>
      <c r="H118" s="56">
        <v>0.133793</v>
      </c>
      <c r="I118" s="56">
        <v>9.7130999999999995E-2</v>
      </c>
      <c r="J118" s="56">
        <v>0.123914</v>
      </c>
      <c r="K118" s="56">
        <v>0.20819599999999999</v>
      </c>
      <c r="L118" s="56">
        <v>0.20177500000000001</v>
      </c>
      <c r="M118" s="56">
        <v>0.101636</v>
      </c>
      <c r="N118" s="56">
        <v>0.20594399999999999</v>
      </c>
      <c r="O118" s="56">
        <v>-0.37169999999999997</v>
      </c>
      <c r="S118" s="29">
        <f t="shared" si="280"/>
        <v>5.8209999999999998E-2</v>
      </c>
      <c r="T118" s="29">
        <f t="shared" si="280"/>
        <v>0.133793</v>
      </c>
      <c r="U118" s="29">
        <f t="shared" si="280"/>
        <v>9.7130999999999995E-2</v>
      </c>
      <c r="V118" s="29">
        <f t="shared" si="280"/>
        <v>0.123914</v>
      </c>
      <c r="W118" s="29">
        <f t="shared" si="281"/>
        <v>0.20819599999999999</v>
      </c>
      <c r="X118" s="29">
        <f t="shared" si="282"/>
        <v>0.20177500000000001</v>
      </c>
      <c r="Y118" s="78">
        <f t="shared" si="283"/>
        <v>9.9870422117923144E-2</v>
      </c>
      <c r="Z118" s="29">
        <f t="shared" si="284"/>
        <v>0.20594399999999999</v>
      </c>
      <c r="AA118" s="29">
        <f t="shared" si="285"/>
        <v>-0.37169999999999997</v>
      </c>
      <c r="AC118" s="29">
        <f t="shared" si="286"/>
        <v>5.8209999999999998E-2</v>
      </c>
      <c r="AD118" s="29">
        <f t="shared" si="287"/>
        <v>0.133793</v>
      </c>
      <c r="AE118" s="29">
        <f t="shared" si="288"/>
        <v>9.7130999999999995E-2</v>
      </c>
      <c r="AF118" s="29">
        <f t="shared" si="289"/>
        <v>0.123914</v>
      </c>
      <c r="AG118" s="29">
        <f t="shared" si="290"/>
        <v>0.20819599999999999</v>
      </c>
      <c r="AH118" s="29">
        <f t="shared" si="291"/>
        <v>0.20177500000000001</v>
      </c>
      <c r="AI118" s="29">
        <f t="shared" si="292"/>
        <v>9.9870422117923144E-2</v>
      </c>
      <c r="AJ118" s="29">
        <f t="shared" si="293"/>
        <v>0.20594399999999999</v>
      </c>
      <c r="AK118" s="29">
        <f t="shared" si="294"/>
        <v>-0.37169999999999997</v>
      </c>
      <c r="AM118" s="29">
        <f t="shared" si="468"/>
        <v>5.8209999999999998E-2</v>
      </c>
      <c r="AN118" s="29">
        <f t="shared" si="469"/>
        <v>0.133793</v>
      </c>
      <c r="AO118" s="29">
        <f t="shared" si="470"/>
        <v>9.7130999999999995E-2</v>
      </c>
      <c r="AP118" s="29">
        <f t="shared" si="471"/>
        <v>0.123914</v>
      </c>
      <c r="AQ118" s="29">
        <f t="shared" si="472"/>
        <v>0.20819599999999999</v>
      </c>
      <c r="AR118" s="29">
        <f t="shared" si="473"/>
        <v>0.20177500000000001</v>
      </c>
      <c r="AS118" s="58">
        <f t="shared" si="474"/>
        <v>9.9870422117923144E-2</v>
      </c>
      <c r="AT118" s="58">
        <f t="shared" si="475"/>
        <v>0.20594399999999999</v>
      </c>
      <c r="AU118" s="58">
        <f t="shared" si="475"/>
        <v>-0.37169999999999997</v>
      </c>
      <c r="AW118" s="29">
        <f t="shared" si="478"/>
        <v>-0.30634600000000006</v>
      </c>
      <c r="AX118" s="29">
        <f t="shared" si="479"/>
        <v>0.50805799999999979</v>
      </c>
      <c r="AY118" s="29">
        <f t="shared" si="480"/>
        <v>-0.44699700000000009</v>
      </c>
      <c r="AZ118" s="29">
        <f t="shared" si="481"/>
        <v>-0.46756599999999993</v>
      </c>
      <c r="BA118" s="29">
        <f t="shared" si="482"/>
        <v>-9.0097999999999956E-2</v>
      </c>
      <c r="BB118" s="29">
        <f t="shared" si="484"/>
        <v>-4.2593000000000075E-2</v>
      </c>
      <c r="BC118" s="58">
        <f t="shared" si="485"/>
        <v>-0.42629145212253278</v>
      </c>
      <c r="BD118" s="58">
        <f t="shared" si="486"/>
        <v>-9.1699999999997339E-4</v>
      </c>
      <c r="BE118" s="58">
        <f t="shared" si="487"/>
        <v>0.13758499999999979</v>
      </c>
      <c r="BM118" s="58"/>
      <c r="BW118" s="58"/>
      <c r="CA118" s="24">
        <v>2009</v>
      </c>
      <c r="CB118" s="24">
        <v>9</v>
      </c>
      <c r="CC118" s="24">
        <v>13</v>
      </c>
      <c r="CD118" s="29">
        <f t="shared" si="454"/>
        <v>-1.80291</v>
      </c>
      <c r="CE118" s="29">
        <f t="shared" si="455"/>
        <v>-0.93703000000000014</v>
      </c>
      <c r="CF118" s="29">
        <f t="shared" si="456"/>
        <v>-3.7507790000000001</v>
      </c>
      <c r="CG118" s="29">
        <f t="shared" si="457"/>
        <v>-2.9477009999999999</v>
      </c>
      <c r="CH118" s="29">
        <f t="shared" si="458"/>
        <v>-4.0212919999999999</v>
      </c>
      <c r="CI118" s="29">
        <f t="shared" si="459"/>
        <v>-3.7247080000000001</v>
      </c>
      <c r="CJ118" s="58">
        <f t="shared" si="460"/>
        <v>-3.707734435276369</v>
      </c>
      <c r="CK118" s="58">
        <f t="shared" si="461"/>
        <v>-3.587704</v>
      </c>
      <c r="CL118" s="58">
        <f t="shared" si="461"/>
        <v>-0.76536000000000004</v>
      </c>
      <c r="CN118" s="24">
        <v>2012</v>
      </c>
      <c r="CO118" s="24">
        <v>1</v>
      </c>
      <c r="CP118" s="24">
        <v>7</v>
      </c>
      <c r="CQ118" s="29">
        <f t="shared" si="488"/>
        <v>3.6796609999999994</v>
      </c>
      <c r="CR118" s="29">
        <f t="shared" si="489"/>
        <v>3.4404640000000004</v>
      </c>
      <c r="CS118" s="29">
        <f t="shared" si="490"/>
        <v>3.0286910000000002</v>
      </c>
      <c r="CT118" s="29">
        <f t="shared" si="491"/>
        <v>3.2176290000000001</v>
      </c>
      <c r="CU118" s="29">
        <f t="shared" si="492"/>
        <v>2.7071999999999998</v>
      </c>
      <c r="CV118" s="29">
        <f t="shared" si="493"/>
        <v>2.6049520000000004</v>
      </c>
      <c r="CW118" s="29">
        <f t="shared" si="493"/>
        <v>2.9625262877257681</v>
      </c>
      <c r="CX118" s="29">
        <f t="shared" si="467"/>
        <v>2.6027850000000003</v>
      </c>
      <c r="CY118" s="29">
        <f t="shared" si="467"/>
        <v>2.1764739999999994</v>
      </c>
    </row>
    <row r="119" spans="1:103" x14ac:dyDescent="0.25">
      <c r="A119">
        <f t="shared" si="465"/>
        <v>2005</v>
      </c>
      <c r="B119" s="56" t="s">
        <v>232</v>
      </c>
      <c r="C119" s="56">
        <v>5</v>
      </c>
      <c r="D119">
        <v>10</v>
      </c>
      <c r="E119" s="4"/>
      <c r="F119" s="56">
        <v>0.50997899999999996</v>
      </c>
      <c r="G119" s="56">
        <v>0.32519199999999998</v>
      </c>
      <c r="H119" s="56">
        <v>0.63653300000000002</v>
      </c>
      <c r="I119" s="56">
        <v>0.54159100000000004</v>
      </c>
      <c r="J119" s="56">
        <v>0.47854600000000003</v>
      </c>
      <c r="K119" s="56">
        <v>0.57757700000000001</v>
      </c>
      <c r="L119" s="56">
        <v>0.61081600000000003</v>
      </c>
      <c r="M119" s="56">
        <v>0.46443499999999999</v>
      </c>
      <c r="N119" s="56">
        <v>0.61838499999999996</v>
      </c>
      <c r="O119" s="56">
        <v>0.98304100000000005</v>
      </c>
      <c r="S119" s="29">
        <f t="shared" si="280"/>
        <v>0.32519199999999998</v>
      </c>
      <c r="T119" s="29">
        <f t="shared" si="280"/>
        <v>0.63653300000000002</v>
      </c>
      <c r="U119" s="29">
        <f t="shared" si="280"/>
        <v>0.54159100000000004</v>
      </c>
      <c r="V119" s="29">
        <f t="shared" si="280"/>
        <v>0.47854600000000003</v>
      </c>
      <c r="W119" s="29">
        <f t="shared" si="281"/>
        <v>0.57757700000000001</v>
      </c>
      <c r="X119" s="29">
        <f t="shared" si="282"/>
        <v>0.61081600000000003</v>
      </c>
      <c r="Y119" s="78">
        <f t="shared" si="283"/>
        <v>0.4901337788626744</v>
      </c>
      <c r="Z119" s="29">
        <f t="shared" si="284"/>
        <v>0.61838499999999996</v>
      </c>
      <c r="AA119" s="29">
        <f t="shared" si="285"/>
        <v>0.98304100000000005</v>
      </c>
      <c r="AC119" s="29">
        <f t="shared" si="286"/>
        <v>0.32519199999999998</v>
      </c>
      <c r="AD119" s="29">
        <f t="shared" si="287"/>
        <v>0.63653300000000002</v>
      </c>
      <c r="AE119" s="29">
        <f t="shared" si="288"/>
        <v>0.54159100000000004</v>
      </c>
      <c r="AF119" s="29">
        <f t="shared" si="289"/>
        <v>0.47854600000000003</v>
      </c>
      <c r="AG119" s="29">
        <f t="shared" si="290"/>
        <v>0.57757700000000001</v>
      </c>
      <c r="AH119" s="29">
        <f t="shared" si="291"/>
        <v>0.61081600000000003</v>
      </c>
      <c r="AI119" s="29">
        <f t="shared" si="292"/>
        <v>0.4901337788626744</v>
      </c>
      <c r="AJ119" s="29">
        <f t="shared" si="293"/>
        <v>0.61838499999999996</v>
      </c>
      <c r="AK119" s="29">
        <f t="shared" si="294"/>
        <v>0.98304100000000005</v>
      </c>
      <c r="AM119" s="29">
        <f t="shared" si="468"/>
        <v>0.32519199999999998</v>
      </c>
      <c r="AN119" s="29">
        <f t="shared" si="469"/>
        <v>0.63653300000000002</v>
      </c>
      <c r="AO119" s="29">
        <f t="shared" si="470"/>
        <v>0.54159100000000004</v>
      </c>
      <c r="AP119" s="29">
        <f t="shared" si="471"/>
        <v>0.47854600000000003</v>
      </c>
      <c r="AQ119" s="29">
        <f t="shared" si="472"/>
        <v>0.57757700000000001</v>
      </c>
      <c r="AR119" s="29">
        <f t="shared" si="473"/>
        <v>0.61081600000000003</v>
      </c>
      <c r="AS119" s="58">
        <f t="shared" si="474"/>
        <v>0.4901337788626744</v>
      </c>
      <c r="AT119" s="58">
        <f t="shared" si="475"/>
        <v>0.61838499999999996</v>
      </c>
      <c r="AU119" s="58">
        <f t="shared" si="475"/>
        <v>0.98304100000000005</v>
      </c>
      <c r="AW119" s="29">
        <f t="shared" si="478"/>
        <v>1.8845999999999918E-2</v>
      </c>
      <c r="AX119" s="29">
        <f t="shared" si="479"/>
        <v>1.1445909999999997</v>
      </c>
      <c r="AY119" s="29">
        <f t="shared" si="480"/>
        <v>9.4593999999999956E-2</v>
      </c>
      <c r="AZ119" s="29">
        <f t="shared" si="481"/>
        <v>1.0980000000000101E-2</v>
      </c>
      <c r="BA119" s="29">
        <f t="shared" si="482"/>
        <v>0.48747900000000005</v>
      </c>
      <c r="BB119" s="29">
        <f t="shared" si="484"/>
        <v>0.56822299999999992</v>
      </c>
      <c r="BC119" s="58">
        <f t="shared" si="485"/>
        <v>6.3842326740141619E-2</v>
      </c>
      <c r="BD119" s="58">
        <f t="shared" si="486"/>
        <v>0.61746800000000002</v>
      </c>
      <c r="BE119" s="58">
        <f t="shared" si="487"/>
        <v>1.1206259999999999</v>
      </c>
      <c r="BM119" s="58"/>
      <c r="BW119" s="58"/>
      <c r="CA119" s="24">
        <v>2010</v>
      </c>
      <c r="CB119" s="24">
        <v>3</v>
      </c>
      <c r="CC119" s="24">
        <v>1</v>
      </c>
      <c r="CD119" s="29">
        <f t="shared" ref="CD119:CD131" si="494">AW229</f>
        <v>2.4065430000000001</v>
      </c>
      <c r="CE119" s="29">
        <f t="shared" ref="CE119:CE131" si="495">AX229</f>
        <v>2.0579960000000002</v>
      </c>
      <c r="CF119" s="29">
        <f t="shared" ref="CF119:CF131" si="496">AY229</f>
        <v>2.1493009999999999</v>
      </c>
      <c r="CG119" s="29">
        <f t="shared" ref="CG119:CG131" si="497">AZ229</f>
        <v>2.2420439999999999</v>
      </c>
      <c r="CH119" s="29">
        <f t="shared" ref="CH119:CH131" si="498">BA229</f>
        <v>1.9411959999999999</v>
      </c>
      <c r="CI119" s="29">
        <f t="shared" ref="CI119:CI131" si="499">BB229</f>
        <v>1.915562</v>
      </c>
      <c r="CJ119" s="58">
        <f t="shared" ref="CJ119:CJ131" si="500">BC229</f>
        <v>2.1173880324770566</v>
      </c>
      <c r="CK119" s="58">
        <f t="shared" ref="CK119:CL131" si="501">BD229</f>
        <v>1.918004</v>
      </c>
      <c r="CL119" s="58">
        <f t="shared" si="501"/>
        <v>2.3913829999999998</v>
      </c>
      <c r="CN119" s="24">
        <v>2012</v>
      </c>
      <c r="CO119" s="24">
        <v>1</v>
      </c>
      <c r="CP119" s="24">
        <v>8</v>
      </c>
      <c r="CQ119" s="29">
        <f t="shared" si="488"/>
        <v>3.8689439999999995</v>
      </c>
      <c r="CR119" s="29">
        <f t="shared" si="489"/>
        <v>3.2039440000000003</v>
      </c>
      <c r="CS119" s="29">
        <f t="shared" si="490"/>
        <v>3.2847970000000002</v>
      </c>
      <c r="CT119" s="29">
        <f t="shared" si="491"/>
        <v>3.396865</v>
      </c>
      <c r="CU119" s="29">
        <f t="shared" si="492"/>
        <v>2.9188899999999998</v>
      </c>
      <c r="CV119" s="29">
        <f t="shared" si="493"/>
        <v>2.7388280000000003</v>
      </c>
      <c r="CW119" s="29">
        <f t="shared" si="493"/>
        <v>3.2204095664836778</v>
      </c>
      <c r="CX119" s="29">
        <f t="shared" si="467"/>
        <v>2.7243710000000005</v>
      </c>
      <c r="CY119" s="29">
        <f t="shared" si="467"/>
        <v>2.3204649999999996</v>
      </c>
    </row>
    <row r="120" spans="1:103" x14ac:dyDescent="0.25">
      <c r="A120">
        <f t="shared" si="465"/>
        <v>2005</v>
      </c>
      <c r="B120" s="56" t="s">
        <v>233</v>
      </c>
      <c r="C120" s="56">
        <v>6</v>
      </c>
      <c r="D120">
        <v>11</v>
      </c>
      <c r="E120" s="4"/>
      <c r="F120" s="56">
        <v>0.487369</v>
      </c>
      <c r="G120" s="56">
        <v>0.48347299999999999</v>
      </c>
      <c r="H120" s="56">
        <v>0.536358</v>
      </c>
      <c r="I120" s="56">
        <v>0.48733700000000002</v>
      </c>
      <c r="J120" s="56">
        <v>0.52893800000000002</v>
      </c>
      <c r="K120" s="56">
        <v>0.574851</v>
      </c>
      <c r="L120" s="56">
        <v>0.56353600000000004</v>
      </c>
      <c r="M120" s="56">
        <v>0.48839100000000002</v>
      </c>
      <c r="N120" s="56">
        <v>0.56711</v>
      </c>
      <c r="O120" s="56">
        <v>0.23033300000000001</v>
      </c>
      <c r="S120" s="29">
        <f t="shared" si="280"/>
        <v>0.48347299999999999</v>
      </c>
      <c r="T120" s="29">
        <f t="shared" si="280"/>
        <v>0.536358</v>
      </c>
      <c r="U120" s="29">
        <f t="shared" si="280"/>
        <v>0.48733700000000002</v>
      </c>
      <c r="V120" s="29">
        <f t="shared" si="280"/>
        <v>0.52893800000000002</v>
      </c>
      <c r="W120" s="29">
        <f t="shared" si="281"/>
        <v>0.574851</v>
      </c>
      <c r="X120" s="29">
        <f t="shared" si="282"/>
        <v>0.56353600000000004</v>
      </c>
      <c r="Y120" s="78">
        <f t="shared" si="283"/>
        <v>0.4878143235552948</v>
      </c>
      <c r="Z120" s="29">
        <f t="shared" si="284"/>
        <v>0.56711</v>
      </c>
      <c r="AA120" s="29">
        <f t="shared" si="285"/>
        <v>0.23033300000000001</v>
      </c>
      <c r="AC120" s="29">
        <f t="shared" si="286"/>
        <v>0.48347299999999999</v>
      </c>
      <c r="AD120" s="29">
        <f t="shared" si="287"/>
        <v>0.536358</v>
      </c>
      <c r="AE120" s="29">
        <f t="shared" si="288"/>
        <v>0.48733700000000002</v>
      </c>
      <c r="AF120" s="29">
        <f t="shared" si="289"/>
        <v>0.52893800000000002</v>
      </c>
      <c r="AG120" s="29">
        <f t="shared" si="290"/>
        <v>0.574851</v>
      </c>
      <c r="AH120" s="29">
        <f t="shared" si="291"/>
        <v>0.56353600000000004</v>
      </c>
      <c r="AI120" s="29">
        <f t="shared" si="292"/>
        <v>0.4878143235552948</v>
      </c>
      <c r="AJ120" s="29">
        <f t="shared" si="293"/>
        <v>0.56711</v>
      </c>
      <c r="AK120" s="29">
        <f t="shared" si="294"/>
        <v>0.23033300000000001</v>
      </c>
      <c r="AM120" s="29">
        <f t="shared" si="468"/>
        <v>0.48347299999999999</v>
      </c>
      <c r="AN120" s="29">
        <f t="shared" si="469"/>
        <v>0.536358</v>
      </c>
      <c r="AO120" s="29">
        <f t="shared" si="470"/>
        <v>0.48733700000000002</v>
      </c>
      <c r="AP120" s="29">
        <f t="shared" si="471"/>
        <v>0.52893800000000002</v>
      </c>
      <c r="AQ120" s="29">
        <f t="shared" si="472"/>
        <v>0.574851</v>
      </c>
      <c r="AR120" s="29">
        <f t="shared" si="473"/>
        <v>0.56353600000000004</v>
      </c>
      <c r="AS120" s="58">
        <f t="shared" si="474"/>
        <v>0.4878143235552948</v>
      </c>
      <c r="AT120" s="58">
        <f t="shared" si="475"/>
        <v>0.56711</v>
      </c>
      <c r="AU120" s="58">
        <f t="shared" si="475"/>
        <v>0.23033300000000001</v>
      </c>
      <c r="AW120" s="29">
        <f t="shared" si="478"/>
        <v>0.50231899999999996</v>
      </c>
      <c r="AX120" s="29">
        <f t="shared" si="479"/>
        <v>1.6809489999999996</v>
      </c>
      <c r="AY120" s="29">
        <f t="shared" si="480"/>
        <v>0.58193099999999998</v>
      </c>
      <c r="AZ120" s="29">
        <f t="shared" si="481"/>
        <v>0.53991800000000012</v>
      </c>
      <c r="BA120" s="29">
        <f t="shared" si="482"/>
        <v>1.06233</v>
      </c>
      <c r="BB120" s="29">
        <f t="shared" si="484"/>
        <v>1.131759</v>
      </c>
      <c r="BC120" s="58">
        <f t="shared" si="485"/>
        <v>0.55165665029543642</v>
      </c>
      <c r="BD120" s="58">
        <f t="shared" si="486"/>
        <v>1.1845780000000001</v>
      </c>
      <c r="BE120" s="58">
        <f t="shared" si="487"/>
        <v>1.350959</v>
      </c>
      <c r="BM120" s="58"/>
      <c r="BW120" s="58"/>
      <c r="CA120" s="24">
        <v>2010</v>
      </c>
      <c r="CB120" s="24">
        <v>3</v>
      </c>
      <c r="CC120" s="24">
        <v>2</v>
      </c>
      <c r="CD120" s="29">
        <f t="shared" si="494"/>
        <v>3.7561390000000001</v>
      </c>
      <c r="CE120" s="29">
        <f t="shared" si="495"/>
        <v>3.532057</v>
      </c>
      <c r="CF120" s="29">
        <f t="shared" si="496"/>
        <v>3.5155459999999996</v>
      </c>
      <c r="CG120" s="29">
        <f t="shared" si="497"/>
        <v>3.6749309999999999</v>
      </c>
      <c r="CH120" s="29">
        <f t="shared" si="498"/>
        <v>3.1731549999999999</v>
      </c>
      <c r="CI120" s="29">
        <f t="shared" si="499"/>
        <v>3.248205</v>
      </c>
      <c r="CJ120" s="58">
        <f t="shared" si="500"/>
        <v>3.4611159871768011</v>
      </c>
      <c r="CK120" s="58">
        <f t="shared" si="501"/>
        <v>3.2699259999999999</v>
      </c>
      <c r="CL120" s="58">
        <f t="shared" si="501"/>
        <v>4.3898950000000001</v>
      </c>
      <c r="CN120" s="24">
        <v>2012</v>
      </c>
      <c r="CO120" s="24">
        <v>2</v>
      </c>
      <c r="CP120" s="24">
        <v>9</v>
      </c>
      <c r="CQ120" s="29">
        <f t="shared" si="488"/>
        <v>3.7801249999999995</v>
      </c>
      <c r="CR120" s="29">
        <f t="shared" si="489"/>
        <v>2.7553550000000002</v>
      </c>
      <c r="CS120" s="29">
        <f t="shared" si="490"/>
        <v>3.2495700000000003</v>
      </c>
      <c r="CT120" s="29">
        <f t="shared" si="491"/>
        <v>3.3126730000000002</v>
      </c>
      <c r="CU120" s="29">
        <f t="shared" si="492"/>
        <v>2.8291919999999999</v>
      </c>
      <c r="CV120" s="29">
        <f t="shared" ref="CV120:CV121" si="502">BV296</f>
        <v>2.5898450000000004</v>
      </c>
      <c r="CW120" s="29">
        <f t="shared" ref="CW120:CW121" si="503">BW296</f>
        <v>3.1810631683778237</v>
      </c>
      <c r="CX120" s="29">
        <f t="shared" si="467"/>
        <v>2.5568230000000005</v>
      </c>
      <c r="CY120" s="29">
        <f t="shared" si="467"/>
        <v>1.8993219999999995</v>
      </c>
    </row>
    <row r="121" spans="1:103" x14ac:dyDescent="0.25">
      <c r="A121">
        <f t="shared" si="465"/>
        <v>2005</v>
      </c>
      <c r="B121" s="56" t="s">
        <v>234</v>
      </c>
      <c r="C121" s="56">
        <v>7</v>
      </c>
      <c r="D121">
        <v>12</v>
      </c>
      <c r="E121" s="4"/>
      <c r="F121" s="56">
        <v>0.34016200000000002</v>
      </c>
      <c r="G121" s="56">
        <v>0.41888199999999998</v>
      </c>
      <c r="H121" s="56">
        <v>1.7531000000000001E-2</v>
      </c>
      <c r="I121" s="56">
        <v>0.342391</v>
      </c>
      <c r="J121" s="56">
        <v>0.298371</v>
      </c>
      <c r="K121" s="56">
        <v>0.442189</v>
      </c>
      <c r="L121" s="56">
        <v>0.46582099999999999</v>
      </c>
      <c r="M121" s="56">
        <v>0.34352700000000003</v>
      </c>
      <c r="N121" s="56">
        <v>0.44191900000000001</v>
      </c>
      <c r="O121" s="56">
        <v>-0.25231599999999998</v>
      </c>
      <c r="S121" s="29">
        <f t="shared" si="280"/>
        <v>0.41888199999999998</v>
      </c>
      <c r="T121" s="29">
        <f t="shared" si="280"/>
        <v>1.7531000000000001E-2</v>
      </c>
      <c r="U121" s="29">
        <f t="shared" si="280"/>
        <v>0.342391</v>
      </c>
      <c r="V121" s="29">
        <f t="shared" si="280"/>
        <v>0.298371</v>
      </c>
      <c r="W121" s="29">
        <f t="shared" si="281"/>
        <v>0.442189</v>
      </c>
      <c r="X121" s="29">
        <f t="shared" si="282"/>
        <v>0.46582099999999999</v>
      </c>
      <c r="Y121" s="78">
        <f t="shared" si="283"/>
        <v>0.34162825612873488</v>
      </c>
      <c r="Z121" s="29">
        <f t="shared" si="284"/>
        <v>0.44191900000000001</v>
      </c>
      <c r="AA121" s="29">
        <f t="shared" si="285"/>
        <v>-0.25231599999999998</v>
      </c>
      <c r="AC121" s="29">
        <f t="shared" si="286"/>
        <v>0.41888199999999998</v>
      </c>
      <c r="AD121" s="29">
        <f t="shared" si="287"/>
        <v>1.7531000000000001E-2</v>
      </c>
      <c r="AE121" s="29">
        <f t="shared" si="288"/>
        <v>0.342391</v>
      </c>
      <c r="AF121" s="29">
        <f t="shared" si="289"/>
        <v>0.298371</v>
      </c>
      <c r="AG121" s="29">
        <f t="shared" si="290"/>
        <v>0.442189</v>
      </c>
      <c r="AH121" s="29">
        <f t="shared" si="291"/>
        <v>0.46582099999999999</v>
      </c>
      <c r="AI121" s="29">
        <f t="shared" si="292"/>
        <v>0.34162825612873488</v>
      </c>
      <c r="AJ121" s="29">
        <f t="shared" si="293"/>
        <v>0.44191900000000001</v>
      </c>
      <c r="AK121" s="29">
        <f t="shared" si="294"/>
        <v>-0.25231599999999998</v>
      </c>
      <c r="AM121" s="29">
        <f t="shared" si="468"/>
        <v>0.41888199999999998</v>
      </c>
      <c r="AN121" s="29">
        <f t="shared" si="469"/>
        <v>1.7531000000000001E-2</v>
      </c>
      <c r="AO121" s="29">
        <f t="shared" si="470"/>
        <v>0.342391</v>
      </c>
      <c r="AP121" s="29">
        <f t="shared" si="471"/>
        <v>0.298371</v>
      </c>
      <c r="AQ121" s="29">
        <f t="shared" si="472"/>
        <v>0.442189</v>
      </c>
      <c r="AR121" s="29">
        <f t="shared" si="473"/>
        <v>0.46582099999999999</v>
      </c>
      <c r="AS121" s="58">
        <f t="shared" si="474"/>
        <v>0.34162825612873488</v>
      </c>
      <c r="AT121" s="58">
        <f t="shared" si="475"/>
        <v>0.44191900000000001</v>
      </c>
      <c r="AU121" s="58">
        <f t="shared" si="475"/>
        <v>-0.25231599999999998</v>
      </c>
      <c r="AW121" s="29">
        <f t="shared" si="478"/>
        <v>0.92120099999999994</v>
      </c>
      <c r="AX121" s="29">
        <f t="shared" si="479"/>
        <v>1.6984799999999995</v>
      </c>
      <c r="AY121" s="29">
        <f t="shared" si="480"/>
        <v>0.92432199999999998</v>
      </c>
      <c r="AZ121" s="29">
        <f t="shared" si="481"/>
        <v>0.83828900000000006</v>
      </c>
      <c r="BA121" s="29">
        <f t="shared" si="482"/>
        <v>1.5045189999999999</v>
      </c>
      <c r="BB121" s="29">
        <f t="shared" si="484"/>
        <v>1.59758</v>
      </c>
      <c r="BC121" s="58">
        <f t="shared" si="485"/>
        <v>0.89328490642417124</v>
      </c>
      <c r="BD121" s="58">
        <f t="shared" si="486"/>
        <v>1.6264970000000001</v>
      </c>
      <c r="BE121" s="58">
        <f t="shared" si="487"/>
        <v>1.098643</v>
      </c>
      <c r="BM121" s="58"/>
      <c r="BW121" s="58"/>
      <c r="CA121" s="24">
        <v>2010</v>
      </c>
      <c r="CB121" s="24">
        <v>4</v>
      </c>
      <c r="CC121" s="24">
        <v>3</v>
      </c>
      <c r="CD121" s="29">
        <f t="shared" si="494"/>
        <v>4.2175180000000001</v>
      </c>
      <c r="CE121" s="29">
        <f t="shared" si="495"/>
        <v>4.0719630000000002</v>
      </c>
      <c r="CF121" s="29">
        <f t="shared" si="496"/>
        <v>4.2347969999999995</v>
      </c>
      <c r="CG121" s="29">
        <f t="shared" si="497"/>
        <v>4.3748589999999998</v>
      </c>
      <c r="CH121" s="29">
        <f t="shared" si="498"/>
        <v>3.8871880000000001</v>
      </c>
      <c r="CI121" s="29">
        <f t="shared" si="499"/>
        <v>3.9752320000000001</v>
      </c>
      <c r="CJ121" s="58">
        <f t="shared" si="500"/>
        <v>4.1734840793697359</v>
      </c>
      <c r="CK121" s="58">
        <f t="shared" si="501"/>
        <v>3.9990670000000001</v>
      </c>
      <c r="CL121" s="58">
        <f t="shared" si="501"/>
        <v>5.2041550000000001</v>
      </c>
      <c r="CN121" s="24">
        <v>2012</v>
      </c>
      <c r="CO121" s="24">
        <v>2</v>
      </c>
      <c r="CP121" s="24">
        <v>10</v>
      </c>
      <c r="CQ121" s="29">
        <f t="shared" si="488"/>
        <v>3.7517529999999994</v>
      </c>
      <c r="CR121" s="29">
        <f t="shared" si="489"/>
        <v>2.4366410000000003</v>
      </c>
      <c r="CS121" s="29">
        <f t="shared" si="490"/>
        <v>3.1623530000000004</v>
      </c>
      <c r="CT121" s="29">
        <f t="shared" si="491"/>
        <v>3.2308990000000004</v>
      </c>
      <c r="CU121" s="29">
        <f t="shared" si="492"/>
        <v>2.720996</v>
      </c>
      <c r="CV121" s="29">
        <f t="shared" si="502"/>
        <v>2.4291770000000006</v>
      </c>
      <c r="CW121" s="29">
        <f t="shared" si="503"/>
        <v>3.0899132124628088</v>
      </c>
      <c r="CX121" s="29">
        <f t="shared" si="467"/>
        <v>2.3814080000000004</v>
      </c>
      <c r="CY121" s="29">
        <f t="shared" si="467"/>
        <v>1.5818629999999996</v>
      </c>
    </row>
    <row r="122" spans="1:103" x14ac:dyDescent="0.25">
      <c r="A122">
        <f t="shared" si="465"/>
        <v>2005</v>
      </c>
      <c r="B122" s="56" t="s">
        <v>235</v>
      </c>
      <c r="C122" s="56">
        <v>7</v>
      </c>
      <c r="D122">
        <v>13</v>
      </c>
      <c r="E122" s="4"/>
      <c r="F122" s="56">
        <v>0.316967</v>
      </c>
      <c r="G122" s="56">
        <v>0.41813499999999998</v>
      </c>
      <c r="H122" s="56">
        <v>0.80796199999999996</v>
      </c>
      <c r="I122" s="56">
        <v>0.31687100000000001</v>
      </c>
      <c r="J122" s="56">
        <v>0.29388799999999998</v>
      </c>
      <c r="K122" s="56">
        <v>0.40832800000000002</v>
      </c>
      <c r="L122" s="56">
        <v>0.51078100000000004</v>
      </c>
      <c r="M122" s="56">
        <v>0.32642700000000002</v>
      </c>
      <c r="N122" s="56">
        <v>0.53272699999999995</v>
      </c>
      <c r="O122" s="56">
        <v>1.3309169999999999</v>
      </c>
      <c r="S122" s="29">
        <f t="shared" si="280"/>
        <v>0.41813499999999998</v>
      </c>
      <c r="T122" s="29">
        <f t="shared" si="280"/>
        <v>0.80796199999999996</v>
      </c>
      <c r="U122" s="29">
        <f t="shared" si="280"/>
        <v>0.31687100000000001</v>
      </c>
      <c r="V122" s="29">
        <f t="shared" si="280"/>
        <v>0.29388799999999998</v>
      </c>
      <c r="W122" s="29">
        <f t="shared" si="281"/>
        <v>0.40832800000000002</v>
      </c>
      <c r="X122" s="29">
        <f t="shared" si="282"/>
        <v>0.51078100000000004</v>
      </c>
      <c r="Y122" s="78">
        <f t="shared" si="283"/>
        <v>0.32108907517914764</v>
      </c>
      <c r="Z122" s="29">
        <f t="shared" si="284"/>
        <v>0.53272699999999995</v>
      </c>
      <c r="AA122" s="29">
        <f t="shared" si="285"/>
        <v>1.3309169999999999</v>
      </c>
      <c r="AC122" s="29">
        <f t="shared" si="286"/>
        <v>0.41813499999999998</v>
      </c>
      <c r="AD122" s="29">
        <f t="shared" si="287"/>
        <v>0.80796199999999996</v>
      </c>
      <c r="AE122" s="29">
        <f t="shared" si="288"/>
        <v>0.31687100000000001</v>
      </c>
      <c r="AF122" s="29">
        <f t="shared" si="289"/>
        <v>0.29388799999999998</v>
      </c>
      <c r="AG122" s="29">
        <f t="shared" si="290"/>
        <v>0.40832800000000002</v>
      </c>
      <c r="AH122" s="29">
        <f t="shared" si="291"/>
        <v>0.51078100000000004</v>
      </c>
      <c r="AI122" s="29">
        <f t="shared" si="292"/>
        <v>0.32108907517914764</v>
      </c>
      <c r="AJ122" s="29">
        <f t="shared" si="293"/>
        <v>0.53272699999999995</v>
      </c>
      <c r="AK122" s="29">
        <f t="shared" si="294"/>
        <v>1.3309169999999999</v>
      </c>
      <c r="AM122" s="29">
        <f t="shared" si="468"/>
        <v>0.41813499999999998</v>
      </c>
      <c r="AN122" s="29">
        <f t="shared" si="469"/>
        <v>0.80796199999999996</v>
      </c>
      <c r="AO122" s="29">
        <f t="shared" si="470"/>
        <v>0.31687100000000001</v>
      </c>
      <c r="AP122" s="29">
        <f t="shared" si="471"/>
        <v>0.29388799999999998</v>
      </c>
      <c r="AQ122" s="29">
        <f t="shared" si="472"/>
        <v>0.40832800000000002</v>
      </c>
      <c r="AR122" s="29">
        <f t="shared" si="473"/>
        <v>0.51078100000000004</v>
      </c>
      <c r="AS122" s="58">
        <f t="shared" si="474"/>
        <v>0.32108907517914764</v>
      </c>
      <c r="AT122" s="58">
        <f t="shared" si="475"/>
        <v>0.53272699999999995</v>
      </c>
      <c r="AU122" s="58">
        <f t="shared" si="475"/>
        <v>1.3309169999999999</v>
      </c>
      <c r="AW122" s="29">
        <f t="shared" si="478"/>
        <v>1.3393359999999999</v>
      </c>
      <c r="AX122" s="29">
        <f t="shared" si="479"/>
        <v>2.5064419999999994</v>
      </c>
      <c r="AY122" s="29">
        <f t="shared" si="480"/>
        <v>1.241193</v>
      </c>
      <c r="AZ122" s="29">
        <f t="shared" si="481"/>
        <v>1.132177</v>
      </c>
      <c r="BA122" s="29">
        <f t="shared" si="482"/>
        <v>1.912847</v>
      </c>
      <c r="BB122" s="29">
        <f t="shared" si="484"/>
        <v>2.1083609999999999</v>
      </c>
      <c r="BC122" s="58">
        <f t="shared" si="485"/>
        <v>1.2143739816033188</v>
      </c>
      <c r="BD122" s="58">
        <f t="shared" si="486"/>
        <v>2.159224</v>
      </c>
      <c r="BE122" s="58">
        <f t="shared" si="487"/>
        <v>2.4295599999999999</v>
      </c>
      <c r="BM122" s="58"/>
      <c r="BW122" s="58"/>
      <c r="CA122" s="24">
        <v>2010</v>
      </c>
      <c r="CB122" s="24">
        <v>4</v>
      </c>
      <c r="CC122" s="24">
        <v>4</v>
      </c>
      <c r="CD122" s="29">
        <f t="shared" si="494"/>
        <v>4.9740190000000002</v>
      </c>
      <c r="CE122" s="29">
        <f t="shared" si="495"/>
        <v>4.413862</v>
      </c>
      <c r="CF122" s="29">
        <f t="shared" si="496"/>
        <v>4.6849129999999999</v>
      </c>
      <c r="CG122" s="29">
        <f t="shared" si="497"/>
        <v>4.9561719999999996</v>
      </c>
      <c r="CH122" s="29">
        <f t="shared" si="498"/>
        <v>4.0473980000000003</v>
      </c>
      <c r="CI122" s="29">
        <f t="shared" si="499"/>
        <v>4.0792219999999997</v>
      </c>
      <c r="CJ122" s="58">
        <f t="shared" si="500"/>
        <v>4.5697541167916862</v>
      </c>
      <c r="CK122" s="58">
        <f t="shared" si="501"/>
        <v>4.097607</v>
      </c>
      <c r="CL122" s="58">
        <f t="shared" si="501"/>
        <v>5.4913090000000002</v>
      </c>
    </row>
    <row r="123" spans="1:103" x14ac:dyDescent="0.25">
      <c r="A123">
        <f t="shared" si="465"/>
        <v>2005</v>
      </c>
      <c r="B123" s="56" t="s">
        <v>236</v>
      </c>
      <c r="C123" s="56">
        <v>8</v>
      </c>
      <c r="D123">
        <v>14</v>
      </c>
      <c r="E123" s="4"/>
      <c r="F123" s="56">
        <v>-0.29589100000000002</v>
      </c>
      <c r="G123" s="56">
        <v>-0.51937500000000003</v>
      </c>
      <c r="H123" s="56">
        <v>-0.40207900000000002</v>
      </c>
      <c r="I123" s="56">
        <v>-0.302761</v>
      </c>
      <c r="J123" s="56">
        <v>-0.37676799999999999</v>
      </c>
      <c r="K123" s="56">
        <v>-0.13156399999999999</v>
      </c>
      <c r="L123" s="56">
        <v>-6.8360000000000004E-2</v>
      </c>
      <c r="M123" s="56">
        <v>-0.28093499999999999</v>
      </c>
      <c r="N123" s="56">
        <v>-8.0839999999999995E-2</v>
      </c>
      <c r="O123" s="56">
        <v>-0.75813600000000003</v>
      </c>
      <c r="S123" s="29">
        <f t="shared" si="280"/>
        <v>-0.51937500000000003</v>
      </c>
      <c r="T123" s="29">
        <f t="shared" si="280"/>
        <v>-0.40207900000000002</v>
      </c>
      <c r="U123" s="29">
        <f t="shared" si="280"/>
        <v>-0.302761</v>
      </c>
      <c r="V123" s="29">
        <f t="shared" si="280"/>
        <v>-0.37676799999999999</v>
      </c>
      <c r="W123" s="29">
        <f t="shared" si="281"/>
        <v>-0.13156399999999999</v>
      </c>
      <c r="X123" s="29">
        <f t="shared" si="282"/>
        <v>-6.8360000000000004E-2</v>
      </c>
      <c r="Y123" s="78">
        <f t="shared" si="283"/>
        <v>-0.28937411243347444</v>
      </c>
      <c r="Z123" s="29">
        <f t="shared" si="284"/>
        <v>-8.0839999999999995E-2</v>
      </c>
      <c r="AA123" s="29">
        <f t="shared" si="285"/>
        <v>-0.75813600000000003</v>
      </c>
      <c r="AC123" s="29">
        <f t="shared" si="286"/>
        <v>-0.51937500000000003</v>
      </c>
      <c r="AD123" s="29">
        <f t="shared" si="287"/>
        <v>-0.40207900000000002</v>
      </c>
      <c r="AE123" s="29">
        <f t="shared" si="288"/>
        <v>-0.302761</v>
      </c>
      <c r="AF123" s="29">
        <f t="shared" si="289"/>
        <v>-0.37676799999999999</v>
      </c>
      <c r="AG123" s="29">
        <f t="shared" si="290"/>
        <v>-0.13156399999999999</v>
      </c>
      <c r="AH123" s="29">
        <f t="shared" si="291"/>
        <v>-6.8360000000000004E-2</v>
      </c>
      <c r="AI123" s="29">
        <f t="shared" si="292"/>
        <v>-0.28937411243347444</v>
      </c>
      <c r="AJ123" s="29">
        <f t="shared" si="293"/>
        <v>-8.0839999999999995E-2</v>
      </c>
      <c r="AK123" s="29">
        <f t="shared" si="294"/>
        <v>-0.75813600000000003</v>
      </c>
      <c r="AM123" s="29">
        <f t="shared" si="468"/>
        <v>-0.51937500000000003</v>
      </c>
      <c r="AN123" s="29">
        <f t="shared" si="469"/>
        <v>-0.40207900000000002</v>
      </c>
      <c r="AO123" s="29">
        <f t="shared" si="470"/>
        <v>-0.302761</v>
      </c>
      <c r="AP123" s="29">
        <f t="shared" si="471"/>
        <v>-0.37676799999999999</v>
      </c>
      <c r="AQ123" s="29">
        <f t="shared" si="472"/>
        <v>-0.13156399999999999</v>
      </c>
      <c r="AR123" s="29">
        <f t="shared" si="473"/>
        <v>-6.8360000000000004E-2</v>
      </c>
      <c r="AS123" s="58">
        <f t="shared" si="474"/>
        <v>-0.28937411243347444</v>
      </c>
      <c r="AT123" s="58">
        <f t="shared" si="475"/>
        <v>-8.0839999999999995E-2</v>
      </c>
      <c r="AU123" s="58">
        <f t="shared" si="475"/>
        <v>-0.75813600000000003</v>
      </c>
      <c r="AW123" s="29">
        <f t="shared" si="478"/>
        <v>0.81996099999999983</v>
      </c>
      <c r="AX123" s="29">
        <f t="shared" si="479"/>
        <v>2.1043629999999993</v>
      </c>
      <c r="AY123" s="29">
        <f t="shared" si="480"/>
        <v>0.93843199999999993</v>
      </c>
      <c r="AZ123" s="29">
        <f t="shared" si="481"/>
        <v>0.755409</v>
      </c>
      <c r="BA123" s="29">
        <f t="shared" si="482"/>
        <v>1.7812829999999999</v>
      </c>
      <c r="BB123" s="29">
        <f t="shared" si="484"/>
        <v>2.0400009999999997</v>
      </c>
      <c r="BC123" s="58">
        <f t="shared" si="485"/>
        <v>0.92499986916984434</v>
      </c>
      <c r="BD123" s="58">
        <f t="shared" si="486"/>
        <v>2.0783840000000002</v>
      </c>
      <c r="BE123" s="58">
        <f t="shared" si="487"/>
        <v>1.671424</v>
      </c>
      <c r="BM123" s="58"/>
      <c r="BW123" s="58"/>
      <c r="CA123" s="24">
        <v>2010</v>
      </c>
      <c r="CB123" s="24">
        <v>5</v>
      </c>
      <c r="CC123" s="24">
        <v>5</v>
      </c>
      <c r="CD123" s="29">
        <f t="shared" si="494"/>
        <v>5.0828959999999999</v>
      </c>
      <c r="CE123" s="29">
        <f t="shared" si="495"/>
        <v>4.1126560000000003</v>
      </c>
      <c r="CF123" s="29">
        <f t="shared" si="496"/>
        <v>4.9214799999999999</v>
      </c>
      <c r="CG123" s="29">
        <f t="shared" si="497"/>
        <v>5.1538009999999996</v>
      </c>
      <c r="CH123" s="29">
        <f t="shared" si="498"/>
        <v>4.297364</v>
      </c>
      <c r="CI123" s="29">
        <f t="shared" si="499"/>
        <v>4.298311</v>
      </c>
      <c r="CJ123" s="58">
        <f t="shared" si="500"/>
        <v>4.8163753663831042</v>
      </c>
      <c r="CK123" s="58">
        <f t="shared" si="501"/>
        <v>4.3055979999999998</v>
      </c>
      <c r="CL123" s="58">
        <f t="shared" si="501"/>
        <v>5.5122680000000006</v>
      </c>
    </row>
    <row r="124" spans="1:103" x14ac:dyDescent="0.25">
      <c r="A124">
        <f t="shared" si="465"/>
        <v>2005</v>
      </c>
      <c r="B124" s="56" t="s">
        <v>237</v>
      </c>
      <c r="C124" s="56">
        <v>8</v>
      </c>
      <c r="D124">
        <v>15</v>
      </c>
      <c r="E124" s="4"/>
      <c r="F124" s="56">
        <v>-9.7457000000000002E-2</v>
      </c>
      <c r="G124" s="56">
        <v>1.4104E-2</v>
      </c>
      <c r="H124" s="56">
        <v>0.36118</v>
      </c>
      <c r="I124" s="56">
        <v>-0.108959</v>
      </c>
      <c r="J124" s="56">
        <v>-0.11871</v>
      </c>
      <c r="K124" s="56">
        <v>-6.3300999999999996E-2</v>
      </c>
      <c r="L124" s="56">
        <v>3.0898999999999999E-2</v>
      </c>
      <c r="M124" s="56">
        <v>-8.8231000000000004E-2</v>
      </c>
      <c r="N124" s="56">
        <v>6.3182000000000002E-2</v>
      </c>
      <c r="O124" s="56">
        <v>0.43293100000000001</v>
      </c>
      <c r="S124" s="29">
        <f t="shared" si="280"/>
        <v>1.4104E-2</v>
      </c>
      <c r="T124" s="29">
        <f t="shared" si="280"/>
        <v>0.36118</v>
      </c>
      <c r="U124" s="29">
        <f t="shared" si="280"/>
        <v>-0.108959</v>
      </c>
      <c r="V124" s="29">
        <f t="shared" si="280"/>
        <v>-0.11871</v>
      </c>
      <c r="W124" s="29">
        <f t="shared" si="281"/>
        <v>-6.3300999999999996E-2</v>
      </c>
      <c r="X124" s="29">
        <f t="shared" si="282"/>
        <v>3.0898999999999999E-2</v>
      </c>
      <c r="Y124" s="78">
        <f t="shared" si="283"/>
        <v>-9.3436887356996193E-2</v>
      </c>
      <c r="Z124" s="29">
        <f t="shared" si="284"/>
        <v>6.3182000000000002E-2</v>
      </c>
      <c r="AA124" s="29">
        <f t="shared" si="285"/>
        <v>0.43293100000000001</v>
      </c>
      <c r="AC124" s="29">
        <f t="shared" si="286"/>
        <v>1.4104E-2</v>
      </c>
      <c r="AD124" s="29">
        <f t="shared" si="287"/>
        <v>0.36118</v>
      </c>
      <c r="AE124" s="29">
        <f t="shared" si="288"/>
        <v>-0.108959</v>
      </c>
      <c r="AF124" s="29">
        <f t="shared" si="289"/>
        <v>-0.11871</v>
      </c>
      <c r="AG124" s="29">
        <f t="shared" si="290"/>
        <v>-6.3300999999999996E-2</v>
      </c>
      <c r="AH124" s="29">
        <f t="shared" si="291"/>
        <v>3.0898999999999999E-2</v>
      </c>
      <c r="AI124" s="29">
        <f t="shared" si="292"/>
        <v>-9.3436887356996193E-2</v>
      </c>
      <c r="AJ124" s="29">
        <f t="shared" si="293"/>
        <v>6.3182000000000002E-2</v>
      </c>
      <c r="AK124" s="29">
        <f t="shared" si="294"/>
        <v>0.43293100000000001</v>
      </c>
      <c r="AM124" s="29">
        <f t="shared" si="468"/>
        <v>1.4104E-2</v>
      </c>
      <c r="AN124" s="29">
        <f t="shared" si="469"/>
        <v>0.36118</v>
      </c>
      <c r="AO124" s="29">
        <f t="shared" si="470"/>
        <v>-0.108959</v>
      </c>
      <c r="AP124" s="29">
        <f t="shared" si="471"/>
        <v>-0.11871</v>
      </c>
      <c r="AQ124" s="29">
        <f t="shared" si="472"/>
        <v>-6.3300999999999996E-2</v>
      </c>
      <c r="AR124" s="29">
        <f t="shared" si="473"/>
        <v>3.0898999999999999E-2</v>
      </c>
      <c r="AS124" s="58">
        <f t="shared" si="474"/>
        <v>-9.3436887356996193E-2</v>
      </c>
      <c r="AT124" s="58">
        <f t="shared" si="475"/>
        <v>6.3182000000000002E-2</v>
      </c>
      <c r="AU124" s="58">
        <f t="shared" si="475"/>
        <v>0.43293100000000001</v>
      </c>
      <c r="AW124" s="29">
        <f t="shared" si="478"/>
        <v>0.83406499999999983</v>
      </c>
      <c r="AX124" s="29">
        <f t="shared" si="479"/>
        <v>2.4655429999999994</v>
      </c>
      <c r="AY124" s="29">
        <f t="shared" si="480"/>
        <v>0.8294729999999999</v>
      </c>
      <c r="AZ124" s="29">
        <f t="shared" si="481"/>
        <v>0.63669900000000001</v>
      </c>
      <c r="BA124" s="29">
        <f t="shared" si="482"/>
        <v>1.7179819999999999</v>
      </c>
      <c r="BB124" s="29">
        <f t="shared" si="484"/>
        <v>2.0708999999999995</v>
      </c>
      <c r="BC124" s="58">
        <f t="shared" si="485"/>
        <v>0.83156298181284816</v>
      </c>
      <c r="BD124" s="58">
        <f t="shared" si="486"/>
        <v>2.1415660000000001</v>
      </c>
      <c r="BE124" s="58">
        <f t="shared" si="487"/>
        <v>2.104355</v>
      </c>
      <c r="BM124" s="58"/>
      <c r="BW124" s="58"/>
      <c r="CA124" s="24">
        <v>2010</v>
      </c>
      <c r="CB124" s="24">
        <v>5</v>
      </c>
      <c r="CC124" s="24">
        <v>6</v>
      </c>
      <c r="CD124" s="29">
        <f t="shared" si="494"/>
        <v>5.1139390000000002</v>
      </c>
      <c r="CE124" s="29">
        <f t="shared" si="495"/>
        <v>4.5191820000000007</v>
      </c>
      <c r="CF124" s="29">
        <f t="shared" si="496"/>
        <v>5.2071059999999996</v>
      </c>
      <c r="CG124" s="29">
        <f t="shared" si="497"/>
        <v>5.4497139999999993</v>
      </c>
      <c r="CH124" s="29">
        <f t="shared" si="498"/>
        <v>4.6669070000000001</v>
      </c>
      <c r="CI124" s="29">
        <f t="shared" si="499"/>
        <v>4.6889399999999997</v>
      </c>
      <c r="CJ124" s="58">
        <f t="shared" si="500"/>
        <v>5.0705194053555722</v>
      </c>
      <c r="CK124" s="58">
        <f t="shared" si="501"/>
        <v>4.7016479999999996</v>
      </c>
      <c r="CL124" s="58">
        <f t="shared" si="501"/>
        <v>6.011318000000001</v>
      </c>
    </row>
    <row r="125" spans="1:103" x14ac:dyDescent="0.25">
      <c r="A125">
        <f t="shared" si="465"/>
        <v>2005</v>
      </c>
      <c r="B125" s="56" t="s">
        <v>238</v>
      </c>
      <c r="C125" s="56">
        <v>9</v>
      </c>
      <c r="D125">
        <v>16</v>
      </c>
      <c r="E125" s="4"/>
      <c r="F125" s="56">
        <v>-0.34016099999999999</v>
      </c>
      <c r="G125" s="56">
        <v>-0.347277</v>
      </c>
      <c r="H125" s="56">
        <v>-0.448245</v>
      </c>
      <c r="I125" s="56">
        <v>-0.34540300000000002</v>
      </c>
      <c r="J125" s="56">
        <v>-0.353661</v>
      </c>
      <c r="K125" s="56">
        <v>-0.29469299999999998</v>
      </c>
      <c r="L125" s="56">
        <v>-0.23468900000000001</v>
      </c>
      <c r="M125" s="56">
        <v>-0.33304099999999998</v>
      </c>
      <c r="N125" s="56">
        <v>-0.227712</v>
      </c>
      <c r="O125" s="56">
        <v>-0.73768100000000003</v>
      </c>
      <c r="S125" s="29">
        <f t="shared" si="280"/>
        <v>-0.347277</v>
      </c>
      <c r="T125" s="29">
        <f t="shared" si="280"/>
        <v>-0.448245</v>
      </c>
      <c r="U125" s="29">
        <f t="shared" si="280"/>
        <v>-0.34540300000000002</v>
      </c>
      <c r="V125" s="29">
        <f t="shared" si="280"/>
        <v>-0.353661</v>
      </c>
      <c r="W125" s="29">
        <f t="shared" si="281"/>
        <v>-0.29469299999999998</v>
      </c>
      <c r="X125" s="29">
        <f t="shared" si="282"/>
        <v>-0.23468900000000001</v>
      </c>
      <c r="Y125" s="78">
        <f t="shared" si="283"/>
        <v>-0.33705855018229053</v>
      </c>
      <c r="Z125" s="29">
        <f t="shared" si="284"/>
        <v>-0.227712</v>
      </c>
      <c r="AA125" s="29">
        <f t="shared" si="285"/>
        <v>-0.73768100000000003</v>
      </c>
      <c r="AC125" s="29">
        <f t="shared" si="286"/>
        <v>-0.347277</v>
      </c>
      <c r="AD125" s="29">
        <f t="shared" si="287"/>
        <v>-0.448245</v>
      </c>
      <c r="AE125" s="29">
        <f t="shared" si="288"/>
        <v>-0.34540300000000002</v>
      </c>
      <c r="AF125" s="29">
        <f t="shared" si="289"/>
        <v>-0.353661</v>
      </c>
      <c r="AG125" s="29">
        <f t="shared" si="290"/>
        <v>-0.29469299999999998</v>
      </c>
      <c r="AH125" s="29">
        <f t="shared" si="291"/>
        <v>-0.23468900000000001</v>
      </c>
      <c r="AI125" s="29">
        <f t="shared" si="292"/>
        <v>-0.33705855018229053</v>
      </c>
      <c r="AJ125" s="29">
        <f t="shared" si="293"/>
        <v>-0.227712</v>
      </c>
      <c r="AK125" s="29">
        <f t="shared" si="294"/>
        <v>-0.73768100000000003</v>
      </c>
      <c r="AM125" s="29">
        <f t="shared" si="468"/>
        <v>-0.347277</v>
      </c>
      <c r="AN125" s="29">
        <f t="shared" si="469"/>
        <v>-0.448245</v>
      </c>
      <c r="AO125" s="29">
        <f t="shared" si="470"/>
        <v>-0.34540300000000002</v>
      </c>
      <c r="AP125" s="29">
        <f t="shared" si="471"/>
        <v>-0.353661</v>
      </c>
      <c r="AQ125" s="29">
        <f t="shared" si="472"/>
        <v>-0.29469299999999998</v>
      </c>
      <c r="AR125" s="29">
        <f t="shared" si="473"/>
        <v>-0.23468900000000001</v>
      </c>
      <c r="AS125" s="58">
        <f t="shared" si="474"/>
        <v>-0.33705855018229053</v>
      </c>
      <c r="AT125" s="58">
        <f t="shared" si="475"/>
        <v>-0.227712</v>
      </c>
      <c r="AU125" s="58">
        <f t="shared" si="475"/>
        <v>-0.73768100000000003</v>
      </c>
      <c r="AW125" s="29">
        <f t="shared" si="478"/>
        <v>0.48678799999999983</v>
      </c>
      <c r="AX125" s="29">
        <f t="shared" si="479"/>
        <v>2.0172979999999994</v>
      </c>
      <c r="AY125" s="29">
        <f t="shared" si="480"/>
        <v>0.48406999999999989</v>
      </c>
      <c r="AZ125" s="29">
        <f t="shared" si="481"/>
        <v>0.28303800000000001</v>
      </c>
      <c r="BA125" s="29">
        <f t="shared" si="482"/>
        <v>1.423289</v>
      </c>
      <c r="BB125" s="29">
        <f t="shared" si="484"/>
        <v>1.8362109999999996</v>
      </c>
      <c r="BC125" s="58">
        <f t="shared" si="485"/>
        <v>0.49450443163055763</v>
      </c>
      <c r="BD125" s="58">
        <f t="shared" si="486"/>
        <v>1.9138540000000002</v>
      </c>
      <c r="BE125" s="58">
        <f t="shared" si="487"/>
        <v>1.3666739999999999</v>
      </c>
      <c r="BM125" s="58"/>
      <c r="BW125" s="58"/>
      <c r="CA125" s="24">
        <v>2010</v>
      </c>
      <c r="CB125" s="24">
        <v>6</v>
      </c>
      <c r="CC125" s="24">
        <v>7</v>
      </c>
      <c r="CD125" s="29">
        <f t="shared" si="494"/>
        <v>5.642836</v>
      </c>
      <c r="CE125" s="29">
        <f t="shared" si="495"/>
        <v>4.6849450000000008</v>
      </c>
      <c r="CF125" s="29">
        <f t="shared" si="496"/>
        <v>5.8159489999999998</v>
      </c>
      <c r="CG125" s="29">
        <f t="shared" si="497"/>
        <v>6.0387729999999991</v>
      </c>
      <c r="CH125" s="29">
        <f t="shared" si="498"/>
        <v>5.2871709999999998</v>
      </c>
      <c r="CI125" s="29">
        <f t="shared" si="499"/>
        <v>5.2799649999999998</v>
      </c>
      <c r="CJ125" s="58">
        <f t="shared" si="500"/>
        <v>5.6865429447680516</v>
      </c>
      <c r="CK125" s="58">
        <f t="shared" si="501"/>
        <v>5.2848559999999996</v>
      </c>
      <c r="CL125" s="58">
        <f t="shared" si="501"/>
        <v>6.5677280000000007</v>
      </c>
    </row>
    <row r="126" spans="1:103" x14ac:dyDescent="0.25">
      <c r="A126">
        <f t="shared" si="465"/>
        <v>2005</v>
      </c>
      <c r="B126" s="56" t="s">
        <v>239</v>
      </c>
      <c r="C126" s="56">
        <v>9</v>
      </c>
      <c r="D126">
        <v>17</v>
      </c>
      <c r="E126" s="4"/>
      <c r="F126" s="56">
        <v>-0.35422500000000001</v>
      </c>
      <c r="G126" s="56">
        <v>-0.407358</v>
      </c>
      <c r="H126" s="56">
        <v>-0.45355299999999998</v>
      </c>
      <c r="I126" s="56">
        <v>-0.35988999999999999</v>
      </c>
      <c r="J126" s="56">
        <v>-0.42760300000000001</v>
      </c>
      <c r="K126" s="56">
        <v>-0.31812800000000002</v>
      </c>
      <c r="L126" s="56">
        <v>-0.29571900000000001</v>
      </c>
      <c r="M126" s="56">
        <v>-0.33789400000000003</v>
      </c>
      <c r="N126" s="56">
        <v>-0.298203</v>
      </c>
      <c r="O126" s="56">
        <v>-8.7970000000000007E-2</v>
      </c>
      <c r="S126" s="29">
        <f t="shared" si="280"/>
        <v>-0.407358</v>
      </c>
      <c r="T126" s="29">
        <f t="shared" si="280"/>
        <v>-0.45355299999999998</v>
      </c>
      <c r="U126" s="29">
        <f t="shared" si="280"/>
        <v>-0.35988999999999999</v>
      </c>
      <c r="V126" s="29">
        <f t="shared" si="280"/>
        <v>-0.42760300000000001</v>
      </c>
      <c r="W126" s="29">
        <f t="shared" si="281"/>
        <v>-0.31812800000000002</v>
      </c>
      <c r="X126" s="29">
        <f t="shared" si="282"/>
        <v>-0.29571900000000001</v>
      </c>
      <c r="Y126" s="78">
        <f t="shared" si="283"/>
        <v>-0.34710897359929599</v>
      </c>
      <c r="Z126" s="29">
        <f t="shared" si="284"/>
        <v>-0.298203</v>
      </c>
      <c r="AA126" s="29">
        <f t="shared" si="285"/>
        <v>-8.7970000000000007E-2</v>
      </c>
      <c r="AC126" s="29">
        <f t="shared" si="286"/>
        <v>-0.407358</v>
      </c>
      <c r="AD126" s="29">
        <f t="shared" si="287"/>
        <v>-0.45355299999999998</v>
      </c>
      <c r="AE126" s="29">
        <f t="shared" si="288"/>
        <v>-0.35988999999999999</v>
      </c>
      <c r="AF126" s="29">
        <f t="shared" si="289"/>
        <v>-0.42760300000000001</v>
      </c>
      <c r="AG126" s="29">
        <f t="shared" si="290"/>
        <v>-0.31812800000000002</v>
      </c>
      <c r="AH126" s="29">
        <f t="shared" si="291"/>
        <v>-0.29571900000000001</v>
      </c>
      <c r="AI126" s="29">
        <f t="shared" si="292"/>
        <v>-0.34710897359929599</v>
      </c>
      <c r="AJ126" s="29">
        <f t="shared" si="293"/>
        <v>-0.298203</v>
      </c>
      <c r="AK126" s="29">
        <f t="shared" si="294"/>
        <v>-8.7970000000000007E-2</v>
      </c>
      <c r="AM126" s="29">
        <f t="shared" si="468"/>
        <v>-0.407358</v>
      </c>
      <c r="AN126" s="29">
        <f t="shared" si="469"/>
        <v>-0.45355299999999998</v>
      </c>
      <c r="AO126" s="29">
        <f t="shared" si="470"/>
        <v>-0.35988999999999999</v>
      </c>
      <c r="AP126" s="29">
        <f t="shared" si="471"/>
        <v>-0.42760300000000001</v>
      </c>
      <c r="AQ126" s="29">
        <f t="shared" si="472"/>
        <v>-0.31812800000000002</v>
      </c>
      <c r="AR126" s="29">
        <f t="shared" si="473"/>
        <v>-0.29571900000000001</v>
      </c>
      <c r="AS126" s="58">
        <f t="shared" si="474"/>
        <v>-0.34710897359929599</v>
      </c>
      <c r="AT126" s="58">
        <f t="shared" si="475"/>
        <v>-0.298203</v>
      </c>
      <c r="AU126" s="58">
        <f t="shared" si="475"/>
        <v>-8.7970000000000007E-2</v>
      </c>
      <c r="AW126" s="29">
        <f t="shared" si="478"/>
        <v>7.9429999999999834E-2</v>
      </c>
      <c r="AX126" s="29">
        <f t="shared" si="479"/>
        <v>1.5637449999999995</v>
      </c>
      <c r="AY126" s="29">
        <f t="shared" si="480"/>
        <v>0.1241799999999999</v>
      </c>
      <c r="AZ126" s="29">
        <f t="shared" si="481"/>
        <v>-0.144565</v>
      </c>
      <c r="BA126" s="29">
        <f t="shared" si="482"/>
        <v>1.1051610000000001</v>
      </c>
      <c r="BB126" s="29">
        <f t="shared" si="484"/>
        <v>1.5404919999999995</v>
      </c>
      <c r="BC126" s="58">
        <f t="shared" si="485"/>
        <v>0.14739545803126164</v>
      </c>
      <c r="BD126" s="58">
        <f t="shared" si="486"/>
        <v>1.6156510000000002</v>
      </c>
      <c r="BE126" s="58">
        <f t="shared" si="487"/>
        <v>1.2787039999999998</v>
      </c>
      <c r="BM126" s="58"/>
      <c r="BW126" s="58"/>
      <c r="CA126" s="24">
        <v>2010</v>
      </c>
      <c r="CB126" s="24">
        <v>6</v>
      </c>
      <c r="CC126" s="24">
        <v>8</v>
      </c>
      <c r="CD126" s="29">
        <f t="shared" si="494"/>
        <v>5.7183970000000004</v>
      </c>
      <c r="CE126" s="29">
        <f t="shared" si="495"/>
        <v>5.3121300000000007</v>
      </c>
      <c r="CF126" s="29">
        <f t="shared" si="496"/>
        <v>5.8658919999999997</v>
      </c>
      <c r="CG126" s="29">
        <f t="shared" si="497"/>
        <v>6.152137999999999</v>
      </c>
      <c r="CH126" s="29">
        <f t="shared" si="498"/>
        <v>5.3864599999999996</v>
      </c>
      <c r="CI126" s="29">
        <f t="shared" si="499"/>
        <v>5.4193699999999998</v>
      </c>
      <c r="CJ126" s="58">
        <f t="shared" si="500"/>
        <v>5.7251187123580447</v>
      </c>
      <c r="CK126" s="58">
        <f t="shared" si="501"/>
        <v>5.4023879999999993</v>
      </c>
      <c r="CL126" s="58">
        <f t="shared" si="501"/>
        <v>6.5936900000000005</v>
      </c>
    </row>
    <row r="127" spans="1:103" x14ac:dyDescent="0.25">
      <c r="A127">
        <f t="shared" si="465"/>
        <v>2005</v>
      </c>
      <c r="B127" s="56" t="s">
        <v>240</v>
      </c>
      <c r="C127" s="56">
        <v>10</v>
      </c>
      <c r="D127">
        <v>18</v>
      </c>
      <c r="E127" s="4"/>
      <c r="F127" s="56">
        <v>-0.65644100000000005</v>
      </c>
      <c r="G127" s="56">
        <v>-0.77704200000000001</v>
      </c>
      <c r="H127" s="56">
        <v>-0.57154799999999994</v>
      </c>
      <c r="I127" s="56">
        <v>-0.66874800000000001</v>
      </c>
      <c r="J127" s="56">
        <v>-0.67397200000000002</v>
      </c>
      <c r="K127" s="56">
        <v>-0.561863</v>
      </c>
      <c r="L127" s="56">
        <v>-0.57181199999999999</v>
      </c>
      <c r="M127" s="56">
        <v>-0.64936400000000005</v>
      </c>
      <c r="N127" s="56">
        <v>-0.57434300000000005</v>
      </c>
      <c r="O127" s="56">
        <v>-0.249919</v>
      </c>
      <c r="S127" s="29">
        <f t="shared" si="280"/>
        <v>-0.77704200000000001</v>
      </c>
      <c r="T127" s="29">
        <f t="shared" si="280"/>
        <v>-0.57154799999999994</v>
      </c>
      <c r="U127" s="29">
        <f t="shared" si="280"/>
        <v>-0.66874800000000001</v>
      </c>
      <c r="V127" s="29">
        <f t="shared" si="280"/>
        <v>-0.67397200000000002</v>
      </c>
      <c r="W127" s="29">
        <f t="shared" si="281"/>
        <v>-0.561863</v>
      </c>
      <c r="X127" s="29">
        <f t="shared" si="282"/>
        <v>-0.57181199999999999</v>
      </c>
      <c r="Y127" s="78">
        <f t="shared" si="283"/>
        <v>-0.65335728688765049</v>
      </c>
      <c r="Z127" s="29">
        <f t="shared" si="284"/>
        <v>-0.57434300000000005</v>
      </c>
      <c r="AA127" s="29">
        <f t="shared" si="285"/>
        <v>-0.249919</v>
      </c>
      <c r="AC127" s="29">
        <f t="shared" si="286"/>
        <v>-0.77704200000000001</v>
      </c>
      <c r="AD127" s="29">
        <f t="shared" si="287"/>
        <v>-0.57154799999999994</v>
      </c>
      <c r="AE127" s="29">
        <f t="shared" si="288"/>
        <v>-0.66874800000000001</v>
      </c>
      <c r="AF127" s="29">
        <f t="shared" si="289"/>
        <v>-0.67397200000000002</v>
      </c>
      <c r="AG127" s="29">
        <f t="shared" si="290"/>
        <v>-0.561863</v>
      </c>
      <c r="AH127" s="29">
        <f t="shared" si="291"/>
        <v>-0.57181199999999999</v>
      </c>
      <c r="AI127" s="29">
        <f t="shared" si="292"/>
        <v>-0.65335728688765049</v>
      </c>
      <c r="AJ127" s="29">
        <f t="shared" si="293"/>
        <v>-0.57434300000000005</v>
      </c>
      <c r="AK127" s="29">
        <f t="shared" si="294"/>
        <v>-0.249919</v>
      </c>
      <c r="AS127" s="58"/>
      <c r="BC127" s="58"/>
      <c r="BG127" s="29">
        <f t="shared" ref="BG127" si="504">AC127</f>
        <v>-0.77704200000000001</v>
      </c>
      <c r="BH127" s="29">
        <f t="shared" ref="BH127" si="505">AD127</f>
        <v>-0.57154799999999994</v>
      </c>
      <c r="BI127" s="29">
        <f t="shared" ref="BI127" si="506">AE127</f>
        <v>-0.66874800000000001</v>
      </c>
      <c r="BJ127" s="29">
        <f t="shared" ref="BJ127" si="507">AF127</f>
        <v>-0.67397200000000002</v>
      </c>
      <c r="BK127" s="29">
        <f t="shared" ref="BK127" si="508">AG127</f>
        <v>-0.561863</v>
      </c>
      <c r="BL127" s="29">
        <f t="shared" ref="BL127:BL136" si="509">AH127</f>
        <v>-0.57181199999999999</v>
      </c>
      <c r="BM127" s="58">
        <f t="shared" ref="BM127:BM136" si="510">AI127</f>
        <v>-0.65335728688765049</v>
      </c>
      <c r="BN127" s="58">
        <f t="shared" ref="BN127:BO136" si="511">AJ127</f>
        <v>-0.57434300000000005</v>
      </c>
      <c r="BO127" s="58">
        <f t="shared" si="511"/>
        <v>-0.249919</v>
      </c>
      <c r="BQ127" s="29">
        <f t="shared" ref="BQ127:BW127" si="512">BG127</f>
        <v>-0.77704200000000001</v>
      </c>
      <c r="BR127" s="29">
        <f t="shared" si="512"/>
        <v>-0.57154799999999994</v>
      </c>
      <c r="BS127" s="29">
        <f t="shared" si="512"/>
        <v>-0.66874800000000001</v>
      </c>
      <c r="BT127" s="29">
        <f t="shared" si="512"/>
        <v>-0.67397200000000002</v>
      </c>
      <c r="BU127" s="29">
        <f t="shared" si="512"/>
        <v>-0.561863</v>
      </c>
      <c r="BV127" s="29">
        <f t="shared" si="512"/>
        <v>-0.57181199999999999</v>
      </c>
      <c r="BW127" s="58">
        <f t="shared" si="512"/>
        <v>-0.65335728688765049</v>
      </c>
      <c r="BX127" s="58">
        <f t="shared" ref="BX127:BY127" si="513">BN127</f>
        <v>-0.57434300000000005</v>
      </c>
      <c r="BY127" s="58">
        <f t="shared" si="513"/>
        <v>-0.249919</v>
      </c>
      <c r="CA127" s="24">
        <v>2010</v>
      </c>
      <c r="CB127" s="24">
        <v>7</v>
      </c>
      <c r="CC127" s="24">
        <v>9</v>
      </c>
      <c r="CD127" s="29">
        <f t="shared" si="494"/>
        <v>5.5316740000000006</v>
      </c>
      <c r="CE127" s="29">
        <f t="shared" si="495"/>
        <v>5.5388800000000007</v>
      </c>
      <c r="CF127" s="29">
        <f t="shared" si="496"/>
        <v>6.0630129999999998</v>
      </c>
      <c r="CG127" s="29">
        <f t="shared" si="497"/>
        <v>6.2921509999999987</v>
      </c>
      <c r="CH127" s="29">
        <f t="shared" si="498"/>
        <v>5.7265879999999996</v>
      </c>
      <c r="CI127" s="29">
        <f t="shared" si="499"/>
        <v>5.7204990000000002</v>
      </c>
      <c r="CJ127" s="58">
        <f t="shared" si="500"/>
        <v>5.9293232639651352</v>
      </c>
      <c r="CK127" s="58">
        <f t="shared" si="501"/>
        <v>5.6581529999999995</v>
      </c>
      <c r="CL127" s="58">
        <f t="shared" si="501"/>
        <v>6.2698560000000008</v>
      </c>
    </row>
    <row r="128" spans="1:103" x14ac:dyDescent="0.25">
      <c r="A128">
        <f t="shared" si="465"/>
        <v>2005</v>
      </c>
      <c r="B128" s="56" t="s">
        <v>241</v>
      </c>
      <c r="C128" s="56">
        <v>10</v>
      </c>
      <c r="D128">
        <v>19</v>
      </c>
      <c r="E128" s="4"/>
      <c r="F128" s="56">
        <v>-0.73460899999999996</v>
      </c>
      <c r="G128" s="56">
        <v>-0.68585799999999997</v>
      </c>
      <c r="H128" s="56">
        <v>-0.39923399999999998</v>
      </c>
      <c r="I128" s="56">
        <v>-0.73855499999999996</v>
      </c>
      <c r="J128" s="56">
        <v>-0.72198499999999999</v>
      </c>
      <c r="K128" s="56">
        <v>-0.64916399999999996</v>
      </c>
      <c r="L128" s="56">
        <v>-0.62030600000000002</v>
      </c>
      <c r="M128" s="56">
        <v>-0.73348400000000002</v>
      </c>
      <c r="N128" s="56">
        <v>-0.594912</v>
      </c>
      <c r="O128" s="56">
        <v>-0.102728</v>
      </c>
      <c r="S128" s="29">
        <f t="shared" si="280"/>
        <v>-0.68585799999999997</v>
      </c>
      <c r="T128" s="29">
        <f t="shared" si="280"/>
        <v>-0.39923399999999998</v>
      </c>
      <c r="U128" s="29">
        <f t="shared" si="280"/>
        <v>-0.73855499999999996</v>
      </c>
      <c r="V128" s="29">
        <f t="shared" si="280"/>
        <v>-0.72198499999999999</v>
      </c>
      <c r="W128" s="29">
        <f t="shared" si="281"/>
        <v>-0.64916399999999996</v>
      </c>
      <c r="X128" s="29">
        <f t="shared" si="282"/>
        <v>-0.62030600000000002</v>
      </c>
      <c r="Y128" s="78">
        <f t="shared" si="283"/>
        <v>-0.73411879549930847</v>
      </c>
      <c r="Z128" s="29">
        <f t="shared" si="284"/>
        <v>-0.594912</v>
      </c>
      <c r="AA128" s="29">
        <f t="shared" si="285"/>
        <v>-0.102728</v>
      </c>
      <c r="AC128" s="29">
        <f t="shared" si="286"/>
        <v>-0.68585799999999997</v>
      </c>
      <c r="AD128" s="29">
        <f t="shared" si="287"/>
        <v>-0.39923399999999998</v>
      </c>
      <c r="AE128" s="29">
        <f t="shared" si="288"/>
        <v>-0.73855499999999996</v>
      </c>
      <c r="AF128" s="29">
        <f t="shared" si="289"/>
        <v>-0.72198499999999999</v>
      </c>
      <c r="AG128" s="29">
        <f t="shared" si="290"/>
        <v>-0.64916399999999996</v>
      </c>
      <c r="AH128" s="29">
        <f t="shared" si="291"/>
        <v>-0.62030600000000002</v>
      </c>
      <c r="AI128" s="29">
        <f t="shared" si="292"/>
        <v>-0.73411879549930847</v>
      </c>
      <c r="AJ128" s="29">
        <f t="shared" si="293"/>
        <v>-0.594912</v>
      </c>
      <c r="AK128" s="29">
        <f t="shared" si="294"/>
        <v>-0.102728</v>
      </c>
      <c r="AS128" s="58"/>
      <c r="BC128" s="58"/>
      <c r="BG128" s="29">
        <f t="shared" ref="BG128:BG136" si="514">AC128</f>
        <v>-0.68585799999999997</v>
      </c>
      <c r="BH128" s="29">
        <f t="shared" ref="BH128:BH136" si="515">AD128</f>
        <v>-0.39923399999999998</v>
      </c>
      <c r="BI128" s="29">
        <f t="shared" ref="BI128:BI136" si="516">AE128</f>
        <v>-0.73855499999999996</v>
      </c>
      <c r="BJ128" s="29">
        <f t="shared" ref="BJ128:BJ136" si="517">AF128</f>
        <v>-0.72198499999999999</v>
      </c>
      <c r="BK128" s="29">
        <f t="shared" ref="BK128:BK136" si="518">AG128</f>
        <v>-0.64916399999999996</v>
      </c>
      <c r="BL128" s="29">
        <f t="shared" si="509"/>
        <v>-0.62030600000000002</v>
      </c>
      <c r="BM128" s="58">
        <f t="shared" si="510"/>
        <v>-0.73411879549930847</v>
      </c>
      <c r="BN128" s="58">
        <f t="shared" si="511"/>
        <v>-0.594912</v>
      </c>
      <c r="BO128" s="58">
        <f t="shared" si="511"/>
        <v>-0.102728</v>
      </c>
      <c r="BQ128" s="29">
        <f t="shared" ref="BQ128:BQ136" si="519">BG128+BQ127</f>
        <v>-1.4628999999999999</v>
      </c>
      <c r="BR128" s="29">
        <f t="shared" ref="BR128:BR136" si="520">BH128+BR127</f>
        <v>-0.97078199999999992</v>
      </c>
      <c r="BS128" s="29">
        <f t="shared" ref="BS128:BS136" si="521">BI128+BS127</f>
        <v>-1.407303</v>
      </c>
      <c r="BT128" s="29">
        <f t="shared" ref="BT128:BT136" si="522">BJ128+BT127</f>
        <v>-1.3959570000000001</v>
      </c>
      <c r="BU128" s="29">
        <f t="shared" ref="BU128:BU136" si="523">BK128+BU127</f>
        <v>-1.2110270000000001</v>
      </c>
      <c r="BV128" s="29">
        <f>BL128+BV127</f>
        <v>-1.192118</v>
      </c>
      <c r="BW128" s="58">
        <f>BM128+BW127</f>
        <v>-1.387476082386959</v>
      </c>
      <c r="BX128" s="58">
        <f t="shared" ref="BX128:BY128" si="524">BN128+BX127</f>
        <v>-1.1692550000000002</v>
      </c>
      <c r="BY128" s="58">
        <f t="shared" si="524"/>
        <v>-0.35264699999999999</v>
      </c>
      <c r="CA128" s="24">
        <v>2010</v>
      </c>
      <c r="CB128" s="24">
        <v>7</v>
      </c>
      <c r="CC128" s="24">
        <v>10</v>
      </c>
      <c r="CD128" s="29">
        <f t="shared" si="494"/>
        <v>5.7556710000000004</v>
      </c>
      <c r="CE128" s="29">
        <f t="shared" si="495"/>
        <v>5.8851010000000006</v>
      </c>
      <c r="CF128" s="29">
        <f t="shared" si="496"/>
        <v>6.2596319999999999</v>
      </c>
      <c r="CG128" s="29">
        <f t="shared" si="497"/>
        <v>6.5000269999999984</v>
      </c>
      <c r="CH128" s="29">
        <f t="shared" si="498"/>
        <v>5.9937319999999996</v>
      </c>
      <c r="CI128" s="29">
        <f t="shared" si="499"/>
        <v>6.0512680000000003</v>
      </c>
      <c r="CJ128" s="58">
        <f t="shared" si="500"/>
        <v>6.1214467760968869</v>
      </c>
      <c r="CK128" s="58">
        <f t="shared" si="501"/>
        <v>5.9925999999999995</v>
      </c>
      <c r="CL128" s="58">
        <f t="shared" si="501"/>
        <v>5.6912900000000004</v>
      </c>
    </row>
    <row r="129" spans="1:90" x14ac:dyDescent="0.25">
      <c r="A129">
        <f t="shared" si="465"/>
        <v>2005</v>
      </c>
      <c r="B129" s="56" t="s">
        <v>242</v>
      </c>
      <c r="C129" s="56">
        <v>11</v>
      </c>
      <c r="D129">
        <v>20</v>
      </c>
      <c r="E129" s="4"/>
      <c r="F129" s="56">
        <v>-0.34866599999999998</v>
      </c>
      <c r="G129" s="56">
        <v>-0.17363500000000001</v>
      </c>
      <c r="H129" s="56">
        <v>0.386876</v>
      </c>
      <c r="I129" s="56">
        <v>-0.34957899999999997</v>
      </c>
      <c r="J129" s="56">
        <v>-0.24592900000000001</v>
      </c>
      <c r="K129" s="56">
        <v>-0.31978400000000001</v>
      </c>
      <c r="L129" s="56">
        <v>-0.21907599999999999</v>
      </c>
      <c r="M129" s="56">
        <v>-0.34974499999999997</v>
      </c>
      <c r="N129" s="56">
        <v>-0.178226</v>
      </c>
      <c r="O129" s="56">
        <v>0.65536099999999997</v>
      </c>
      <c r="S129" s="29">
        <f t="shared" si="280"/>
        <v>-0.17363500000000001</v>
      </c>
      <c r="T129" s="29">
        <f t="shared" si="280"/>
        <v>0.386876</v>
      </c>
      <c r="U129" s="29">
        <f t="shared" si="280"/>
        <v>-0.34957899999999997</v>
      </c>
      <c r="V129" s="29">
        <f t="shared" si="280"/>
        <v>-0.24592900000000001</v>
      </c>
      <c r="W129" s="29">
        <f t="shared" si="281"/>
        <v>-0.31978400000000001</v>
      </c>
      <c r="X129" s="29">
        <f t="shared" si="282"/>
        <v>-0.21907599999999999</v>
      </c>
      <c r="Y129" s="78">
        <f t="shared" si="283"/>
        <v>-0.34913616058332986</v>
      </c>
      <c r="Z129" s="29">
        <f t="shared" si="284"/>
        <v>-0.178226</v>
      </c>
      <c r="AA129" s="29">
        <f t="shared" si="285"/>
        <v>0.65536099999999997</v>
      </c>
      <c r="AC129" s="29">
        <f t="shared" si="286"/>
        <v>-0.17363500000000001</v>
      </c>
      <c r="AD129" s="29">
        <f t="shared" si="287"/>
        <v>0.386876</v>
      </c>
      <c r="AE129" s="29">
        <f t="shared" si="288"/>
        <v>-0.34957899999999997</v>
      </c>
      <c r="AF129" s="29">
        <f t="shared" si="289"/>
        <v>-0.24592900000000001</v>
      </c>
      <c r="AG129" s="29">
        <f t="shared" si="290"/>
        <v>-0.31978400000000001</v>
      </c>
      <c r="AH129" s="29">
        <f t="shared" si="291"/>
        <v>-0.21907599999999999</v>
      </c>
      <c r="AI129" s="29">
        <f t="shared" si="292"/>
        <v>-0.34913616058332986</v>
      </c>
      <c r="AJ129" s="29">
        <f t="shared" si="293"/>
        <v>-0.178226</v>
      </c>
      <c r="AK129" s="29">
        <f t="shared" si="294"/>
        <v>0.65536099999999997</v>
      </c>
      <c r="AS129" s="58"/>
      <c r="BC129" s="58"/>
      <c r="BG129" s="29">
        <f t="shared" si="514"/>
        <v>-0.17363500000000001</v>
      </c>
      <c r="BH129" s="29">
        <f t="shared" si="515"/>
        <v>0.386876</v>
      </c>
      <c r="BI129" s="29">
        <f t="shared" si="516"/>
        <v>-0.34957899999999997</v>
      </c>
      <c r="BJ129" s="29">
        <f t="shared" si="517"/>
        <v>-0.24592900000000001</v>
      </c>
      <c r="BK129" s="29">
        <f t="shared" si="518"/>
        <v>-0.31978400000000001</v>
      </c>
      <c r="BL129" s="29">
        <f t="shared" si="509"/>
        <v>-0.21907599999999999</v>
      </c>
      <c r="BM129" s="58">
        <f t="shared" si="510"/>
        <v>-0.34913616058332986</v>
      </c>
      <c r="BN129" s="58">
        <f t="shared" si="511"/>
        <v>-0.178226</v>
      </c>
      <c r="BO129" s="58">
        <f t="shared" si="511"/>
        <v>0.65536099999999997</v>
      </c>
      <c r="BQ129" s="29">
        <f t="shared" si="519"/>
        <v>-1.6365349999999999</v>
      </c>
      <c r="BR129" s="29">
        <f t="shared" si="520"/>
        <v>-0.58390599999999993</v>
      </c>
      <c r="BS129" s="29">
        <f t="shared" si="521"/>
        <v>-1.7568820000000001</v>
      </c>
      <c r="BT129" s="29">
        <f t="shared" si="522"/>
        <v>-1.6418860000000002</v>
      </c>
      <c r="BU129" s="29">
        <f t="shared" si="523"/>
        <v>-1.5308110000000001</v>
      </c>
      <c r="BV129" s="29">
        <f t="shared" ref="BV129:BV136" si="525">BL129+BV128</f>
        <v>-1.4111940000000001</v>
      </c>
      <c r="BW129" s="58">
        <f t="shared" ref="BW129:BW136" si="526">BM129+BW128</f>
        <v>-1.7366122429702888</v>
      </c>
      <c r="BX129" s="58">
        <f t="shared" ref="BX129:BX136" si="527">BN129+BX128</f>
        <v>-1.3474810000000002</v>
      </c>
      <c r="BY129" s="58">
        <f t="shared" ref="BY129:BY136" si="528">BO129+BY128</f>
        <v>0.30271399999999998</v>
      </c>
      <c r="CA129" s="24">
        <v>2010</v>
      </c>
      <c r="CB129" s="24">
        <v>8</v>
      </c>
      <c r="CC129" s="24">
        <v>11</v>
      </c>
      <c r="CD129" s="29">
        <f t="shared" si="494"/>
        <v>5.7695080000000001</v>
      </c>
      <c r="CE129" s="29">
        <f t="shared" si="495"/>
        <v>5.6980420000000009</v>
      </c>
      <c r="CF129" s="29">
        <f t="shared" si="496"/>
        <v>6.3360370000000001</v>
      </c>
      <c r="CG129" s="29">
        <f t="shared" si="497"/>
        <v>6.5236149999999986</v>
      </c>
      <c r="CH129" s="29">
        <f t="shared" si="498"/>
        <v>6.1002229999999997</v>
      </c>
      <c r="CI129" s="29">
        <f t="shared" si="499"/>
        <v>6.1634739999999999</v>
      </c>
      <c r="CJ129" s="58">
        <f t="shared" si="500"/>
        <v>6.2006744390478987</v>
      </c>
      <c r="CK129" s="58">
        <f t="shared" si="501"/>
        <v>6.1108059999999993</v>
      </c>
      <c r="CL129" s="58">
        <f t="shared" si="501"/>
        <v>5.8984000000000005</v>
      </c>
    </row>
    <row r="130" spans="1:90" x14ac:dyDescent="0.25">
      <c r="A130">
        <f t="shared" si="465"/>
        <v>2005</v>
      </c>
      <c r="B130" s="56" t="s">
        <v>243</v>
      </c>
      <c r="C130" s="56">
        <v>11</v>
      </c>
      <c r="D130">
        <v>21</v>
      </c>
      <c r="E130" s="4"/>
      <c r="F130" s="56">
        <v>-0.349769</v>
      </c>
      <c r="G130" s="56">
        <v>-0.22173000000000001</v>
      </c>
      <c r="H130" s="56">
        <v>0.30314099999999999</v>
      </c>
      <c r="I130" s="56">
        <v>-0.33445999999999998</v>
      </c>
      <c r="J130" s="56">
        <v>-0.24102599999999999</v>
      </c>
      <c r="K130" s="56">
        <v>-0.33932400000000001</v>
      </c>
      <c r="L130" s="56">
        <v>-0.25305800000000001</v>
      </c>
      <c r="M130" s="56">
        <v>-0.35682599999999998</v>
      </c>
      <c r="N130" s="56">
        <v>-0.219526</v>
      </c>
      <c r="O130" s="56">
        <v>0.44731500000000002</v>
      </c>
      <c r="S130" s="29">
        <f t="shared" si="280"/>
        <v>-0.22173000000000001</v>
      </c>
      <c r="T130" s="29">
        <f t="shared" si="280"/>
        <v>0.30314099999999999</v>
      </c>
      <c r="U130" s="29">
        <f t="shared" si="280"/>
        <v>-0.33445999999999998</v>
      </c>
      <c r="V130" s="29">
        <f t="shared" ref="V130:W193" si="529">J130</f>
        <v>-0.24102599999999999</v>
      </c>
      <c r="W130" s="29">
        <f t="shared" si="281"/>
        <v>-0.33932400000000001</v>
      </c>
      <c r="X130" s="29">
        <f t="shared" si="282"/>
        <v>-0.25305800000000001</v>
      </c>
      <c r="Y130" s="78">
        <f t="shared" si="283"/>
        <v>-0.35284399836567065</v>
      </c>
      <c r="Z130" s="29">
        <f t="shared" si="284"/>
        <v>-0.219526</v>
      </c>
      <c r="AA130" s="29">
        <f t="shared" si="285"/>
        <v>0.44731500000000002</v>
      </c>
      <c r="AC130" s="29">
        <f t="shared" si="286"/>
        <v>-0.22173000000000001</v>
      </c>
      <c r="AD130" s="29">
        <f t="shared" si="287"/>
        <v>0.30314099999999999</v>
      </c>
      <c r="AE130" s="29">
        <f t="shared" si="288"/>
        <v>-0.33445999999999998</v>
      </c>
      <c r="AF130" s="29">
        <f t="shared" si="289"/>
        <v>-0.24102599999999999</v>
      </c>
      <c r="AG130" s="29">
        <f t="shared" si="290"/>
        <v>-0.33932400000000001</v>
      </c>
      <c r="AH130" s="29">
        <f t="shared" si="291"/>
        <v>-0.25305800000000001</v>
      </c>
      <c r="AI130" s="29">
        <f t="shared" si="292"/>
        <v>-0.35284399836567065</v>
      </c>
      <c r="AJ130" s="29">
        <f t="shared" si="293"/>
        <v>-0.219526</v>
      </c>
      <c r="AK130" s="29">
        <f t="shared" si="294"/>
        <v>0.44731500000000002</v>
      </c>
      <c r="AS130" s="58"/>
      <c r="BC130" s="58"/>
      <c r="BG130" s="29">
        <f t="shared" si="514"/>
        <v>-0.22173000000000001</v>
      </c>
      <c r="BH130" s="29">
        <f t="shared" si="515"/>
        <v>0.30314099999999999</v>
      </c>
      <c r="BI130" s="29">
        <f t="shared" si="516"/>
        <v>-0.33445999999999998</v>
      </c>
      <c r="BJ130" s="29">
        <f t="shared" si="517"/>
        <v>-0.24102599999999999</v>
      </c>
      <c r="BK130" s="29">
        <f t="shared" si="518"/>
        <v>-0.33932400000000001</v>
      </c>
      <c r="BL130" s="29">
        <f t="shared" si="509"/>
        <v>-0.25305800000000001</v>
      </c>
      <c r="BM130" s="58">
        <f t="shared" si="510"/>
        <v>-0.35284399836567065</v>
      </c>
      <c r="BN130" s="58">
        <f t="shared" si="511"/>
        <v>-0.219526</v>
      </c>
      <c r="BO130" s="58">
        <f t="shared" si="511"/>
        <v>0.44731500000000002</v>
      </c>
      <c r="BQ130" s="29">
        <f t="shared" si="519"/>
        <v>-1.8582649999999998</v>
      </c>
      <c r="BR130" s="29">
        <f t="shared" si="520"/>
        <v>-0.28076499999999993</v>
      </c>
      <c r="BS130" s="29">
        <f t="shared" si="521"/>
        <v>-2.091342</v>
      </c>
      <c r="BT130" s="29">
        <f t="shared" si="522"/>
        <v>-1.8829120000000001</v>
      </c>
      <c r="BU130" s="29">
        <f t="shared" si="523"/>
        <v>-1.8701350000000001</v>
      </c>
      <c r="BV130" s="29">
        <f t="shared" si="525"/>
        <v>-1.6642520000000001</v>
      </c>
      <c r="BW130" s="58">
        <f t="shared" si="526"/>
        <v>-2.0894562413359594</v>
      </c>
      <c r="BX130" s="58">
        <f t="shared" si="527"/>
        <v>-1.5670070000000003</v>
      </c>
      <c r="BY130" s="58">
        <f t="shared" si="528"/>
        <v>0.75002900000000006</v>
      </c>
      <c r="CA130" s="24">
        <v>2010</v>
      </c>
      <c r="CB130" s="24">
        <v>8</v>
      </c>
      <c r="CC130" s="24">
        <v>12</v>
      </c>
      <c r="CD130" s="29">
        <f t="shared" si="494"/>
        <v>5.8858540000000001</v>
      </c>
      <c r="CE130" s="29">
        <f t="shared" si="495"/>
        <v>6.0235670000000008</v>
      </c>
      <c r="CF130" s="29">
        <f t="shared" si="496"/>
        <v>6.4691739999999998</v>
      </c>
      <c r="CG130" s="29">
        <f t="shared" si="497"/>
        <v>6.6789659999999982</v>
      </c>
      <c r="CH130" s="29">
        <f t="shared" si="498"/>
        <v>6.3623459999999996</v>
      </c>
      <c r="CI130" s="29">
        <f t="shared" si="499"/>
        <v>6.4973520000000002</v>
      </c>
      <c r="CJ130" s="58">
        <f t="shared" si="500"/>
        <v>6.3291950837698536</v>
      </c>
      <c r="CK130" s="58">
        <f t="shared" si="501"/>
        <v>6.4843589999999995</v>
      </c>
      <c r="CL130" s="58">
        <f t="shared" si="501"/>
        <v>7.3699910000000006</v>
      </c>
    </row>
    <row r="131" spans="1:90" x14ac:dyDescent="0.25">
      <c r="A131">
        <f t="shared" si="465"/>
        <v>2005</v>
      </c>
      <c r="B131" s="56" t="s">
        <v>244</v>
      </c>
      <c r="C131" s="56">
        <v>12</v>
      </c>
      <c r="D131">
        <v>22</v>
      </c>
      <c r="E131" s="4"/>
      <c r="F131" s="56">
        <v>-0.69396599999999997</v>
      </c>
      <c r="G131" s="56">
        <v>-0.57913999999999999</v>
      </c>
      <c r="H131" s="56">
        <v>-0.37522299999999997</v>
      </c>
      <c r="I131" s="56">
        <v>-0.685168</v>
      </c>
      <c r="J131" s="56">
        <v>-0.62489899999999998</v>
      </c>
      <c r="K131" s="56">
        <v>-0.70742099999999997</v>
      </c>
      <c r="L131" s="56">
        <v>-0.64470000000000005</v>
      </c>
      <c r="M131" s="56">
        <v>-0.69940000000000002</v>
      </c>
      <c r="N131" s="56">
        <v>-0.61127699999999996</v>
      </c>
      <c r="O131" s="56">
        <v>0.25594</v>
      </c>
      <c r="S131" s="29">
        <f t="shared" ref="S131:W194" si="530">G131</f>
        <v>-0.57913999999999999</v>
      </c>
      <c r="T131" s="29">
        <f t="shared" si="530"/>
        <v>-0.37522299999999997</v>
      </c>
      <c r="U131" s="29">
        <f t="shared" si="530"/>
        <v>-0.685168</v>
      </c>
      <c r="V131" s="29">
        <f t="shared" si="529"/>
        <v>-0.62489899999999998</v>
      </c>
      <c r="W131" s="29">
        <f t="shared" si="529"/>
        <v>-0.70742099999999997</v>
      </c>
      <c r="X131" s="29">
        <f t="shared" ref="X131:X194" si="531">L131</f>
        <v>-0.64470000000000005</v>
      </c>
      <c r="Y131" s="78">
        <f t="shared" ref="Y131:Y194" si="532">(F131*$R$3+M131*$R$4)/($R$3+$R$4)</f>
        <v>-0.69633379667267314</v>
      </c>
      <c r="Z131" s="29">
        <f t="shared" ref="Z131:Z194" si="533">N131</f>
        <v>-0.61127699999999996</v>
      </c>
      <c r="AA131" s="29">
        <f t="shared" ref="AA131:AA194" si="534">O131</f>
        <v>0.25594</v>
      </c>
      <c r="AC131" s="29">
        <f t="shared" ref="AC131:AC194" si="535">S131</f>
        <v>-0.57913999999999999</v>
      </c>
      <c r="AD131" s="29">
        <f t="shared" ref="AD131:AD194" si="536">T131</f>
        <v>-0.37522299999999997</v>
      </c>
      <c r="AE131" s="29">
        <f t="shared" ref="AE131:AE194" si="537">U131</f>
        <v>-0.685168</v>
      </c>
      <c r="AF131" s="29">
        <f t="shared" ref="AF131:AF194" si="538">V131</f>
        <v>-0.62489899999999998</v>
      </c>
      <c r="AG131" s="29">
        <f t="shared" ref="AG131:AG194" si="539">W131</f>
        <v>-0.70742099999999997</v>
      </c>
      <c r="AH131" s="29">
        <f t="shared" ref="AH131:AH194" si="540">X131</f>
        <v>-0.64470000000000005</v>
      </c>
      <c r="AI131" s="29">
        <f t="shared" ref="AI131:AI194" si="541">Y131</f>
        <v>-0.69633379667267314</v>
      </c>
      <c r="AJ131" s="29">
        <f t="shared" ref="AJ131:AJ194" si="542">Z131</f>
        <v>-0.61127699999999996</v>
      </c>
      <c r="AK131" s="29">
        <f t="shared" ref="AK131:AK194" si="543">AA131</f>
        <v>0.25594</v>
      </c>
      <c r="AS131" s="58"/>
      <c r="BC131" s="58"/>
      <c r="BG131" s="29">
        <f t="shared" si="514"/>
        <v>-0.57913999999999999</v>
      </c>
      <c r="BH131" s="29">
        <f t="shared" si="515"/>
        <v>-0.37522299999999997</v>
      </c>
      <c r="BI131" s="29">
        <f t="shared" si="516"/>
        <v>-0.685168</v>
      </c>
      <c r="BJ131" s="29">
        <f t="shared" si="517"/>
        <v>-0.62489899999999998</v>
      </c>
      <c r="BK131" s="29">
        <f t="shared" si="518"/>
        <v>-0.70742099999999997</v>
      </c>
      <c r="BL131" s="29">
        <f t="shared" si="509"/>
        <v>-0.64470000000000005</v>
      </c>
      <c r="BM131" s="58">
        <f t="shared" si="510"/>
        <v>-0.69633379667267314</v>
      </c>
      <c r="BN131" s="58">
        <f t="shared" si="511"/>
        <v>-0.61127699999999996</v>
      </c>
      <c r="BO131" s="58">
        <f t="shared" si="511"/>
        <v>0.25594</v>
      </c>
      <c r="BQ131" s="29">
        <f t="shared" si="519"/>
        <v>-2.437405</v>
      </c>
      <c r="BR131" s="29">
        <f t="shared" si="520"/>
        <v>-0.6559879999999999</v>
      </c>
      <c r="BS131" s="29">
        <f t="shared" si="521"/>
        <v>-2.77651</v>
      </c>
      <c r="BT131" s="29">
        <f t="shared" si="522"/>
        <v>-2.5078110000000002</v>
      </c>
      <c r="BU131" s="29">
        <f t="shared" si="523"/>
        <v>-2.577556</v>
      </c>
      <c r="BV131" s="29">
        <f t="shared" si="525"/>
        <v>-2.3089520000000001</v>
      </c>
      <c r="BW131" s="58">
        <f t="shared" si="526"/>
        <v>-2.7857900380086327</v>
      </c>
      <c r="BX131" s="58">
        <f t="shared" si="527"/>
        <v>-2.1782840000000001</v>
      </c>
      <c r="BY131" s="58">
        <f t="shared" si="528"/>
        <v>1.0059690000000001</v>
      </c>
      <c r="CA131" s="24">
        <v>2010</v>
      </c>
      <c r="CB131" s="24">
        <v>9</v>
      </c>
      <c r="CC131" s="24">
        <v>13</v>
      </c>
      <c r="CD131" s="29">
        <f t="shared" si="494"/>
        <v>6.31088</v>
      </c>
      <c r="CE131" s="29">
        <f t="shared" si="495"/>
        <v>5.8247660000000003</v>
      </c>
      <c r="CF131" s="29">
        <f t="shared" si="496"/>
        <v>6.7389909999999995</v>
      </c>
      <c r="CG131" s="29">
        <f t="shared" si="497"/>
        <v>6.979035999999998</v>
      </c>
      <c r="CH131" s="29">
        <f t="shared" si="498"/>
        <v>6.6549369999999994</v>
      </c>
      <c r="CI131" s="29">
        <f t="shared" si="499"/>
        <v>6.7696200000000006</v>
      </c>
      <c r="CJ131" s="58">
        <f t="shared" si="500"/>
        <v>6.5915480341113861</v>
      </c>
      <c r="CK131" s="58">
        <f t="shared" si="501"/>
        <v>6.7461369999999992</v>
      </c>
      <c r="CL131" s="58">
        <f t="shared" si="501"/>
        <v>8.181553000000001</v>
      </c>
    </row>
    <row r="132" spans="1:90" x14ac:dyDescent="0.25">
      <c r="A132">
        <f t="shared" si="465"/>
        <v>2005</v>
      </c>
      <c r="B132" s="56" t="s">
        <v>245</v>
      </c>
      <c r="C132" s="56">
        <v>12</v>
      </c>
      <c r="D132">
        <v>23</v>
      </c>
      <c r="E132" s="4"/>
      <c r="F132" s="56">
        <v>-0.81759499999999996</v>
      </c>
      <c r="G132" s="56">
        <v>-0.717109</v>
      </c>
      <c r="H132" s="56">
        <v>-0.56338900000000003</v>
      </c>
      <c r="I132" s="56">
        <v>-0.80794999999999995</v>
      </c>
      <c r="J132" s="56">
        <v>-0.77982899999999999</v>
      </c>
      <c r="K132" s="56">
        <v>-0.83942000000000005</v>
      </c>
      <c r="L132" s="56">
        <v>-0.78081900000000004</v>
      </c>
      <c r="M132" s="56">
        <v>-0.82195700000000005</v>
      </c>
      <c r="N132" s="56">
        <v>-0.74871799999999999</v>
      </c>
      <c r="O132" s="56">
        <v>0.207758</v>
      </c>
      <c r="S132" s="29">
        <f t="shared" si="530"/>
        <v>-0.717109</v>
      </c>
      <c r="T132" s="29">
        <f t="shared" si="530"/>
        <v>-0.56338900000000003</v>
      </c>
      <c r="U132" s="29">
        <f t="shared" si="530"/>
        <v>-0.80794999999999995</v>
      </c>
      <c r="V132" s="29">
        <f t="shared" si="529"/>
        <v>-0.77982899999999999</v>
      </c>
      <c r="W132" s="29">
        <f t="shared" si="529"/>
        <v>-0.83942000000000005</v>
      </c>
      <c r="X132" s="29">
        <f t="shared" si="531"/>
        <v>-0.78081900000000004</v>
      </c>
      <c r="Y132" s="78">
        <f t="shared" si="532"/>
        <v>-0.81949568625068103</v>
      </c>
      <c r="Z132" s="29">
        <f t="shared" si="533"/>
        <v>-0.74871799999999999</v>
      </c>
      <c r="AA132" s="29">
        <f t="shared" si="534"/>
        <v>0.207758</v>
      </c>
      <c r="AC132" s="29">
        <f t="shared" si="535"/>
        <v>-0.717109</v>
      </c>
      <c r="AD132" s="29">
        <f t="shared" si="536"/>
        <v>-0.56338900000000003</v>
      </c>
      <c r="AE132" s="29">
        <f t="shared" si="537"/>
        <v>-0.80794999999999995</v>
      </c>
      <c r="AF132" s="29">
        <f t="shared" si="538"/>
        <v>-0.77982899999999999</v>
      </c>
      <c r="AG132" s="29">
        <f t="shared" si="539"/>
        <v>-0.83942000000000005</v>
      </c>
      <c r="AH132" s="29">
        <f t="shared" si="540"/>
        <v>-0.78081900000000004</v>
      </c>
      <c r="AI132" s="29">
        <f t="shared" si="541"/>
        <v>-0.81949568625068103</v>
      </c>
      <c r="AJ132" s="29">
        <f t="shared" si="542"/>
        <v>-0.74871799999999999</v>
      </c>
      <c r="AK132" s="29">
        <f t="shared" si="543"/>
        <v>0.207758</v>
      </c>
      <c r="AS132" s="58"/>
      <c r="BC132" s="58"/>
      <c r="BG132" s="29">
        <f t="shared" si="514"/>
        <v>-0.717109</v>
      </c>
      <c r="BH132" s="29">
        <f t="shared" si="515"/>
        <v>-0.56338900000000003</v>
      </c>
      <c r="BI132" s="29">
        <f t="shared" si="516"/>
        <v>-0.80794999999999995</v>
      </c>
      <c r="BJ132" s="29">
        <f t="shared" si="517"/>
        <v>-0.77982899999999999</v>
      </c>
      <c r="BK132" s="29">
        <f t="shared" si="518"/>
        <v>-0.83942000000000005</v>
      </c>
      <c r="BL132" s="29">
        <f t="shared" si="509"/>
        <v>-0.78081900000000004</v>
      </c>
      <c r="BM132" s="58">
        <f t="shared" si="510"/>
        <v>-0.81949568625068103</v>
      </c>
      <c r="BN132" s="58">
        <f t="shared" si="511"/>
        <v>-0.74871799999999999</v>
      </c>
      <c r="BO132" s="58">
        <f t="shared" si="511"/>
        <v>0.207758</v>
      </c>
      <c r="BQ132" s="29">
        <f t="shared" si="519"/>
        <v>-3.1545139999999998</v>
      </c>
      <c r="BR132" s="29">
        <f t="shared" si="520"/>
        <v>-1.2193769999999999</v>
      </c>
      <c r="BS132" s="29">
        <f t="shared" si="521"/>
        <v>-3.58446</v>
      </c>
      <c r="BT132" s="29">
        <f t="shared" si="522"/>
        <v>-3.2876400000000001</v>
      </c>
      <c r="BU132" s="29">
        <f t="shared" si="523"/>
        <v>-3.416976</v>
      </c>
      <c r="BV132" s="29">
        <f t="shared" si="525"/>
        <v>-3.0897710000000003</v>
      </c>
      <c r="BW132" s="58">
        <f t="shared" si="526"/>
        <v>-3.6052857242593137</v>
      </c>
      <c r="BX132" s="58">
        <f t="shared" si="527"/>
        <v>-2.9270019999999999</v>
      </c>
      <c r="BY132" s="58">
        <f t="shared" si="528"/>
        <v>1.213727</v>
      </c>
      <c r="CA132" s="24">
        <v>2011</v>
      </c>
      <c r="CB132" s="24">
        <v>3</v>
      </c>
      <c r="CC132" s="24">
        <v>1</v>
      </c>
      <c r="CD132" s="29">
        <f t="shared" ref="CD132:CD144" si="544">AW252</f>
        <v>-0.52287499999999998</v>
      </c>
      <c r="CE132" s="29">
        <f t="shared" ref="CE132:CE144" si="545">AX252</f>
        <v>-0.59324100000000002</v>
      </c>
      <c r="CF132" s="29">
        <f t="shared" ref="CF132:CF144" si="546">AY252</f>
        <v>-0.13289699999999999</v>
      </c>
      <c r="CG132" s="29">
        <f t="shared" ref="CG132:CG144" si="547">AZ252</f>
        <v>-0.19968900000000001</v>
      </c>
      <c r="CH132" s="29">
        <f t="shared" ref="CH132:CH144" si="548">BA252</f>
        <v>-0.16434399999999999</v>
      </c>
      <c r="CI132" s="29">
        <f t="shared" ref="CI132:CI144" si="549">BB252</f>
        <v>-0.113717</v>
      </c>
      <c r="CJ132" s="58">
        <f t="shared" ref="CJ132:CJ144" si="550">BC252</f>
        <v>-0.15959321883250219</v>
      </c>
      <c r="CK132" s="58">
        <f t="shared" ref="CK132:CL144" si="551">BD252</f>
        <v>-0.12633</v>
      </c>
      <c r="CL132" s="58">
        <f t="shared" si="551"/>
        <v>-0.41341499999999998</v>
      </c>
    </row>
    <row r="133" spans="1:90" x14ac:dyDescent="0.25">
      <c r="A133">
        <f>A110+1</f>
        <v>2006</v>
      </c>
      <c r="B133" s="56" t="s">
        <v>223</v>
      </c>
      <c r="C133" s="56">
        <v>1</v>
      </c>
      <c r="D133">
        <v>1</v>
      </c>
      <c r="E133" s="4"/>
      <c r="F133" s="56">
        <v>-0.892289</v>
      </c>
      <c r="G133" s="56">
        <v>-0.78040500000000002</v>
      </c>
      <c r="H133" s="56">
        <v>-0.69425000000000003</v>
      </c>
      <c r="I133" s="56">
        <v>-0.88348800000000005</v>
      </c>
      <c r="J133" s="56">
        <v>-0.854904</v>
      </c>
      <c r="K133" s="56">
        <v>-0.91338900000000001</v>
      </c>
      <c r="L133" s="56">
        <v>-0.87733099999999997</v>
      </c>
      <c r="M133" s="56">
        <v>-0.89513699999999996</v>
      </c>
      <c r="N133" s="56">
        <v>-0.85629699999999997</v>
      </c>
      <c r="O133" s="56">
        <v>-0.20424</v>
      </c>
      <c r="S133" s="29">
        <f t="shared" si="530"/>
        <v>-0.78040500000000002</v>
      </c>
      <c r="T133" s="29">
        <f t="shared" si="530"/>
        <v>-0.69425000000000003</v>
      </c>
      <c r="U133" s="29">
        <f t="shared" si="530"/>
        <v>-0.88348800000000005</v>
      </c>
      <c r="V133" s="29">
        <f t="shared" si="529"/>
        <v>-0.854904</v>
      </c>
      <c r="W133" s="29">
        <f t="shared" si="529"/>
        <v>-0.91338900000000001</v>
      </c>
      <c r="X133" s="29">
        <f t="shared" si="531"/>
        <v>-0.87733099999999997</v>
      </c>
      <c r="Y133" s="78">
        <f t="shared" si="532"/>
        <v>-0.89352997992708372</v>
      </c>
      <c r="Z133" s="29">
        <f t="shared" si="533"/>
        <v>-0.85629699999999997</v>
      </c>
      <c r="AA133" s="29">
        <f t="shared" si="534"/>
        <v>-0.20424</v>
      </c>
      <c r="AC133" s="29">
        <f t="shared" si="535"/>
        <v>-0.78040500000000002</v>
      </c>
      <c r="AD133" s="29">
        <f t="shared" si="536"/>
        <v>-0.69425000000000003</v>
      </c>
      <c r="AE133" s="29">
        <f t="shared" si="537"/>
        <v>-0.88348800000000005</v>
      </c>
      <c r="AF133" s="29">
        <f t="shared" si="538"/>
        <v>-0.854904</v>
      </c>
      <c r="AG133" s="29">
        <f t="shared" si="539"/>
        <v>-0.91338900000000001</v>
      </c>
      <c r="AH133" s="29">
        <f t="shared" si="540"/>
        <v>-0.87733099999999997</v>
      </c>
      <c r="AI133" s="29">
        <f t="shared" si="541"/>
        <v>-0.89352997992708372</v>
      </c>
      <c r="AJ133" s="29">
        <f t="shared" si="542"/>
        <v>-0.85629699999999997</v>
      </c>
      <c r="AK133" s="29">
        <f t="shared" si="543"/>
        <v>-0.20424</v>
      </c>
      <c r="AS133" s="58"/>
      <c r="BC133" s="58"/>
      <c r="BG133" s="29">
        <f t="shared" si="514"/>
        <v>-0.78040500000000002</v>
      </c>
      <c r="BH133" s="29">
        <f t="shared" si="515"/>
        <v>-0.69425000000000003</v>
      </c>
      <c r="BI133" s="29">
        <f t="shared" si="516"/>
        <v>-0.88348800000000005</v>
      </c>
      <c r="BJ133" s="29">
        <f t="shared" si="517"/>
        <v>-0.854904</v>
      </c>
      <c r="BK133" s="29">
        <f t="shared" si="518"/>
        <v>-0.91338900000000001</v>
      </c>
      <c r="BL133" s="29">
        <f t="shared" si="509"/>
        <v>-0.87733099999999997</v>
      </c>
      <c r="BM133" s="58">
        <f t="shared" si="510"/>
        <v>-0.89352997992708372</v>
      </c>
      <c r="BN133" s="58">
        <f t="shared" si="511"/>
        <v>-0.85629699999999997</v>
      </c>
      <c r="BO133" s="58">
        <f t="shared" si="511"/>
        <v>-0.20424</v>
      </c>
      <c r="BQ133" s="29">
        <f t="shared" si="519"/>
        <v>-3.9349189999999998</v>
      </c>
      <c r="BR133" s="29">
        <f t="shared" si="520"/>
        <v>-1.913627</v>
      </c>
      <c r="BS133" s="29">
        <f t="shared" si="521"/>
        <v>-4.4679479999999998</v>
      </c>
      <c r="BT133" s="29">
        <f t="shared" si="522"/>
        <v>-4.142544</v>
      </c>
      <c r="BU133" s="29">
        <f t="shared" si="523"/>
        <v>-4.3303650000000005</v>
      </c>
      <c r="BV133" s="29">
        <f t="shared" si="525"/>
        <v>-3.9671020000000001</v>
      </c>
      <c r="BW133" s="58">
        <f t="shared" si="526"/>
        <v>-4.4988157041863976</v>
      </c>
      <c r="BX133" s="58">
        <f t="shared" si="527"/>
        <v>-3.783299</v>
      </c>
      <c r="BY133" s="58">
        <f t="shared" si="528"/>
        <v>1.009487</v>
      </c>
      <c r="CA133" s="24">
        <v>2011</v>
      </c>
      <c r="CB133" s="24">
        <v>3</v>
      </c>
      <c r="CC133" s="24">
        <v>2</v>
      </c>
      <c r="CD133" s="29">
        <f t="shared" si="544"/>
        <v>-1.3568069999999999</v>
      </c>
      <c r="CE133" s="29">
        <f t="shared" si="545"/>
        <v>-1.6312829999999998</v>
      </c>
      <c r="CF133" s="29">
        <f t="shared" si="546"/>
        <v>-0.88353900000000007</v>
      </c>
      <c r="CG133" s="29">
        <f t="shared" si="547"/>
        <v>-0.95323500000000005</v>
      </c>
      <c r="CH133" s="29">
        <f t="shared" si="548"/>
        <v>-0.95848399999999989</v>
      </c>
      <c r="CI133" s="29">
        <f t="shared" si="549"/>
        <v>-0.90154099999999993</v>
      </c>
      <c r="CJ133" s="58">
        <f t="shared" si="550"/>
        <v>-0.91668073804634798</v>
      </c>
      <c r="CK133" s="58">
        <f t="shared" si="551"/>
        <v>-0.92185199999999989</v>
      </c>
      <c r="CL133" s="58">
        <f t="shared" si="551"/>
        <v>-1.3890310000000001</v>
      </c>
    </row>
    <row r="134" spans="1:90" x14ac:dyDescent="0.25">
      <c r="A134">
        <f t="shared" ref="A134:A155" si="552">A111+1</f>
        <v>2006</v>
      </c>
      <c r="B134" s="56" t="s">
        <v>224</v>
      </c>
      <c r="C134" s="56">
        <v>1</v>
      </c>
      <c r="D134">
        <v>2</v>
      </c>
      <c r="E134" s="4"/>
      <c r="F134" s="56">
        <v>-0.85019999999999996</v>
      </c>
      <c r="G134" s="56">
        <v>-0.73353100000000004</v>
      </c>
      <c r="H134" s="56">
        <v>-0.63524999999999998</v>
      </c>
      <c r="I134" s="56">
        <v>-0.84492699999999998</v>
      </c>
      <c r="J134" s="56">
        <v>-0.82985600000000004</v>
      </c>
      <c r="K134" s="56">
        <v>-0.87002199999999996</v>
      </c>
      <c r="L134" s="56">
        <v>-0.84571700000000005</v>
      </c>
      <c r="M134" s="56">
        <v>-0.85211599999999998</v>
      </c>
      <c r="N134" s="56">
        <v>-0.83208599999999999</v>
      </c>
      <c r="O134" s="56">
        <v>-0.30807699999999999</v>
      </c>
      <c r="S134" s="29">
        <f t="shared" si="530"/>
        <v>-0.73353100000000004</v>
      </c>
      <c r="T134" s="29">
        <f t="shared" si="530"/>
        <v>-0.63524999999999998</v>
      </c>
      <c r="U134" s="29">
        <f t="shared" si="530"/>
        <v>-0.84492699999999998</v>
      </c>
      <c r="V134" s="29">
        <f t="shared" si="529"/>
        <v>-0.82985600000000004</v>
      </c>
      <c r="W134" s="29">
        <f t="shared" si="529"/>
        <v>-0.87002199999999996</v>
      </c>
      <c r="X134" s="29">
        <f t="shared" si="531"/>
        <v>-0.84571700000000005</v>
      </c>
      <c r="Y134" s="78">
        <f t="shared" si="532"/>
        <v>-0.85103487273184431</v>
      </c>
      <c r="Z134" s="29">
        <f t="shared" si="533"/>
        <v>-0.83208599999999999</v>
      </c>
      <c r="AA134" s="29">
        <f t="shared" si="534"/>
        <v>-0.30807699999999999</v>
      </c>
      <c r="AC134" s="29">
        <f t="shared" si="535"/>
        <v>-0.73353100000000004</v>
      </c>
      <c r="AD134" s="29">
        <f t="shared" si="536"/>
        <v>-0.63524999999999998</v>
      </c>
      <c r="AE134" s="29">
        <f t="shared" si="537"/>
        <v>-0.84492699999999998</v>
      </c>
      <c r="AF134" s="29">
        <f t="shared" si="538"/>
        <v>-0.82985600000000004</v>
      </c>
      <c r="AG134" s="29">
        <f t="shared" si="539"/>
        <v>-0.87002199999999996</v>
      </c>
      <c r="AH134" s="29">
        <f t="shared" si="540"/>
        <v>-0.84571700000000005</v>
      </c>
      <c r="AI134" s="29">
        <f t="shared" si="541"/>
        <v>-0.85103487273184431</v>
      </c>
      <c r="AJ134" s="29">
        <f t="shared" si="542"/>
        <v>-0.83208599999999999</v>
      </c>
      <c r="AK134" s="29">
        <f t="shared" si="543"/>
        <v>-0.30807699999999999</v>
      </c>
      <c r="AS134" s="58"/>
      <c r="BC134" s="58"/>
      <c r="BG134" s="29">
        <f t="shared" si="514"/>
        <v>-0.73353100000000004</v>
      </c>
      <c r="BH134" s="29">
        <f t="shared" si="515"/>
        <v>-0.63524999999999998</v>
      </c>
      <c r="BI134" s="29">
        <f t="shared" si="516"/>
        <v>-0.84492699999999998</v>
      </c>
      <c r="BJ134" s="29">
        <f t="shared" si="517"/>
        <v>-0.82985600000000004</v>
      </c>
      <c r="BK134" s="29">
        <f t="shared" si="518"/>
        <v>-0.87002199999999996</v>
      </c>
      <c r="BL134" s="29">
        <f t="shared" si="509"/>
        <v>-0.84571700000000005</v>
      </c>
      <c r="BM134" s="58">
        <f t="shared" si="510"/>
        <v>-0.85103487273184431</v>
      </c>
      <c r="BN134" s="58">
        <f t="shared" si="511"/>
        <v>-0.83208599999999999</v>
      </c>
      <c r="BO134" s="58">
        <f t="shared" si="511"/>
        <v>-0.30807699999999999</v>
      </c>
      <c r="BQ134" s="29">
        <f t="shared" si="519"/>
        <v>-4.66845</v>
      </c>
      <c r="BR134" s="29">
        <f t="shared" si="520"/>
        <v>-2.5488770000000001</v>
      </c>
      <c r="BS134" s="29">
        <f t="shared" si="521"/>
        <v>-5.312875</v>
      </c>
      <c r="BT134" s="29">
        <f t="shared" si="522"/>
        <v>-4.9724000000000004</v>
      </c>
      <c r="BU134" s="29">
        <f t="shared" si="523"/>
        <v>-5.2003870000000001</v>
      </c>
      <c r="BV134" s="29">
        <f t="shared" si="525"/>
        <v>-4.8128190000000002</v>
      </c>
      <c r="BW134" s="58">
        <f t="shared" si="526"/>
        <v>-5.3498505769182421</v>
      </c>
      <c r="BX134" s="58">
        <f t="shared" si="527"/>
        <v>-4.6153849999999998</v>
      </c>
      <c r="BY134" s="58">
        <f t="shared" si="528"/>
        <v>0.70141000000000009</v>
      </c>
      <c r="CA134" s="24">
        <v>2011</v>
      </c>
      <c r="CB134" s="24">
        <v>4</v>
      </c>
      <c r="CC134" s="24">
        <v>3</v>
      </c>
      <c r="CD134" s="29">
        <f t="shared" si="544"/>
        <v>-2.5081939999999996</v>
      </c>
      <c r="CE134" s="29">
        <f t="shared" si="545"/>
        <v>-2.9918429999999998</v>
      </c>
      <c r="CF134" s="29">
        <f t="shared" si="546"/>
        <v>-2.0436160000000001</v>
      </c>
      <c r="CG134" s="29">
        <f t="shared" si="547"/>
        <v>-2.1577090000000001</v>
      </c>
      <c r="CH134" s="29">
        <f t="shared" si="548"/>
        <v>-2.1120589999999999</v>
      </c>
      <c r="CI134" s="29">
        <f t="shared" si="549"/>
        <v>-2.055094</v>
      </c>
      <c r="CJ134" s="58">
        <f t="shared" si="550"/>
        <v>-2.0536176302644265</v>
      </c>
      <c r="CK134" s="58">
        <f t="shared" si="551"/>
        <v>-2.074919</v>
      </c>
      <c r="CL134" s="58">
        <f t="shared" si="551"/>
        <v>-2.7619750000000001</v>
      </c>
    </row>
    <row r="135" spans="1:90" x14ac:dyDescent="0.25">
      <c r="A135">
        <f t="shared" si="552"/>
        <v>2006</v>
      </c>
      <c r="B135" s="56" t="s">
        <v>225</v>
      </c>
      <c r="C135" s="56">
        <v>2</v>
      </c>
      <c r="D135">
        <v>3</v>
      </c>
      <c r="E135" s="4"/>
      <c r="F135" s="56">
        <v>-0.74436100000000005</v>
      </c>
      <c r="G135" s="56">
        <v>-0.59037899999999999</v>
      </c>
      <c r="H135" s="56">
        <v>-0.49182100000000001</v>
      </c>
      <c r="I135" s="56">
        <v>-0.736564</v>
      </c>
      <c r="J135" s="56">
        <v>-0.69719799999999998</v>
      </c>
      <c r="K135" s="56">
        <v>-0.76069299999999995</v>
      </c>
      <c r="L135" s="56">
        <v>-0.73504199999999997</v>
      </c>
      <c r="M135" s="56">
        <v>-0.748749</v>
      </c>
      <c r="N135" s="56">
        <v>-0.71708099999999997</v>
      </c>
      <c r="O135" s="56">
        <v>-7.2709999999999997E-2</v>
      </c>
      <c r="S135" s="29">
        <f t="shared" si="530"/>
        <v>-0.59037899999999999</v>
      </c>
      <c r="T135" s="29">
        <f t="shared" si="530"/>
        <v>-0.49182100000000001</v>
      </c>
      <c r="U135" s="29">
        <f t="shared" si="530"/>
        <v>-0.736564</v>
      </c>
      <c r="V135" s="29">
        <f t="shared" si="529"/>
        <v>-0.69719799999999998</v>
      </c>
      <c r="W135" s="29">
        <f t="shared" si="529"/>
        <v>-0.76069299999999995</v>
      </c>
      <c r="X135" s="29">
        <f t="shared" si="531"/>
        <v>-0.73504199999999997</v>
      </c>
      <c r="Y135" s="78">
        <f t="shared" si="532"/>
        <v>-0.74627301542136371</v>
      </c>
      <c r="Z135" s="29">
        <f t="shared" si="533"/>
        <v>-0.71708099999999997</v>
      </c>
      <c r="AA135" s="29">
        <f t="shared" si="534"/>
        <v>-7.2709999999999997E-2</v>
      </c>
      <c r="AC135" s="29">
        <f t="shared" si="535"/>
        <v>-0.59037899999999999</v>
      </c>
      <c r="AD135" s="29">
        <f t="shared" si="536"/>
        <v>-0.49182100000000001</v>
      </c>
      <c r="AE135" s="29">
        <f t="shared" si="537"/>
        <v>-0.736564</v>
      </c>
      <c r="AF135" s="29">
        <f t="shared" si="538"/>
        <v>-0.69719799999999998</v>
      </c>
      <c r="AG135" s="29">
        <f t="shared" si="539"/>
        <v>-0.76069299999999995</v>
      </c>
      <c r="AH135" s="29">
        <f t="shared" si="540"/>
        <v>-0.73504199999999997</v>
      </c>
      <c r="AI135" s="29">
        <f t="shared" si="541"/>
        <v>-0.74627301542136371</v>
      </c>
      <c r="AJ135" s="29">
        <f t="shared" si="542"/>
        <v>-0.71708099999999997</v>
      </c>
      <c r="AK135" s="29">
        <f t="shared" si="543"/>
        <v>-7.2709999999999997E-2</v>
      </c>
      <c r="AS135" s="58"/>
      <c r="BC135" s="58"/>
      <c r="BG135" s="29">
        <f t="shared" si="514"/>
        <v>-0.59037899999999999</v>
      </c>
      <c r="BH135" s="29">
        <f t="shared" si="515"/>
        <v>-0.49182100000000001</v>
      </c>
      <c r="BI135" s="29">
        <f t="shared" si="516"/>
        <v>-0.736564</v>
      </c>
      <c r="BJ135" s="29">
        <f t="shared" si="517"/>
        <v>-0.69719799999999998</v>
      </c>
      <c r="BK135" s="29">
        <f t="shared" si="518"/>
        <v>-0.76069299999999995</v>
      </c>
      <c r="BL135" s="29">
        <f t="shared" si="509"/>
        <v>-0.73504199999999997</v>
      </c>
      <c r="BM135" s="58">
        <f t="shared" si="510"/>
        <v>-0.74627301542136371</v>
      </c>
      <c r="BN135" s="58">
        <f t="shared" si="511"/>
        <v>-0.71708099999999997</v>
      </c>
      <c r="BO135" s="58">
        <f t="shared" si="511"/>
        <v>-7.2709999999999997E-2</v>
      </c>
      <c r="BQ135" s="29">
        <f t="shared" si="519"/>
        <v>-5.2588290000000004</v>
      </c>
      <c r="BR135" s="29">
        <f t="shared" si="520"/>
        <v>-3.0406979999999999</v>
      </c>
      <c r="BS135" s="29">
        <f t="shared" si="521"/>
        <v>-6.0494389999999996</v>
      </c>
      <c r="BT135" s="29">
        <f t="shared" si="522"/>
        <v>-5.6695980000000006</v>
      </c>
      <c r="BU135" s="29">
        <f t="shared" si="523"/>
        <v>-5.9610799999999999</v>
      </c>
      <c r="BV135" s="29">
        <f t="shared" si="525"/>
        <v>-5.5478610000000002</v>
      </c>
      <c r="BW135" s="58">
        <f t="shared" si="526"/>
        <v>-6.0961235923396053</v>
      </c>
      <c r="BX135" s="58">
        <f t="shared" si="527"/>
        <v>-5.3324660000000002</v>
      </c>
      <c r="BY135" s="58">
        <f t="shared" si="528"/>
        <v>0.62870000000000004</v>
      </c>
      <c r="CA135" s="24">
        <v>2011</v>
      </c>
      <c r="CB135" s="24">
        <v>4</v>
      </c>
      <c r="CC135" s="24">
        <v>4</v>
      </c>
      <c r="CD135" s="29">
        <f t="shared" si="544"/>
        <v>-3.3630379999999995</v>
      </c>
      <c r="CE135" s="29">
        <f t="shared" si="545"/>
        <v>-3.8004609999999999</v>
      </c>
      <c r="CF135" s="29">
        <f t="shared" si="546"/>
        <v>-3.0517240000000001</v>
      </c>
      <c r="CG135" s="29">
        <f t="shared" si="547"/>
        <v>-3.1532930000000001</v>
      </c>
      <c r="CH135" s="29">
        <f t="shared" si="548"/>
        <v>-3.1968529999999999</v>
      </c>
      <c r="CI135" s="29">
        <f t="shared" si="549"/>
        <v>-3.1386859999999999</v>
      </c>
      <c r="CJ135" s="58">
        <f t="shared" si="550"/>
        <v>-3.0593021819553288</v>
      </c>
      <c r="CK135" s="58">
        <f t="shared" si="551"/>
        <v>-3.1527529999999997</v>
      </c>
      <c r="CL135" s="58">
        <f t="shared" si="551"/>
        <v>-3.8545850000000002</v>
      </c>
    </row>
    <row r="136" spans="1:90" x14ac:dyDescent="0.25">
      <c r="A136">
        <f t="shared" si="552"/>
        <v>2006</v>
      </c>
      <c r="B136" s="56" t="s">
        <v>226</v>
      </c>
      <c r="C136" s="56">
        <v>2</v>
      </c>
      <c r="D136">
        <v>4</v>
      </c>
      <c r="E136" s="4"/>
      <c r="F136" s="56">
        <v>-0.13952200000000001</v>
      </c>
      <c r="G136" s="56">
        <v>-0.215644</v>
      </c>
      <c r="H136" s="56">
        <v>0.25672099999999998</v>
      </c>
      <c r="I136" s="56">
        <v>-0.121393</v>
      </c>
      <c r="J136" s="56">
        <v>-0.138876</v>
      </c>
      <c r="K136" s="56">
        <v>-8.6983000000000005E-2</v>
      </c>
      <c r="L136" s="56">
        <v>4.8632000000000002E-2</v>
      </c>
      <c r="M136" s="56">
        <v>-0.15660299999999999</v>
      </c>
      <c r="N136" s="56">
        <v>6.8328E-2</v>
      </c>
      <c r="O136" s="56">
        <v>1.1111359999999999</v>
      </c>
      <c r="S136" s="29">
        <f t="shared" si="530"/>
        <v>-0.215644</v>
      </c>
      <c r="T136" s="29">
        <f t="shared" si="530"/>
        <v>0.25672099999999998</v>
      </c>
      <c r="U136" s="29">
        <f t="shared" si="530"/>
        <v>-0.121393</v>
      </c>
      <c r="V136" s="29">
        <f t="shared" si="529"/>
        <v>-0.138876</v>
      </c>
      <c r="W136" s="29">
        <f t="shared" si="529"/>
        <v>-8.6983000000000005E-2</v>
      </c>
      <c r="X136" s="29">
        <f t="shared" si="531"/>
        <v>4.8632000000000002E-2</v>
      </c>
      <c r="Y136" s="78">
        <f t="shared" si="532"/>
        <v>-0.14696482940116498</v>
      </c>
      <c r="Z136" s="29">
        <f t="shared" si="533"/>
        <v>6.8328E-2</v>
      </c>
      <c r="AA136" s="29">
        <f t="shared" si="534"/>
        <v>1.1111359999999999</v>
      </c>
      <c r="AC136" s="29">
        <f t="shared" si="535"/>
        <v>-0.215644</v>
      </c>
      <c r="AD136" s="29">
        <f t="shared" si="536"/>
        <v>0.25672099999999998</v>
      </c>
      <c r="AE136" s="29">
        <f t="shared" si="537"/>
        <v>-0.121393</v>
      </c>
      <c r="AF136" s="29">
        <f t="shared" si="538"/>
        <v>-0.138876</v>
      </c>
      <c r="AG136" s="29">
        <f t="shared" si="539"/>
        <v>-8.6983000000000005E-2</v>
      </c>
      <c r="AH136" s="29">
        <f t="shared" si="540"/>
        <v>4.8632000000000002E-2</v>
      </c>
      <c r="AI136" s="29">
        <f t="shared" si="541"/>
        <v>-0.14696482940116498</v>
      </c>
      <c r="AJ136" s="29">
        <f t="shared" si="542"/>
        <v>6.8328E-2</v>
      </c>
      <c r="AK136" s="29">
        <f t="shared" si="543"/>
        <v>1.1111359999999999</v>
      </c>
      <c r="AS136" s="58"/>
      <c r="BC136" s="58"/>
      <c r="BG136" s="29">
        <f t="shared" si="514"/>
        <v>-0.215644</v>
      </c>
      <c r="BH136" s="29">
        <f t="shared" si="515"/>
        <v>0.25672099999999998</v>
      </c>
      <c r="BI136" s="29">
        <f t="shared" si="516"/>
        <v>-0.121393</v>
      </c>
      <c r="BJ136" s="29">
        <f t="shared" si="517"/>
        <v>-0.138876</v>
      </c>
      <c r="BK136" s="29">
        <f t="shared" si="518"/>
        <v>-8.6983000000000005E-2</v>
      </c>
      <c r="BL136" s="29">
        <f t="shared" si="509"/>
        <v>4.8632000000000002E-2</v>
      </c>
      <c r="BM136" s="58">
        <f t="shared" si="510"/>
        <v>-0.14696482940116498</v>
      </c>
      <c r="BN136" s="58">
        <f t="shared" si="511"/>
        <v>6.8328E-2</v>
      </c>
      <c r="BO136" s="58">
        <f t="shared" si="511"/>
        <v>1.1111359999999999</v>
      </c>
      <c r="BQ136" s="29">
        <f t="shared" si="519"/>
        <v>-5.4744730000000006</v>
      </c>
      <c r="BR136" s="29">
        <f t="shared" si="520"/>
        <v>-2.7839770000000001</v>
      </c>
      <c r="BS136" s="29">
        <f t="shared" si="521"/>
        <v>-6.1708319999999999</v>
      </c>
      <c r="BT136" s="29">
        <f t="shared" si="522"/>
        <v>-5.8084740000000004</v>
      </c>
      <c r="BU136" s="29">
        <f t="shared" si="523"/>
        <v>-6.048063</v>
      </c>
      <c r="BV136" s="29">
        <f t="shared" si="525"/>
        <v>-5.4992290000000006</v>
      </c>
      <c r="BW136" s="58">
        <f t="shared" si="526"/>
        <v>-6.2430884217407705</v>
      </c>
      <c r="BX136" s="58">
        <f t="shared" si="527"/>
        <v>-5.264138</v>
      </c>
      <c r="BY136" s="58">
        <f t="shared" si="528"/>
        <v>1.7398359999999999</v>
      </c>
      <c r="CA136" s="24">
        <v>2011</v>
      </c>
      <c r="CB136" s="24">
        <v>5</v>
      </c>
      <c r="CC136" s="24">
        <v>5</v>
      </c>
      <c r="CD136" s="29">
        <f t="shared" si="544"/>
        <v>-3.9837909999999996</v>
      </c>
      <c r="CE136" s="29">
        <f t="shared" si="545"/>
        <v>-3.9216599999999997</v>
      </c>
      <c r="CF136" s="29">
        <f t="shared" si="546"/>
        <v>-3.8266819999999999</v>
      </c>
      <c r="CG136" s="29">
        <f t="shared" si="547"/>
        <v>-3.9013650000000002</v>
      </c>
      <c r="CH136" s="29">
        <f t="shared" si="548"/>
        <v>-4.0454220000000003</v>
      </c>
      <c r="CI136" s="29">
        <f t="shared" si="549"/>
        <v>-3.9226209999999999</v>
      </c>
      <c r="CJ136" s="58">
        <f t="shared" si="550"/>
        <v>-3.8474185128441523</v>
      </c>
      <c r="CK136" s="58">
        <f t="shared" si="551"/>
        <v>-3.9283859999999997</v>
      </c>
      <c r="CL136" s="58">
        <f t="shared" si="551"/>
        <v>-4.5021380000000004</v>
      </c>
    </row>
    <row r="137" spans="1:90" x14ac:dyDescent="0.25">
      <c r="A137">
        <f t="shared" si="552"/>
        <v>2006</v>
      </c>
      <c r="B137" s="56" t="s">
        <v>227</v>
      </c>
      <c r="C137" s="56">
        <v>3</v>
      </c>
      <c r="D137">
        <v>5</v>
      </c>
      <c r="E137" s="4"/>
      <c r="F137" s="56">
        <v>0.19925399999999999</v>
      </c>
      <c r="G137" s="56">
        <v>0.115666</v>
      </c>
      <c r="H137" s="56">
        <v>0.443328</v>
      </c>
      <c r="I137" s="56">
        <v>0.21129300000000001</v>
      </c>
      <c r="J137" s="56">
        <v>0.18521399999999999</v>
      </c>
      <c r="K137" s="56">
        <v>0.44756899999999999</v>
      </c>
      <c r="L137" s="56">
        <v>0.56059899999999996</v>
      </c>
      <c r="M137" s="56">
        <v>0.18917800000000001</v>
      </c>
      <c r="N137" s="56">
        <v>0.55941399999999997</v>
      </c>
      <c r="O137" s="56">
        <v>0.94880699999999996</v>
      </c>
      <c r="S137" s="29">
        <f t="shared" si="530"/>
        <v>0.115666</v>
      </c>
      <c r="T137" s="29">
        <f t="shared" si="530"/>
        <v>0.443328</v>
      </c>
      <c r="U137" s="29">
        <f t="shared" si="530"/>
        <v>0.21129300000000001</v>
      </c>
      <c r="V137" s="29">
        <f t="shared" si="529"/>
        <v>0.18521399999999999</v>
      </c>
      <c r="W137" s="29">
        <f t="shared" si="529"/>
        <v>0.44756899999999999</v>
      </c>
      <c r="X137" s="29">
        <f t="shared" si="531"/>
        <v>0.56059899999999996</v>
      </c>
      <c r="Y137" s="78">
        <f t="shared" si="532"/>
        <v>0.19486351062314045</v>
      </c>
      <c r="Z137" s="29">
        <f t="shared" si="533"/>
        <v>0.55941399999999997</v>
      </c>
      <c r="AA137" s="29">
        <f t="shared" si="534"/>
        <v>0.94880699999999996</v>
      </c>
      <c r="AC137" s="29">
        <f t="shared" si="535"/>
        <v>0.115666</v>
      </c>
      <c r="AD137" s="29">
        <f t="shared" si="536"/>
        <v>0.443328</v>
      </c>
      <c r="AE137" s="29">
        <f t="shared" si="537"/>
        <v>0.21129300000000001</v>
      </c>
      <c r="AF137" s="29">
        <f t="shared" si="538"/>
        <v>0.18521399999999999</v>
      </c>
      <c r="AG137" s="29">
        <f t="shared" si="539"/>
        <v>0.44756899999999999</v>
      </c>
      <c r="AH137" s="29">
        <f t="shared" si="540"/>
        <v>0.56059899999999996</v>
      </c>
      <c r="AI137" s="29">
        <f t="shared" si="541"/>
        <v>0.19486351062314045</v>
      </c>
      <c r="AJ137" s="29">
        <f t="shared" si="542"/>
        <v>0.55941399999999997</v>
      </c>
      <c r="AK137" s="29">
        <f t="shared" si="543"/>
        <v>0.94880699999999996</v>
      </c>
      <c r="AM137" s="29">
        <f t="shared" ref="AM137:AM149" si="553">AC137</f>
        <v>0.115666</v>
      </c>
      <c r="AN137" s="29">
        <f t="shared" ref="AN137:AN149" si="554">AD137</f>
        <v>0.443328</v>
      </c>
      <c r="AO137" s="29">
        <f t="shared" ref="AO137:AO149" si="555">AE137</f>
        <v>0.21129300000000001</v>
      </c>
      <c r="AP137" s="29">
        <f t="shared" ref="AP137:AP149" si="556">AF137</f>
        <v>0.18521399999999999</v>
      </c>
      <c r="AQ137" s="29">
        <f t="shared" ref="AQ137:AQ149" si="557">AG137</f>
        <v>0.44756899999999999</v>
      </c>
      <c r="AR137" s="29">
        <f t="shared" ref="AR137:AR149" si="558">AH137</f>
        <v>0.56059899999999996</v>
      </c>
      <c r="AS137" s="58">
        <f t="shared" ref="AS137:AS149" si="559">AI137</f>
        <v>0.19486351062314045</v>
      </c>
      <c r="AT137" s="58">
        <f t="shared" ref="AT137:AU149" si="560">AJ137</f>
        <v>0.55941399999999997</v>
      </c>
      <c r="AU137" s="58">
        <f t="shared" si="560"/>
        <v>0.94880699999999996</v>
      </c>
      <c r="AW137" s="29">
        <f t="shared" ref="AW137:BC137" si="561">AM137</f>
        <v>0.115666</v>
      </c>
      <c r="AX137" s="29">
        <f t="shared" si="561"/>
        <v>0.443328</v>
      </c>
      <c r="AY137" s="29">
        <f t="shared" si="561"/>
        <v>0.21129300000000001</v>
      </c>
      <c r="AZ137" s="29">
        <f t="shared" si="561"/>
        <v>0.18521399999999999</v>
      </c>
      <c r="BA137" s="29">
        <f t="shared" si="561"/>
        <v>0.44756899999999999</v>
      </c>
      <c r="BB137" s="29">
        <f t="shared" si="561"/>
        <v>0.56059899999999996</v>
      </c>
      <c r="BC137" s="58">
        <f t="shared" si="561"/>
        <v>0.19486351062314045</v>
      </c>
      <c r="BD137" s="58">
        <f t="shared" ref="BD137:BE137" si="562">AT137</f>
        <v>0.55941399999999997</v>
      </c>
      <c r="BE137" s="58">
        <f t="shared" si="562"/>
        <v>0.94880699999999996</v>
      </c>
      <c r="BM137" s="58"/>
      <c r="BW137" s="58"/>
      <c r="CA137" s="24">
        <v>2011</v>
      </c>
      <c r="CB137" s="24">
        <v>5</v>
      </c>
      <c r="CC137" s="24">
        <v>6</v>
      </c>
      <c r="CD137" s="29">
        <f t="shared" si="544"/>
        <v>-4.3071120000000001</v>
      </c>
      <c r="CE137" s="29">
        <f t="shared" si="545"/>
        <v>-3.5340389999999999</v>
      </c>
      <c r="CF137" s="29">
        <f t="shared" si="546"/>
        <v>-4.5349630000000003</v>
      </c>
      <c r="CG137" s="29">
        <f t="shared" si="547"/>
        <v>-4.5356750000000003</v>
      </c>
      <c r="CH137" s="29">
        <f t="shared" si="548"/>
        <v>-4.7128750000000004</v>
      </c>
      <c r="CI137" s="29">
        <f t="shared" si="549"/>
        <v>-4.541976</v>
      </c>
      <c r="CJ137" s="58">
        <f t="shared" si="550"/>
        <v>-4.5518572823199097</v>
      </c>
      <c r="CK137" s="58">
        <f t="shared" si="551"/>
        <v>-4.5244229999999996</v>
      </c>
      <c r="CL137" s="58">
        <f t="shared" si="551"/>
        <v>-3.8924190000000003</v>
      </c>
    </row>
    <row r="138" spans="1:90" x14ac:dyDescent="0.25">
      <c r="A138">
        <f t="shared" si="552"/>
        <v>2006</v>
      </c>
      <c r="B138" s="56" t="s">
        <v>228</v>
      </c>
      <c r="C138" s="56">
        <v>3</v>
      </c>
      <c r="D138">
        <v>6</v>
      </c>
      <c r="E138" s="4"/>
      <c r="F138" s="56">
        <v>0.104009</v>
      </c>
      <c r="G138" s="56">
        <v>3.9347E-2</v>
      </c>
      <c r="H138" s="56">
        <v>6.7733000000000002E-2</v>
      </c>
      <c r="I138" s="56">
        <v>0.123918</v>
      </c>
      <c r="J138" s="56">
        <v>0.137319</v>
      </c>
      <c r="K138" s="56">
        <v>0.27373799999999998</v>
      </c>
      <c r="L138" s="56">
        <v>0.32586599999999999</v>
      </c>
      <c r="M138" s="56">
        <v>9.8892999999999995E-2</v>
      </c>
      <c r="N138" s="56">
        <v>0.32622099999999998</v>
      </c>
      <c r="O138" s="56">
        <v>0.53641099999999997</v>
      </c>
      <c r="S138" s="29">
        <f t="shared" si="530"/>
        <v>3.9347E-2</v>
      </c>
      <c r="T138" s="29">
        <f t="shared" si="530"/>
        <v>6.7733000000000002E-2</v>
      </c>
      <c r="U138" s="29">
        <f t="shared" si="530"/>
        <v>0.123918</v>
      </c>
      <c r="V138" s="29">
        <f t="shared" si="529"/>
        <v>0.137319</v>
      </c>
      <c r="W138" s="29">
        <f t="shared" si="529"/>
        <v>0.27373799999999998</v>
      </c>
      <c r="X138" s="29">
        <f t="shared" si="531"/>
        <v>0.32586599999999999</v>
      </c>
      <c r="Y138" s="78">
        <f t="shared" si="532"/>
        <v>0.10177976779952227</v>
      </c>
      <c r="Z138" s="29">
        <f t="shared" si="533"/>
        <v>0.32622099999999998</v>
      </c>
      <c r="AA138" s="29">
        <f t="shared" si="534"/>
        <v>0.53641099999999997</v>
      </c>
      <c r="AC138" s="29">
        <f t="shared" si="535"/>
        <v>3.9347E-2</v>
      </c>
      <c r="AD138" s="29">
        <f t="shared" si="536"/>
        <v>6.7733000000000002E-2</v>
      </c>
      <c r="AE138" s="29">
        <f t="shared" si="537"/>
        <v>0.123918</v>
      </c>
      <c r="AF138" s="29">
        <f t="shared" si="538"/>
        <v>0.137319</v>
      </c>
      <c r="AG138" s="29">
        <f t="shared" si="539"/>
        <v>0.27373799999999998</v>
      </c>
      <c r="AH138" s="29">
        <f t="shared" si="540"/>
        <v>0.32586599999999999</v>
      </c>
      <c r="AI138" s="29">
        <f t="shared" si="541"/>
        <v>0.10177976779952227</v>
      </c>
      <c r="AJ138" s="29">
        <f t="shared" si="542"/>
        <v>0.32622099999999998</v>
      </c>
      <c r="AK138" s="29">
        <f t="shared" si="543"/>
        <v>0.53641099999999997</v>
      </c>
      <c r="AM138" s="29">
        <f t="shared" si="553"/>
        <v>3.9347E-2</v>
      </c>
      <c r="AN138" s="29">
        <f t="shared" si="554"/>
        <v>6.7733000000000002E-2</v>
      </c>
      <c r="AO138" s="29">
        <f t="shared" si="555"/>
        <v>0.123918</v>
      </c>
      <c r="AP138" s="29">
        <f t="shared" si="556"/>
        <v>0.137319</v>
      </c>
      <c r="AQ138" s="29">
        <f t="shared" si="557"/>
        <v>0.27373799999999998</v>
      </c>
      <c r="AR138" s="29">
        <f t="shared" si="558"/>
        <v>0.32586599999999999</v>
      </c>
      <c r="AS138" s="58">
        <f t="shared" si="559"/>
        <v>0.10177976779952227</v>
      </c>
      <c r="AT138" s="58">
        <f t="shared" si="560"/>
        <v>0.32622099999999998</v>
      </c>
      <c r="AU138" s="58">
        <f t="shared" si="560"/>
        <v>0.53641099999999997</v>
      </c>
      <c r="AW138" s="29">
        <f t="shared" ref="AW138:AW149" si="563">AM138+AW137</f>
        <v>0.15501300000000001</v>
      </c>
      <c r="AX138" s="29">
        <f t="shared" ref="AX138:AX149" si="564">AN138+AX137</f>
        <v>0.51106099999999999</v>
      </c>
      <c r="AY138" s="29">
        <f t="shared" ref="AY138:AY149" si="565">AO138+AY137</f>
        <v>0.33521100000000004</v>
      </c>
      <c r="AZ138" s="29">
        <f t="shared" ref="AZ138:AZ149" si="566">AP138+AZ137</f>
        <v>0.32253299999999996</v>
      </c>
      <c r="BA138" s="29">
        <f t="shared" ref="BA138:BA149" si="567">AQ138+BA137</f>
        <v>0.72130699999999992</v>
      </c>
      <c r="BB138" s="29">
        <f>AR138+BB137</f>
        <v>0.88646499999999995</v>
      </c>
      <c r="BC138" s="58">
        <f>AS138+BC137</f>
        <v>0.29664327842266269</v>
      </c>
      <c r="BD138" s="58">
        <f t="shared" ref="BD138:BE138" si="568">AT138+BD137</f>
        <v>0.88563499999999995</v>
      </c>
      <c r="BE138" s="58">
        <f t="shared" si="568"/>
        <v>1.4852179999999999</v>
      </c>
      <c r="BM138" s="58"/>
      <c r="BW138" s="58"/>
      <c r="CA138" s="24">
        <v>2011</v>
      </c>
      <c r="CB138" s="24">
        <v>6</v>
      </c>
      <c r="CC138" s="24">
        <v>7</v>
      </c>
      <c r="CD138" s="29">
        <f t="shared" si="544"/>
        <v>-4.5102039999999999</v>
      </c>
      <c r="CE138" s="29">
        <f t="shared" si="545"/>
        <v>-3.2478470000000002</v>
      </c>
      <c r="CF138" s="29">
        <f t="shared" si="546"/>
        <v>-4.8835290000000002</v>
      </c>
      <c r="CG138" s="29">
        <f t="shared" si="547"/>
        <v>-4.8359650000000007</v>
      </c>
      <c r="CH138" s="29">
        <f t="shared" si="548"/>
        <v>-5.096387</v>
      </c>
      <c r="CI138" s="29">
        <f t="shared" si="549"/>
        <v>-4.8638950000000003</v>
      </c>
      <c r="CJ138" s="58">
        <f t="shared" si="550"/>
        <v>-4.9248427496542764</v>
      </c>
      <c r="CK138" s="58">
        <f t="shared" si="551"/>
        <v>-4.8294129999999997</v>
      </c>
      <c r="CL138" s="58">
        <f t="shared" si="551"/>
        <v>-3.7729120000000003</v>
      </c>
    </row>
    <row r="139" spans="1:90" x14ac:dyDescent="0.25">
      <c r="A139">
        <f t="shared" si="552"/>
        <v>2006</v>
      </c>
      <c r="B139" s="56" t="s">
        <v>229</v>
      </c>
      <c r="C139" s="56">
        <v>4</v>
      </c>
      <c r="D139">
        <v>7</v>
      </c>
      <c r="E139" s="4"/>
      <c r="F139" s="56">
        <v>0.72739100000000001</v>
      </c>
      <c r="G139" s="56">
        <v>0.82730999999999999</v>
      </c>
      <c r="H139" s="56">
        <v>0.83854200000000001</v>
      </c>
      <c r="I139" s="56">
        <v>0.72739900000000002</v>
      </c>
      <c r="J139" s="56">
        <v>0.72061500000000001</v>
      </c>
      <c r="K139" s="56">
        <v>0.75555600000000001</v>
      </c>
      <c r="L139" s="56">
        <v>0.77209399999999995</v>
      </c>
      <c r="M139" s="56">
        <v>0.72934399999999999</v>
      </c>
      <c r="N139" s="56">
        <v>0.77109499999999997</v>
      </c>
      <c r="O139" s="56">
        <v>0.73197199999999996</v>
      </c>
      <c r="S139" s="29">
        <f t="shared" si="530"/>
        <v>0.82730999999999999</v>
      </c>
      <c r="T139" s="29">
        <f t="shared" si="530"/>
        <v>0.83854200000000001</v>
      </c>
      <c r="U139" s="29">
        <f t="shared" si="530"/>
        <v>0.72739900000000002</v>
      </c>
      <c r="V139" s="29">
        <f t="shared" si="529"/>
        <v>0.72061500000000001</v>
      </c>
      <c r="W139" s="29">
        <f t="shared" si="529"/>
        <v>0.75555600000000001</v>
      </c>
      <c r="X139" s="29">
        <f t="shared" si="531"/>
        <v>0.77209399999999995</v>
      </c>
      <c r="Y139" s="78">
        <f t="shared" si="532"/>
        <v>0.72824199501320031</v>
      </c>
      <c r="Z139" s="29">
        <f t="shared" si="533"/>
        <v>0.77109499999999997</v>
      </c>
      <c r="AA139" s="29">
        <f t="shared" si="534"/>
        <v>0.73197199999999996</v>
      </c>
      <c r="AC139" s="29">
        <f t="shared" si="535"/>
        <v>0.82730999999999999</v>
      </c>
      <c r="AD139" s="29">
        <f t="shared" si="536"/>
        <v>0.83854200000000001</v>
      </c>
      <c r="AE139" s="29">
        <f t="shared" si="537"/>
        <v>0.72739900000000002</v>
      </c>
      <c r="AF139" s="29">
        <f t="shared" si="538"/>
        <v>0.72061500000000001</v>
      </c>
      <c r="AG139" s="29">
        <f t="shared" si="539"/>
        <v>0.75555600000000001</v>
      </c>
      <c r="AH139" s="29">
        <f t="shared" si="540"/>
        <v>0.77209399999999995</v>
      </c>
      <c r="AI139" s="29">
        <f t="shared" si="541"/>
        <v>0.72824199501320031</v>
      </c>
      <c r="AJ139" s="29">
        <f t="shared" si="542"/>
        <v>0.77109499999999997</v>
      </c>
      <c r="AK139" s="29">
        <f t="shared" si="543"/>
        <v>0.73197199999999996</v>
      </c>
      <c r="AM139" s="29">
        <f t="shared" si="553"/>
        <v>0.82730999999999999</v>
      </c>
      <c r="AN139" s="29">
        <f t="shared" si="554"/>
        <v>0.83854200000000001</v>
      </c>
      <c r="AO139" s="29">
        <f t="shared" si="555"/>
        <v>0.72739900000000002</v>
      </c>
      <c r="AP139" s="29">
        <f t="shared" si="556"/>
        <v>0.72061500000000001</v>
      </c>
      <c r="AQ139" s="29">
        <f t="shared" si="557"/>
        <v>0.75555600000000001</v>
      </c>
      <c r="AR139" s="29">
        <f t="shared" si="558"/>
        <v>0.77209399999999995</v>
      </c>
      <c r="AS139" s="58">
        <f t="shared" si="559"/>
        <v>0.72824199501320031</v>
      </c>
      <c r="AT139" s="58">
        <f t="shared" si="560"/>
        <v>0.77109499999999997</v>
      </c>
      <c r="AU139" s="58">
        <f t="shared" si="560"/>
        <v>0.73197199999999996</v>
      </c>
      <c r="AW139" s="29">
        <f t="shared" si="563"/>
        <v>0.98232300000000006</v>
      </c>
      <c r="AX139" s="29">
        <f t="shared" si="564"/>
        <v>1.3496030000000001</v>
      </c>
      <c r="AY139" s="29">
        <f t="shared" si="565"/>
        <v>1.0626100000000001</v>
      </c>
      <c r="AZ139" s="29">
        <f t="shared" si="566"/>
        <v>1.043148</v>
      </c>
      <c r="BA139" s="29">
        <f t="shared" si="567"/>
        <v>1.4768629999999998</v>
      </c>
      <c r="BB139" s="29">
        <f t="shared" ref="BB139:BB149" si="569">AR139+BB138</f>
        <v>1.6585589999999999</v>
      </c>
      <c r="BC139" s="58">
        <f t="shared" ref="BC139:BC149" si="570">AS139+BC138</f>
        <v>1.0248852734358631</v>
      </c>
      <c r="BD139" s="58">
        <f t="shared" ref="BD139:BD149" si="571">AT139+BD138</f>
        <v>1.65673</v>
      </c>
      <c r="BE139" s="58">
        <f t="shared" ref="BE139:BE149" si="572">AU139+BE138</f>
        <v>2.21719</v>
      </c>
      <c r="BM139" s="58"/>
      <c r="BW139" s="58"/>
      <c r="CA139" s="24">
        <v>2011</v>
      </c>
      <c r="CB139" s="24">
        <v>6</v>
      </c>
      <c r="CC139" s="24">
        <v>8</v>
      </c>
      <c r="CD139" s="29">
        <f t="shared" si="544"/>
        <v>-5.19475</v>
      </c>
      <c r="CE139" s="29">
        <f t="shared" si="545"/>
        <v>-3.2865839999999999</v>
      </c>
      <c r="CF139" s="29">
        <f t="shared" si="546"/>
        <v>-5.6746810000000005</v>
      </c>
      <c r="CG139" s="29">
        <f t="shared" si="547"/>
        <v>-5.5733810000000004</v>
      </c>
      <c r="CH139" s="29">
        <f t="shared" si="548"/>
        <v>-5.880458</v>
      </c>
      <c r="CI139" s="29">
        <f t="shared" si="549"/>
        <v>-5.5936669999999999</v>
      </c>
      <c r="CJ139" s="58">
        <f t="shared" si="550"/>
        <v>-5.7485351005322043</v>
      </c>
      <c r="CK139" s="58">
        <f t="shared" si="551"/>
        <v>-5.5264030000000002</v>
      </c>
      <c r="CL139" s="58">
        <f t="shared" si="551"/>
        <v>-2.9010870000000004</v>
      </c>
    </row>
    <row r="140" spans="1:90" x14ac:dyDescent="0.25">
      <c r="A140">
        <f t="shared" si="552"/>
        <v>2006</v>
      </c>
      <c r="B140" s="56" t="s">
        <v>230</v>
      </c>
      <c r="C140" s="56">
        <v>4</v>
      </c>
      <c r="D140">
        <v>8</v>
      </c>
      <c r="E140" s="4"/>
      <c r="F140" s="56">
        <v>0.30459599999999998</v>
      </c>
      <c r="G140" s="56">
        <v>0.26836599999999999</v>
      </c>
      <c r="H140" s="56">
        <v>0.23139899999999999</v>
      </c>
      <c r="I140" s="56">
        <v>0.28762799999999999</v>
      </c>
      <c r="J140" s="56">
        <v>0.192357</v>
      </c>
      <c r="K140" s="56">
        <v>0.35830499999999998</v>
      </c>
      <c r="L140" s="56">
        <v>0.31708900000000001</v>
      </c>
      <c r="M140" s="56">
        <v>0.31007600000000002</v>
      </c>
      <c r="N140" s="56">
        <v>0.31892399999999999</v>
      </c>
      <c r="O140" s="56">
        <v>0.33857399999999999</v>
      </c>
      <c r="S140" s="29">
        <f t="shared" si="530"/>
        <v>0.26836599999999999</v>
      </c>
      <c r="T140" s="29">
        <f t="shared" si="530"/>
        <v>0.23139899999999999</v>
      </c>
      <c r="U140" s="29">
        <f t="shared" si="530"/>
        <v>0.28762799999999999</v>
      </c>
      <c r="V140" s="29">
        <f t="shared" si="529"/>
        <v>0.192357</v>
      </c>
      <c r="W140" s="29">
        <f t="shared" si="529"/>
        <v>0.35830499999999998</v>
      </c>
      <c r="X140" s="29">
        <f t="shared" si="531"/>
        <v>0.31708900000000001</v>
      </c>
      <c r="Y140" s="78">
        <f t="shared" si="532"/>
        <v>0.30698384059003475</v>
      </c>
      <c r="Z140" s="29">
        <f t="shared" si="533"/>
        <v>0.31892399999999999</v>
      </c>
      <c r="AA140" s="29">
        <f t="shared" si="534"/>
        <v>0.33857399999999999</v>
      </c>
      <c r="AC140" s="29">
        <f t="shared" si="535"/>
        <v>0.26836599999999999</v>
      </c>
      <c r="AD140" s="29">
        <f t="shared" si="536"/>
        <v>0.23139899999999999</v>
      </c>
      <c r="AE140" s="29">
        <f t="shared" si="537"/>
        <v>0.28762799999999999</v>
      </c>
      <c r="AF140" s="29">
        <f t="shared" si="538"/>
        <v>0.192357</v>
      </c>
      <c r="AG140" s="29">
        <f t="shared" si="539"/>
        <v>0.35830499999999998</v>
      </c>
      <c r="AH140" s="29">
        <f t="shared" si="540"/>
        <v>0.31708900000000001</v>
      </c>
      <c r="AI140" s="29">
        <f t="shared" si="541"/>
        <v>0.30698384059003475</v>
      </c>
      <c r="AJ140" s="29">
        <f t="shared" si="542"/>
        <v>0.31892399999999999</v>
      </c>
      <c r="AK140" s="29">
        <f t="shared" si="543"/>
        <v>0.33857399999999999</v>
      </c>
      <c r="AM140" s="29">
        <f t="shared" si="553"/>
        <v>0.26836599999999999</v>
      </c>
      <c r="AN140" s="29">
        <f t="shared" si="554"/>
        <v>0.23139899999999999</v>
      </c>
      <c r="AO140" s="29">
        <f t="shared" si="555"/>
        <v>0.28762799999999999</v>
      </c>
      <c r="AP140" s="29">
        <f t="shared" si="556"/>
        <v>0.192357</v>
      </c>
      <c r="AQ140" s="29">
        <f t="shared" si="557"/>
        <v>0.35830499999999998</v>
      </c>
      <c r="AR140" s="29">
        <f t="shared" si="558"/>
        <v>0.31708900000000001</v>
      </c>
      <c r="AS140" s="58">
        <f t="shared" si="559"/>
        <v>0.30698384059003475</v>
      </c>
      <c r="AT140" s="58">
        <f t="shared" si="560"/>
        <v>0.31892399999999999</v>
      </c>
      <c r="AU140" s="58">
        <f t="shared" si="560"/>
        <v>0.33857399999999999</v>
      </c>
      <c r="AW140" s="29">
        <f t="shared" si="563"/>
        <v>1.2506889999999999</v>
      </c>
      <c r="AX140" s="29">
        <f t="shared" si="564"/>
        <v>1.581002</v>
      </c>
      <c r="AY140" s="29">
        <f t="shared" si="565"/>
        <v>1.350238</v>
      </c>
      <c r="AZ140" s="29">
        <f t="shared" si="566"/>
        <v>1.2355049999999999</v>
      </c>
      <c r="BA140" s="29">
        <f t="shared" si="567"/>
        <v>1.8351679999999999</v>
      </c>
      <c r="BB140" s="29">
        <f t="shared" si="569"/>
        <v>1.9756479999999998</v>
      </c>
      <c r="BC140" s="58">
        <f t="shared" si="570"/>
        <v>1.3318691140258978</v>
      </c>
      <c r="BD140" s="58">
        <f t="shared" si="571"/>
        <v>1.975654</v>
      </c>
      <c r="BE140" s="58">
        <f t="shared" si="572"/>
        <v>2.5557639999999999</v>
      </c>
      <c r="BM140" s="58"/>
      <c r="BW140" s="58"/>
      <c r="CA140" s="24">
        <v>2011</v>
      </c>
      <c r="CB140" s="24">
        <v>7</v>
      </c>
      <c r="CC140" s="24">
        <v>9</v>
      </c>
      <c r="CD140" s="29">
        <f t="shared" si="544"/>
        <v>-5.7606549999999999</v>
      </c>
      <c r="CE140" s="29">
        <f t="shared" si="545"/>
        <v>-3.4327800000000002</v>
      </c>
      <c r="CF140" s="29">
        <f t="shared" si="546"/>
        <v>-6.3769430000000007</v>
      </c>
      <c r="CG140" s="29">
        <f t="shared" si="547"/>
        <v>-6.1985840000000003</v>
      </c>
      <c r="CH140" s="29">
        <f t="shared" si="548"/>
        <v>-6.5998039999999998</v>
      </c>
      <c r="CI140" s="29">
        <f t="shared" si="549"/>
        <v>-6.2605129999999996</v>
      </c>
      <c r="CJ140" s="58">
        <f t="shared" si="550"/>
        <v>-6.4809534623475669</v>
      </c>
      <c r="CK140" s="58">
        <f t="shared" si="551"/>
        <v>-6.1554960000000003</v>
      </c>
      <c r="CL140" s="58">
        <f t="shared" si="551"/>
        <v>-2.1716220000000002</v>
      </c>
    </row>
    <row r="141" spans="1:90" x14ac:dyDescent="0.25">
      <c r="A141">
        <f t="shared" si="552"/>
        <v>2006</v>
      </c>
      <c r="B141" s="56" t="s">
        <v>231</v>
      </c>
      <c r="C141" s="56">
        <v>5</v>
      </c>
      <c r="D141">
        <v>9</v>
      </c>
      <c r="E141" s="4"/>
      <c r="F141" s="56">
        <v>4.4567000000000002E-2</v>
      </c>
      <c r="G141" s="56">
        <v>0.23705300000000001</v>
      </c>
      <c r="H141" s="56">
        <v>5.9641E-2</v>
      </c>
      <c r="I141" s="56">
        <v>1.4213999999999999E-2</v>
      </c>
      <c r="J141" s="56">
        <v>7.1669999999999998E-3</v>
      </c>
      <c r="K141" s="56">
        <v>-1.9227000000000001E-2</v>
      </c>
      <c r="L141" s="56">
        <v>-1.9283000000000002E-2</v>
      </c>
      <c r="M141" s="56">
        <v>4.8384999999999997E-2</v>
      </c>
      <c r="N141" s="56">
        <v>-1.0859000000000001E-2</v>
      </c>
      <c r="O141" s="56">
        <v>0.229125</v>
      </c>
      <c r="S141" s="29">
        <f t="shared" si="530"/>
        <v>0.23705300000000001</v>
      </c>
      <c r="T141" s="29">
        <f t="shared" si="530"/>
        <v>5.9641E-2</v>
      </c>
      <c r="U141" s="29">
        <f t="shared" si="530"/>
        <v>1.4213999999999999E-2</v>
      </c>
      <c r="V141" s="29">
        <f t="shared" si="529"/>
        <v>7.1669999999999998E-3</v>
      </c>
      <c r="W141" s="29">
        <f t="shared" si="529"/>
        <v>-1.9227000000000001E-2</v>
      </c>
      <c r="X141" s="29">
        <f t="shared" si="531"/>
        <v>-1.9283000000000002E-2</v>
      </c>
      <c r="Y141" s="78">
        <f t="shared" si="532"/>
        <v>4.6230645141013285E-2</v>
      </c>
      <c r="Z141" s="29">
        <f t="shared" si="533"/>
        <v>-1.0859000000000001E-2</v>
      </c>
      <c r="AA141" s="29">
        <f t="shared" si="534"/>
        <v>0.229125</v>
      </c>
      <c r="AC141" s="29">
        <f t="shared" si="535"/>
        <v>0.23705300000000001</v>
      </c>
      <c r="AD141" s="29">
        <f t="shared" si="536"/>
        <v>5.9641E-2</v>
      </c>
      <c r="AE141" s="29">
        <f t="shared" si="537"/>
        <v>1.4213999999999999E-2</v>
      </c>
      <c r="AF141" s="29">
        <f t="shared" si="538"/>
        <v>7.1669999999999998E-3</v>
      </c>
      <c r="AG141" s="29">
        <f t="shared" si="539"/>
        <v>-1.9227000000000001E-2</v>
      </c>
      <c r="AH141" s="29">
        <f t="shared" si="540"/>
        <v>-1.9283000000000002E-2</v>
      </c>
      <c r="AI141" s="29">
        <f t="shared" si="541"/>
        <v>4.6230645141013285E-2</v>
      </c>
      <c r="AJ141" s="29">
        <f t="shared" si="542"/>
        <v>-1.0859000000000001E-2</v>
      </c>
      <c r="AK141" s="29">
        <f t="shared" si="543"/>
        <v>0.229125</v>
      </c>
      <c r="AM141" s="29">
        <f t="shared" si="553"/>
        <v>0.23705300000000001</v>
      </c>
      <c r="AN141" s="29">
        <f t="shared" si="554"/>
        <v>5.9641E-2</v>
      </c>
      <c r="AO141" s="29">
        <f t="shared" si="555"/>
        <v>1.4213999999999999E-2</v>
      </c>
      <c r="AP141" s="29">
        <f t="shared" si="556"/>
        <v>7.1669999999999998E-3</v>
      </c>
      <c r="AQ141" s="29">
        <f t="shared" si="557"/>
        <v>-1.9227000000000001E-2</v>
      </c>
      <c r="AR141" s="29">
        <f t="shared" si="558"/>
        <v>-1.9283000000000002E-2</v>
      </c>
      <c r="AS141" s="58">
        <f t="shared" si="559"/>
        <v>4.6230645141013285E-2</v>
      </c>
      <c r="AT141" s="58">
        <f t="shared" si="560"/>
        <v>-1.0859000000000001E-2</v>
      </c>
      <c r="AU141" s="58">
        <f t="shared" si="560"/>
        <v>0.229125</v>
      </c>
      <c r="AW141" s="29">
        <f t="shared" si="563"/>
        <v>1.4877419999999999</v>
      </c>
      <c r="AX141" s="29">
        <f t="shared" si="564"/>
        <v>1.6406430000000001</v>
      </c>
      <c r="AY141" s="29">
        <f t="shared" si="565"/>
        <v>1.364452</v>
      </c>
      <c r="AZ141" s="29">
        <f t="shared" si="566"/>
        <v>1.2426719999999998</v>
      </c>
      <c r="BA141" s="29">
        <f t="shared" si="567"/>
        <v>1.8159409999999998</v>
      </c>
      <c r="BB141" s="29">
        <f t="shared" si="569"/>
        <v>1.9563649999999999</v>
      </c>
      <c r="BC141" s="58">
        <f t="shared" si="570"/>
        <v>1.3780997591669111</v>
      </c>
      <c r="BD141" s="58">
        <f t="shared" si="571"/>
        <v>1.9647950000000001</v>
      </c>
      <c r="BE141" s="58">
        <f t="shared" si="572"/>
        <v>2.7848889999999997</v>
      </c>
      <c r="BM141" s="58"/>
      <c r="BW141" s="58"/>
      <c r="CA141" s="24">
        <v>2011</v>
      </c>
      <c r="CB141" s="24">
        <v>7</v>
      </c>
      <c r="CC141" s="24">
        <v>10</v>
      </c>
      <c r="CD141" s="29">
        <f t="shared" si="544"/>
        <v>-6.5179659999999995</v>
      </c>
      <c r="CE141" s="29">
        <f t="shared" si="545"/>
        <v>-4.1555730000000004</v>
      </c>
      <c r="CF141" s="29">
        <f t="shared" si="546"/>
        <v>-7.1119410000000007</v>
      </c>
      <c r="CG141" s="29">
        <f t="shared" si="547"/>
        <v>-6.9525380000000006</v>
      </c>
      <c r="CH141" s="29">
        <f t="shared" si="548"/>
        <v>-7.3110539999999995</v>
      </c>
      <c r="CI141" s="29">
        <f t="shared" si="549"/>
        <v>-6.9362049999999993</v>
      </c>
      <c r="CJ141" s="58">
        <f t="shared" si="550"/>
        <v>-7.2335801473829777</v>
      </c>
      <c r="CK141" s="58">
        <f t="shared" si="551"/>
        <v>-6.8254040000000007</v>
      </c>
      <c r="CL141" s="58">
        <f t="shared" si="551"/>
        <v>-2.9636270000000002</v>
      </c>
    </row>
    <row r="142" spans="1:90" x14ac:dyDescent="0.25">
      <c r="A142">
        <f t="shared" si="552"/>
        <v>2006</v>
      </c>
      <c r="B142" s="56" t="s">
        <v>232</v>
      </c>
      <c r="C142" s="56">
        <v>5</v>
      </c>
      <c r="D142">
        <v>10</v>
      </c>
      <c r="E142" s="4"/>
      <c r="F142" s="56">
        <v>-0.37928000000000001</v>
      </c>
      <c r="G142" s="56">
        <v>-0.385961</v>
      </c>
      <c r="H142" s="56">
        <v>-0.81120400000000004</v>
      </c>
      <c r="I142" s="56">
        <v>-0.38736799999999999</v>
      </c>
      <c r="J142" s="56">
        <v>-0.34523199999999998</v>
      </c>
      <c r="K142" s="56">
        <v>-0.291771</v>
      </c>
      <c r="L142" s="56">
        <v>-0.31533800000000001</v>
      </c>
      <c r="M142" s="56">
        <v>-0.36820799999999998</v>
      </c>
      <c r="N142" s="56">
        <v>-0.30742199999999997</v>
      </c>
      <c r="O142" s="56">
        <v>-0.379886</v>
      </c>
      <c r="S142" s="29">
        <f t="shared" si="530"/>
        <v>-0.385961</v>
      </c>
      <c r="T142" s="29">
        <f t="shared" si="530"/>
        <v>-0.81120400000000004</v>
      </c>
      <c r="U142" s="29">
        <f t="shared" si="530"/>
        <v>-0.38736799999999999</v>
      </c>
      <c r="V142" s="29">
        <f t="shared" si="529"/>
        <v>-0.34523199999999998</v>
      </c>
      <c r="W142" s="29">
        <f t="shared" si="529"/>
        <v>-0.291771</v>
      </c>
      <c r="X142" s="29">
        <f t="shared" si="531"/>
        <v>-0.31533800000000001</v>
      </c>
      <c r="Y142" s="78">
        <f t="shared" si="532"/>
        <v>-0.37445551623852824</v>
      </c>
      <c r="Z142" s="29">
        <f t="shared" si="533"/>
        <v>-0.30742199999999997</v>
      </c>
      <c r="AA142" s="29">
        <f t="shared" si="534"/>
        <v>-0.379886</v>
      </c>
      <c r="AC142" s="29">
        <f t="shared" si="535"/>
        <v>-0.385961</v>
      </c>
      <c r="AD142" s="29">
        <f t="shared" si="536"/>
        <v>-0.81120400000000004</v>
      </c>
      <c r="AE142" s="29">
        <f t="shared" si="537"/>
        <v>-0.38736799999999999</v>
      </c>
      <c r="AF142" s="29">
        <f t="shared" si="538"/>
        <v>-0.34523199999999998</v>
      </c>
      <c r="AG142" s="29">
        <f t="shared" si="539"/>
        <v>-0.291771</v>
      </c>
      <c r="AH142" s="29">
        <f t="shared" si="540"/>
        <v>-0.31533800000000001</v>
      </c>
      <c r="AI142" s="29">
        <f t="shared" si="541"/>
        <v>-0.37445551623852824</v>
      </c>
      <c r="AJ142" s="29">
        <f t="shared" si="542"/>
        <v>-0.30742199999999997</v>
      </c>
      <c r="AK142" s="29">
        <f t="shared" si="543"/>
        <v>-0.379886</v>
      </c>
      <c r="AM142" s="29">
        <f t="shared" si="553"/>
        <v>-0.385961</v>
      </c>
      <c r="AN142" s="29">
        <f t="shared" si="554"/>
        <v>-0.81120400000000004</v>
      </c>
      <c r="AO142" s="29">
        <f t="shared" si="555"/>
        <v>-0.38736799999999999</v>
      </c>
      <c r="AP142" s="29">
        <f t="shared" si="556"/>
        <v>-0.34523199999999998</v>
      </c>
      <c r="AQ142" s="29">
        <f t="shared" si="557"/>
        <v>-0.291771</v>
      </c>
      <c r="AR142" s="29">
        <f t="shared" si="558"/>
        <v>-0.31533800000000001</v>
      </c>
      <c r="AS142" s="58">
        <f t="shared" si="559"/>
        <v>-0.37445551623852824</v>
      </c>
      <c r="AT142" s="58">
        <f t="shared" si="560"/>
        <v>-0.30742199999999997</v>
      </c>
      <c r="AU142" s="58">
        <f t="shared" si="560"/>
        <v>-0.379886</v>
      </c>
      <c r="AW142" s="29">
        <f t="shared" si="563"/>
        <v>1.1017809999999999</v>
      </c>
      <c r="AX142" s="29">
        <f t="shared" si="564"/>
        <v>0.82943900000000004</v>
      </c>
      <c r="AY142" s="29">
        <f t="shared" si="565"/>
        <v>0.97708400000000006</v>
      </c>
      <c r="AZ142" s="29">
        <f t="shared" si="566"/>
        <v>0.89743999999999979</v>
      </c>
      <c r="BA142" s="29">
        <f t="shared" si="567"/>
        <v>1.5241699999999998</v>
      </c>
      <c r="BB142" s="29">
        <f t="shared" si="569"/>
        <v>1.6410269999999998</v>
      </c>
      <c r="BC142" s="58">
        <f t="shared" si="570"/>
        <v>1.0036442429283827</v>
      </c>
      <c r="BD142" s="58">
        <f t="shared" si="571"/>
        <v>1.6573730000000002</v>
      </c>
      <c r="BE142" s="58">
        <f t="shared" si="572"/>
        <v>2.4050029999999998</v>
      </c>
      <c r="BM142" s="58"/>
      <c r="BW142" s="58"/>
      <c r="CA142" s="24">
        <v>2011</v>
      </c>
      <c r="CB142" s="24">
        <v>8</v>
      </c>
      <c r="CC142" s="24">
        <v>11</v>
      </c>
      <c r="CD142" s="29">
        <f t="shared" si="544"/>
        <v>-7.0685999999999991</v>
      </c>
      <c r="CE142" s="29">
        <f t="shared" si="545"/>
        <v>-4.2787040000000003</v>
      </c>
      <c r="CF142" s="29">
        <f t="shared" si="546"/>
        <v>-7.7239180000000012</v>
      </c>
      <c r="CG142" s="29">
        <f t="shared" si="547"/>
        <v>-7.4784970000000008</v>
      </c>
      <c r="CH142" s="29">
        <f t="shared" si="548"/>
        <v>-7.8147079999999995</v>
      </c>
      <c r="CI142" s="29">
        <f t="shared" si="549"/>
        <v>-7.3940919999999997</v>
      </c>
      <c r="CJ142" s="58">
        <f t="shared" si="550"/>
        <v>-7.8779468656497507</v>
      </c>
      <c r="CK142" s="58">
        <f t="shared" si="551"/>
        <v>-7.2623630000000006</v>
      </c>
      <c r="CL142" s="58">
        <f t="shared" si="551"/>
        <v>-2.8369010000000001</v>
      </c>
    </row>
    <row r="143" spans="1:90" x14ac:dyDescent="0.25">
      <c r="A143">
        <f t="shared" si="552"/>
        <v>2006</v>
      </c>
      <c r="B143" s="56" t="s">
        <v>233</v>
      </c>
      <c r="C143" s="56">
        <v>6</v>
      </c>
      <c r="D143">
        <v>11</v>
      </c>
      <c r="E143" s="4"/>
      <c r="F143" s="56">
        <v>0.441189</v>
      </c>
      <c r="G143" s="56">
        <v>0.65404700000000005</v>
      </c>
      <c r="H143" s="56">
        <v>0.55792399999999998</v>
      </c>
      <c r="I143" s="56">
        <v>0.41778999999999999</v>
      </c>
      <c r="J143" s="56">
        <v>0.43471300000000002</v>
      </c>
      <c r="K143" s="56">
        <v>0.41311500000000001</v>
      </c>
      <c r="L143" s="56">
        <v>0.413493</v>
      </c>
      <c r="M143" s="56">
        <v>0.44397599999999998</v>
      </c>
      <c r="N143" s="56">
        <v>0.42067100000000002</v>
      </c>
      <c r="O143" s="56">
        <v>0.77088299999999998</v>
      </c>
      <c r="S143" s="29">
        <f t="shared" si="530"/>
        <v>0.65404700000000005</v>
      </c>
      <c r="T143" s="29">
        <f t="shared" si="530"/>
        <v>0.55792399999999998</v>
      </c>
      <c r="U143" s="29">
        <f t="shared" si="530"/>
        <v>0.41778999999999999</v>
      </c>
      <c r="V143" s="29">
        <f t="shared" si="529"/>
        <v>0.43471300000000002</v>
      </c>
      <c r="W143" s="29">
        <f t="shared" si="529"/>
        <v>0.41311500000000001</v>
      </c>
      <c r="X143" s="29">
        <f t="shared" si="531"/>
        <v>0.413493</v>
      </c>
      <c r="Y143" s="78">
        <f t="shared" si="532"/>
        <v>0.44240339994971295</v>
      </c>
      <c r="Z143" s="29">
        <f t="shared" si="533"/>
        <v>0.42067100000000002</v>
      </c>
      <c r="AA143" s="29">
        <f t="shared" si="534"/>
        <v>0.77088299999999998</v>
      </c>
      <c r="AC143" s="29">
        <f t="shared" si="535"/>
        <v>0.65404700000000005</v>
      </c>
      <c r="AD143" s="29">
        <f t="shared" si="536"/>
        <v>0.55792399999999998</v>
      </c>
      <c r="AE143" s="29">
        <f t="shared" si="537"/>
        <v>0.41778999999999999</v>
      </c>
      <c r="AF143" s="29">
        <f t="shared" si="538"/>
        <v>0.43471300000000002</v>
      </c>
      <c r="AG143" s="29">
        <f t="shared" si="539"/>
        <v>0.41311500000000001</v>
      </c>
      <c r="AH143" s="29">
        <f t="shared" si="540"/>
        <v>0.413493</v>
      </c>
      <c r="AI143" s="29">
        <f t="shared" si="541"/>
        <v>0.44240339994971295</v>
      </c>
      <c r="AJ143" s="29">
        <f t="shared" si="542"/>
        <v>0.42067100000000002</v>
      </c>
      <c r="AK143" s="29">
        <f t="shared" si="543"/>
        <v>0.77088299999999998</v>
      </c>
      <c r="AM143" s="29">
        <f t="shared" si="553"/>
        <v>0.65404700000000005</v>
      </c>
      <c r="AN143" s="29">
        <f t="shared" si="554"/>
        <v>0.55792399999999998</v>
      </c>
      <c r="AO143" s="29">
        <f t="shared" si="555"/>
        <v>0.41778999999999999</v>
      </c>
      <c r="AP143" s="29">
        <f t="shared" si="556"/>
        <v>0.43471300000000002</v>
      </c>
      <c r="AQ143" s="29">
        <f t="shared" si="557"/>
        <v>0.41311500000000001</v>
      </c>
      <c r="AR143" s="29">
        <f t="shared" si="558"/>
        <v>0.413493</v>
      </c>
      <c r="AS143" s="58">
        <f t="shared" si="559"/>
        <v>0.44240339994971295</v>
      </c>
      <c r="AT143" s="58">
        <f t="shared" si="560"/>
        <v>0.42067100000000002</v>
      </c>
      <c r="AU143" s="58">
        <f t="shared" si="560"/>
        <v>0.77088299999999998</v>
      </c>
      <c r="AW143" s="29">
        <f t="shared" si="563"/>
        <v>1.7558279999999999</v>
      </c>
      <c r="AX143" s="29">
        <f t="shared" si="564"/>
        <v>1.3873630000000001</v>
      </c>
      <c r="AY143" s="29">
        <f t="shared" si="565"/>
        <v>1.3948740000000002</v>
      </c>
      <c r="AZ143" s="29">
        <f t="shared" si="566"/>
        <v>1.3321529999999999</v>
      </c>
      <c r="BA143" s="29">
        <f t="shared" si="567"/>
        <v>1.9372849999999997</v>
      </c>
      <c r="BB143" s="29">
        <f t="shared" si="569"/>
        <v>2.0545199999999997</v>
      </c>
      <c r="BC143" s="58">
        <f t="shared" si="570"/>
        <v>1.4460476428780957</v>
      </c>
      <c r="BD143" s="58">
        <f t="shared" si="571"/>
        <v>2.0780440000000002</v>
      </c>
      <c r="BE143" s="58">
        <f t="shared" si="572"/>
        <v>3.1758859999999998</v>
      </c>
      <c r="BM143" s="58"/>
      <c r="BW143" s="58"/>
      <c r="CA143" s="24">
        <v>2011</v>
      </c>
      <c r="CB143" s="24">
        <v>8</v>
      </c>
      <c r="CC143" s="24">
        <v>12</v>
      </c>
      <c r="CD143" s="29">
        <f t="shared" si="544"/>
        <v>-7.8323649999999994</v>
      </c>
      <c r="CE143" s="29">
        <f t="shared" si="545"/>
        <v>-5.2068940000000001</v>
      </c>
      <c r="CF143" s="29">
        <f t="shared" si="546"/>
        <v>-8.3568960000000008</v>
      </c>
      <c r="CG143" s="29">
        <f t="shared" si="547"/>
        <v>-8.0401480000000003</v>
      </c>
      <c r="CH143" s="29">
        <f t="shared" si="548"/>
        <v>-8.2461909999999996</v>
      </c>
      <c r="CI143" s="29">
        <f t="shared" si="549"/>
        <v>-7.7869199999999994</v>
      </c>
      <c r="CJ143" s="58">
        <f t="shared" si="550"/>
        <v>-8.5467699737669189</v>
      </c>
      <c r="CK143" s="58">
        <f t="shared" si="551"/>
        <v>-7.6755900000000006</v>
      </c>
      <c r="CL143" s="58">
        <f t="shared" si="551"/>
        <v>-2.9962560000000003</v>
      </c>
    </row>
    <row r="144" spans="1:90" x14ac:dyDescent="0.25">
      <c r="A144">
        <f t="shared" si="552"/>
        <v>2006</v>
      </c>
      <c r="B144" s="56" t="s">
        <v>234</v>
      </c>
      <c r="C144" s="56">
        <v>7</v>
      </c>
      <c r="D144">
        <v>12</v>
      </c>
      <c r="E144" s="4"/>
      <c r="F144" s="56">
        <v>-0.34259200000000001</v>
      </c>
      <c r="G144" s="56">
        <v>-0.25265599999999999</v>
      </c>
      <c r="H144" s="56">
        <v>-0.36791600000000002</v>
      </c>
      <c r="I144" s="56">
        <v>-0.34054800000000002</v>
      </c>
      <c r="J144" s="56">
        <v>-0.30609599999999998</v>
      </c>
      <c r="K144" s="56">
        <v>-0.36208600000000002</v>
      </c>
      <c r="L144" s="56">
        <v>-0.39614199999999999</v>
      </c>
      <c r="M144" s="56">
        <v>-0.34297699999999998</v>
      </c>
      <c r="N144" s="56">
        <v>-0.40712700000000002</v>
      </c>
      <c r="O144" s="56">
        <v>-0.99146299999999998</v>
      </c>
      <c r="S144" s="29">
        <f t="shared" si="530"/>
        <v>-0.25265599999999999</v>
      </c>
      <c r="T144" s="29">
        <f t="shared" si="530"/>
        <v>-0.36791600000000002</v>
      </c>
      <c r="U144" s="29">
        <f t="shared" si="530"/>
        <v>-0.34054800000000002</v>
      </c>
      <c r="V144" s="29">
        <f t="shared" si="529"/>
        <v>-0.30609599999999998</v>
      </c>
      <c r="W144" s="29">
        <f t="shared" si="529"/>
        <v>-0.36208600000000002</v>
      </c>
      <c r="X144" s="29">
        <f t="shared" si="531"/>
        <v>-0.39614199999999999</v>
      </c>
      <c r="Y144" s="78">
        <f t="shared" si="532"/>
        <v>-0.34275975887356996</v>
      </c>
      <c r="Z144" s="29">
        <f t="shared" si="533"/>
        <v>-0.40712700000000002</v>
      </c>
      <c r="AA144" s="29">
        <f t="shared" si="534"/>
        <v>-0.99146299999999998</v>
      </c>
      <c r="AC144" s="29">
        <f t="shared" si="535"/>
        <v>-0.25265599999999999</v>
      </c>
      <c r="AD144" s="29">
        <f t="shared" si="536"/>
        <v>-0.36791600000000002</v>
      </c>
      <c r="AE144" s="29">
        <f t="shared" si="537"/>
        <v>-0.34054800000000002</v>
      </c>
      <c r="AF144" s="29">
        <f t="shared" si="538"/>
        <v>-0.30609599999999998</v>
      </c>
      <c r="AG144" s="29">
        <f t="shared" si="539"/>
        <v>-0.36208600000000002</v>
      </c>
      <c r="AH144" s="29">
        <f t="shared" si="540"/>
        <v>-0.39614199999999999</v>
      </c>
      <c r="AI144" s="29">
        <f t="shared" si="541"/>
        <v>-0.34275975887356996</v>
      </c>
      <c r="AJ144" s="29">
        <f t="shared" si="542"/>
        <v>-0.40712700000000002</v>
      </c>
      <c r="AK144" s="29">
        <f t="shared" si="543"/>
        <v>-0.99146299999999998</v>
      </c>
      <c r="AM144" s="29">
        <f t="shared" si="553"/>
        <v>-0.25265599999999999</v>
      </c>
      <c r="AN144" s="29">
        <f t="shared" si="554"/>
        <v>-0.36791600000000002</v>
      </c>
      <c r="AO144" s="29">
        <f t="shared" si="555"/>
        <v>-0.34054800000000002</v>
      </c>
      <c r="AP144" s="29">
        <f t="shared" si="556"/>
        <v>-0.30609599999999998</v>
      </c>
      <c r="AQ144" s="29">
        <f t="shared" si="557"/>
        <v>-0.36208600000000002</v>
      </c>
      <c r="AR144" s="29">
        <f t="shared" si="558"/>
        <v>-0.39614199999999999</v>
      </c>
      <c r="AS144" s="58">
        <f t="shared" si="559"/>
        <v>-0.34275975887356996</v>
      </c>
      <c r="AT144" s="58">
        <f t="shared" si="560"/>
        <v>-0.40712700000000002</v>
      </c>
      <c r="AU144" s="58">
        <f t="shared" si="560"/>
        <v>-0.99146299999999998</v>
      </c>
      <c r="AW144" s="29">
        <f t="shared" si="563"/>
        <v>1.503172</v>
      </c>
      <c r="AX144" s="29">
        <f t="shared" si="564"/>
        <v>1.019447</v>
      </c>
      <c r="AY144" s="29">
        <f t="shared" si="565"/>
        <v>1.0543260000000001</v>
      </c>
      <c r="AZ144" s="29">
        <f t="shared" si="566"/>
        <v>1.026057</v>
      </c>
      <c r="BA144" s="29">
        <f t="shared" si="567"/>
        <v>1.5751989999999996</v>
      </c>
      <c r="BB144" s="29">
        <f t="shared" si="569"/>
        <v>1.6583779999999997</v>
      </c>
      <c r="BC144" s="58">
        <f t="shared" si="570"/>
        <v>1.1032878840045257</v>
      </c>
      <c r="BD144" s="58">
        <f t="shared" si="571"/>
        <v>1.6709170000000002</v>
      </c>
      <c r="BE144" s="58">
        <f t="shared" si="572"/>
        <v>2.1844229999999998</v>
      </c>
      <c r="BM144" s="58"/>
      <c r="BW144" s="58"/>
      <c r="CA144" s="24">
        <v>2011</v>
      </c>
      <c r="CB144" s="24">
        <v>9</v>
      </c>
      <c r="CC144" s="24">
        <v>13</v>
      </c>
      <c r="CD144" s="29">
        <f t="shared" si="544"/>
        <v>-8.2535720000000001</v>
      </c>
      <c r="CE144" s="29">
        <f t="shared" si="545"/>
        <v>-5.4177840000000002</v>
      </c>
      <c r="CF144" s="29">
        <f t="shared" si="546"/>
        <v>-8.7370280000000005</v>
      </c>
      <c r="CG144" s="29">
        <f t="shared" si="547"/>
        <v>-8.2601960000000005</v>
      </c>
      <c r="CH144" s="29">
        <f t="shared" si="548"/>
        <v>-8.3990519999999993</v>
      </c>
      <c r="CI144" s="29">
        <f t="shared" si="549"/>
        <v>-7.8703079999999996</v>
      </c>
      <c r="CJ144" s="58">
        <f t="shared" si="550"/>
        <v>-8.9665148226543181</v>
      </c>
      <c r="CK144" s="58">
        <f t="shared" si="551"/>
        <v>-7.7344260000000009</v>
      </c>
      <c r="CL144" s="58">
        <f t="shared" si="551"/>
        <v>-2.2935490000000005</v>
      </c>
    </row>
    <row r="145" spans="1:138" x14ac:dyDescent="0.25">
      <c r="A145">
        <f t="shared" si="552"/>
        <v>2006</v>
      </c>
      <c r="B145" s="56" t="s">
        <v>235</v>
      </c>
      <c r="C145" s="56">
        <v>7</v>
      </c>
      <c r="D145">
        <v>13</v>
      </c>
      <c r="E145" s="4"/>
      <c r="F145" s="56">
        <v>-0.55461199999999999</v>
      </c>
      <c r="G145" s="56">
        <v>-0.67904799999999998</v>
      </c>
      <c r="H145" s="56">
        <v>-1.195516</v>
      </c>
      <c r="I145" s="56">
        <v>-0.55524499999999999</v>
      </c>
      <c r="J145" s="56">
        <v>-0.55114700000000005</v>
      </c>
      <c r="K145" s="56">
        <v>-0.52245699999999995</v>
      </c>
      <c r="L145" s="56">
        <v>-0.53022199999999997</v>
      </c>
      <c r="M145" s="56">
        <v>-0.54630900000000004</v>
      </c>
      <c r="N145" s="56">
        <v>-0.52436199999999999</v>
      </c>
      <c r="O145" s="56">
        <v>-0.67949199999999998</v>
      </c>
      <c r="S145" s="29">
        <f t="shared" si="530"/>
        <v>-0.67904799999999998</v>
      </c>
      <c r="T145" s="29">
        <f t="shared" si="530"/>
        <v>-1.195516</v>
      </c>
      <c r="U145" s="29">
        <f t="shared" si="530"/>
        <v>-0.55524499999999999</v>
      </c>
      <c r="V145" s="29">
        <f t="shared" si="529"/>
        <v>-0.55114700000000005</v>
      </c>
      <c r="W145" s="29">
        <f t="shared" si="529"/>
        <v>-0.52245699999999995</v>
      </c>
      <c r="X145" s="29">
        <f t="shared" si="531"/>
        <v>-0.53022199999999997</v>
      </c>
      <c r="Y145" s="78">
        <f t="shared" si="532"/>
        <v>-0.55099407291623015</v>
      </c>
      <c r="Z145" s="29">
        <f t="shared" si="533"/>
        <v>-0.52436199999999999</v>
      </c>
      <c r="AA145" s="29">
        <f t="shared" si="534"/>
        <v>-0.67949199999999998</v>
      </c>
      <c r="AC145" s="29">
        <f t="shared" si="535"/>
        <v>-0.67904799999999998</v>
      </c>
      <c r="AD145" s="29">
        <f t="shared" si="536"/>
        <v>-1.195516</v>
      </c>
      <c r="AE145" s="29">
        <f t="shared" si="537"/>
        <v>-0.55524499999999999</v>
      </c>
      <c r="AF145" s="29">
        <f t="shared" si="538"/>
        <v>-0.55114700000000005</v>
      </c>
      <c r="AG145" s="29">
        <f t="shared" si="539"/>
        <v>-0.52245699999999995</v>
      </c>
      <c r="AH145" s="29">
        <f t="shared" si="540"/>
        <v>-0.53022199999999997</v>
      </c>
      <c r="AI145" s="29">
        <f t="shared" si="541"/>
        <v>-0.55099407291623015</v>
      </c>
      <c r="AJ145" s="29">
        <f t="shared" si="542"/>
        <v>-0.52436199999999999</v>
      </c>
      <c r="AK145" s="29">
        <f t="shared" si="543"/>
        <v>-0.67949199999999998</v>
      </c>
      <c r="AM145" s="29">
        <f t="shared" si="553"/>
        <v>-0.67904799999999998</v>
      </c>
      <c r="AN145" s="29">
        <f t="shared" si="554"/>
        <v>-1.195516</v>
      </c>
      <c r="AO145" s="29">
        <f t="shared" si="555"/>
        <v>-0.55524499999999999</v>
      </c>
      <c r="AP145" s="29">
        <f t="shared" si="556"/>
        <v>-0.55114700000000005</v>
      </c>
      <c r="AQ145" s="29">
        <f t="shared" si="557"/>
        <v>-0.52245699999999995</v>
      </c>
      <c r="AR145" s="29">
        <f t="shared" si="558"/>
        <v>-0.53022199999999997</v>
      </c>
      <c r="AS145" s="58">
        <f t="shared" si="559"/>
        <v>-0.55099407291623015</v>
      </c>
      <c r="AT145" s="58">
        <f t="shared" si="560"/>
        <v>-0.52436199999999999</v>
      </c>
      <c r="AU145" s="58">
        <f t="shared" si="560"/>
        <v>-0.67949199999999998</v>
      </c>
      <c r="AW145" s="29">
        <f t="shared" si="563"/>
        <v>0.82412399999999997</v>
      </c>
      <c r="AX145" s="29">
        <f t="shared" si="564"/>
        <v>-0.17606900000000003</v>
      </c>
      <c r="AY145" s="29">
        <f t="shared" si="565"/>
        <v>0.49908100000000011</v>
      </c>
      <c r="AZ145" s="29">
        <f t="shared" si="566"/>
        <v>0.47490999999999994</v>
      </c>
      <c r="BA145" s="29">
        <f t="shared" si="567"/>
        <v>1.0527419999999996</v>
      </c>
      <c r="BB145" s="29">
        <f t="shared" si="569"/>
        <v>1.1281559999999997</v>
      </c>
      <c r="BC145" s="58">
        <f t="shared" si="570"/>
        <v>0.55229381108829556</v>
      </c>
      <c r="BD145" s="58">
        <f t="shared" si="571"/>
        <v>1.1465550000000002</v>
      </c>
      <c r="BE145" s="58">
        <f t="shared" si="572"/>
        <v>1.5049309999999998</v>
      </c>
      <c r="BM145" s="58"/>
      <c r="BW145" s="58"/>
      <c r="CA145" s="79">
        <v>2012</v>
      </c>
      <c r="CB145" s="24">
        <v>3</v>
      </c>
      <c r="CC145" s="24">
        <v>1</v>
      </c>
      <c r="CD145" s="29">
        <f t="shared" ref="CD145:CD157" si="573">AW275</f>
        <v>-4.7905000000000003E-2</v>
      </c>
      <c r="CE145" s="29">
        <f t="shared" ref="CE145:CE157" si="574">AX275</f>
        <v>-7.8473000000000001E-2</v>
      </c>
      <c r="CF145" s="29">
        <f t="shared" ref="CF145:CF157" si="575">AY275</f>
        <v>-0.18290300000000001</v>
      </c>
      <c r="CG145" s="29">
        <f t="shared" ref="CG145:CG157" si="576">AZ275</f>
        <v>-0.20667199999999999</v>
      </c>
      <c r="CH145" s="29">
        <f t="shared" ref="CH145:CH157" si="577">BA275</f>
        <v>-0.18279400000000001</v>
      </c>
      <c r="CI145" s="29">
        <f t="shared" ref="CI145:CI157" si="578">BB275</f>
        <v>-0.21737799999999999</v>
      </c>
      <c r="CJ145" s="29">
        <f t="shared" ref="CJ145:CJ157" si="579">BC275</f>
        <v>-0.17132012236516783</v>
      </c>
      <c r="CK145" s="29">
        <f t="shared" ref="CK145:CL157" si="580">BD275</f>
        <v>-0.223631</v>
      </c>
      <c r="CL145" s="29">
        <f t="shared" si="580"/>
        <v>-0.48708299999999999</v>
      </c>
      <c r="CM145" s="34"/>
      <c r="CZ145" s="47"/>
      <c r="DA145" s="29"/>
      <c r="DK145" s="34"/>
      <c r="DL145" s="29"/>
      <c r="DX145"/>
      <c r="DY145"/>
      <c r="DZ145"/>
      <c r="EA145"/>
      <c r="EB145"/>
      <c r="EC145"/>
      <c r="ED145"/>
      <c r="EE145"/>
      <c r="EF145"/>
      <c r="EG145"/>
      <c r="EH145"/>
    </row>
    <row r="146" spans="1:138" x14ac:dyDescent="0.25">
      <c r="A146">
        <f t="shared" si="552"/>
        <v>2006</v>
      </c>
      <c r="B146" s="56" t="s">
        <v>236</v>
      </c>
      <c r="C146" s="56">
        <v>8</v>
      </c>
      <c r="D146">
        <v>14</v>
      </c>
      <c r="E146" s="4"/>
      <c r="F146" s="56">
        <v>-0.34621800000000003</v>
      </c>
      <c r="G146" s="56">
        <v>-0.79903599999999997</v>
      </c>
      <c r="H146" s="56">
        <v>-0.32463700000000001</v>
      </c>
      <c r="I146" s="56">
        <v>-0.34351799999999999</v>
      </c>
      <c r="J146" s="56">
        <v>-0.32678400000000002</v>
      </c>
      <c r="K146" s="56">
        <v>-0.217359</v>
      </c>
      <c r="L146" s="56">
        <v>-0.218698</v>
      </c>
      <c r="M146" s="56">
        <v>-0.34517900000000001</v>
      </c>
      <c r="N146" s="56">
        <v>-0.20044200000000001</v>
      </c>
      <c r="O146" s="56">
        <v>7.6436000000000004E-2</v>
      </c>
      <c r="S146" s="29">
        <f t="shared" si="530"/>
        <v>-0.79903599999999997</v>
      </c>
      <c r="T146" s="29">
        <f t="shared" si="530"/>
        <v>-0.32463700000000001</v>
      </c>
      <c r="U146" s="29">
        <f t="shared" si="530"/>
        <v>-0.34351799999999999</v>
      </c>
      <c r="V146" s="29">
        <f t="shared" si="529"/>
        <v>-0.32678400000000002</v>
      </c>
      <c r="W146" s="29">
        <f t="shared" si="529"/>
        <v>-0.217359</v>
      </c>
      <c r="X146" s="29">
        <f t="shared" si="531"/>
        <v>-0.218698</v>
      </c>
      <c r="Y146" s="78">
        <f t="shared" si="532"/>
        <v>-0.34576526891002812</v>
      </c>
      <c r="Z146" s="29">
        <f t="shared" si="533"/>
        <v>-0.20044200000000001</v>
      </c>
      <c r="AA146" s="29">
        <f t="shared" si="534"/>
        <v>7.6436000000000004E-2</v>
      </c>
      <c r="AC146" s="29">
        <f t="shared" si="535"/>
        <v>-0.79903599999999997</v>
      </c>
      <c r="AD146" s="29">
        <f t="shared" si="536"/>
        <v>-0.32463700000000001</v>
      </c>
      <c r="AE146" s="29">
        <f t="shared" si="537"/>
        <v>-0.34351799999999999</v>
      </c>
      <c r="AF146" s="29">
        <f t="shared" si="538"/>
        <v>-0.32678400000000002</v>
      </c>
      <c r="AG146" s="29">
        <f t="shared" si="539"/>
        <v>-0.217359</v>
      </c>
      <c r="AH146" s="29">
        <f t="shared" si="540"/>
        <v>-0.218698</v>
      </c>
      <c r="AI146" s="29">
        <f t="shared" si="541"/>
        <v>-0.34576526891002812</v>
      </c>
      <c r="AJ146" s="29">
        <f t="shared" si="542"/>
        <v>-0.20044200000000001</v>
      </c>
      <c r="AK146" s="29">
        <f t="shared" si="543"/>
        <v>7.6436000000000004E-2</v>
      </c>
      <c r="AM146" s="29">
        <f t="shared" si="553"/>
        <v>-0.79903599999999997</v>
      </c>
      <c r="AN146" s="29">
        <f t="shared" si="554"/>
        <v>-0.32463700000000001</v>
      </c>
      <c r="AO146" s="29">
        <f t="shared" si="555"/>
        <v>-0.34351799999999999</v>
      </c>
      <c r="AP146" s="29">
        <f t="shared" si="556"/>
        <v>-0.32678400000000002</v>
      </c>
      <c r="AQ146" s="29">
        <f t="shared" si="557"/>
        <v>-0.217359</v>
      </c>
      <c r="AR146" s="29">
        <f t="shared" si="558"/>
        <v>-0.218698</v>
      </c>
      <c r="AS146" s="58">
        <f t="shared" si="559"/>
        <v>-0.34576526891002812</v>
      </c>
      <c r="AT146" s="58">
        <f t="shared" si="560"/>
        <v>-0.20044200000000001</v>
      </c>
      <c r="AU146" s="58">
        <f t="shared" si="560"/>
        <v>7.6436000000000004E-2</v>
      </c>
      <c r="AW146" s="29">
        <f t="shared" si="563"/>
        <v>2.5087999999999999E-2</v>
      </c>
      <c r="AX146" s="29">
        <f t="shared" si="564"/>
        <v>-0.5007060000000001</v>
      </c>
      <c r="AY146" s="29">
        <f t="shared" si="565"/>
        <v>0.15556300000000012</v>
      </c>
      <c r="AZ146" s="29">
        <f t="shared" si="566"/>
        <v>0.14812599999999992</v>
      </c>
      <c r="BA146" s="29">
        <f t="shared" si="567"/>
        <v>0.83538299999999965</v>
      </c>
      <c r="BB146" s="29">
        <f t="shared" si="569"/>
        <v>0.90945799999999966</v>
      </c>
      <c r="BC146" s="58">
        <f t="shared" si="570"/>
        <v>0.20652854217826744</v>
      </c>
      <c r="BD146" s="58">
        <f t="shared" si="571"/>
        <v>0.9461130000000002</v>
      </c>
      <c r="BE146" s="58">
        <f t="shared" si="572"/>
        <v>1.5813669999999997</v>
      </c>
      <c r="BM146" s="58"/>
      <c r="BW146" s="58"/>
      <c r="CA146" s="79">
        <v>2012</v>
      </c>
      <c r="CB146" s="24">
        <v>3</v>
      </c>
      <c r="CC146" s="24">
        <v>2</v>
      </c>
      <c r="CD146" s="29">
        <f t="shared" si="573"/>
        <v>-0.50850799999999996</v>
      </c>
      <c r="CE146" s="29">
        <f t="shared" si="574"/>
        <v>-0.648752</v>
      </c>
      <c r="CF146" s="29">
        <f t="shared" si="575"/>
        <v>-0.81894</v>
      </c>
      <c r="CG146" s="29">
        <f t="shared" si="576"/>
        <v>-0.82603899999999997</v>
      </c>
      <c r="CH146" s="29">
        <f t="shared" si="577"/>
        <v>-0.83588000000000007</v>
      </c>
      <c r="CI146" s="29">
        <f t="shared" si="578"/>
        <v>-0.88652199999999992</v>
      </c>
      <c r="CJ146" s="29">
        <f t="shared" si="579"/>
        <v>-0.80220656246071331</v>
      </c>
      <c r="CK146" s="29">
        <f t="shared" si="580"/>
        <v>-0.88699600000000001</v>
      </c>
      <c r="CL146" s="29">
        <f t="shared" si="580"/>
        <v>-1.0985400000000001</v>
      </c>
    </row>
    <row r="147" spans="1:138" x14ac:dyDescent="0.25">
      <c r="A147">
        <f t="shared" si="552"/>
        <v>2006</v>
      </c>
      <c r="B147" s="56" t="s">
        <v>237</v>
      </c>
      <c r="C147" s="56">
        <v>8</v>
      </c>
      <c r="D147">
        <v>15</v>
      </c>
      <c r="E147" s="4"/>
      <c r="F147" s="56">
        <v>0.35883300000000001</v>
      </c>
      <c r="G147" s="56">
        <v>0.15498600000000001</v>
      </c>
      <c r="H147" s="56">
        <v>0.56895099999999998</v>
      </c>
      <c r="I147" s="56">
        <v>0.382017</v>
      </c>
      <c r="J147" s="56">
        <v>0.36738599999999999</v>
      </c>
      <c r="K147" s="56">
        <v>0.347715</v>
      </c>
      <c r="L147" s="56">
        <v>0.31209500000000001</v>
      </c>
      <c r="M147" s="56">
        <v>0.34716799999999998</v>
      </c>
      <c r="N147" s="56">
        <v>0.31753300000000001</v>
      </c>
      <c r="O147" s="56">
        <v>0.25385799999999997</v>
      </c>
      <c r="S147" s="29">
        <f t="shared" si="530"/>
        <v>0.15498600000000001</v>
      </c>
      <c r="T147" s="29">
        <f t="shared" si="530"/>
        <v>0.56895099999999998</v>
      </c>
      <c r="U147" s="29">
        <f t="shared" si="530"/>
        <v>0.382017</v>
      </c>
      <c r="V147" s="29">
        <f t="shared" si="529"/>
        <v>0.36738599999999999</v>
      </c>
      <c r="W147" s="29">
        <f t="shared" si="529"/>
        <v>0.347715</v>
      </c>
      <c r="X147" s="29">
        <f t="shared" si="531"/>
        <v>0.31209500000000001</v>
      </c>
      <c r="Y147" s="78">
        <f t="shared" si="532"/>
        <v>0.35375012399949712</v>
      </c>
      <c r="Z147" s="29">
        <f t="shared" si="533"/>
        <v>0.31753300000000001</v>
      </c>
      <c r="AA147" s="29">
        <f t="shared" si="534"/>
        <v>0.25385799999999997</v>
      </c>
      <c r="AC147" s="29">
        <f t="shared" si="535"/>
        <v>0.15498600000000001</v>
      </c>
      <c r="AD147" s="29">
        <f t="shared" si="536"/>
        <v>0.56895099999999998</v>
      </c>
      <c r="AE147" s="29">
        <f t="shared" si="537"/>
        <v>0.382017</v>
      </c>
      <c r="AF147" s="29">
        <f t="shared" si="538"/>
        <v>0.36738599999999999</v>
      </c>
      <c r="AG147" s="29">
        <f t="shared" si="539"/>
        <v>0.347715</v>
      </c>
      <c r="AH147" s="29">
        <f t="shared" si="540"/>
        <v>0.31209500000000001</v>
      </c>
      <c r="AI147" s="29">
        <f t="shared" si="541"/>
        <v>0.35375012399949712</v>
      </c>
      <c r="AJ147" s="29">
        <f t="shared" si="542"/>
        <v>0.31753300000000001</v>
      </c>
      <c r="AK147" s="29">
        <f t="shared" si="543"/>
        <v>0.25385799999999997</v>
      </c>
      <c r="AM147" s="29">
        <f t="shared" si="553"/>
        <v>0.15498600000000001</v>
      </c>
      <c r="AN147" s="29">
        <f t="shared" si="554"/>
        <v>0.56895099999999998</v>
      </c>
      <c r="AO147" s="29">
        <f t="shared" si="555"/>
        <v>0.382017</v>
      </c>
      <c r="AP147" s="29">
        <f t="shared" si="556"/>
        <v>0.36738599999999999</v>
      </c>
      <c r="AQ147" s="29">
        <f t="shared" si="557"/>
        <v>0.347715</v>
      </c>
      <c r="AR147" s="29">
        <f t="shared" si="558"/>
        <v>0.31209500000000001</v>
      </c>
      <c r="AS147" s="58">
        <f t="shared" si="559"/>
        <v>0.35375012399949712</v>
      </c>
      <c r="AT147" s="58">
        <f t="shared" si="560"/>
        <v>0.31753300000000001</v>
      </c>
      <c r="AU147" s="58">
        <f t="shared" si="560"/>
        <v>0.25385799999999997</v>
      </c>
      <c r="AW147" s="29">
        <f t="shared" si="563"/>
        <v>0.18007400000000001</v>
      </c>
      <c r="AX147" s="29">
        <f t="shared" si="564"/>
        <v>6.8244999999999889E-2</v>
      </c>
      <c r="AY147" s="29">
        <f t="shared" si="565"/>
        <v>0.53758000000000017</v>
      </c>
      <c r="AZ147" s="29">
        <f t="shared" si="566"/>
        <v>0.51551199999999997</v>
      </c>
      <c r="BA147" s="29">
        <f t="shared" si="567"/>
        <v>1.1830979999999998</v>
      </c>
      <c r="BB147" s="29">
        <f t="shared" si="569"/>
        <v>1.2215529999999997</v>
      </c>
      <c r="BC147" s="58">
        <f t="shared" si="570"/>
        <v>0.56027866617776456</v>
      </c>
      <c r="BD147" s="58">
        <f t="shared" si="571"/>
        <v>1.2636460000000003</v>
      </c>
      <c r="BE147" s="58">
        <f t="shared" si="572"/>
        <v>1.8352249999999997</v>
      </c>
      <c r="BM147" s="58"/>
      <c r="BW147" s="58"/>
      <c r="CA147" s="79">
        <v>2012</v>
      </c>
      <c r="CB147" s="24">
        <v>4</v>
      </c>
      <c r="CC147" s="24">
        <v>3</v>
      </c>
      <c r="CD147" s="29">
        <f t="shared" si="573"/>
        <v>-0.79413199999999995</v>
      </c>
      <c r="CE147" s="29">
        <f t="shared" si="574"/>
        <v>-0.70175100000000001</v>
      </c>
      <c r="CF147" s="29">
        <f t="shared" si="575"/>
        <v>-1.2391809999999999</v>
      </c>
      <c r="CG147" s="29">
        <f t="shared" si="576"/>
        <v>-1.245458</v>
      </c>
      <c r="CH147" s="29">
        <f t="shared" si="577"/>
        <v>-1.339407</v>
      </c>
      <c r="CI147" s="29">
        <f t="shared" si="578"/>
        <v>-1.402836</v>
      </c>
      <c r="CJ147" s="29">
        <f t="shared" si="579"/>
        <v>-1.2116527982650966</v>
      </c>
      <c r="CK147" s="29">
        <f t="shared" si="580"/>
        <v>-1.4017230000000001</v>
      </c>
      <c r="CL147" s="29">
        <f t="shared" si="580"/>
        <v>-1.7438770000000001</v>
      </c>
    </row>
    <row r="148" spans="1:138" x14ac:dyDescent="0.25">
      <c r="A148">
        <f t="shared" si="552"/>
        <v>2006</v>
      </c>
      <c r="B148" s="56" t="s">
        <v>238</v>
      </c>
      <c r="C148" s="56">
        <v>9</v>
      </c>
      <c r="D148">
        <v>16</v>
      </c>
      <c r="E148" s="4"/>
      <c r="F148" s="56">
        <v>0.30291699999999999</v>
      </c>
      <c r="G148" s="56">
        <v>-0.10254099999999999</v>
      </c>
      <c r="H148" s="56">
        <v>3.7226000000000002E-2</v>
      </c>
      <c r="I148" s="56">
        <v>0.314112</v>
      </c>
      <c r="J148" s="56">
        <v>0.19276699999999999</v>
      </c>
      <c r="K148" s="56">
        <v>0.26656400000000002</v>
      </c>
      <c r="L148" s="56">
        <v>0.21140800000000001</v>
      </c>
      <c r="M148" s="56">
        <v>0.30665700000000001</v>
      </c>
      <c r="N148" s="56">
        <v>0.20130600000000001</v>
      </c>
      <c r="O148" s="56">
        <v>-0.36859999999999998</v>
      </c>
      <c r="S148" s="29">
        <f t="shared" si="530"/>
        <v>-0.10254099999999999</v>
      </c>
      <c r="T148" s="29">
        <f t="shared" si="530"/>
        <v>3.7226000000000002E-2</v>
      </c>
      <c r="U148" s="29">
        <f t="shared" si="530"/>
        <v>0.314112</v>
      </c>
      <c r="V148" s="29">
        <f t="shared" si="529"/>
        <v>0.19276699999999999</v>
      </c>
      <c r="W148" s="29">
        <f t="shared" si="529"/>
        <v>0.26656400000000002</v>
      </c>
      <c r="X148" s="29">
        <f t="shared" si="531"/>
        <v>0.21140800000000001</v>
      </c>
      <c r="Y148" s="78">
        <f t="shared" si="532"/>
        <v>0.30454665762896538</v>
      </c>
      <c r="Z148" s="29">
        <f t="shared" si="533"/>
        <v>0.20130600000000001</v>
      </c>
      <c r="AA148" s="29">
        <f t="shared" si="534"/>
        <v>-0.36859999999999998</v>
      </c>
      <c r="AC148" s="29">
        <f t="shared" si="535"/>
        <v>-0.10254099999999999</v>
      </c>
      <c r="AD148" s="29">
        <f t="shared" si="536"/>
        <v>3.7226000000000002E-2</v>
      </c>
      <c r="AE148" s="29">
        <f t="shared" si="537"/>
        <v>0.314112</v>
      </c>
      <c r="AF148" s="29">
        <f t="shared" si="538"/>
        <v>0.19276699999999999</v>
      </c>
      <c r="AG148" s="29">
        <f t="shared" si="539"/>
        <v>0.26656400000000002</v>
      </c>
      <c r="AH148" s="29">
        <f t="shared" si="540"/>
        <v>0.21140800000000001</v>
      </c>
      <c r="AI148" s="29">
        <f t="shared" si="541"/>
        <v>0.30454665762896538</v>
      </c>
      <c r="AJ148" s="29">
        <f t="shared" si="542"/>
        <v>0.20130600000000001</v>
      </c>
      <c r="AK148" s="29">
        <f t="shared" si="543"/>
        <v>-0.36859999999999998</v>
      </c>
      <c r="AM148" s="29">
        <f t="shared" si="553"/>
        <v>-0.10254099999999999</v>
      </c>
      <c r="AN148" s="29">
        <f t="shared" si="554"/>
        <v>3.7226000000000002E-2</v>
      </c>
      <c r="AO148" s="29">
        <f t="shared" si="555"/>
        <v>0.314112</v>
      </c>
      <c r="AP148" s="29">
        <f t="shared" si="556"/>
        <v>0.19276699999999999</v>
      </c>
      <c r="AQ148" s="29">
        <f t="shared" si="557"/>
        <v>0.26656400000000002</v>
      </c>
      <c r="AR148" s="29">
        <f t="shared" si="558"/>
        <v>0.21140800000000001</v>
      </c>
      <c r="AS148" s="58">
        <f t="shared" si="559"/>
        <v>0.30454665762896538</v>
      </c>
      <c r="AT148" s="58">
        <f t="shared" si="560"/>
        <v>0.20130600000000001</v>
      </c>
      <c r="AU148" s="58">
        <f t="shared" si="560"/>
        <v>-0.36859999999999998</v>
      </c>
      <c r="AW148" s="29">
        <f t="shared" si="563"/>
        <v>7.7533000000000019E-2</v>
      </c>
      <c r="AX148" s="29">
        <f t="shared" si="564"/>
        <v>0.1054709999999999</v>
      </c>
      <c r="AY148" s="29">
        <f t="shared" si="565"/>
        <v>0.85169200000000012</v>
      </c>
      <c r="AZ148" s="29">
        <f t="shared" si="566"/>
        <v>0.70827899999999999</v>
      </c>
      <c r="BA148" s="29">
        <f t="shared" si="567"/>
        <v>1.4496619999999998</v>
      </c>
      <c r="BB148" s="29">
        <f t="shared" si="569"/>
        <v>1.4329609999999997</v>
      </c>
      <c r="BC148" s="58">
        <f t="shared" si="570"/>
        <v>0.86482532380672994</v>
      </c>
      <c r="BD148" s="58">
        <f t="shared" si="571"/>
        <v>1.4649520000000003</v>
      </c>
      <c r="BE148" s="58">
        <f t="shared" si="572"/>
        <v>1.4666249999999996</v>
      </c>
      <c r="BM148" s="58"/>
      <c r="BW148" s="58"/>
      <c r="CA148" s="79">
        <v>2012</v>
      </c>
      <c r="CB148" s="24">
        <v>4</v>
      </c>
      <c r="CC148" s="24">
        <v>4</v>
      </c>
      <c r="CD148" s="29">
        <f t="shared" si="573"/>
        <v>-0.66847499999999993</v>
      </c>
      <c r="CE148" s="29">
        <f t="shared" si="574"/>
        <v>-0.40266200000000002</v>
      </c>
      <c r="CF148" s="29">
        <f t="shared" si="575"/>
        <v>-0.98244599999999993</v>
      </c>
      <c r="CG148" s="29">
        <f t="shared" si="576"/>
        <v>-0.96996899999999997</v>
      </c>
      <c r="CH148" s="29">
        <f t="shared" si="577"/>
        <v>-1.1493249999999999</v>
      </c>
      <c r="CI148" s="29">
        <f t="shared" si="578"/>
        <v>-1.2278100000000001</v>
      </c>
      <c r="CJ148" s="29">
        <f t="shared" si="579"/>
        <v>-0.97238593119054606</v>
      </c>
      <c r="CK148" s="29">
        <f t="shared" si="580"/>
        <v>-1.238184</v>
      </c>
      <c r="CL148" s="29">
        <f t="shared" si="580"/>
        <v>-1.6266410000000002</v>
      </c>
    </row>
    <row r="149" spans="1:138" x14ac:dyDescent="0.25">
      <c r="A149">
        <f t="shared" si="552"/>
        <v>2006</v>
      </c>
      <c r="B149" s="56" t="s">
        <v>239</v>
      </c>
      <c r="C149" s="56">
        <v>9</v>
      </c>
      <c r="D149">
        <v>17</v>
      </c>
      <c r="E149" s="4"/>
      <c r="F149" s="56">
        <v>7.9638E-2</v>
      </c>
      <c r="G149" s="56">
        <v>-2.2098E-2</v>
      </c>
      <c r="H149" s="56">
        <v>-0.13863200000000001</v>
      </c>
      <c r="I149" s="56">
        <v>8.0640000000000003E-2</v>
      </c>
      <c r="J149" s="56">
        <v>4.4136000000000002E-2</v>
      </c>
      <c r="K149" s="56">
        <v>2.0331999999999999E-2</v>
      </c>
      <c r="L149" s="56">
        <v>-3.9704999999999997E-2</v>
      </c>
      <c r="M149" s="56">
        <v>8.4006999999999998E-2</v>
      </c>
      <c r="N149" s="56">
        <v>-5.0382999999999997E-2</v>
      </c>
      <c r="O149" s="56">
        <v>-0.348547</v>
      </c>
      <c r="S149" s="29">
        <f t="shared" si="530"/>
        <v>-2.2098E-2</v>
      </c>
      <c r="T149" s="29">
        <f t="shared" si="530"/>
        <v>-0.13863200000000001</v>
      </c>
      <c r="U149" s="29">
        <f t="shared" si="530"/>
        <v>8.0640000000000003E-2</v>
      </c>
      <c r="V149" s="29">
        <f t="shared" si="529"/>
        <v>4.4136000000000002E-2</v>
      </c>
      <c r="W149" s="29">
        <f t="shared" si="529"/>
        <v>2.0331999999999999E-2</v>
      </c>
      <c r="X149" s="29">
        <f t="shared" si="531"/>
        <v>-3.9704999999999997E-2</v>
      </c>
      <c r="Y149" s="78">
        <f t="shared" si="532"/>
        <v>8.1541736412018603E-2</v>
      </c>
      <c r="Z149" s="29">
        <f t="shared" si="533"/>
        <v>-5.0382999999999997E-2</v>
      </c>
      <c r="AA149" s="29">
        <f t="shared" si="534"/>
        <v>-0.348547</v>
      </c>
      <c r="AC149" s="29">
        <f t="shared" si="535"/>
        <v>-2.2098E-2</v>
      </c>
      <c r="AD149" s="29">
        <f t="shared" si="536"/>
        <v>-0.13863200000000001</v>
      </c>
      <c r="AE149" s="29">
        <f t="shared" si="537"/>
        <v>8.0640000000000003E-2</v>
      </c>
      <c r="AF149" s="29">
        <f t="shared" si="538"/>
        <v>4.4136000000000002E-2</v>
      </c>
      <c r="AG149" s="29">
        <f t="shared" si="539"/>
        <v>2.0331999999999999E-2</v>
      </c>
      <c r="AH149" s="29">
        <f t="shared" si="540"/>
        <v>-3.9704999999999997E-2</v>
      </c>
      <c r="AI149" s="29">
        <f t="shared" si="541"/>
        <v>8.1541736412018603E-2</v>
      </c>
      <c r="AJ149" s="29">
        <f t="shared" si="542"/>
        <v>-5.0382999999999997E-2</v>
      </c>
      <c r="AK149" s="29">
        <f t="shared" si="543"/>
        <v>-0.348547</v>
      </c>
      <c r="AM149" s="29">
        <f t="shared" si="553"/>
        <v>-2.2098E-2</v>
      </c>
      <c r="AN149" s="29">
        <f t="shared" si="554"/>
        <v>-0.13863200000000001</v>
      </c>
      <c r="AO149" s="29">
        <f t="shared" si="555"/>
        <v>8.0640000000000003E-2</v>
      </c>
      <c r="AP149" s="29">
        <f t="shared" si="556"/>
        <v>4.4136000000000002E-2</v>
      </c>
      <c r="AQ149" s="29">
        <f t="shared" si="557"/>
        <v>2.0331999999999999E-2</v>
      </c>
      <c r="AR149" s="29">
        <f t="shared" si="558"/>
        <v>-3.9704999999999997E-2</v>
      </c>
      <c r="AS149" s="58">
        <f t="shared" si="559"/>
        <v>8.1541736412018603E-2</v>
      </c>
      <c r="AT149" s="58">
        <f t="shared" si="560"/>
        <v>-5.0382999999999997E-2</v>
      </c>
      <c r="AU149" s="58">
        <f t="shared" si="560"/>
        <v>-0.348547</v>
      </c>
      <c r="AW149" s="29">
        <f t="shared" si="563"/>
        <v>5.5435000000000019E-2</v>
      </c>
      <c r="AX149" s="29">
        <f t="shared" si="564"/>
        <v>-3.3161000000000107E-2</v>
      </c>
      <c r="AY149" s="29">
        <f t="shared" si="565"/>
        <v>0.93233200000000016</v>
      </c>
      <c r="AZ149" s="29">
        <f t="shared" si="566"/>
        <v>0.75241499999999994</v>
      </c>
      <c r="BA149" s="29">
        <f t="shared" si="567"/>
        <v>1.4699939999999998</v>
      </c>
      <c r="BB149" s="29">
        <f t="shared" si="569"/>
        <v>1.3932559999999996</v>
      </c>
      <c r="BC149" s="58">
        <f t="shared" si="570"/>
        <v>0.9463670602187485</v>
      </c>
      <c r="BD149" s="58">
        <f t="shared" si="571"/>
        <v>1.4145690000000002</v>
      </c>
      <c r="BE149" s="58">
        <f t="shared" si="572"/>
        <v>1.1180779999999997</v>
      </c>
      <c r="BM149" s="58"/>
      <c r="BW149" s="58"/>
      <c r="CA149" s="79">
        <v>2012</v>
      </c>
      <c r="CB149" s="24">
        <v>5</v>
      </c>
      <c r="CC149" s="24">
        <v>5</v>
      </c>
      <c r="CD149" s="29">
        <f t="shared" si="573"/>
        <v>-0.16175099999999998</v>
      </c>
      <c r="CE149" s="29">
        <f t="shared" si="574"/>
        <v>-0.12117800000000001</v>
      </c>
      <c r="CF149" s="29">
        <f t="shared" si="575"/>
        <v>-0.59993199999999991</v>
      </c>
      <c r="CG149" s="29">
        <f t="shared" si="576"/>
        <v>-0.645899</v>
      </c>
      <c r="CH149" s="29">
        <f t="shared" si="577"/>
        <v>-0.75985199999999997</v>
      </c>
      <c r="CI149" s="29">
        <f t="shared" si="578"/>
        <v>-0.85943200000000008</v>
      </c>
      <c r="CJ149" s="29">
        <f t="shared" si="579"/>
        <v>-0.58492740992331227</v>
      </c>
      <c r="CK149" s="29">
        <f t="shared" si="580"/>
        <v>-0.86824400000000002</v>
      </c>
      <c r="CL149" s="29">
        <f t="shared" si="580"/>
        <v>-0.99041800000000024</v>
      </c>
    </row>
    <row r="150" spans="1:138" x14ac:dyDescent="0.25">
      <c r="A150">
        <f t="shared" si="552"/>
        <v>2006</v>
      </c>
      <c r="B150" s="56" t="s">
        <v>240</v>
      </c>
      <c r="C150" s="56">
        <v>10</v>
      </c>
      <c r="D150">
        <v>18</v>
      </c>
      <c r="E150" s="4"/>
      <c r="F150" s="56">
        <v>0.33092700000000003</v>
      </c>
      <c r="G150" s="56">
        <v>0.51873499999999995</v>
      </c>
      <c r="H150" s="56">
        <v>-0.160576</v>
      </c>
      <c r="I150" s="56">
        <v>0.30715999999999999</v>
      </c>
      <c r="J150" s="56">
        <v>0.22711500000000001</v>
      </c>
      <c r="K150" s="56">
        <v>0.248028</v>
      </c>
      <c r="L150" s="56">
        <v>0.22475999999999999</v>
      </c>
      <c r="M150" s="56">
        <v>0.359404</v>
      </c>
      <c r="N150" s="56">
        <v>0.21757000000000001</v>
      </c>
      <c r="O150" s="56">
        <v>-2.7611E-2</v>
      </c>
      <c r="S150" s="29">
        <f t="shared" si="530"/>
        <v>0.51873499999999995</v>
      </c>
      <c r="T150" s="29">
        <f t="shared" si="530"/>
        <v>-0.160576</v>
      </c>
      <c r="U150" s="29">
        <f t="shared" si="530"/>
        <v>0.30715999999999999</v>
      </c>
      <c r="V150" s="29">
        <f t="shared" si="529"/>
        <v>0.22711500000000001</v>
      </c>
      <c r="W150" s="29">
        <f t="shared" si="529"/>
        <v>0.248028</v>
      </c>
      <c r="X150" s="29">
        <f t="shared" si="531"/>
        <v>0.22475999999999999</v>
      </c>
      <c r="Y150" s="78">
        <f t="shared" si="532"/>
        <v>0.34333549205883584</v>
      </c>
      <c r="Z150" s="29">
        <f t="shared" si="533"/>
        <v>0.21757000000000001</v>
      </c>
      <c r="AA150" s="29">
        <f t="shared" si="534"/>
        <v>-2.7611E-2</v>
      </c>
      <c r="AC150" s="29">
        <f t="shared" si="535"/>
        <v>0.51873499999999995</v>
      </c>
      <c r="AD150" s="29">
        <f t="shared" si="536"/>
        <v>-0.160576</v>
      </c>
      <c r="AE150" s="29">
        <f t="shared" si="537"/>
        <v>0.30715999999999999</v>
      </c>
      <c r="AF150" s="29">
        <f t="shared" si="538"/>
        <v>0.22711500000000001</v>
      </c>
      <c r="AG150" s="29">
        <f t="shared" si="539"/>
        <v>0.248028</v>
      </c>
      <c r="AH150" s="29">
        <f t="shared" si="540"/>
        <v>0.22475999999999999</v>
      </c>
      <c r="AI150" s="29">
        <f t="shared" si="541"/>
        <v>0.34333549205883584</v>
      </c>
      <c r="AJ150" s="29">
        <f t="shared" si="542"/>
        <v>0.21757000000000001</v>
      </c>
      <c r="AK150" s="29">
        <f t="shared" si="543"/>
        <v>-2.7611E-2</v>
      </c>
      <c r="AS150" s="58"/>
      <c r="BC150" s="58"/>
      <c r="BG150" s="29">
        <f t="shared" ref="BG150" si="581">AC150</f>
        <v>0.51873499999999995</v>
      </c>
      <c r="BH150" s="29">
        <f t="shared" ref="BH150" si="582">AD150</f>
        <v>-0.160576</v>
      </c>
      <c r="BI150" s="29">
        <f t="shared" ref="BI150" si="583">AE150</f>
        <v>0.30715999999999999</v>
      </c>
      <c r="BJ150" s="29">
        <f t="shared" ref="BJ150" si="584">AF150</f>
        <v>0.22711500000000001</v>
      </c>
      <c r="BK150" s="29">
        <f t="shared" ref="BK150" si="585">AG150</f>
        <v>0.248028</v>
      </c>
      <c r="BL150" s="29">
        <f t="shared" ref="BL150:BL159" si="586">AH150</f>
        <v>0.22475999999999999</v>
      </c>
      <c r="BM150" s="58">
        <f t="shared" ref="BM150:BM159" si="587">AI150</f>
        <v>0.34333549205883584</v>
      </c>
      <c r="BN150" s="58">
        <f t="shared" ref="BN150:BO159" si="588">AJ150</f>
        <v>0.21757000000000001</v>
      </c>
      <c r="BO150" s="58">
        <f t="shared" si="588"/>
        <v>-2.7611E-2</v>
      </c>
      <c r="BQ150" s="29">
        <f t="shared" ref="BQ150:BW150" si="589">BG150</f>
        <v>0.51873499999999995</v>
      </c>
      <c r="BR150" s="29">
        <f t="shared" si="589"/>
        <v>-0.160576</v>
      </c>
      <c r="BS150" s="29">
        <f t="shared" si="589"/>
        <v>0.30715999999999999</v>
      </c>
      <c r="BT150" s="29">
        <f t="shared" si="589"/>
        <v>0.22711500000000001</v>
      </c>
      <c r="BU150" s="29">
        <f t="shared" si="589"/>
        <v>0.248028</v>
      </c>
      <c r="BV150" s="29">
        <f t="shared" si="589"/>
        <v>0.22475999999999999</v>
      </c>
      <c r="BW150" s="58">
        <f t="shared" si="589"/>
        <v>0.34333549205883584</v>
      </c>
      <c r="BX150" s="58">
        <f t="shared" ref="BX150:BY150" si="590">BN150</f>
        <v>0.21757000000000001</v>
      </c>
      <c r="BY150" s="58">
        <f t="shared" si="590"/>
        <v>-2.7611E-2</v>
      </c>
      <c r="CA150" s="79">
        <v>2012</v>
      </c>
      <c r="CB150" s="24">
        <v>5</v>
      </c>
      <c r="CC150" s="24">
        <v>6</v>
      </c>
      <c r="CD150" s="29">
        <f t="shared" si="573"/>
        <v>-0.23304799999999998</v>
      </c>
      <c r="CE150" s="29">
        <f t="shared" si="574"/>
        <v>-5.879800000000001E-2</v>
      </c>
      <c r="CF150" s="29">
        <f t="shared" si="575"/>
        <v>-0.41607899999999992</v>
      </c>
      <c r="CG150" s="29">
        <f t="shared" si="576"/>
        <v>-0.62369300000000005</v>
      </c>
      <c r="CH150" s="29">
        <f t="shared" si="577"/>
        <v>-0.53120800000000001</v>
      </c>
      <c r="CI150" s="29">
        <f t="shared" si="578"/>
        <v>-0.63384000000000007</v>
      </c>
      <c r="CJ150" s="29">
        <f t="shared" si="579"/>
        <v>-0.40766456317311317</v>
      </c>
      <c r="CK150" s="29">
        <f t="shared" si="580"/>
        <v>-0.64948099999999998</v>
      </c>
      <c r="CL150" s="29">
        <f t="shared" si="580"/>
        <v>-0.5154390000000002</v>
      </c>
    </row>
    <row r="151" spans="1:138" x14ac:dyDescent="0.25">
      <c r="A151">
        <f t="shared" si="552"/>
        <v>2006</v>
      </c>
      <c r="B151" s="56" t="s">
        <v>241</v>
      </c>
      <c r="C151" s="56">
        <v>10</v>
      </c>
      <c r="D151">
        <v>19</v>
      </c>
      <c r="E151" s="4"/>
      <c r="F151" s="56">
        <v>0.30022300000000002</v>
      </c>
      <c r="G151" s="56">
        <v>0.30438399999999999</v>
      </c>
      <c r="H151" s="56">
        <v>-0.445911</v>
      </c>
      <c r="I151" s="56">
        <v>0.23822299999999999</v>
      </c>
      <c r="J151" s="56">
        <v>0.181808</v>
      </c>
      <c r="K151" s="56">
        <v>0.348464</v>
      </c>
      <c r="L151" s="56">
        <v>0.26303199999999999</v>
      </c>
      <c r="M151" s="56">
        <v>0.35598600000000002</v>
      </c>
      <c r="N151" s="56">
        <v>0.23125499999999999</v>
      </c>
      <c r="O151" s="56">
        <v>-0.54868499999999998</v>
      </c>
      <c r="S151" s="29">
        <f t="shared" si="530"/>
        <v>0.30438399999999999</v>
      </c>
      <c r="T151" s="29">
        <f t="shared" si="530"/>
        <v>-0.445911</v>
      </c>
      <c r="U151" s="29">
        <f t="shared" si="530"/>
        <v>0.23822299999999999</v>
      </c>
      <c r="V151" s="29">
        <f t="shared" si="529"/>
        <v>0.181808</v>
      </c>
      <c r="W151" s="29">
        <f t="shared" si="529"/>
        <v>0.348464</v>
      </c>
      <c r="X151" s="29">
        <f t="shared" si="531"/>
        <v>0.26303199999999999</v>
      </c>
      <c r="Y151" s="78">
        <f t="shared" si="532"/>
        <v>0.32452102095293966</v>
      </c>
      <c r="Z151" s="29">
        <f t="shared" si="533"/>
        <v>0.23125499999999999</v>
      </c>
      <c r="AA151" s="29">
        <f t="shared" si="534"/>
        <v>-0.54868499999999998</v>
      </c>
      <c r="AC151" s="29">
        <f t="shared" si="535"/>
        <v>0.30438399999999999</v>
      </c>
      <c r="AD151" s="29">
        <f t="shared" si="536"/>
        <v>-0.445911</v>
      </c>
      <c r="AE151" s="29">
        <f t="shared" si="537"/>
        <v>0.23822299999999999</v>
      </c>
      <c r="AF151" s="29">
        <f t="shared" si="538"/>
        <v>0.181808</v>
      </c>
      <c r="AG151" s="29">
        <f t="shared" si="539"/>
        <v>0.348464</v>
      </c>
      <c r="AH151" s="29">
        <f t="shared" si="540"/>
        <v>0.26303199999999999</v>
      </c>
      <c r="AI151" s="29">
        <f t="shared" si="541"/>
        <v>0.32452102095293966</v>
      </c>
      <c r="AJ151" s="29">
        <f t="shared" si="542"/>
        <v>0.23125499999999999</v>
      </c>
      <c r="AK151" s="29">
        <f t="shared" si="543"/>
        <v>-0.54868499999999998</v>
      </c>
      <c r="AS151" s="58"/>
      <c r="BC151" s="58"/>
      <c r="BG151" s="29">
        <f t="shared" ref="BG151:BG159" si="591">AC151</f>
        <v>0.30438399999999999</v>
      </c>
      <c r="BH151" s="29">
        <f t="shared" ref="BH151:BH159" si="592">AD151</f>
        <v>-0.445911</v>
      </c>
      <c r="BI151" s="29">
        <f t="shared" ref="BI151:BI159" si="593">AE151</f>
        <v>0.23822299999999999</v>
      </c>
      <c r="BJ151" s="29">
        <f t="shared" ref="BJ151:BJ159" si="594">AF151</f>
        <v>0.181808</v>
      </c>
      <c r="BK151" s="29">
        <f t="shared" ref="BK151:BK159" si="595">AG151</f>
        <v>0.348464</v>
      </c>
      <c r="BL151" s="29">
        <f t="shared" si="586"/>
        <v>0.26303199999999999</v>
      </c>
      <c r="BM151" s="58">
        <f t="shared" si="587"/>
        <v>0.32452102095293966</v>
      </c>
      <c r="BN151" s="58">
        <f t="shared" si="588"/>
        <v>0.23125499999999999</v>
      </c>
      <c r="BO151" s="58">
        <f t="shared" si="588"/>
        <v>-0.54868499999999998</v>
      </c>
      <c r="BQ151" s="29">
        <f t="shared" ref="BQ151:BQ159" si="596">BG151+BQ150</f>
        <v>0.82311899999999993</v>
      </c>
      <c r="BR151" s="29">
        <f t="shared" ref="BR151:BR159" si="597">BH151+BR150</f>
        <v>-0.606487</v>
      </c>
      <c r="BS151" s="29">
        <f t="shared" ref="BS151:BS159" si="598">BI151+BS150</f>
        <v>0.54538299999999995</v>
      </c>
      <c r="BT151" s="29">
        <f t="shared" ref="BT151:BT159" si="599">BJ151+BT150</f>
        <v>0.40892300000000004</v>
      </c>
      <c r="BU151" s="29">
        <f t="shared" ref="BU151:BU159" si="600">BK151+BU150</f>
        <v>0.59649200000000002</v>
      </c>
      <c r="BV151" s="29">
        <f>BL151+BV150</f>
        <v>0.487792</v>
      </c>
      <c r="BW151" s="58">
        <f>BM151+BW150</f>
        <v>0.66785651301177551</v>
      </c>
      <c r="BX151" s="58">
        <f t="shared" ref="BX151:BY151" si="601">BN151+BX150</f>
        <v>0.44882500000000003</v>
      </c>
      <c r="BY151" s="58">
        <f t="shared" si="601"/>
        <v>-0.57629600000000003</v>
      </c>
      <c r="CA151" s="79">
        <v>2012</v>
      </c>
      <c r="CB151" s="24">
        <v>6</v>
      </c>
      <c r="CC151" s="24">
        <v>7</v>
      </c>
      <c r="CD151" s="29">
        <f t="shared" si="573"/>
        <v>-0.51616499999999998</v>
      </c>
      <c r="CE151" s="29">
        <f t="shared" si="574"/>
        <v>0.16219499999999998</v>
      </c>
      <c r="CF151" s="29">
        <f t="shared" si="575"/>
        <v>-0.77327999999999997</v>
      </c>
      <c r="CG151" s="29">
        <f t="shared" si="576"/>
        <v>-1.005506</v>
      </c>
      <c r="CH151" s="29">
        <f t="shared" si="577"/>
        <v>-0.84406000000000003</v>
      </c>
      <c r="CI151" s="29">
        <f t="shared" si="578"/>
        <v>-0.92133700000000007</v>
      </c>
      <c r="CJ151" s="29">
        <f t="shared" si="579"/>
        <v>-0.76348462699576758</v>
      </c>
      <c r="CK151" s="29">
        <f t="shared" si="580"/>
        <v>-0.93030100000000004</v>
      </c>
      <c r="CL151" s="29">
        <f t="shared" si="580"/>
        <v>5.5929999999999813E-2</v>
      </c>
    </row>
    <row r="152" spans="1:138" x14ac:dyDescent="0.25">
      <c r="A152">
        <f t="shared" si="552"/>
        <v>2006</v>
      </c>
      <c r="B152" s="56" t="s">
        <v>242</v>
      </c>
      <c r="C152" s="56">
        <v>11</v>
      </c>
      <c r="D152">
        <v>20</v>
      </c>
      <c r="E152" s="4"/>
      <c r="F152" s="56">
        <v>0.60002599999999995</v>
      </c>
      <c r="G152" s="56">
        <v>0.897235</v>
      </c>
      <c r="H152" s="56">
        <v>0.94745800000000002</v>
      </c>
      <c r="I152" s="56">
        <v>0.59840499999999996</v>
      </c>
      <c r="J152" s="56">
        <v>0.61188900000000002</v>
      </c>
      <c r="K152" s="56">
        <v>0.68173899999999998</v>
      </c>
      <c r="L152" s="56">
        <v>0.69146300000000005</v>
      </c>
      <c r="M152" s="56">
        <v>0.60229999999999995</v>
      </c>
      <c r="N152" s="56">
        <v>0.66742800000000002</v>
      </c>
      <c r="O152" s="56">
        <v>0.61345799999999995</v>
      </c>
      <c r="S152" s="29">
        <f t="shared" si="530"/>
        <v>0.897235</v>
      </c>
      <c r="T152" s="29">
        <f t="shared" si="530"/>
        <v>0.94745800000000002</v>
      </c>
      <c r="U152" s="29">
        <f t="shared" si="530"/>
        <v>0.59840499999999996</v>
      </c>
      <c r="V152" s="29">
        <f t="shared" si="529"/>
        <v>0.61188900000000002</v>
      </c>
      <c r="W152" s="29">
        <f t="shared" si="529"/>
        <v>0.68173899999999998</v>
      </c>
      <c r="X152" s="29">
        <f t="shared" si="531"/>
        <v>0.69146300000000005</v>
      </c>
      <c r="Y152" s="78">
        <f t="shared" si="532"/>
        <v>0.60101686669739751</v>
      </c>
      <c r="Z152" s="29">
        <f t="shared" si="533"/>
        <v>0.66742800000000002</v>
      </c>
      <c r="AA152" s="29">
        <f t="shared" si="534"/>
        <v>0.61345799999999995</v>
      </c>
      <c r="AC152" s="29">
        <f t="shared" si="535"/>
        <v>0.897235</v>
      </c>
      <c r="AD152" s="29">
        <f t="shared" si="536"/>
        <v>0.94745800000000002</v>
      </c>
      <c r="AE152" s="29">
        <f t="shared" si="537"/>
        <v>0.59840499999999996</v>
      </c>
      <c r="AF152" s="29">
        <f t="shared" si="538"/>
        <v>0.61188900000000002</v>
      </c>
      <c r="AG152" s="29">
        <f t="shared" si="539"/>
        <v>0.68173899999999998</v>
      </c>
      <c r="AH152" s="29">
        <f t="shared" si="540"/>
        <v>0.69146300000000005</v>
      </c>
      <c r="AI152" s="29">
        <f t="shared" si="541"/>
        <v>0.60101686669739751</v>
      </c>
      <c r="AJ152" s="29">
        <f t="shared" si="542"/>
        <v>0.66742800000000002</v>
      </c>
      <c r="AK152" s="29">
        <f t="shared" si="543"/>
        <v>0.61345799999999995</v>
      </c>
      <c r="AS152" s="58"/>
      <c r="BC152" s="58"/>
      <c r="BG152" s="29">
        <f t="shared" si="591"/>
        <v>0.897235</v>
      </c>
      <c r="BH152" s="29">
        <f t="shared" si="592"/>
        <v>0.94745800000000002</v>
      </c>
      <c r="BI152" s="29">
        <f t="shared" si="593"/>
        <v>0.59840499999999996</v>
      </c>
      <c r="BJ152" s="29">
        <f t="shared" si="594"/>
        <v>0.61188900000000002</v>
      </c>
      <c r="BK152" s="29">
        <f t="shared" si="595"/>
        <v>0.68173899999999998</v>
      </c>
      <c r="BL152" s="29">
        <f t="shared" si="586"/>
        <v>0.69146300000000005</v>
      </c>
      <c r="BM152" s="58">
        <f t="shared" si="587"/>
        <v>0.60101686669739751</v>
      </c>
      <c r="BN152" s="58">
        <f t="shared" si="588"/>
        <v>0.66742800000000002</v>
      </c>
      <c r="BO152" s="58">
        <f t="shared" si="588"/>
        <v>0.61345799999999995</v>
      </c>
      <c r="BQ152" s="29">
        <f t="shared" si="596"/>
        <v>1.7203539999999999</v>
      </c>
      <c r="BR152" s="29">
        <f t="shared" si="597"/>
        <v>0.34097100000000002</v>
      </c>
      <c r="BS152" s="29">
        <f t="shared" si="598"/>
        <v>1.1437879999999998</v>
      </c>
      <c r="BT152" s="29">
        <f t="shared" si="599"/>
        <v>1.0208120000000001</v>
      </c>
      <c r="BU152" s="29">
        <f t="shared" si="600"/>
        <v>1.2782309999999999</v>
      </c>
      <c r="BV152" s="29">
        <f t="shared" ref="BV152:BV159" si="602">BL152+BV151</f>
        <v>1.1792549999999999</v>
      </c>
      <c r="BW152" s="58">
        <f t="shared" ref="BW152:BW159" si="603">BM152+BW151</f>
        <v>1.2688733797091731</v>
      </c>
      <c r="BX152" s="58">
        <f t="shared" ref="BX152:BX159" si="604">BN152+BX151</f>
        <v>1.1162529999999999</v>
      </c>
      <c r="BY152" s="58">
        <f t="shared" ref="BY152:BY159" si="605">BO152+BY151</f>
        <v>3.7161999999999917E-2</v>
      </c>
      <c r="CA152" s="79">
        <v>2012</v>
      </c>
      <c r="CB152" s="24">
        <v>6</v>
      </c>
      <c r="CC152" s="24">
        <v>8</v>
      </c>
      <c r="CD152" s="29">
        <f t="shared" si="573"/>
        <v>-0.48834499999999997</v>
      </c>
      <c r="CE152" s="29">
        <f t="shared" si="574"/>
        <v>0.67046899999999998</v>
      </c>
      <c r="CF152" s="29">
        <f t="shared" si="575"/>
        <v>-0.68278499999999998</v>
      </c>
      <c r="CG152" s="29">
        <f t="shared" si="576"/>
        <v>-0.92016200000000004</v>
      </c>
      <c r="CH152" s="29">
        <f t="shared" si="577"/>
        <v>-0.63143000000000005</v>
      </c>
      <c r="CI152" s="29">
        <f t="shared" si="578"/>
        <v>-0.70888800000000007</v>
      </c>
      <c r="CJ152" s="29">
        <f t="shared" si="579"/>
        <v>-0.69982654569836156</v>
      </c>
      <c r="CK152" s="29">
        <f t="shared" si="580"/>
        <v>-0.71686800000000006</v>
      </c>
      <c r="CL152" s="29">
        <f t="shared" si="580"/>
        <v>1.0610429999999997</v>
      </c>
    </row>
    <row r="153" spans="1:138" x14ac:dyDescent="0.25">
      <c r="A153">
        <f t="shared" si="552"/>
        <v>2006</v>
      </c>
      <c r="B153" s="56" t="s">
        <v>243</v>
      </c>
      <c r="C153" s="56">
        <v>11</v>
      </c>
      <c r="D153">
        <v>21</v>
      </c>
      <c r="E153" s="4"/>
      <c r="F153" s="56">
        <v>1.126979</v>
      </c>
      <c r="G153" s="56">
        <v>1.2784199999999999</v>
      </c>
      <c r="H153" s="56">
        <v>1.277938</v>
      </c>
      <c r="I153" s="56">
        <v>1.1252</v>
      </c>
      <c r="J153" s="56">
        <v>1.1920759999999999</v>
      </c>
      <c r="K153" s="56">
        <v>1.1384970000000001</v>
      </c>
      <c r="L153" s="56">
        <v>1.12269</v>
      </c>
      <c r="M153" s="56">
        <v>1.134422</v>
      </c>
      <c r="N153" s="56">
        <v>1.1145719999999999</v>
      </c>
      <c r="O153" s="56">
        <v>0.59490600000000005</v>
      </c>
      <c r="S153" s="29">
        <f t="shared" si="530"/>
        <v>1.2784199999999999</v>
      </c>
      <c r="T153" s="29">
        <f t="shared" si="530"/>
        <v>1.277938</v>
      </c>
      <c r="U153" s="29">
        <f t="shared" si="530"/>
        <v>1.1252</v>
      </c>
      <c r="V153" s="29">
        <f t="shared" si="529"/>
        <v>1.1920759999999999</v>
      </c>
      <c r="W153" s="29">
        <f t="shared" si="529"/>
        <v>1.1384970000000001</v>
      </c>
      <c r="X153" s="29">
        <f t="shared" si="531"/>
        <v>1.12269</v>
      </c>
      <c r="Y153" s="78">
        <f t="shared" si="532"/>
        <v>1.1302221929765746</v>
      </c>
      <c r="Z153" s="29">
        <f t="shared" si="533"/>
        <v>1.1145719999999999</v>
      </c>
      <c r="AA153" s="29">
        <f t="shared" si="534"/>
        <v>0.59490600000000005</v>
      </c>
      <c r="AC153" s="29">
        <f t="shared" si="535"/>
        <v>1.2784199999999999</v>
      </c>
      <c r="AD153" s="29">
        <f t="shared" si="536"/>
        <v>1.277938</v>
      </c>
      <c r="AE153" s="29">
        <f t="shared" si="537"/>
        <v>1.1252</v>
      </c>
      <c r="AF153" s="29">
        <f t="shared" si="538"/>
        <v>1.1920759999999999</v>
      </c>
      <c r="AG153" s="29">
        <f t="shared" si="539"/>
        <v>1.1384970000000001</v>
      </c>
      <c r="AH153" s="29">
        <f t="shared" si="540"/>
        <v>1.12269</v>
      </c>
      <c r="AI153" s="29">
        <f t="shared" si="541"/>
        <v>1.1302221929765746</v>
      </c>
      <c r="AJ153" s="29">
        <f t="shared" si="542"/>
        <v>1.1145719999999999</v>
      </c>
      <c r="AK153" s="29">
        <f t="shared" si="543"/>
        <v>0.59490600000000005</v>
      </c>
      <c r="AS153" s="58"/>
      <c r="BC153" s="58"/>
      <c r="BG153" s="29">
        <f t="shared" si="591"/>
        <v>1.2784199999999999</v>
      </c>
      <c r="BH153" s="29">
        <f t="shared" si="592"/>
        <v>1.277938</v>
      </c>
      <c r="BI153" s="29">
        <f t="shared" si="593"/>
        <v>1.1252</v>
      </c>
      <c r="BJ153" s="29">
        <f t="shared" si="594"/>
        <v>1.1920759999999999</v>
      </c>
      <c r="BK153" s="29">
        <f t="shared" si="595"/>
        <v>1.1384970000000001</v>
      </c>
      <c r="BL153" s="29">
        <f t="shared" si="586"/>
        <v>1.12269</v>
      </c>
      <c r="BM153" s="58">
        <f t="shared" si="587"/>
        <v>1.1302221929765746</v>
      </c>
      <c r="BN153" s="58">
        <f t="shared" si="588"/>
        <v>1.1145719999999999</v>
      </c>
      <c r="BO153" s="58">
        <f t="shared" si="588"/>
        <v>0.59490600000000005</v>
      </c>
      <c r="BQ153" s="29">
        <f t="shared" si="596"/>
        <v>2.9987740000000001</v>
      </c>
      <c r="BR153" s="29">
        <f t="shared" si="597"/>
        <v>1.6189089999999999</v>
      </c>
      <c r="BS153" s="29">
        <f t="shared" si="598"/>
        <v>2.2689879999999998</v>
      </c>
      <c r="BT153" s="29">
        <f t="shared" si="599"/>
        <v>2.212888</v>
      </c>
      <c r="BU153" s="29">
        <f t="shared" si="600"/>
        <v>2.416728</v>
      </c>
      <c r="BV153" s="29">
        <f t="shared" si="602"/>
        <v>2.3019449999999999</v>
      </c>
      <c r="BW153" s="58">
        <f t="shared" si="603"/>
        <v>2.3990955726857477</v>
      </c>
      <c r="BX153" s="58">
        <f t="shared" si="604"/>
        <v>2.2308249999999998</v>
      </c>
      <c r="BY153" s="58">
        <f t="shared" si="605"/>
        <v>0.63206799999999996</v>
      </c>
      <c r="CA153" s="79">
        <v>2012</v>
      </c>
      <c r="CB153" s="24">
        <v>7</v>
      </c>
      <c r="CC153" s="24">
        <v>9</v>
      </c>
      <c r="CD153" s="29">
        <f t="shared" si="573"/>
        <v>-0.88485400000000003</v>
      </c>
      <c r="CE153" s="29">
        <f t="shared" si="574"/>
        <v>0.20955099999999999</v>
      </c>
      <c r="CF153" s="29">
        <f t="shared" si="575"/>
        <v>-0.71255099999999993</v>
      </c>
      <c r="CG153" s="29">
        <f t="shared" si="576"/>
        <v>-1.014545</v>
      </c>
      <c r="CH153" s="29">
        <f t="shared" si="577"/>
        <v>-0.41617400000000004</v>
      </c>
      <c r="CI153" s="29">
        <f t="shared" si="578"/>
        <v>-0.52944800000000014</v>
      </c>
      <c r="CJ153" s="29">
        <f t="shared" si="579"/>
        <v>-0.76154149172358887</v>
      </c>
      <c r="CK153" s="29">
        <f t="shared" si="580"/>
        <v>-0.55324800000000007</v>
      </c>
      <c r="CL153" s="29">
        <f t="shared" si="580"/>
        <v>1.2362149999999996</v>
      </c>
    </row>
    <row r="154" spans="1:138" x14ac:dyDescent="0.25">
      <c r="A154">
        <f t="shared" si="552"/>
        <v>2006</v>
      </c>
      <c r="B154" s="56" t="s">
        <v>244</v>
      </c>
      <c r="C154" s="56">
        <v>12</v>
      </c>
      <c r="D154">
        <v>22</v>
      </c>
      <c r="E154" s="4"/>
      <c r="F154" s="56">
        <v>1.2598670000000001</v>
      </c>
      <c r="G154" s="56">
        <v>1.378862</v>
      </c>
      <c r="H154" s="56">
        <v>1.381766</v>
      </c>
      <c r="I154" s="56">
        <v>1.264386</v>
      </c>
      <c r="J154" s="56">
        <v>1.333885</v>
      </c>
      <c r="K154" s="56">
        <v>1.2927219999999999</v>
      </c>
      <c r="L154" s="56">
        <v>1.2973939999999999</v>
      </c>
      <c r="M154" s="56">
        <v>1.2622549999999999</v>
      </c>
      <c r="N154" s="56">
        <v>1.303579</v>
      </c>
      <c r="O154" s="56">
        <v>1.3272820000000001</v>
      </c>
      <c r="S154" s="29">
        <f t="shared" si="530"/>
        <v>1.378862</v>
      </c>
      <c r="T154" s="29">
        <f t="shared" si="530"/>
        <v>1.381766</v>
      </c>
      <c r="U154" s="29">
        <f t="shared" si="530"/>
        <v>1.264386</v>
      </c>
      <c r="V154" s="29">
        <f t="shared" si="529"/>
        <v>1.333885</v>
      </c>
      <c r="W154" s="29">
        <f t="shared" si="529"/>
        <v>1.2927219999999999</v>
      </c>
      <c r="X154" s="29">
        <f t="shared" si="531"/>
        <v>1.2973939999999999</v>
      </c>
      <c r="Y154" s="78">
        <f t="shared" si="532"/>
        <v>1.2609075407534678</v>
      </c>
      <c r="Z154" s="29">
        <f t="shared" si="533"/>
        <v>1.303579</v>
      </c>
      <c r="AA154" s="29">
        <f t="shared" si="534"/>
        <v>1.3272820000000001</v>
      </c>
      <c r="AC154" s="29">
        <f t="shared" si="535"/>
        <v>1.378862</v>
      </c>
      <c r="AD154" s="29">
        <f t="shared" si="536"/>
        <v>1.381766</v>
      </c>
      <c r="AE154" s="29">
        <f t="shared" si="537"/>
        <v>1.264386</v>
      </c>
      <c r="AF154" s="29">
        <f t="shared" si="538"/>
        <v>1.333885</v>
      </c>
      <c r="AG154" s="29">
        <f t="shared" si="539"/>
        <v>1.2927219999999999</v>
      </c>
      <c r="AH154" s="29">
        <f t="shared" si="540"/>
        <v>1.2973939999999999</v>
      </c>
      <c r="AI154" s="29">
        <f t="shared" si="541"/>
        <v>1.2609075407534678</v>
      </c>
      <c r="AJ154" s="29">
        <f t="shared" si="542"/>
        <v>1.303579</v>
      </c>
      <c r="AK154" s="29">
        <f t="shared" si="543"/>
        <v>1.3272820000000001</v>
      </c>
      <c r="AS154" s="58"/>
      <c r="BC154" s="58"/>
      <c r="BG154" s="29">
        <f t="shared" si="591"/>
        <v>1.378862</v>
      </c>
      <c r="BH154" s="29">
        <f t="shared" si="592"/>
        <v>1.381766</v>
      </c>
      <c r="BI154" s="29">
        <f t="shared" si="593"/>
        <v>1.264386</v>
      </c>
      <c r="BJ154" s="29">
        <f t="shared" si="594"/>
        <v>1.333885</v>
      </c>
      <c r="BK154" s="29">
        <f t="shared" si="595"/>
        <v>1.2927219999999999</v>
      </c>
      <c r="BL154" s="29">
        <f t="shared" si="586"/>
        <v>1.2973939999999999</v>
      </c>
      <c r="BM154" s="58">
        <f t="shared" si="587"/>
        <v>1.2609075407534678</v>
      </c>
      <c r="BN154" s="58">
        <f t="shared" si="588"/>
        <v>1.303579</v>
      </c>
      <c r="BO154" s="58">
        <f t="shared" si="588"/>
        <v>1.3272820000000001</v>
      </c>
      <c r="BQ154" s="29">
        <f t="shared" si="596"/>
        <v>4.3776359999999999</v>
      </c>
      <c r="BR154" s="29">
        <f t="shared" si="597"/>
        <v>3.0006750000000002</v>
      </c>
      <c r="BS154" s="29">
        <f t="shared" si="598"/>
        <v>3.5333739999999998</v>
      </c>
      <c r="BT154" s="29">
        <f t="shared" si="599"/>
        <v>3.546773</v>
      </c>
      <c r="BU154" s="29">
        <f t="shared" si="600"/>
        <v>3.7094499999999999</v>
      </c>
      <c r="BV154" s="29">
        <f t="shared" si="602"/>
        <v>3.5993389999999996</v>
      </c>
      <c r="BW154" s="58">
        <f t="shared" si="603"/>
        <v>3.6600031134392155</v>
      </c>
      <c r="BX154" s="58">
        <f t="shared" si="604"/>
        <v>3.5344039999999999</v>
      </c>
      <c r="BY154" s="58">
        <f t="shared" si="605"/>
        <v>1.9593500000000001</v>
      </c>
      <c r="CA154" s="79">
        <v>2012</v>
      </c>
      <c r="CB154" s="24">
        <v>7</v>
      </c>
      <c r="CC154" s="24">
        <v>10</v>
      </c>
      <c r="CD154" s="29">
        <f t="shared" si="573"/>
        <v>-0.44071700000000003</v>
      </c>
      <c r="CE154" s="29">
        <f t="shared" si="574"/>
        <v>1.3485930000000002</v>
      </c>
      <c r="CF154" s="29">
        <f t="shared" si="575"/>
        <v>-0.34612999999999994</v>
      </c>
      <c r="CG154" s="29">
        <f t="shared" si="576"/>
        <v>-0.62527299999999997</v>
      </c>
      <c r="CH154" s="29">
        <f t="shared" si="577"/>
        <v>0.12384299999999993</v>
      </c>
      <c r="CI154" s="29">
        <f t="shared" si="578"/>
        <v>3.1910999999999912E-2</v>
      </c>
      <c r="CJ154" s="29">
        <f t="shared" si="579"/>
        <v>-0.41923486166869217</v>
      </c>
      <c r="CK154" s="29">
        <f t="shared" si="580"/>
        <v>3.8334999999999897E-2</v>
      </c>
      <c r="CL154" s="29">
        <f t="shared" si="580"/>
        <v>2.7596999999999996</v>
      </c>
    </row>
    <row r="155" spans="1:138" x14ac:dyDescent="0.25">
      <c r="A155">
        <f t="shared" si="552"/>
        <v>2006</v>
      </c>
      <c r="B155" s="56" t="s">
        <v>245</v>
      </c>
      <c r="C155" s="56">
        <v>12</v>
      </c>
      <c r="D155">
        <v>23</v>
      </c>
      <c r="E155" s="4"/>
      <c r="F155" s="56">
        <v>1.1322460000000001</v>
      </c>
      <c r="G155" s="56">
        <v>1.2460929999999999</v>
      </c>
      <c r="H155" s="56">
        <v>1.13236</v>
      </c>
      <c r="I155" s="56">
        <v>1.123456</v>
      </c>
      <c r="J155" s="56">
        <v>1.1345909999999999</v>
      </c>
      <c r="K155" s="56">
        <v>1.170536</v>
      </c>
      <c r="L155" s="56">
        <v>1.1658740000000001</v>
      </c>
      <c r="M155" s="56">
        <v>1.149413</v>
      </c>
      <c r="N155" s="56">
        <v>1.1695739999999999</v>
      </c>
      <c r="O155" s="56">
        <v>1.018232</v>
      </c>
      <c r="S155" s="29">
        <f t="shared" si="530"/>
        <v>1.2460929999999999</v>
      </c>
      <c r="T155" s="29">
        <f t="shared" si="530"/>
        <v>1.13236</v>
      </c>
      <c r="U155" s="29">
        <f t="shared" si="530"/>
        <v>1.123456</v>
      </c>
      <c r="V155" s="29">
        <f t="shared" si="529"/>
        <v>1.1345909999999999</v>
      </c>
      <c r="W155" s="29">
        <f t="shared" si="529"/>
        <v>1.170536</v>
      </c>
      <c r="X155" s="29">
        <f t="shared" si="531"/>
        <v>1.1658740000000001</v>
      </c>
      <c r="Y155" s="78">
        <f t="shared" si="532"/>
        <v>1.1397263028118847</v>
      </c>
      <c r="Z155" s="29">
        <f t="shared" si="533"/>
        <v>1.1695739999999999</v>
      </c>
      <c r="AA155" s="29">
        <f t="shared" si="534"/>
        <v>1.018232</v>
      </c>
      <c r="AC155" s="29">
        <f t="shared" si="535"/>
        <v>1.2460929999999999</v>
      </c>
      <c r="AD155" s="29">
        <f t="shared" si="536"/>
        <v>1.13236</v>
      </c>
      <c r="AE155" s="29">
        <f t="shared" si="537"/>
        <v>1.123456</v>
      </c>
      <c r="AF155" s="29">
        <f t="shared" si="538"/>
        <v>1.1345909999999999</v>
      </c>
      <c r="AG155" s="29">
        <f t="shared" si="539"/>
        <v>1.170536</v>
      </c>
      <c r="AH155" s="29">
        <f t="shared" si="540"/>
        <v>1.1658740000000001</v>
      </c>
      <c r="AI155" s="29">
        <f t="shared" si="541"/>
        <v>1.1397263028118847</v>
      </c>
      <c r="AJ155" s="29">
        <f t="shared" si="542"/>
        <v>1.1695739999999999</v>
      </c>
      <c r="AK155" s="29">
        <f t="shared" si="543"/>
        <v>1.018232</v>
      </c>
      <c r="AS155" s="58"/>
      <c r="BC155" s="58"/>
      <c r="BG155" s="29">
        <f t="shared" si="591"/>
        <v>1.2460929999999999</v>
      </c>
      <c r="BH155" s="29">
        <f t="shared" si="592"/>
        <v>1.13236</v>
      </c>
      <c r="BI155" s="29">
        <f t="shared" si="593"/>
        <v>1.123456</v>
      </c>
      <c r="BJ155" s="29">
        <f t="shared" si="594"/>
        <v>1.1345909999999999</v>
      </c>
      <c r="BK155" s="29">
        <f t="shared" si="595"/>
        <v>1.170536</v>
      </c>
      <c r="BL155" s="29">
        <f t="shared" si="586"/>
        <v>1.1658740000000001</v>
      </c>
      <c r="BM155" s="58">
        <f t="shared" si="587"/>
        <v>1.1397263028118847</v>
      </c>
      <c r="BN155" s="58">
        <f t="shared" si="588"/>
        <v>1.1695739999999999</v>
      </c>
      <c r="BO155" s="58">
        <f t="shared" si="588"/>
        <v>1.018232</v>
      </c>
      <c r="BQ155" s="29">
        <f t="shared" si="596"/>
        <v>5.623729</v>
      </c>
      <c r="BR155" s="29">
        <f t="shared" si="597"/>
        <v>4.1330350000000005</v>
      </c>
      <c r="BS155" s="29">
        <f t="shared" si="598"/>
        <v>4.6568299999999994</v>
      </c>
      <c r="BT155" s="29">
        <f t="shared" si="599"/>
        <v>4.6813640000000003</v>
      </c>
      <c r="BU155" s="29">
        <f t="shared" si="600"/>
        <v>4.8799859999999997</v>
      </c>
      <c r="BV155" s="29">
        <f t="shared" si="602"/>
        <v>4.7652129999999993</v>
      </c>
      <c r="BW155" s="58">
        <f t="shared" si="603"/>
        <v>4.7997294162511004</v>
      </c>
      <c r="BX155" s="58">
        <f t="shared" si="604"/>
        <v>4.7039779999999993</v>
      </c>
      <c r="BY155" s="58">
        <f t="shared" si="605"/>
        <v>2.977582</v>
      </c>
      <c r="CA155" s="79">
        <v>2012</v>
      </c>
      <c r="CB155" s="24">
        <v>8</v>
      </c>
      <c r="CC155" s="24">
        <v>11</v>
      </c>
      <c r="CD155" s="29">
        <f t="shared" si="573"/>
        <v>5.2051999999999987E-2</v>
      </c>
      <c r="CE155" s="29">
        <f t="shared" si="574"/>
        <v>2.220955</v>
      </c>
      <c r="CF155" s="29">
        <f t="shared" si="575"/>
        <v>2.6040000000000063E-2</v>
      </c>
      <c r="CG155" s="29">
        <f t="shared" si="576"/>
        <v>-0.22292199999999995</v>
      </c>
      <c r="CH155" s="29">
        <f t="shared" si="577"/>
        <v>0.57583799999999985</v>
      </c>
      <c r="CI155" s="29">
        <f t="shared" si="578"/>
        <v>0.50378099999999992</v>
      </c>
      <c r="CJ155" s="29">
        <f t="shared" si="579"/>
        <v>-8.1300315299836667E-2</v>
      </c>
      <c r="CK155" s="29">
        <f t="shared" si="580"/>
        <v>0.52471799999999991</v>
      </c>
      <c r="CL155" s="29">
        <f t="shared" si="580"/>
        <v>3.6385859999999997</v>
      </c>
      <c r="CN155" s="83"/>
      <c r="CP155" s="29"/>
      <c r="CW155" s="83"/>
    </row>
    <row r="156" spans="1:138" x14ac:dyDescent="0.25">
      <c r="A156">
        <f>A133+1</f>
        <v>2007</v>
      </c>
      <c r="B156" s="56" t="s">
        <v>223</v>
      </c>
      <c r="C156" s="56">
        <v>1</v>
      </c>
      <c r="D156">
        <v>1</v>
      </c>
      <c r="E156" s="4"/>
      <c r="F156" s="56">
        <v>0.68560200000000004</v>
      </c>
      <c r="G156" s="56">
        <v>0.77088299999999998</v>
      </c>
      <c r="H156" s="56">
        <v>0.63273400000000002</v>
      </c>
      <c r="I156" s="56">
        <v>0.66946600000000001</v>
      </c>
      <c r="J156" s="56">
        <v>0.71290699999999996</v>
      </c>
      <c r="K156" s="56">
        <v>0.79732199999999998</v>
      </c>
      <c r="L156" s="56">
        <v>0.80663099999999999</v>
      </c>
      <c r="M156" s="56">
        <v>0.71038900000000005</v>
      </c>
      <c r="N156" s="56">
        <v>0.82749099999999998</v>
      </c>
      <c r="O156" s="56">
        <v>0.80966300000000002</v>
      </c>
      <c r="S156" s="29">
        <f t="shared" si="530"/>
        <v>0.77088299999999998</v>
      </c>
      <c r="T156" s="29">
        <f t="shared" si="530"/>
        <v>0.63273400000000002</v>
      </c>
      <c r="U156" s="29">
        <f t="shared" si="530"/>
        <v>0.66946600000000001</v>
      </c>
      <c r="V156" s="29">
        <f t="shared" si="529"/>
        <v>0.71290699999999996</v>
      </c>
      <c r="W156" s="29">
        <f t="shared" si="529"/>
        <v>0.79732199999999998</v>
      </c>
      <c r="X156" s="29">
        <f t="shared" si="531"/>
        <v>0.80663099999999999</v>
      </c>
      <c r="Y156" s="78">
        <f t="shared" si="532"/>
        <v>0.69640262129656794</v>
      </c>
      <c r="Z156" s="29">
        <f t="shared" si="533"/>
        <v>0.82749099999999998</v>
      </c>
      <c r="AA156" s="29">
        <f t="shared" si="534"/>
        <v>0.80966300000000002</v>
      </c>
      <c r="AC156" s="29">
        <f t="shared" si="535"/>
        <v>0.77088299999999998</v>
      </c>
      <c r="AD156" s="29">
        <f t="shared" si="536"/>
        <v>0.63273400000000002</v>
      </c>
      <c r="AE156" s="29">
        <f t="shared" si="537"/>
        <v>0.66946600000000001</v>
      </c>
      <c r="AF156" s="29">
        <f t="shared" si="538"/>
        <v>0.71290699999999996</v>
      </c>
      <c r="AG156" s="29">
        <f t="shared" si="539"/>
        <v>0.79732199999999998</v>
      </c>
      <c r="AH156" s="29">
        <f t="shared" si="540"/>
        <v>0.80663099999999999</v>
      </c>
      <c r="AI156" s="29">
        <f t="shared" si="541"/>
        <v>0.69640262129656794</v>
      </c>
      <c r="AJ156" s="29">
        <f t="shared" si="542"/>
        <v>0.82749099999999998</v>
      </c>
      <c r="AK156" s="29">
        <f t="shared" si="543"/>
        <v>0.80966300000000002</v>
      </c>
      <c r="AS156" s="58"/>
      <c r="BC156" s="58"/>
      <c r="BG156" s="29">
        <f t="shared" si="591"/>
        <v>0.77088299999999998</v>
      </c>
      <c r="BH156" s="29">
        <f t="shared" si="592"/>
        <v>0.63273400000000002</v>
      </c>
      <c r="BI156" s="29">
        <f t="shared" si="593"/>
        <v>0.66946600000000001</v>
      </c>
      <c r="BJ156" s="29">
        <f t="shared" si="594"/>
        <v>0.71290699999999996</v>
      </c>
      <c r="BK156" s="29">
        <f t="shared" si="595"/>
        <v>0.79732199999999998</v>
      </c>
      <c r="BL156" s="29">
        <f t="shared" si="586"/>
        <v>0.80663099999999999</v>
      </c>
      <c r="BM156" s="58">
        <f t="shared" si="587"/>
        <v>0.69640262129656794</v>
      </c>
      <c r="BN156" s="58">
        <f t="shared" si="588"/>
        <v>0.82749099999999998</v>
      </c>
      <c r="BO156" s="58">
        <f t="shared" si="588"/>
        <v>0.80966300000000002</v>
      </c>
      <c r="BQ156" s="29">
        <f t="shared" si="596"/>
        <v>6.3946120000000004</v>
      </c>
      <c r="BR156" s="29">
        <f t="shared" si="597"/>
        <v>4.7657690000000006</v>
      </c>
      <c r="BS156" s="29">
        <f t="shared" si="598"/>
        <v>5.3262959999999993</v>
      </c>
      <c r="BT156" s="29">
        <f t="shared" si="599"/>
        <v>5.3942709999999998</v>
      </c>
      <c r="BU156" s="29">
        <f t="shared" si="600"/>
        <v>5.677308</v>
      </c>
      <c r="BV156" s="29">
        <f t="shared" si="602"/>
        <v>5.5718439999999996</v>
      </c>
      <c r="BW156" s="58">
        <f t="shared" si="603"/>
        <v>5.4961320375476683</v>
      </c>
      <c r="BX156" s="58">
        <f t="shared" si="604"/>
        <v>5.5314689999999995</v>
      </c>
      <c r="BY156" s="58">
        <f t="shared" si="605"/>
        <v>3.787245</v>
      </c>
      <c r="CA156" s="79">
        <v>2012</v>
      </c>
      <c r="CB156" s="24">
        <v>8</v>
      </c>
      <c r="CC156" s="24">
        <v>12</v>
      </c>
      <c r="CD156" s="29">
        <f t="shared" si="573"/>
        <v>0.43403999999999998</v>
      </c>
      <c r="CE156" s="29">
        <f t="shared" si="574"/>
        <v>3.059809</v>
      </c>
      <c r="CF156" s="29">
        <f t="shared" si="575"/>
        <v>0.23014600000000007</v>
      </c>
      <c r="CG156" s="29">
        <f t="shared" si="576"/>
        <v>2.4118000000000056E-2</v>
      </c>
      <c r="CH156" s="29">
        <f t="shared" si="577"/>
        <v>0.8038599999999998</v>
      </c>
      <c r="CI156" s="29">
        <f t="shared" si="578"/>
        <v>0.7127079999999999</v>
      </c>
      <c r="CJ156" s="29">
        <f t="shared" si="579"/>
        <v>8.0334828395423774E-2</v>
      </c>
      <c r="CK156" s="29">
        <f t="shared" si="580"/>
        <v>0.72365399999999991</v>
      </c>
      <c r="CL156" s="29">
        <f t="shared" si="580"/>
        <v>3.3513969999999995</v>
      </c>
    </row>
    <row r="157" spans="1:138" x14ac:dyDescent="0.25">
      <c r="A157">
        <f t="shared" ref="A157:A178" si="606">A134+1</f>
        <v>2007</v>
      </c>
      <c r="B157" s="56" t="s">
        <v>224</v>
      </c>
      <c r="C157" s="56">
        <v>1</v>
      </c>
      <c r="D157">
        <v>2</v>
      </c>
      <c r="E157" s="4"/>
      <c r="F157" s="56">
        <v>0.40107300000000001</v>
      </c>
      <c r="G157" s="56">
        <v>0.50050899999999998</v>
      </c>
      <c r="H157" s="56">
        <v>0.38235799999999998</v>
      </c>
      <c r="I157" s="56">
        <v>0.37576999999999999</v>
      </c>
      <c r="J157" s="56">
        <v>0.44728800000000002</v>
      </c>
      <c r="K157" s="56">
        <v>0.56694800000000001</v>
      </c>
      <c r="L157" s="56">
        <v>0.55847899999999995</v>
      </c>
      <c r="M157" s="56">
        <v>0.43895000000000001</v>
      </c>
      <c r="N157" s="56">
        <v>0.58337700000000003</v>
      </c>
      <c r="O157" s="56">
        <v>0.63406799999999996</v>
      </c>
      <c r="S157" s="29">
        <f t="shared" si="530"/>
        <v>0.50050899999999998</v>
      </c>
      <c r="T157" s="29">
        <f t="shared" si="530"/>
        <v>0.38235799999999998</v>
      </c>
      <c r="U157" s="29">
        <f t="shared" si="530"/>
        <v>0.37576999999999999</v>
      </c>
      <c r="V157" s="29">
        <f t="shared" si="529"/>
        <v>0.44728800000000002</v>
      </c>
      <c r="W157" s="29">
        <f t="shared" si="529"/>
        <v>0.56694800000000001</v>
      </c>
      <c r="X157" s="29">
        <f t="shared" si="531"/>
        <v>0.55847899999999995</v>
      </c>
      <c r="Y157" s="78">
        <f t="shared" si="532"/>
        <v>0.41757742299794665</v>
      </c>
      <c r="Z157" s="29">
        <f t="shared" si="533"/>
        <v>0.58337700000000003</v>
      </c>
      <c r="AA157" s="29">
        <f t="shared" si="534"/>
        <v>0.63406799999999996</v>
      </c>
      <c r="AC157" s="29">
        <f t="shared" si="535"/>
        <v>0.50050899999999998</v>
      </c>
      <c r="AD157" s="29">
        <f t="shared" si="536"/>
        <v>0.38235799999999998</v>
      </c>
      <c r="AE157" s="29">
        <f t="shared" si="537"/>
        <v>0.37576999999999999</v>
      </c>
      <c r="AF157" s="29">
        <f t="shared" si="538"/>
        <v>0.44728800000000002</v>
      </c>
      <c r="AG157" s="29">
        <f t="shared" si="539"/>
        <v>0.56694800000000001</v>
      </c>
      <c r="AH157" s="29">
        <f t="shared" si="540"/>
        <v>0.55847899999999995</v>
      </c>
      <c r="AI157" s="29">
        <f t="shared" si="541"/>
        <v>0.41757742299794665</v>
      </c>
      <c r="AJ157" s="29">
        <f t="shared" si="542"/>
        <v>0.58337700000000003</v>
      </c>
      <c r="AK157" s="29">
        <f t="shared" si="543"/>
        <v>0.63406799999999996</v>
      </c>
      <c r="AS157" s="58"/>
      <c r="BC157" s="58"/>
      <c r="BG157" s="29">
        <f t="shared" si="591"/>
        <v>0.50050899999999998</v>
      </c>
      <c r="BH157" s="29">
        <f t="shared" si="592"/>
        <v>0.38235799999999998</v>
      </c>
      <c r="BI157" s="29">
        <f t="shared" si="593"/>
        <v>0.37576999999999999</v>
      </c>
      <c r="BJ157" s="29">
        <f t="shared" si="594"/>
        <v>0.44728800000000002</v>
      </c>
      <c r="BK157" s="29">
        <f t="shared" si="595"/>
        <v>0.56694800000000001</v>
      </c>
      <c r="BL157" s="29">
        <f t="shared" si="586"/>
        <v>0.55847899999999995</v>
      </c>
      <c r="BM157" s="58">
        <f t="shared" si="587"/>
        <v>0.41757742299794665</v>
      </c>
      <c r="BN157" s="58">
        <f t="shared" si="588"/>
        <v>0.58337700000000003</v>
      </c>
      <c r="BO157" s="58">
        <f t="shared" si="588"/>
        <v>0.63406799999999996</v>
      </c>
      <c r="BQ157" s="29">
        <f t="shared" si="596"/>
        <v>6.8951210000000005</v>
      </c>
      <c r="BR157" s="29">
        <f t="shared" si="597"/>
        <v>5.1481270000000006</v>
      </c>
      <c r="BS157" s="29">
        <f t="shared" si="598"/>
        <v>5.7020659999999994</v>
      </c>
      <c r="BT157" s="29">
        <f t="shared" si="599"/>
        <v>5.8415590000000002</v>
      </c>
      <c r="BU157" s="29">
        <f t="shared" si="600"/>
        <v>6.244256</v>
      </c>
      <c r="BV157" s="29">
        <f t="shared" si="602"/>
        <v>6.1303229999999997</v>
      </c>
      <c r="BW157" s="58">
        <f t="shared" si="603"/>
        <v>5.9137094605456149</v>
      </c>
      <c r="BX157" s="58">
        <f t="shared" si="604"/>
        <v>6.114846</v>
      </c>
      <c r="BY157" s="58">
        <f t="shared" si="605"/>
        <v>4.4213129999999996</v>
      </c>
      <c r="CA157" s="79">
        <v>2012</v>
      </c>
      <c r="CB157" s="24">
        <v>9</v>
      </c>
      <c r="CC157" s="24">
        <v>13</v>
      </c>
      <c r="CD157" s="29">
        <f t="shared" si="573"/>
        <v>0.78675200000000001</v>
      </c>
      <c r="CE157" s="29">
        <f t="shared" si="574"/>
        <v>3.5596450000000002</v>
      </c>
      <c r="CF157" s="29">
        <f t="shared" si="575"/>
        <v>0.33147100000000007</v>
      </c>
      <c r="CG157" s="29">
        <f t="shared" si="576"/>
        <v>0.13994900000000005</v>
      </c>
      <c r="CH157" s="29">
        <f t="shared" si="577"/>
        <v>0.90788799999999981</v>
      </c>
      <c r="CI157" s="29">
        <f t="shared" si="578"/>
        <v>0.78650199999999992</v>
      </c>
      <c r="CJ157" s="29">
        <f t="shared" si="579"/>
        <v>0.16148948501864802</v>
      </c>
      <c r="CK157" s="29">
        <f t="shared" si="580"/>
        <v>0.79872699999999996</v>
      </c>
      <c r="CL157" s="29">
        <f t="shared" si="580"/>
        <v>3.2739279999999997</v>
      </c>
    </row>
    <row r="158" spans="1:138" x14ac:dyDescent="0.25">
      <c r="A158">
        <f t="shared" si="606"/>
        <v>2007</v>
      </c>
      <c r="B158" s="56" t="s">
        <v>225</v>
      </c>
      <c r="C158" s="56">
        <v>2</v>
      </c>
      <c r="D158">
        <v>3</v>
      </c>
      <c r="E158" s="4"/>
      <c r="F158" s="56">
        <v>0.33049400000000001</v>
      </c>
      <c r="G158" s="56">
        <v>0.39323399999999997</v>
      </c>
      <c r="H158" s="56">
        <v>0.191914</v>
      </c>
      <c r="I158" s="56">
        <v>0.29466500000000001</v>
      </c>
      <c r="J158" s="56">
        <v>0.29965599999999998</v>
      </c>
      <c r="K158" s="56">
        <v>0.46410600000000002</v>
      </c>
      <c r="L158" s="56">
        <v>0.464698</v>
      </c>
      <c r="M158" s="56">
        <v>0.36977700000000002</v>
      </c>
      <c r="N158" s="56">
        <v>0.48841000000000001</v>
      </c>
      <c r="O158" s="56">
        <v>0.50658499999999995</v>
      </c>
      <c r="S158" s="29">
        <f t="shared" si="530"/>
        <v>0.39323399999999997</v>
      </c>
      <c r="T158" s="29">
        <f t="shared" si="530"/>
        <v>0.191914</v>
      </c>
      <c r="U158" s="29">
        <f t="shared" si="530"/>
        <v>0.29466500000000001</v>
      </c>
      <c r="V158" s="29">
        <f t="shared" si="529"/>
        <v>0.29965599999999998</v>
      </c>
      <c r="W158" s="29">
        <f t="shared" si="529"/>
        <v>0.46410600000000002</v>
      </c>
      <c r="X158" s="29">
        <f t="shared" si="531"/>
        <v>0.464698</v>
      </c>
      <c r="Y158" s="78">
        <f t="shared" si="532"/>
        <v>0.34761106968947747</v>
      </c>
      <c r="Z158" s="29">
        <f t="shared" si="533"/>
        <v>0.48841000000000001</v>
      </c>
      <c r="AA158" s="29">
        <f t="shared" si="534"/>
        <v>0.50658499999999995</v>
      </c>
      <c r="AC158" s="29">
        <f t="shared" si="535"/>
        <v>0.39323399999999997</v>
      </c>
      <c r="AD158" s="29">
        <f t="shared" si="536"/>
        <v>0.191914</v>
      </c>
      <c r="AE158" s="29">
        <f t="shared" si="537"/>
        <v>0.29466500000000001</v>
      </c>
      <c r="AF158" s="29">
        <f t="shared" si="538"/>
        <v>0.29965599999999998</v>
      </c>
      <c r="AG158" s="29">
        <f t="shared" si="539"/>
        <v>0.46410600000000002</v>
      </c>
      <c r="AH158" s="29">
        <f t="shared" si="540"/>
        <v>0.464698</v>
      </c>
      <c r="AI158" s="29">
        <f t="shared" si="541"/>
        <v>0.34761106968947747</v>
      </c>
      <c r="AJ158" s="29">
        <f t="shared" si="542"/>
        <v>0.48841000000000001</v>
      </c>
      <c r="AK158" s="29">
        <f t="shared" si="543"/>
        <v>0.50658499999999995</v>
      </c>
      <c r="AS158" s="58"/>
      <c r="BC158" s="58"/>
      <c r="BG158" s="29">
        <f t="shared" si="591"/>
        <v>0.39323399999999997</v>
      </c>
      <c r="BH158" s="29">
        <f t="shared" si="592"/>
        <v>0.191914</v>
      </c>
      <c r="BI158" s="29">
        <f t="shared" si="593"/>
        <v>0.29466500000000001</v>
      </c>
      <c r="BJ158" s="29">
        <f t="shared" si="594"/>
        <v>0.29965599999999998</v>
      </c>
      <c r="BK158" s="29">
        <f t="shared" si="595"/>
        <v>0.46410600000000002</v>
      </c>
      <c r="BL158" s="29">
        <f t="shared" si="586"/>
        <v>0.464698</v>
      </c>
      <c r="BM158" s="58">
        <f t="shared" si="587"/>
        <v>0.34761106968947747</v>
      </c>
      <c r="BN158" s="58">
        <f t="shared" si="588"/>
        <v>0.48841000000000001</v>
      </c>
      <c r="BO158" s="58">
        <f t="shared" si="588"/>
        <v>0.50658499999999995</v>
      </c>
      <c r="BQ158" s="29">
        <f t="shared" si="596"/>
        <v>7.2883550000000001</v>
      </c>
      <c r="BR158" s="29">
        <f t="shared" si="597"/>
        <v>5.3400410000000003</v>
      </c>
      <c r="BS158" s="29">
        <f t="shared" si="598"/>
        <v>5.9967309999999996</v>
      </c>
      <c r="BT158" s="29">
        <f t="shared" si="599"/>
        <v>6.1412149999999999</v>
      </c>
      <c r="BU158" s="29">
        <f t="shared" si="600"/>
        <v>6.7083620000000002</v>
      </c>
      <c r="BV158" s="29">
        <f t="shared" si="602"/>
        <v>6.595021</v>
      </c>
      <c r="BW158" s="58">
        <f t="shared" si="603"/>
        <v>6.2613205302350927</v>
      </c>
      <c r="BX158" s="58">
        <f t="shared" si="604"/>
        <v>6.603256</v>
      </c>
      <c r="BY158" s="58">
        <f t="shared" si="605"/>
        <v>4.9278979999999999</v>
      </c>
      <c r="CA158" s="24">
        <v>2013</v>
      </c>
      <c r="CB158" s="24">
        <v>3</v>
      </c>
      <c r="CC158" s="24">
        <v>1</v>
      </c>
      <c r="CD158" s="29">
        <f>AW298</f>
        <v>-0.48122799999999999</v>
      </c>
      <c r="CE158" s="29">
        <f t="shared" ref="CE158:CL170" si="607">AX298</f>
        <v>-0.49208099999999999</v>
      </c>
      <c r="CF158" s="29">
        <f t="shared" si="607"/>
        <v>-0.51057900000000001</v>
      </c>
      <c r="CG158" s="29">
        <f t="shared" si="607"/>
        <v>-0.52041099999999996</v>
      </c>
      <c r="CH158" s="29">
        <f t="shared" si="607"/>
        <v>-0.53810899999999995</v>
      </c>
      <c r="CI158" s="29">
        <f t="shared" si="607"/>
        <v>-0.57227499999999998</v>
      </c>
      <c r="CJ158" s="29">
        <f t="shared" si="607"/>
        <v>-0.518456947156686</v>
      </c>
      <c r="CK158" s="29">
        <f t="shared" si="607"/>
        <v>-0.57597900000000002</v>
      </c>
      <c r="CL158" s="29">
        <f t="shared" si="607"/>
        <v>-0.359711</v>
      </c>
    </row>
    <row r="159" spans="1:138" x14ac:dyDescent="0.25">
      <c r="A159">
        <f t="shared" si="606"/>
        <v>2007</v>
      </c>
      <c r="B159" s="56" t="s">
        <v>226</v>
      </c>
      <c r="C159" s="56">
        <v>2</v>
      </c>
      <c r="D159">
        <v>4</v>
      </c>
      <c r="E159" s="4"/>
      <c r="F159" s="56">
        <v>0.112235</v>
      </c>
      <c r="G159" s="56">
        <v>0.16711100000000001</v>
      </c>
      <c r="H159" s="56">
        <v>6.2890000000000001E-2</v>
      </c>
      <c r="I159" s="56">
        <v>7.5268000000000002E-2</v>
      </c>
      <c r="J159" s="56">
        <v>8.5625999999999994E-2</v>
      </c>
      <c r="K159" s="56">
        <v>0.213473</v>
      </c>
      <c r="L159" s="56">
        <v>0.22661200000000001</v>
      </c>
      <c r="M159" s="56">
        <v>0.144846</v>
      </c>
      <c r="N159" s="56">
        <v>0.24848999999999999</v>
      </c>
      <c r="O159" s="56">
        <v>-6.2059999999999997E-3</v>
      </c>
      <c r="S159" s="29">
        <f t="shared" si="530"/>
        <v>0.16711100000000001</v>
      </c>
      <c r="T159" s="29">
        <f t="shared" si="530"/>
        <v>6.2890000000000001E-2</v>
      </c>
      <c r="U159" s="29">
        <f t="shared" si="530"/>
        <v>7.5268000000000002E-2</v>
      </c>
      <c r="V159" s="29">
        <f t="shared" si="529"/>
        <v>8.5625999999999994E-2</v>
      </c>
      <c r="W159" s="29">
        <f t="shared" si="529"/>
        <v>0.213473</v>
      </c>
      <c r="X159" s="29">
        <f t="shared" si="531"/>
        <v>0.22661200000000001</v>
      </c>
      <c r="Y159" s="78">
        <f t="shared" si="532"/>
        <v>0.12644483019737668</v>
      </c>
      <c r="Z159" s="29">
        <f t="shared" si="533"/>
        <v>0.24848999999999999</v>
      </c>
      <c r="AA159" s="29">
        <f t="shared" si="534"/>
        <v>-6.2059999999999997E-3</v>
      </c>
      <c r="AC159" s="29">
        <f t="shared" si="535"/>
        <v>0.16711100000000001</v>
      </c>
      <c r="AD159" s="29">
        <f t="shared" si="536"/>
        <v>6.2890000000000001E-2</v>
      </c>
      <c r="AE159" s="29">
        <f t="shared" si="537"/>
        <v>7.5268000000000002E-2</v>
      </c>
      <c r="AF159" s="29">
        <f t="shared" si="538"/>
        <v>8.5625999999999994E-2</v>
      </c>
      <c r="AG159" s="29">
        <f t="shared" si="539"/>
        <v>0.213473</v>
      </c>
      <c r="AH159" s="29">
        <f t="shared" si="540"/>
        <v>0.22661200000000001</v>
      </c>
      <c r="AI159" s="29">
        <f t="shared" si="541"/>
        <v>0.12644483019737668</v>
      </c>
      <c r="AJ159" s="29">
        <f t="shared" si="542"/>
        <v>0.24848999999999999</v>
      </c>
      <c r="AK159" s="29">
        <f t="shared" si="543"/>
        <v>-6.2059999999999997E-3</v>
      </c>
      <c r="AS159" s="58"/>
      <c r="BC159" s="58"/>
      <c r="BG159" s="29">
        <f t="shared" si="591"/>
        <v>0.16711100000000001</v>
      </c>
      <c r="BH159" s="29">
        <f t="shared" si="592"/>
        <v>6.2890000000000001E-2</v>
      </c>
      <c r="BI159" s="29">
        <f t="shared" si="593"/>
        <v>7.5268000000000002E-2</v>
      </c>
      <c r="BJ159" s="29">
        <f t="shared" si="594"/>
        <v>8.5625999999999994E-2</v>
      </c>
      <c r="BK159" s="29">
        <f t="shared" si="595"/>
        <v>0.213473</v>
      </c>
      <c r="BL159" s="29">
        <f t="shared" si="586"/>
        <v>0.22661200000000001</v>
      </c>
      <c r="BM159" s="58">
        <f t="shared" si="587"/>
        <v>0.12644483019737668</v>
      </c>
      <c r="BN159" s="58">
        <f t="shared" si="588"/>
        <v>0.24848999999999999</v>
      </c>
      <c r="BO159" s="58">
        <f t="shared" si="588"/>
        <v>-6.2059999999999997E-3</v>
      </c>
      <c r="BQ159" s="29">
        <f t="shared" si="596"/>
        <v>7.4554660000000004</v>
      </c>
      <c r="BR159" s="29">
        <f t="shared" si="597"/>
        <v>5.4029310000000006</v>
      </c>
      <c r="BS159" s="29">
        <f t="shared" si="598"/>
        <v>6.0719989999999999</v>
      </c>
      <c r="BT159" s="29">
        <f t="shared" si="599"/>
        <v>6.2268410000000003</v>
      </c>
      <c r="BU159" s="29">
        <f t="shared" si="600"/>
        <v>6.9218349999999997</v>
      </c>
      <c r="BV159" s="29">
        <f t="shared" si="602"/>
        <v>6.8216330000000003</v>
      </c>
      <c r="BW159" s="58">
        <f t="shared" si="603"/>
        <v>6.3877653604324696</v>
      </c>
      <c r="BX159" s="58">
        <f t="shared" si="604"/>
        <v>6.8517460000000003</v>
      </c>
      <c r="BY159" s="58">
        <f t="shared" si="605"/>
        <v>4.9216920000000002</v>
      </c>
      <c r="CA159" s="24">
        <v>2013</v>
      </c>
      <c r="CB159" s="24">
        <v>3</v>
      </c>
      <c r="CC159" s="24">
        <v>2</v>
      </c>
      <c r="CD159" s="29">
        <f t="shared" ref="CD159:CD170" si="608">AW299</f>
        <v>1.428958</v>
      </c>
      <c r="CE159" s="29">
        <f t="shared" si="607"/>
        <v>1.2208859999999999</v>
      </c>
      <c r="CF159" s="29">
        <f t="shared" si="607"/>
        <v>1.1441219999999999</v>
      </c>
      <c r="CG159" s="29">
        <f t="shared" si="607"/>
        <v>1.1336930000000001</v>
      </c>
      <c r="CH159" s="29">
        <f t="shared" si="607"/>
        <v>0.96877400000000002</v>
      </c>
      <c r="CI159" s="29">
        <f t="shared" si="607"/>
        <v>0.81532499999999997</v>
      </c>
      <c r="CJ159" s="29">
        <f t="shared" si="607"/>
        <v>1.1483932610736285</v>
      </c>
      <c r="CK159" s="29">
        <f t="shared" si="607"/>
        <v>0.78853499999999999</v>
      </c>
      <c r="CL159" s="29">
        <f t="shared" si="607"/>
        <v>0.27115900000000004</v>
      </c>
    </row>
    <row r="160" spans="1:138" x14ac:dyDescent="0.25">
      <c r="A160">
        <f t="shared" si="606"/>
        <v>2007</v>
      </c>
      <c r="B160" s="56" t="s">
        <v>227</v>
      </c>
      <c r="C160" s="56">
        <v>3</v>
      </c>
      <c r="D160">
        <v>5</v>
      </c>
      <c r="E160" s="4"/>
      <c r="F160" s="56">
        <v>-4.7881E-2</v>
      </c>
      <c r="G160" s="56">
        <v>8.1170999999999993E-2</v>
      </c>
      <c r="H160" s="56">
        <v>6.4999999999999994E-5</v>
      </c>
      <c r="I160" s="56">
        <v>-7.3374999999999996E-2</v>
      </c>
      <c r="J160" s="56">
        <v>-3.9774999999999998E-2</v>
      </c>
      <c r="K160" s="56">
        <v>2.1965999999999999E-2</v>
      </c>
      <c r="L160" s="56">
        <v>3.7590000000000002E-3</v>
      </c>
      <c r="M160" s="56">
        <v>-1.3572000000000001E-2</v>
      </c>
      <c r="N160" s="56">
        <v>2.1735000000000001E-2</v>
      </c>
      <c r="O160" s="56">
        <v>-8.9535000000000003E-2</v>
      </c>
      <c r="S160" s="29">
        <f t="shared" si="530"/>
        <v>8.1170999999999993E-2</v>
      </c>
      <c r="T160" s="29">
        <f t="shared" si="530"/>
        <v>6.4999999999999994E-5</v>
      </c>
      <c r="U160" s="29">
        <f t="shared" si="530"/>
        <v>-7.3374999999999996E-2</v>
      </c>
      <c r="V160" s="29">
        <f t="shared" si="529"/>
        <v>-3.9774999999999998E-2</v>
      </c>
      <c r="W160" s="29">
        <f t="shared" si="529"/>
        <v>2.1965999999999999E-2</v>
      </c>
      <c r="X160" s="29">
        <f t="shared" si="531"/>
        <v>3.7590000000000002E-3</v>
      </c>
      <c r="Y160" s="78">
        <f t="shared" si="532"/>
        <v>-3.2931287809579685E-2</v>
      </c>
      <c r="Z160" s="29">
        <f t="shared" si="533"/>
        <v>2.1735000000000001E-2</v>
      </c>
      <c r="AA160" s="29">
        <f t="shared" si="534"/>
        <v>-8.9535000000000003E-2</v>
      </c>
      <c r="AC160" s="29">
        <f t="shared" si="535"/>
        <v>8.1170999999999993E-2</v>
      </c>
      <c r="AD160" s="29">
        <f t="shared" si="536"/>
        <v>6.4999999999999994E-5</v>
      </c>
      <c r="AE160" s="29">
        <f t="shared" si="537"/>
        <v>-7.3374999999999996E-2</v>
      </c>
      <c r="AF160" s="29">
        <f t="shared" si="538"/>
        <v>-3.9774999999999998E-2</v>
      </c>
      <c r="AG160" s="29">
        <f t="shared" si="539"/>
        <v>2.1965999999999999E-2</v>
      </c>
      <c r="AH160" s="29">
        <f t="shared" si="540"/>
        <v>3.7590000000000002E-3</v>
      </c>
      <c r="AI160" s="29">
        <f t="shared" si="541"/>
        <v>-3.2931287809579685E-2</v>
      </c>
      <c r="AJ160" s="29">
        <f t="shared" si="542"/>
        <v>2.1735000000000001E-2</v>
      </c>
      <c r="AK160" s="29">
        <f t="shared" si="543"/>
        <v>-8.9535000000000003E-2</v>
      </c>
      <c r="AM160" s="29">
        <f t="shared" ref="AM160:AM172" si="609">AC160</f>
        <v>8.1170999999999993E-2</v>
      </c>
      <c r="AN160" s="29">
        <f t="shared" ref="AN160:AN172" si="610">AD160</f>
        <v>6.4999999999999994E-5</v>
      </c>
      <c r="AO160" s="29">
        <f t="shared" ref="AO160:AO172" si="611">AE160</f>
        <v>-7.3374999999999996E-2</v>
      </c>
      <c r="AP160" s="29">
        <f t="shared" ref="AP160:AP172" si="612">AF160</f>
        <v>-3.9774999999999998E-2</v>
      </c>
      <c r="AQ160" s="29">
        <f t="shared" ref="AQ160:AQ172" si="613">AG160</f>
        <v>2.1965999999999999E-2</v>
      </c>
      <c r="AR160" s="29">
        <f t="shared" ref="AR160:AR172" si="614">AH160</f>
        <v>3.7590000000000002E-3</v>
      </c>
      <c r="AS160" s="58">
        <f t="shared" ref="AS160:AS172" si="615">AI160</f>
        <v>-3.2931287809579685E-2</v>
      </c>
      <c r="AT160" s="58">
        <f t="shared" ref="AT160:AU172" si="616">AJ160</f>
        <v>2.1735000000000001E-2</v>
      </c>
      <c r="AU160" s="58">
        <f t="shared" si="616"/>
        <v>-8.9535000000000003E-2</v>
      </c>
      <c r="AW160" s="29">
        <f t="shared" ref="AW160:BC160" si="617">AM160</f>
        <v>8.1170999999999993E-2</v>
      </c>
      <c r="AX160" s="29">
        <f t="shared" si="617"/>
        <v>6.4999999999999994E-5</v>
      </c>
      <c r="AY160" s="29">
        <f t="shared" si="617"/>
        <v>-7.3374999999999996E-2</v>
      </c>
      <c r="AZ160" s="29">
        <f t="shared" si="617"/>
        <v>-3.9774999999999998E-2</v>
      </c>
      <c r="BA160" s="29">
        <f t="shared" si="617"/>
        <v>2.1965999999999999E-2</v>
      </c>
      <c r="BB160" s="29">
        <f t="shared" si="617"/>
        <v>3.7590000000000002E-3</v>
      </c>
      <c r="BC160" s="58">
        <f t="shared" si="617"/>
        <v>-3.2931287809579685E-2</v>
      </c>
      <c r="BD160" s="58">
        <f t="shared" ref="BD160:BE160" si="618">AT160</f>
        <v>2.1735000000000001E-2</v>
      </c>
      <c r="BE160" s="58">
        <f t="shared" si="618"/>
        <v>-8.9535000000000003E-2</v>
      </c>
      <c r="BM160" s="58"/>
      <c r="BW160" s="58"/>
      <c r="CA160" s="24">
        <v>2013</v>
      </c>
      <c r="CB160" s="24">
        <v>4</v>
      </c>
      <c r="CC160" s="24">
        <v>3</v>
      </c>
      <c r="CD160" s="29">
        <f t="shared" si="608"/>
        <v>2.8002570000000002</v>
      </c>
      <c r="CE160" s="29">
        <f t="shared" si="607"/>
        <v>2.205314</v>
      </c>
      <c r="CF160" s="29">
        <f t="shared" si="607"/>
        <v>2.289002</v>
      </c>
      <c r="CG160" s="29">
        <f t="shared" si="607"/>
        <v>2.3315890000000001</v>
      </c>
      <c r="CH160" s="29">
        <f t="shared" si="607"/>
        <v>1.9903060000000001</v>
      </c>
      <c r="CI160" s="29">
        <f t="shared" si="607"/>
        <v>1.805496</v>
      </c>
      <c r="CJ160" s="29">
        <f t="shared" si="607"/>
        <v>2.2830541814524574</v>
      </c>
      <c r="CK160" s="29">
        <f t="shared" si="607"/>
        <v>1.781506</v>
      </c>
      <c r="CL160" s="29">
        <f t="shared" si="607"/>
        <v>1.4100239999999999</v>
      </c>
    </row>
    <row r="161" spans="1:90" x14ac:dyDescent="0.25">
      <c r="A161">
        <f t="shared" si="606"/>
        <v>2007</v>
      </c>
      <c r="B161" s="56" t="s">
        <v>228</v>
      </c>
      <c r="C161" s="56">
        <v>3</v>
      </c>
      <c r="D161">
        <v>6</v>
      </c>
      <c r="E161" s="4"/>
      <c r="F161" s="56">
        <v>0.360898</v>
      </c>
      <c r="G161" s="56">
        <v>0.47374500000000003</v>
      </c>
      <c r="H161" s="56">
        <v>0.113126</v>
      </c>
      <c r="I161" s="56">
        <v>0.35766900000000001</v>
      </c>
      <c r="J161" s="56">
        <v>0.42368</v>
      </c>
      <c r="K161" s="56">
        <v>0.27767500000000001</v>
      </c>
      <c r="L161" s="56">
        <v>0.25044499999999997</v>
      </c>
      <c r="M161" s="56">
        <v>0.375031</v>
      </c>
      <c r="N161" s="56">
        <v>0.24018</v>
      </c>
      <c r="O161" s="56">
        <v>-0.27476899999999999</v>
      </c>
      <c r="S161" s="29">
        <f t="shared" si="530"/>
        <v>0.47374500000000003</v>
      </c>
      <c r="T161" s="29">
        <f t="shared" si="530"/>
        <v>0.113126</v>
      </c>
      <c r="U161" s="29">
        <f t="shared" si="530"/>
        <v>0.35766900000000001</v>
      </c>
      <c r="V161" s="29">
        <f t="shared" si="529"/>
        <v>0.42368</v>
      </c>
      <c r="W161" s="29">
        <f t="shared" si="529"/>
        <v>0.27767500000000001</v>
      </c>
      <c r="X161" s="29">
        <f t="shared" si="531"/>
        <v>0.25044499999999997</v>
      </c>
      <c r="Y161" s="78">
        <f t="shared" si="532"/>
        <v>0.36705627574068644</v>
      </c>
      <c r="Z161" s="29">
        <f t="shared" si="533"/>
        <v>0.24018</v>
      </c>
      <c r="AA161" s="29">
        <f t="shared" si="534"/>
        <v>-0.27476899999999999</v>
      </c>
      <c r="AC161" s="29">
        <f t="shared" si="535"/>
        <v>0.47374500000000003</v>
      </c>
      <c r="AD161" s="29">
        <f t="shared" si="536"/>
        <v>0.113126</v>
      </c>
      <c r="AE161" s="29">
        <f t="shared" si="537"/>
        <v>0.35766900000000001</v>
      </c>
      <c r="AF161" s="29">
        <f t="shared" si="538"/>
        <v>0.42368</v>
      </c>
      <c r="AG161" s="29">
        <f t="shared" si="539"/>
        <v>0.27767500000000001</v>
      </c>
      <c r="AH161" s="29">
        <f t="shared" si="540"/>
        <v>0.25044499999999997</v>
      </c>
      <c r="AI161" s="29">
        <f t="shared" si="541"/>
        <v>0.36705627574068644</v>
      </c>
      <c r="AJ161" s="29">
        <f t="shared" si="542"/>
        <v>0.24018</v>
      </c>
      <c r="AK161" s="29">
        <f t="shared" si="543"/>
        <v>-0.27476899999999999</v>
      </c>
      <c r="AM161" s="29">
        <f t="shared" si="609"/>
        <v>0.47374500000000003</v>
      </c>
      <c r="AN161" s="29">
        <f t="shared" si="610"/>
        <v>0.113126</v>
      </c>
      <c r="AO161" s="29">
        <f t="shared" si="611"/>
        <v>0.35766900000000001</v>
      </c>
      <c r="AP161" s="29">
        <f t="shared" si="612"/>
        <v>0.42368</v>
      </c>
      <c r="AQ161" s="29">
        <f t="shared" si="613"/>
        <v>0.27767500000000001</v>
      </c>
      <c r="AR161" s="29">
        <f t="shared" si="614"/>
        <v>0.25044499999999997</v>
      </c>
      <c r="AS161" s="58">
        <f t="shared" si="615"/>
        <v>0.36705627574068644</v>
      </c>
      <c r="AT161" s="58">
        <f t="shared" si="616"/>
        <v>0.24018</v>
      </c>
      <c r="AU161" s="58">
        <f t="shared" si="616"/>
        <v>-0.27476899999999999</v>
      </c>
      <c r="AW161" s="29">
        <f t="shared" ref="AW161:AW172" si="619">AM161+AW160</f>
        <v>0.55491599999999996</v>
      </c>
      <c r="AX161" s="29">
        <f t="shared" ref="AX161:AX172" si="620">AN161+AX160</f>
        <v>0.113191</v>
      </c>
      <c r="AY161" s="29">
        <f t="shared" ref="AY161:AY172" si="621">AO161+AY160</f>
        <v>0.28429400000000005</v>
      </c>
      <c r="AZ161" s="29">
        <f t="shared" ref="AZ161:AZ172" si="622">AP161+AZ160</f>
        <v>0.383905</v>
      </c>
      <c r="BA161" s="29">
        <f t="shared" ref="BA161:BA172" si="623">AQ161+BA160</f>
        <v>0.29964099999999999</v>
      </c>
      <c r="BB161" s="29">
        <f>AR161+BB160</f>
        <v>0.25420399999999999</v>
      </c>
      <c r="BC161" s="58">
        <f>AS161+BC160</f>
        <v>0.33412498793110679</v>
      </c>
      <c r="BD161" s="58">
        <f t="shared" ref="BD161:BE161" si="624">AT161+BD160</f>
        <v>0.26191500000000001</v>
      </c>
      <c r="BE161" s="58">
        <f t="shared" si="624"/>
        <v>-0.36430399999999996</v>
      </c>
      <c r="BM161" s="58"/>
      <c r="BW161" s="58"/>
      <c r="CA161" s="24">
        <v>2013</v>
      </c>
      <c r="CB161" s="24">
        <v>4</v>
      </c>
      <c r="CC161" s="24">
        <v>4</v>
      </c>
      <c r="CD161" s="29">
        <f t="shared" si="608"/>
        <v>2.8982240000000004</v>
      </c>
      <c r="CE161" s="29">
        <f t="shared" si="607"/>
        <v>2.1856849999999999</v>
      </c>
      <c r="CF161" s="29">
        <f t="shared" si="607"/>
        <v>2.5794489999999999</v>
      </c>
      <c r="CG161" s="29">
        <f t="shared" si="607"/>
        <v>2.6046469999999999</v>
      </c>
      <c r="CH161" s="29">
        <f t="shared" si="607"/>
        <v>2.3370380000000002</v>
      </c>
      <c r="CI161" s="29">
        <f t="shared" si="607"/>
        <v>2.130423</v>
      </c>
      <c r="CJ161" s="29">
        <f t="shared" si="607"/>
        <v>2.5941762790931566</v>
      </c>
      <c r="CK161" s="29">
        <f t="shared" si="607"/>
        <v>2.074036</v>
      </c>
      <c r="CL161" s="29">
        <f t="shared" si="607"/>
        <v>0.86791399999999996</v>
      </c>
    </row>
    <row r="162" spans="1:90" x14ac:dyDescent="0.25">
      <c r="A162">
        <f t="shared" si="606"/>
        <v>2007</v>
      </c>
      <c r="B162" s="56" t="s">
        <v>229</v>
      </c>
      <c r="C162" s="56">
        <v>4</v>
      </c>
      <c r="D162">
        <v>7</v>
      </c>
      <c r="E162" s="4"/>
      <c r="F162" s="56">
        <v>-0.34496500000000002</v>
      </c>
      <c r="G162" s="56">
        <v>-0.41259600000000002</v>
      </c>
      <c r="H162" s="56">
        <v>-0.61963299999999999</v>
      </c>
      <c r="I162" s="56">
        <v>-0.35528399999999999</v>
      </c>
      <c r="J162" s="56">
        <v>-0.36746499999999999</v>
      </c>
      <c r="K162" s="56">
        <v>-0.304257</v>
      </c>
      <c r="L162" s="56">
        <v>-0.35680699999999999</v>
      </c>
      <c r="M162" s="56">
        <v>-0.33568399999999998</v>
      </c>
      <c r="N162" s="56">
        <v>-0.37824999999999998</v>
      </c>
      <c r="O162" s="56">
        <v>-0.88116300000000003</v>
      </c>
      <c r="S162" s="29">
        <f t="shared" si="530"/>
        <v>-0.41259600000000002</v>
      </c>
      <c r="T162" s="29">
        <f t="shared" si="530"/>
        <v>-0.61963299999999999</v>
      </c>
      <c r="U162" s="29">
        <f t="shared" si="530"/>
        <v>-0.35528399999999999</v>
      </c>
      <c r="V162" s="29">
        <f t="shared" si="529"/>
        <v>-0.36746499999999999</v>
      </c>
      <c r="W162" s="29">
        <f t="shared" si="529"/>
        <v>-0.304257</v>
      </c>
      <c r="X162" s="29">
        <f t="shared" si="531"/>
        <v>-0.35680699999999999</v>
      </c>
      <c r="Y162" s="78">
        <f t="shared" si="532"/>
        <v>-0.3409209218036291</v>
      </c>
      <c r="Z162" s="29">
        <f t="shared" si="533"/>
        <v>-0.37824999999999998</v>
      </c>
      <c r="AA162" s="29">
        <f t="shared" si="534"/>
        <v>-0.88116300000000003</v>
      </c>
      <c r="AC162" s="29">
        <f t="shared" si="535"/>
        <v>-0.41259600000000002</v>
      </c>
      <c r="AD162" s="29">
        <f t="shared" si="536"/>
        <v>-0.61963299999999999</v>
      </c>
      <c r="AE162" s="29">
        <f t="shared" si="537"/>
        <v>-0.35528399999999999</v>
      </c>
      <c r="AF162" s="29">
        <f t="shared" si="538"/>
        <v>-0.36746499999999999</v>
      </c>
      <c r="AG162" s="29">
        <f t="shared" si="539"/>
        <v>-0.304257</v>
      </c>
      <c r="AH162" s="29">
        <f t="shared" si="540"/>
        <v>-0.35680699999999999</v>
      </c>
      <c r="AI162" s="29">
        <f t="shared" si="541"/>
        <v>-0.3409209218036291</v>
      </c>
      <c r="AJ162" s="29">
        <f t="shared" si="542"/>
        <v>-0.37824999999999998</v>
      </c>
      <c r="AK162" s="29">
        <f t="shared" si="543"/>
        <v>-0.88116300000000003</v>
      </c>
      <c r="AM162" s="29">
        <f t="shared" si="609"/>
        <v>-0.41259600000000002</v>
      </c>
      <c r="AN162" s="29">
        <f t="shared" si="610"/>
        <v>-0.61963299999999999</v>
      </c>
      <c r="AO162" s="29">
        <f t="shared" si="611"/>
        <v>-0.35528399999999999</v>
      </c>
      <c r="AP162" s="29">
        <f t="shared" si="612"/>
        <v>-0.36746499999999999</v>
      </c>
      <c r="AQ162" s="29">
        <f t="shared" si="613"/>
        <v>-0.304257</v>
      </c>
      <c r="AR162" s="29">
        <f t="shared" si="614"/>
        <v>-0.35680699999999999</v>
      </c>
      <c r="AS162" s="58">
        <f t="shared" si="615"/>
        <v>-0.3409209218036291</v>
      </c>
      <c r="AT162" s="58">
        <f t="shared" si="616"/>
        <v>-0.37824999999999998</v>
      </c>
      <c r="AU162" s="58">
        <f t="shared" si="616"/>
        <v>-0.88116300000000003</v>
      </c>
      <c r="AW162" s="29">
        <f t="shared" si="619"/>
        <v>0.14231999999999995</v>
      </c>
      <c r="AX162" s="29">
        <f t="shared" si="620"/>
        <v>-0.50644199999999995</v>
      </c>
      <c r="AY162" s="29">
        <f t="shared" si="621"/>
        <v>-7.0989999999999942E-2</v>
      </c>
      <c r="AZ162" s="29">
        <f t="shared" si="622"/>
        <v>1.644000000000001E-2</v>
      </c>
      <c r="BA162" s="29">
        <f t="shared" si="623"/>
        <v>-4.616000000000009E-3</v>
      </c>
      <c r="BB162" s="29">
        <f t="shared" ref="BB162:BB172" si="625">AR162+BB161</f>
        <v>-0.102603</v>
      </c>
      <c r="BC162" s="58">
        <f t="shared" ref="BC162:BC172" si="626">AS162+BC161</f>
        <v>-6.7959338725223084E-3</v>
      </c>
      <c r="BD162" s="58">
        <f t="shared" ref="BD162:BD172" si="627">AT162+BD161</f>
        <v>-0.11633499999999997</v>
      </c>
      <c r="BE162" s="58">
        <f t="shared" ref="BE162:BE172" si="628">AU162+BE161</f>
        <v>-1.2454670000000001</v>
      </c>
      <c r="BM162" s="58"/>
      <c r="BW162" s="58"/>
      <c r="CA162" s="24">
        <v>2013</v>
      </c>
      <c r="CB162" s="24">
        <v>5</v>
      </c>
      <c r="CC162" s="24">
        <v>5</v>
      </c>
      <c r="CD162" s="29">
        <f t="shared" si="608"/>
        <v>2.8213880000000002</v>
      </c>
      <c r="CE162" s="29">
        <f t="shared" si="607"/>
        <v>1.7008019999999999</v>
      </c>
      <c r="CF162" s="29">
        <f t="shared" si="607"/>
        <v>2.5708449999999998</v>
      </c>
      <c r="CG162" s="29">
        <f t="shared" si="607"/>
        <v>2.5635219999999999</v>
      </c>
      <c r="CH162" s="29">
        <f t="shared" si="607"/>
        <v>2.2723690000000003</v>
      </c>
      <c r="CI162" s="29">
        <f t="shared" si="607"/>
        <v>2.0284580000000001</v>
      </c>
      <c r="CJ162" s="29">
        <f t="shared" si="607"/>
        <v>2.554333229686125</v>
      </c>
      <c r="CK162" s="29">
        <f t="shared" si="607"/>
        <v>1.956366</v>
      </c>
      <c r="CL162" s="29">
        <f t="shared" si="607"/>
        <v>0.37391999999999997</v>
      </c>
    </row>
    <row r="163" spans="1:90" x14ac:dyDescent="0.25">
      <c r="A163">
        <f t="shared" si="606"/>
        <v>2007</v>
      </c>
      <c r="B163" s="56" t="s">
        <v>230</v>
      </c>
      <c r="C163" s="56">
        <v>4</v>
      </c>
      <c r="D163">
        <v>8</v>
      </c>
      <c r="E163" s="4"/>
      <c r="F163" s="56">
        <v>0.119381</v>
      </c>
      <c r="G163" s="56">
        <v>2.4649000000000001E-2</v>
      </c>
      <c r="H163" s="56">
        <v>-8.3269999999999993E-3</v>
      </c>
      <c r="I163" s="56">
        <v>0.112124</v>
      </c>
      <c r="J163" s="56">
        <v>0.10914600000000001</v>
      </c>
      <c r="K163" s="56">
        <v>0.15759600000000001</v>
      </c>
      <c r="L163" s="56">
        <v>0.143597</v>
      </c>
      <c r="M163" s="56">
        <v>0.121374</v>
      </c>
      <c r="N163" s="56">
        <v>0.140047</v>
      </c>
      <c r="O163" s="56">
        <v>-0.220003</v>
      </c>
      <c r="S163" s="29">
        <f t="shared" si="530"/>
        <v>2.4649000000000001E-2</v>
      </c>
      <c r="T163" s="29">
        <f t="shared" si="530"/>
        <v>-8.3269999999999993E-3</v>
      </c>
      <c r="U163" s="29">
        <f t="shared" si="530"/>
        <v>0.112124</v>
      </c>
      <c r="V163" s="29">
        <f t="shared" si="529"/>
        <v>0.10914600000000001</v>
      </c>
      <c r="W163" s="29">
        <f t="shared" si="529"/>
        <v>0.15759600000000001</v>
      </c>
      <c r="X163" s="29">
        <f t="shared" si="531"/>
        <v>0.143597</v>
      </c>
      <c r="Y163" s="78">
        <f t="shared" si="532"/>
        <v>0.12024942450655828</v>
      </c>
      <c r="Z163" s="29">
        <f t="shared" si="533"/>
        <v>0.140047</v>
      </c>
      <c r="AA163" s="29">
        <f t="shared" si="534"/>
        <v>-0.220003</v>
      </c>
      <c r="AC163" s="29">
        <f t="shared" si="535"/>
        <v>2.4649000000000001E-2</v>
      </c>
      <c r="AD163" s="29">
        <f t="shared" si="536"/>
        <v>-8.3269999999999993E-3</v>
      </c>
      <c r="AE163" s="29">
        <f t="shared" si="537"/>
        <v>0.112124</v>
      </c>
      <c r="AF163" s="29">
        <f t="shared" si="538"/>
        <v>0.10914600000000001</v>
      </c>
      <c r="AG163" s="29">
        <f t="shared" si="539"/>
        <v>0.15759600000000001</v>
      </c>
      <c r="AH163" s="29">
        <f t="shared" si="540"/>
        <v>0.143597</v>
      </c>
      <c r="AI163" s="29">
        <f t="shared" si="541"/>
        <v>0.12024942450655828</v>
      </c>
      <c r="AJ163" s="29">
        <f t="shared" si="542"/>
        <v>0.140047</v>
      </c>
      <c r="AK163" s="29">
        <f t="shared" si="543"/>
        <v>-0.220003</v>
      </c>
      <c r="AM163" s="29">
        <f t="shared" si="609"/>
        <v>2.4649000000000001E-2</v>
      </c>
      <c r="AN163" s="29">
        <f t="shared" si="610"/>
        <v>-8.3269999999999993E-3</v>
      </c>
      <c r="AO163" s="29">
        <f t="shared" si="611"/>
        <v>0.112124</v>
      </c>
      <c r="AP163" s="29">
        <f t="shared" si="612"/>
        <v>0.10914600000000001</v>
      </c>
      <c r="AQ163" s="29">
        <f t="shared" si="613"/>
        <v>0.15759600000000001</v>
      </c>
      <c r="AR163" s="29">
        <f t="shared" si="614"/>
        <v>0.143597</v>
      </c>
      <c r="AS163" s="58">
        <f t="shared" si="615"/>
        <v>0.12024942450655828</v>
      </c>
      <c r="AT163" s="58">
        <f t="shared" si="616"/>
        <v>0.140047</v>
      </c>
      <c r="AU163" s="58">
        <f t="shared" si="616"/>
        <v>-0.220003</v>
      </c>
      <c r="AW163" s="29">
        <f t="shared" si="619"/>
        <v>0.16696899999999995</v>
      </c>
      <c r="AX163" s="29">
        <f t="shared" si="620"/>
        <v>-0.51476899999999992</v>
      </c>
      <c r="AY163" s="29">
        <f t="shared" si="621"/>
        <v>4.1134000000000059E-2</v>
      </c>
      <c r="AZ163" s="29">
        <f t="shared" si="622"/>
        <v>0.12558600000000003</v>
      </c>
      <c r="BA163" s="29">
        <f t="shared" si="623"/>
        <v>0.15298</v>
      </c>
      <c r="BB163" s="29">
        <f t="shared" si="625"/>
        <v>4.0994000000000003E-2</v>
      </c>
      <c r="BC163" s="58">
        <f t="shared" si="626"/>
        <v>0.11345349063403597</v>
      </c>
      <c r="BD163" s="58">
        <f t="shared" si="627"/>
        <v>2.3712000000000039E-2</v>
      </c>
      <c r="BE163" s="58">
        <f t="shared" si="628"/>
        <v>-1.4654700000000001</v>
      </c>
      <c r="BM163" s="58"/>
      <c r="BW163" s="58"/>
      <c r="CA163" s="24">
        <v>2013</v>
      </c>
      <c r="CB163" s="24">
        <v>5</v>
      </c>
      <c r="CC163" s="24">
        <v>6</v>
      </c>
      <c r="CD163" s="29">
        <f t="shared" si="608"/>
        <v>3.4344190000000001</v>
      </c>
      <c r="CE163" s="29">
        <f t="shared" si="607"/>
        <v>1.8868589999999998</v>
      </c>
      <c r="CF163" s="29">
        <f t="shared" si="607"/>
        <v>2.97885</v>
      </c>
      <c r="CG163" s="29">
        <f t="shared" si="607"/>
        <v>2.9469449999999999</v>
      </c>
      <c r="CH163" s="29">
        <f t="shared" si="607"/>
        <v>2.5771670000000002</v>
      </c>
      <c r="CI163" s="29">
        <f t="shared" si="607"/>
        <v>2.2848809999999999</v>
      </c>
      <c r="CJ163" s="29">
        <f t="shared" si="607"/>
        <v>2.9847638661107152</v>
      </c>
      <c r="CK163" s="29">
        <f t="shared" si="607"/>
        <v>2.2072159999999998</v>
      </c>
      <c r="CL163" s="29">
        <f t="shared" si="607"/>
        <v>-0.14172699999999999</v>
      </c>
    </row>
    <row r="164" spans="1:90" x14ac:dyDescent="0.25">
      <c r="A164">
        <f t="shared" si="606"/>
        <v>2007</v>
      </c>
      <c r="B164" s="56" t="s">
        <v>231</v>
      </c>
      <c r="C164" s="56">
        <v>5</v>
      </c>
      <c r="D164">
        <v>9</v>
      </c>
      <c r="E164" s="4"/>
      <c r="F164" s="56">
        <v>0.17866199999999999</v>
      </c>
      <c r="G164" s="56">
        <v>0.274115</v>
      </c>
      <c r="H164" s="56">
        <v>0.24088000000000001</v>
      </c>
      <c r="I164" s="56">
        <v>0.16791900000000001</v>
      </c>
      <c r="J164" s="56">
        <v>0.102468</v>
      </c>
      <c r="K164" s="56">
        <v>0.204818</v>
      </c>
      <c r="L164" s="56">
        <v>0.19200600000000001</v>
      </c>
      <c r="M164" s="56">
        <v>0.18843199999999999</v>
      </c>
      <c r="N164" s="56">
        <v>0.18892500000000001</v>
      </c>
      <c r="O164" s="56">
        <v>-5.3287000000000001E-2</v>
      </c>
      <c r="S164" s="29">
        <f t="shared" si="530"/>
        <v>0.274115</v>
      </c>
      <c r="T164" s="29">
        <f t="shared" si="530"/>
        <v>0.24088000000000001</v>
      </c>
      <c r="U164" s="29">
        <f t="shared" si="530"/>
        <v>0.16791900000000001</v>
      </c>
      <c r="V164" s="29">
        <f t="shared" si="529"/>
        <v>0.102468</v>
      </c>
      <c r="W164" s="29">
        <f t="shared" si="529"/>
        <v>0.204818</v>
      </c>
      <c r="X164" s="29">
        <f t="shared" si="531"/>
        <v>0.19200600000000001</v>
      </c>
      <c r="Y164" s="78">
        <f t="shared" si="532"/>
        <v>0.18291915375267151</v>
      </c>
      <c r="Z164" s="29">
        <f t="shared" si="533"/>
        <v>0.18892500000000001</v>
      </c>
      <c r="AA164" s="29">
        <f t="shared" si="534"/>
        <v>-5.3287000000000001E-2</v>
      </c>
      <c r="AC164" s="29">
        <f t="shared" si="535"/>
        <v>0.274115</v>
      </c>
      <c r="AD164" s="29">
        <f t="shared" si="536"/>
        <v>0.24088000000000001</v>
      </c>
      <c r="AE164" s="29">
        <f t="shared" si="537"/>
        <v>0.16791900000000001</v>
      </c>
      <c r="AF164" s="29">
        <f t="shared" si="538"/>
        <v>0.102468</v>
      </c>
      <c r="AG164" s="29">
        <f t="shared" si="539"/>
        <v>0.204818</v>
      </c>
      <c r="AH164" s="29">
        <f t="shared" si="540"/>
        <v>0.19200600000000001</v>
      </c>
      <c r="AI164" s="29">
        <f t="shared" si="541"/>
        <v>0.18291915375267151</v>
      </c>
      <c r="AJ164" s="29">
        <f t="shared" si="542"/>
        <v>0.18892500000000001</v>
      </c>
      <c r="AK164" s="29">
        <f t="shared" si="543"/>
        <v>-5.3287000000000001E-2</v>
      </c>
      <c r="AM164" s="29">
        <f t="shared" si="609"/>
        <v>0.274115</v>
      </c>
      <c r="AN164" s="29">
        <f t="shared" si="610"/>
        <v>0.24088000000000001</v>
      </c>
      <c r="AO164" s="29">
        <f t="shared" si="611"/>
        <v>0.16791900000000001</v>
      </c>
      <c r="AP164" s="29">
        <f t="shared" si="612"/>
        <v>0.102468</v>
      </c>
      <c r="AQ164" s="29">
        <f t="shared" si="613"/>
        <v>0.204818</v>
      </c>
      <c r="AR164" s="29">
        <f t="shared" si="614"/>
        <v>0.19200600000000001</v>
      </c>
      <c r="AS164" s="58">
        <f t="shared" si="615"/>
        <v>0.18291915375267151</v>
      </c>
      <c r="AT164" s="58">
        <f t="shared" si="616"/>
        <v>0.18892500000000001</v>
      </c>
      <c r="AU164" s="58">
        <f t="shared" si="616"/>
        <v>-5.3287000000000001E-2</v>
      </c>
      <c r="AW164" s="29">
        <f t="shared" si="619"/>
        <v>0.44108399999999992</v>
      </c>
      <c r="AX164" s="29">
        <f t="shared" si="620"/>
        <v>-0.27388899999999994</v>
      </c>
      <c r="AY164" s="29">
        <f t="shared" si="621"/>
        <v>0.20905300000000007</v>
      </c>
      <c r="AZ164" s="29">
        <f t="shared" si="622"/>
        <v>0.22805400000000003</v>
      </c>
      <c r="BA164" s="29">
        <f t="shared" si="623"/>
        <v>0.357798</v>
      </c>
      <c r="BB164" s="29">
        <f t="shared" si="625"/>
        <v>0.23300000000000001</v>
      </c>
      <c r="BC164" s="58">
        <f t="shared" si="626"/>
        <v>0.29637264438670746</v>
      </c>
      <c r="BD164" s="58">
        <f t="shared" si="627"/>
        <v>0.21263700000000005</v>
      </c>
      <c r="BE164" s="58">
        <f t="shared" si="628"/>
        <v>-1.5187570000000001</v>
      </c>
      <c r="BM164" s="58"/>
      <c r="BW164" s="58"/>
      <c r="CA164" s="24">
        <v>2013</v>
      </c>
      <c r="CB164" s="24">
        <v>6</v>
      </c>
      <c r="CC164" s="24">
        <v>7</v>
      </c>
      <c r="CD164" s="29">
        <f t="shared" si="608"/>
        <v>3.735887</v>
      </c>
      <c r="CE164" s="29">
        <f t="shared" si="607"/>
        <v>1.9188009999999998</v>
      </c>
      <c r="CF164" s="29">
        <f t="shared" si="607"/>
        <v>3.3499789999999998</v>
      </c>
      <c r="CG164" s="29">
        <f t="shared" si="607"/>
        <v>3.3012579999999998</v>
      </c>
      <c r="CH164" s="29">
        <f t="shared" si="607"/>
        <v>2.9052190000000002</v>
      </c>
      <c r="CI164" s="29">
        <f t="shared" si="607"/>
        <v>2.580622</v>
      </c>
      <c r="CJ164" s="29">
        <f t="shared" si="607"/>
        <v>3.3159770507480197</v>
      </c>
      <c r="CK164" s="29">
        <f t="shared" si="607"/>
        <v>2.4963959999999998</v>
      </c>
      <c r="CL164" s="29">
        <f t="shared" si="607"/>
        <v>3.1486000000000014E-2</v>
      </c>
    </row>
    <row r="165" spans="1:90" x14ac:dyDescent="0.25">
      <c r="A165">
        <f t="shared" si="606"/>
        <v>2007</v>
      </c>
      <c r="B165" s="56" t="s">
        <v>232</v>
      </c>
      <c r="C165" s="56">
        <v>5</v>
      </c>
      <c r="D165">
        <v>10</v>
      </c>
      <c r="E165" s="4"/>
      <c r="F165" s="56">
        <v>-0.16061800000000001</v>
      </c>
      <c r="G165" s="56">
        <v>-0.43083300000000002</v>
      </c>
      <c r="H165" s="56">
        <v>-0.74281600000000003</v>
      </c>
      <c r="I165" s="56">
        <v>-0.188883</v>
      </c>
      <c r="J165" s="56">
        <v>-0.27253899999999998</v>
      </c>
      <c r="K165" s="56">
        <v>-7.3941000000000007E-2</v>
      </c>
      <c r="L165" s="56">
        <v>-7.1831999999999993E-2</v>
      </c>
      <c r="M165" s="56">
        <v>-0.14535200000000001</v>
      </c>
      <c r="N165" s="56">
        <v>-8.2091999999999998E-2</v>
      </c>
      <c r="O165" s="56">
        <v>-0.20660400000000001</v>
      </c>
      <c r="S165" s="29">
        <f t="shared" si="530"/>
        <v>-0.43083300000000002</v>
      </c>
      <c r="T165" s="29">
        <f t="shared" si="530"/>
        <v>-0.74281600000000003</v>
      </c>
      <c r="U165" s="29">
        <f t="shared" si="530"/>
        <v>-0.188883</v>
      </c>
      <c r="V165" s="29">
        <f t="shared" si="529"/>
        <v>-0.27253899999999998</v>
      </c>
      <c r="W165" s="29">
        <f t="shared" si="529"/>
        <v>-7.3941000000000007E-2</v>
      </c>
      <c r="X165" s="29">
        <f t="shared" si="531"/>
        <v>-7.1831999999999993E-2</v>
      </c>
      <c r="Y165" s="78">
        <f t="shared" si="532"/>
        <v>-0.15396603385995056</v>
      </c>
      <c r="Z165" s="29">
        <f t="shared" si="533"/>
        <v>-8.2091999999999998E-2</v>
      </c>
      <c r="AA165" s="29">
        <f t="shared" si="534"/>
        <v>-0.20660400000000001</v>
      </c>
      <c r="AC165" s="29">
        <f t="shared" si="535"/>
        <v>-0.43083300000000002</v>
      </c>
      <c r="AD165" s="29">
        <f t="shared" si="536"/>
        <v>-0.74281600000000003</v>
      </c>
      <c r="AE165" s="29">
        <f t="shared" si="537"/>
        <v>-0.188883</v>
      </c>
      <c r="AF165" s="29">
        <f t="shared" si="538"/>
        <v>-0.27253899999999998</v>
      </c>
      <c r="AG165" s="29">
        <f t="shared" si="539"/>
        <v>-7.3941000000000007E-2</v>
      </c>
      <c r="AH165" s="29">
        <f t="shared" si="540"/>
        <v>-7.1831999999999993E-2</v>
      </c>
      <c r="AI165" s="29">
        <f t="shared" si="541"/>
        <v>-0.15396603385995056</v>
      </c>
      <c r="AJ165" s="29">
        <f t="shared" si="542"/>
        <v>-8.2091999999999998E-2</v>
      </c>
      <c r="AK165" s="29">
        <f t="shared" si="543"/>
        <v>-0.20660400000000001</v>
      </c>
      <c r="AM165" s="29">
        <f t="shared" si="609"/>
        <v>-0.43083300000000002</v>
      </c>
      <c r="AN165" s="29">
        <f t="shared" si="610"/>
        <v>-0.74281600000000003</v>
      </c>
      <c r="AO165" s="29">
        <f t="shared" si="611"/>
        <v>-0.188883</v>
      </c>
      <c r="AP165" s="29">
        <f t="shared" si="612"/>
        <v>-0.27253899999999998</v>
      </c>
      <c r="AQ165" s="29">
        <f t="shared" si="613"/>
        <v>-7.3941000000000007E-2</v>
      </c>
      <c r="AR165" s="29">
        <f t="shared" si="614"/>
        <v>-7.1831999999999993E-2</v>
      </c>
      <c r="AS165" s="58">
        <f t="shared" si="615"/>
        <v>-0.15396603385995056</v>
      </c>
      <c r="AT165" s="58">
        <f t="shared" si="616"/>
        <v>-8.2091999999999998E-2</v>
      </c>
      <c r="AU165" s="58">
        <f t="shared" si="616"/>
        <v>-0.20660400000000001</v>
      </c>
      <c r="AW165" s="29">
        <f t="shared" si="619"/>
        <v>1.0250999999999899E-2</v>
      </c>
      <c r="AX165" s="29">
        <f t="shared" si="620"/>
        <v>-1.016705</v>
      </c>
      <c r="AY165" s="29">
        <f t="shared" si="621"/>
        <v>2.0170000000000077E-2</v>
      </c>
      <c r="AZ165" s="29">
        <f t="shared" si="622"/>
        <v>-4.4484999999999941E-2</v>
      </c>
      <c r="BA165" s="29">
        <f t="shared" si="623"/>
        <v>0.28385700000000003</v>
      </c>
      <c r="BB165" s="29">
        <f t="shared" si="625"/>
        <v>0.16116800000000003</v>
      </c>
      <c r="BC165" s="58">
        <f t="shared" si="626"/>
        <v>0.1424066105267569</v>
      </c>
      <c r="BD165" s="58">
        <f t="shared" si="627"/>
        <v>0.13054500000000005</v>
      </c>
      <c r="BE165" s="58">
        <f t="shared" si="628"/>
        <v>-1.7253610000000001</v>
      </c>
      <c r="BM165" s="58"/>
      <c r="BW165" s="58"/>
      <c r="CA165" s="24">
        <v>2013</v>
      </c>
      <c r="CB165" s="24">
        <v>6</v>
      </c>
      <c r="CC165" s="24">
        <v>8</v>
      </c>
      <c r="CD165" s="29">
        <f t="shared" si="608"/>
        <v>4.1153880000000003</v>
      </c>
      <c r="CE165" s="29">
        <f t="shared" si="607"/>
        <v>0.70030699999999979</v>
      </c>
      <c r="CF165" s="29">
        <f t="shared" si="607"/>
        <v>3.7522769999999999</v>
      </c>
      <c r="CG165" s="29">
        <f t="shared" si="607"/>
        <v>3.5945209999999999</v>
      </c>
      <c r="CH165" s="29">
        <f t="shared" si="607"/>
        <v>3.2780050000000003</v>
      </c>
      <c r="CI165" s="29">
        <f t="shared" si="607"/>
        <v>2.9181409999999999</v>
      </c>
      <c r="CJ165" s="29">
        <f t="shared" si="607"/>
        <v>3.7482822402045004</v>
      </c>
      <c r="CK165" s="29">
        <f t="shared" si="607"/>
        <v>2.8029229999999998</v>
      </c>
      <c r="CL165" s="29">
        <f t="shared" si="607"/>
        <v>-1.1603880000000002</v>
      </c>
    </row>
    <row r="166" spans="1:90" x14ac:dyDescent="0.25">
      <c r="A166">
        <f t="shared" si="606"/>
        <v>2007</v>
      </c>
      <c r="B166" s="56" t="s">
        <v>233</v>
      </c>
      <c r="C166" s="56">
        <v>6</v>
      </c>
      <c r="D166">
        <v>11</v>
      </c>
      <c r="E166" s="4"/>
      <c r="F166" s="56">
        <v>0.53271000000000002</v>
      </c>
      <c r="G166" s="56">
        <v>0.65493699999999999</v>
      </c>
      <c r="H166" s="56">
        <v>0.66976199999999997</v>
      </c>
      <c r="I166" s="56">
        <v>0.52398500000000003</v>
      </c>
      <c r="J166" s="56">
        <v>0.47954999999999998</v>
      </c>
      <c r="K166" s="56">
        <v>0.563276</v>
      </c>
      <c r="L166" s="56">
        <v>0.55601699999999998</v>
      </c>
      <c r="M166" s="56">
        <v>0.53974100000000003</v>
      </c>
      <c r="N166" s="56">
        <v>0.55525999999999998</v>
      </c>
      <c r="O166" s="56">
        <v>0.59445700000000001</v>
      </c>
      <c r="S166" s="29">
        <f t="shared" si="530"/>
        <v>0.65493699999999999</v>
      </c>
      <c r="T166" s="29">
        <f t="shared" si="530"/>
        <v>0.66976199999999997</v>
      </c>
      <c r="U166" s="29">
        <f t="shared" si="530"/>
        <v>0.52398500000000003</v>
      </c>
      <c r="V166" s="29">
        <f t="shared" si="529"/>
        <v>0.47954999999999998</v>
      </c>
      <c r="W166" s="29">
        <f t="shared" si="529"/>
        <v>0.563276</v>
      </c>
      <c r="X166" s="29">
        <f t="shared" si="531"/>
        <v>0.55601699999999998</v>
      </c>
      <c r="Y166" s="78">
        <f t="shared" si="532"/>
        <v>0.53577366919498803</v>
      </c>
      <c r="Z166" s="29">
        <f t="shared" si="533"/>
        <v>0.55525999999999998</v>
      </c>
      <c r="AA166" s="29">
        <f t="shared" si="534"/>
        <v>0.59445700000000001</v>
      </c>
      <c r="AC166" s="29">
        <f t="shared" si="535"/>
        <v>0.65493699999999999</v>
      </c>
      <c r="AD166" s="29">
        <f t="shared" si="536"/>
        <v>0.66976199999999997</v>
      </c>
      <c r="AE166" s="29">
        <f t="shared" si="537"/>
        <v>0.52398500000000003</v>
      </c>
      <c r="AF166" s="29">
        <f t="shared" si="538"/>
        <v>0.47954999999999998</v>
      </c>
      <c r="AG166" s="29">
        <f t="shared" si="539"/>
        <v>0.563276</v>
      </c>
      <c r="AH166" s="29">
        <f t="shared" si="540"/>
        <v>0.55601699999999998</v>
      </c>
      <c r="AI166" s="29">
        <f t="shared" si="541"/>
        <v>0.53577366919498803</v>
      </c>
      <c r="AJ166" s="29">
        <f t="shared" si="542"/>
        <v>0.55525999999999998</v>
      </c>
      <c r="AK166" s="29">
        <f t="shared" si="543"/>
        <v>0.59445700000000001</v>
      </c>
      <c r="AM166" s="29">
        <f t="shared" si="609"/>
        <v>0.65493699999999999</v>
      </c>
      <c r="AN166" s="29">
        <f t="shared" si="610"/>
        <v>0.66976199999999997</v>
      </c>
      <c r="AO166" s="29">
        <f t="shared" si="611"/>
        <v>0.52398500000000003</v>
      </c>
      <c r="AP166" s="29">
        <f t="shared" si="612"/>
        <v>0.47954999999999998</v>
      </c>
      <c r="AQ166" s="29">
        <f t="shared" si="613"/>
        <v>0.563276</v>
      </c>
      <c r="AR166" s="29">
        <f t="shared" si="614"/>
        <v>0.55601699999999998</v>
      </c>
      <c r="AS166" s="58">
        <f t="shared" si="615"/>
        <v>0.53577366919498803</v>
      </c>
      <c r="AT166" s="58">
        <f t="shared" si="616"/>
        <v>0.55525999999999998</v>
      </c>
      <c r="AU166" s="58">
        <f t="shared" si="616"/>
        <v>0.59445700000000001</v>
      </c>
      <c r="AW166" s="29">
        <f t="shared" si="619"/>
        <v>0.66518799999999989</v>
      </c>
      <c r="AX166" s="29">
        <f t="shared" si="620"/>
        <v>-0.346943</v>
      </c>
      <c r="AY166" s="29">
        <f t="shared" si="621"/>
        <v>0.54415500000000017</v>
      </c>
      <c r="AZ166" s="29">
        <f t="shared" si="622"/>
        <v>0.43506500000000004</v>
      </c>
      <c r="BA166" s="29">
        <f t="shared" si="623"/>
        <v>0.84713300000000002</v>
      </c>
      <c r="BB166" s="29">
        <f t="shared" si="625"/>
        <v>0.71718499999999996</v>
      </c>
      <c r="BC166" s="58">
        <f t="shared" si="626"/>
        <v>0.67818027972174488</v>
      </c>
      <c r="BD166" s="58">
        <f t="shared" si="627"/>
        <v>0.685805</v>
      </c>
      <c r="BE166" s="58">
        <f t="shared" si="628"/>
        <v>-1.1309040000000001</v>
      </c>
      <c r="BM166" s="58"/>
      <c r="BW166" s="58"/>
      <c r="CA166" s="24">
        <v>2013</v>
      </c>
      <c r="CB166" s="24">
        <v>7</v>
      </c>
      <c r="CC166" s="24">
        <v>9</v>
      </c>
      <c r="CD166" s="29">
        <f t="shared" si="608"/>
        <v>5.0609460000000004</v>
      </c>
      <c r="CE166" s="29">
        <f t="shared" si="607"/>
        <v>0.89718099999999978</v>
      </c>
      <c r="CF166" s="29">
        <f t="shared" si="607"/>
        <v>4.3936209999999996</v>
      </c>
      <c r="CG166" s="29">
        <f t="shared" si="607"/>
        <v>4.2738829999999997</v>
      </c>
      <c r="CH166" s="29">
        <f t="shared" si="607"/>
        <v>3.7860870000000002</v>
      </c>
      <c r="CI166" s="29">
        <f t="shared" si="607"/>
        <v>3.384887</v>
      </c>
      <c r="CJ166" s="29">
        <f t="shared" si="607"/>
        <v>4.3821488231571886</v>
      </c>
      <c r="CK166" s="29">
        <f t="shared" si="607"/>
        <v>3.2154239999999996</v>
      </c>
      <c r="CL166" s="29">
        <f t="shared" si="607"/>
        <v>-1.7132650000000003</v>
      </c>
    </row>
    <row r="167" spans="1:90" x14ac:dyDescent="0.25">
      <c r="A167">
        <f t="shared" si="606"/>
        <v>2007</v>
      </c>
      <c r="B167" s="56" t="s">
        <v>234</v>
      </c>
      <c r="C167" s="56">
        <v>7</v>
      </c>
      <c r="D167">
        <v>12</v>
      </c>
      <c r="E167" s="4"/>
      <c r="F167" s="56">
        <v>-5.0966999999999998E-2</v>
      </c>
      <c r="G167" s="56">
        <v>-0.31731900000000002</v>
      </c>
      <c r="H167" s="56">
        <v>-0.52197499999999997</v>
      </c>
      <c r="I167" s="56">
        <v>-8.2715999999999998E-2</v>
      </c>
      <c r="J167" s="56">
        <v>-0.182726</v>
      </c>
      <c r="K167" s="56">
        <v>8.9656E-2</v>
      </c>
      <c r="L167" s="56">
        <v>1.9005999999999999E-2</v>
      </c>
      <c r="M167" s="56">
        <v>-3.3515999999999997E-2</v>
      </c>
      <c r="N167" s="56">
        <v>8.6540000000000002E-3</v>
      </c>
      <c r="O167" s="56">
        <v>6.3644000000000006E-2</v>
      </c>
      <c r="S167" s="29">
        <f t="shared" si="530"/>
        <v>-0.31731900000000002</v>
      </c>
      <c r="T167" s="29">
        <f t="shared" si="530"/>
        <v>-0.52197499999999997</v>
      </c>
      <c r="U167" s="29">
        <f t="shared" si="530"/>
        <v>-8.2715999999999998E-2</v>
      </c>
      <c r="V167" s="29">
        <f t="shared" si="529"/>
        <v>-0.182726</v>
      </c>
      <c r="W167" s="29">
        <f t="shared" si="529"/>
        <v>8.9656E-2</v>
      </c>
      <c r="X167" s="29">
        <f t="shared" si="531"/>
        <v>1.9005999999999999E-2</v>
      </c>
      <c r="Y167" s="78">
        <f t="shared" si="532"/>
        <v>-4.3362947785274275E-2</v>
      </c>
      <c r="Z167" s="29">
        <f t="shared" si="533"/>
        <v>8.6540000000000002E-3</v>
      </c>
      <c r="AA167" s="29">
        <f t="shared" si="534"/>
        <v>6.3644000000000006E-2</v>
      </c>
      <c r="AC167" s="29">
        <f t="shared" si="535"/>
        <v>-0.31731900000000002</v>
      </c>
      <c r="AD167" s="29">
        <f t="shared" si="536"/>
        <v>-0.52197499999999997</v>
      </c>
      <c r="AE167" s="29">
        <f t="shared" si="537"/>
        <v>-8.2715999999999998E-2</v>
      </c>
      <c r="AF167" s="29">
        <f t="shared" si="538"/>
        <v>-0.182726</v>
      </c>
      <c r="AG167" s="29">
        <f t="shared" si="539"/>
        <v>8.9656E-2</v>
      </c>
      <c r="AH167" s="29">
        <f t="shared" si="540"/>
        <v>1.9005999999999999E-2</v>
      </c>
      <c r="AI167" s="29">
        <f t="shared" si="541"/>
        <v>-4.3362947785274275E-2</v>
      </c>
      <c r="AJ167" s="29">
        <f t="shared" si="542"/>
        <v>8.6540000000000002E-3</v>
      </c>
      <c r="AK167" s="29">
        <f t="shared" si="543"/>
        <v>6.3644000000000006E-2</v>
      </c>
      <c r="AM167" s="29">
        <f t="shared" si="609"/>
        <v>-0.31731900000000002</v>
      </c>
      <c r="AN167" s="29">
        <f t="shared" si="610"/>
        <v>-0.52197499999999997</v>
      </c>
      <c r="AO167" s="29">
        <f t="shared" si="611"/>
        <v>-8.2715999999999998E-2</v>
      </c>
      <c r="AP167" s="29">
        <f t="shared" si="612"/>
        <v>-0.182726</v>
      </c>
      <c r="AQ167" s="29">
        <f t="shared" si="613"/>
        <v>8.9656E-2</v>
      </c>
      <c r="AR167" s="29">
        <f t="shared" si="614"/>
        <v>1.9005999999999999E-2</v>
      </c>
      <c r="AS167" s="58">
        <f t="shared" si="615"/>
        <v>-4.3362947785274275E-2</v>
      </c>
      <c r="AT167" s="58">
        <f t="shared" si="616"/>
        <v>8.6540000000000002E-3</v>
      </c>
      <c r="AU167" s="58">
        <f t="shared" si="616"/>
        <v>6.3644000000000006E-2</v>
      </c>
      <c r="AW167" s="29">
        <f t="shared" si="619"/>
        <v>0.34786899999999987</v>
      </c>
      <c r="AX167" s="29">
        <f t="shared" si="620"/>
        <v>-0.86891799999999997</v>
      </c>
      <c r="AY167" s="29">
        <f t="shared" si="621"/>
        <v>0.46143900000000015</v>
      </c>
      <c r="AZ167" s="29">
        <f t="shared" si="622"/>
        <v>0.25233900000000004</v>
      </c>
      <c r="BA167" s="29">
        <f t="shared" si="623"/>
        <v>0.93678899999999998</v>
      </c>
      <c r="BB167" s="29">
        <f t="shared" si="625"/>
        <v>0.73619099999999993</v>
      </c>
      <c r="BC167" s="58">
        <f t="shared" si="626"/>
        <v>0.63481733193647061</v>
      </c>
      <c r="BD167" s="58">
        <f t="shared" si="627"/>
        <v>0.69445900000000005</v>
      </c>
      <c r="BE167" s="58">
        <f t="shared" si="628"/>
        <v>-1.0672600000000001</v>
      </c>
      <c r="BM167" s="58"/>
      <c r="BW167" s="58"/>
      <c r="CA167" s="24">
        <v>2013</v>
      </c>
      <c r="CB167" s="24">
        <v>7</v>
      </c>
      <c r="CC167" s="24">
        <v>10</v>
      </c>
      <c r="CD167" s="29">
        <f t="shared" si="608"/>
        <v>5.9004980000000007</v>
      </c>
      <c r="CE167" s="29">
        <f t="shared" si="607"/>
        <v>0.3446889999999998</v>
      </c>
      <c r="CF167" s="29">
        <f t="shared" si="607"/>
        <v>5.0085509999999998</v>
      </c>
      <c r="CG167" s="29">
        <f t="shared" si="607"/>
        <v>4.8713519999999999</v>
      </c>
      <c r="CH167" s="29">
        <f t="shared" si="607"/>
        <v>4.249479</v>
      </c>
      <c r="CI167" s="29">
        <f t="shared" si="607"/>
        <v>3.8059500000000002</v>
      </c>
      <c r="CJ167" s="29">
        <f t="shared" si="607"/>
        <v>4.9866118432301043</v>
      </c>
      <c r="CK167" s="29">
        <f t="shared" si="607"/>
        <v>3.5858979999999998</v>
      </c>
      <c r="CL167" s="29">
        <f t="shared" si="607"/>
        <v>-1.9078650000000001</v>
      </c>
    </row>
    <row r="168" spans="1:90" x14ac:dyDescent="0.25">
      <c r="A168">
        <f t="shared" si="606"/>
        <v>2007</v>
      </c>
      <c r="B168" s="56" t="s">
        <v>235</v>
      </c>
      <c r="C168" s="56">
        <v>7</v>
      </c>
      <c r="D168">
        <v>13</v>
      </c>
      <c r="E168" s="4"/>
      <c r="F168" s="56">
        <v>0.20891899999999999</v>
      </c>
      <c r="G168" s="56">
        <v>0.28622399999999998</v>
      </c>
      <c r="H168" s="56">
        <v>0.43153999999999998</v>
      </c>
      <c r="I168" s="56">
        <v>0.20802599999999999</v>
      </c>
      <c r="J168" s="56">
        <v>0.237042</v>
      </c>
      <c r="K168" s="56">
        <v>0.28505599999999998</v>
      </c>
      <c r="L168" s="56">
        <v>0.28702800000000001</v>
      </c>
      <c r="M168" s="56">
        <v>0.205287</v>
      </c>
      <c r="N168" s="56">
        <v>0.28260099999999999</v>
      </c>
      <c r="O168" s="56">
        <v>0.12704799999999999</v>
      </c>
      <c r="S168" s="29">
        <f t="shared" si="530"/>
        <v>0.28622399999999998</v>
      </c>
      <c r="T168" s="29">
        <f t="shared" si="530"/>
        <v>0.43153999999999998</v>
      </c>
      <c r="U168" s="29">
        <f t="shared" si="530"/>
        <v>0.20802599999999999</v>
      </c>
      <c r="V168" s="29">
        <f t="shared" si="529"/>
        <v>0.237042</v>
      </c>
      <c r="W168" s="29">
        <f t="shared" si="529"/>
        <v>0.28505599999999998</v>
      </c>
      <c r="X168" s="29">
        <f t="shared" si="531"/>
        <v>0.28702800000000001</v>
      </c>
      <c r="Y168" s="78">
        <f t="shared" si="532"/>
        <v>0.20733640200310105</v>
      </c>
      <c r="Z168" s="29">
        <f t="shared" si="533"/>
        <v>0.28260099999999999</v>
      </c>
      <c r="AA168" s="29">
        <f t="shared" si="534"/>
        <v>0.12704799999999999</v>
      </c>
      <c r="AC168" s="29">
        <f t="shared" si="535"/>
        <v>0.28622399999999998</v>
      </c>
      <c r="AD168" s="29">
        <f t="shared" si="536"/>
        <v>0.43153999999999998</v>
      </c>
      <c r="AE168" s="29">
        <f t="shared" si="537"/>
        <v>0.20802599999999999</v>
      </c>
      <c r="AF168" s="29">
        <f t="shared" si="538"/>
        <v>0.237042</v>
      </c>
      <c r="AG168" s="29">
        <f t="shared" si="539"/>
        <v>0.28505599999999998</v>
      </c>
      <c r="AH168" s="29">
        <f t="shared" si="540"/>
        <v>0.28702800000000001</v>
      </c>
      <c r="AI168" s="29">
        <f t="shared" si="541"/>
        <v>0.20733640200310105</v>
      </c>
      <c r="AJ168" s="29">
        <f t="shared" si="542"/>
        <v>0.28260099999999999</v>
      </c>
      <c r="AK168" s="29">
        <f t="shared" si="543"/>
        <v>0.12704799999999999</v>
      </c>
      <c r="AM168" s="29">
        <f t="shared" si="609"/>
        <v>0.28622399999999998</v>
      </c>
      <c r="AN168" s="29">
        <f t="shared" si="610"/>
        <v>0.43153999999999998</v>
      </c>
      <c r="AO168" s="29">
        <f t="shared" si="611"/>
        <v>0.20802599999999999</v>
      </c>
      <c r="AP168" s="29">
        <f t="shared" si="612"/>
        <v>0.237042</v>
      </c>
      <c r="AQ168" s="29">
        <f t="shared" si="613"/>
        <v>0.28505599999999998</v>
      </c>
      <c r="AR168" s="29">
        <f t="shared" si="614"/>
        <v>0.28702800000000001</v>
      </c>
      <c r="AS168" s="58">
        <f t="shared" si="615"/>
        <v>0.20733640200310105</v>
      </c>
      <c r="AT168" s="58">
        <f t="shared" si="616"/>
        <v>0.28260099999999999</v>
      </c>
      <c r="AU168" s="58">
        <f t="shared" si="616"/>
        <v>0.12704799999999999</v>
      </c>
      <c r="AW168" s="29">
        <f t="shared" si="619"/>
        <v>0.6340929999999998</v>
      </c>
      <c r="AX168" s="29">
        <f t="shared" si="620"/>
        <v>-0.43737799999999999</v>
      </c>
      <c r="AY168" s="29">
        <f t="shared" si="621"/>
        <v>0.6694650000000002</v>
      </c>
      <c r="AZ168" s="29">
        <f t="shared" si="622"/>
        <v>0.48938100000000007</v>
      </c>
      <c r="BA168" s="29">
        <f t="shared" si="623"/>
        <v>1.2218450000000001</v>
      </c>
      <c r="BB168" s="29">
        <f t="shared" si="625"/>
        <v>1.0232189999999999</v>
      </c>
      <c r="BC168" s="58">
        <f t="shared" si="626"/>
        <v>0.84215373393957171</v>
      </c>
      <c r="BD168" s="58">
        <f t="shared" si="627"/>
        <v>0.97706000000000004</v>
      </c>
      <c r="BE168" s="58">
        <f t="shared" si="628"/>
        <v>-0.94021200000000005</v>
      </c>
      <c r="BM168" s="58"/>
      <c r="BW168" s="58"/>
      <c r="CA168" s="24">
        <v>2013</v>
      </c>
      <c r="CB168" s="24">
        <v>8</v>
      </c>
      <c r="CC168" s="24">
        <v>11</v>
      </c>
      <c r="CD168" s="29">
        <f t="shared" si="608"/>
        <v>6.4829350000000003</v>
      </c>
      <c r="CE168" s="29">
        <f t="shared" si="607"/>
        <v>0.3598119999999998</v>
      </c>
      <c r="CF168" s="29">
        <f t="shared" si="607"/>
        <v>5.4420729999999997</v>
      </c>
      <c r="CG168" s="29">
        <f t="shared" si="607"/>
        <v>5.2997750000000003</v>
      </c>
      <c r="CH168" s="29">
        <f t="shared" si="607"/>
        <v>4.6229810000000002</v>
      </c>
      <c r="CI168" s="29">
        <f t="shared" si="607"/>
        <v>4.1495790000000001</v>
      </c>
      <c r="CJ168" s="29">
        <f t="shared" si="607"/>
        <v>5.4404882452751115</v>
      </c>
      <c r="CK168" s="29">
        <f t="shared" si="607"/>
        <v>3.9051099999999996</v>
      </c>
      <c r="CL168" s="29">
        <f t="shared" si="607"/>
        <v>-2.3218570000000001</v>
      </c>
    </row>
    <row r="169" spans="1:90" x14ac:dyDescent="0.25">
      <c r="A169">
        <f t="shared" si="606"/>
        <v>2007</v>
      </c>
      <c r="B169" s="56" t="s">
        <v>236</v>
      </c>
      <c r="C169" s="56">
        <v>8</v>
      </c>
      <c r="D169">
        <v>14</v>
      </c>
      <c r="E169" s="4"/>
      <c r="F169" s="56">
        <v>0.83919900000000003</v>
      </c>
      <c r="G169" s="56">
        <v>8.7176000000000003E-2</v>
      </c>
      <c r="H169" s="56">
        <v>-1.4130999999999999E-2</v>
      </c>
      <c r="I169" s="56">
        <v>0.83987900000000004</v>
      </c>
      <c r="J169" s="56">
        <v>0.75683400000000001</v>
      </c>
      <c r="K169" s="56">
        <v>0.79809600000000003</v>
      </c>
      <c r="L169" s="56">
        <v>0.57695600000000002</v>
      </c>
      <c r="M169" s="56">
        <v>0.83558399999999999</v>
      </c>
      <c r="N169" s="56">
        <v>0.48930299999999999</v>
      </c>
      <c r="O169" s="56">
        <v>-0.41950300000000001</v>
      </c>
      <c r="S169" s="29">
        <f t="shared" si="530"/>
        <v>8.7176000000000003E-2</v>
      </c>
      <c r="T169" s="29">
        <f t="shared" si="530"/>
        <v>-1.4130999999999999E-2</v>
      </c>
      <c r="U169" s="29">
        <f t="shared" si="530"/>
        <v>0.83987900000000004</v>
      </c>
      <c r="V169" s="29">
        <f t="shared" si="529"/>
        <v>0.75683400000000001</v>
      </c>
      <c r="W169" s="29">
        <f t="shared" si="529"/>
        <v>0.79809600000000003</v>
      </c>
      <c r="X169" s="29">
        <f t="shared" si="531"/>
        <v>0.57695600000000002</v>
      </c>
      <c r="Y169" s="78">
        <f t="shared" si="532"/>
        <v>0.83762380953777815</v>
      </c>
      <c r="Z169" s="29">
        <f t="shared" si="533"/>
        <v>0.48930299999999999</v>
      </c>
      <c r="AA169" s="29">
        <f t="shared" si="534"/>
        <v>-0.41950300000000001</v>
      </c>
      <c r="AC169" s="29">
        <f t="shared" si="535"/>
        <v>8.7176000000000003E-2</v>
      </c>
      <c r="AD169" s="29">
        <f t="shared" si="536"/>
        <v>-1.4130999999999999E-2</v>
      </c>
      <c r="AE169" s="29">
        <f t="shared" si="537"/>
        <v>0.83987900000000004</v>
      </c>
      <c r="AF169" s="29">
        <f t="shared" si="538"/>
        <v>0.75683400000000001</v>
      </c>
      <c r="AG169" s="29">
        <f t="shared" si="539"/>
        <v>0.79809600000000003</v>
      </c>
      <c r="AH169" s="29">
        <f t="shared" si="540"/>
        <v>0.57695600000000002</v>
      </c>
      <c r="AI169" s="29">
        <f t="shared" si="541"/>
        <v>0.83762380953777815</v>
      </c>
      <c r="AJ169" s="29">
        <f t="shared" si="542"/>
        <v>0.48930299999999999</v>
      </c>
      <c r="AK169" s="29">
        <f t="shared" si="543"/>
        <v>-0.41950300000000001</v>
      </c>
      <c r="AM169" s="29">
        <f t="shared" si="609"/>
        <v>8.7176000000000003E-2</v>
      </c>
      <c r="AN169" s="29">
        <f t="shared" si="610"/>
        <v>-1.4130999999999999E-2</v>
      </c>
      <c r="AO169" s="29">
        <f t="shared" si="611"/>
        <v>0.83987900000000004</v>
      </c>
      <c r="AP169" s="29">
        <f t="shared" si="612"/>
        <v>0.75683400000000001</v>
      </c>
      <c r="AQ169" s="29">
        <f t="shared" si="613"/>
        <v>0.79809600000000003</v>
      </c>
      <c r="AR169" s="29">
        <f t="shared" si="614"/>
        <v>0.57695600000000002</v>
      </c>
      <c r="AS169" s="58">
        <f t="shared" si="615"/>
        <v>0.83762380953777815</v>
      </c>
      <c r="AT169" s="58">
        <f t="shared" si="616"/>
        <v>0.48930299999999999</v>
      </c>
      <c r="AU169" s="58">
        <f t="shared" si="616"/>
        <v>-0.41950300000000001</v>
      </c>
      <c r="AW169" s="29">
        <f t="shared" si="619"/>
        <v>0.72126899999999983</v>
      </c>
      <c r="AX169" s="29">
        <f t="shared" si="620"/>
        <v>-0.45150899999999999</v>
      </c>
      <c r="AY169" s="29">
        <f t="shared" si="621"/>
        <v>1.5093440000000002</v>
      </c>
      <c r="AZ169" s="29">
        <f t="shared" si="622"/>
        <v>1.2462150000000001</v>
      </c>
      <c r="BA169" s="29">
        <f t="shared" si="623"/>
        <v>2.0199410000000002</v>
      </c>
      <c r="BB169" s="29">
        <f t="shared" si="625"/>
        <v>1.6001749999999999</v>
      </c>
      <c r="BC169" s="58">
        <f t="shared" si="626"/>
        <v>1.6797775434773499</v>
      </c>
      <c r="BD169" s="58">
        <f t="shared" si="627"/>
        <v>1.4663630000000001</v>
      </c>
      <c r="BE169" s="58">
        <f t="shared" si="628"/>
        <v>-1.359715</v>
      </c>
      <c r="BM169" s="58"/>
      <c r="BW169" s="58"/>
      <c r="CA169" s="24">
        <v>2013</v>
      </c>
      <c r="CB169" s="24">
        <v>8</v>
      </c>
      <c r="CC169" s="24">
        <v>12</v>
      </c>
      <c r="CD169" s="29">
        <f t="shared" si="608"/>
        <v>7.1493359999999999</v>
      </c>
      <c r="CE169" s="29">
        <f t="shared" si="607"/>
        <v>0.18712299999999979</v>
      </c>
      <c r="CF169" s="29">
        <f t="shared" si="607"/>
        <v>5.9109119999999997</v>
      </c>
      <c r="CG169" s="29">
        <f t="shared" si="607"/>
        <v>5.7927210000000002</v>
      </c>
      <c r="CH169" s="29">
        <f t="shared" si="607"/>
        <v>4.9805630000000001</v>
      </c>
      <c r="CI169" s="29">
        <f t="shared" si="607"/>
        <v>4.4447700000000001</v>
      </c>
      <c r="CJ169" s="29">
        <f t="shared" si="607"/>
        <v>5.9118245566357954</v>
      </c>
      <c r="CK169" s="29">
        <f t="shared" si="607"/>
        <v>4.1977589999999996</v>
      </c>
      <c r="CL169" s="29">
        <f t="shared" si="607"/>
        <v>-2.223725</v>
      </c>
    </row>
    <row r="170" spans="1:90" x14ac:dyDescent="0.25">
      <c r="A170">
        <f t="shared" si="606"/>
        <v>2007</v>
      </c>
      <c r="B170" s="56" t="s">
        <v>237</v>
      </c>
      <c r="C170" s="56">
        <v>8</v>
      </c>
      <c r="D170">
        <v>15</v>
      </c>
      <c r="E170" s="4"/>
      <c r="F170" s="56">
        <v>0.74680999999999997</v>
      </c>
      <c r="G170" s="56">
        <v>-1.8571000000000001E-2</v>
      </c>
      <c r="H170" s="56">
        <v>0.17518400000000001</v>
      </c>
      <c r="I170" s="56">
        <v>0.74646500000000005</v>
      </c>
      <c r="J170" s="56">
        <v>0.77681699999999998</v>
      </c>
      <c r="K170" s="56">
        <v>0.91315800000000003</v>
      </c>
      <c r="L170" s="56">
        <v>0.91482799999999997</v>
      </c>
      <c r="M170" s="56">
        <v>0.73905600000000005</v>
      </c>
      <c r="N170" s="56">
        <v>0.89297800000000005</v>
      </c>
      <c r="O170" s="56">
        <v>-0.510911</v>
      </c>
      <c r="S170" s="29">
        <f t="shared" si="530"/>
        <v>-1.8571000000000001E-2</v>
      </c>
      <c r="T170" s="29">
        <f t="shared" si="530"/>
        <v>0.17518400000000001</v>
      </c>
      <c r="U170" s="29">
        <f t="shared" si="530"/>
        <v>0.74646500000000005</v>
      </c>
      <c r="V170" s="29">
        <f t="shared" si="529"/>
        <v>0.77681699999999998</v>
      </c>
      <c r="W170" s="29">
        <f t="shared" si="529"/>
        <v>0.91315800000000003</v>
      </c>
      <c r="X170" s="29">
        <f t="shared" si="531"/>
        <v>0.91482799999999997</v>
      </c>
      <c r="Y170" s="78">
        <f t="shared" si="532"/>
        <v>0.74343129271256758</v>
      </c>
      <c r="Z170" s="29">
        <f t="shared" si="533"/>
        <v>0.89297800000000005</v>
      </c>
      <c r="AA170" s="29">
        <f t="shared" si="534"/>
        <v>-0.510911</v>
      </c>
      <c r="AC170" s="29">
        <f t="shared" si="535"/>
        <v>-1.8571000000000001E-2</v>
      </c>
      <c r="AD170" s="29">
        <f t="shared" si="536"/>
        <v>0.17518400000000001</v>
      </c>
      <c r="AE170" s="29">
        <f t="shared" si="537"/>
        <v>0.74646500000000005</v>
      </c>
      <c r="AF170" s="29">
        <f t="shared" si="538"/>
        <v>0.77681699999999998</v>
      </c>
      <c r="AG170" s="29">
        <f t="shared" si="539"/>
        <v>0.91315800000000003</v>
      </c>
      <c r="AH170" s="29">
        <f t="shared" si="540"/>
        <v>0.91482799999999997</v>
      </c>
      <c r="AI170" s="29">
        <f t="shared" si="541"/>
        <v>0.74343129271256758</v>
      </c>
      <c r="AJ170" s="29">
        <f t="shared" si="542"/>
        <v>0.89297800000000005</v>
      </c>
      <c r="AK170" s="29">
        <f t="shared" si="543"/>
        <v>-0.510911</v>
      </c>
      <c r="AM170" s="29">
        <f t="shared" si="609"/>
        <v>-1.8571000000000001E-2</v>
      </c>
      <c r="AN170" s="29">
        <f t="shared" si="610"/>
        <v>0.17518400000000001</v>
      </c>
      <c r="AO170" s="29">
        <f t="shared" si="611"/>
        <v>0.74646500000000005</v>
      </c>
      <c r="AP170" s="29">
        <f t="shared" si="612"/>
        <v>0.77681699999999998</v>
      </c>
      <c r="AQ170" s="29">
        <f t="shared" si="613"/>
        <v>0.91315800000000003</v>
      </c>
      <c r="AR170" s="29">
        <f t="shared" si="614"/>
        <v>0.91482799999999997</v>
      </c>
      <c r="AS170" s="58">
        <f t="shared" si="615"/>
        <v>0.74343129271256758</v>
      </c>
      <c r="AT170" s="58">
        <f t="shared" si="616"/>
        <v>0.89297800000000005</v>
      </c>
      <c r="AU170" s="58">
        <f t="shared" si="616"/>
        <v>-0.510911</v>
      </c>
      <c r="AW170" s="29">
        <f t="shared" si="619"/>
        <v>0.70269799999999982</v>
      </c>
      <c r="AX170" s="29">
        <f t="shared" si="620"/>
        <v>-0.27632499999999999</v>
      </c>
      <c r="AY170" s="29">
        <f t="shared" si="621"/>
        <v>2.2558090000000002</v>
      </c>
      <c r="AZ170" s="29">
        <f t="shared" si="622"/>
        <v>2.0230320000000002</v>
      </c>
      <c r="BA170" s="29">
        <f t="shared" si="623"/>
        <v>2.9330990000000003</v>
      </c>
      <c r="BB170" s="29">
        <f t="shared" si="625"/>
        <v>2.5150030000000001</v>
      </c>
      <c r="BC170" s="58">
        <f t="shared" si="626"/>
        <v>2.4232088361899176</v>
      </c>
      <c r="BD170" s="58">
        <f t="shared" si="627"/>
        <v>2.3593410000000001</v>
      </c>
      <c r="BE170" s="58">
        <f t="shared" si="628"/>
        <v>-1.8706260000000001</v>
      </c>
      <c r="BM170" s="58"/>
      <c r="BW170" s="58"/>
      <c r="CA170" s="24">
        <v>2013</v>
      </c>
      <c r="CB170" s="24">
        <v>9</v>
      </c>
      <c r="CC170" s="24">
        <v>13</v>
      </c>
      <c r="CD170" s="29">
        <f t="shared" si="608"/>
        <v>7.9986259999999998</v>
      </c>
      <c r="CE170" s="29">
        <f t="shared" si="607"/>
        <v>0.52705899999999983</v>
      </c>
      <c r="CF170" s="29">
        <f t="shared" si="607"/>
        <v>6.5576650000000001</v>
      </c>
      <c r="CG170" s="29">
        <f t="shared" si="607"/>
        <v>6.4728070000000004</v>
      </c>
      <c r="CH170" s="29">
        <f t="shared" si="607"/>
        <v>5.579885</v>
      </c>
      <c r="CI170" s="29">
        <f t="shared" si="607"/>
        <v>5.0151260000000004</v>
      </c>
      <c r="CJ170" s="29">
        <f t="shared" si="607"/>
        <v>6.5607787737082504</v>
      </c>
      <c r="CK170" s="29">
        <f t="shared" si="607"/>
        <v>4.7755559999999999</v>
      </c>
      <c r="CL170" s="29">
        <f t="shared" si="607"/>
        <v>-1.4881120000000001</v>
      </c>
    </row>
    <row r="171" spans="1:90" x14ac:dyDescent="0.25">
      <c r="A171">
        <f t="shared" si="606"/>
        <v>2007</v>
      </c>
      <c r="B171" s="56" t="s">
        <v>238</v>
      </c>
      <c r="C171" s="56">
        <v>9</v>
      </c>
      <c r="D171">
        <v>16</v>
      </c>
      <c r="E171" s="4"/>
      <c r="F171" s="56">
        <v>0.56306800000000001</v>
      </c>
      <c r="G171" s="56">
        <v>-0.11927599999999999</v>
      </c>
      <c r="H171" s="56">
        <v>2.3127999999999999E-2</v>
      </c>
      <c r="I171" s="56">
        <v>0.54489399999999999</v>
      </c>
      <c r="J171" s="56">
        <v>0.47480699999999998</v>
      </c>
      <c r="K171" s="56">
        <v>0.70579800000000004</v>
      </c>
      <c r="L171" s="56">
        <v>0.67031399999999997</v>
      </c>
      <c r="M171" s="56">
        <v>0.56037300000000001</v>
      </c>
      <c r="N171" s="56">
        <v>0.62337900000000002</v>
      </c>
      <c r="O171" s="56">
        <v>-0.85242700000000005</v>
      </c>
      <c r="S171" s="29">
        <f t="shared" si="530"/>
        <v>-0.11927599999999999</v>
      </c>
      <c r="T171" s="29">
        <f t="shared" si="530"/>
        <v>2.3127999999999999E-2</v>
      </c>
      <c r="U171" s="29">
        <f t="shared" si="530"/>
        <v>0.54489399999999999</v>
      </c>
      <c r="V171" s="29">
        <f t="shared" si="529"/>
        <v>0.47480699999999998</v>
      </c>
      <c r="W171" s="29">
        <f t="shared" si="529"/>
        <v>0.70579800000000004</v>
      </c>
      <c r="X171" s="29">
        <f t="shared" si="531"/>
        <v>0.67031399999999997</v>
      </c>
      <c r="Y171" s="78">
        <f t="shared" si="532"/>
        <v>0.56189368788501026</v>
      </c>
      <c r="Z171" s="29">
        <f t="shared" si="533"/>
        <v>0.62337900000000002</v>
      </c>
      <c r="AA171" s="29">
        <f t="shared" si="534"/>
        <v>-0.85242700000000005</v>
      </c>
      <c r="AC171" s="29">
        <f t="shared" si="535"/>
        <v>-0.11927599999999999</v>
      </c>
      <c r="AD171" s="29">
        <f t="shared" si="536"/>
        <v>2.3127999999999999E-2</v>
      </c>
      <c r="AE171" s="29">
        <f t="shared" si="537"/>
        <v>0.54489399999999999</v>
      </c>
      <c r="AF171" s="29">
        <f t="shared" si="538"/>
        <v>0.47480699999999998</v>
      </c>
      <c r="AG171" s="29">
        <f t="shared" si="539"/>
        <v>0.70579800000000004</v>
      </c>
      <c r="AH171" s="29">
        <f t="shared" si="540"/>
        <v>0.67031399999999997</v>
      </c>
      <c r="AI171" s="29">
        <f t="shared" si="541"/>
        <v>0.56189368788501026</v>
      </c>
      <c r="AJ171" s="29">
        <f t="shared" si="542"/>
        <v>0.62337900000000002</v>
      </c>
      <c r="AK171" s="29">
        <f t="shared" si="543"/>
        <v>-0.85242700000000005</v>
      </c>
      <c r="AM171" s="29">
        <f t="shared" si="609"/>
        <v>-0.11927599999999999</v>
      </c>
      <c r="AN171" s="29">
        <f t="shared" si="610"/>
        <v>2.3127999999999999E-2</v>
      </c>
      <c r="AO171" s="29">
        <f t="shared" si="611"/>
        <v>0.54489399999999999</v>
      </c>
      <c r="AP171" s="29">
        <f t="shared" si="612"/>
        <v>0.47480699999999998</v>
      </c>
      <c r="AQ171" s="29">
        <f t="shared" si="613"/>
        <v>0.70579800000000004</v>
      </c>
      <c r="AR171" s="29">
        <f t="shared" si="614"/>
        <v>0.67031399999999997</v>
      </c>
      <c r="AS171" s="58">
        <f t="shared" si="615"/>
        <v>0.56189368788501026</v>
      </c>
      <c r="AT171" s="58">
        <f t="shared" si="616"/>
        <v>0.62337900000000002</v>
      </c>
      <c r="AU171" s="58">
        <f t="shared" si="616"/>
        <v>-0.85242700000000005</v>
      </c>
      <c r="AW171" s="29">
        <f t="shared" si="619"/>
        <v>0.58342199999999989</v>
      </c>
      <c r="AX171" s="29">
        <f t="shared" si="620"/>
        <v>-0.25319700000000001</v>
      </c>
      <c r="AY171" s="29">
        <f t="shared" si="621"/>
        <v>2.8007030000000004</v>
      </c>
      <c r="AZ171" s="29">
        <f t="shared" si="622"/>
        <v>2.4978389999999999</v>
      </c>
      <c r="BA171" s="29">
        <f t="shared" si="623"/>
        <v>3.6388970000000005</v>
      </c>
      <c r="BB171" s="29">
        <f t="shared" si="625"/>
        <v>3.185317</v>
      </c>
      <c r="BC171" s="58">
        <f t="shared" si="626"/>
        <v>2.9851025240749278</v>
      </c>
      <c r="BD171" s="58">
        <f t="shared" si="627"/>
        <v>2.98272</v>
      </c>
      <c r="BE171" s="58">
        <f t="shared" si="628"/>
        <v>-2.7230530000000002</v>
      </c>
      <c r="BM171" s="58"/>
      <c r="BW171" s="58"/>
    </row>
    <row r="172" spans="1:90" x14ac:dyDescent="0.25">
      <c r="A172">
        <f t="shared" si="606"/>
        <v>2007</v>
      </c>
      <c r="B172" s="56" t="s">
        <v>239</v>
      </c>
      <c r="C172" s="56">
        <v>9</v>
      </c>
      <c r="D172">
        <v>17</v>
      </c>
      <c r="E172" s="4"/>
      <c r="F172" s="56">
        <v>0.59651699999999996</v>
      </c>
      <c r="G172" s="56">
        <v>5.5951000000000001E-2</v>
      </c>
      <c r="H172" s="56">
        <v>0.66801699999999997</v>
      </c>
      <c r="I172" s="56">
        <v>0.57544300000000004</v>
      </c>
      <c r="J172" s="56">
        <v>0.58716500000000005</v>
      </c>
      <c r="K172" s="56">
        <v>0.76082099999999997</v>
      </c>
      <c r="L172" s="56">
        <v>0.76437200000000005</v>
      </c>
      <c r="M172" s="56">
        <v>0.595078</v>
      </c>
      <c r="N172" s="56">
        <v>0.76851599999999998</v>
      </c>
      <c r="O172" s="56">
        <v>1.0938159999999999</v>
      </c>
      <c r="S172" s="29">
        <f t="shared" si="530"/>
        <v>5.5951000000000001E-2</v>
      </c>
      <c r="T172" s="29">
        <f t="shared" si="530"/>
        <v>0.66801699999999997</v>
      </c>
      <c r="U172" s="29">
        <f t="shared" si="530"/>
        <v>0.57544300000000004</v>
      </c>
      <c r="V172" s="29">
        <f t="shared" si="529"/>
        <v>0.58716500000000005</v>
      </c>
      <c r="W172" s="29">
        <f t="shared" si="529"/>
        <v>0.76082099999999997</v>
      </c>
      <c r="X172" s="29">
        <f t="shared" si="531"/>
        <v>0.76437200000000005</v>
      </c>
      <c r="Y172" s="78">
        <f t="shared" si="532"/>
        <v>0.59588997397644883</v>
      </c>
      <c r="Z172" s="29">
        <f t="shared" si="533"/>
        <v>0.76851599999999998</v>
      </c>
      <c r="AA172" s="29">
        <f t="shared" si="534"/>
        <v>1.0938159999999999</v>
      </c>
      <c r="AC172" s="29">
        <f t="shared" si="535"/>
        <v>5.5951000000000001E-2</v>
      </c>
      <c r="AD172" s="29">
        <f t="shared" si="536"/>
        <v>0.66801699999999997</v>
      </c>
      <c r="AE172" s="29">
        <f t="shared" si="537"/>
        <v>0.57544300000000004</v>
      </c>
      <c r="AF172" s="29">
        <f t="shared" si="538"/>
        <v>0.58716500000000005</v>
      </c>
      <c r="AG172" s="29">
        <f t="shared" si="539"/>
        <v>0.76082099999999997</v>
      </c>
      <c r="AH172" s="29">
        <f t="shared" si="540"/>
        <v>0.76437200000000005</v>
      </c>
      <c r="AI172" s="29">
        <f t="shared" si="541"/>
        <v>0.59588997397644883</v>
      </c>
      <c r="AJ172" s="29">
        <f t="shared" si="542"/>
        <v>0.76851599999999998</v>
      </c>
      <c r="AK172" s="29">
        <f t="shared" si="543"/>
        <v>1.0938159999999999</v>
      </c>
      <c r="AM172" s="29">
        <f t="shared" si="609"/>
        <v>5.5951000000000001E-2</v>
      </c>
      <c r="AN172" s="29">
        <f t="shared" si="610"/>
        <v>0.66801699999999997</v>
      </c>
      <c r="AO172" s="29">
        <f t="shared" si="611"/>
        <v>0.57544300000000004</v>
      </c>
      <c r="AP172" s="29">
        <f t="shared" si="612"/>
        <v>0.58716500000000005</v>
      </c>
      <c r="AQ172" s="29">
        <f t="shared" si="613"/>
        <v>0.76082099999999997</v>
      </c>
      <c r="AR172" s="29">
        <f t="shared" si="614"/>
        <v>0.76437200000000005</v>
      </c>
      <c r="AS172" s="58">
        <f t="shared" si="615"/>
        <v>0.59588997397644883</v>
      </c>
      <c r="AT172" s="58">
        <f t="shared" si="616"/>
        <v>0.76851599999999998</v>
      </c>
      <c r="AU172" s="58">
        <f t="shared" si="616"/>
        <v>1.0938159999999999</v>
      </c>
      <c r="AW172" s="29">
        <f t="shared" si="619"/>
        <v>0.63937299999999986</v>
      </c>
      <c r="AX172" s="29">
        <f t="shared" si="620"/>
        <v>0.41481999999999997</v>
      </c>
      <c r="AY172" s="29">
        <f t="shared" si="621"/>
        <v>3.3761460000000003</v>
      </c>
      <c r="AZ172" s="29">
        <f t="shared" si="622"/>
        <v>3.0850040000000001</v>
      </c>
      <c r="BA172" s="29">
        <f t="shared" si="623"/>
        <v>4.399718</v>
      </c>
      <c r="BB172" s="29">
        <f t="shared" si="625"/>
        <v>3.9496890000000002</v>
      </c>
      <c r="BC172" s="58">
        <f t="shared" si="626"/>
        <v>3.5809924980513768</v>
      </c>
      <c r="BD172" s="58">
        <f t="shared" si="627"/>
        <v>3.751236</v>
      </c>
      <c r="BE172" s="58">
        <f t="shared" si="628"/>
        <v>-1.6292370000000003</v>
      </c>
      <c r="BM172" s="58"/>
      <c r="BW172" s="58"/>
    </row>
    <row r="173" spans="1:90" x14ac:dyDescent="0.25">
      <c r="A173">
        <f t="shared" si="606"/>
        <v>2007</v>
      </c>
      <c r="B173" s="56" t="s">
        <v>240</v>
      </c>
      <c r="C173" s="56">
        <v>10</v>
      </c>
      <c r="D173">
        <v>18</v>
      </c>
      <c r="E173" s="4"/>
      <c r="F173" s="56">
        <v>0.54926699999999995</v>
      </c>
      <c r="G173" s="56">
        <v>0.122214</v>
      </c>
      <c r="H173" s="56">
        <v>0.90765200000000001</v>
      </c>
      <c r="I173" s="56">
        <v>0.55157400000000001</v>
      </c>
      <c r="J173" s="56">
        <v>0.70359300000000002</v>
      </c>
      <c r="K173" s="56">
        <v>0.738672</v>
      </c>
      <c r="L173" s="56">
        <v>0.73476799999999998</v>
      </c>
      <c r="M173" s="56">
        <v>0.55002499999999999</v>
      </c>
      <c r="N173" s="56">
        <v>0.738564</v>
      </c>
      <c r="O173" s="56">
        <v>1.0512239999999999</v>
      </c>
      <c r="S173" s="29">
        <f t="shared" si="530"/>
        <v>0.122214</v>
      </c>
      <c r="T173" s="29">
        <f t="shared" si="530"/>
        <v>0.90765200000000001</v>
      </c>
      <c r="U173" s="29">
        <f t="shared" si="530"/>
        <v>0.55157400000000001</v>
      </c>
      <c r="V173" s="29">
        <f t="shared" si="529"/>
        <v>0.70359300000000002</v>
      </c>
      <c r="W173" s="29">
        <f t="shared" si="529"/>
        <v>0.738672</v>
      </c>
      <c r="X173" s="29">
        <f t="shared" si="531"/>
        <v>0.73476799999999998</v>
      </c>
      <c r="Y173" s="78">
        <f t="shared" si="532"/>
        <v>0.54959728889913251</v>
      </c>
      <c r="Z173" s="29">
        <f t="shared" si="533"/>
        <v>0.738564</v>
      </c>
      <c r="AA173" s="29">
        <f t="shared" si="534"/>
        <v>1.0512239999999999</v>
      </c>
      <c r="AC173" s="29">
        <f t="shared" si="535"/>
        <v>0.122214</v>
      </c>
      <c r="AD173" s="29">
        <f t="shared" si="536"/>
        <v>0.90765200000000001</v>
      </c>
      <c r="AE173" s="29">
        <f t="shared" si="537"/>
        <v>0.55157400000000001</v>
      </c>
      <c r="AF173" s="29">
        <f t="shared" si="538"/>
        <v>0.70359300000000002</v>
      </c>
      <c r="AG173" s="29">
        <f t="shared" si="539"/>
        <v>0.738672</v>
      </c>
      <c r="AH173" s="29">
        <f t="shared" si="540"/>
        <v>0.73476799999999998</v>
      </c>
      <c r="AI173" s="29">
        <f t="shared" si="541"/>
        <v>0.54959728889913251</v>
      </c>
      <c r="AJ173" s="29">
        <f t="shared" si="542"/>
        <v>0.738564</v>
      </c>
      <c r="AK173" s="29">
        <f t="shared" si="543"/>
        <v>1.0512239999999999</v>
      </c>
      <c r="AS173" s="58"/>
      <c r="BC173" s="58"/>
      <c r="BG173" s="29">
        <f t="shared" ref="BG173" si="629">AC173</f>
        <v>0.122214</v>
      </c>
      <c r="BH173" s="29">
        <f t="shared" ref="BH173" si="630">AD173</f>
        <v>0.90765200000000001</v>
      </c>
      <c r="BI173" s="29">
        <f t="shared" ref="BI173" si="631">AE173</f>
        <v>0.55157400000000001</v>
      </c>
      <c r="BJ173" s="29">
        <f t="shared" ref="BJ173" si="632">AF173</f>
        <v>0.70359300000000002</v>
      </c>
      <c r="BK173" s="29">
        <f t="shared" ref="BK173" si="633">AG173</f>
        <v>0.738672</v>
      </c>
      <c r="BL173" s="29">
        <f t="shared" ref="BL173:BL182" si="634">AH173</f>
        <v>0.73476799999999998</v>
      </c>
      <c r="BM173" s="58">
        <f t="shared" ref="BM173:BM182" si="635">AI173</f>
        <v>0.54959728889913251</v>
      </c>
      <c r="BN173" s="58">
        <f t="shared" ref="BN173:BO182" si="636">AJ173</f>
        <v>0.738564</v>
      </c>
      <c r="BO173" s="58">
        <f t="shared" si="636"/>
        <v>1.0512239999999999</v>
      </c>
      <c r="BQ173" s="29">
        <f t="shared" ref="BQ173:BW173" si="637">BG173</f>
        <v>0.122214</v>
      </c>
      <c r="BR173" s="29">
        <f t="shared" si="637"/>
        <v>0.90765200000000001</v>
      </c>
      <c r="BS173" s="29">
        <f t="shared" si="637"/>
        <v>0.55157400000000001</v>
      </c>
      <c r="BT173" s="29">
        <f t="shared" si="637"/>
        <v>0.70359300000000002</v>
      </c>
      <c r="BU173" s="29">
        <f t="shared" si="637"/>
        <v>0.738672</v>
      </c>
      <c r="BV173" s="29">
        <f t="shared" si="637"/>
        <v>0.73476799999999998</v>
      </c>
      <c r="BW173" s="58">
        <f t="shared" si="637"/>
        <v>0.54959728889913251</v>
      </c>
      <c r="BX173" s="58">
        <f t="shared" ref="BX173:BY173" si="638">BN173</f>
        <v>0.738564</v>
      </c>
      <c r="BY173" s="58">
        <f t="shared" si="638"/>
        <v>1.0512239999999999</v>
      </c>
    </row>
    <row r="174" spans="1:90" x14ac:dyDescent="0.25">
      <c r="A174">
        <f t="shared" si="606"/>
        <v>2007</v>
      </c>
      <c r="B174" s="56" t="s">
        <v>241</v>
      </c>
      <c r="C174" s="56">
        <v>10</v>
      </c>
      <c r="D174">
        <v>19</v>
      </c>
      <c r="E174" s="4"/>
      <c r="F174" s="56">
        <v>0.29533799999999999</v>
      </c>
      <c r="G174" s="56">
        <v>0.342501</v>
      </c>
      <c r="H174" s="56">
        <v>0.41972999999999999</v>
      </c>
      <c r="I174" s="56">
        <v>0.287304</v>
      </c>
      <c r="J174" s="56">
        <v>0.32820700000000003</v>
      </c>
      <c r="K174" s="56">
        <v>0.42129699999999998</v>
      </c>
      <c r="L174" s="56">
        <v>0.42574499999999998</v>
      </c>
      <c r="M174" s="56">
        <v>0.29194999999999999</v>
      </c>
      <c r="N174" s="56">
        <v>0.42446499999999998</v>
      </c>
      <c r="O174" s="56">
        <v>0.19636899999999999</v>
      </c>
      <c r="S174" s="29">
        <f t="shared" si="530"/>
        <v>0.342501</v>
      </c>
      <c r="T174" s="29">
        <f t="shared" si="530"/>
        <v>0.41972999999999999</v>
      </c>
      <c r="U174" s="29">
        <f t="shared" si="530"/>
        <v>0.287304</v>
      </c>
      <c r="V174" s="29">
        <f t="shared" si="529"/>
        <v>0.32820700000000003</v>
      </c>
      <c r="W174" s="29">
        <f t="shared" si="529"/>
        <v>0.42129699999999998</v>
      </c>
      <c r="X174" s="29">
        <f t="shared" si="531"/>
        <v>0.42574499999999998</v>
      </c>
      <c r="Y174" s="78">
        <f t="shared" si="532"/>
        <v>0.29386172191258431</v>
      </c>
      <c r="Z174" s="29">
        <f t="shared" si="533"/>
        <v>0.42446499999999998</v>
      </c>
      <c r="AA174" s="29">
        <f t="shared" si="534"/>
        <v>0.19636899999999999</v>
      </c>
      <c r="AC174" s="29">
        <f t="shared" si="535"/>
        <v>0.342501</v>
      </c>
      <c r="AD174" s="29">
        <f t="shared" si="536"/>
        <v>0.41972999999999999</v>
      </c>
      <c r="AE174" s="29">
        <f t="shared" si="537"/>
        <v>0.287304</v>
      </c>
      <c r="AF174" s="29">
        <f t="shared" si="538"/>
        <v>0.32820700000000003</v>
      </c>
      <c r="AG174" s="29">
        <f t="shared" si="539"/>
        <v>0.42129699999999998</v>
      </c>
      <c r="AH174" s="29">
        <f t="shared" si="540"/>
        <v>0.42574499999999998</v>
      </c>
      <c r="AI174" s="29">
        <f t="shared" si="541"/>
        <v>0.29386172191258431</v>
      </c>
      <c r="AJ174" s="29">
        <f t="shared" si="542"/>
        <v>0.42446499999999998</v>
      </c>
      <c r="AK174" s="29">
        <f t="shared" si="543"/>
        <v>0.19636899999999999</v>
      </c>
      <c r="AS174" s="58"/>
      <c r="BC174" s="58"/>
      <c r="BG174" s="29">
        <f t="shared" ref="BG174:BG182" si="639">AC174</f>
        <v>0.342501</v>
      </c>
      <c r="BH174" s="29">
        <f t="shared" ref="BH174:BH182" si="640">AD174</f>
        <v>0.41972999999999999</v>
      </c>
      <c r="BI174" s="29">
        <f t="shared" ref="BI174:BI182" si="641">AE174</f>
        <v>0.287304</v>
      </c>
      <c r="BJ174" s="29">
        <f t="shared" ref="BJ174:BJ182" si="642">AF174</f>
        <v>0.32820700000000003</v>
      </c>
      <c r="BK174" s="29">
        <f t="shared" ref="BK174:BK182" si="643">AG174</f>
        <v>0.42129699999999998</v>
      </c>
      <c r="BL174" s="29">
        <f t="shared" si="634"/>
        <v>0.42574499999999998</v>
      </c>
      <c r="BM174" s="58">
        <f t="shared" si="635"/>
        <v>0.29386172191258431</v>
      </c>
      <c r="BN174" s="58">
        <f t="shared" si="636"/>
        <v>0.42446499999999998</v>
      </c>
      <c r="BO174" s="58">
        <f t="shared" si="636"/>
        <v>0.19636899999999999</v>
      </c>
      <c r="BQ174" s="29">
        <f t="shared" ref="BQ174:BQ182" si="644">BG174+BQ173</f>
        <v>0.46471499999999999</v>
      </c>
      <c r="BR174" s="29">
        <f t="shared" ref="BR174:BR182" si="645">BH174+BR173</f>
        <v>1.3273820000000001</v>
      </c>
      <c r="BS174" s="29">
        <f t="shared" ref="BS174:BS182" si="646">BI174+BS173</f>
        <v>0.83887800000000001</v>
      </c>
      <c r="BT174" s="29">
        <f t="shared" ref="BT174:BT182" si="647">BJ174+BT173</f>
        <v>1.0318000000000001</v>
      </c>
      <c r="BU174" s="29">
        <f t="shared" ref="BU174:BU182" si="648">BK174+BU173</f>
        <v>1.159969</v>
      </c>
      <c r="BV174" s="29">
        <f>BL174+BV173</f>
        <v>1.1605129999999999</v>
      </c>
      <c r="BW174" s="58">
        <f>BM174+BW173</f>
        <v>0.84345901081171681</v>
      </c>
      <c r="BX174" s="58">
        <f t="shared" ref="BX174:BY174" si="649">BN174+BX173</f>
        <v>1.1630289999999999</v>
      </c>
      <c r="BY174" s="58">
        <f t="shared" si="649"/>
        <v>1.247593</v>
      </c>
    </row>
    <row r="175" spans="1:90" x14ac:dyDescent="0.25">
      <c r="A175">
        <f t="shared" si="606"/>
        <v>2007</v>
      </c>
      <c r="B175" s="56" t="s">
        <v>242</v>
      </c>
      <c r="C175" s="56">
        <v>11</v>
      </c>
      <c r="D175">
        <v>20</v>
      </c>
      <c r="E175" s="4"/>
      <c r="F175" s="56">
        <v>-0.148615</v>
      </c>
      <c r="G175" s="56">
        <v>-0.36483399999999999</v>
      </c>
      <c r="H175" s="56">
        <v>-0.54349700000000001</v>
      </c>
      <c r="I175" s="56">
        <v>-0.155167</v>
      </c>
      <c r="J175" s="56">
        <v>-0.18556300000000001</v>
      </c>
      <c r="K175" s="56">
        <v>-8.8153999999999996E-2</v>
      </c>
      <c r="L175" s="56">
        <v>-0.15567600000000001</v>
      </c>
      <c r="M175" s="56">
        <v>-0.12996199999999999</v>
      </c>
      <c r="N175" s="56">
        <v>-0.169684</v>
      </c>
      <c r="O175" s="56">
        <v>-0.22592100000000001</v>
      </c>
      <c r="S175" s="29">
        <f t="shared" si="530"/>
        <v>-0.36483399999999999</v>
      </c>
      <c r="T175" s="29">
        <f t="shared" si="530"/>
        <v>-0.54349700000000001</v>
      </c>
      <c r="U175" s="29">
        <f t="shared" si="530"/>
        <v>-0.155167</v>
      </c>
      <c r="V175" s="29">
        <f t="shared" si="529"/>
        <v>-0.18556300000000001</v>
      </c>
      <c r="W175" s="29">
        <f t="shared" si="529"/>
        <v>-8.8153999999999996E-2</v>
      </c>
      <c r="X175" s="29">
        <f t="shared" si="531"/>
        <v>-0.15567600000000001</v>
      </c>
      <c r="Y175" s="78">
        <f t="shared" si="532"/>
        <v>-0.14048719150986883</v>
      </c>
      <c r="Z175" s="29">
        <f t="shared" si="533"/>
        <v>-0.169684</v>
      </c>
      <c r="AA175" s="29">
        <f t="shared" si="534"/>
        <v>-0.22592100000000001</v>
      </c>
      <c r="AC175" s="29">
        <f t="shared" si="535"/>
        <v>-0.36483399999999999</v>
      </c>
      <c r="AD175" s="29">
        <f t="shared" si="536"/>
        <v>-0.54349700000000001</v>
      </c>
      <c r="AE175" s="29">
        <f t="shared" si="537"/>
        <v>-0.155167</v>
      </c>
      <c r="AF175" s="29">
        <f t="shared" si="538"/>
        <v>-0.18556300000000001</v>
      </c>
      <c r="AG175" s="29">
        <f t="shared" si="539"/>
        <v>-8.8153999999999996E-2</v>
      </c>
      <c r="AH175" s="29">
        <f t="shared" si="540"/>
        <v>-0.15567600000000001</v>
      </c>
      <c r="AI175" s="29">
        <f t="shared" si="541"/>
        <v>-0.14048719150986883</v>
      </c>
      <c r="AJ175" s="29">
        <f t="shared" si="542"/>
        <v>-0.169684</v>
      </c>
      <c r="AK175" s="29">
        <f t="shared" si="543"/>
        <v>-0.22592100000000001</v>
      </c>
      <c r="AS175" s="58"/>
      <c r="BC175" s="58"/>
      <c r="BG175" s="29">
        <f t="shared" si="639"/>
        <v>-0.36483399999999999</v>
      </c>
      <c r="BH175" s="29">
        <f t="shared" si="640"/>
        <v>-0.54349700000000001</v>
      </c>
      <c r="BI175" s="29">
        <f t="shared" si="641"/>
        <v>-0.155167</v>
      </c>
      <c r="BJ175" s="29">
        <f t="shared" si="642"/>
        <v>-0.18556300000000001</v>
      </c>
      <c r="BK175" s="29">
        <f t="shared" si="643"/>
        <v>-8.8153999999999996E-2</v>
      </c>
      <c r="BL175" s="29">
        <f t="shared" si="634"/>
        <v>-0.15567600000000001</v>
      </c>
      <c r="BM175" s="58">
        <f t="shared" si="635"/>
        <v>-0.14048719150986883</v>
      </c>
      <c r="BN175" s="58">
        <f t="shared" si="636"/>
        <v>-0.169684</v>
      </c>
      <c r="BO175" s="58">
        <f t="shared" si="636"/>
        <v>-0.22592100000000001</v>
      </c>
      <c r="BQ175" s="29">
        <f t="shared" si="644"/>
        <v>9.9880999999999998E-2</v>
      </c>
      <c r="BR175" s="29">
        <f t="shared" si="645"/>
        <v>0.78388500000000005</v>
      </c>
      <c r="BS175" s="29">
        <f t="shared" si="646"/>
        <v>0.68371099999999996</v>
      </c>
      <c r="BT175" s="29">
        <f t="shared" si="647"/>
        <v>0.84623700000000002</v>
      </c>
      <c r="BU175" s="29">
        <f t="shared" si="648"/>
        <v>1.071815</v>
      </c>
      <c r="BV175" s="29">
        <f t="shared" ref="BV175:BV182" si="650">BL175+BV174</f>
        <v>1.004837</v>
      </c>
      <c r="BW175" s="58">
        <f t="shared" ref="BW175:BW182" si="651">BM175+BW174</f>
        <v>0.70297181930184793</v>
      </c>
      <c r="BX175" s="58">
        <f t="shared" ref="BX175:BX182" si="652">BN175+BX174</f>
        <v>0.99334499999999992</v>
      </c>
      <c r="BY175" s="58">
        <f t="shared" ref="BY175:BY182" si="653">BO175+BY174</f>
        <v>1.0216719999999999</v>
      </c>
    </row>
    <row r="176" spans="1:90" x14ac:dyDescent="0.25">
      <c r="A176">
        <f t="shared" si="606"/>
        <v>2007</v>
      </c>
      <c r="B176" s="56" t="s">
        <v>243</v>
      </c>
      <c r="C176" s="56">
        <v>11</v>
      </c>
      <c r="D176">
        <v>21</v>
      </c>
      <c r="E176" s="4"/>
      <c r="F176" s="56">
        <v>-2.682E-2</v>
      </c>
      <c r="G176" s="56">
        <v>-9.3288999999999997E-2</v>
      </c>
      <c r="H176" s="56">
        <v>-0.30327199999999999</v>
      </c>
      <c r="I176" s="56">
        <v>-3.9628999999999998E-2</v>
      </c>
      <c r="J176" s="56">
        <v>-7.4424000000000004E-2</v>
      </c>
      <c r="K176" s="56">
        <v>-9.0867000000000003E-2</v>
      </c>
      <c r="L176" s="56">
        <v>-0.150038</v>
      </c>
      <c r="M176" s="56">
        <v>-1.3475000000000001E-2</v>
      </c>
      <c r="N176" s="56">
        <v>-0.16176199999999999</v>
      </c>
      <c r="O176" s="56">
        <v>-0.55315999999999999</v>
      </c>
      <c r="S176" s="29">
        <f t="shared" si="530"/>
        <v>-9.3288999999999997E-2</v>
      </c>
      <c r="T176" s="29">
        <f t="shared" si="530"/>
        <v>-0.30327199999999999</v>
      </c>
      <c r="U176" s="29">
        <f t="shared" si="530"/>
        <v>-3.9628999999999998E-2</v>
      </c>
      <c r="V176" s="29">
        <f t="shared" si="529"/>
        <v>-7.4424000000000004E-2</v>
      </c>
      <c r="W176" s="29">
        <f t="shared" si="529"/>
        <v>-9.0867000000000003E-2</v>
      </c>
      <c r="X176" s="29">
        <f t="shared" si="531"/>
        <v>-0.150038</v>
      </c>
      <c r="Y176" s="78">
        <f t="shared" si="532"/>
        <v>-2.1005085278464571E-2</v>
      </c>
      <c r="Z176" s="29">
        <f t="shared" si="533"/>
        <v>-0.16176199999999999</v>
      </c>
      <c r="AA176" s="29">
        <f t="shared" si="534"/>
        <v>-0.55315999999999999</v>
      </c>
      <c r="AC176" s="29">
        <f t="shared" si="535"/>
        <v>-9.3288999999999997E-2</v>
      </c>
      <c r="AD176" s="29">
        <f t="shared" si="536"/>
        <v>-0.30327199999999999</v>
      </c>
      <c r="AE176" s="29">
        <f t="shared" si="537"/>
        <v>-3.9628999999999998E-2</v>
      </c>
      <c r="AF176" s="29">
        <f t="shared" si="538"/>
        <v>-7.4424000000000004E-2</v>
      </c>
      <c r="AG176" s="29">
        <f t="shared" si="539"/>
        <v>-9.0867000000000003E-2</v>
      </c>
      <c r="AH176" s="29">
        <f t="shared" si="540"/>
        <v>-0.150038</v>
      </c>
      <c r="AI176" s="29">
        <f t="shared" si="541"/>
        <v>-2.1005085278464571E-2</v>
      </c>
      <c r="AJ176" s="29">
        <f t="shared" si="542"/>
        <v>-0.16176199999999999</v>
      </c>
      <c r="AK176" s="29">
        <f t="shared" si="543"/>
        <v>-0.55315999999999999</v>
      </c>
      <c r="AS176" s="58"/>
      <c r="BC176" s="58"/>
      <c r="BG176" s="29">
        <f t="shared" si="639"/>
        <v>-9.3288999999999997E-2</v>
      </c>
      <c r="BH176" s="29">
        <f t="shared" si="640"/>
        <v>-0.30327199999999999</v>
      </c>
      <c r="BI176" s="29">
        <f t="shared" si="641"/>
        <v>-3.9628999999999998E-2</v>
      </c>
      <c r="BJ176" s="29">
        <f t="shared" si="642"/>
        <v>-7.4424000000000004E-2</v>
      </c>
      <c r="BK176" s="29">
        <f t="shared" si="643"/>
        <v>-9.0867000000000003E-2</v>
      </c>
      <c r="BL176" s="29">
        <f t="shared" si="634"/>
        <v>-0.150038</v>
      </c>
      <c r="BM176" s="58">
        <f t="shared" si="635"/>
        <v>-2.1005085278464571E-2</v>
      </c>
      <c r="BN176" s="58">
        <f t="shared" si="636"/>
        <v>-0.16176199999999999</v>
      </c>
      <c r="BO176" s="58">
        <f t="shared" si="636"/>
        <v>-0.55315999999999999</v>
      </c>
      <c r="BQ176" s="29">
        <f t="shared" si="644"/>
        <v>6.5920000000000006E-3</v>
      </c>
      <c r="BR176" s="29">
        <f t="shared" si="645"/>
        <v>0.48061300000000007</v>
      </c>
      <c r="BS176" s="29">
        <f t="shared" si="646"/>
        <v>0.64408199999999993</v>
      </c>
      <c r="BT176" s="29">
        <f t="shared" si="647"/>
        <v>0.77181299999999997</v>
      </c>
      <c r="BU176" s="29">
        <f t="shared" si="648"/>
        <v>0.98094799999999993</v>
      </c>
      <c r="BV176" s="29">
        <f t="shared" si="650"/>
        <v>0.85479899999999998</v>
      </c>
      <c r="BW176" s="58">
        <f t="shared" si="651"/>
        <v>0.68196673402338337</v>
      </c>
      <c r="BX176" s="58">
        <f t="shared" si="652"/>
        <v>0.83158299999999996</v>
      </c>
      <c r="BY176" s="58">
        <f t="shared" si="653"/>
        <v>0.46851199999999993</v>
      </c>
    </row>
    <row r="177" spans="1:77" x14ac:dyDescent="0.25">
      <c r="A177">
        <f t="shared" si="606"/>
        <v>2007</v>
      </c>
      <c r="B177" s="56" t="s">
        <v>244</v>
      </c>
      <c r="C177" s="56">
        <v>12</v>
      </c>
      <c r="D177">
        <v>22</v>
      </c>
      <c r="E177" s="4"/>
      <c r="F177" s="56">
        <v>-0.896617</v>
      </c>
      <c r="G177" s="56">
        <v>-1.015868</v>
      </c>
      <c r="H177" s="56">
        <v>-1.101226</v>
      </c>
      <c r="I177" s="56">
        <v>-0.89892099999999997</v>
      </c>
      <c r="J177" s="56">
        <v>-0.92616699999999996</v>
      </c>
      <c r="K177" s="56">
        <v>-0.85591399999999995</v>
      </c>
      <c r="L177" s="56">
        <v>-0.87751599999999996</v>
      </c>
      <c r="M177" s="56">
        <v>-0.89510199999999995</v>
      </c>
      <c r="N177" s="56">
        <v>-0.87854299999999996</v>
      </c>
      <c r="O177" s="56">
        <v>-1.171683</v>
      </c>
      <c r="S177" s="29">
        <f t="shared" si="530"/>
        <v>-1.015868</v>
      </c>
      <c r="T177" s="29">
        <f t="shared" si="530"/>
        <v>-1.101226</v>
      </c>
      <c r="U177" s="29">
        <f t="shared" si="530"/>
        <v>-0.89892099999999997</v>
      </c>
      <c r="V177" s="29">
        <f t="shared" si="529"/>
        <v>-0.92616699999999996</v>
      </c>
      <c r="W177" s="29">
        <f t="shared" si="529"/>
        <v>-0.85591399999999995</v>
      </c>
      <c r="X177" s="29">
        <f t="shared" si="531"/>
        <v>-0.87751599999999996</v>
      </c>
      <c r="Y177" s="78">
        <f t="shared" si="532"/>
        <v>-0.89595685793906887</v>
      </c>
      <c r="Z177" s="29">
        <f t="shared" si="533"/>
        <v>-0.87854299999999996</v>
      </c>
      <c r="AA177" s="29">
        <f t="shared" si="534"/>
        <v>-1.171683</v>
      </c>
      <c r="AC177" s="29">
        <f t="shared" si="535"/>
        <v>-1.015868</v>
      </c>
      <c r="AD177" s="29">
        <f t="shared" si="536"/>
        <v>-1.101226</v>
      </c>
      <c r="AE177" s="29">
        <f t="shared" si="537"/>
        <v>-0.89892099999999997</v>
      </c>
      <c r="AF177" s="29">
        <f t="shared" si="538"/>
        <v>-0.92616699999999996</v>
      </c>
      <c r="AG177" s="29">
        <f t="shared" si="539"/>
        <v>-0.85591399999999995</v>
      </c>
      <c r="AH177" s="29">
        <f t="shared" si="540"/>
        <v>-0.87751599999999996</v>
      </c>
      <c r="AI177" s="29">
        <f t="shared" si="541"/>
        <v>-0.89595685793906887</v>
      </c>
      <c r="AJ177" s="29">
        <f t="shared" si="542"/>
        <v>-0.87854299999999996</v>
      </c>
      <c r="AK177" s="29">
        <f t="shared" si="543"/>
        <v>-1.171683</v>
      </c>
      <c r="AS177" s="58"/>
      <c r="BC177" s="58"/>
      <c r="BG177" s="29">
        <f t="shared" si="639"/>
        <v>-1.015868</v>
      </c>
      <c r="BH177" s="29">
        <f t="shared" si="640"/>
        <v>-1.101226</v>
      </c>
      <c r="BI177" s="29">
        <f t="shared" si="641"/>
        <v>-0.89892099999999997</v>
      </c>
      <c r="BJ177" s="29">
        <f t="shared" si="642"/>
        <v>-0.92616699999999996</v>
      </c>
      <c r="BK177" s="29">
        <f t="shared" si="643"/>
        <v>-0.85591399999999995</v>
      </c>
      <c r="BL177" s="29">
        <f t="shared" si="634"/>
        <v>-0.87751599999999996</v>
      </c>
      <c r="BM177" s="58">
        <f t="shared" si="635"/>
        <v>-0.89595685793906887</v>
      </c>
      <c r="BN177" s="58">
        <f t="shared" si="636"/>
        <v>-0.87854299999999996</v>
      </c>
      <c r="BO177" s="58">
        <f t="shared" si="636"/>
        <v>-1.171683</v>
      </c>
      <c r="BQ177" s="29">
        <f t="shared" si="644"/>
        <v>-1.0092760000000001</v>
      </c>
      <c r="BR177" s="29">
        <f t="shared" si="645"/>
        <v>-0.62061299999999997</v>
      </c>
      <c r="BS177" s="29">
        <f t="shared" si="646"/>
        <v>-0.25483900000000004</v>
      </c>
      <c r="BT177" s="29">
        <f t="shared" si="647"/>
        <v>-0.15435399999999999</v>
      </c>
      <c r="BU177" s="29">
        <f t="shared" si="648"/>
        <v>0.12503399999999998</v>
      </c>
      <c r="BV177" s="29">
        <f t="shared" si="650"/>
        <v>-2.2716999999999987E-2</v>
      </c>
      <c r="BW177" s="58">
        <f t="shared" si="651"/>
        <v>-0.2139901239156855</v>
      </c>
      <c r="BX177" s="58">
        <f t="shared" si="652"/>
        <v>-4.6960000000000002E-2</v>
      </c>
      <c r="BY177" s="58">
        <f t="shared" si="653"/>
        <v>-0.7031710000000001</v>
      </c>
    </row>
    <row r="178" spans="1:77" x14ac:dyDescent="0.25">
      <c r="A178">
        <f t="shared" si="606"/>
        <v>2007</v>
      </c>
      <c r="B178" s="56" t="s">
        <v>245</v>
      </c>
      <c r="C178" s="56">
        <v>12</v>
      </c>
      <c r="D178">
        <v>23</v>
      </c>
      <c r="E178" s="4"/>
      <c r="F178" s="56">
        <v>-0.94222300000000003</v>
      </c>
      <c r="G178" s="56">
        <v>-1.008802</v>
      </c>
      <c r="H178" s="56">
        <v>-1.1781140000000001</v>
      </c>
      <c r="I178" s="56">
        <v>-0.94670200000000004</v>
      </c>
      <c r="J178" s="56">
        <v>-0.97303200000000001</v>
      </c>
      <c r="K178" s="56">
        <v>-0.93038699999999996</v>
      </c>
      <c r="L178" s="56">
        <v>-0.95994699999999999</v>
      </c>
      <c r="M178" s="56">
        <v>-0.93838999999999995</v>
      </c>
      <c r="N178" s="56">
        <v>-0.97235099999999997</v>
      </c>
      <c r="O178" s="56">
        <v>-1.308046</v>
      </c>
      <c r="S178" s="29">
        <f t="shared" si="530"/>
        <v>-1.008802</v>
      </c>
      <c r="T178" s="29">
        <f t="shared" si="530"/>
        <v>-1.1781140000000001</v>
      </c>
      <c r="U178" s="29">
        <f t="shared" si="530"/>
        <v>-0.94670200000000004</v>
      </c>
      <c r="V178" s="29">
        <f t="shared" si="529"/>
        <v>-0.97303200000000001</v>
      </c>
      <c r="W178" s="29">
        <f t="shared" si="529"/>
        <v>-0.93038699999999996</v>
      </c>
      <c r="X178" s="29">
        <f t="shared" si="531"/>
        <v>-0.95994699999999999</v>
      </c>
      <c r="Y178" s="78">
        <f t="shared" si="532"/>
        <v>-0.94055281879897734</v>
      </c>
      <c r="Z178" s="29">
        <f t="shared" si="533"/>
        <v>-0.97235099999999997</v>
      </c>
      <c r="AA178" s="29">
        <f t="shared" si="534"/>
        <v>-1.308046</v>
      </c>
      <c r="AC178" s="29">
        <f t="shared" si="535"/>
        <v>-1.008802</v>
      </c>
      <c r="AD178" s="29">
        <f t="shared" si="536"/>
        <v>-1.1781140000000001</v>
      </c>
      <c r="AE178" s="29">
        <f t="shared" si="537"/>
        <v>-0.94670200000000004</v>
      </c>
      <c r="AF178" s="29">
        <f t="shared" si="538"/>
        <v>-0.97303200000000001</v>
      </c>
      <c r="AG178" s="29">
        <f t="shared" si="539"/>
        <v>-0.93038699999999996</v>
      </c>
      <c r="AH178" s="29">
        <f t="shared" si="540"/>
        <v>-0.95994699999999999</v>
      </c>
      <c r="AI178" s="29">
        <f t="shared" si="541"/>
        <v>-0.94055281879897734</v>
      </c>
      <c r="AJ178" s="29">
        <f t="shared" si="542"/>
        <v>-0.97235099999999997</v>
      </c>
      <c r="AK178" s="29">
        <f t="shared" si="543"/>
        <v>-1.308046</v>
      </c>
      <c r="AS178" s="58"/>
      <c r="BC178" s="58"/>
      <c r="BG178" s="29">
        <f t="shared" si="639"/>
        <v>-1.008802</v>
      </c>
      <c r="BH178" s="29">
        <f t="shared" si="640"/>
        <v>-1.1781140000000001</v>
      </c>
      <c r="BI178" s="29">
        <f t="shared" si="641"/>
        <v>-0.94670200000000004</v>
      </c>
      <c r="BJ178" s="29">
        <f t="shared" si="642"/>
        <v>-0.97303200000000001</v>
      </c>
      <c r="BK178" s="29">
        <f t="shared" si="643"/>
        <v>-0.93038699999999996</v>
      </c>
      <c r="BL178" s="29">
        <f t="shared" si="634"/>
        <v>-0.95994699999999999</v>
      </c>
      <c r="BM178" s="58">
        <f t="shared" si="635"/>
        <v>-0.94055281879897734</v>
      </c>
      <c r="BN178" s="58">
        <f t="shared" si="636"/>
        <v>-0.97235099999999997</v>
      </c>
      <c r="BO178" s="58">
        <f t="shared" si="636"/>
        <v>-1.308046</v>
      </c>
      <c r="BQ178" s="29">
        <f t="shared" si="644"/>
        <v>-2.018078</v>
      </c>
      <c r="BR178" s="29">
        <f t="shared" si="645"/>
        <v>-1.798727</v>
      </c>
      <c r="BS178" s="29">
        <f t="shared" si="646"/>
        <v>-1.2015410000000002</v>
      </c>
      <c r="BT178" s="29">
        <f t="shared" si="647"/>
        <v>-1.127386</v>
      </c>
      <c r="BU178" s="29">
        <f t="shared" si="648"/>
        <v>-0.80535299999999999</v>
      </c>
      <c r="BV178" s="29">
        <f t="shared" si="650"/>
        <v>-0.98266399999999998</v>
      </c>
      <c r="BW178" s="58">
        <f t="shared" si="651"/>
        <v>-1.154542942714663</v>
      </c>
      <c r="BX178" s="58">
        <f t="shared" si="652"/>
        <v>-1.0193110000000001</v>
      </c>
      <c r="BY178" s="58">
        <f t="shared" si="653"/>
        <v>-2.0112170000000003</v>
      </c>
    </row>
    <row r="179" spans="1:77" x14ac:dyDescent="0.25">
      <c r="A179">
        <f>A156+1</f>
        <v>2008</v>
      </c>
      <c r="B179" s="56" t="s">
        <v>223</v>
      </c>
      <c r="C179" s="56">
        <v>1</v>
      </c>
      <c r="D179">
        <v>1</v>
      </c>
      <c r="E179" s="4"/>
      <c r="F179" s="56">
        <v>-0.85202</v>
      </c>
      <c r="G179" s="56">
        <v>-0.85714900000000005</v>
      </c>
      <c r="H179" s="56">
        <v>-1.027277</v>
      </c>
      <c r="I179" s="56">
        <v>-0.85335799999999995</v>
      </c>
      <c r="J179" s="56">
        <v>-0.85367099999999996</v>
      </c>
      <c r="K179" s="56">
        <v>-0.82861200000000002</v>
      </c>
      <c r="L179" s="56">
        <v>-0.86711000000000005</v>
      </c>
      <c r="M179" s="56">
        <v>-0.84823899999999997</v>
      </c>
      <c r="N179" s="56">
        <v>-0.881942</v>
      </c>
      <c r="O179" s="56">
        <v>-1.2256590000000001</v>
      </c>
      <c r="S179" s="29">
        <f t="shared" si="530"/>
        <v>-0.85714900000000005</v>
      </c>
      <c r="T179" s="29">
        <f t="shared" si="530"/>
        <v>-1.027277</v>
      </c>
      <c r="U179" s="29">
        <f t="shared" si="530"/>
        <v>-0.85335799999999995</v>
      </c>
      <c r="V179" s="29">
        <f t="shared" si="529"/>
        <v>-0.85367099999999996</v>
      </c>
      <c r="W179" s="29">
        <f t="shared" si="529"/>
        <v>-0.82861200000000002</v>
      </c>
      <c r="X179" s="29">
        <f t="shared" si="531"/>
        <v>-0.86711000000000005</v>
      </c>
      <c r="Y179" s="78">
        <f t="shared" si="532"/>
        <v>-0.85037247714034281</v>
      </c>
      <c r="Z179" s="29">
        <f t="shared" si="533"/>
        <v>-0.881942</v>
      </c>
      <c r="AA179" s="29">
        <f t="shared" si="534"/>
        <v>-1.2256590000000001</v>
      </c>
      <c r="AC179" s="29">
        <f t="shared" si="535"/>
        <v>-0.85714900000000005</v>
      </c>
      <c r="AD179" s="29">
        <f t="shared" si="536"/>
        <v>-1.027277</v>
      </c>
      <c r="AE179" s="29">
        <f t="shared" si="537"/>
        <v>-0.85335799999999995</v>
      </c>
      <c r="AF179" s="29">
        <f t="shared" si="538"/>
        <v>-0.85367099999999996</v>
      </c>
      <c r="AG179" s="29">
        <f t="shared" si="539"/>
        <v>-0.82861200000000002</v>
      </c>
      <c r="AH179" s="29">
        <f t="shared" si="540"/>
        <v>-0.86711000000000005</v>
      </c>
      <c r="AI179" s="29">
        <f t="shared" si="541"/>
        <v>-0.85037247714034281</v>
      </c>
      <c r="AJ179" s="29">
        <f t="shared" si="542"/>
        <v>-0.881942</v>
      </c>
      <c r="AK179" s="29">
        <f t="shared" si="543"/>
        <v>-1.2256590000000001</v>
      </c>
      <c r="AS179" s="58"/>
      <c r="BC179" s="58"/>
      <c r="BG179" s="29">
        <f t="shared" si="639"/>
        <v>-0.85714900000000005</v>
      </c>
      <c r="BH179" s="29">
        <f t="shared" si="640"/>
        <v>-1.027277</v>
      </c>
      <c r="BI179" s="29">
        <f t="shared" si="641"/>
        <v>-0.85335799999999995</v>
      </c>
      <c r="BJ179" s="29">
        <f t="shared" si="642"/>
        <v>-0.85367099999999996</v>
      </c>
      <c r="BK179" s="29">
        <f t="shared" si="643"/>
        <v>-0.82861200000000002</v>
      </c>
      <c r="BL179" s="29">
        <f t="shared" si="634"/>
        <v>-0.86711000000000005</v>
      </c>
      <c r="BM179" s="58">
        <f t="shared" si="635"/>
        <v>-0.85037247714034281</v>
      </c>
      <c r="BN179" s="58">
        <f t="shared" si="636"/>
        <v>-0.881942</v>
      </c>
      <c r="BO179" s="58">
        <f t="shared" si="636"/>
        <v>-1.2256590000000001</v>
      </c>
      <c r="BQ179" s="29">
        <f t="shared" si="644"/>
        <v>-2.8752270000000002</v>
      </c>
      <c r="BR179" s="29">
        <f t="shared" si="645"/>
        <v>-2.8260040000000002</v>
      </c>
      <c r="BS179" s="29">
        <f t="shared" si="646"/>
        <v>-2.0548990000000003</v>
      </c>
      <c r="BT179" s="29">
        <f t="shared" si="647"/>
        <v>-1.9810569999999998</v>
      </c>
      <c r="BU179" s="29">
        <f t="shared" si="648"/>
        <v>-1.6339649999999999</v>
      </c>
      <c r="BV179" s="29">
        <f t="shared" si="650"/>
        <v>-1.849774</v>
      </c>
      <c r="BW179" s="58">
        <f t="shared" si="651"/>
        <v>-2.0049154198550059</v>
      </c>
      <c r="BX179" s="58">
        <f t="shared" si="652"/>
        <v>-1.9012530000000001</v>
      </c>
      <c r="BY179" s="58">
        <f t="shared" si="653"/>
        <v>-3.2368760000000005</v>
      </c>
    </row>
    <row r="180" spans="1:77" x14ac:dyDescent="0.25">
      <c r="A180">
        <f t="shared" ref="A180:A201" si="654">A157+1</f>
        <v>2008</v>
      </c>
      <c r="B180" s="56" t="s">
        <v>224</v>
      </c>
      <c r="C180" s="56">
        <v>1</v>
      </c>
      <c r="D180">
        <v>2</v>
      </c>
      <c r="E180" s="4"/>
      <c r="F180" s="56">
        <v>-0.69461700000000004</v>
      </c>
      <c r="G180" s="56">
        <v>-0.64205800000000002</v>
      </c>
      <c r="H180" s="56">
        <v>-0.76652399999999998</v>
      </c>
      <c r="I180" s="56">
        <v>-0.69806299999999999</v>
      </c>
      <c r="J180" s="56">
        <v>-0.68265500000000001</v>
      </c>
      <c r="K180" s="56">
        <v>-0.66991199999999995</v>
      </c>
      <c r="L180" s="56">
        <v>-0.70678300000000005</v>
      </c>
      <c r="M180" s="56">
        <v>-0.69134399999999996</v>
      </c>
      <c r="N180" s="56">
        <v>-0.72177500000000006</v>
      </c>
      <c r="O180" s="56">
        <v>-1.082309</v>
      </c>
      <c r="S180" s="29">
        <f t="shared" si="530"/>
        <v>-0.64205800000000002</v>
      </c>
      <c r="T180" s="29">
        <f t="shared" si="530"/>
        <v>-0.76652399999999998</v>
      </c>
      <c r="U180" s="29">
        <f t="shared" si="530"/>
        <v>-0.69806299999999999</v>
      </c>
      <c r="V180" s="29">
        <f t="shared" si="529"/>
        <v>-0.68265500000000001</v>
      </c>
      <c r="W180" s="29">
        <f t="shared" si="529"/>
        <v>-0.66991199999999995</v>
      </c>
      <c r="X180" s="29">
        <f t="shared" si="531"/>
        <v>-0.70678300000000005</v>
      </c>
      <c r="Y180" s="78">
        <f t="shared" si="532"/>
        <v>-0.69319083170598839</v>
      </c>
      <c r="Z180" s="29">
        <f t="shared" si="533"/>
        <v>-0.72177500000000006</v>
      </c>
      <c r="AA180" s="29">
        <f t="shared" si="534"/>
        <v>-1.082309</v>
      </c>
      <c r="AC180" s="29">
        <f t="shared" si="535"/>
        <v>-0.64205800000000002</v>
      </c>
      <c r="AD180" s="29">
        <f t="shared" si="536"/>
        <v>-0.76652399999999998</v>
      </c>
      <c r="AE180" s="29">
        <f t="shared" si="537"/>
        <v>-0.69806299999999999</v>
      </c>
      <c r="AF180" s="29">
        <f t="shared" si="538"/>
        <v>-0.68265500000000001</v>
      </c>
      <c r="AG180" s="29">
        <f t="shared" si="539"/>
        <v>-0.66991199999999995</v>
      </c>
      <c r="AH180" s="29">
        <f t="shared" si="540"/>
        <v>-0.70678300000000005</v>
      </c>
      <c r="AI180" s="29">
        <f t="shared" si="541"/>
        <v>-0.69319083170598839</v>
      </c>
      <c r="AJ180" s="29">
        <f t="shared" si="542"/>
        <v>-0.72177500000000006</v>
      </c>
      <c r="AK180" s="29">
        <f t="shared" si="543"/>
        <v>-1.082309</v>
      </c>
      <c r="AS180" s="58"/>
      <c r="BC180" s="58"/>
      <c r="BG180" s="29">
        <f t="shared" si="639"/>
        <v>-0.64205800000000002</v>
      </c>
      <c r="BH180" s="29">
        <f t="shared" si="640"/>
        <v>-0.76652399999999998</v>
      </c>
      <c r="BI180" s="29">
        <f t="shared" si="641"/>
        <v>-0.69806299999999999</v>
      </c>
      <c r="BJ180" s="29">
        <f t="shared" si="642"/>
        <v>-0.68265500000000001</v>
      </c>
      <c r="BK180" s="29">
        <f t="shared" si="643"/>
        <v>-0.66991199999999995</v>
      </c>
      <c r="BL180" s="29">
        <f t="shared" si="634"/>
        <v>-0.70678300000000005</v>
      </c>
      <c r="BM180" s="58">
        <f t="shared" si="635"/>
        <v>-0.69319083170598839</v>
      </c>
      <c r="BN180" s="58">
        <f t="shared" si="636"/>
        <v>-0.72177500000000006</v>
      </c>
      <c r="BO180" s="58">
        <f t="shared" si="636"/>
        <v>-1.082309</v>
      </c>
      <c r="BQ180" s="29">
        <f t="shared" si="644"/>
        <v>-3.5172850000000002</v>
      </c>
      <c r="BR180" s="29">
        <f t="shared" si="645"/>
        <v>-3.5925280000000002</v>
      </c>
      <c r="BS180" s="29">
        <f t="shared" si="646"/>
        <v>-2.7529620000000001</v>
      </c>
      <c r="BT180" s="29">
        <f t="shared" si="647"/>
        <v>-2.6637119999999999</v>
      </c>
      <c r="BU180" s="29">
        <f t="shared" si="648"/>
        <v>-2.303877</v>
      </c>
      <c r="BV180" s="29">
        <f t="shared" si="650"/>
        <v>-2.5565570000000002</v>
      </c>
      <c r="BW180" s="58">
        <f t="shared" si="651"/>
        <v>-2.6981062515609944</v>
      </c>
      <c r="BX180" s="58">
        <f t="shared" si="652"/>
        <v>-2.6230280000000001</v>
      </c>
      <c r="BY180" s="58">
        <f t="shared" si="653"/>
        <v>-4.3191850000000009</v>
      </c>
    </row>
    <row r="181" spans="1:77" x14ac:dyDescent="0.25">
      <c r="A181">
        <f t="shared" si="654"/>
        <v>2008</v>
      </c>
      <c r="B181" s="56" t="s">
        <v>225</v>
      </c>
      <c r="C181" s="56">
        <v>2</v>
      </c>
      <c r="D181">
        <v>3</v>
      </c>
      <c r="E181" s="4"/>
      <c r="F181" s="56">
        <v>-0.82842400000000005</v>
      </c>
      <c r="G181" s="56">
        <v>-0.77262200000000003</v>
      </c>
      <c r="H181" s="56">
        <v>-0.88410999999999995</v>
      </c>
      <c r="I181" s="56">
        <v>-0.83149099999999998</v>
      </c>
      <c r="J181" s="56">
        <v>-0.81126799999999999</v>
      </c>
      <c r="K181" s="56">
        <v>-0.84004999999999996</v>
      </c>
      <c r="L181" s="56">
        <v>-0.85754900000000001</v>
      </c>
      <c r="M181" s="56">
        <v>-0.82463399999999998</v>
      </c>
      <c r="N181" s="56">
        <v>-0.863869</v>
      </c>
      <c r="O181" s="56">
        <v>-1.0666089999999999</v>
      </c>
      <c r="S181" s="29">
        <f t="shared" si="530"/>
        <v>-0.77262200000000003</v>
      </c>
      <c r="T181" s="29">
        <f t="shared" si="530"/>
        <v>-0.88410999999999995</v>
      </c>
      <c r="U181" s="29">
        <f t="shared" si="530"/>
        <v>-0.83149099999999998</v>
      </c>
      <c r="V181" s="29">
        <f t="shared" si="529"/>
        <v>-0.81126799999999999</v>
      </c>
      <c r="W181" s="29">
        <f t="shared" si="529"/>
        <v>-0.84004999999999996</v>
      </c>
      <c r="X181" s="29">
        <f t="shared" si="531"/>
        <v>-0.85754900000000001</v>
      </c>
      <c r="Y181" s="78">
        <f t="shared" si="532"/>
        <v>-0.82677255550433726</v>
      </c>
      <c r="Z181" s="29">
        <f t="shared" si="533"/>
        <v>-0.863869</v>
      </c>
      <c r="AA181" s="29">
        <f t="shared" si="534"/>
        <v>-1.0666089999999999</v>
      </c>
      <c r="AC181" s="29">
        <f t="shared" si="535"/>
        <v>-0.77262200000000003</v>
      </c>
      <c r="AD181" s="29">
        <f t="shared" si="536"/>
        <v>-0.88410999999999995</v>
      </c>
      <c r="AE181" s="29">
        <f t="shared" si="537"/>
        <v>-0.83149099999999998</v>
      </c>
      <c r="AF181" s="29">
        <f t="shared" si="538"/>
        <v>-0.81126799999999999</v>
      </c>
      <c r="AG181" s="29">
        <f t="shared" si="539"/>
        <v>-0.84004999999999996</v>
      </c>
      <c r="AH181" s="29">
        <f t="shared" si="540"/>
        <v>-0.85754900000000001</v>
      </c>
      <c r="AI181" s="29">
        <f t="shared" si="541"/>
        <v>-0.82677255550433726</v>
      </c>
      <c r="AJ181" s="29">
        <f t="shared" si="542"/>
        <v>-0.863869</v>
      </c>
      <c r="AK181" s="29">
        <f t="shared" si="543"/>
        <v>-1.0666089999999999</v>
      </c>
      <c r="AS181" s="58"/>
      <c r="BC181" s="58"/>
      <c r="BG181" s="29">
        <f t="shared" si="639"/>
        <v>-0.77262200000000003</v>
      </c>
      <c r="BH181" s="29">
        <f t="shared" si="640"/>
        <v>-0.88410999999999995</v>
      </c>
      <c r="BI181" s="29">
        <f t="shared" si="641"/>
        <v>-0.83149099999999998</v>
      </c>
      <c r="BJ181" s="29">
        <f t="shared" si="642"/>
        <v>-0.81126799999999999</v>
      </c>
      <c r="BK181" s="29">
        <f t="shared" si="643"/>
        <v>-0.84004999999999996</v>
      </c>
      <c r="BL181" s="29">
        <f t="shared" si="634"/>
        <v>-0.85754900000000001</v>
      </c>
      <c r="BM181" s="58">
        <f t="shared" si="635"/>
        <v>-0.82677255550433726</v>
      </c>
      <c r="BN181" s="58">
        <f t="shared" si="636"/>
        <v>-0.863869</v>
      </c>
      <c r="BO181" s="58">
        <f t="shared" si="636"/>
        <v>-1.0666089999999999</v>
      </c>
      <c r="BQ181" s="29">
        <f t="shared" si="644"/>
        <v>-4.2899070000000004</v>
      </c>
      <c r="BR181" s="29">
        <f t="shared" si="645"/>
        <v>-4.4766380000000003</v>
      </c>
      <c r="BS181" s="29">
        <f t="shared" si="646"/>
        <v>-3.5844529999999999</v>
      </c>
      <c r="BT181" s="29">
        <f t="shared" si="647"/>
        <v>-3.47498</v>
      </c>
      <c r="BU181" s="29">
        <f t="shared" si="648"/>
        <v>-3.1439269999999997</v>
      </c>
      <c r="BV181" s="29">
        <f t="shared" si="650"/>
        <v>-3.4141060000000003</v>
      </c>
      <c r="BW181" s="58">
        <f t="shared" si="651"/>
        <v>-3.5248788070653316</v>
      </c>
      <c r="BX181" s="58">
        <f t="shared" si="652"/>
        <v>-3.4868969999999999</v>
      </c>
      <c r="BY181" s="58">
        <f t="shared" si="653"/>
        <v>-5.3857940000000006</v>
      </c>
    </row>
    <row r="182" spans="1:77" x14ac:dyDescent="0.25">
      <c r="A182">
        <f t="shared" si="654"/>
        <v>2008</v>
      </c>
      <c r="B182" s="56" t="s">
        <v>226</v>
      </c>
      <c r="C182" s="56">
        <v>2</v>
      </c>
      <c r="D182">
        <v>4</v>
      </c>
      <c r="E182" s="4"/>
      <c r="F182" s="56">
        <v>-1.041515</v>
      </c>
      <c r="G182" s="56">
        <v>-1.1207609999999999</v>
      </c>
      <c r="H182" s="56">
        <v>-1.1906350000000001</v>
      </c>
      <c r="I182" s="56">
        <v>-1.0417259999999999</v>
      </c>
      <c r="J182" s="56">
        <v>-1.0316940000000001</v>
      </c>
      <c r="K182" s="56">
        <v>-0.97830799999999996</v>
      </c>
      <c r="L182" s="56">
        <v>-0.99878800000000001</v>
      </c>
      <c r="M182" s="56">
        <v>-1.041374</v>
      </c>
      <c r="N182" s="56">
        <v>-1.010348</v>
      </c>
      <c r="O182" s="56">
        <v>-1.3911169999999999</v>
      </c>
      <c r="S182" s="29">
        <f t="shared" si="530"/>
        <v>-1.1207609999999999</v>
      </c>
      <c r="T182" s="29">
        <f t="shared" si="530"/>
        <v>-1.1906350000000001</v>
      </c>
      <c r="U182" s="29">
        <f t="shared" si="530"/>
        <v>-1.0417259999999999</v>
      </c>
      <c r="V182" s="29">
        <f t="shared" si="529"/>
        <v>-1.0316940000000001</v>
      </c>
      <c r="W182" s="29">
        <f t="shared" si="529"/>
        <v>-0.97830799999999996</v>
      </c>
      <c r="X182" s="29">
        <f t="shared" si="531"/>
        <v>-0.99878800000000001</v>
      </c>
      <c r="Y182" s="78">
        <f t="shared" si="532"/>
        <v>-1.0414535610359132</v>
      </c>
      <c r="Z182" s="29">
        <f t="shared" si="533"/>
        <v>-1.010348</v>
      </c>
      <c r="AA182" s="29">
        <f t="shared" si="534"/>
        <v>-1.3911169999999999</v>
      </c>
      <c r="AC182" s="29">
        <f t="shared" si="535"/>
        <v>-1.1207609999999999</v>
      </c>
      <c r="AD182" s="29">
        <f t="shared" si="536"/>
        <v>-1.1906350000000001</v>
      </c>
      <c r="AE182" s="29">
        <f t="shared" si="537"/>
        <v>-1.0417259999999999</v>
      </c>
      <c r="AF182" s="29">
        <f t="shared" si="538"/>
        <v>-1.0316940000000001</v>
      </c>
      <c r="AG182" s="29">
        <f t="shared" si="539"/>
        <v>-0.97830799999999996</v>
      </c>
      <c r="AH182" s="29">
        <f t="shared" si="540"/>
        <v>-0.99878800000000001</v>
      </c>
      <c r="AI182" s="29">
        <f t="shared" si="541"/>
        <v>-1.0414535610359132</v>
      </c>
      <c r="AJ182" s="29">
        <f t="shared" si="542"/>
        <v>-1.010348</v>
      </c>
      <c r="AK182" s="29">
        <f t="shared" si="543"/>
        <v>-1.3911169999999999</v>
      </c>
      <c r="AS182" s="58"/>
      <c r="BC182" s="58"/>
      <c r="BG182" s="29">
        <f t="shared" si="639"/>
        <v>-1.1207609999999999</v>
      </c>
      <c r="BH182" s="29">
        <f t="shared" si="640"/>
        <v>-1.1906350000000001</v>
      </c>
      <c r="BI182" s="29">
        <f t="shared" si="641"/>
        <v>-1.0417259999999999</v>
      </c>
      <c r="BJ182" s="29">
        <f t="shared" si="642"/>
        <v>-1.0316940000000001</v>
      </c>
      <c r="BK182" s="29">
        <f t="shared" si="643"/>
        <v>-0.97830799999999996</v>
      </c>
      <c r="BL182" s="29">
        <f t="shared" si="634"/>
        <v>-0.99878800000000001</v>
      </c>
      <c r="BM182" s="58">
        <f t="shared" si="635"/>
        <v>-1.0414535610359132</v>
      </c>
      <c r="BN182" s="58">
        <f t="shared" si="636"/>
        <v>-1.010348</v>
      </c>
      <c r="BO182" s="58">
        <f t="shared" si="636"/>
        <v>-1.3911169999999999</v>
      </c>
      <c r="BQ182" s="29">
        <f t="shared" si="644"/>
        <v>-5.4106680000000003</v>
      </c>
      <c r="BR182" s="29">
        <f t="shared" si="645"/>
        <v>-5.6672730000000007</v>
      </c>
      <c r="BS182" s="29">
        <f t="shared" si="646"/>
        <v>-4.6261789999999996</v>
      </c>
      <c r="BT182" s="29">
        <f t="shared" si="647"/>
        <v>-4.5066740000000003</v>
      </c>
      <c r="BU182" s="29">
        <f t="shared" si="648"/>
        <v>-4.1222349999999999</v>
      </c>
      <c r="BV182" s="29">
        <f t="shared" si="650"/>
        <v>-4.4128940000000005</v>
      </c>
      <c r="BW182" s="58">
        <f t="shared" si="651"/>
        <v>-4.5663323681012447</v>
      </c>
      <c r="BX182" s="58">
        <f t="shared" si="652"/>
        <v>-4.4972449999999995</v>
      </c>
      <c r="BY182" s="58">
        <f t="shared" si="653"/>
        <v>-6.7769110000000001</v>
      </c>
    </row>
    <row r="183" spans="1:77" x14ac:dyDescent="0.25">
      <c r="A183">
        <f t="shared" si="654"/>
        <v>2008</v>
      </c>
      <c r="B183" s="56" t="s">
        <v>227</v>
      </c>
      <c r="C183" s="56">
        <v>3</v>
      </c>
      <c r="D183">
        <v>5</v>
      </c>
      <c r="E183" s="4"/>
      <c r="F183" s="56">
        <v>-0.79275499999999999</v>
      </c>
      <c r="G183" s="56">
        <v>-0.71666300000000005</v>
      </c>
      <c r="H183" s="56">
        <v>-0.94815700000000003</v>
      </c>
      <c r="I183" s="56">
        <v>-0.79652599999999996</v>
      </c>
      <c r="J183" s="56">
        <v>-0.767787</v>
      </c>
      <c r="K183" s="56">
        <v>-0.77423600000000004</v>
      </c>
      <c r="L183" s="56">
        <v>-0.81393199999999999</v>
      </c>
      <c r="M183" s="56">
        <v>-0.78634199999999999</v>
      </c>
      <c r="N183" s="56">
        <v>-0.82661200000000001</v>
      </c>
      <c r="O183" s="56">
        <v>-0.99943300000000002</v>
      </c>
      <c r="S183" s="29">
        <f t="shared" si="530"/>
        <v>-0.71666300000000005</v>
      </c>
      <c r="T183" s="29">
        <f t="shared" si="530"/>
        <v>-0.94815700000000003</v>
      </c>
      <c r="U183" s="29">
        <f t="shared" si="530"/>
        <v>-0.79652599999999996</v>
      </c>
      <c r="V183" s="29">
        <f t="shared" si="529"/>
        <v>-0.767787</v>
      </c>
      <c r="W183" s="29">
        <f t="shared" si="529"/>
        <v>-0.77423600000000004</v>
      </c>
      <c r="X183" s="29">
        <f t="shared" si="531"/>
        <v>-0.81393199999999999</v>
      </c>
      <c r="Y183" s="78">
        <f t="shared" si="532"/>
        <v>-0.7899606164773918</v>
      </c>
      <c r="Z183" s="29">
        <f t="shared" si="533"/>
        <v>-0.82661200000000001</v>
      </c>
      <c r="AA183" s="29">
        <f t="shared" si="534"/>
        <v>-0.99943300000000002</v>
      </c>
      <c r="AC183" s="29">
        <f t="shared" si="535"/>
        <v>-0.71666300000000005</v>
      </c>
      <c r="AD183" s="29">
        <f t="shared" si="536"/>
        <v>-0.94815700000000003</v>
      </c>
      <c r="AE183" s="29">
        <f t="shared" si="537"/>
        <v>-0.79652599999999996</v>
      </c>
      <c r="AF183" s="29">
        <f t="shared" si="538"/>
        <v>-0.767787</v>
      </c>
      <c r="AG183" s="29">
        <f t="shared" si="539"/>
        <v>-0.77423600000000004</v>
      </c>
      <c r="AH183" s="29">
        <f t="shared" si="540"/>
        <v>-0.81393199999999999</v>
      </c>
      <c r="AI183" s="29">
        <f t="shared" si="541"/>
        <v>-0.7899606164773918</v>
      </c>
      <c r="AJ183" s="29">
        <f t="shared" si="542"/>
        <v>-0.82661200000000001</v>
      </c>
      <c r="AK183" s="29">
        <f t="shared" si="543"/>
        <v>-0.99943300000000002</v>
      </c>
      <c r="AM183" s="29">
        <f t="shared" ref="AM183:AM195" si="655">AC183</f>
        <v>-0.71666300000000005</v>
      </c>
      <c r="AN183" s="29">
        <f t="shared" ref="AN183:AN195" si="656">AD183</f>
        <v>-0.94815700000000003</v>
      </c>
      <c r="AO183" s="29">
        <f t="shared" ref="AO183:AO195" si="657">AE183</f>
        <v>-0.79652599999999996</v>
      </c>
      <c r="AP183" s="29">
        <f t="shared" ref="AP183:AP195" si="658">AF183</f>
        <v>-0.767787</v>
      </c>
      <c r="AQ183" s="29">
        <f t="shared" ref="AQ183:AQ195" si="659">AG183</f>
        <v>-0.77423600000000004</v>
      </c>
      <c r="AR183" s="29">
        <f t="shared" ref="AR183:AR195" si="660">AH183</f>
        <v>-0.81393199999999999</v>
      </c>
      <c r="AS183" s="58">
        <f t="shared" ref="AS183:AS195" si="661">AI183</f>
        <v>-0.7899606164773918</v>
      </c>
      <c r="AT183" s="58">
        <f t="shared" ref="AT183:AU195" si="662">AJ183</f>
        <v>-0.82661200000000001</v>
      </c>
      <c r="AU183" s="58">
        <f t="shared" si="662"/>
        <v>-0.99943300000000002</v>
      </c>
      <c r="AW183" s="29">
        <f t="shared" ref="AW183:BC183" si="663">AM183</f>
        <v>-0.71666300000000005</v>
      </c>
      <c r="AX183" s="29">
        <f t="shared" si="663"/>
        <v>-0.94815700000000003</v>
      </c>
      <c r="AY183" s="29">
        <f t="shared" si="663"/>
        <v>-0.79652599999999996</v>
      </c>
      <c r="AZ183" s="29">
        <f t="shared" si="663"/>
        <v>-0.767787</v>
      </c>
      <c r="BA183" s="29">
        <f t="shared" si="663"/>
        <v>-0.77423600000000004</v>
      </c>
      <c r="BB183" s="29">
        <f t="shared" si="663"/>
        <v>-0.81393199999999999</v>
      </c>
      <c r="BC183" s="58">
        <f t="shared" si="663"/>
        <v>-0.7899606164773918</v>
      </c>
      <c r="BD183" s="58">
        <f t="shared" ref="BD183:BE183" si="664">AT183</f>
        <v>-0.82661200000000001</v>
      </c>
      <c r="BE183" s="58">
        <f t="shared" si="664"/>
        <v>-0.99943300000000002</v>
      </c>
      <c r="BM183" s="58"/>
      <c r="BW183" s="58"/>
    </row>
    <row r="184" spans="1:77" x14ac:dyDescent="0.25">
      <c r="A184">
        <f t="shared" si="654"/>
        <v>2008</v>
      </c>
      <c r="B184" s="56" t="s">
        <v>228</v>
      </c>
      <c r="C184" s="56">
        <v>3</v>
      </c>
      <c r="D184">
        <v>6</v>
      </c>
      <c r="E184" s="4"/>
      <c r="F184" s="56">
        <v>-0.51642200000000005</v>
      </c>
      <c r="G184" s="56">
        <v>-0.54204799999999997</v>
      </c>
      <c r="H184" s="56">
        <v>-0.60494700000000001</v>
      </c>
      <c r="I184" s="56">
        <v>-0.52219499999999996</v>
      </c>
      <c r="J184" s="56">
        <v>-0.53481100000000004</v>
      </c>
      <c r="K184" s="56">
        <v>-0.487068</v>
      </c>
      <c r="L184" s="56">
        <v>-0.53979299999999997</v>
      </c>
      <c r="M184" s="56">
        <v>-0.51597599999999999</v>
      </c>
      <c r="N184" s="56">
        <v>-0.54123900000000003</v>
      </c>
      <c r="O184" s="56">
        <v>-0.51861100000000004</v>
      </c>
      <c r="S184" s="29">
        <f t="shared" si="530"/>
        <v>-0.54204799999999997</v>
      </c>
      <c r="T184" s="29">
        <f t="shared" si="530"/>
        <v>-0.60494700000000001</v>
      </c>
      <c r="U184" s="29">
        <f t="shared" si="530"/>
        <v>-0.52219499999999996</v>
      </c>
      <c r="V184" s="29">
        <f t="shared" si="529"/>
        <v>-0.53481100000000004</v>
      </c>
      <c r="W184" s="29">
        <f t="shared" si="529"/>
        <v>-0.487068</v>
      </c>
      <c r="X184" s="29">
        <f t="shared" si="531"/>
        <v>-0.53979299999999997</v>
      </c>
      <c r="Y184" s="78">
        <f t="shared" si="532"/>
        <v>-0.51622766114905927</v>
      </c>
      <c r="Z184" s="29">
        <f t="shared" si="533"/>
        <v>-0.54123900000000003</v>
      </c>
      <c r="AA184" s="29">
        <f t="shared" si="534"/>
        <v>-0.51861100000000004</v>
      </c>
      <c r="AC184" s="29">
        <f t="shared" si="535"/>
        <v>-0.54204799999999997</v>
      </c>
      <c r="AD184" s="29">
        <f t="shared" si="536"/>
        <v>-0.60494700000000001</v>
      </c>
      <c r="AE184" s="29">
        <f t="shared" si="537"/>
        <v>-0.52219499999999996</v>
      </c>
      <c r="AF184" s="29">
        <f t="shared" si="538"/>
        <v>-0.53481100000000004</v>
      </c>
      <c r="AG184" s="29">
        <f t="shared" si="539"/>
        <v>-0.487068</v>
      </c>
      <c r="AH184" s="29">
        <f t="shared" si="540"/>
        <v>-0.53979299999999997</v>
      </c>
      <c r="AI184" s="29">
        <f t="shared" si="541"/>
        <v>-0.51622766114905927</v>
      </c>
      <c r="AJ184" s="29">
        <f t="shared" si="542"/>
        <v>-0.54123900000000003</v>
      </c>
      <c r="AK184" s="29">
        <f t="shared" si="543"/>
        <v>-0.51861100000000004</v>
      </c>
      <c r="AM184" s="29">
        <f t="shared" si="655"/>
        <v>-0.54204799999999997</v>
      </c>
      <c r="AN184" s="29">
        <f t="shared" si="656"/>
        <v>-0.60494700000000001</v>
      </c>
      <c r="AO184" s="29">
        <f t="shared" si="657"/>
        <v>-0.52219499999999996</v>
      </c>
      <c r="AP184" s="29">
        <f t="shared" si="658"/>
        <v>-0.53481100000000004</v>
      </c>
      <c r="AQ184" s="29">
        <f t="shared" si="659"/>
        <v>-0.487068</v>
      </c>
      <c r="AR184" s="29">
        <f t="shared" si="660"/>
        <v>-0.53979299999999997</v>
      </c>
      <c r="AS184" s="58">
        <f t="shared" si="661"/>
        <v>-0.51622766114905927</v>
      </c>
      <c r="AT184" s="58">
        <f t="shared" si="662"/>
        <v>-0.54123900000000003</v>
      </c>
      <c r="AU184" s="58">
        <f t="shared" si="662"/>
        <v>-0.51861100000000004</v>
      </c>
      <c r="AW184" s="29">
        <f t="shared" ref="AW184:AW195" si="665">AM184+AW183</f>
        <v>-1.2587109999999999</v>
      </c>
      <c r="AX184" s="29">
        <f t="shared" ref="AX184:AX195" si="666">AN184+AX183</f>
        <v>-1.553104</v>
      </c>
      <c r="AY184" s="29">
        <f t="shared" ref="AY184:AY195" si="667">AO184+AY183</f>
        <v>-1.318721</v>
      </c>
      <c r="AZ184" s="29">
        <f t="shared" ref="AZ184:AZ195" si="668">AP184+AZ183</f>
        <v>-1.3025980000000001</v>
      </c>
      <c r="BA184" s="29">
        <f t="shared" ref="BA184:BA195" si="669">AQ184+BA183</f>
        <v>-1.261304</v>
      </c>
      <c r="BB184" s="29">
        <f>AR184+BB183</f>
        <v>-1.3537249999999998</v>
      </c>
      <c r="BC184" s="58">
        <f>AS184+BC183</f>
        <v>-1.3061882776264511</v>
      </c>
      <c r="BD184" s="58">
        <f t="shared" ref="BD184:BE184" si="670">AT184+BD183</f>
        <v>-1.3678509999999999</v>
      </c>
      <c r="BE184" s="58">
        <f t="shared" si="670"/>
        <v>-1.5180440000000002</v>
      </c>
      <c r="BM184" s="58"/>
      <c r="BW184" s="58"/>
    </row>
    <row r="185" spans="1:77" x14ac:dyDescent="0.25">
      <c r="A185">
        <f t="shared" si="654"/>
        <v>2008</v>
      </c>
      <c r="B185" s="56" t="s">
        <v>229</v>
      </c>
      <c r="C185" s="56">
        <v>4</v>
      </c>
      <c r="D185">
        <v>7</v>
      </c>
      <c r="E185" s="4"/>
      <c r="F185" s="56">
        <v>-0.166992</v>
      </c>
      <c r="G185" s="56">
        <v>-0.32523299999999999</v>
      </c>
      <c r="H185" s="56">
        <v>-0.56323299999999998</v>
      </c>
      <c r="I185" s="56">
        <v>-0.17464299999999999</v>
      </c>
      <c r="J185" s="56">
        <v>-0.16486100000000001</v>
      </c>
      <c r="K185" s="56">
        <v>-0.13397100000000001</v>
      </c>
      <c r="L185" s="56">
        <v>-0.13730999999999999</v>
      </c>
      <c r="M185" s="56">
        <v>-0.16107099999999999</v>
      </c>
      <c r="N185" s="56">
        <v>-0.14328399999999999</v>
      </c>
      <c r="O185" s="56">
        <v>-0.32722000000000001</v>
      </c>
      <c r="S185" s="29">
        <f t="shared" si="530"/>
        <v>-0.32523299999999999</v>
      </c>
      <c r="T185" s="29">
        <f t="shared" si="530"/>
        <v>-0.56323299999999998</v>
      </c>
      <c r="U185" s="29">
        <f t="shared" si="530"/>
        <v>-0.17464299999999999</v>
      </c>
      <c r="V185" s="29">
        <f t="shared" si="529"/>
        <v>-0.16486100000000001</v>
      </c>
      <c r="W185" s="29">
        <f t="shared" si="529"/>
        <v>-0.13397100000000001</v>
      </c>
      <c r="X185" s="29">
        <f t="shared" si="531"/>
        <v>-0.13730999999999999</v>
      </c>
      <c r="Y185" s="78">
        <f t="shared" si="532"/>
        <v>-0.16441199924569416</v>
      </c>
      <c r="Z185" s="29">
        <f t="shared" si="533"/>
        <v>-0.14328399999999999</v>
      </c>
      <c r="AA185" s="29">
        <f t="shared" si="534"/>
        <v>-0.32722000000000001</v>
      </c>
      <c r="AC185" s="29">
        <f t="shared" si="535"/>
        <v>-0.32523299999999999</v>
      </c>
      <c r="AD185" s="29">
        <f t="shared" si="536"/>
        <v>-0.56323299999999998</v>
      </c>
      <c r="AE185" s="29">
        <f t="shared" si="537"/>
        <v>-0.17464299999999999</v>
      </c>
      <c r="AF185" s="29">
        <f t="shared" si="538"/>
        <v>-0.16486100000000001</v>
      </c>
      <c r="AG185" s="29">
        <f t="shared" si="539"/>
        <v>-0.13397100000000001</v>
      </c>
      <c r="AH185" s="29">
        <f t="shared" si="540"/>
        <v>-0.13730999999999999</v>
      </c>
      <c r="AI185" s="29">
        <f t="shared" si="541"/>
        <v>-0.16441199924569416</v>
      </c>
      <c r="AJ185" s="29">
        <f t="shared" si="542"/>
        <v>-0.14328399999999999</v>
      </c>
      <c r="AK185" s="29">
        <f t="shared" si="543"/>
        <v>-0.32722000000000001</v>
      </c>
      <c r="AM185" s="29">
        <f t="shared" si="655"/>
        <v>-0.32523299999999999</v>
      </c>
      <c r="AN185" s="29">
        <f t="shared" si="656"/>
        <v>-0.56323299999999998</v>
      </c>
      <c r="AO185" s="29">
        <f t="shared" si="657"/>
        <v>-0.17464299999999999</v>
      </c>
      <c r="AP185" s="29">
        <f t="shared" si="658"/>
        <v>-0.16486100000000001</v>
      </c>
      <c r="AQ185" s="29">
        <f t="shared" si="659"/>
        <v>-0.13397100000000001</v>
      </c>
      <c r="AR185" s="29">
        <f t="shared" si="660"/>
        <v>-0.13730999999999999</v>
      </c>
      <c r="AS185" s="58">
        <f t="shared" si="661"/>
        <v>-0.16441199924569416</v>
      </c>
      <c r="AT185" s="58">
        <f t="shared" si="662"/>
        <v>-0.14328399999999999</v>
      </c>
      <c r="AU185" s="58">
        <f t="shared" si="662"/>
        <v>-0.32722000000000001</v>
      </c>
      <c r="AW185" s="29">
        <f t="shared" si="665"/>
        <v>-1.5839439999999998</v>
      </c>
      <c r="AX185" s="29">
        <f t="shared" si="666"/>
        <v>-2.1163370000000001</v>
      </c>
      <c r="AY185" s="29">
        <f t="shared" si="667"/>
        <v>-1.4933640000000001</v>
      </c>
      <c r="AZ185" s="29">
        <f t="shared" si="668"/>
        <v>-1.4674590000000001</v>
      </c>
      <c r="BA185" s="29">
        <f t="shared" si="669"/>
        <v>-1.395275</v>
      </c>
      <c r="BB185" s="29">
        <f t="shared" ref="BB185:BB195" si="671">AR185+BB184</f>
        <v>-1.4910349999999999</v>
      </c>
      <c r="BC185" s="58">
        <f t="shared" ref="BC185:BC195" si="672">AS185+BC184</f>
        <v>-1.4706002768721453</v>
      </c>
      <c r="BD185" s="58">
        <f t="shared" ref="BD185:BD195" si="673">AT185+BD184</f>
        <v>-1.5111349999999999</v>
      </c>
      <c r="BE185" s="58">
        <f t="shared" ref="BE185:BE195" si="674">AU185+BE184</f>
        <v>-1.8452640000000002</v>
      </c>
      <c r="BM185" s="58"/>
      <c r="BW185" s="58"/>
    </row>
    <row r="186" spans="1:77" x14ac:dyDescent="0.25">
      <c r="A186">
        <f t="shared" si="654"/>
        <v>2008</v>
      </c>
      <c r="B186" s="56" t="s">
        <v>230</v>
      </c>
      <c r="C186" s="56">
        <v>4</v>
      </c>
      <c r="D186">
        <v>8</v>
      </c>
      <c r="E186" s="4"/>
      <c r="F186" s="56">
        <v>5.6149999999999999E-2</v>
      </c>
      <c r="G186" s="56">
        <v>-1.8829999999999999E-3</v>
      </c>
      <c r="H186" s="56">
        <v>0.14690700000000001</v>
      </c>
      <c r="I186" s="56">
        <v>5.6135999999999998E-2</v>
      </c>
      <c r="J186" s="56">
        <v>5.1525000000000001E-2</v>
      </c>
      <c r="K186" s="56">
        <v>0.14224899999999999</v>
      </c>
      <c r="L186" s="56">
        <v>0.166047</v>
      </c>
      <c r="M186" s="56">
        <v>5.4226999999999997E-2</v>
      </c>
      <c r="N186" s="56">
        <v>0.19051599999999999</v>
      </c>
      <c r="O186" s="56">
        <v>0.408333</v>
      </c>
      <c r="S186" s="29">
        <f t="shared" si="530"/>
        <v>-1.8829999999999999E-3</v>
      </c>
      <c r="T186" s="29">
        <f t="shared" si="530"/>
        <v>0.14690700000000001</v>
      </c>
      <c r="U186" s="29">
        <f t="shared" si="530"/>
        <v>5.6135999999999998E-2</v>
      </c>
      <c r="V186" s="29">
        <f t="shared" si="529"/>
        <v>5.1525000000000001E-2</v>
      </c>
      <c r="W186" s="29">
        <f t="shared" si="529"/>
        <v>0.14224899999999999</v>
      </c>
      <c r="X186" s="29">
        <f t="shared" si="531"/>
        <v>0.166047</v>
      </c>
      <c r="Y186" s="78">
        <f t="shared" si="532"/>
        <v>5.531207710681809E-2</v>
      </c>
      <c r="Z186" s="29">
        <f t="shared" si="533"/>
        <v>0.19051599999999999</v>
      </c>
      <c r="AA186" s="29">
        <f t="shared" si="534"/>
        <v>0.408333</v>
      </c>
      <c r="AC186" s="29">
        <f t="shared" si="535"/>
        <v>-1.8829999999999999E-3</v>
      </c>
      <c r="AD186" s="29">
        <f t="shared" si="536"/>
        <v>0.14690700000000001</v>
      </c>
      <c r="AE186" s="29">
        <f t="shared" si="537"/>
        <v>5.6135999999999998E-2</v>
      </c>
      <c r="AF186" s="29">
        <f t="shared" si="538"/>
        <v>5.1525000000000001E-2</v>
      </c>
      <c r="AG186" s="29">
        <f t="shared" si="539"/>
        <v>0.14224899999999999</v>
      </c>
      <c r="AH186" s="29">
        <f t="shared" si="540"/>
        <v>0.166047</v>
      </c>
      <c r="AI186" s="29">
        <f t="shared" si="541"/>
        <v>5.531207710681809E-2</v>
      </c>
      <c r="AJ186" s="29">
        <f t="shared" si="542"/>
        <v>0.19051599999999999</v>
      </c>
      <c r="AK186" s="29">
        <f t="shared" si="543"/>
        <v>0.408333</v>
      </c>
      <c r="AM186" s="29">
        <f t="shared" si="655"/>
        <v>-1.8829999999999999E-3</v>
      </c>
      <c r="AN186" s="29">
        <f t="shared" si="656"/>
        <v>0.14690700000000001</v>
      </c>
      <c r="AO186" s="29">
        <f t="shared" si="657"/>
        <v>5.6135999999999998E-2</v>
      </c>
      <c r="AP186" s="29">
        <f t="shared" si="658"/>
        <v>5.1525000000000001E-2</v>
      </c>
      <c r="AQ186" s="29">
        <f t="shared" si="659"/>
        <v>0.14224899999999999</v>
      </c>
      <c r="AR186" s="29">
        <f t="shared" si="660"/>
        <v>0.166047</v>
      </c>
      <c r="AS186" s="58">
        <f t="shared" si="661"/>
        <v>5.531207710681809E-2</v>
      </c>
      <c r="AT186" s="58">
        <f t="shared" si="662"/>
        <v>0.19051599999999999</v>
      </c>
      <c r="AU186" s="58">
        <f t="shared" si="662"/>
        <v>0.408333</v>
      </c>
      <c r="AW186" s="29">
        <f t="shared" si="665"/>
        <v>-1.5858269999999999</v>
      </c>
      <c r="AX186" s="29">
        <f t="shared" si="666"/>
        <v>-1.96943</v>
      </c>
      <c r="AY186" s="29">
        <f t="shared" si="667"/>
        <v>-1.4372280000000002</v>
      </c>
      <c r="AZ186" s="29">
        <f t="shared" si="668"/>
        <v>-1.415934</v>
      </c>
      <c r="BA186" s="29">
        <f t="shared" si="669"/>
        <v>-1.253026</v>
      </c>
      <c r="BB186" s="29">
        <f t="shared" si="671"/>
        <v>-1.3249879999999998</v>
      </c>
      <c r="BC186" s="58">
        <f t="shared" si="672"/>
        <v>-1.4152881997653273</v>
      </c>
      <c r="BD186" s="58">
        <f t="shared" si="673"/>
        <v>-1.320619</v>
      </c>
      <c r="BE186" s="58">
        <f t="shared" si="674"/>
        <v>-1.4369310000000002</v>
      </c>
      <c r="BM186" s="58"/>
      <c r="BW186" s="58"/>
    </row>
    <row r="187" spans="1:77" x14ac:dyDescent="0.25">
      <c r="A187">
        <f t="shared" si="654"/>
        <v>2008</v>
      </c>
      <c r="B187" s="56" t="s">
        <v>231</v>
      </c>
      <c r="C187" s="56">
        <v>5</v>
      </c>
      <c r="D187">
        <v>9</v>
      </c>
      <c r="E187" s="4"/>
      <c r="F187" s="56">
        <v>-0.58904400000000001</v>
      </c>
      <c r="G187" s="56">
        <v>-0.85372999999999999</v>
      </c>
      <c r="H187" s="56">
        <v>-0.35856500000000002</v>
      </c>
      <c r="I187" s="56">
        <v>-0.59079099999999996</v>
      </c>
      <c r="J187" s="56">
        <v>-0.58815700000000004</v>
      </c>
      <c r="K187" s="56">
        <v>-0.57235899999999995</v>
      </c>
      <c r="L187" s="56">
        <v>-0.56905600000000001</v>
      </c>
      <c r="M187" s="56">
        <v>-0.58633599999999997</v>
      </c>
      <c r="N187" s="56">
        <v>-0.55572100000000002</v>
      </c>
      <c r="O187" s="56">
        <v>0.13236500000000001</v>
      </c>
      <c r="S187" s="29">
        <f t="shared" si="530"/>
        <v>-0.85372999999999999</v>
      </c>
      <c r="T187" s="29">
        <f t="shared" si="530"/>
        <v>-0.35856500000000002</v>
      </c>
      <c r="U187" s="29">
        <f t="shared" si="530"/>
        <v>-0.59079099999999996</v>
      </c>
      <c r="V187" s="29">
        <f t="shared" si="529"/>
        <v>-0.58815700000000004</v>
      </c>
      <c r="W187" s="29">
        <f t="shared" si="529"/>
        <v>-0.57235899999999995</v>
      </c>
      <c r="X187" s="29">
        <f t="shared" si="531"/>
        <v>-0.56905600000000001</v>
      </c>
      <c r="Y187" s="78">
        <f t="shared" si="532"/>
        <v>-0.58786402329966891</v>
      </c>
      <c r="Z187" s="29">
        <f t="shared" si="533"/>
        <v>-0.55572100000000002</v>
      </c>
      <c r="AA187" s="29">
        <f t="shared" si="534"/>
        <v>0.13236500000000001</v>
      </c>
      <c r="AC187" s="29">
        <f t="shared" si="535"/>
        <v>-0.85372999999999999</v>
      </c>
      <c r="AD187" s="29">
        <f t="shared" si="536"/>
        <v>-0.35856500000000002</v>
      </c>
      <c r="AE187" s="29">
        <f t="shared" si="537"/>
        <v>-0.59079099999999996</v>
      </c>
      <c r="AF187" s="29">
        <f t="shared" si="538"/>
        <v>-0.58815700000000004</v>
      </c>
      <c r="AG187" s="29">
        <f t="shared" si="539"/>
        <v>-0.57235899999999995</v>
      </c>
      <c r="AH187" s="29">
        <f t="shared" si="540"/>
        <v>-0.56905600000000001</v>
      </c>
      <c r="AI187" s="29">
        <f t="shared" si="541"/>
        <v>-0.58786402329966891</v>
      </c>
      <c r="AJ187" s="29">
        <f t="shared" si="542"/>
        <v>-0.55572100000000002</v>
      </c>
      <c r="AK187" s="29">
        <f t="shared" si="543"/>
        <v>0.13236500000000001</v>
      </c>
      <c r="AM187" s="29">
        <f t="shared" si="655"/>
        <v>-0.85372999999999999</v>
      </c>
      <c r="AN187" s="29">
        <f t="shared" si="656"/>
        <v>-0.35856500000000002</v>
      </c>
      <c r="AO187" s="29">
        <f t="shared" si="657"/>
        <v>-0.59079099999999996</v>
      </c>
      <c r="AP187" s="29">
        <f t="shared" si="658"/>
        <v>-0.58815700000000004</v>
      </c>
      <c r="AQ187" s="29">
        <f t="shared" si="659"/>
        <v>-0.57235899999999995</v>
      </c>
      <c r="AR187" s="29">
        <f t="shared" si="660"/>
        <v>-0.56905600000000001</v>
      </c>
      <c r="AS187" s="58">
        <f t="shared" si="661"/>
        <v>-0.58786402329966891</v>
      </c>
      <c r="AT187" s="58">
        <f t="shared" si="662"/>
        <v>-0.55572100000000002</v>
      </c>
      <c r="AU187" s="58">
        <f t="shared" si="662"/>
        <v>0.13236500000000001</v>
      </c>
      <c r="AW187" s="29">
        <f t="shared" si="665"/>
        <v>-2.4395569999999998</v>
      </c>
      <c r="AX187" s="29">
        <f t="shared" si="666"/>
        <v>-2.327995</v>
      </c>
      <c r="AY187" s="29">
        <f t="shared" si="667"/>
        <v>-2.028019</v>
      </c>
      <c r="AZ187" s="29">
        <f t="shared" si="668"/>
        <v>-2.0040909999999998</v>
      </c>
      <c r="BA187" s="29">
        <f t="shared" si="669"/>
        <v>-1.8253849999999998</v>
      </c>
      <c r="BB187" s="29">
        <f t="shared" si="671"/>
        <v>-1.8940439999999998</v>
      </c>
      <c r="BC187" s="58">
        <f t="shared" si="672"/>
        <v>-2.0031522230649963</v>
      </c>
      <c r="BD187" s="58">
        <f t="shared" si="673"/>
        <v>-1.8763399999999999</v>
      </c>
      <c r="BE187" s="58">
        <f t="shared" si="674"/>
        <v>-1.3045660000000001</v>
      </c>
      <c r="BM187" s="58"/>
      <c r="BW187" s="58"/>
    </row>
    <row r="188" spans="1:77" x14ac:dyDescent="0.25">
      <c r="A188">
        <f t="shared" si="654"/>
        <v>2008</v>
      </c>
      <c r="B188" s="56" t="s">
        <v>232</v>
      </c>
      <c r="C188" s="56">
        <v>5</v>
      </c>
      <c r="D188">
        <v>10</v>
      </c>
      <c r="E188" s="4"/>
      <c r="F188" s="56">
        <v>-1.1635310000000001</v>
      </c>
      <c r="G188" s="56">
        <v>-1.611939</v>
      </c>
      <c r="H188" s="56">
        <v>-1.3970750000000001</v>
      </c>
      <c r="I188" s="56">
        <v>-1.1415789999999999</v>
      </c>
      <c r="J188" s="56">
        <v>-1.1398060000000001</v>
      </c>
      <c r="K188" s="56">
        <v>-1.0977809999999999</v>
      </c>
      <c r="L188" s="56">
        <v>-1.140209</v>
      </c>
      <c r="M188" s="56">
        <v>-1.1729849999999999</v>
      </c>
      <c r="N188" s="56">
        <v>-1.1595599999999999</v>
      </c>
      <c r="O188" s="56">
        <v>-1.0935029999999999</v>
      </c>
      <c r="S188" s="29">
        <f t="shared" si="530"/>
        <v>-1.611939</v>
      </c>
      <c r="T188" s="29">
        <f t="shared" si="530"/>
        <v>-1.3970750000000001</v>
      </c>
      <c r="U188" s="29">
        <f t="shared" si="530"/>
        <v>-1.1415789999999999</v>
      </c>
      <c r="V188" s="29">
        <f t="shared" si="529"/>
        <v>-1.1398060000000001</v>
      </c>
      <c r="W188" s="29">
        <f t="shared" si="529"/>
        <v>-1.0977809999999999</v>
      </c>
      <c r="X188" s="29">
        <f t="shared" si="531"/>
        <v>-1.140209</v>
      </c>
      <c r="Y188" s="78">
        <f t="shared" si="532"/>
        <v>-1.1676504607551439</v>
      </c>
      <c r="Z188" s="29">
        <f t="shared" si="533"/>
        <v>-1.1595599999999999</v>
      </c>
      <c r="AA188" s="29">
        <f t="shared" si="534"/>
        <v>-1.0935029999999999</v>
      </c>
      <c r="AC188" s="29">
        <f t="shared" si="535"/>
        <v>-1.611939</v>
      </c>
      <c r="AD188" s="29">
        <f t="shared" si="536"/>
        <v>-1.3970750000000001</v>
      </c>
      <c r="AE188" s="29">
        <f t="shared" si="537"/>
        <v>-1.1415789999999999</v>
      </c>
      <c r="AF188" s="29">
        <f t="shared" si="538"/>
        <v>-1.1398060000000001</v>
      </c>
      <c r="AG188" s="29">
        <f t="shared" si="539"/>
        <v>-1.0977809999999999</v>
      </c>
      <c r="AH188" s="29">
        <f t="shared" si="540"/>
        <v>-1.140209</v>
      </c>
      <c r="AI188" s="29">
        <f t="shared" si="541"/>
        <v>-1.1676504607551439</v>
      </c>
      <c r="AJ188" s="29">
        <f t="shared" si="542"/>
        <v>-1.1595599999999999</v>
      </c>
      <c r="AK188" s="29">
        <f t="shared" si="543"/>
        <v>-1.0935029999999999</v>
      </c>
      <c r="AM188" s="29">
        <f t="shared" si="655"/>
        <v>-1.611939</v>
      </c>
      <c r="AN188" s="29">
        <f t="shared" si="656"/>
        <v>-1.3970750000000001</v>
      </c>
      <c r="AO188" s="29">
        <f t="shared" si="657"/>
        <v>-1.1415789999999999</v>
      </c>
      <c r="AP188" s="29">
        <f t="shared" si="658"/>
        <v>-1.1398060000000001</v>
      </c>
      <c r="AQ188" s="29">
        <f t="shared" si="659"/>
        <v>-1.0977809999999999</v>
      </c>
      <c r="AR188" s="29">
        <f t="shared" si="660"/>
        <v>-1.140209</v>
      </c>
      <c r="AS188" s="58">
        <f t="shared" si="661"/>
        <v>-1.1676504607551439</v>
      </c>
      <c r="AT188" s="58">
        <f t="shared" si="662"/>
        <v>-1.1595599999999999</v>
      </c>
      <c r="AU188" s="58">
        <f t="shared" si="662"/>
        <v>-1.0935029999999999</v>
      </c>
      <c r="AW188" s="29">
        <f t="shared" si="665"/>
        <v>-4.0514960000000002</v>
      </c>
      <c r="AX188" s="29">
        <f t="shared" si="666"/>
        <v>-3.7250700000000001</v>
      </c>
      <c r="AY188" s="29">
        <f t="shared" si="667"/>
        <v>-3.1695979999999997</v>
      </c>
      <c r="AZ188" s="29">
        <f t="shared" si="668"/>
        <v>-3.1438969999999999</v>
      </c>
      <c r="BA188" s="29">
        <f t="shared" si="669"/>
        <v>-2.9231659999999997</v>
      </c>
      <c r="BB188" s="29">
        <f t="shared" si="671"/>
        <v>-3.0342529999999996</v>
      </c>
      <c r="BC188" s="58">
        <f t="shared" si="672"/>
        <v>-3.1708026838201402</v>
      </c>
      <c r="BD188" s="58">
        <f t="shared" si="673"/>
        <v>-3.0358999999999998</v>
      </c>
      <c r="BE188" s="58">
        <f t="shared" si="674"/>
        <v>-2.398069</v>
      </c>
      <c r="BM188" s="58"/>
      <c r="BW188" s="58"/>
    </row>
    <row r="189" spans="1:77" x14ac:dyDescent="0.25">
      <c r="A189">
        <f t="shared" si="654"/>
        <v>2008</v>
      </c>
      <c r="B189" s="56" t="s">
        <v>233</v>
      </c>
      <c r="C189" s="56">
        <v>6</v>
      </c>
      <c r="D189">
        <v>11</v>
      </c>
      <c r="E189" s="4"/>
      <c r="F189" s="56">
        <v>-1.0696319999999999</v>
      </c>
      <c r="G189" s="56">
        <v>-1.222939</v>
      </c>
      <c r="H189" s="56">
        <v>-1.2343550000000001</v>
      </c>
      <c r="I189" s="56">
        <v>-1.114093</v>
      </c>
      <c r="J189" s="56">
        <v>-1.144757</v>
      </c>
      <c r="K189" s="56">
        <v>-1.036138</v>
      </c>
      <c r="L189" s="56">
        <v>-1.0751029999999999</v>
      </c>
      <c r="M189" s="56">
        <v>-1.0450649999999999</v>
      </c>
      <c r="N189" s="56">
        <v>-1.080228</v>
      </c>
      <c r="O189" s="56">
        <v>-1.273558</v>
      </c>
      <c r="S189" s="29">
        <f t="shared" si="530"/>
        <v>-1.222939</v>
      </c>
      <c r="T189" s="29">
        <f t="shared" si="530"/>
        <v>-1.2343550000000001</v>
      </c>
      <c r="U189" s="29">
        <f t="shared" si="530"/>
        <v>-1.114093</v>
      </c>
      <c r="V189" s="29">
        <f t="shared" si="529"/>
        <v>-1.144757</v>
      </c>
      <c r="W189" s="29">
        <f t="shared" si="529"/>
        <v>-1.036138</v>
      </c>
      <c r="X189" s="29">
        <f t="shared" si="531"/>
        <v>-1.0751029999999999</v>
      </c>
      <c r="Y189" s="78">
        <f t="shared" si="532"/>
        <v>-1.0589272409169006</v>
      </c>
      <c r="Z189" s="29">
        <f t="shared" si="533"/>
        <v>-1.080228</v>
      </c>
      <c r="AA189" s="29">
        <f t="shared" si="534"/>
        <v>-1.273558</v>
      </c>
      <c r="AC189" s="29">
        <f t="shared" si="535"/>
        <v>-1.222939</v>
      </c>
      <c r="AD189" s="29">
        <f t="shared" si="536"/>
        <v>-1.2343550000000001</v>
      </c>
      <c r="AE189" s="29">
        <f t="shared" si="537"/>
        <v>-1.114093</v>
      </c>
      <c r="AF189" s="29">
        <f t="shared" si="538"/>
        <v>-1.144757</v>
      </c>
      <c r="AG189" s="29">
        <f t="shared" si="539"/>
        <v>-1.036138</v>
      </c>
      <c r="AH189" s="29">
        <f t="shared" si="540"/>
        <v>-1.0751029999999999</v>
      </c>
      <c r="AI189" s="29">
        <f t="shared" si="541"/>
        <v>-1.0589272409169006</v>
      </c>
      <c r="AJ189" s="29">
        <f t="shared" si="542"/>
        <v>-1.080228</v>
      </c>
      <c r="AK189" s="29">
        <f t="shared" si="543"/>
        <v>-1.273558</v>
      </c>
      <c r="AM189" s="29">
        <f t="shared" si="655"/>
        <v>-1.222939</v>
      </c>
      <c r="AN189" s="29">
        <f t="shared" si="656"/>
        <v>-1.2343550000000001</v>
      </c>
      <c r="AO189" s="29">
        <f t="shared" si="657"/>
        <v>-1.114093</v>
      </c>
      <c r="AP189" s="29">
        <f t="shared" si="658"/>
        <v>-1.144757</v>
      </c>
      <c r="AQ189" s="29">
        <f t="shared" si="659"/>
        <v>-1.036138</v>
      </c>
      <c r="AR189" s="29">
        <f t="shared" si="660"/>
        <v>-1.0751029999999999</v>
      </c>
      <c r="AS189" s="58">
        <f t="shared" si="661"/>
        <v>-1.0589272409169006</v>
      </c>
      <c r="AT189" s="58">
        <f t="shared" si="662"/>
        <v>-1.080228</v>
      </c>
      <c r="AU189" s="58">
        <f t="shared" si="662"/>
        <v>-1.273558</v>
      </c>
      <c r="AW189" s="29">
        <f t="shared" si="665"/>
        <v>-5.2744350000000004</v>
      </c>
      <c r="AX189" s="29">
        <f t="shared" si="666"/>
        <v>-4.9594250000000004</v>
      </c>
      <c r="AY189" s="29">
        <f t="shared" si="667"/>
        <v>-4.2836909999999992</v>
      </c>
      <c r="AZ189" s="29">
        <f t="shared" si="668"/>
        <v>-4.2886540000000002</v>
      </c>
      <c r="BA189" s="29">
        <f t="shared" si="669"/>
        <v>-3.9593039999999995</v>
      </c>
      <c r="BB189" s="29">
        <f t="shared" si="671"/>
        <v>-4.109356</v>
      </c>
      <c r="BC189" s="58">
        <f t="shared" si="672"/>
        <v>-4.2297299247370406</v>
      </c>
      <c r="BD189" s="58">
        <f t="shared" si="673"/>
        <v>-4.1161279999999998</v>
      </c>
      <c r="BE189" s="58">
        <f t="shared" si="674"/>
        <v>-3.671627</v>
      </c>
      <c r="BM189" s="58"/>
      <c r="BW189" s="58"/>
    </row>
    <row r="190" spans="1:77" x14ac:dyDescent="0.25">
      <c r="A190">
        <f t="shared" si="654"/>
        <v>2008</v>
      </c>
      <c r="B190" s="56" t="s">
        <v>234</v>
      </c>
      <c r="C190" s="56">
        <v>7</v>
      </c>
      <c r="D190">
        <v>12</v>
      </c>
      <c r="E190" s="4"/>
      <c r="F190" s="56">
        <v>-0.45401599999999998</v>
      </c>
      <c r="G190" s="56">
        <v>-0.56354000000000004</v>
      </c>
      <c r="H190" s="56">
        <v>-0.48480699999999999</v>
      </c>
      <c r="I190" s="56">
        <v>-0.50160499999999997</v>
      </c>
      <c r="J190" s="56">
        <v>-0.52842599999999995</v>
      </c>
      <c r="K190" s="56">
        <v>-0.44139</v>
      </c>
      <c r="L190" s="56">
        <v>-0.451955</v>
      </c>
      <c r="M190" s="56">
        <v>-0.422292</v>
      </c>
      <c r="N190" s="56">
        <v>-0.40655799999999997</v>
      </c>
      <c r="O190" s="56">
        <v>0.83258500000000002</v>
      </c>
      <c r="S190" s="29">
        <f t="shared" si="530"/>
        <v>-0.56354000000000004</v>
      </c>
      <c r="T190" s="29">
        <f t="shared" si="530"/>
        <v>-0.48480699999999999</v>
      </c>
      <c r="U190" s="29">
        <f t="shared" si="530"/>
        <v>-0.50160499999999997</v>
      </c>
      <c r="V190" s="29">
        <f t="shared" si="529"/>
        <v>-0.52842599999999995</v>
      </c>
      <c r="W190" s="29">
        <f t="shared" si="529"/>
        <v>-0.44139</v>
      </c>
      <c r="X190" s="29">
        <f t="shared" si="531"/>
        <v>-0.451955</v>
      </c>
      <c r="Y190" s="78">
        <f t="shared" si="532"/>
        <v>-0.44019266881783509</v>
      </c>
      <c r="Z190" s="29">
        <f t="shared" si="533"/>
        <v>-0.40655799999999997</v>
      </c>
      <c r="AA190" s="29">
        <f t="shared" si="534"/>
        <v>0.83258500000000002</v>
      </c>
      <c r="AC190" s="29">
        <f t="shared" si="535"/>
        <v>-0.56354000000000004</v>
      </c>
      <c r="AD190" s="29">
        <f t="shared" si="536"/>
        <v>-0.48480699999999999</v>
      </c>
      <c r="AE190" s="29">
        <f t="shared" si="537"/>
        <v>-0.50160499999999997</v>
      </c>
      <c r="AF190" s="29">
        <f t="shared" si="538"/>
        <v>-0.52842599999999995</v>
      </c>
      <c r="AG190" s="29">
        <f t="shared" si="539"/>
        <v>-0.44139</v>
      </c>
      <c r="AH190" s="29">
        <f t="shared" si="540"/>
        <v>-0.451955</v>
      </c>
      <c r="AI190" s="29">
        <f t="shared" si="541"/>
        <v>-0.44019266881783509</v>
      </c>
      <c r="AJ190" s="29">
        <f t="shared" si="542"/>
        <v>-0.40655799999999997</v>
      </c>
      <c r="AK190" s="29">
        <f t="shared" si="543"/>
        <v>0.83258500000000002</v>
      </c>
      <c r="AM190" s="29">
        <f t="shared" si="655"/>
        <v>-0.56354000000000004</v>
      </c>
      <c r="AN190" s="29">
        <f t="shared" si="656"/>
        <v>-0.48480699999999999</v>
      </c>
      <c r="AO190" s="29">
        <f t="shared" si="657"/>
        <v>-0.50160499999999997</v>
      </c>
      <c r="AP190" s="29">
        <f t="shared" si="658"/>
        <v>-0.52842599999999995</v>
      </c>
      <c r="AQ190" s="29">
        <f t="shared" si="659"/>
        <v>-0.44139</v>
      </c>
      <c r="AR190" s="29">
        <f t="shared" si="660"/>
        <v>-0.451955</v>
      </c>
      <c r="AS190" s="58">
        <f t="shared" si="661"/>
        <v>-0.44019266881783509</v>
      </c>
      <c r="AT190" s="58">
        <f t="shared" si="662"/>
        <v>-0.40655799999999997</v>
      </c>
      <c r="AU190" s="58">
        <f t="shared" si="662"/>
        <v>0.83258500000000002</v>
      </c>
      <c r="AW190" s="29">
        <f t="shared" si="665"/>
        <v>-5.8379750000000001</v>
      </c>
      <c r="AX190" s="29">
        <f t="shared" si="666"/>
        <v>-5.4442320000000004</v>
      </c>
      <c r="AY190" s="29">
        <f t="shared" si="667"/>
        <v>-4.7852959999999989</v>
      </c>
      <c r="AZ190" s="29">
        <f t="shared" si="668"/>
        <v>-4.8170799999999998</v>
      </c>
      <c r="BA190" s="29">
        <f t="shared" si="669"/>
        <v>-4.4006939999999997</v>
      </c>
      <c r="BB190" s="29">
        <f t="shared" si="671"/>
        <v>-4.5613109999999999</v>
      </c>
      <c r="BC190" s="58">
        <f t="shared" si="672"/>
        <v>-4.669922593554876</v>
      </c>
      <c r="BD190" s="58">
        <f t="shared" si="673"/>
        <v>-4.5226860000000002</v>
      </c>
      <c r="BE190" s="58">
        <f t="shared" si="674"/>
        <v>-2.8390420000000001</v>
      </c>
      <c r="BM190" s="58"/>
      <c r="BW190" s="58"/>
    </row>
    <row r="191" spans="1:77" x14ac:dyDescent="0.25">
      <c r="A191">
        <f t="shared" si="654"/>
        <v>2008</v>
      </c>
      <c r="B191" s="56" t="s">
        <v>235</v>
      </c>
      <c r="C191" s="56">
        <v>7</v>
      </c>
      <c r="D191">
        <v>13</v>
      </c>
      <c r="E191" s="4"/>
      <c r="F191" s="56">
        <v>-0.78613299999999997</v>
      </c>
      <c r="G191" s="56">
        <v>-0.99678199999999995</v>
      </c>
      <c r="H191" s="56">
        <v>-0.901563</v>
      </c>
      <c r="I191" s="56">
        <v>-0.79862999999999995</v>
      </c>
      <c r="J191" s="56">
        <v>-0.78378199999999998</v>
      </c>
      <c r="K191" s="56">
        <v>-0.735873</v>
      </c>
      <c r="L191" s="56">
        <v>-0.77133700000000005</v>
      </c>
      <c r="M191" s="56">
        <v>-0.77092000000000005</v>
      </c>
      <c r="N191" s="56">
        <v>-0.77539899999999995</v>
      </c>
      <c r="O191" s="56">
        <v>-0.767988</v>
      </c>
      <c r="S191" s="29">
        <f t="shared" si="530"/>
        <v>-0.99678199999999995</v>
      </c>
      <c r="T191" s="29">
        <f t="shared" si="530"/>
        <v>-0.901563</v>
      </c>
      <c r="U191" s="29">
        <f t="shared" si="530"/>
        <v>-0.79862999999999995</v>
      </c>
      <c r="V191" s="29">
        <f t="shared" si="529"/>
        <v>-0.78378199999999998</v>
      </c>
      <c r="W191" s="29">
        <f t="shared" si="529"/>
        <v>-0.735873</v>
      </c>
      <c r="X191" s="29">
        <f t="shared" si="531"/>
        <v>-0.77133700000000005</v>
      </c>
      <c r="Y191" s="78">
        <f t="shared" si="532"/>
        <v>-0.77950412793864976</v>
      </c>
      <c r="Z191" s="29">
        <f t="shared" si="533"/>
        <v>-0.77539899999999995</v>
      </c>
      <c r="AA191" s="29">
        <f t="shared" si="534"/>
        <v>-0.767988</v>
      </c>
      <c r="AC191" s="29">
        <f t="shared" si="535"/>
        <v>-0.99678199999999995</v>
      </c>
      <c r="AD191" s="29">
        <f t="shared" si="536"/>
        <v>-0.901563</v>
      </c>
      <c r="AE191" s="29">
        <f t="shared" si="537"/>
        <v>-0.79862999999999995</v>
      </c>
      <c r="AF191" s="29">
        <f t="shared" si="538"/>
        <v>-0.78378199999999998</v>
      </c>
      <c r="AG191" s="29">
        <f t="shared" si="539"/>
        <v>-0.735873</v>
      </c>
      <c r="AH191" s="29">
        <f t="shared" si="540"/>
        <v>-0.77133700000000005</v>
      </c>
      <c r="AI191" s="29">
        <f t="shared" si="541"/>
        <v>-0.77950412793864976</v>
      </c>
      <c r="AJ191" s="29">
        <f t="shared" si="542"/>
        <v>-0.77539899999999995</v>
      </c>
      <c r="AK191" s="29">
        <f t="shared" si="543"/>
        <v>-0.767988</v>
      </c>
      <c r="AM191" s="29">
        <f t="shared" si="655"/>
        <v>-0.99678199999999995</v>
      </c>
      <c r="AN191" s="29">
        <f t="shared" si="656"/>
        <v>-0.901563</v>
      </c>
      <c r="AO191" s="29">
        <f t="shared" si="657"/>
        <v>-0.79862999999999995</v>
      </c>
      <c r="AP191" s="29">
        <f t="shared" si="658"/>
        <v>-0.78378199999999998</v>
      </c>
      <c r="AQ191" s="29">
        <f t="shared" si="659"/>
        <v>-0.735873</v>
      </c>
      <c r="AR191" s="29">
        <f t="shared" si="660"/>
        <v>-0.77133700000000005</v>
      </c>
      <c r="AS191" s="58">
        <f t="shared" si="661"/>
        <v>-0.77950412793864976</v>
      </c>
      <c r="AT191" s="58">
        <f t="shared" si="662"/>
        <v>-0.77539899999999995</v>
      </c>
      <c r="AU191" s="58">
        <f t="shared" si="662"/>
        <v>-0.767988</v>
      </c>
      <c r="AW191" s="29">
        <f t="shared" si="665"/>
        <v>-6.8347569999999997</v>
      </c>
      <c r="AX191" s="29">
        <f t="shared" si="666"/>
        <v>-6.3457950000000007</v>
      </c>
      <c r="AY191" s="29">
        <f t="shared" si="667"/>
        <v>-5.5839259999999991</v>
      </c>
      <c r="AZ191" s="29">
        <f t="shared" si="668"/>
        <v>-5.6008619999999993</v>
      </c>
      <c r="BA191" s="29">
        <f t="shared" si="669"/>
        <v>-5.1365669999999994</v>
      </c>
      <c r="BB191" s="29">
        <f t="shared" si="671"/>
        <v>-5.3326479999999998</v>
      </c>
      <c r="BC191" s="58">
        <f t="shared" si="672"/>
        <v>-5.4494267214935261</v>
      </c>
      <c r="BD191" s="58">
        <f t="shared" si="673"/>
        <v>-5.2980850000000004</v>
      </c>
      <c r="BE191" s="58">
        <f t="shared" si="674"/>
        <v>-3.60703</v>
      </c>
      <c r="BM191" s="58"/>
      <c r="BW191" s="58"/>
    </row>
    <row r="192" spans="1:77" x14ac:dyDescent="0.25">
      <c r="A192">
        <f t="shared" si="654"/>
        <v>2008</v>
      </c>
      <c r="B192" s="56" t="s">
        <v>236</v>
      </c>
      <c r="C192" s="56">
        <v>8</v>
      </c>
      <c r="D192">
        <v>14</v>
      </c>
      <c r="E192" s="4"/>
      <c r="F192" s="56">
        <v>-0.75820299999999996</v>
      </c>
      <c r="G192" s="56">
        <v>-0.90185899999999997</v>
      </c>
      <c r="H192" s="56">
        <v>-1.047256</v>
      </c>
      <c r="I192" s="56">
        <v>-0.78565499999999999</v>
      </c>
      <c r="J192" s="56">
        <v>-0.78559900000000005</v>
      </c>
      <c r="K192" s="56">
        <v>-0.71160599999999996</v>
      </c>
      <c r="L192" s="56">
        <v>-0.75223399999999996</v>
      </c>
      <c r="M192" s="56">
        <v>-0.73556500000000002</v>
      </c>
      <c r="N192" s="56">
        <v>-0.75555000000000005</v>
      </c>
      <c r="O192" s="56">
        <v>-1.0222899999999999</v>
      </c>
      <c r="S192" s="29">
        <f t="shared" si="530"/>
        <v>-0.90185899999999997</v>
      </c>
      <c r="T192" s="29">
        <f t="shared" si="530"/>
        <v>-1.047256</v>
      </c>
      <c r="U192" s="29">
        <f t="shared" si="530"/>
        <v>-0.78565499999999999</v>
      </c>
      <c r="V192" s="29">
        <f t="shared" si="529"/>
        <v>-0.78559900000000005</v>
      </c>
      <c r="W192" s="29">
        <f t="shared" si="529"/>
        <v>-0.71160599999999996</v>
      </c>
      <c r="X192" s="29">
        <f t="shared" si="531"/>
        <v>-0.75223399999999996</v>
      </c>
      <c r="Y192" s="78">
        <f t="shared" si="532"/>
        <v>-0.74833877823408623</v>
      </c>
      <c r="Z192" s="29">
        <f t="shared" si="533"/>
        <v>-0.75555000000000005</v>
      </c>
      <c r="AA192" s="29">
        <f t="shared" si="534"/>
        <v>-1.0222899999999999</v>
      </c>
      <c r="AC192" s="29">
        <f t="shared" si="535"/>
        <v>-0.90185899999999997</v>
      </c>
      <c r="AD192" s="29">
        <f t="shared" si="536"/>
        <v>-1.047256</v>
      </c>
      <c r="AE192" s="29">
        <f t="shared" si="537"/>
        <v>-0.78565499999999999</v>
      </c>
      <c r="AF192" s="29">
        <f t="shared" si="538"/>
        <v>-0.78559900000000005</v>
      </c>
      <c r="AG192" s="29">
        <f t="shared" si="539"/>
        <v>-0.71160599999999996</v>
      </c>
      <c r="AH192" s="29">
        <f t="shared" si="540"/>
        <v>-0.75223399999999996</v>
      </c>
      <c r="AI192" s="29">
        <f t="shared" si="541"/>
        <v>-0.74833877823408623</v>
      </c>
      <c r="AJ192" s="29">
        <f t="shared" si="542"/>
        <v>-0.75555000000000005</v>
      </c>
      <c r="AK192" s="29">
        <f t="shared" si="543"/>
        <v>-1.0222899999999999</v>
      </c>
      <c r="AM192" s="29">
        <f t="shared" si="655"/>
        <v>-0.90185899999999997</v>
      </c>
      <c r="AN192" s="29">
        <f t="shared" si="656"/>
        <v>-1.047256</v>
      </c>
      <c r="AO192" s="29">
        <f t="shared" si="657"/>
        <v>-0.78565499999999999</v>
      </c>
      <c r="AP192" s="29">
        <f t="shared" si="658"/>
        <v>-0.78559900000000005</v>
      </c>
      <c r="AQ192" s="29">
        <f t="shared" si="659"/>
        <v>-0.71160599999999996</v>
      </c>
      <c r="AR192" s="29">
        <f t="shared" si="660"/>
        <v>-0.75223399999999996</v>
      </c>
      <c r="AS192" s="58">
        <f t="shared" si="661"/>
        <v>-0.74833877823408623</v>
      </c>
      <c r="AT192" s="58">
        <f t="shared" si="662"/>
        <v>-0.75555000000000005</v>
      </c>
      <c r="AU192" s="58">
        <f t="shared" si="662"/>
        <v>-1.0222899999999999</v>
      </c>
      <c r="AW192" s="29">
        <f t="shared" si="665"/>
        <v>-7.7366159999999997</v>
      </c>
      <c r="AX192" s="29">
        <f t="shared" si="666"/>
        <v>-7.3930510000000007</v>
      </c>
      <c r="AY192" s="29">
        <f t="shared" si="667"/>
        <v>-6.3695809999999993</v>
      </c>
      <c r="AZ192" s="29">
        <f t="shared" si="668"/>
        <v>-6.3864609999999997</v>
      </c>
      <c r="BA192" s="29">
        <f t="shared" si="669"/>
        <v>-5.8481729999999992</v>
      </c>
      <c r="BB192" s="29">
        <f t="shared" si="671"/>
        <v>-6.0848819999999995</v>
      </c>
      <c r="BC192" s="58">
        <f t="shared" si="672"/>
        <v>-6.1977654997276126</v>
      </c>
      <c r="BD192" s="58">
        <f t="shared" si="673"/>
        <v>-6.0536350000000008</v>
      </c>
      <c r="BE192" s="58">
        <f t="shared" si="674"/>
        <v>-4.6293199999999999</v>
      </c>
      <c r="BM192" s="58"/>
      <c r="BW192" s="58"/>
    </row>
    <row r="193" spans="1:77" x14ac:dyDescent="0.25">
      <c r="A193">
        <f t="shared" si="654"/>
        <v>2008</v>
      </c>
      <c r="B193" s="56" t="s">
        <v>237</v>
      </c>
      <c r="C193" s="56">
        <v>8</v>
      </c>
      <c r="D193">
        <v>15</v>
      </c>
      <c r="E193" s="4"/>
      <c r="F193" s="56">
        <v>-0.79889200000000005</v>
      </c>
      <c r="G193" s="56">
        <v>-0.956349</v>
      </c>
      <c r="H193" s="56">
        <v>-1.185883</v>
      </c>
      <c r="I193" s="56">
        <v>-0.82780600000000004</v>
      </c>
      <c r="J193" s="56">
        <v>-0.83990500000000001</v>
      </c>
      <c r="K193" s="56">
        <v>-0.76015999999999995</v>
      </c>
      <c r="L193" s="56">
        <v>-0.79804299999999995</v>
      </c>
      <c r="M193" s="56">
        <v>-0.79293100000000005</v>
      </c>
      <c r="N193" s="56">
        <v>-0.80464100000000005</v>
      </c>
      <c r="O193" s="56">
        <v>-1.033053</v>
      </c>
      <c r="S193" s="29">
        <f t="shared" si="530"/>
        <v>-0.956349</v>
      </c>
      <c r="T193" s="29">
        <f t="shared" si="530"/>
        <v>-1.185883</v>
      </c>
      <c r="U193" s="29">
        <f t="shared" si="530"/>
        <v>-0.82780600000000004</v>
      </c>
      <c r="V193" s="29">
        <f t="shared" si="529"/>
        <v>-0.83990500000000001</v>
      </c>
      <c r="W193" s="29">
        <f t="shared" si="529"/>
        <v>-0.76015999999999995</v>
      </c>
      <c r="X193" s="29">
        <f t="shared" si="531"/>
        <v>-0.79804299999999995</v>
      </c>
      <c r="Y193" s="78">
        <f t="shared" si="532"/>
        <v>-0.79629456975233626</v>
      </c>
      <c r="Z193" s="29">
        <f t="shared" si="533"/>
        <v>-0.80464100000000005</v>
      </c>
      <c r="AA193" s="29">
        <f t="shared" si="534"/>
        <v>-1.033053</v>
      </c>
      <c r="AC193" s="29">
        <f t="shared" si="535"/>
        <v>-0.956349</v>
      </c>
      <c r="AD193" s="29">
        <f t="shared" si="536"/>
        <v>-1.185883</v>
      </c>
      <c r="AE193" s="29">
        <f t="shared" si="537"/>
        <v>-0.82780600000000004</v>
      </c>
      <c r="AF193" s="29">
        <f t="shared" si="538"/>
        <v>-0.83990500000000001</v>
      </c>
      <c r="AG193" s="29">
        <f t="shared" si="539"/>
        <v>-0.76015999999999995</v>
      </c>
      <c r="AH193" s="29">
        <f t="shared" si="540"/>
        <v>-0.79804299999999995</v>
      </c>
      <c r="AI193" s="29">
        <f t="shared" si="541"/>
        <v>-0.79629456975233626</v>
      </c>
      <c r="AJ193" s="29">
        <f t="shared" si="542"/>
        <v>-0.80464100000000005</v>
      </c>
      <c r="AK193" s="29">
        <f t="shared" si="543"/>
        <v>-1.033053</v>
      </c>
      <c r="AM193" s="29">
        <f t="shared" si="655"/>
        <v>-0.956349</v>
      </c>
      <c r="AN193" s="29">
        <f t="shared" si="656"/>
        <v>-1.185883</v>
      </c>
      <c r="AO193" s="29">
        <f t="shared" si="657"/>
        <v>-0.82780600000000004</v>
      </c>
      <c r="AP193" s="29">
        <f t="shared" si="658"/>
        <v>-0.83990500000000001</v>
      </c>
      <c r="AQ193" s="29">
        <f t="shared" si="659"/>
        <v>-0.76015999999999995</v>
      </c>
      <c r="AR193" s="29">
        <f t="shared" si="660"/>
        <v>-0.79804299999999995</v>
      </c>
      <c r="AS193" s="58">
        <f t="shared" si="661"/>
        <v>-0.79629456975233626</v>
      </c>
      <c r="AT193" s="58">
        <f t="shared" si="662"/>
        <v>-0.80464100000000005</v>
      </c>
      <c r="AU193" s="58">
        <f t="shared" si="662"/>
        <v>-1.033053</v>
      </c>
      <c r="AW193" s="29">
        <f t="shared" si="665"/>
        <v>-8.6929649999999992</v>
      </c>
      <c r="AX193" s="29">
        <f t="shared" si="666"/>
        <v>-8.5789340000000003</v>
      </c>
      <c r="AY193" s="29">
        <f t="shared" si="667"/>
        <v>-7.1973869999999991</v>
      </c>
      <c r="AZ193" s="29">
        <f t="shared" si="668"/>
        <v>-7.2263659999999996</v>
      </c>
      <c r="BA193" s="29">
        <f t="shared" si="669"/>
        <v>-6.6083329999999991</v>
      </c>
      <c r="BB193" s="29">
        <f t="shared" si="671"/>
        <v>-6.8829249999999993</v>
      </c>
      <c r="BC193" s="58">
        <f t="shared" si="672"/>
        <v>-6.9940600694799491</v>
      </c>
      <c r="BD193" s="58">
        <f t="shared" si="673"/>
        <v>-6.8582760000000009</v>
      </c>
      <c r="BE193" s="58">
        <f t="shared" si="674"/>
        <v>-5.6623729999999997</v>
      </c>
      <c r="BM193" s="58"/>
      <c r="BW193" s="58"/>
    </row>
    <row r="194" spans="1:77" x14ac:dyDescent="0.25">
      <c r="A194">
        <f t="shared" si="654"/>
        <v>2008</v>
      </c>
      <c r="B194" s="56" t="s">
        <v>238</v>
      </c>
      <c r="C194" s="56">
        <v>9</v>
      </c>
      <c r="D194">
        <v>16</v>
      </c>
      <c r="E194" s="4"/>
      <c r="F194" s="56">
        <v>-0.406555</v>
      </c>
      <c r="G194" s="56">
        <v>-0.46992800000000001</v>
      </c>
      <c r="H194" s="56">
        <v>-0.69929399999999997</v>
      </c>
      <c r="I194" s="56">
        <v>-0.43146800000000002</v>
      </c>
      <c r="J194" s="56">
        <v>-0.43618499999999999</v>
      </c>
      <c r="K194" s="56">
        <v>-0.38397799999999999</v>
      </c>
      <c r="L194" s="56">
        <v>-0.43384</v>
      </c>
      <c r="M194" s="56">
        <v>-0.38568599999999997</v>
      </c>
      <c r="N194" s="56">
        <v>-0.43960199999999999</v>
      </c>
      <c r="O194" s="56">
        <v>-0.53490800000000005</v>
      </c>
      <c r="S194" s="29">
        <f t="shared" si="530"/>
        <v>-0.46992800000000001</v>
      </c>
      <c r="T194" s="29">
        <f t="shared" si="530"/>
        <v>-0.69929399999999997</v>
      </c>
      <c r="U194" s="29">
        <f t="shared" si="530"/>
        <v>-0.43146800000000002</v>
      </c>
      <c r="V194" s="29">
        <f t="shared" si="530"/>
        <v>-0.43618499999999999</v>
      </c>
      <c r="W194" s="29">
        <f t="shared" si="530"/>
        <v>-0.38397799999999999</v>
      </c>
      <c r="X194" s="29">
        <f t="shared" si="531"/>
        <v>-0.43384</v>
      </c>
      <c r="Y194" s="78">
        <f t="shared" si="532"/>
        <v>-0.39746159757784011</v>
      </c>
      <c r="Z194" s="29">
        <f t="shared" si="533"/>
        <v>-0.43960199999999999</v>
      </c>
      <c r="AA194" s="29">
        <f t="shared" si="534"/>
        <v>-0.53490800000000005</v>
      </c>
      <c r="AC194" s="29">
        <f t="shared" si="535"/>
        <v>-0.46992800000000001</v>
      </c>
      <c r="AD194" s="29">
        <f t="shared" si="536"/>
        <v>-0.69929399999999997</v>
      </c>
      <c r="AE194" s="29">
        <f t="shared" si="537"/>
        <v>-0.43146800000000002</v>
      </c>
      <c r="AF194" s="29">
        <f t="shared" si="538"/>
        <v>-0.43618499999999999</v>
      </c>
      <c r="AG194" s="29">
        <f t="shared" si="539"/>
        <v>-0.38397799999999999</v>
      </c>
      <c r="AH194" s="29">
        <f t="shared" si="540"/>
        <v>-0.43384</v>
      </c>
      <c r="AI194" s="29">
        <f t="shared" si="541"/>
        <v>-0.39746159757784011</v>
      </c>
      <c r="AJ194" s="29">
        <f t="shared" si="542"/>
        <v>-0.43960199999999999</v>
      </c>
      <c r="AK194" s="29">
        <f t="shared" si="543"/>
        <v>-0.53490800000000005</v>
      </c>
      <c r="AM194" s="29">
        <f t="shared" si="655"/>
        <v>-0.46992800000000001</v>
      </c>
      <c r="AN194" s="29">
        <f t="shared" si="656"/>
        <v>-0.69929399999999997</v>
      </c>
      <c r="AO194" s="29">
        <f t="shared" si="657"/>
        <v>-0.43146800000000002</v>
      </c>
      <c r="AP194" s="29">
        <f t="shared" si="658"/>
        <v>-0.43618499999999999</v>
      </c>
      <c r="AQ194" s="29">
        <f t="shared" si="659"/>
        <v>-0.38397799999999999</v>
      </c>
      <c r="AR194" s="29">
        <f t="shared" si="660"/>
        <v>-0.43384</v>
      </c>
      <c r="AS194" s="58">
        <f t="shared" si="661"/>
        <v>-0.39746159757784011</v>
      </c>
      <c r="AT194" s="58">
        <f t="shared" si="662"/>
        <v>-0.43960199999999999</v>
      </c>
      <c r="AU194" s="58">
        <f t="shared" si="662"/>
        <v>-0.53490800000000005</v>
      </c>
      <c r="AW194" s="29">
        <f t="shared" si="665"/>
        <v>-9.1628929999999986</v>
      </c>
      <c r="AX194" s="29">
        <f t="shared" si="666"/>
        <v>-9.2782280000000004</v>
      </c>
      <c r="AY194" s="29">
        <f t="shared" si="667"/>
        <v>-7.6288549999999988</v>
      </c>
      <c r="AZ194" s="29">
        <f t="shared" si="668"/>
        <v>-7.6625509999999997</v>
      </c>
      <c r="BA194" s="29">
        <f t="shared" si="669"/>
        <v>-6.9923109999999991</v>
      </c>
      <c r="BB194" s="29">
        <f t="shared" si="671"/>
        <v>-7.3167649999999993</v>
      </c>
      <c r="BC194" s="58">
        <f t="shared" si="672"/>
        <v>-7.3915216670577895</v>
      </c>
      <c r="BD194" s="58">
        <f t="shared" si="673"/>
        <v>-7.2978780000000008</v>
      </c>
      <c r="BE194" s="58">
        <f t="shared" si="674"/>
        <v>-6.1972809999999994</v>
      </c>
      <c r="BM194" s="58"/>
      <c r="BW194" s="58"/>
    </row>
    <row r="195" spans="1:77" x14ac:dyDescent="0.25">
      <c r="A195">
        <f t="shared" si="654"/>
        <v>2008</v>
      </c>
      <c r="B195" s="56" t="s">
        <v>239</v>
      </c>
      <c r="C195" s="56">
        <v>9</v>
      </c>
      <c r="D195">
        <v>17</v>
      </c>
      <c r="E195" s="4"/>
      <c r="F195" s="56">
        <v>-0.448378</v>
      </c>
      <c r="G195" s="56">
        <v>-0.51990000000000003</v>
      </c>
      <c r="H195" s="56">
        <v>-0.65646700000000002</v>
      </c>
      <c r="I195" s="56">
        <v>-0.47773700000000002</v>
      </c>
      <c r="J195" s="56">
        <v>-0.51569399999999999</v>
      </c>
      <c r="K195" s="56">
        <v>-0.38639400000000002</v>
      </c>
      <c r="L195" s="56">
        <v>-0.40711999999999998</v>
      </c>
      <c r="M195" s="56">
        <v>-0.42735000000000001</v>
      </c>
      <c r="N195" s="56">
        <v>-0.40366600000000002</v>
      </c>
      <c r="O195" s="56">
        <v>-0.71217200000000003</v>
      </c>
      <c r="S195" s="29">
        <f t="shared" ref="S195:V258" si="675">G195</f>
        <v>-0.51990000000000003</v>
      </c>
      <c r="T195" s="29">
        <f t="shared" si="675"/>
        <v>-0.65646700000000002</v>
      </c>
      <c r="U195" s="29">
        <f t="shared" si="675"/>
        <v>-0.47773700000000002</v>
      </c>
      <c r="V195" s="29">
        <f t="shared" si="675"/>
        <v>-0.51569399999999999</v>
      </c>
      <c r="W195" s="29">
        <f t="shared" ref="W195:W258" si="676">K195</f>
        <v>-0.38639400000000002</v>
      </c>
      <c r="X195" s="29">
        <f t="shared" ref="X195:X258" si="677">L195</f>
        <v>-0.40711999999999998</v>
      </c>
      <c r="Y195" s="78">
        <f t="shared" ref="Y195:Y258" si="678">(F195*$R$3+M195*$R$4)/($R$3+$R$4)</f>
        <v>-0.43921531534174246</v>
      </c>
      <c r="Z195" s="29">
        <f t="shared" ref="Z195:Z258" si="679">N195</f>
        <v>-0.40366600000000002</v>
      </c>
      <c r="AA195" s="29">
        <f t="shared" ref="AA195:AA258" si="680">O195</f>
        <v>-0.71217200000000003</v>
      </c>
      <c r="AC195" s="29">
        <f t="shared" ref="AC195:AC258" si="681">S195</f>
        <v>-0.51990000000000003</v>
      </c>
      <c r="AD195" s="29">
        <f t="shared" ref="AD195:AD258" si="682">T195</f>
        <v>-0.65646700000000002</v>
      </c>
      <c r="AE195" s="29">
        <f t="shared" ref="AE195:AE258" si="683">U195</f>
        <v>-0.47773700000000002</v>
      </c>
      <c r="AF195" s="29">
        <f t="shared" ref="AF195:AF258" si="684">V195</f>
        <v>-0.51569399999999999</v>
      </c>
      <c r="AG195" s="29">
        <f t="shared" ref="AG195:AG258" si="685">W195</f>
        <v>-0.38639400000000002</v>
      </c>
      <c r="AH195" s="29">
        <f t="shared" ref="AH195:AH258" si="686">X195</f>
        <v>-0.40711999999999998</v>
      </c>
      <c r="AI195" s="29">
        <f t="shared" ref="AI195:AI258" si="687">Y195</f>
        <v>-0.43921531534174246</v>
      </c>
      <c r="AJ195" s="29">
        <f t="shared" ref="AJ195:AJ258" si="688">Z195</f>
        <v>-0.40366600000000002</v>
      </c>
      <c r="AK195" s="29">
        <f t="shared" ref="AK195:AK258" si="689">AA195</f>
        <v>-0.71217200000000003</v>
      </c>
      <c r="AM195" s="29">
        <f t="shared" si="655"/>
        <v>-0.51990000000000003</v>
      </c>
      <c r="AN195" s="29">
        <f t="shared" si="656"/>
        <v>-0.65646700000000002</v>
      </c>
      <c r="AO195" s="29">
        <f t="shared" si="657"/>
        <v>-0.47773700000000002</v>
      </c>
      <c r="AP195" s="29">
        <f t="shared" si="658"/>
        <v>-0.51569399999999999</v>
      </c>
      <c r="AQ195" s="29">
        <f t="shared" si="659"/>
        <v>-0.38639400000000002</v>
      </c>
      <c r="AR195" s="29">
        <f t="shared" si="660"/>
        <v>-0.40711999999999998</v>
      </c>
      <c r="AS195" s="58">
        <f t="shared" si="661"/>
        <v>-0.43921531534174246</v>
      </c>
      <c r="AT195" s="58">
        <f t="shared" si="662"/>
        <v>-0.40366600000000002</v>
      </c>
      <c r="AU195" s="58">
        <f t="shared" si="662"/>
        <v>-0.71217200000000003</v>
      </c>
      <c r="AW195" s="29">
        <f t="shared" si="665"/>
        <v>-9.6827929999999984</v>
      </c>
      <c r="AX195" s="29">
        <f t="shared" si="666"/>
        <v>-9.9346949999999996</v>
      </c>
      <c r="AY195" s="29">
        <f t="shared" si="667"/>
        <v>-8.1065919999999991</v>
      </c>
      <c r="AZ195" s="29">
        <f t="shared" si="668"/>
        <v>-8.1782450000000004</v>
      </c>
      <c r="BA195" s="29">
        <f t="shared" si="669"/>
        <v>-7.3787049999999992</v>
      </c>
      <c r="BB195" s="29">
        <f t="shared" si="671"/>
        <v>-7.7238849999999992</v>
      </c>
      <c r="BC195" s="58">
        <f t="shared" si="672"/>
        <v>-7.8307369823995323</v>
      </c>
      <c r="BD195" s="58">
        <f t="shared" si="673"/>
        <v>-7.7015440000000011</v>
      </c>
      <c r="BE195" s="58">
        <f t="shared" si="674"/>
        <v>-6.9094529999999992</v>
      </c>
      <c r="BM195" s="58"/>
      <c r="BW195" s="58"/>
    </row>
    <row r="196" spans="1:77" x14ac:dyDescent="0.25">
      <c r="A196">
        <f t="shared" si="654"/>
        <v>2008</v>
      </c>
      <c r="B196" s="56" t="s">
        <v>240</v>
      </c>
      <c r="C196" s="56">
        <v>10</v>
      </c>
      <c r="D196">
        <v>18</v>
      </c>
      <c r="E196" s="4"/>
      <c r="F196" s="56">
        <v>-0.47186400000000001</v>
      </c>
      <c r="G196" s="56">
        <v>-0.54552100000000003</v>
      </c>
      <c r="H196" s="56">
        <v>-0.12783900000000001</v>
      </c>
      <c r="I196" s="56">
        <v>-0.46468500000000001</v>
      </c>
      <c r="J196" s="56">
        <v>-0.52649400000000002</v>
      </c>
      <c r="K196" s="56">
        <v>-0.28342200000000001</v>
      </c>
      <c r="L196" s="56">
        <v>-0.30080499999999999</v>
      </c>
      <c r="M196" s="56">
        <v>-0.47333700000000001</v>
      </c>
      <c r="N196" s="56">
        <v>-0.27921499999999999</v>
      </c>
      <c r="O196" s="56">
        <v>-0.14718899999999999</v>
      </c>
      <c r="S196" s="29">
        <f t="shared" si="675"/>
        <v>-0.54552100000000003</v>
      </c>
      <c r="T196" s="29">
        <f t="shared" si="675"/>
        <v>-0.12783900000000001</v>
      </c>
      <c r="U196" s="29">
        <f t="shared" si="675"/>
        <v>-0.46468500000000001</v>
      </c>
      <c r="V196" s="29">
        <f t="shared" si="675"/>
        <v>-0.52649400000000002</v>
      </c>
      <c r="W196" s="29">
        <f t="shared" si="676"/>
        <v>-0.28342200000000001</v>
      </c>
      <c r="X196" s="29">
        <f t="shared" si="677"/>
        <v>-0.30080499999999999</v>
      </c>
      <c r="Y196" s="78">
        <f t="shared" si="678"/>
        <v>-0.47250584109290539</v>
      </c>
      <c r="Z196" s="29">
        <f t="shared" si="679"/>
        <v>-0.27921499999999999</v>
      </c>
      <c r="AA196" s="29">
        <f t="shared" si="680"/>
        <v>-0.14718899999999999</v>
      </c>
      <c r="AC196" s="29">
        <f t="shared" si="681"/>
        <v>-0.54552100000000003</v>
      </c>
      <c r="AD196" s="29">
        <f t="shared" si="682"/>
        <v>-0.12783900000000001</v>
      </c>
      <c r="AE196" s="29">
        <f t="shared" si="683"/>
        <v>-0.46468500000000001</v>
      </c>
      <c r="AF196" s="29">
        <f t="shared" si="684"/>
        <v>-0.52649400000000002</v>
      </c>
      <c r="AG196" s="29">
        <f t="shared" si="685"/>
        <v>-0.28342200000000001</v>
      </c>
      <c r="AH196" s="29">
        <f t="shared" si="686"/>
        <v>-0.30080499999999999</v>
      </c>
      <c r="AI196" s="29">
        <f t="shared" si="687"/>
        <v>-0.47250584109290539</v>
      </c>
      <c r="AJ196" s="29">
        <f t="shared" si="688"/>
        <v>-0.27921499999999999</v>
      </c>
      <c r="AK196" s="29">
        <f t="shared" si="689"/>
        <v>-0.14718899999999999</v>
      </c>
      <c r="AS196" s="58"/>
      <c r="BC196" s="58"/>
      <c r="BG196" s="29">
        <f t="shared" ref="BG196" si="690">AC196</f>
        <v>-0.54552100000000003</v>
      </c>
      <c r="BH196" s="29">
        <f t="shared" ref="BH196" si="691">AD196</f>
        <v>-0.12783900000000001</v>
      </c>
      <c r="BI196" s="29">
        <f t="shared" ref="BI196" si="692">AE196</f>
        <v>-0.46468500000000001</v>
      </c>
      <c r="BJ196" s="29">
        <f t="shared" ref="BJ196" si="693">AF196</f>
        <v>-0.52649400000000002</v>
      </c>
      <c r="BK196" s="29">
        <f t="shared" ref="BK196" si="694">AG196</f>
        <v>-0.28342200000000001</v>
      </c>
      <c r="BL196" s="29">
        <f t="shared" ref="BL196:BL205" si="695">AH196</f>
        <v>-0.30080499999999999</v>
      </c>
      <c r="BM196" s="58">
        <f t="shared" ref="BM196:BM205" si="696">AI196</f>
        <v>-0.47250584109290539</v>
      </c>
      <c r="BN196" s="58">
        <f t="shared" ref="BN196:BO205" si="697">AJ196</f>
        <v>-0.27921499999999999</v>
      </c>
      <c r="BO196" s="58">
        <f t="shared" si="697"/>
        <v>-0.14718899999999999</v>
      </c>
      <c r="BQ196" s="29">
        <f t="shared" ref="BQ196:BW196" si="698">BG196</f>
        <v>-0.54552100000000003</v>
      </c>
      <c r="BR196" s="29">
        <f t="shared" si="698"/>
        <v>-0.12783900000000001</v>
      </c>
      <c r="BS196" s="29">
        <f t="shared" si="698"/>
        <v>-0.46468500000000001</v>
      </c>
      <c r="BT196" s="29">
        <f t="shared" si="698"/>
        <v>-0.52649400000000002</v>
      </c>
      <c r="BU196" s="29">
        <f t="shared" si="698"/>
        <v>-0.28342200000000001</v>
      </c>
      <c r="BV196" s="29">
        <f t="shared" si="698"/>
        <v>-0.30080499999999999</v>
      </c>
      <c r="BW196" s="58">
        <f t="shared" si="698"/>
        <v>-0.47250584109290539</v>
      </c>
      <c r="BX196" s="58">
        <f t="shared" ref="BX196:BY196" si="699">BN196</f>
        <v>-0.27921499999999999</v>
      </c>
      <c r="BY196" s="58">
        <f t="shared" si="699"/>
        <v>-0.14718899999999999</v>
      </c>
    </row>
    <row r="197" spans="1:77" x14ac:dyDescent="0.25">
      <c r="A197">
        <f t="shared" si="654"/>
        <v>2008</v>
      </c>
      <c r="B197" s="56" t="s">
        <v>241</v>
      </c>
      <c r="C197" s="56">
        <v>10</v>
      </c>
      <c r="D197">
        <v>19</v>
      </c>
      <c r="E197" s="4"/>
      <c r="F197" s="56">
        <v>0.79093599999999997</v>
      </c>
      <c r="G197" s="56">
        <v>0.60667199999999999</v>
      </c>
      <c r="H197" s="56">
        <v>0.66129899999999997</v>
      </c>
      <c r="I197" s="56">
        <v>0.80271199999999998</v>
      </c>
      <c r="J197" s="56">
        <v>0.76264100000000001</v>
      </c>
      <c r="K197" s="56">
        <v>0.80664599999999997</v>
      </c>
      <c r="L197" s="56">
        <v>0.80744300000000002</v>
      </c>
      <c r="M197" s="56">
        <v>0.78186699999999998</v>
      </c>
      <c r="N197" s="56">
        <v>0.817519</v>
      </c>
      <c r="O197" s="56">
        <v>1.007455</v>
      </c>
      <c r="S197" s="29">
        <f t="shared" si="675"/>
        <v>0.60667199999999999</v>
      </c>
      <c r="T197" s="29">
        <f t="shared" si="675"/>
        <v>0.66129899999999997</v>
      </c>
      <c r="U197" s="29">
        <f t="shared" si="675"/>
        <v>0.80271199999999998</v>
      </c>
      <c r="V197" s="29">
        <f t="shared" si="675"/>
        <v>0.76264100000000001</v>
      </c>
      <c r="W197" s="29">
        <f t="shared" si="676"/>
        <v>0.80664599999999997</v>
      </c>
      <c r="X197" s="29">
        <f t="shared" si="677"/>
        <v>0.80744300000000002</v>
      </c>
      <c r="Y197" s="78">
        <f t="shared" si="678"/>
        <v>0.78698429811842596</v>
      </c>
      <c r="Z197" s="29">
        <f t="shared" si="679"/>
        <v>0.817519</v>
      </c>
      <c r="AA197" s="29">
        <f t="shared" si="680"/>
        <v>1.007455</v>
      </c>
      <c r="AC197" s="29">
        <f t="shared" si="681"/>
        <v>0.60667199999999999</v>
      </c>
      <c r="AD197" s="29">
        <f t="shared" si="682"/>
        <v>0.66129899999999997</v>
      </c>
      <c r="AE197" s="29">
        <f t="shared" si="683"/>
        <v>0.80271199999999998</v>
      </c>
      <c r="AF197" s="29">
        <f t="shared" si="684"/>
        <v>0.76264100000000001</v>
      </c>
      <c r="AG197" s="29">
        <f t="shared" si="685"/>
        <v>0.80664599999999997</v>
      </c>
      <c r="AH197" s="29">
        <f t="shared" si="686"/>
        <v>0.80744300000000002</v>
      </c>
      <c r="AI197" s="29">
        <f t="shared" si="687"/>
        <v>0.78698429811842596</v>
      </c>
      <c r="AJ197" s="29">
        <f t="shared" si="688"/>
        <v>0.817519</v>
      </c>
      <c r="AK197" s="29">
        <f t="shared" si="689"/>
        <v>1.007455</v>
      </c>
      <c r="AS197" s="58"/>
      <c r="BC197" s="58"/>
      <c r="BG197" s="29">
        <f t="shared" ref="BG197:BG205" si="700">AC197</f>
        <v>0.60667199999999999</v>
      </c>
      <c r="BH197" s="29">
        <f t="shared" ref="BH197:BH205" si="701">AD197</f>
        <v>0.66129899999999997</v>
      </c>
      <c r="BI197" s="29">
        <f t="shared" ref="BI197:BI205" si="702">AE197</f>
        <v>0.80271199999999998</v>
      </c>
      <c r="BJ197" s="29">
        <f t="shared" ref="BJ197:BJ205" si="703">AF197</f>
        <v>0.76264100000000001</v>
      </c>
      <c r="BK197" s="29">
        <f t="shared" ref="BK197:BK205" si="704">AG197</f>
        <v>0.80664599999999997</v>
      </c>
      <c r="BL197" s="29">
        <f t="shared" si="695"/>
        <v>0.80744300000000002</v>
      </c>
      <c r="BM197" s="58">
        <f t="shared" si="696"/>
        <v>0.78698429811842596</v>
      </c>
      <c r="BN197" s="58">
        <f t="shared" si="697"/>
        <v>0.817519</v>
      </c>
      <c r="BO197" s="58">
        <f t="shared" si="697"/>
        <v>1.007455</v>
      </c>
      <c r="BQ197" s="29">
        <f t="shared" ref="BQ197:BQ205" si="705">BG197+BQ196</f>
        <v>6.1150999999999955E-2</v>
      </c>
      <c r="BR197" s="29">
        <f t="shared" ref="BR197:BR205" si="706">BH197+BR196</f>
        <v>0.53345999999999993</v>
      </c>
      <c r="BS197" s="29">
        <f t="shared" ref="BS197:BS205" si="707">BI197+BS196</f>
        <v>0.33802699999999997</v>
      </c>
      <c r="BT197" s="29">
        <f t="shared" ref="BT197:BT205" si="708">BJ197+BT196</f>
        <v>0.236147</v>
      </c>
      <c r="BU197" s="29">
        <f t="shared" ref="BU197:BU205" si="709">BK197+BU196</f>
        <v>0.52322399999999991</v>
      </c>
      <c r="BV197" s="29">
        <f>BL197+BV196</f>
        <v>0.50663800000000003</v>
      </c>
      <c r="BW197" s="58">
        <f>BM197+BW196</f>
        <v>0.31447845702552057</v>
      </c>
      <c r="BX197" s="58">
        <f t="shared" ref="BX197:BY197" si="710">BN197+BX196</f>
        <v>0.538304</v>
      </c>
      <c r="BY197" s="58">
        <f t="shared" si="710"/>
        <v>0.86026599999999998</v>
      </c>
    </row>
    <row r="198" spans="1:77" x14ac:dyDescent="0.25">
      <c r="A198">
        <f t="shared" si="654"/>
        <v>2008</v>
      </c>
      <c r="B198" s="56" t="s">
        <v>242</v>
      </c>
      <c r="C198" s="56">
        <v>11</v>
      </c>
      <c r="D198">
        <v>20</v>
      </c>
      <c r="E198" s="4"/>
      <c r="F198" s="56">
        <v>1.0350140000000001</v>
      </c>
      <c r="G198" s="56">
        <v>0.78068000000000004</v>
      </c>
      <c r="H198" s="56">
        <v>0.90307499999999996</v>
      </c>
      <c r="I198" s="56">
        <v>1.039263</v>
      </c>
      <c r="J198" s="56">
        <v>0.93544799999999995</v>
      </c>
      <c r="K198" s="56">
        <v>1.0810230000000001</v>
      </c>
      <c r="L198" s="56">
        <v>1.0647279999999999</v>
      </c>
      <c r="M198" s="56">
        <v>1.033407</v>
      </c>
      <c r="N198" s="56">
        <v>1.04481</v>
      </c>
      <c r="O198" s="56">
        <v>0.61626000000000003</v>
      </c>
      <c r="S198" s="29">
        <f t="shared" si="675"/>
        <v>0.78068000000000004</v>
      </c>
      <c r="T198" s="29">
        <f t="shared" si="675"/>
        <v>0.90307499999999996</v>
      </c>
      <c r="U198" s="29">
        <f t="shared" si="675"/>
        <v>1.039263</v>
      </c>
      <c r="V198" s="29">
        <f t="shared" si="675"/>
        <v>0.93544799999999995</v>
      </c>
      <c r="W198" s="29">
        <f t="shared" si="676"/>
        <v>1.0810230000000001</v>
      </c>
      <c r="X198" s="29">
        <f t="shared" si="677"/>
        <v>1.0647279999999999</v>
      </c>
      <c r="Y198" s="78">
        <f t="shared" si="678"/>
        <v>1.0343137701043457</v>
      </c>
      <c r="Z198" s="29">
        <f t="shared" si="679"/>
        <v>1.04481</v>
      </c>
      <c r="AA198" s="29">
        <f t="shared" si="680"/>
        <v>0.61626000000000003</v>
      </c>
      <c r="AC198" s="29">
        <f t="shared" si="681"/>
        <v>0.78068000000000004</v>
      </c>
      <c r="AD198" s="29">
        <f t="shared" si="682"/>
        <v>0.90307499999999996</v>
      </c>
      <c r="AE198" s="29">
        <f t="shared" si="683"/>
        <v>1.039263</v>
      </c>
      <c r="AF198" s="29">
        <f t="shared" si="684"/>
        <v>0.93544799999999995</v>
      </c>
      <c r="AG198" s="29">
        <f t="shared" si="685"/>
        <v>1.0810230000000001</v>
      </c>
      <c r="AH198" s="29">
        <f t="shared" si="686"/>
        <v>1.0647279999999999</v>
      </c>
      <c r="AI198" s="29">
        <f t="shared" si="687"/>
        <v>1.0343137701043457</v>
      </c>
      <c r="AJ198" s="29">
        <f t="shared" si="688"/>
        <v>1.04481</v>
      </c>
      <c r="AK198" s="29">
        <f t="shared" si="689"/>
        <v>0.61626000000000003</v>
      </c>
      <c r="AS198" s="58"/>
      <c r="BC198" s="58"/>
      <c r="BG198" s="29">
        <f t="shared" si="700"/>
        <v>0.78068000000000004</v>
      </c>
      <c r="BH198" s="29">
        <f t="shared" si="701"/>
        <v>0.90307499999999996</v>
      </c>
      <c r="BI198" s="29">
        <f t="shared" si="702"/>
        <v>1.039263</v>
      </c>
      <c r="BJ198" s="29">
        <f t="shared" si="703"/>
        <v>0.93544799999999995</v>
      </c>
      <c r="BK198" s="29">
        <f t="shared" si="704"/>
        <v>1.0810230000000001</v>
      </c>
      <c r="BL198" s="29">
        <f t="shared" si="695"/>
        <v>1.0647279999999999</v>
      </c>
      <c r="BM198" s="58">
        <f t="shared" si="696"/>
        <v>1.0343137701043457</v>
      </c>
      <c r="BN198" s="58">
        <f t="shared" si="697"/>
        <v>1.04481</v>
      </c>
      <c r="BO198" s="58">
        <f t="shared" si="697"/>
        <v>0.61626000000000003</v>
      </c>
      <c r="BQ198" s="29">
        <f t="shared" si="705"/>
        <v>0.841831</v>
      </c>
      <c r="BR198" s="29">
        <f t="shared" si="706"/>
        <v>1.4365349999999999</v>
      </c>
      <c r="BS198" s="29">
        <f t="shared" si="707"/>
        <v>1.3772899999999999</v>
      </c>
      <c r="BT198" s="29">
        <f t="shared" si="708"/>
        <v>1.1715949999999999</v>
      </c>
      <c r="BU198" s="29">
        <f t="shared" si="709"/>
        <v>1.604247</v>
      </c>
      <c r="BV198" s="29">
        <f t="shared" ref="BV198:BV205" si="711">BL198+BV197</f>
        <v>1.5713659999999998</v>
      </c>
      <c r="BW198" s="58">
        <f t="shared" ref="BW198:BW205" si="712">BM198+BW197</f>
        <v>1.3487922271298662</v>
      </c>
      <c r="BX198" s="58">
        <f t="shared" ref="BX198:BX205" si="713">BN198+BX197</f>
        <v>1.5831140000000001</v>
      </c>
      <c r="BY198" s="58">
        <f t="shared" ref="BY198:BY205" si="714">BO198+BY197</f>
        <v>1.476526</v>
      </c>
    </row>
    <row r="199" spans="1:77" x14ac:dyDescent="0.25">
      <c r="A199">
        <f t="shared" si="654"/>
        <v>2008</v>
      </c>
      <c r="B199" s="56" t="s">
        <v>243</v>
      </c>
      <c r="C199" s="56">
        <v>11</v>
      </c>
      <c r="D199">
        <v>21</v>
      </c>
      <c r="E199" s="4"/>
      <c r="F199" s="56">
        <v>0.46265099999999998</v>
      </c>
      <c r="G199" s="56">
        <v>0.194275</v>
      </c>
      <c r="H199" s="56">
        <v>0.56112099999999998</v>
      </c>
      <c r="I199" s="56">
        <v>0.46700599999999998</v>
      </c>
      <c r="J199" s="56">
        <v>0.36738599999999999</v>
      </c>
      <c r="K199" s="56">
        <v>0.57911400000000002</v>
      </c>
      <c r="L199" s="56">
        <v>0.59877999999999998</v>
      </c>
      <c r="M199" s="56">
        <v>0.45769100000000001</v>
      </c>
      <c r="N199" s="56">
        <v>0.59519599999999995</v>
      </c>
      <c r="O199" s="56">
        <v>0.26127800000000001</v>
      </c>
      <c r="S199" s="29">
        <f t="shared" si="675"/>
        <v>0.194275</v>
      </c>
      <c r="T199" s="29">
        <f t="shared" si="675"/>
        <v>0.56112099999999998</v>
      </c>
      <c r="U199" s="29">
        <f t="shared" si="675"/>
        <v>0.46700599999999998</v>
      </c>
      <c r="V199" s="29">
        <f t="shared" si="675"/>
        <v>0.36738599999999999</v>
      </c>
      <c r="W199" s="29">
        <f t="shared" si="676"/>
        <v>0.57911400000000002</v>
      </c>
      <c r="X199" s="29">
        <f t="shared" si="677"/>
        <v>0.59877999999999998</v>
      </c>
      <c r="Y199" s="78">
        <f t="shared" si="678"/>
        <v>0.46048974282361815</v>
      </c>
      <c r="Z199" s="29">
        <f t="shared" si="679"/>
        <v>0.59519599999999995</v>
      </c>
      <c r="AA199" s="29">
        <f t="shared" si="680"/>
        <v>0.26127800000000001</v>
      </c>
      <c r="AC199" s="29">
        <f t="shared" si="681"/>
        <v>0.194275</v>
      </c>
      <c r="AD199" s="29">
        <f t="shared" si="682"/>
        <v>0.56112099999999998</v>
      </c>
      <c r="AE199" s="29">
        <f t="shared" si="683"/>
        <v>0.46700599999999998</v>
      </c>
      <c r="AF199" s="29">
        <f t="shared" si="684"/>
        <v>0.36738599999999999</v>
      </c>
      <c r="AG199" s="29">
        <f t="shared" si="685"/>
        <v>0.57911400000000002</v>
      </c>
      <c r="AH199" s="29">
        <f t="shared" si="686"/>
        <v>0.59877999999999998</v>
      </c>
      <c r="AI199" s="29">
        <f t="shared" si="687"/>
        <v>0.46048974282361815</v>
      </c>
      <c r="AJ199" s="29">
        <f t="shared" si="688"/>
        <v>0.59519599999999995</v>
      </c>
      <c r="AK199" s="29">
        <f t="shared" si="689"/>
        <v>0.26127800000000001</v>
      </c>
      <c r="AS199" s="58"/>
      <c r="BC199" s="58"/>
      <c r="BG199" s="29">
        <f t="shared" si="700"/>
        <v>0.194275</v>
      </c>
      <c r="BH199" s="29">
        <f t="shared" si="701"/>
        <v>0.56112099999999998</v>
      </c>
      <c r="BI199" s="29">
        <f t="shared" si="702"/>
        <v>0.46700599999999998</v>
      </c>
      <c r="BJ199" s="29">
        <f t="shared" si="703"/>
        <v>0.36738599999999999</v>
      </c>
      <c r="BK199" s="29">
        <f t="shared" si="704"/>
        <v>0.57911400000000002</v>
      </c>
      <c r="BL199" s="29">
        <f t="shared" si="695"/>
        <v>0.59877999999999998</v>
      </c>
      <c r="BM199" s="58">
        <f t="shared" si="696"/>
        <v>0.46048974282361815</v>
      </c>
      <c r="BN199" s="58">
        <f t="shared" si="697"/>
        <v>0.59519599999999995</v>
      </c>
      <c r="BO199" s="58">
        <f t="shared" si="697"/>
        <v>0.26127800000000001</v>
      </c>
      <c r="BQ199" s="29">
        <f t="shared" si="705"/>
        <v>1.036106</v>
      </c>
      <c r="BR199" s="29">
        <f t="shared" si="706"/>
        <v>1.9976559999999999</v>
      </c>
      <c r="BS199" s="29">
        <f t="shared" si="707"/>
        <v>1.8442959999999999</v>
      </c>
      <c r="BT199" s="29">
        <f t="shared" si="708"/>
        <v>1.5389809999999999</v>
      </c>
      <c r="BU199" s="29">
        <f t="shared" si="709"/>
        <v>2.1833610000000001</v>
      </c>
      <c r="BV199" s="29">
        <f t="shared" si="711"/>
        <v>2.1701459999999999</v>
      </c>
      <c r="BW199" s="58">
        <f t="shared" si="712"/>
        <v>1.8092819699534843</v>
      </c>
      <c r="BX199" s="58">
        <f t="shared" si="713"/>
        <v>2.1783100000000002</v>
      </c>
      <c r="BY199" s="58">
        <f t="shared" si="714"/>
        <v>1.7378040000000001</v>
      </c>
    </row>
    <row r="200" spans="1:77" x14ac:dyDescent="0.25">
      <c r="A200">
        <f t="shared" si="654"/>
        <v>2008</v>
      </c>
      <c r="B200" s="56" t="s">
        <v>244</v>
      </c>
      <c r="C200" s="56">
        <v>12</v>
      </c>
      <c r="D200">
        <v>22</v>
      </c>
      <c r="E200" s="4"/>
      <c r="F200" s="56">
        <v>-0.25102799999999997</v>
      </c>
      <c r="G200" s="56">
        <v>-0.36533199999999999</v>
      </c>
      <c r="H200" s="56">
        <v>6.0625999999999999E-2</v>
      </c>
      <c r="I200" s="56">
        <v>-0.24654899999999999</v>
      </c>
      <c r="J200" s="56">
        <v>-0.33659899999999998</v>
      </c>
      <c r="K200" s="56">
        <v>-0.18604899999999999</v>
      </c>
      <c r="L200" s="56">
        <v>-0.114353</v>
      </c>
      <c r="M200" s="56">
        <v>-0.25680599999999998</v>
      </c>
      <c r="N200" s="56">
        <v>-9.4655000000000003E-2</v>
      </c>
      <c r="O200" s="56">
        <v>0.106803</v>
      </c>
      <c r="S200" s="29">
        <f t="shared" si="675"/>
        <v>-0.36533199999999999</v>
      </c>
      <c r="T200" s="29">
        <f t="shared" si="675"/>
        <v>6.0625999999999999E-2</v>
      </c>
      <c r="U200" s="29">
        <f t="shared" si="675"/>
        <v>-0.24654899999999999</v>
      </c>
      <c r="V200" s="29">
        <f t="shared" si="675"/>
        <v>-0.33659899999999998</v>
      </c>
      <c r="W200" s="29">
        <f t="shared" si="676"/>
        <v>-0.18604899999999999</v>
      </c>
      <c r="X200" s="29">
        <f t="shared" si="677"/>
        <v>-0.114353</v>
      </c>
      <c r="Y200" s="78">
        <f t="shared" si="678"/>
        <v>-0.25354569031555124</v>
      </c>
      <c r="Z200" s="29">
        <f t="shared" si="679"/>
        <v>-9.4655000000000003E-2</v>
      </c>
      <c r="AA200" s="29">
        <f t="shared" si="680"/>
        <v>0.106803</v>
      </c>
      <c r="AC200" s="29">
        <f t="shared" si="681"/>
        <v>-0.36533199999999999</v>
      </c>
      <c r="AD200" s="29">
        <f t="shared" si="682"/>
        <v>6.0625999999999999E-2</v>
      </c>
      <c r="AE200" s="29">
        <f t="shared" si="683"/>
        <v>-0.24654899999999999</v>
      </c>
      <c r="AF200" s="29">
        <f t="shared" si="684"/>
        <v>-0.33659899999999998</v>
      </c>
      <c r="AG200" s="29">
        <f t="shared" si="685"/>
        <v>-0.18604899999999999</v>
      </c>
      <c r="AH200" s="29">
        <f t="shared" si="686"/>
        <v>-0.114353</v>
      </c>
      <c r="AI200" s="29">
        <f t="shared" si="687"/>
        <v>-0.25354569031555124</v>
      </c>
      <c r="AJ200" s="29">
        <f t="shared" si="688"/>
        <v>-9.4655000000000003E-2</v>
      </c>
      <c r="AK200" s="29">
        <f t="shared" si="689"/>
        <v>0.106803</v>
      </c>
      <c r="AS200" s="58"/>
      <c r="BC200" s="58"/>
      <c r="BG200" s="29">
        <f t="shared" si="700"/>
        <v>-0.36533199999999999</v>
      </c>
      <c r="BH200" s="29">
        <f t="shared" si="701"/>
        <v>6.0625999999999999E-2</v>
      </c>
      <c r="BI200" s="29">
        <f t="shared" si="702"/>
        <v>-0.24654899999999999</v>
      </c>
      <c r="BJ200" s="29">
        <f t="shared" si="703"/>
        <v>-0.33659899999999998</v>
      </c>
      <c r="BK200" s="29">
        <f t="shared" si="704"/>
        <v>-0.18604899999999999</v>
      </c>
      <c r="BL200" s="29">
        <f t="shared" si="695"/>
        <v>-0.114353</v>
      </c>
      <c r="BM200" s="58">
        <f t="shared" si="696"/>
        <v>-0.25354569031555124</v>
      </c>
      <c r="BN200" s="58">
        <f t="shared" si="697"/>
        <v>-9.4655000000000003E-2</v>
      </c>
      <c r="BO200" s="58">
        <f t="shared" si="697"/>
        <v>0.106803</v>
      </c>
      <c r="BQ200" s="29">
        <f t="shared" si="705"/>
        <v>0.67077399999999998</v>
      </c>
      <c r="BR200" s="29">
        <f t="shared" si="706"/>
        <v>2.0582819999999997</v>
      </c>
      <c r="BS200" s="29">
        <f t="shared" si="707"/>
        <v>1.597747</v>
      </c>
      <c r="BT200" s="29">
        <f t="shared" si="708"/>
        <v>1.2023820000000001</v>
      </c>
      <c r="BU200" s="29">
        <f t="shared" si="709"/>
        <v>1.9973120000000002</v>
      </c>
      <c r="BV200" s="29">
        <f t="shared" si="711"/>
        <v>2.055793</v>
      </c>
      <c r="BW200" s="58">
        <f t="shared" si="712"/>
        <v>1.555736279637933</v>
      </c>
      <c r="BX200" s="58">
        <f t="shared" si="713"/>
        <v>2.0836550000000003</v>
      </c>
      <c r="BY200" s="58">
        <f t="shared" si="714"/>
        <v>1.8446070000000001</v>
      </c>
    </row>
    <row r="201" spans="1:77" x14ac:dyDescent="0.25">
      <c r="A201">
        <f t="shared" si="654"/>
        <v>2008</v>
      </c>
      <c r="B201" s="56" t="s">
        <v>245</v>
      </c>
      <c r="C201" s="56">
        <v>12</v>
      </c>
      <c r="D201">
        <v>23</v>
      </c>
      <c r="E201" s="4"/>
      <c r="F201" s="56">
        <v>-0.30537399999999998</v>
      </c>
      <c r="G201" s="56">
        <v>-0.27010299999999998</v>
      </c>
      <c r="H201" s="56">
        <v>4.5194999999999999E-2</v>
      </c>
      <c r="I201" s="56">
        <v>-0.30275200000000002</v>
      </c>
      <c r="J201" s="56">
        <v>-0.36687999999999998</v>
      </c>
      <c r="K201" s="56">
        <v>-0.30198900000000001</v>
      </c>
      <c r="L201" s="56">
        <v>-0.24327799999999999</v>
      </c>
      <c r="M201" s="56">
        <v>-0.30990699999999999</v>
      </c>
      <c r="N201" s="56">
        <v>-0.23298099999999999</v>
      </c>
      <c r="O201" s="56">
        <v>-5.4387999999999999E-2</v>
      </c>
      <c r="S201" s="29">
        <f t="shared" si="675"/>
        <v>-0.27010299999999998</v>
      </c>
      <c r="T201" s="29">
        <f t="shared" si="675"/>
        <v>4.5194999999999999E-2</v>
      </c>
      <c r="U201" s="29">
        <f t="shared" si="675"/>
        <v>-0.30275200000000002</v>
      </c>
      <c r="V201" s="29">
        <f t="shared" si="675"/>
        <v>-0.36687999999999998</v>
      </c>
      <c r="W201" s="29">
        <f t="shared" si="676"/>
        <v>-0.30198900000000001</v>
      </c>
      <c r="X201" s="29">
        <f t="shared" si="677"/>
        <v>-0.24327799999999999</v>
      </c>
      <c r="Y201" s="78">
        <f t="shared" si="678"/>
        <v>-0.307349197334786</v>
      </c>
      <c r="Z201" s="29">
        <f t="shared" si="679"/>
        <v>-0.23298099999999999</v>
      </c>
      <c r="AA201" s="29">
        <f t="shared" si="680"/>
        <v>-5.4387999999999999E-2</v>
      </c>
      <c r="AC201" s="29">
        <f t="shared" si="681"/>
        <v>-0.27010299999999998</v>
      </c>
      <c r="AD201" s="29">
        <f t="shared" si="682"/>
        <v>4.5194999999999999E-2</v>
      </c>
      <c r="AE201" s="29">
        <f t="shared" si="683"/>
        <v>-0.30275200000000002</v>
      </c>
      <c r="AF201" s="29">
        <f t="shared" si="684"/>
        <v>-0.36687999999999998</v>
      </c>
      <c r="AG201" s="29">
        <f t="shared" si="685"/>
        <v>-0.30198900000000001</v>
      </c>
      <c r="AH201" s="29">
        <f t="shared" si="686"/>
        <v>-0.24327799999999999</v>
      </c>
      <c r="AI201" s="29">
        <f t="shared" si="687"/>
        <v>-0.307349197334786</v>
      </c>
      <c r="AJ201" s="29">
        <f t="shared" si="688"/>
        <v>-0.23298099999999999</v>
      </c>
      <c r="AK201" s="29">
        <f t="shared" si="689"/>
        <v>-5.4387999999999999E-2</v>
      </c>
      <c r="AS201" s="58"/>
      <c r="BC201" s="58"/>
      <c r="BG201" s="29">
        <f t="shared" si="700"/>
        <v>-0.27010299999999998</v>
      </c>
      <c r="BH201" s="29">
        <f t="shared" si="701"/>
        <v>4.5194999999999999E-2</v>
      </c>
      <c r="BI201" s="29">
        <f t="shared" si="702"/>
        <v>-0.30275200000000002</v>
      </c>
      <c r="BJ201" s="29">
        <f t="shared" si="703"/>
        <v>-0.36687999999999998</v>
      </c>
      <c r="BK201" s="29">
        <f t="shared" si="704"/>
        <v>-0.30198900000000001</v>
      </c>
      <c r="BL201" s="29">
        <f t="shared" si="695"/>
        <v>-0.24327799999999999</v>
      </c>
      <c r="BM201" s="58">
        <f t="shared" si="696"/>
        <v>-0.307349197334786</v>
      </c>
      <c r="BN201" s="58">
        <f t="shared" si="697"/>
        <v>-0.23298099999999999</v>
      </c>
      <c r="BO201" s="58">
        <f t="shared" si="697"/>
        <v>-5.4387999999999999E-2</v>
      </c>
      <c r="BQ201" s="29">
        <f t="shared" si="705"/>
        <v>0.400671</v>
      </c>
      <c r="BR201" s="29">
        <f t="shared" si="706"/>
        <v>2.1034769999999998</v>
      </c>
      <c r="BS201" s="29">
        <f t="shared" si="707"/>
        <v>1.2949950000000001</v>
      </c>
      <c r="BT201" s="29">
        <f t="shared" si="708"/>
        <v>0.83550200000000008</v>
      </c>
      <c r="BU201" s="29">
        <f t="shared" si="709"/>
        <v>1.6953230000000001</v>
      </c>
      <c r="BV201" s="29">
        <f t="shared" si="711"/>
        <v>1.8125149999999999</v>
      </c>
      <c r="BW201" s="58">
        <f t="shared" si="712"/>
        <v>1.2483870823031471</v>
      </c>
      <c r="BX201" s="58">
        <f t="shared" si="713"/>
        <v>1.8506740000000002</v>
      </c>
      <c r="BY201" s="58">
        <f t="shared" si="714"/>
        <v>1.790219</v>
      </c>
    </row>
    <row r="202" spans="1:77" x14ac:dyDescent="0.25">
      <c r="A202">
        <f>A179+1</f>
        <v>2009</v>
      </c>
      <c r="B202" s="56" t="s">
        <v>223</v>
      </c>
      <c r="C202" s="56">
        <v>1</v>
      </c>
      <c r="D202">
        <v>1</v>
      </c>
      <c r="E202" s="4"/>
      <c r="F202" s="56">
        <v>-0.41944399999999998</v>
      </c>
      <c r="G202" s="56">
        <v>-0.392731</v>
      </c>
      <c r="H202" s="56">
        <v>-6.3839000000000007E-2</v>
      </c>
      <c r="I202" s="56">
        <v>-0.41632000000000002</v>
      </c>
      <c r="J202" s="56">
        <v>-0.47536400000000001</v>
      </c>
      <c r="K202" s="56">
        <v>-0.432284</v>
      </c>
      <c r="L202" s="56">
        <v>-0.36879800000000001</v>
      </c>
      <c r="M202" s="56">
        <v>-0.42367199999999999</v>
      </c>
      <c r="N202" s="56">
        <v>-0.35562199999999999</v>
      </c>
      <c r="O202" s="56">
        <v>-0.30154799999999998</v>
      </c>
      <c r="S202" s="29">
        <f t="shared" si="675"/>
        <v>-0.392731</v>
      </c>
      <c r="T202" s="29">
        <f t="shared" si="675"/>
        <v>-6.3839000000000007E-2</v>
      </c>
      <c r="U202" s="29">
        <f t="shared" si="675"/>
        <v>-0.41632000000000002</v>
      </c>
      <c r="V202" s="29">
        <f t="shared" si="675"/>
        <v>-0.47536400000000001</v>
      </c>
      <c r="W202" s="29">
        <f t="shared" si="676"/>
        <v>-0.432284</v>
      </c>
      <c r="X202" s="29">
        <f t="shared" si="677"/>
        <v>-0.36879800000000001</v>
      </c>
      <c r="Y202" s="78">
        <f t="shared" si="678"/>
        <v>-0.42128629744793195</v>
      </c>
      <c r="Z202" s="29">
        <f t="shared" si="679"/>
        <v>-0.35562199999999999</v>
      </c>
      <c r="AA202" s="29">
        <f t="shared" si="680"/>
        <v>-0.30154799999999998</v>
      </c>
      <c r="AC202" s="29">
        <f t="shared" si="681"/>
        <v>-0.392731</v>
      </c>
      <c r="AD202" s="29">
        <f t="shared" si="682"/>
        <v>-6.3839000000000007E-2</v>
      </c>
      <c r="AE202" s="29">
        <f t="shared" si="683"/>
        <v>-0.41632000000000002</v>
      </c>
      <c r="AF202" s="29">
        <f t="shared" si="684"/>
        <v>-0.47536400000000001</v>
      </c>
      <c r="AG202" s="29">
        <f t="shared" si="685"/>
        <v>-0.432284</v>
      </c>
      <c r="AH202" s="29">
        <f t="shared" si="686"/>
        <v>-0.36879800000000001</v>
      </c>
      <c r="AI202" s="29">
        <f t="shared" si="687"/>
        <v>-0.42128629744793195</v>
      </c>
      <c r="AJ202" s="29">
        <f t="shared" si="688"/>
        <v>-0.35562199999999999</v>
      </c>
      <c r="AK202" s="29">
        <f t="shared" si="689"/>
        <v>-0.30154799999999998</v>
      </c>
      <c r="AS202" s="58"/>
      <c r="BC202" s="58"/>
      <c r="BG202" s="29">
        <f t="shared" si="700"/>
        <v>-0.392731</v>
      </c>
      <c r="BH202" s="29">
        <f t="shared" si="701"/>
        <v>-6.3839000000000007E-2</v>
      </c>
      <c r="BI202" s="29">
        <f t="shared" si="702"/>
        <v>-0.41632000000000002</v>
      </c>
      <c r="BJ202" s="29">
        <f t="shared" si="703"/>
        <v>-0.47536400000000001</v>
      </c>
      <c r="BK202" s="29">
        <f t="shared" si="704"/>
        <v>-0.432284</v>
      </c>
      <c r="BL202" s="29">
        <f t="shared" si="695"/>
        <v>-0.36879800000000001</v>
      </c>
      <c r="BM202" s="58">
        <f t="shared" si="696"/>
        <v>-0.42128629744793195</v>
      </c>
      <c r="BN202" s="58">
        <f t="shared" si="697"/>
        <v>-0.35562199999999999</v>
      </c>
      <c r="BO202" s="58">
        <f t="shared" si="697"/>
        <v>-0.30154799999999998</v>
      </c>
      <c r="BQ202" s="29">
        <f t="shared" si="705"/>
        <v>7.9400000000000026E-3</v>
      </c>
      <c r="BR202" s="29">
        <f t="shared" si="706"/>
        <v>2.0396379999999996</v>
      </c>
      <c r="BS202" s="29">
        <f t="shared" si="707"/>
        <v>0.87867500000000009</v>
      </c>
      <c r="BT202" s="29">
        <f t="shared" si="708"/>
        <v>0.36013800000000007</v>
      </c>
      <c r="BU202" s="29">
        <f t="shared" si="709"/>
        <v>1.263039</v>
      </c>
      <c r="BV202" s="29">
        <f t="shared" si="711"/>
        <v>1.4437169999999999</v>
      </c>
      <c r="BW202" s="58">
        <f t="shared" si="712"/>
        <v>0.82710078485521521</v>
      </c>
      <c r="BX202" s="58">
        <f t="shared" si="713"/>
        <v>1.4950520000000003</v>
      </c>
      <c r="BY202" s="58">
        <f t="shared" si="714"/>
        <v>1.4886710000000001</v>
      </c>
    </row>
    <row r="203" spans="1:77" x14ac:dyDescent="0.25">
      <c r="A203">
        <f t="shared" ref="A203:A224" si="715">A180+1</f>
        <v>2009</v>
      </c>
      <c r="B203" s="56" t="s">
        <v>224</v>
      </c>
      <c r="C203" s="56">
        <v>1</v>
      </c>
      <c r="D203">
        <v>2</v>
      </c>
      <c r="E203" s="4"/>
      <c r="F203" s="56">
        <v>-0.418624</v>
      </c>
      <c r="G203" s="56">
        <v>-0.37350299999999997</v>
      </c>
      <c r="H203" s="56">
        <v>-0.147568</v>
      </c>
      <c r="I203" s="56">
        <v>-0.41684599999999999</v>
      </c>
      <c r="J203" s="56">
        <v>-0.45215100000000003</v>
      </c>
      <c r="K203" s="56">
        <v>-0.41721599999999998</v>
      </c>
      <c r="L203" s="56">
        <v>-0.37287399999999998</v>
      </c>
      <c r="M203" s="56">
        <v>-0.41964200000000002</v>
      </c>
      <c r="N203" s="56">
        <v>-0.36490299999999998</v>
      </c>
      <c r="O203" s="56">
        <v>-0.32848899999999998</v>
      </c>
      <c r="S203" s="29">
        <f t="shared" si="675"/>
        <v>-0.37350299999999997</v>
      </c>
      <c r="T203" s="29">
        <f t="shared" si="675"/>
        <v>-0.147568</v>
      </c>
      <c r="U203" s="29">
        <f t="shared" si="675"/>
        <v>-0.41684599999999999</v>
      </c>
      <c r="V203" s="29">
        <f t="shared" si="675"/>
        <v>-0.45215100000000003</v>
      </c>
      <c r="W203" s="29">
        <f t="shared" si="676"/>
        <v>-0.41721599999999998</v>
      </c>
      <c r="X203" s="29">
        <f t="shared" si="677"/>
        <v>-0.37287399999999998</v>
      </c>
      <c r="Y203" s="78">
        <f t="shared" si="678"/>
        <v>-0.41906758060595894</v>
      </c>
      <c r="Z203" s="29">
        <f t="shared" si="679"/>
        <v>-0.36490299999999998</v>
      </c>
      <c r="AA203" s="29">
        <f t="shared" si="680"/>
        <v>-0.32848899999999998</v>
      </c>
      <c r="AC203" s="29">
        <f t="shared" si="681"/>
        <v>-0.37350299999999997</v>
      </c>
      <c r="AD203" s="29">
        <f t="shared" si="682"/>
        <v>-0.147568</v>
      </c>
      <c r="AE203" s="29">
        <f t="shared" si="683"/>
        <v>-0.41684599999999999</v>
      </c>
      <c r="AF203" s="29">
        <f t="shared" si="684"/>
        <v>-0.45215100000000003</v>
      </c>
      <c r="AG203" s="29">
        <f t="shared" si="685"/>
        <v>-0.41721599999999998</v>
      </c>
      <c r="AH203" s="29">
        <f t="shared" si="686"/>
        <v>-0.37287399999999998</v>
      </c>
      <c r="AI203" s="29">
        <f t="shared" si="687"/>
        <v>-0.41906758060595894</v>
      </c>
      <c r="AJ203" s="29">
        <f t="shared" si="688"/>
        <v>-0.36490299999999998</v>
      </c>
      <c r="AK203" s="29">
        <f t="shared" si="689"/>
        <v>-0.32848899999999998</v>
      </c>
      <c r="AS203" s="58"/>
      <c r="BC203" s="58"/>
      <c r="BG203" s="29">
        <f t="shared" si="700"/>
        <v>-0.37350299999999997</v>
      </c>
      <c r="BH203" s="29">
        <f t="shared" si="701"/>
        <v>-0.147568</v>
      </c>
      <c r="BI203" s="29">
        <f t="shared" si="702"/>
        <v>-0.41684599999999999</v>
      </c>
      <c r="BJ203" s="29">
        <f t="shared" si="703"/>
        <v>-0.45215100000000003</v>
      </c>
      <c r="BK203" s="29">
        <f t="shared" si="704"/>
        <v>-0.41721599999999998</v>
      </c>
      <c r="BL203" s="29">
        <f t="shared" si="695"/>
        <v>-0.37287399999999998</v>
      </c>
      <c r="BM203" s="58">
        <f t="shared" si="696"/>
        <v>-0.41906758060595894</v>
      </c>
      <c r="BN203" s="58">
        <f t="shared" si="697"/>
        <v>-0.36490299999999998</v>
      </c>
      <c r="BO203" s="58">
        <f t="shared" si="697"/>
        <v>-0.32848899999999998</v>
      </c>
      <c r="BQ203" s="29">
        <f t="shared" si="705"/>
        <v>-0.36556299999999997</v>
      </c>
      <c r="BR203" s="29">
        <f t="shared" si="706"/>
        <v>1.8920699999999997</v>
      </c>
      <c r="BS203" s="29">
        <f t="shared" si="707"/>
        <v>0.4618290000000001</v>
      </c>
      <c r="BT203" s="29">
        <f t="shared" si="708"/>
        <v>-9.2012999999999956E-2</v>
      </c>
      <c r="BU203" s="29">
        <f t="shared" si="709"/>
        <v>0.84582299999999999</v>
      </c>
      <c r="BV203" s="29">
        <f t="shared" si="711"/>
        <v>1.070843</v>
      </c>
      <c r="BW203" s="58">
        <f t="shared" si="712"/>
        <v>0.40803320424925626</v>
      </c>
      <c r="BX203" s="58">
        <f t="shared" si="713"/>
        <v>1.1301490000000003</v>
      </c>
      <c r="BY203" s="58">
        <f t="shared" si="714"/>
        <v>1.160182</v>
      </c>
    </row>
    <row r="204" spans="1:77" x14ac:dyDescent="0.25">
      <c r="A204">
        <f t="shared" si="715"/>
        <v>2009</v>
      </c>
      <c r="B204" s="56" t="s">
        <v>225</v>
      </c>
      <c r="C204" s="56">
        <v>2</v>
      </c>
      <c r="D204">
        <v>3</v>
      </c>
      <c r="E204" s="4"/>
      <c r="F204" s="56">
        <v>-0.19867499999999999</v>
      </c>
      <c r="G204" s="56">
        <v>-0.21879199999999999</v>
      </c>
      <c r="H204" s="56">
        <v>7.7575000000000005E-2</v>
      </c>
      <c r="I204" s="56">
        <v>-0.20159099999999999</v>
      </c>
      <c r="J204" s="56">
        <v>-0.24125199999999999</v>
      </c>
      <c r="K204" s="56">
        <v>-0.13981199999999999</v>
      </c>
      <c r="L204" s="56">
        <v>-0.10083499999999999</v>
      </c>
      <c r="M204" s="56">
        <v>-0.197687</v>
      </c>
      <c r="N204" s="56">
        <v>-9.2165999999999998E-2</v>
      </c>
      <c r="O204" s="56">
        <v>-6.4559000000000005E-2</v>
      </c>
      <c r="S204" s="29">
        <f t="shared" si="675"/>
        <v>-0.21879199999999999</v>
      </c>
      <c r="T204" s="29">
        <f t="shared" si="675"/>
        <v>7.7575000000000005E-2</v>
      </c>
      <c r="U204" s="29">
        <f t="shared" si="675"/>
        <v>-0.20159099999999999</v>
      </c>
      <c r="V204" s="29">
        <f t="shared" si="675"/>
        <v>-0.24125199999999999</v>
      </c>
      <c r="W204" s="29">
        <f t="shared" si="676"/>
        <v>-0.13981199999999999</v>
      </c>
      <c r="X204" s="29">
        <f t="shared" si="677"/>
        <v>-0.10083499999999999</v>
      </c>
      <c r="Y204" s="78">
        <f t="shared" si="678"/>
        <v>-0.19824449151405946</v>
      </c>
      <c r="Z204" s="29">
        <f t="shared" si="679"/>
        <v>-9.2165999999999998E-2</v>
      </c>
      <c r="AA204" s="29">
        <f t="shared" si="680"/>
        <v>-6.4559000000000005E-2</v>
      </c>
      <c r="AC204" s="29">
        <f t="shared" si="681"/>
        <v>-0.21879199999999999</v>
      </c>
      <c r="AD204" s="29">
        <f t="shared" si="682"/>
        <v>7.7575000000000005E-2</v>
      </c>
      <c r="AE204" s="29">
        <f t="shared" si="683"/>
        <v>-0.20159099999999999</v>
      </c>
      <c r="AF204" s="29">
        <f t="shared" si="684"/>
        <v>-0.24125199999999999</v>
      </c>
      <c r="AG204" s="29">
        <f t="shared" si="685"/>
        <v>-0.13981199999999999</v>
      </c>
      <c r="AH204" s="29">
        <f t="shared" si="686"/>
        <v>-0.10083499999999999</v>
      </c>
      <c r="AI204" s="29">
        <f t="shared" si="687"/>
        <v>-0.19824449151405946</v>
      </c>
      <c r="AJ204" s="29">
        <f t="shared" si="688"/>
        <v>-9.2165999999999998E-2</v>
      </c>
      <c r="AK204" s="29">
        <f t="shared" si="689"/>
        <v>-6.4559000000000005E-2</v>
      </c>
      <c r="AS204" s="58"/>
      <c r="BC204" s="58"/>
      <c r="BG204" s="29">
        <f t="shared" si="700"/>
        <v>-0.21879199999999999</v>
      </c>
      <c r="BH204" s="29">
        <f t="shared" si="701"/>
        <v>7.7575000000000005E-2</v>
      </c>
      <c r="BI204" s="29">
        <f t="shared" si="702"/>
        <v>-0.20159099999999999</v>
      </c>
      <c r="BJ204" s="29">
        <f t="shared" si="703"/>
        <v>-0.24125199999999999</v>
      </c>
      <c r="BK204" s="29">
        <f t="shared" si="704"/>
        <v>-0.13981199999999999</v>
      </c>
      <c r="BL204" s="29">
        <f t="shared" si="695"/>
        <v>-0.10083499999999999</v>
      </c>
      <c r="BM204" s="58">
        <f t="shared" si="696"/>
        <v>-0.19824449151405946</v>
      </c>
      <c r="BN204" s="58">
        <f t="shared" si="697"/>
        <v>-9.2165999999999998E-2</v>
      </c>
      <c r="BO204" s="58">
        <f t="shared" si="697"/>
        <v>-6.4559000000000005E-2</v>
      </c>
      <c r="BQ204" s="29">
        <f t="shared" si="705"/>
        <v>-0.58435499999999996</v>
      </c>
      <c r="BR204" s="29">
        <f t="shared" si="706"/>
        <v>1.9696449999999996</v>
      </c>
      <c r="BS204" s="29">
        <f t="shared" si="707"/>
        <v>0.26023800000000008</v>
      </c>
      <c r="BT204" s="29">
        <f t="shared" si="708"/>
        <v>-0.33326499999999992</v>
      </c>
      <c r="BU204" s="29">
        <f t="shared" si="709"/>
        <v>0.70601099999999994</v>
      </c>
      <c r="BV204" s="29">
        <f t="shared" si="711"/>
        <v>0.97000799999999998</v>
      </c>
      <c r="BW204" s="58">
        <f t="shared" si="712"/>
        <v>0.20978871273519681</v>
      </c>
      <c r="BX204" s="58">
        <f t="shared" si="713"/>
        <v>1.0379830000000003</v>
      </c>
      <c r="BY204" s="58">
        <f t="shared" si="714"/>
        <v>1.095623</v>
      </c>
    </row>
    <row r="205" spans="1:77" x14ac:dyDescent="0.25">
      <c r="A205">
        <f t="shared" si="715"/>
        <v>2009</v>
      </c>
      <c r="B205" s="56" t="s">
        <v>226</v>
      </c>
      <c r="C205" s="56">
        <v>2</v>
      </c>
      <c r="D205">
        <v>4</v>
      </c>
      <c r="E205" s="4"/>
      <c r="F205" s="56">
        <v>-0.41608899999999999</v>
      </c>
      <c r="G205" s="56">
        <v>-0.30630499999999999</v>
      </c>
      <c r="H205" s="56">
        <v>-0.18442600000000001</v>
      </c>
      <c r="I205" s="56">
        <v>-0.41425200000000001</v>
      </c>
      <c r="J205" s="56">
        <v>-0.37923699999999999</v>
      </c>
      <c r="K205" s="56">
        <v>-0.375857</v>
      </c>
      <c r="L205" s="56">
        <v>-0.36039599999999999</v>
      </c>
      <c r="M205" s="56">
        <v>-0.41642099999999999</v>
      </c>
      <c r="N205" s="56">
        <v>-0.35052299999999997</v>
      </c>
      <c r="O205" s="56">
        <v>-0.25641599999999998</v>
      </c>
      <c r="S205" s="29">
        <f t="shared" si="675"/>
        <v>-0.30630499999999999</v>
      </c>
      <c r="T205" s="29">
        <f t="shared" si="675"/>
        <v>-0.18442600000000001</v>
      </c>
      <c r="U205" s="29">
        <f t="shared" si="675"/>
        <v>-0.41425200000000001</v>
      </c>
      <c r="V205" s="29">
        <f t="shared" si="675"/>
        <v>-0.37923699999999999</v>
      </c>
      <c r="W205" s="29">
        <f t="shared" si="676"/>
        <v>-0.375857</v>
      </c>
      <c r="X205" s="29">
        <f t="shared" si="677"/>
        <v>-0.36039599999999999</v>
      </c>
      <c r="Y205" s="78">
        <f t="shared" si="678"/>
        <v>-0.41623366479487073</v>
      </c>
      <c r="Z205" s="29">
        <f t="shared" si="679"/>
        <v>-0.35052299999999997</v>
      </c>
      <c r="AA205" s="29">
        <f t="shared" si="680"/>
        <v>-0.25641599999999998</v>
      </c>
      <c r="AC205" s="29">
        <f t="shared" si="681"/>
        <v>-0.30630499999999999</v>
      </c>
      <c r="AD205" s="29">
        <f t="shared" si="682"/>
        <v>-0.18442600000000001</v>
      </c>
      <c r="AE205" s="29">
        <f t="shared" si="683"/>
        <v>-0.41425200000000001</v>
      </c>
      <c r="AF205" s="29">
        <f t="shared" si="684"/>
        <v>-0.37923699999999999</v>
      </c>
      <c r="AG205" s="29">
        <f t="shared" si="685"/>
        <v>-0.375857</v>
      </c>
      <c r="AH205" s="29">
        <f t="shared" si="686"/>
        <v>-0.36039599999999999</v>
      </c>
      <c r="AI205" s="29">
        <f t="shared" si="687"/>
        <v>-0.41623366479487073</v>
      </c>
      <c r="AJ205" s="29">
        <f t="shared" si="688"/>
        <v>-0.35052299999999997</v>
      </c>
      <c r="AK205" s="29">
        <f t="shared" si="689"/>
        <v>-0.25641599999999998</v>
      </c>
      <c r="AS205" s="58"/>
      <c r="BC205" s="58"/>
      <c r="BG205" s="29">
        <f t="shared" si="700"/>
        <v>-0.30630499999999999</v>
      </c>
      <c r="BH205" s="29">
        <f t="shared" si="701"/>
        <v>-0.18442600000000001</v>
      </c>
      <c r="BI205" s="29">
        <f t="shared" si="702"/>
        <v>-0.41425200000000001</v>
      </c>
      <c r="BJ205" s="29">
        <f t="shared" si="703"/>
        <v>-0.37923699999999999</v>
      </c>
      <c r="BK205" s="29">
        <f t="shared" si="704"/>
        <v>-0.375857</v>
      </c>
      <c r="BL205" s="29">
        <f t="shared" si="695"/>
        <v>-0.36039599999999999</v>
      </c>
      <c r="BM205" s="58">
        <f t="shared" si="696"/>
        <v>-0.41623366479487073</v>
      </c>
      <c r="BN205" s="58">
        <f t="shared" si="697"/>
        <v>-0.35052299999999997</v>
      </c>
      <c r="BO205" s="58">
        <f t="shared" si="697"/>
        <v>-0.25641599999999998</v>
      </c>
      <c r="BQ205" s="29">
        <f t="shared" si="705"/>
        <v>-0.89066000000000001</v>
      </c>
      <c r="BR205" s="29">
        <f t="shared" si="706"/>
        <v>1.7852189999999997</v>
      </c>
      <c r="BS205" s="29">
        <f t="shared" si="707"/>
        <v>-0.15401399999999993</v>
      </c>
      <c r="BT205" s="29">
        <f t="shared" si="708"/>
        <v>-0.71250199999999997</v>
      </c>
      <c r="BU205" s="29">
        <f t="shared" si="709"/>
        <v>0.33015399999999995</v>
      </c>
      <c r="BV205" s="29">
        <f t="shared" si="711"/>
        <v>0.60961200000000004</v>
      </c>
      <c r="BW205" s="58">
        <f t="shared" si="712"/>
        <v>-0.20644495205967392</v>
      </c>
      <c r="BX205" s="58">
        <f t="shared" si="713"/>
        <v>0.6874600000000004</v>
      </c>
      <c r="BY205" s="58">
        <f t="shared" si="714"/>
        <v>0.83920700000000004</v>
      </c>
    </row>
    <row r="206" spans="1:77" x14ac:dyDescent="0.25">
      <c r="A206">
        <f t="shared" si="715"/>
        <v>2009</v>
      </c>
      <c r="B206" s="56" t="s">
        <v>227</v>
      </c>
      <c r="C206" s="56">
        <v>3</v>
      </c>
      <c r="D206">
        <v>5</v>
      </c>
      <c r="E206" s="4"/>
      <c r="F206" s="56">
        <v>-0.58163399999999998</v>
      </c>
      <c r="G206" s="56">
        <v>-0.56784000000000001</v>
      </c>
      <c r="H206" s="56">
        <v>-0.38395000000000001</v>
      </c>
      <c r="I206" s="56">
        <v>-0.57659099999999996</v>
      </c>
      <c r="J206" s="56">
        <v>-0.544848</v>
      </c>
      <c r="K206" s="56">
        <v>-0.539686</v>
      </c>
      <c r="L206" s="56">
        <v>-0.53452</v>
      </c>
      <c r="M206" s="56">
        <v>-0.58164899999999997</v>
      </c>
      <c r="N206" s="56">
        <v>-0.52177799999999996</v>
      </c>
      <c r="O206" s="56">
        <v>-0.33283200000000002</v>
      </c>
      <c r="S206" s="29">
        <f t="shared" si="675"/>
        <v>-0.56784000000000001</v>
      </c>
      <c r="T206" s="29">
        <f t="shared" si="675"/>
        <v>-0.38395000000000001</v>
      </c>
      <c r="U206" s="29">
        <f t="shared" si="675"/>
        <v>-0.57659099999999996</v>
      </c>
      <c r="V206" s="29">
        <f t="shared" si="675"/>
        <v>-0.544848</v>
      </c>
      <c r="W206" s="29">
        <f t="shared" si="676"/>
        <v>-0.539686</v>
      </c>
      <c r="X206" s="29">
        <f t="shared" si="677"/>
        <v>-0.53452</v>
      </c>
      <c r="Y206" s="78">
        <f t="shared" si="678"/>
        <v>-0.58164053606000921</v>
      </c>
      <c r="Z206" s="29">
        <f t="shared" si="679"/>
        <v>-0.52177799999999996</v>
      </c>
      <c r="AA206" s="29">
        <f t="shared" si="680"/>
        <v>-0.33283200000000002</v>
      </c>
      <c r="AC206" s="29">
        <f t="shared" si="681"/>
        <v>-0.56784000000000001</v>
      </c>
      <c r="AD206" s="29">
        <f t="shared" si="682"/>
        <v>-0.38395000000000001</v>
      </c>
      <c r="AE206" s="29">
        <f t="shared" si="683"/>
        <v>-0.57659099999999996</v>
      </c>
      <c r="AF206" s="29">
        <f t="shared" si="684"/>
        <v>-0.544848</v>
      </c>
      <c r="AG206" s="29">
        <f t="shared" si="685"/>
        <v>-0.539686</v>
      </c>
      <c r="AH206" s="29">
        <f t="shared" si="686"/>
        <v>-0.53452</v>
      </c>
      <c r="AI206" s="29">
        <f t="shared" si="687"/>
        <v>-0.58164053606000921</v>
      </c>
      <c r="AJ206" s="29">
        <f t="shared" si="688"/>
        <v>-0.52177799999999996</v>
      </c>
      <c r="AK206" s="29">
        <f t="shared" si="689"/>
        <v>-0.33283200000000002</v>
      </c>
      <c r="AM206" s="29">
        <f t="shared" ref="AM206:AM218" si="716">AC206</f>
        <v>-0.56784000000000001</v>
      </c>
      <c r="AN206" s="29">
        <f t="shared" ref="AN206:AN218" si="717">AD206</f>
        <v>-0.38395000000000001</v>
      </c>
      <c r="AO206" s="29">
        <f t="shared" ref="AO206:AO218" si="718">AE206</f>
        <v>-0.57659099999999996</v>
      </c>
      <c r="AP206" s="29">
        <f t="shared" ref="AP206:AP218" si="719">AF206</f>
        <v>-0.544848</v>
      </c>
      <c r="AQ206" s="29">
        <f t="shared" ref="AQ206:AQ218" si="720">AG206</f>
        <v>-0.539686</v>
      </c>
      <c r="AR206" s="29">
        <f t="shared" ref="AR206:AR218" si="721">AH206</f>
        <v>-0.53452</v>
      </c>
      <c r="AS206" s="58">
        <f t="shared" ref="AS206:AS218" si="722">AI206</f>
        <v>-0.58164053606000921</v>
      </c>
      <c r="AT206" s="58">
        <f t="shared" ref="AT206:AU218" si="723">AJ206</f>
        <v>-0.52177799999999996</v>
      </c>
      <c r="AU206" s="58">
        <f t="shared" si="723"/>
        <v>-0.33283200000000002</v>
      </c>
      <c r="AW206" s="29">
        <f t="shared" ref="AW206:BC206" si="724">AM206</f>
        <v>-0.56784000000000001</v>
      </c>
      <c r="AX206" s="29">
        <f t="shared" si="724"/>
        <v>-0.38395000000000001</v>
      </c>
      <c r="AY206" s="29">
        <f t="shared" si="724"/>
        <v>-0.57659099999999996</v>
      </c>
      <c r="AZ206" s="29">
        <f t="shared" si="724"/>
        <v>-0.544848</v>
      </c>
      <c r="BA206" s="29">
        <f t="shared" si="724"/>
        <v>-0.539686</v>
      </c>
      <c r="BB206" s="29">
        <f t="shared" si="724"/>
        <v>-0.53452</v>
      </c>
      <c r="BC206" s="58">
        <f t="shared" si="724"/>
        <v>-0.58164053606000921</v>
      </c>
      <c r="BD206" s="58">
        <f t="shared" ref="BD206:BE206" si="725">AT206</f>
        <v>-0.52177799999999996</v>
      </c>
      <c r="BE206" s="58">
        <f t="shared" si="725"/>
        <v>-0.33283200000000002</v>
      </c>
      <c r="BM206" s="58"/>
      <c r="BW206" s="58"/>
    </row>
    <row r="207" spans="1:77" x14ac:dyDescent="0.25">
      <c r="A207">
        <f t="shared" si="715"/>
        <v>2009</v>
      </c>
      <c r="B207" s="56" t="s">
        <v>228</v>
      </c>
      <c r="C207" s="56">
        <v>3</v>
      </c>
      <c r="D207">
        <v>6</v>
      </c>
      <c r="E207" s="4"/>
      <c r="F207" s="56">
        <v>-0.60127900000000001</v>
      </c>
      <c r="G207" s="56">
        <v>-0.38045499999999999</v>
      </c>
      <c r="H207" s="56">
        <v>-0.227164</v>
      </c>
      <c r="I207" s="56">
        <v>-0.60842700000000005</v>
      </c>
      <c r="J207" s="56">
        <v>-0.58706400000000003</v>
      </c>
      <c r="K207" s="56">
        <v>-0.64850699999999994</v>
      </c>
      <c r="L207" s="56">
        <v>-0.66604099999999999</v>
      </c>
      <c r="M207" s="56">
        <v>-0.59206300000000001</v>
      </c>
      <c r="N207" s="56">
        <v>-0.67013800000000001</v>
      </c>
      <c r="O207" s="56">
        <v>-0.75265000000000004</v>
      </c>
      <c r="S207" s="29">
        <f t="shared" si="675"/>
        <v>-0.38045499999999999</v>
      </c>
      <c r="T207" s="29">
        <f t="shared" si="675"/>
        <v>-0.227164</v>
      </c>
      <c r="U207" s="29">
        <f t="shared" si="675"/>
        <v>-0.60842700000000005</v>
      </c>
      <c r="V207" s="29">
        <f t="shared" si="675"/>
        <v>-0.58706400000000003</v>
      </c>
      <c r="W207" s="29">
        <f t="shared" si="676"/>
        <v>-0.64850699999999994</v>
      </c>
      <c r="X207" s="29">
        <f t="shared" si="677"/>
        <v>-0.66604099999999999</v>
      </c>
      <c r="Y207" s="78">
        <f t="shared" si="678"/>
        <v>-0.59726324473033565</v>
      </c>
      <c r="Z207" s="29">
        <f t="shared" si="679"/>
        <v>-0.67013800000000001</v>
      </c>
      <c r="AA207" s="29">
        <f t="shared" si="680"/>
        <v>-0.75265000000000004</v>
      </c>
      <c r="AC207" s="29">
        <f t="shared" si="681"/>
        <v>-0.38045499999999999</v>
      </c>
      <c r="AD207" s="29">
        <f t="shared" si="682"/>
        <v>-0.227164</v>
      </c>
      <c r="AE207" s="29">
        <f t="shared" si="683"/>
        <v>-0.60842700000000005</v>
      </c>
      <c r="AF207" s="29">
        <f t="shared" si="684"/>
        <v>-0.58706400000000003</v>
      </c>
      <c r="AG207" s="29">
        <f t="shared" si="685"/>
        <v>-0.64850699999999994</v>
      </c>
      <c r="AH207" s="29">
        <f t="shared" si="686"/>
        <v>-0.66604099999999999</v>
      </c>
      <c r="AI207" s="29">
        <f t="shared" si="687"/>
        <v>-0.59726324473033565</v>
      </c>
      <c r="AJ207" s="29">
        <f t="shared" si="688"/>
        <v>-0.67013800000000001</v>
      </c>
      <c r="AK207" s="29">
        <f t="shared" si="689"/>
        <v>-0.75265000000000004</v>
      </c>
      <c r="AM207" s="29">
        <f t="shared" si="716"/>
        <v>-0.38045499999999999</v>
      </c>
      <c r="AN207" s="29">
        <f t="shared" si="717"/>
        <v>-0.227164</v>
      </c>
      <c r="AO207" s="29">
        <f t="shared" si="718"/>
        <v>-0.60842700000000005</v>
      </c>
      <c r="AP207" s="29">
        <f t="shared" si="719"/>
        <v>-0.58706400000000003</v>
      </c>
      <c r="AQ207" s="29">
        <f t="shared" si="720"/>
        <v>-0.64850699999999994</v>
      </c>
      <c r="AR207" s="29">
        <f t="shared" si="721"/>
        <v>-0.66604099999999999</v>
      </c>
      <c r="AS207" s="58">
        <f t="shared" si="722"/>
        <v>-0.59726324473033565</v>
      </c>
      <c r="AT207" s="58">
        <f t="shared" si="723"/>
        <v>-0.67013800000000001</v>
      </c>
      <c r="AU207" s="58">
        <f t="shared" si="723"/>
        <v>-0.75265000000000004</v>
      </c>
      <c r="AW207" s="29">
        <f t="shared" ref="AW207:AW218" si="726">AM207+AW206</f>
        <v>-0.948295</v>
      </c>
      <c r="AX207" s="29">
        <f t="shared" ref="AX207:AX218" si="727">AN207+AX206</f>
        <v>-0.61111400000000005</v>
      </c>
      <c r="AY207" s="29">
        <f t="shared" ref="AY207:AY218" si="728">AO207+AY206</f>
        <v>-1.1850179999999999</v>
      </c>
      <c r="AZ207" s="29">
        <f t="shared" ref="AZ207:AZ218" si="729">AP207+AZ206</f>
        <v>-1.131912</v>
      </c>
      <c r="BA207" s="29">
        <f t="shared" ref="BA207:BA218" si="730">AQ207+BA206</f>
        <v>-1.1881930000000001</v>
      </c>
      <c r="BB207" s="29">
        <f>AR207+BB206</f>
        <v>-1.200561</v>
      </c>
      <c r="BC207" s="58">
        <f>AS207+BC206</f>
        <v>-1.1789037807903449</v>
      </c>
      <c r="BD207" s="58">
        <f t="shared" ref="BD207:BE207" si="731">AT207+BD206</f>
        <v>-1.191916</v>
      </c>
      <c r="BE207" s="58">
        <f t="shared" si="731"/>
        <v>-1.0854820000000001</v>
      </c>
      <c r="BM207" s="58"/>
      <c r="BW207" s="58"/>
    </row>
    <row r="208" spans="1:77" x14ac:dyDescent="0.25">
      <c r="A208">
        <f t="shared" si="715"/>
        <v>2009</v>
      </c>
      <c r="B208" s="56" t="s">
        <v>229</v>
      </c>
      <c r="C208" s="56">
        <v>4</v>
      </c>
      <c r="D208">
        <v>7</v>
      </c>
      <c r="E208" s="4"/>
      <c r="F208" s="56">
        <v>6.8928000000000003E-2</v>
      </c>
      <c r="G208" s="56">
        <v>0.31174000000000002</v>
      </c>
      <c r="H208" s="56">
        <v>0.28002899999999997</v>
      </c>
      <c r="I208" s="56">
        <v>5.9209999999999999E-2</v>
      </c>
      <c r="J208" s="56">
        <v>7.8444E-2</v>
      </c>
      <c r="K208" s="56">
        <v>4.0146000000000001E-2</v>
      </c>
      <c r="L208" s="56">
        <v>6.9505999999999998E-2</v>
      </c>
      <c r="M208" s="56">
        <v>7.5427999999999995E-2</v>
      </c>
      <c r="N208" s="56">
        <v>8.1214999999999996E-2</v>
      </c>
      <c r="O208" s="56">
        <v>0.14568900000000001</v>
      </c>
      <c r="S208" s="29">
        <f t="shared" si="675"/>
        <v>0.31174000000000002</v>
      </c>
      <c r="T208" s="29">
        <f t="shared" si="675"/>
        <v>0.28002899999999997</v>
      </c>
      <c r="U208" s="29">
        <f t="shared" si="675"/>
        <v>5.9209999999999999E-2</v>
      </c>
      <c r="V208" s="29">
        <f t="shared" si="675"/>
        <v>7.8444E-2</v>
      </c>
      <c r="W208" s="29">
        <f t="shared" si="676"/>
        <v>4.0146000000000001E-2</v>
      </c>
      <c r="X208" s="29">
        <f t="shared" si="677"/>
        <v>6.9505999999999998E-2</v>
      </c>
      <c r="Y208" s="78">
        <f t="shared" si="678"/>
        <v>7.1760292670661696E-2</v>
      </c>
      <c r="Z208" s="29">
        <f t="shared" si="679"/>
        <v>8.1214999999999996E-2</v>
      </c>
      <c r="AA208" s="29">
        <f t="shared" si="680"/>
        <v>0.14568900000000001</v>
      </c>
      <c r="AC208" s="29">
        <f t="shared" si="681"/>
        <v>0.31174000000000002</v>
      </c>
      <c r="AD208" s="29">
        <f t="shared" si="682"/>
        <v>0.28002899999999997</v>
      </c>
      <c r="AE208" s="29">
        <f t="shared" si="683"/>
        <v>5.9209999999999999E-2</v>
      </c>
      <c r="AF208" s="29">
        <f t="shared" si="684"/>
        <v>7.8444E-2</v>
      </c>
      <c r="AG208" s="29">
        <f t="shared" si="685"/>
        <v>4.0146000000000001E-2</v>
      </c>
      <c r="AH208" s="29">
        <f t="shared" si="686"/>
        <v>6.9505999999999998E-2</v>
      </c>
      <c r="AI208" s="29">
        <f t="shared" si="687"/>
        <v>7.1760292670661696E-2</v>
      </c>
      <c r="AJ208" s="29">
        <f t="shared" si="688"/>
        <v>8.1214999999999996E-2</v>
      </c>
      <c r="AK208" s="29">
        <f t="shared" si="689"/>
        <v>0.14568900000000001</v>
      </c>
      <c r="AM208" s="29">
        <f t="shared" si="716"/>
        <v>0.31174000000000002</v>
      </c>
      <c r="AN208" s="29">
        <f t="shared" si="717"/>
        <v>0.28002899999999997</v>
      </c>
      <c r="AO208" s="29">
        <f t="shared" si="718"/>
        <v>5.9209999999999999E-2</v>
      </c>
      <c r="AP208" s="29">
        <f t="shared" si="719"/>
        <v>7.8444E-2</v>
      </c>
      <c r="AQ208" s="29">
        <f t="shared" si="720"/>
        <v>4.0146000000000001E-2</v>
      </c>
      <c r="AR208" s="29">
        <f t="shared" si="721"/>
        <v>6.9505999999999998E-2</v>
      </c>
      <c r="AS208" s="58">
        <f t="shared" si="722"/>
        <v>7.1760292670661696E-2</v>
      </c>
      <c r="AT208" s="58">
        <f t="shared" si="723"/>
        <v>8.1214999999999996E-2</v>
      </c>
      <c r="AU208" s="58">
        <f t="shared" si="723"/>
        <v>0.14568900000000001</v>
      </c>
      <c r="AW208" s="29">
        <f t="shared" si="726"/>
        <v>-0.63655499999999998</v>
      </c>
      <c r="AX208" s="29">
        <f t="shared" si="727"/>
        <v>-0.33108500000000007</v>
      </c>
      <c r="AY208" s="29">
        <f t="shared" si="728"/>
        <v>-1.1258079999999999</v>
      </c>
      <c r="AZ208" s="29">
        <f t="shared" si="729"/>
        <v>-1.0534680000000001</v>
      </c>
      <c r="BA208" s="29">
        <f t="shared" si="730"/>
        <v>-1.148047</v>
      </c>
      <c r="BB208" s="29">
        <f t="shared" ref="BB208:BB218" si="732">AR208+BB207</f>
        <v>-1.1310549999999999</v>
      </c>
      <c r="BC208" s="58">
        <f t="shared" ref="BC208:BC218" si="733">AS208+BC207</f>
        <v>-1.1071434881196831</v>
      </c>
      <c r="BD208" s="58">
        <f t="shared" ref="BD208:BD218" si="734">AT208+BD207</f>
        <v>-1.1107009999999999</v>
      </c>
      <c r="BE208" s="58">
        <f t="shared" ref="BE208:BE218" si="735">AU208+BE207</f>
        <v>-0.9397930000000001</v>
      </c>
      <c r="BM208" s="58"/>
      <c r="BW208" s="58"/>
    </row>
    <row r="209" spans="1:77" x14ac:dyDescent="0.25">
      <c r="A209">
        <f t="shared" si="715"/>
        <v>2009</v>
      </c>
      <c r="B209" s="56" t="s">
        <v>230</v>
      </c>
      <c r="C209" s="56">
        <v>4</v>
      </c>
      <c r="D209">
        <v>8</v>
      </c>
      <c r="E209" s="4"/>
      <c r="F209" s="56">
        <v>-0.30624600000000002</v>
      </c>
      <c r="G209" s="56">
        <v>-0.18653700000000001</v>
      </c>
      <c r="H209" s="56">
        <v>-0.11142100000000001</v>
      </c>
      <c r="I209" s="56">
        <v>-0.329258</v>
      </c>
      <c r="J209" s="56">
        <v>-0.302095</v>
      </c>
      <c r="K209" s="56">
        <v>-0.33412900000000001</v>
      </c>
      <c r="L209" s="56">
        <v>-0.30165199999999998</v>
      </c>
      <c r="M209" s="56">
        <v>-0.29683199999999998</v>
      </c>
      <c r="N209" s="56">
        <v>-0.28109899999999999</v>
      </c>
      <c r="O209" s="56">
        <v>-9.8028000000000004E-2</v>
      </c>
      <c r="S209" s="29">
        <f t="shared" si="675"/>
        <v>-0.18653700000000001</v>
      </c>
      <c r="T209" s="29">
        <f t="shared" si="675"/>
        <v>-0.11142100000000001</v>
      </c>
      <c r="U209" s="29">
        <f t="shared" si="675"/>
        <v>-0.329258</v>
      </c>
      <c r="V209" s="29">
        <f t="shared" si="675"/>
        <v>-0.302095</v>
      </c>
      <c r="W209" s="29">
        <f t="shared" si="676"/>
        <v>-0.33412900000000001</v>
      </c>
      <c r="X209" s="29">
        <f t="shared" si="677"/>
        <v>-0.30165199999999998</v>
      </c>
      <c r="Y209" s="78">
        <f t="shared" si="678"/>
        <v>-0.30214396873821397</v>
      </c>
      <c r="Z209" s="29">
        <f t="shared" si="679"/>
        <v>-0.28109899999999999</v>
      </c>
      <c r="AA209" s="29">
        <f t="shared" si="680"/>
        <v>-9.8028000000000004E-2</v>
      </c>
      <c r="AC209" s="29">
        <f t="shared" si="681"/>
        <v>-0.18653700000000001</v>
      </c>
      <c r="AD209" s="29">
        <f t="shared" si="682"/>
        <v>-0.11142100000000001</v>
      </c>
      <c r="AE209" s="29">
        <f t="shared" si="683"/>
        <v>-0.329258</v>
      </c>
      <c r="AF209" s="29">
        <f t="shared" si="684"/>
        <v>-0.302095</v>
      </c>
      <c r="AG209" s="29">
        <f t="shared" si="685"/>
        <v>-0.33412900000000001</v>
      </c>
      <c r="AH209" s="29">
        <f t="shared" si="686"/>
        <v>-0.30165199999999998</v>
      </c>
      <c r="AI209" s="29">
        <f t="shared" si="687"/>
        <v>-0.30214396873821397</v>
      </c>
      <c r="AJ209" s="29">
        <f t="shared" si="688"/>
        <v>-0.28109899999999999</v>
      </c>
      <c r="AK209" s="29">
        <f t="shared" si="689"/>
        <v>-9.8028000000000004E-2</v>
      </c>
      <c r="AM209" s="29">
        <f t="shared" si="716"/>
        <v>-0.18653700000000001</v>
      </c>
      <c r="AN209" s="29">
        <f t="shared" si="717"/>
        <v>-0.11142100000000001</v>
      </c>
      <c r="AO209" s="29">
        <f t="shared" si="718"/>
        <v>-0.329258</v>
      </c>
      <c r="AP209" s="29">
        <f t="shared" si="719"/>
        <v>-0.302095</v>
      </c>
      <c r="AQ209" s="29">
        <f t="shared" si="720"/>
        <v>-0.33412900000000001</v>
      </c>
      <c r="AR209" s="29">
        <f t="shared" si="721"/>
        <v>-0.30165199999999998</v>
      </c>
      <c r="AS209" s="58">
        <f t="shared" si="722"/>
        <v>-0.30214396873821397</v>
      </c>
      <c r="AT209" s="58">
        <f t="shared" si="723"/>
        <v>-0.28109899999999999</v>
      </c>
      <c r="AU209" s="58">
        <f t="shared" si="723"/>
        <v>-9.8028000000000004E-2</v>
      </c>
      <c r="AW209" s="29">
        <f t="shared" si="726"/>
        <v>-0.82309199999999993</v>
      </c>
      <c r="AX209" s="29">
        <f t="shared" si="727"/>
        <v>-0.44250600000000007</v>
      </c>
      <c r="AY209" s="29">
        <f t="shared" si="728"/>
        <v>-1.455066</v>
      </c>
      <c r="AZ209" s="29">
        <f t="shared" si="729"/>
        <v>-1.3555630000000001</v>
      </c>
      <c r="BA209" s="29">
        <f t="shared" si="730"/>
        <v>-1.4821759999999999</v>
      </c>
      <c r="BB209" s="29">
        <f t="shared" si="732"/>
        <v>-1.432707</v>
      </c>
      <c r="BC209" s="58">
        <f t="shared" si="733"/>
        <v>-1.409287456857897</v>
      </c>
      <c r="BD209" s="58">
        <f t="shared" si="734"/>
        <v>-1.3917999999999999</v>
      </c>
      <c r="BE209" s="58">
        <f t="shared" si="735"/>
        <v>-1.0378210000000001</v>
      </c>
      <c r="BM209" s="58"/>
      <c r="BW209" s="58"/>
    </row>
    <row r="210" spans="1:77" x14ac:dyDescent="0.25">
      <c r="A210">
        <f t="shared" si="715"/>
        <v>2009</v>
      </c>
      <c r="B210" s="56" t="s">
        <v>231</v>
      </c>
      <c r="C210" s="56">
        <v>5</v>
      </c>
      <c r="D210">
        <v>9</v>
      </c>
      <c r="E210" s="4"/>
      <c r="F210" s="56">
        <v>-0.20819199999999999</v>
      </c>
      <c r="G210" s="56">
        <v>-5.7935E-2</v>
      </c>
      <c r="H210" s="56">
        <v>-0.29477799999999998</v>
      </c>
      <c r="I210" s="56">
        <v>-0.219054</v>
      </c>
      <c r="J210" s="56">
        <v>-0.111216</v>
      </c>
      <c r="K210" s="56">
        <v>-0.198627</v>
      </c>
      <c r="L210" s="56">
        <v>-0.18294299999999999</v>
      </c>
      <c r="M210" s="56">
        <v>-0.183948</v>
      </c>
      <c r="N210" s="56">
        <v>-0.18429499999999999</v>
      </c>
      <c r="O210" s="56">
        <v>4.9459999999999997E-2</v>
      </c>
      <c r="S210" s="29">
        <f t="shared" si="675"/>
        <v>-5.7935E-2</v>
      </c>
      <c r="T210" s="29">
        <f t="shared" si="675"/>
        <v>-0.29477799999999998</v>
      </c>
      <c r="U210" s="29">
        <f t="shared" si="675"/>
        <v>-0.219054</v>
      </c>
      <c r="V210" s="29">
        <f t="shared" si="675"/>
        <v>-0.111216</v>
      </c>
      <c r="W210" s="29">
        <f t="shared" si="676"/>
        <v>-0.198627</v>
      </c>
      <c r="X210" s="29">
        <f t="shared" si="677"/>
        <v>-0.18294299999999999</v>
      </c>
      <c r="Y210" s="78">
        <f t="shared" si="678"/>
        <v>-0.19762798407576584</v>
      </c>
      <c r="Z210" s="29">
        <f t="shared" si="679"/>
        <v>-0.18429499999999999</v>
      </c>
      <c r="AA210" s="29">
        <f t="shared" si="680"/>
        <v>4.9459999999999997E-2</v>
      </c>
      <c r="AC210" s="29">
        <f t="shared" si="681"/>
        <v>-5.7935E-2</v>
      </c>
      <c r="AD210" s="29">
        <f t="shared" si="682"/>
        <v>-0.29477799999999998</v>
      </c>
      <c r="AE210" s="29">
        <f t="shared" si="683"/>
        <v>-0.219054</v>
      </c>
      <c r="AF210" s="29">
        <f t="shared" si="684"/>
        <v>-0.111216</v>
      </c>
      <c r="AG210" s="29">
        <f t="shared" si="685"/>
        <v>-0.198627</v>
      </c>
      <c r="AH210" s="29">
        <f t="shared" si="686"/>
        <v>-0.18294299999999999</v>
      </c>
      <c r="AI210" s="29">
        <f t="shared" si="687"/>
        <v>-0.19762798407576584</v>
      </c>
      <c r="AJ210" s="29">
        <f t="shared" si="688"/>
        <v>-0.18429499999999999</v>
      </c>
      <c r="AK210" s="29">
        <f t="shared" si="689"/>
        <v>4.9459999999999997E-2</v>
      </c>
      <c r="AM210" s="29">
        <f t="shared" si="716"/>
        <v>-5.7935E-2</v>
      </c>
      <c r="AN210" s="29">
        <f t="shared" si="717"/>
        <v>-0.29477799999999998</v>
      </c>
      <c r="AO210" s="29">
        <f t="shared" si="718"/>
        <v>-0.219054</v>
      </c>
      <c r="AP210" s="29">
        <f t="shared" si="719"/>
        <v>-0.111216</v>
      </c>
      <c r="AQ210" s="29">
        <f t="shared" si="720"/>
        <v>-0.198627</v>
      </c>
      <c r="AR210" s="29">
        <f t="shared" si="721"/>
        <v>-0.18294299999999999</v>
      </c>
      <c r="AS210" s="58">
        <f t="shared" si="722"/>
        <v>-0.19762798407576584</v>
      </c>
      <c r="AT210" s="58">
        <f t="shared" si="723"/>
        <v>-0.18429499999999999</v>
      </c>
      <c r="AU210" s="58">
        <f t="shared" si="723"/>
        <v>4.9459999999999997E-2</v>
      </c>
      <c r="AW210" s="29">
        <f t="shared" si="726"/>
        <v>-0.88102699999999989</v>
      </c>
      <c r="AX210" s="29">
        <f t="shared" si="727"/>
        <v>-0.73728400000000005</v>
      </c>
      <c r="AY210" s="29">
        <f t="shared" si="728"/>
        <v>-1.6741200000000001</v>
      </c>
      <c r="AZ210" s="29">
        <f t="shared" si="729"/>
        <v>-1.4667790000000001</v>
      </c>
      <c r="BA210" s="29">
        <f t="shared" si="730"/>
        <v>-1.680803</v>
      </c>
      <c r="BB210" s="29">
        <f t="shared" si="732"/>
        <v>-1.61565</v>
      </c>
      <c r="BC210" s="58">
        <f t="shared" si="733"/>
        <v>-1.6069154409336628</v>
      </c>
      <c r="BD210" s="58">
        <f t="shared" si="734"/>
        <v>-1.576095</v>
      </c>
      <c r="BE210" s="58">
        <f t="shared" si="735"/>
        <v>-0.98836100000000016</v>
      </c>
      <c r="BM210" s="58"/>
      <c r="BW210" s="58"/>
    </row>
    <row r="211" spans="1:77" x14ac:dyDescent="0.25">
      <c r="A211">
        <f t="shared" si="715"/>
        <v>2009</v>
      </c>
      <c r="B211" s="56" t="s">
        <v>232</v>
      </c>
      <c r="C211" s="56">
        <v>5</v>
      </c>
      <c r="D211">
        <v>10</v>
      </c>
      <c r="E211" s="4"/>
      <c r="F211" s="56">
        <v>0.43039899999999998</v>
      </c>
      <c r="G211" s="56">
        <v>0.63626899999999997</v>
      </c>
      <c r="H211" s="56">
        <v>0.44690999999999997</v>
      </c>
      <c r="I211" s="56">
        <v>0.42802600000000002</v>
      </c>
      <c r="J211" s="56">
        <v>0.59892500000000004</v>
      </c>
      <c r="K211" s="56">
        <v>0.396399</v>
      </c>
      <c r="L211" s="56">
        <v>0.43558400000000003</v>
      </c>
      <c r="M211" s="56">
        <v>0.42655999999999999</v>
      </c>
      <c r="N211" s="56">
        <v>0.44997900000000002</v>
      </c>
      <c r="O211" s="56">
        <v>0.91383599999999998</v>
      </c>
      <c r="S211" s="29">
        <f t="shared" si="675"/>
        <v>0.63626899999999997</v>
      </c>
      <c r="T211" s="29">
        <f t="shared" si="675"/>
        <v>0.44690999999999997</v>
      </c>
      <c r="U211" s="29">
        <f t="shared" si="675"/>
        <v>0.42802600000000002</v>
      </c>
      <c r="V211" s="29">
        <f t="shared" si="675"/>
        <v>0.59892500000000004</v>
      </c>
      <c r="W211" s="29">
        <f t="shared" si="676"/>
        <v>0.396399</v>
      </c>
      <c r="X211" s="29">
        <f t="shared" si="677"/>
        <v>0.43558400000000003</v>
      </c>
      <c r="Y211" s="78">
        <f t="shared" si="678"/>
        <v>0.42872620437497377</v>
      </c>
      <c r="Z211" s="29">
        <f t="shared" si="679"/>
        <v>0.44997900000000002</v>
      </c>
      <c r="AA211" s="29">
        <f t="shared" si="680"/>
        <v>0.91383599999999998</v>
      </c>
      <c r="AC211" s="29">
        <f t="shared" si="681"/>
        <v>0.63626899999999997</v>
      </c>
      <c r="AD211" s="29">
        <f t="shared" si="682"/>
        <v>0.44690999999999997</v>
      </c>
      <c r="AE211" s="29">
        <f t="shared" si="683"/>
        <v>0.42802600000000002</v>
      </c>
      <c r="AF211" s="29">
        <f t="shared" si="684"/>
        <v>0.59892500000000004</v>
      </c>
      <c r="AG211" s="29">
        <f t="shared" si="685"/>
        <v>0.396399</v>
      </c>
      <c r="AH211" s="29">
        <f t="shared" si="686"/>
        <v>0.43558400000000003</v>
      </c>
      <c r="AI211" s="29">
        <f t="shared" si="687"/>
        <v>0.42872620437497377</v>
      </c>
      <c r="AJ211" s="29">
        <f t="shared" si="688"/>
        <v>0.44997900000000002</v>
      </c>
      <c r="AK211" s="29">
        <f t="shared" si="689"/>
        <v>0.91383599999999998</v>
      </c>
      <c r="AM211" s="29">
        <f t="shared" si="716"/>
        <v>0.63626899999999997</v>
      </c>
      <c r="AN211" s="29">
        <f t="shared" si="717"/>
        <v>0.44690999999999997</v>
      </c>
      <c r="AO211" s="29">
        <f t="shared" si="718"/>
        <v>0.42802600000000002</v>
      </c>
      <c r="AP211" s="29">
        <f t="shared" si="719"/>
        <v>0.59892500000000004</v>
      </c>
      <c r="AQ211" s="29">
        <f t="shared" si="720"/>
        <v>0.396399</v>
      </c>
      <c r="AR211" s="29">
        <f t="shared" si="721"/>
        <v>0.43558400000000003</v>
      </c>
      <c r="AS211" s="58">
        <f t="shared" si="722"/>
        <v>0.42872620437497377</v>
      </c>
      <c r="AT211" s="58">
        <f t="shared" si="723"/>
        <v>0.44997900000000002</v>
      </c>
      <c r="AU211" s="58">
        <f t="shared" si="723"/>
        <v>0.91383599999999998</v>
      </c>
      <c r="AW211" s="29">
        <f t="shared" si="726"/>
        <v>-0.24475799999999992</v>
      </c>
      <c r="AX211" s="29">
        <f t="shared" si="727"/>
        <v>-0.29037400000000008</v>
      </c>
      <c r="AY211" s="29">
        <f t="shared" si="728"/>
        <v>-1.246094</v>
      </c>
      <c r="AZ211" s="29">
        <f t="shared" si="729"/>
        <v>-0.86785400000000001</v>
      </c>
      <c r="BA211" s="29">
        <f t="shared" si="730"/>
        <v>-1.2844040000000001</v>
      </c>
      <c r="BB211" s="29">
        <f t="shared" si="732"/>
        <v>-1.1800660000000001</v>
      </c>
      <c r="BC211" s="58">
        <f t="shared" si="733"/>
        <v>-1.178189236558689</v>
      </c>
      <c r="BD211" s="58">
        <f t="shared" si="734"/>
        <v>-1.1261160000000001</v>
      </c>
      <c r="BE211" s="58">
        <f t="shared" si="735"/>
        <v>-7.4525000000000174E-2</v>
      </c>
      <c r="BM211" s="58"/>
      <c r="BW211" s="58"/>
    </row>
    <row r="212" spans="1:77" x14ac:dyDescent="0.25">
      <c r="A212">
        <f t="shared" si="715"/>
        <v>2009</v>
      </c>
      <c r="B212" s="56" t="s">
        <v>233</v>
      </c>
      <c r="C212" s="56">
        <v>6</v>
      </c>
      <c r="D212">
        <v>11</v>
      </c>
      <c r="E212" s="4"/>
      <c r="F212" s="56">
        <v>0.218309</v>
      </c>
      <c r="G212" s="56">
        <v>0.39839599999999997</v>
      </c>
      <c r="H212" s="56">
        <v>0.16168099999999999</v>
      </c>
      <c r="I212" s="56">
        <v>0.21147099999999999</v>
      </c>
      <c r="J212" s="56">
        <v>0.33724399999999999</v>
      </c>
      <c r="K212" s="56">
        <v>0.25215100000000001</v>
      </c>
      <c r="L212" s="56">
        <v>0.26274199999999998</v>
      </c>
      <c r="M212" s="56">
        <v>0.23838200000000001</v>
      </c>
      <c r="N212" s="56">
        <v>0.26230999999999999</v>
      </c>
      <c r="O212" s="56">
        <v>0.57047199999999998</v>
      </c>
      <c r="S212" s="29">
        <f t="shared" si="675"/>
        <v>0.39839599999999997</v>
      </c>
      <c r="T212" s="29">
        <f t="shared" si="675"/>
        <v>0.16168099999999999</v>
      </c>
      <c r="U212" s="29">
        <f t="shared" si="675"/>
        <v>0.21147099999999999</v>
      </c>
      <c r="V212" s="29">
        <f t="shared" si="675"/>
        <v>0.33724399999999999</v>
      </c>
      <c r="W212" s="29">
        <f t="shared" si="676"/>
        <v>0.25215100000000001</v>
      </c>
      <c r="X212" s="29">
        <f t="shared" si="677"/>
        <v>0.26274199999999998</v>
      </c>
      <c r="Y212" s="78">
        <f t="shared" si="678"/>
        <v>0.22705555550433729</v>
      </c>
      <c r="Z212" s="29">
        <f t="shared" si="679"/>
        <v>0.26230999999999999</v>
      </c>
      <c r="AA212" s="29">
        <f t="shared" si="680"/>
        <v>0.57047199999999998</v>
      </c>
      <c r="AC212" s="29">
        <f t="shared" si="681"/>
        <v>0.39839599999999997</v>
      </c>
      <c r="AD212" s="29">
        <f t="shared" si="682"/>
        <v>0.16168099999999999</v>
      </c>
      <c r="AE212" s="29">
        <f t="shared" si="683"/>
        <v>0.21147099999999999</v>
      </c>
      <c r="AF212" s="29">
        <f t="shared" si="684"/>
        <v>0.33724399999999999</v>
      </c>
      <c r="AG212" s="29">
        <f t="shared" si="685"/>
        <v>0.25215100000000001</v>
      </c>
      <c r="AH212" s="29">
        <f t="shared" si="686"/>
        <v>0.26274199999999998</v>
      </c>
      <c r="AI212" s="29">
        <f t="shared" si="687"/>
        <v>0.22705555550433729</v>
      </c>
      <c r="AJ212" s="29">
        <f t="shared" si="688"/>
        <v>0.26230999999999999</v>
      </c>
      <c r="AK212" s="29">
        <f t="shared" si="689"/>
        <v>0.57047199999999998</v>
      </c>
      <c r="AM212" s="29">
        <f t="shared" si="716"/>
        <v>0.39839599999999997</v>
      </c>
      <c r="AN212" s="29">
        <f t="shared" si="717"/>
        <v>0.16168099999999999</v>
      </c>
      <c r="AO212" s="29">
        <f t="shared" si="718"/>
        <v>0.21147099999999999</v>
      </c>
      <c r="AP212" s="29">
        <f t="shared" si="719"/>
        <v>0.33724399999999999</v>
      </c>
      <c r="AQ212" s="29">
        <f t="shared" si="720"/>
        <v>0.25215100000000001</v>
      </c>
      <c r="AR212" s="29">
        <f t="shared" si="721"/>
        <v>0.26274199999999998</v>
      </c>
      <c r="AS212" s="58">
        <f t="shared" si="722"/>
        <v>0.22705555550433729</v>
      </c>
      <c r="AT212" s="58">
        <f t="shared" si="723"/>
        <v>0.26230999999999999</v>
      </c>
      <c r="AU212" s="58">
        <f t="shared" si="723"/>
        <v>0.57047199999999998</v>
      </c>
      <c r="AW212" s="29">
        <f t="shared" si="726"/>
        <v>0.15363800000000005</v>
      </c>
      <c r="AX212" s="29">
        <f t="shared" si="727"/>
        <v>-0.12869300000000009</v>
      </c>
      <c r="AY212" s="29">
        <f t="shared" si="728"/>
        <v>-1.0346230000000001</v>
      </c>
      <c r="AZ212" s="29">
        <f t="shared" si="729"/>
        <v>-0.53061000000000003</v>
      </c>
      <c r="BA212" s="29">
        <f t="shared" si="730"/>
        <v>-1.0322530000000001</v>
      </c>
      <c r="BB212" s="29">
        <f t="shared" si="732"/>
        <v>-0.91732400000000003</v>
      </c>
      <c r="BC212" s="58">
        <f t="shared" si="733"/>
        <v>-0.9511336810543517</v>
      </c>
      <c r="BD212" s="58">
        <f t="shared" si="734"/>
        <v>-0.86380600000000007</v>
      </c>
      <c r="BE212" s="58">
        <f t="shared" si="735"/>
        <v>0.4959469999999998</v>
      </c>
      <c r="BM212" s="58"/>
      <c r="BW212" s="58"/>
    </row>
    <row r="213" spans="1:77" x14ac:dyDescent="0.25">
      <c r="A213">
        <f t="shared" si="715"/>
        <v>2009</v>
      </c>
      <c r="B213" s="56" t="s">
        <v>234</v>
      </c>
      <c r="C213" s="56">
        <v>7</v>
      </c>
      <c r="D213">
        <v>12</v>
      </c>
      <c r="E213" s="4"/>
      <c r="F213" s="56">
        <v>4.8589999999999996E-3</v>
      </c>
      <c r="G213" s="56">
        <v>0.17934900000000001</v>
      </c>
      <c r="H213" s="56">
        <v>0.56664300000000001</v>
      </c>
      <c r="I213" s="56">
        <v>1.3568E-2</v>
      </c>
      <c r="J213" s="56">
        <v>0.13191600000000001</v>
      </c>
      <c r="K213" s="56">
        <v>-9.6933000000000005E-2</v>
      </c>
      <c r="L213" s="56">
        <v>-3.6535999999999999E-2</v>
      </c>
      <c r="M213" s="56">
        <v>-5.3119999999999999E-3</v>
      </c>
      <c r="N213" s="56">
        <v>2.0872000000000002E-2</v>
      </c>
      <c r="O213" s="56">
        <v>1.0473220000000001</v>
      </c>
      <c r="S213" s="29">
        <f t="shared" si="675"/>
        <v>0.17934900000000001</v>
      </c>
      <c r="T213" s="29">
        <f t="shared" si="675"/>
        <v>0.56664300000000001</v>
      </c>
      <c r="U213" s="29">
        <f t="shared" si="675"/>
        <v>1.3568E-2</v>
      </c>
      <c r="V213" s="29">
        <f t="shared" si="675"/>
        <v>0.13191600000000001</v>
      </c>
      <c r="W213" s="29">
        <f t="shared" si="676"/>
        <v>-9.6933000000000005E-2</v>
      </c>
      <c r="X213" s="29">
        <f t="shared" si="677"/>
        <v>-3.6535999999999999E-2</v>
      </c>
      <c r="Y213" s="78">
        <f t="shared" si="678"/>
        <v>4.271155764153711E-4</v>
      </c>
      <c r="Z213" s="29">
        <f t="shared" si="679"/>
        <v>2.0872000000000002E-2</v>
      </c>
      <c r="AA213" s="29">
        <f t="shared" si="680"/>
        <v>1.0473220000000001</v>
      </c>
      <c r="AC213" s="29">
        <f t="shared" si="681"/>
        <v>0.17934900000000001</v>
      </c>
      <c r="AD213" s="29">
        <f t="shared" si="682"/>
        <v>0.56664300000000001</v>
      </c>
      <c r="AE213" s="29">
        <f t="shared" si="683"/>
        <v>1.3568E-2</v>
      </c>
      <c r="AF213" s="29">
        <f t="shared" si="684"/>
        <v>0.13191600000000001</v>
      </c>
      <c r="AG213" s="29">
        <f t="shared" si="685"/>
        <v>-9.6933000000000005E-2</v>
      </c>
      <c r="AH213" s="29">
        <f t="shared" si="686"/>
        <v>-3.6535999999999999E-2</v>
      </c>
      <c r="AI213" s="29">
        <f t="shared" si="687"/>
        <v>4.271155764153711E-4</v>
      </c>
      <c r="AJ213" s="29">
        <f t="shared" si="688"/>
        <v>2.0872000000000002E-2</v>
      </c>
      <c r="AK213" s="29">
        <f t="shared" si="689"/>
        <v>1.0473220000000001</v>
      </c>
      <c r="AM213" s="29">
        <f t="shared" si="716"/>
        <v>0.17934900000000001</v>
      </c>
      <c r="AN213" s="29">
        <f t="shared" si="717"/>
        <v>0.56664300000000001</v>
      </c>
      <c r="AO213" s="29">
        <f t="shared" si="718"/>
        <v>1.3568E-2</v>
      </c>
      <c r="AP213" s="29">
        <f t="shared" si="719"/>
        <v>0.13191600000000001</v>
      </c>
      <c r="AQ213" s="29">
        <f t="shared" si="720"/>
        <v>-9.6933000000000005E-2</v>
      </c>
      <c r="AR213" s="29">
        <f t="shared" si="721"/>
        <v>-3.6535999999999999E-2</v>
      </c>
      <c r="AS213" s="58">
        <f t="shared" si="722"/>
        <v>4.271155764153711E-4</v>
      </c>
      <c r="AT213" s="58">
        <f t="shared" si="723"/>
        <v>2.0872000000000002E-2</v>
      </c>
      <c r="AU213" s="58">
        <f t="shared" si="723"/>
        <v>1.0473220000000001</v>
      </c>
      <c r="AW213" s="29">
        <f t="shared" si="726"/>
        <v>0.33298700000000003</v>
      </c>
      <c r="AX213" s="29">
        <f t="shared" si="727"/>
        <v>0.43794999999999995</v>
      </c>
      <c r="AY213" s="29">
        <f t="shared" si="728"/>
        <v>-1.021055</v>
      </c>
      <c r="AZ213" s="29">
        <f t="shared" si="729"/>
        <v>-0.39869399999999999</v>
      </c>
      <c r="BA213" s="29">
        <f t="shared" si="730"/>
        <v>-1.129186</v>
      </c>
      <c r="BB213" s="29">
        <f t="shared" si="732"/>
        <v>-0.95386000000000004</v>
      </c>
      <c r="BC213" s="58">
        <f t="shared" si="733"/>
        <v>-0.95070656547793631</v>
      </c>
      <c r="BD213" s="58">
        <f t="shared" si="734"/>
        <v>-0.84293400000000007</v>
      </c>
      <c r="BE213" s="58">
        <f t="shared" si="735"/>
        <v>1.543269</v>
      </c>
      <c r="BM213" s="58"/>
      <c r="BW213" s="58"/>
    </row>
    <row r="214" spans="1:77" x14ac:dyDescent="0.25">
      <c r="A214">
        <f t="shared" si="715"/>
        <v>2009</v>
      </c>
      <c r="B214" s="56" t="s">
        <v>235</v>
      </c>
      <c r="C214" s="56">
        <v>7</v>
      </c>
      <c r="D214">
        <v>13</v>
      </c>
      <c r="E214" s="4"/>
      <c r="F214" s="56">
        <v>-0.42189100000000002</v>
      </c>
      <c r="G214" s="56">
        <v>-0.37429499999999999</v>
      </c>
      <c r="H214" s="56">
        <v>-2.8074000000000002E-2</v>
      </c>
      <c r="I214" s="56">
        <v>-0.40924199999999999</v>
      </c>
      <c r="J214" s="56">
        <v>-0.35583199999999998</v>
      </c>
      <c r="K214" s="56">
        <v>-0.40610800000000002</v>
      </c>
      <c r="L214" s="56">
        <v>-0.36699999999999999</v>
      </c>
      <c r="M214" s="56">
        <v>-0.43297099999999999</v>
      </c>
      <c r="N214" s="56">
        <v>-0.34401999999999999</v>
      </c>
      <c r="O214" s="56">
        <v>0.395318</v>
      </c>
      <c r="S214" s="29">
        <f t="shared" si="675"/>
        <v>-0.37429499999999999</v>
      </c>
      <c r="T214" s="29">
        <f t="shared" si="675"/>
        <v>-2.8074000000000002E-2</v>
      </c>
      <c r="U214" s="29">
        <f t="shared" si="675"/>
        <v>-0.40924199999999999</v>
      </c>
      <c r="V214" s="29">
        <f t="shared" si="675"/>
        <v>-0.35583199999999998</v>
      </c>
      <c r="W214" s="29">
        <f t="shared" si="676"/>
        <v>-0.40610800000000002</v>
      </c>
      <c r="X214" s="29">
        <f t="shared" si="677"/>
        <v>-0.36699999999999999</v>
      </c>
      <c r="Y214" s="78">
        <f t="shared" si="678"/>
        <v>-0.42671896966014328</v>
      </c>
      <c r="Z214" s="29">
        <f t="shared" si="679"/>
        <v>-0.34401999999999999</v>
      </c>
      <c r="AA214" s="29">
        <f t="shared" si="680"/>
        <v>0.395318</v>
      </c>
      <c r="AC214" s="29">
        <f t="shared" si="681"/>
        <v>-0.37429499999999999</v>
      </c>
      <c r="AD214" s="29">
        <f t="shared" si="682"/>
        <v>-2.8074000000000002E-2</v>
      </c>
      <c r="AE214" s="29">
        <f t="shared" si="683"/>
        <v>-0.40924199999999999</v>
      </c>
      <c r="AF214" s="29">
        <f t="shared" si="684"/>
        <v>-0.35583199999999998</v>
      </c>
      <c r="AG214" s="29">
        <f t="shared" si="685"/>
        <v>-0.40610800000000002</v>
      </c>
      <c r="AH214" s="29">
        <f t="shared" si="686"/>
        <v>-0.36699999999999999</v>
      </c>
      <c r="AI214" s="29">
        <f t="shared" si="687"/>
        <v>-0.42671896966014328</v>
      </c>
      <c r="AJ214" s="29">
        <f t="shared" si="688"/>
        <v>-0.34401999999999999</v>
      </c>
      <c r="AK214" s="29">
        <f t="shared" si="689"/>
        <v>0.395318</v>
      </c>
      <c r="AM214" s="29">
        <f t="shared" si="716"/>
        <v>-0.37429499999999999</v>
      </c>
      <c r="AN214" s="29">
        <f t="shared" si="717"/>
        <v>-2.8074000000000002E-2</v>
      </c>
      <c r="AO214" s="29">
        <f t="shared" si="718"/>
        <v>-0.40924199999999999</v>
      </c>
      <c r="AP214" s="29">
        <f t="shared" si="719"/>
        <v>-0.35583199999999998</v>
      </c>
      <c r="AQ214" s="29">
        <f t="shared" si="720"/>
        <v>-0.40610800000000002</v>
      </c>
      <c r="AR214" s="29">
        <f t="shared" si="721"/>
        <v>-0.36699999999999999</v>
      </c>
      <c r="AS214" s="58">
        <f t="shared" si="722"/>
        <v>-0.42671896966014328</v>
      </c>
      <c r="AT214" s="58">
        <f t="shared" si="723"/>
        <v>-0.34401999999999999</v>
      </c>
      <c r="AU214" s="58">
        <f t="shared" si="723"/>
        <v>0.395318</v>
      </c>
      <c r="AW214" s="29">
        <f t="shared" si="726"/>
        <v>-4.1307999999999956E-2</v>
      </c>
      <c r="AX214" s="29">
        <f t="shared" si="727"/>
        <v>0.40987599999999996</v>
      </c>
      <c r="AY214" s="29">
        <f t="shared" si="728"/>
        <v>-1.4302969999999999</v>
      </c>
      <c r="AZ214" s="29">
        <f t="shared" si="729"/>
        <v>-0.75452600000000003</v>
      </c>
      <c r="BA214" s="29">
        <f t="shared" si="730"/>
        <v>-1.5352939999999999</v>
      </c>
      <c r="BB214" s="29">
        <f t="shared" si="732"/>
        <v>-1.3208600000000001</v>
      </c>
      <c r="BC214" s="58">
        <f t="shared" si="733"/>
        <v>-1.3774255351380795</v>
      </c>
      <c r="BD214" s="58">
        <f t="shared" si="734"/>
        <v>-1.1869540000000001</v>
      </c>
      <c r="BE214" s="58">
        <f t="shared" si="735"/>
        <v>1.9385870000000001</v>
      </c>
      <c r="BM214" s="58"/>
      <c r="BW214" s="58"/>
    </row>
    <row r="215" spans="1:77" x14ac:dyDescent="0.25">
      <c r="A215">
        <f t="shared" si="715"/>
        <v>2009</v>
      </c>
      <c r="B215" s="56" t="s">
        <v>236</v>
      </c>
      <c r="C215" s="56">
        <v>8</v>
      </c>
      <c r="D215">
        <v>14</v>
      </c>
      <c r="E215" s="4"/>
      <c r="F215" s="56">
        <v>-0.51880099999999996</v>
      </c>
      <c r="G215" s="56">
        <v>-0.280476</v>
      </c>
      <c r="H215" s="56">
        <v>0.15995000000000001</v>
      </c>
      <c r="I215" s="56">
        <v>-0.51961299999999999</v>
      </c>
      <c r="J215" s="56">
        <v>-0.44065900000000002</v>
      </c>
      <c r="K215" s="56">
        <v>-0.55379599999999995</v>
      </c>
      <c r="L215" s="56">
        <v>-0.504305</v>
      </c>
      <c r="M215" s="56">
        <v>-0.51787300000000003</v>
      </c>
      <c r="N215" s="56">
        <v>-0.46287299999999998</v>
      </c>
      <c r="O215" s="56">
        <v>0.70044799999999996</v>
      </c>
      <c r="S215" s="29">
        <f t="shared" si="675"/>
        <v>-0.280476</v>
      </c>
      <c r="T215" s="29">
        <f t="shared" si="675"/>
        <v>0.15995000000000001</v>
      </c>
      <c r="U215" s="29">
        <f t="shared" si="675"/>
        <v>-0.51961299999999999</v>
      </c>
      <c r="V215" s="29">
        <f t="shared" si="675"/>
        <v>-0.44065900000000002</v>
      </c>
      <c r="W215" s="29">
        <f t="shared" si="676"/>
        <v>-0.55379599999999995</v>
      </c>
      <c r="X215" s="29">
        <f t="shared" si="677"/>
        <v>-0.504305</v>
      </c>
      <c r="Y215" s="78">
        <f t="shared" si="678"/>
        <v>-0.51839663575409634</v>
      </c>
      <c r="Z215" s="29">
        <f t="shared" si="679"/>
        <v>-0.46287299999999998</v>
      </c>
      <c r="AA215" s="29">
        <f t="shared" si="680"/>
        <v>0.70044799999999996</v>
      </c>
      <c r="AC215" s="29">
        <f t="shared" si="681"/>
        <v>-0.280476</v>
      </c>
      <c r="AD215" s="29">
        <f t="shared" si="682"/>
        <v>0.15995000000000001</v>
      </c>
      <c r="AE215" s="29">
        <f t="shared" si="683"/>
        <v>-0.51961299999999999</v>
      </c>
      <c r="AF215" s="29">
        <f t="shared" si="684"/>
        <v>-0.44065900000000002</v>
      </c>
      <c r="AG215" s="29">
        <f t="shared" si="685"/>
        <v>-0.55379599999999995</v>
      </c>
      <c r="AH215" s="29">
        <f t="shared" si="686"/>
        <v>-0.504305</v>
      </c>
      <c r="AI215" s="29">
        <f t="shared" si="687"/>
        <v>-0.51839663575409634</v>
      </c>
      <c r="AJ215" s="29">
        <f t="shared" si="688"/>
        <v>-0.46287299999999998</v>
      </c>
      <c r="AK215" s="29">
        <f t="shared" si="689"/>
        <v>0.70044799999999996</v>
      </c>
      <c r="AM215" s="29">
        <f t="shared" si="716"/>
        <v>-0.280476</v>
      </c>
      <c r="AN215" s="29">
        <f t="shared" si="717"/>
        <v>0.15995000000000001</v>
      </c>
      <c r="AO215" s="29">
        <f t="shared" si="718"/>
        <v>-0.51961299999999999</v>
      </c>
      <c r="AP215" s="29">
        <f t="shared" si="719"/>
        <v>-0.44065900000000002</v>
      </c>
      <c r="AQ215" s="29">
        <f t="shared" si="720"/>
        <v>-0.55379599999999995</v>
      </c>
      <c r="AR215" s="29">
        <f t="shared" si="721"/>
        <v>-0.504305</v>
      </c>
      <c r="AS215" s="58">
        <f t="shared" si="722"/>
        <v>-0.51839663575409634</v>
      </c>
      <c r="AT215" s="58">
        <f t="shared" si="723"/>
        <v>-0.46287299999999998</v>
      </c>
      <c r="AU215" s="58">
        <f t="shared" si="723"/>
        <v>0.70044799999999996</v>
      </c>
      <c r="AW215" s="29">
        <f t="shared" si="726"/>
        <v>-0.32178399999999996</v>
      </c>
      <c r="AX215" s="29">
        <f t="shared" si="727"/>
        <v>0.56982599999999994</v>
      </c>
      <c r="AY215" s="29">
        <f t="shared" si="728"/>
        <v>-1.94991</v>
      </c>
      <c r="AZ215" s="29">
        <f t="shared" si="729"/>
        <v>-1.1951849999999999</v>
      </c>
      <c r="BA215" s="29">
        <f t="shared" si="730"/>
        <v>-2.0890899999999997</v>
      </c>
      <c r="BB215" s="29">
        <f t="shared" si="732"/>
        <v>-1.8251650000000001</v>
      </c>
      <c r="BC215" s="58">
        <f t="shared" si="733"/>
        <v>-1.8958221708921759</v>
      </c>
      <c r="BD215" s="58">
        <f t="shared" si="734"/>
        <v>-1.6498270000000002</v>
      </c>
      <c r="BE215" s="58">
        <f t="shared" si="735"/>
        <v>2.6390349999999998</v>
      </c>
      <c r="BM215" s="58"/>
      <c r="BW215" s="58"/>
    </row>
    <row r="216" spans="1:77" x14ac:dyDescent="0.25">
      <c r="A216">
        <f t="shared" si="715"/>
        <v>2009</v>
      </c>
      <c r="B216" s="56" t="s">
        <v>237</v>
      </c>
      <c r="C216" s="56">
        <v>8</v>
      </c>
      <c r="D216">
        <v>15</v>
      </c>
      <c r="E216" s="4"/>
      <c r="F216" s="56">
        <v>-0.53830900000000004</v>
      </c>
      <c r="G216" s="56">
        <v>-0.32990700000000001</v>
      </c>
      <c r="H216" s="56">
        <v>-0.47801500000000002</v>
      </c>
      <c r="I216" s="56">
        <v>-0.537188</v>
      </c>
      <c r="J216" s="56">
        <v>-0.51106300000000005</v>
      </c>
      <c r="K216" s="56">
        <v>-0.58719500000000002</v>
      </c>
      <c r="L216" s="56">
        <v>-0.57585399999999998</v>
      </c>
      <c r="M216" s="56">
        <v>-0.53792300000000004</v>
      </c>
      <c r="N216" s="56">
        <v>-0.57968900000000001</v>
      </c>
      <c r="O216" s="56">
        <v>-1.0811949999999999</v>
      </c>
      <c r="S216" s="29">
        <f t="shared" si="675"/>
        <v>-0.32990700000000001</v>
      </c>
      <c r="T216" s="29">
        <f t="shared" si="675"/>
        <v>-0.47801500000000002</v>
      </c>
      <c r="U216" s="29">
        <f t="shared" si="675"/>
        <v>-0.537188</v>
      </c>
      <c r="V216" s="29">
        <f t="shared" si="675"/>
        <v>-0.51106300000000005</v>
      </c>
      <c r="W216" s="29">
        <f t="shared" si="676"/>
        <v>-0.58719500000000002</v>
      </c>
      <c r="X216" s="29">
        <f t="shared" si="677"/>
        <v>-0.57585399999999998</v>
      </c>
      <c r="Y216" s="78">
        <f t="shared" si="678"/>
        <v>-0.53814080538909614</v>
      </c>
      <c r="Z216" s="29">
        <f t="shared" si="679"/>
        <v>-0.57968900000000001</v>
      </c>
      <c r="AA216" s="29">
        <f t="shared" si="680"/>
        <v>-1.0811949999999999</v>
      </c>
      <c r="AC216" s="29">
        <f t="shared" si="681"/>
        <v>-0.32990700000000001</v>
      </c>
      <c r="AD216" s="29">
        <f t="shared" si="682"/>
        <v>-0.47801500000000002</v>
      </c>
      <c r="AE216" s="29">
        <f t="shared" si="683"/>
        <v>-0.537188</v>
      </c>
      <c r="AF216" s="29">
        <f t="shared" si="684"/>
        <v>-0.51106300000000005</v>
      </c>
      <c r="AG216" s="29">
        <f t="shared" si="685"/>
        <v>-0.58719500000000002</v>
      </c>
      <c r="AH216" s="29">
        <f t="shared" si="686"/>
        <v>-0.57585399999999998</v>
      </c>
      <c r="AI216" s="29">
        <f t="shared" si="687"/>
        <v>-0.53814080538909614</v>
      </c>
      <c r="AJ216" s="29">
        <f t="shared" si="688"/>
        <v>-0.57968900000000001</v>
      </c>
      <c r="AK216" s="29">
        <f t="shared" si="689"/>
        <v>-1.0811949999999999</v>
      </c>
      <c r="AM216" s="29">
        <f t="shared" si="716"/>
        <v>-0.32990700000000001</v>
      </c>
      <c r="AN216" s="29">
        <f t="shared" si="717"/>
        <v>-0.47801500000000002</v>
      </c>
      <c r="AO216" s="29">
        <f t="shared" si="718"/>
        <v>-0.537188</v>
      </c>
      <c r="AP216" s="29">
        <f t="shared" si="719"/>
        <v>-0.51106300000000005</v>
      </c>
      <c r="AQ216" s="29">
        <f t="shared" si="720"/>
        <v>-0.58719500000000002</v>
      </c>
      <c r="AR216" s="29">
        <f t="shared" si="721"/>
        <v>-0.57585399999999998</v>
      </c>
      <c r="AS216" s="58">
        <f t="shared" si="722"/>
        <v>-0.53814080538909614</v>
      </c>
      <c r="AT216" s="58">
        <f t="shared" si="723"/>
        <v>-0.57968900000000001</v>
      </c>
      <c r="AU216" s="58">
        <f t="shared" si="723"/>
        <v>-1.0811949999999999</v>
      </c>
      <c r="AW216" s="29">
        <f t="shared" si="726"/>
        <v>-0.65169100000000002</v>
      </c>
      <c r="AX216" s="29">
        <f t="shared" si="727"/>
        <v>9.181099999999992E-2</v>
      </c>
      <c r="AY216" s="29">
        <f t="shared" si="728"/>
        <v>-2.487098</v>
      </c>
      <c r="AZ216" s="29">
        <f t="shared" si="729"/>
        <v>-1.706248</v>
      </c>
      <c r="BA216" s="29">
        <f t="shared" si="730"/>
        <v>-2.6762849999999996</v>
      </c>
      <c r="BB216" s="29">
        <f t="shared" si="732"/>
        <v>-2.4010190000000002</v>
      </c>
      <c r="BC216" s="58">
        <f t="shared" si="733"/>
        <v>-2.433962976281272</v>
      </c>
      <c r="BD216" s="58">
        <f t="shared" si="734"/>
        <v>-2.2295160000000003</v>
      </c>
      <c r="BE216" s="58">
        <f t="shared" si="735"/>
        <v>1.5578399999999999</v>
      </c>
      <c r="BM216" s="58"/>
      <c r="BW216" s="58"/>
    </row>
    <row r="217" spans="1:77" x14ac:dyDescent="0.25">
      <c r="A217">
        <f t="shared" si="715"/>
        <v>2009</v>
      </c>
      <c r="B217" s="56" t="s">
        <v>238</v>
      </c>
      <c r="C217" s="56">
        <v>9</v>
      </c>
      <c r="D217">
        <v>16</v>
      </c>
      <c r="E217" s="4"/>
      <c r="F217" s="56">
        <v>-0.78120100000000003</v>
      </c>
      <c r="G217" s="56">
        <v>-0.72785699999999998</v>
      </c>
      <c r="H217" s="56">
        <v>-0.53434400000000004</v>
      </c>
      <c r="I217" s="56">
        <v>-0.78427999999999998</v>
      </c>
      <c r="J217" s="56">
        <v>-0.75864799999999999</v>
      </c>
      <c r="K217" s="56">
        <v>-0.79713400000000001</v>
      </c>
      <c r="L217" s="56">
        <v>-0.777223</v>
      </c>
      <c r="M217" s="56">
        <v>-0.786686</v>
      </c>
      <c r="N217" s="56">
        <v>-0.78442000000000001</v>
      </c>
      <c r="O217" s="56">
        <v>-1.1041749999999999</v>
      </c>
      <c r="S217" s="29">
        <f t="shared" si="675"/>
        <v>-0.72785699999999998</v>
      </c>
      <c r="T217" s="29">
        <f t="shared" si="675"/>
        <v>-0.53434400000000004</v>
      </c>
      <c r="U217" s="29">
        <f t="shared" si="675"/>
        <v>-0.78427999999999998</v>
      </c>
      <c r="V217" s="29">
        <f t="shared" si="675"/>
        <v>-0.75864799999999999</v>
      </c>
      <c r="W217" s="29">
        <f t="shared" si="676"/>
        <v>-0.79713400000000001</v>
      </c>
      <c r="X217" s="29">
        <f t="shared" si="677"/>
        <v>-0.777223</v>
      </c>
      <c r="Y217" s="78">
        <f t="shared" si="678"/>
        <v>-0.7835910192767046</v>
      </c>
      <c r="Z217" s="29">
        <f t="shared" si="679"/>
        <v>-0.78442000000000001</v>
      </c>
      <c r="AA217" s="29">
        <f t="shared" si="680"/>
        <v>-1.1041749999999999</v>
      </c>
      <c r="AC217" s="29">
        <f t="shared" si="681"/>
        <v>-0.72785699999999998</v>
      </c>
      <c r="AD217" s="29">
        <f t="shared" si="682"/>
        <v>-0.53434400000000004</v>
      </c>
      <c r="AE217" s="29">
        <f t="shared" si="683"/>
        <v>-0.78427999999999998</v>
      </c>
      <c r="AF217" s="29">
        <f t="shared" si="684"/>
        <v>-0.75864799999999999</v>
      </c>
      <c r="AG217" s="29">
        <f t="shared" si="685"/>
        <v>-0.79713400000000001</v>
      </c>
      <c r="AH217" s="29">
        <f t="shared" si="686"/>
        <v>-0.777223</v>
      </c>
      <c r="AI217" s="29">
        <f t="shared" si="687"/>
        <v>-0.7835910192767046</v>
      </c>
      <c r="AJ217" s="29">
        <f t="shared" si="688"/>
        <v>-0.78442000000000001</v>
      </c>
      <c r="AK217" s="29">
        <f t="shared" si="689"/>
        <v>-1.1041749999999999</v>
      </c>
      <c r="AM217" s="29">
        <f t="shared" si="716"/>
        <v>-0.72785699999999998</v>
      </c>
      <c r="AN217" s="29">
        <f t="shared" si="717"/>
        <v>-0.53434400000000004</v>
      </c>
      <c r="AO217" s="29">
        <f t="shared" si="718"/>
        <v>-0.78427999999999998</v>
      </c>
      <c r="AP217" s="29">
        <f t="shared" si="719"/>
        <v>-0.75864799999999999</v>
      </c>
      <c r="AQ217" s="29">
        <f t="shared" si="720"/>
        <v>-0.79713400000000001</v>
      </c>
      <c r="AR217" s="29">
        <f t="shared" si="721"/>
        <v>-0.777223</v>
      </c>
      <c r="AS217" s="58">
        <f t="shared" si="722"/>
        <v>-0.7835910192767046</v>
      </c>
      <c r="AT217" s="58">
        <f t="shared" si="723"/>
        <v>-0.78442000000000001</v>
      </c>
      <c r="AU217" s="58">
        <f t="shared" si="723"/>
        <v>-1.1041749999999999</v>
      </c>
      <c r="AW217" s="29">
        <f t="shared" si="726"/>
        <v>-1.379548</v>
      </c>
      <c r="AX217" s="29">
        <f t="shared" si="727"/>
        <v>-0.44253300000000012</v>
      </c>
      <c r="AY217" s="29">
        <f t="shared" si="728"/>
        <v>-3.2713779999999999</v>
      </c>
      <c r="AZ217" s="29">
        <f t="shared" si="729"/>
        <v>-2.464896</v>
      </c>
      <c r="BA217" s="29">
        <f t="shared" si="730"/>
        <v>-3.4734189999999998</v>
      </c>
      <c r="BB217" s="29">
        <f t="shared" si="732"/>
        <v>-3.178242</v>
      </c>
      <c r="BC217" s="58">
        <f t="shared" si="733"/>
        <v>-3.2175539955579766</v>
      </c>
      <c r="BD217" s="58">
        <f t="shared" si="734"/>
        <v>-3.0139360000000002</v>
      </c>
      <c r="BE217" s="58">
        <f t="shared" si="735"/>
        <v>0.45366499999999998</v>
      </c>
      <c r="BM217" s="58"/>
      <c r="BW217" s="58"/>
    </row>
    <row r="218" spans="1:77" x14ac:dyDescent="0.25">
      <c r="A218">
        <f t="shared" si="715"/>
        <v>2009</v>
      </c>
      <c r="B218" s="56" t="s">
        <v>239</v>
      </c>
      <c r="C218" s="56">
        <v>9</v>
      </c>
      <c r="D218">
        <v>17</v>
      </c>
      <c r="E218" s="4"/>
      <c r="F218" s="56">
        <v>-0.487539</v>
      </c>
      <c r="G218" s="56">
        <v>-0.42336200000000002</v>
      </c>
      <c r="H218" s="56">
        <v>-0.49449700000000002</v>
      </c>
      <c r="I218" s="56">
        <v>-0.47940100000000002</v>
      </c>
      <c r="J218" s="56">
        <v>-0.48280499999999998</v>
      </c>
      <c r="K218" s="56">
        <v>-0.54787300000000005</v>
      </c>
      <c r="L218" s="56">
        <v>-0.54646600000000001</v>
      </c>
      <c r="M218" s="56">
        <v>-0.49360100000000001</v>
      </c>
      <c r="N218" s="56">
        <v>-0.57376799999999994</v>
      </c>
      <c r="O218" s="56">
        <v>-1.219025</v>
      </c>
      <c r="S218" s="29">
        <f t="shared" si="675"/>
        <v>-0.42336200000000002</v>
      </c>
      <c r="T218" s="29">
        <f t="shared" si="675"/>
        <v>-0.49449700000000002</v>
      </c>
      <c r="U218" s="29">
        <f t="shared" si="675"/>
        <v>-0.47940100000000002</v>
      </c>
      <c r="V218" s="29">
        <f t="shared" si="675"/>
        <v>-0.48280499999999998</v>
      </c>
      <c r="W218" s="29">
        <f t="shared" si="676"/>
        <v>-0.54787300000000005</v>
      </c>
      <c r="X218" s="29">
        <f t="shared" si="677"/>
        <v>-0.54646600000000001</v>
      </c>
      <c r="Y218" s="78">
        <f t="shared" si="678"/>
        <v>-0.49018043971839254</v>
      </c>
      <c r="Z218" s="29">
        <f t="shared" si="679"/>
        <v>-0.57376799999999994</v>
      </c>
      <c r="AA218" s="29">
        <f t="shared" si="680"/>
        <v>-1.219025</v>
      </c>
      <c r="AC218" s="29">
        <f t="shared" si="681"/>
        <v>-0.42336200000000002</v>
      </c>
      <c r="AD218" s="29">
        <f t="shared" si="682"/>
        <v>-0.49449700000000002</v>
      </c>
      <c r="AE218" s="29">
        <f t="shared" si="683"/>
        <v>-0.47940100000000002</v>
      </c>
      <c r="AF218" s="29">
        <f t="shared" si="684"/>
        <v>-0.48280499999999998</v>
      </c>
      <c r="AG218" s="29">
        <f t="shared" si="685"/>
        <v>-0.54787300000000005</v>
      </c>
      <c r="AH218" s="29">
        <f t="shared" si="686"/>
        <v>-0.54646600000000001</v>
      </c>
      <c r="AI218" s="29">
        <f t="shared" si="687"/>
        <v>-0.49018043971839254</v>
      </c>
      <c r="AJ218" s="29">
        <f t="shared" si="688"/>
        <v>-0.57376799999999994</v>
      </c>
      <c r="AK218" s="29">
        <f t="shared" si="689"/>
        <v>-1.219025</v>
      </c>
      <c r="AM218" s="29">
        <f t="shared" si="716"/>
        <v>-0.42336200000000002</v>
      </c>
      <c r="AN218" s="29">
        <f t="shared" si="717"/>
        <v>-0.49449700000000002</v>
      </c>
      <c r="AO218" s="29">
        <f t="shared" si="718"/>
        <v>-0.47940100000000002</v>
      </c>
      <c r="AP218" s="29">
        <f t="shared" si="719"/>
        <v>-0.48280499999999998</v>
      </c>
      <c r="AQ218" s="29">
        <f t="shared" si="720"/>
        <v>-0.54787300000000005</v>
      </c>
      <c r="AR218" s="29">
        <f t="shared" si="721"/>
        <v>-0.54646600000000001</v>
      </c>
      <c r="AS218" s="58">
        <f t="shared" si="722"/>
        <v>-0.49018043971839254</v>
      </c>
      <c r="AT218" s="58">
        <f t="shared" si="723"/>
        <v>-0.57376799999999994</v>
      </c>
      <c r="AU218" s="58">
        <f t="shared" si="723"/>
        <v>-1.219025</v>
      </c>
      <c r="AW218" s="29">
        <f t="shared" si="726"/>
        <v>-1.80291</v>
      </c>
      <c r="AX218" s="29">
        <f t="shared" si="727"/>
        <v>-0.93703000000000014</v>
      </c>
      <c r="AY218" s="29">
        <f t="shared" si="728"/>
        <v>-3.7507790000000001</v>
      </c>
      <c r="AZ218" s="29">
        <f t="shared" si="729"/>
        <v>-2.9477009999999999</v>
      </c>
      <c r="BA218" s="29">
        <f t="shared" si="730"/>
        <v>-4.0212919999999999</v>
      </c>
      <c r="BB218" s="29">
        <f t="shared" si="732"/>
        <v>-3.7247080000000001</v>
      </c>
      <c r="BC218" s="58">
        <f t="shared" si="733"/>
        <v>-3.707734435276369</v>
      </c>
      <c r="BD218" s="58">
        <f t="shared" si="734"/>
        <v>-3.587704</v>
      </c>
      <c r="BE218" s="58">
        <f t="shared" si="735"/>
        <v>-0.76536000000000004</v>
      </c>
      <c r="BM218" s="58"/>
      <c r="BW218" s="58"/>
    </row>
    <row r="219" spans="1:77" x14ac:dyDescent="0.25">
      <c r="A219">
        <f t="shared" si="715"/>
        <v>2009</v>
      </c>
      <c r="B219" s="56" t="s">
        <v>240</v>
      </c>
      <c r="C219" s="56">
        <v>10</v>
      </c>
      <c r="D219">
        <v>18</v>
      </c>
      <c r="E219" s="4"/>
      <c r="F219" s="56">
        <v>-0.79469500000000004</v>
      </c>
      <c r="G219" s="56">
        <v>-0.72037600000000002</v>
      </c>
      <c r="H219" s="56">
        <v>-0.15774199999999999</v>
      </c>
      <c r="I219" s="56">
        <v>-0.76752399999999998</v>
      </c>
      <c r="J219" s="56">
        <v>-0.73874700000000004</v>
      </c>
      <c r="K219" s="56">
        <v>-0.62037200000000003</v>
      </c>
      <c r="L219" s="56">
        <v>-0.55676300000000001</v>
      </c>
      <c r="M219" s="56">
        <v>-0.81838900000000003</v>
      </c>
      <c r="N219" s="56">
        <v>-0.54818900000000004</v>
      </c>
      <c r="O219" s="56">
        <v>-0.41338200000000003</v>
      </c>
      <c r="S219" s="29">
        <f t="shared" si="675"/>
        <v>-0.72037600000000002</v>
      </c>
      <c r="T219" s="29">
        <f t="shared" si="675"/>
        <v>-0.15774199999999999</v>
      </c>
      <c r="U219" s="29">
        <f t="shared" si="675"/>
        <v>-0.76752399999999998</v>
      </c>
      <c r="V219" s="29">
        <f t="shared" si="675"/>
        <v>-0.73874700000000004</v>
      </c>
      <c r="W219" s="29">
        <f t="shared" si="676"/>
        <v>-0.62037200000000003</v>
      </c>
      <c r="X219" s="29">
        <f t="shared" si="677"/>
        <v>-0.55676300000000001</v>
      </c>
      <c r="Y219" s="78">
        <f t="shared" si="678"/>
        <v>-0.80501936039056288</v>
      </c>
      <c r="Z219" s="29">
        <f t="shared" si="679"/>
        <v>-0.54818900000000004</v>
      </c>
      <c r="AA219" s="29">
        <f t="shared" si="680"/>
        <v>-0.41338200000000003</v>
      </c>
      <c r="AC219" s="29">
        <f t="shared" si="681"/>
        <v>-0.72037600000000002</v>
      </c>
      <c r="AD219" s="29">
        <f t="shared" si="682"/>
        <v>-0.15774199999999999</v>
      </c>
      <c r="AE219" s="29">
        <f t="shared" si="683"/>
        <v>-0.76752399999999998</v>
      </c>
      <c r="AF219" s="29">
        <f t="shared" si="684"/>
        <v>-0.73874700000000004</v>
      </c>
      <c r="AG219" s="29">
        <f t="shared" si="685"/>
        <v>-0.62037200000000003</v>
      </c>
      <c r="AH219" s="29">
        <f t="shared" si="686"/>
        <v>-0.55676300000000001</v>
      </c>
      <c r="AI219" s="29">
        <f t="shared" si="687"/>
        <v>-0.80501936039056288</v>
      </c>
      <c r="AJ219" s="29">
        <f t="shared" si="688"/>
        <v>-0.54818900000000004</v>
      </c>
      <c r="AK219" s="29">
        <f t="shared" si="689"/>
        <v>-0.41338200000000003</v>
      </c>
      <c r="AS219" s="58"/>
      <c r="BC219" s="58"/>
      <c r="BG219" s="29">
        <f t="shared" ref="BG219" si="736">AC219</f>
        <v>-0.72037600000000002</v>
      </c>
      <c r="BH219" s="29">
        <f t="shared" ref="BH219" si="737">AD219</f>
        <v>-0.15774199999999999</v>
      </c>
      <c r="BI219" s="29">
        <f t="shared" ref="BI219" si="738">AE219</f>
        <v>-0.76752399999999998</v>
      </c>
      <c r="BJ219" s="29">
        <f t="shared" ref="BJ219" si="739">AF219</f>
        <v>-0.73874700000000004</v>
      </c>
      <c r="BK219" s="29">
        <f t="shared" ref="BK219" si="740">AG219</f>
        <v>-0.62037200000000003</v>
      </c>
      <c r="BL219" s="29">
        <f t="shared" ref="BL219:BL228" si="741">AH219</f>
        <v>-0.55676300000000001</v>
      </c>
      <c r="BM219" s="58">
        <f t="shared" ref="BM219:BM228" si="742">AI219</f>
        <v>-0.80501936039056288</v>
      </c>
      <c r="BN219" s="58">
        <f t="shared" ref="BN219:BO228" si="743">AJ219</f>
        <v>-0.54818900000000004</v>
      </c>
      <c r="BO219" s="58">
        <f t="shared" si="743"/>
        <v>-0.41338200000000003</v>
      </c>
      <c r="BQ219" s="29">
        <f t="shared" ref="BQ219:BW219" si="744">BG219</f>
        <v>-0.72037600000000002</v>
      </c>
      <c r="BR219" s="29">
        <f t="shared" si="744"/>
        <v>-0.15774199999999999</v>
      </c>
      <c r="BS219" s="29">
        <f t="shared" si="744"/>
        <v>-0.76752399999999998</v>
      </c>
      <c r="BT219" s="29">
        <f t="shared" si="744"/>
        <v>-0.73874700000000004</v>
      </c>
      <c r="BU219" s="29">
        <f t="shared" si="744"/>
        <v>-0.62037200000000003</v>
      </c>
      <c r="BV219" s="29">
        <f t="shared" si="744"/>
        <v>-0.55676300000000001</v>
      </c>
      <c r="BW219" s="58">
        <f t="shared" si="744"/>
        <v>-0.80501936039056288</v>
      </c>
      <c r="BX219" s="58">
        <f t="shared" ref="BX219:BY219" si="745">BN219</f>
        <v>-0.54818900000000004</v>
      </c>
      <c r="BY219" s="58">
        <f t="shared" si="745"/>
        <v>-0.41338200000000003</v>
      </c>
    </row>
    <row r="220" spans="1:77" x14ac:dyDescent="0.25">
      <c r="A220">
        <f t="shared" si="715"/>
        <v>2009</v>
      </c>
      <c r="B220" s="56" t="s">
        <v>241</v>
      </c>
      <c r="C220" s="56">
        <v>10</v>
      </c>
      <c r="D220">
        <v>19</v>
      </c>
      <c r="E220" s="4"/>
      <c r="F220" s="56">
        <v>-0.24090300000000001</v>
      </c>
      <c r="G220" s="56">
        <v>0.28655599999999998</v>
      </c>
      <c r="H220" s="56">
        <v>0.57679000000000002</v>
      </c>
      <c r="I220" s="56">
        <v>-0.233989</v>
      </c>
      <c r="J220" s="56">
        <v>-0.20958499999999999</v>
      </c>
      <c r="K220" s="56">
        <v>-0.18957299999999999</v>
      </c>
      <c r="L220" s="56">
        <v>-0.146399</v>
      </c>
      <c r="M220" s="56">
        <v>-0.247865</v>
      </c>
      <c r="N220" s="56">
        <v>-0.14169799999999999</v>
      </c>
      <c r="O220" s="56">
        <v>-0.11289299999999999</v>
      </c>
      <c r="S220" s="29">
        <f t="shared" si="675"/>
        <v>0.28655599999999998</v>
      </c>
      <c r="T220" s="29">
        <f t="shared" si="675"/>
        <v>0.57679000000000002</v>
      </c>
      <c r="U220" s="29">
        <f t="shared" si="675"/>
        <v>-0.233989</v>
      </c>
      <c r="V220" s="29">
        <f t="shared" si="675"/>
        <v>-0.20958499999999999</v>
      </c>
      <c r="W220" s="29">
        <f t="shared" si="676"/>
        <v>-0.18957299999999999</v>
      </c>
      <c r="X220" s="29">
        <f t="shared" si="677"/>
        <v>-0.146399</v>
      </c>
      <c r="Y220" s="78">
        <f t="shared" si="678"/>
        <v>-0.24393660331894568</v>
      </c>
      <c r="Z220" s="29">
        <f t="shared" si="679"/>
        <v>-0.14169799999999999</v>
      </c>
      <c r="AA220" s="29">
        <f t="shared" si="680"/>
        <v>-0.11289299999999999</v>
      </c>
      <c r="AC220" s="29">
        <f t="shared" si="681"/>
        <v>0.28655599999999998</v>
      </c>
      <c r="AD220" s="29">
        <f t="shared" si="682"/>
        <v>0.57679000000000002</v>
      </c>
      <c r="AE220" s="29">
        <f t="shared" si="683"/>
        <v>-0.233989</v>
      </c>
      <c r="AF220" s="29">
        <f t="shared" si="684"/>
        <v>-0.20958499999999999</v>
      </c>
      <c r="AG220" s="29">
        <f t="shared" si="685"/>
        <v>-0.18957299999999999</v>
      </c>
      <c r="AH220" s="29">
        <f t="shared" si="686"/>
        <v>-0.146399</v>
      </c>
      <c r="AI220" s="29">
        <f t="shared" si="687"/>
        <v>-0.24393660331894568</v>
      </c>
      <c r="AJ220" s="29">
        <f t="shared" si="688"/>
        <v>-0.14169799999999999</v>
      </c>
      <c r="AK220" s="29">
        <f t="shared" si="689"/>
        <v>-0.11289299999999999</v>
      </c>
      <c r="AS220" s="58"/>
      <c r="BC220" s="58"/>
      <c r="BG220" s="29">
        <f t="shared" ref="BG220:BG228" si="746">AC220</f>
        <v>0.28655599999999998</v>
      </c>
      <c r="BH220" s="29">
        <f t="shared" ref="BH220:BH228" si="747">AD220</f>
        <v>0.57679000000000002</v>
      </c>
      <c r="BI220" s="29">
        <f t="shared" ref="BI220:BI228" si="748">AE220</f>
        <v>-0.233989</v>
      </c>
      <c r="BJ220" s="29">
        <f t="shared" ref="BJ220:BJ228" si="749">AF220</f>
        <v>-0.20958499999999999</v>
      </c>
      <c r="BK220" s="29">
        <f t="shared" ref="BK220:BK228" si="750">AG220</f>
        <v>-0.18957299999999999</v>
      </c>
      <c r="BL220" s="29">
        <f t="shared" si="741"/>
        <v>-0.146399</v>
      </c>
      <c r="BM220" s="58">
        <f t="shared" si="742"/>
        <v>-0.24393660331894568</v>
      </c>
      <c r="BN220" s="58">
        <f t="shared" si="743"/>
        <v>-0.14169799999999999</v>
      </c>
      <c r="BO220" s="58">
        <f t="shared" si="743"/>
        <v>-0.11289299999999999</v>
      </c>
      <c r="BQ220" s="29">
        <f t="shared" ref="BQ220:BQ228" si="751">BG220+BQ219</f>
        <v>-0.43382000000000004</v>
      </c>
      <c r="BR220" s="29">
        <f t="shared" ref="BR220:BR228" si="752">BH220+BR219</f>
        <v>0.41904800000000003</v>
      </c>
      <c r="BS220" s="29">
        <f t="shared" ref="BS220:BS228" si="753">BI220+BS219</f>
        <v>-1.0015130000000001</v>
      </c>
      <c r="BT220" s="29">
        <f t="shared" ref="BT220:BT228" si="754">BJ220+BT219</f>
        <v>-0.94833200000000006</v>
      </c>
      <c r="BU220" s="29">
        <f t="shared" ref="BU220:BU228" si="755">BK220+BU219</f>
        <v>-0.80994500000000003</v>
      </c>
      <c r="BV220" s="29">
        <f>BL220+BV219</f>
        <v>-0.70316200000000006</v>
      </c>
      <c r="BW220" s="58">
        <f>BM220+BW219</f>
        <v>-1.0489559637095085</v>
      </c>
      <c r="BX220" s="58">
        <f t="shared" ref="BX220:BY220" si="756">BN220+BX219</f>
        <v>-0.68988700000000003</v>
      </c>
      <c r="BY220" s="58">
        <f t="shared" si="756"/>
        <v>-0.52627500000000005</v>
      </c>
    </row>
    <row r="221" spans="1:77" x14ac:dyDescent="0.25">
      <c r="A221">
        <f t="shared" si="715"/>
        <v>2009</v>
      </c>
      <c r="B221" s="56" t="s">
        <v>242</v>
      </c>
      <c r="C221" s="56">
        <v>11</v>
      </c>
      <c r="D221">
        <v>20</v>
      </c>
      <c r="E221" s="4"/>
      <c r="F221" s="56">
        <v>-0.11365400000000001</v>
      </c>
      <c r="G221" s="56">
        <v>-5.6869999999999997E-2</v>
      </c>
      <c r="H221" s="56">
        <v>7.7035000000000006E-2</v>
      </c>
      <c r="I221" s="56">
        <v>-0.128105</v>
      </c>
      <c r="J221" s="56">
        <v>-0.164772</v>
      </c>
      <c r="K221" s="56">
        <v>-0.21149399999999999</v>
      </c>
      <c r="L221" s="56">
        <v>-0.23419300000000001</v>
      </c>
      <c r="M221" s="56">
        <v>-0.108816</v>
      </c>
      <c r="N221" s="56">
        <v>-0.24452399999999999</v>
      </c>
      <c r="O221" s="56">
        <v>-3.741E-3</v>
      </c>
      <c r="S221" s="29">
        <f t="shared" si="675"/>
        <v>-5.6869999999999997E-2</v>
      </c>
      <c r="T221" s="29">
        <f t="shared" si="675"/>
        <v>7.7035000000000006E-2</v>
      </c>
      <c r="U221" s="29">
        <f t="shared" si="675"/>
        <v>-0.128105</v>
      </c>
      <c r="V221" s="29">
        <f t="shared" si="675"/>
        <v>-0.164772</v>
      </c>
      <c r="W221" s="29">
        <f t="shared" si="676"/>
        <v>-0.21149399999999999</v>
      </c>
      <c r="X221" s="29">
        <f t="shared" si="677"/>
        <v>-0.23419300000000001</v>
      </c>
      <c r="Y221" s="78">
        <f t="shared" si="678"/>
        <v>-0.11154590277835981</v>
      </c>
      <c r="Z221" s="29">
        <f t="shared" si="679"/>
        <v>-0.24452399999999999</v>
      </c>
      <c r="AA221" s="29">
        <f t="shared" si="680"/>
        <v>-3.741E-3</v>
      </c>
      <c r="AC221" s="29">
        <f t="shared" si="681"/>
        <v>-5.6869999999999997E-2</v>
      </c>
      <c r="AD221" s="29">
        <f t="shared" si="682"/>
        <v>7.7035000000000006E-2</v>
      </c>
      <c r="AE221" s="29">
        <f t="shared" si="683"/>
        <v>-0.128105</v>
      </c>
      <c r="AF221" s="29">
        <f t="shared" si="684"/>
        <v>-0.164772</v>
      </c>
      <c r="AG221" s="29">
        <f t="shared" si="685"/>
        <v>-0.21149399999999999</v>
      </c>
      <c r="AH221" s="29">
        <f t="shared" si="686"/>
        <v>-0.23419300000000001</v>
      </c>
      <c r="AI221" s="29">
        <f t="shared" si="687"/>
        <v>-0.11154590277835981</v>
      </c>
      <c r="AJ221" s="29">
        <f t="shared" si="688"/>
        <v>-0.24452399999999999</v>
      </c>
      <c r="AK221" s="29">
        <f t="shared" si="689"/>
        <v>-3.741E-3</v>
      </c>
      <c r="AS221" s="58"/>
      <c r="BC221" s="58"/>
      <c r="BG221" s="29">
        <f t="shared" si="746"/>
        <v>-5.6869999999999997E-2</v>
      </c>
      <c r="BH221" s="29">
        <f t="shared" si="747"/>
        <v>7.7035000000000006E-2</v>
      </c>
      <c r="BI221" s="29">
        <f t="shared" si="748"/>
        <v>-0.128105</v>
      </c>
      <c r="BJ221" s="29">
        <f t="shared" si="749"/>
        <v>-0.164772</v>
      </c>
      <c r="BK221" s="29">
        <f t="shared" si="750"/>
        <v>-0.21149399999999999</v>
      </c>
      <c r="BL221" s="29">
        <f t="shared" si="741"/>
        <v>-0.23419300000000001</v>
      </c>
      <c r="BM221" s="58">
        <f t="shared" si="742"/>
        <v>-0.11154590277835981</v>
      </c>
      <c r="BN221" s="58">
        <f t="shared" si="743"/>
        <v>-0.24452399999999999</v>
      </c>
      <c r="BO221" s="58">
        <f t="shared" si="743"/>
        <v>-3.741E-3</v>
      </c>
      <c r="BQ221" s="29">
        <f t="shared" si="751"/>
        <v>-0.49069000000000002</v>
      </c>
      <c r="BR221" s="29">
        <f t="shared" si="752"/>
        <v>0.49608300000000005</v>
      </c>
      <c r="BS221" s="29">
        <f t="shared" si="753"/>
        <v>-1.129618</v>
      </c>
      <c r="BT221" s="29">
        <f t="shared" si="754"/>
        <v>-1.1131040000000001</v>
      </c>
      <c r="BU221" s="29">
        <f t="shared" si="755"/>
        <v>-1.021439</v>
      </c>
      <c r="BV221" s="29">
        <f t="shared" ref="BV221:BV228" si="757">BL221+BV220</f>
        <v>-0.93735500000000005</v>
      </c>
      <c r="BW221" s="58">
        <f t="shared" ref="BW221:BW228" si="758">BM221+BW220</f>
        <v>-1.1605018664878683</v>
      </c>
      <c r="BX221" s="58">
        <f t="shared" ref="BX221:BX228" si="759">BN221+BX220</f>
        <v>-0.93441099999999999</v>
      </c>
      <c r="BY221" s="58">
        <f t="shared" ref="BY221:BY228" si="760">BO221+BY220</f>
        <v>-0.53001600000000004</v>
      </c>
    </row>
    <row r="222" spans="1:77" x14ac:dyDescent="0.25">
      <c r="A222">
        <f t="shared" si="715"/>
        <v>2009</v>
      </c>
      <c r="B222" s="56" t="s">
        <v>243</v>
      </c>
      <c r="C222" s="56">
        <v>11</v>
      </c>
      <c r="D222">
        <v>21</v>
      </c>
      <c r="E222" s="4"/>
      <c r="F222" s="56">
        <v>-0.60800100000000001</v>
      </c>
      <c r="G222" s="56">
        <v>-0.58070999999999995</v>
      </c>
      <c r="H222" s="56">
        <v>-0.34043600000000002</v>
      </c>
      <c r="I222" s="56">
        <v>-0.619201</v>
      </c>
      <c r="J222" s="56">
        <v>-0.65373400000000004</v>
      </c>
      <c r="K222" s="56">
        <v>-0.67544999999999999</v>
      </c>
      <c r="L222" s="56">
        <v>-0.65744100000000005</v>
      </c>
      <c r="M222" s="56">
        <v>-0.60824999999999996</v>
      </c>
      <c r="N222" s="56">
        <v>-0.64576900000000004</v>
      </c>
      <c r="O222" s="56">
        <v>0.15367700000000001</v>
      </c>
      <c r="S222" s="29">
        <f t="shared" si="675"/>
        <v>-0.58070999999999995</v>
      </c>
      <c r="T222" s="29">
        <f t="shared" si="675"/>
        <v>-0.34043600000000002</v>
      </c>
      <c r="U222" s="29">
        <f t="shared" si="675"/>
        <v>-0.619201</v>
      </c>
      <c r="V222" s="29">
        <f t="shared" si="675"/>
        <v>-0.65373400000000004</v>
      </c>
      <c r="W222" s="29">
        <f t="shared" si="676"/>
        <v>-0.67544999999999999</v>
      </c>
      <c r="X222" s="29">
        <f t="shared" si="677"/>
        <v>-0.65744100000000005</v>
      </c>
      <c r="Y222" s="78">
        <f t="shared" si="678"/>
        <v>-0.60810949859615304</v>
      </c>
      <c r="Z222" s="29">
        <f t="shared" si="679"/>
        <v>-0.64576900000000004</v>
      </c>
      <c r="AA222" s="29">
        <f t="shared" si="680"/>
        <v>0.15367700000000001</v>
      </c>
      <c r="AC222" s="29">
        <f t="shared" si="681"/>
        <v>-0.58070999999999995</v>
      </c>
      <c r="AD222" s="29">
        <f t="shared" si="682"/>
        <v>-0.34043600000000002</v>
      </c>
      <c r="AE222" s="29">
        <f t="shared" si="683"/>
        <v>-0.619201</v>
      </c>
      <c r="AF222" s="29">
        <f t="shared" si="684"/>
        <v>-0.65373400000000004</v>
      </c>
      <c r="AG222" s="29">
        <f t="shared" si="685"/>
        <v>-0.67544999999999999</v>
      </c>
      <c r="AH222" s="29">
        <f t="shared" si="686"/>
        <v>-0.65744100000000005</v>
      </c>
      <c r="AI222" s="29">
        <f t="shared" si="687"/>
        <v>-0.60810949859615304</v>
      </c>
      <c r="AJ222" s="29">
        <f t="shared" si="688"/>
        <v>-0.64576900000000004</v>
      </c>
      <c r="AK222" s="29">
        <f t="shared" si="689"/>
        <v>0.15367700000000001</v>
      </c>
      <c r="AS222" s="58"/>
      <c r="BC222" s="58"/>
      <c r="BG222" s="29">
        <f t="shared" si="746"/>
        <v>-0.58070999999999995</v>
      </c>
      <c r="BH222" s="29">
        <f t="shared" si="747"/>
        <v>-0.34043600000000002</v>
      </c>
      <c r="BI222" s="29">
        <f t="shared" si="748"/>
        <v>-0.619201</v>
      </c>
      <c r="BJ222" s="29">
        <f t="shared" si="749"/>
        <v>-0.65373400000000004</v>
      </c>
      <c r="BK222" s="29">
        <f t="shared" si="750"/>
        <v>-0.67544999999999999</v>
      </c>
      <c r="BL222" s="29">
        <f t="shared" si="741"/>
        <v>-0.65744100000000005</v>
      </c>
      <c r="BM222" s="58">
        <f t="shared" si="742"/>
        <v>-0.60810949859615304</v>
      </c>
      <c r="BN222" s="58">
        <f t="shared" si="743"/>
        <v>-0.64576900000000004</v>
      </c>
      <c r="BO222" s="58">
        <f t="shared" si="743"/>
        <v>0.15367700000000001</v>
      </c>
      <c r="BQ222" s="29">
        <f t="shared" si="751"/>
        <v>-1.0713999999999999</v>
      </c>
      <c r="BR222" s="29">
        <f t="shared" si="752"/>
        <v>0.15564700000000004</v>
      </c>
      <c r="BS222" s="29">
        <f t="shared" si="753"/>
        <v>-1.7488190000000001</v>
      </c>
      <c r="BT222" s="29">
        <f t="shared" si="754"/>
        <v>-1.7668380000000001</v>
      </c>
      <c r="BU222" s="29">
        <f t="shared" si="755"/>
        <v>-1.6968890000000001</v>
      </c>
      <c r="BV222" s="29">
        <f t="shared" si="757"/>
        <v>-1.5947960000000001</v>
      </c>
      <c r="BW222" s="58">
        <f t="shared" si="758"/>
        <v>-1.7686113650840214</v>
      </c>
      <c r="BX222" s="58">
        <f t="shared" si="759"/>
        <v>-1.5801799999999999</v>
      </c>
      <c r="BY222" s="58">
        <f t="shared" si="760"/>
        <v>-0.37633900000000003</v>
      </c>
    </row>
    <row r="223" spans="1:77" x14ac:dyDescent="0.25">
      <c r="A223">
        <f t="shared" si="715"/>
        <v>2009</v>
      </c>
      <c r="B223" s="56" t="s">
        <v>244</v>
      </c>
      <c r="C223" s="56">
        <v>12</v>
      </c>
      <c r="D223">
        <v>22</v>
      </c>
      <c r="E223" s="4"/>
      <c r="F223" s="56">
        <v>-0.45931300000000003</v>
      </c>
      <c r="G223" s="56">
        <v>-0.74635899999999999</v>
      </c>
      <c r="H223" s="56">
        <v>-0.68524600000000002</v>
      </c>
      <c r="I223" s="56">
        <v>-0.46703099999999997</v>
      </c>
      <c r="J223" s="56">
        <v>-0.50137200000000004</v>
      </c>
      <c r="K223" s="56">
        <v>-0.43181599999999998</v>
      </c>
      <c r="L223" s="56">
        <v>-0.444077</v>
      </c>
      <c r="M223" s="56">
        <v>-0.459893</v>
      </c>
      <c r="N223" s="56">
        <v>-0.445382</v>
      </c>
      <c r="O223" s="56">
        <v>0.10004399999999999</v>
      </c>
      <c r="S223" s="29">
        <f t="shared" si="675"/>
        <v>-0.74635899999999999</v>
      </c>
      <c r="T223" s="29">
        <f t="shared" si="675"/>
        <v>-0.68524600000000002</v>
      </c>
      <c r="U223" s="29">
        <f t="shared" si="675"/>
        <v>-0.46703099999999997</v>
      </c>
      <c r="V223" s="29">
        <f t="shared" si="675"/>
        <v>-0.50137200000000004</v>
      </c>
      <c r="W223" s="29">
        <f t="shared" si="676"/>
        <v>-0.43181599999999998</v>
      </c>
      <c r="X223" s="29">
        <f t="shared" si="677"/>
        <v>-0.444077</v>
      </c>
      <c r="Y223" s="78">
        <f t="shared" si="678"/>
        <v>-0.45956572765368975</v>
      </c>
      <c r="Z223" s="29">
        <f t="shared" si="679"/>
        <v>-0.445382</v>
      </c>
      <c r="AA223" s="29">
        <f t="shared" si="680"/>
        <v>0.10004399999999999</v>
      </c>
      <c r="AC223" s="29">
        <f t="shared" si="681"/>
        <v>-0.74635899999999999</v>
      </c>
      <c r="AD223" s="29">
        <f t="shared" si="682"/>
        <v>-0.68524600000000002</v>
      </c>
      <c r="AE223" s="29">
        <f t="shared" si="683"/>
        <v>-0.46703099999999997</v>
      </c>
      <c r="AF223" s="29">
        <f t="shared" si="684"/>
        <v>-0.50137200000000004</v>
      </c>
      <c r="AG223" s="29">
        <f t="shared" si="685"/>
        <v>-0.43181599999999998</v>
      </c>
      <c r="AH223" s="29">
        <f t="shared" si="686"/>
        <v>-0.444077</v>
      </c>
      <c r="AI223" s="29">
        <f t="shared" si="687"/>
        <v>-0.45956572765368975</v>
      </c>
      <c r="AJ223" s="29">
        <f t="shared" si="688"/>
        <v>-0.445382</v>
      </c>
      <c r="AK223" s="29">
        <f t="shared" si="689"/>
        <v>0.10004399999999999</v>
      </c>
      <c r="AS223" s="58"/>
      <c r="BC223" s="58"/>
      <c r="BG223" s="29">
        <f t="shared" si="746"/>
        <v>-0.74635899999999999</v>
      </c>
      <c r="BH223" s="29">
        <f t="shared" si="747"/>
        <v>-0.68524600000000002</v>
      </c>
      <c r="BI223" s="29">
        <f t="shared" si="748"/>
        <v>-0.46703099999999997</v>
      </c>
      <c r="BJ223" s="29">
        <f t="shared" si="749"/>
        <v>-0.50137200000000004</v>
      </c>
      <c r="BK223" s="29">
        <f t="shared" si="750"/>
        <v>-0.43181599999999998</v>
      </c>
      <c r="BL223" s="29">
        <f t="shared" si="741"/>
        <v>-0.444077</v>
      </c>
      <c r="BM223" s="58">
        <f t="shared" si="742"/>
        <v>-0.45956572765368975</v>
      </c>
      <c r="BN223" s="58">
        <f t="shared" si="743"/>
        <v>-0.445382</v>
      </c>
      <c r="BO223" s="58">
        <f t="shared" si="743"/>
        <v>0.10004399999999999</v>
      </c>
      <c r="BQ223" s="29">
        <f t="shared" si="751"/>
        <v>-1.8177589999999999</v>
      </c>
      <c r="BR223" s="29">
        <f t="shared" si="752"/>
        <v>-0.52959899999999993</v>
      </c>
      <c r="BS223" s="29">
        <f t="shared" si="753"/>
        <v>-2.2158500000000001</v>
      </c>
      <c r="BT223" s="29">
        <f t="shared" si="754"/>
        <v>-2.2682100000000003</v>
      </c>
      <c r="BU223" s="29">
        <f t="shared" si="755"/>
        <v>-2.1287050000000001</v>
      </c>
      <c r="BV223" s="29">
        <f t="shared" si="757"/>
        <v>-2.0388730000000002</v>
      </c>
      <c r="BW223" s="58">
        <f t="shared" si="758"/>
        <v>-2.2281770927377114</v>
      </c>
      <c r="BX223" s="58">
        <f t="shared" si="759"/>
        <v>-2.0255619999999999</v>
      </c>
      <c r="BY223" s="58">
        <f t="shared" si="760"/>
        <v>-0.27629500000000007</v>
      </c>
    </row>
    <row r="224" spans="1:77" x14ac:dyDescent="0.25">
      <c r="A224">
        <f t="shared" si="715"/>
        <v>2009</v>
      </c>
      <c r="B224" s="56" t="s">
        <v>245</v>
      </c>
      <c r="C224" s="56">
        <v>12</v>
      </c>
      <c r="D224">
        <v>23</v>
      </c>
      <c r="E224" s="4"/>
      <c r="F224" s="56">
        <v>-0.25497799999999998</v>
      </c>
      <c r="G224" s="56">
        <v>-0.49864900000000001</v>
      </c>
      <c r="H224" s="56">
        <v>-0.40807199999999999</v>
      </c>
      <c r="I224" s="56">
        <v>-0.26677400000000001</v>
      </c>
      <c r="J224" s="56">
        <v>-0.30693100000000001</v>
      </c>
      <c r="K224" s="56">
        <v>-0.21424099999999999</v>
      </c>
      <c r="L224" s="56">
        <v>-0.22459100000000001</v>
      </c>
      <c r="M224" s="56">
        <v>-0.251836</v>
      </c>
      <c r="N224" s="56">
        <v>-0.22808899999999999</v>
      </c>
      <c r="O224" s="56">
        <v>-0.29186699999999999</v>
      </c>
      <c r="S224" s="29">
        <f t="shared" si="675"/>
        <v>-0.49864900000000001</v>
      </c>
      <c r="T224" s="29">
        <f t="shared" si="675"/>
        <v>-0.40807199999999999</v>
      </c>
      <c r="U224" s="29">
        <f t="shared" si="675"/>
        <v>-0.26677400000000001</v>
      </c>
      <c r="V224" s="29">
        <f t="shared" si="675"/>
        <v>-0.30693100000000001</v>
      </c>
      <c r="W224" s="29">
        <f t="shared" si="676"/>
        <v>-0.21424099999999999</v>
      </c>
      <c r="X224" s="29">
        <f t="shared" si="677"/>
        <v>-0.22459100000000001</v>
      </c>
      <c r="Y224" s="78">
        <f t="shared" si="678"/>
        <v>-0.25360891329673552</v>
      </c>
      <c r="Z224" s="29">
        <f t="shared" si="679"/>
        <v>-0.22808899999999999</v>
      </c>
      <c r="AA224" s="29">
        <f t="shared" si="680"/>
        <v>-0.29186699999999999</v>
      </c>
      <c r="AC224" s="29">
        <f t="shared" si="681"/>
        <v>-0.49864900000000001</v>
      </c>
      <c r="AD224" s="29">
        <f t="shared" si="682"/>
        <v>-0.40807199999999999</v>
      </c>
      <c r="AE224" s="29">
        <f t="shared" si="683"/>
        <v>-0.26677400000000001</v>
      </c>
      <c r="AF224" s="29">
        <f t="shared" si="684"/>
        <v>-0.30693100000000001</v>
      </c>
      <c r="AG224" s="29">
        <f t="shared" si="685"/>
        <v>-0.21424099999999999</v>
      </c>
      <c r="AH224" s="29">
        <f t="shared" si="686"/>
        <v>-0.22459100000000001</v>
      </c>
      <c r="AI224" s="29">
        <f t="shared" si="687"/>
        <v>-0.25360891329673552</v>
      </c>
      <c r="AJ224" s="29">
        <f t="shared" si="688"/>
        <v>-0.22808899999999999</v>
      </c>
      <c r="AK224" s="29">
        <f t="shared" si="689"/>
        <v>-0.29186699999999999</v>
      </c>
      <c r="AS224" s="58"/>
      <c r="BC224" s="58"/>
      <c r="BG224" s="29">
        <f t="shared" si="746"/>
        <v>-0.49864900000000001</v>
      </c>
      <c r="BH224" s="29">
        <f t="shared" si="747"/>
        <v>-0.40807199999999999</v>
      </c>
      <c r="BI224" s="29">
        <f t="shared" si="748"/>
        <v>-0.26677400000000001</v>
      </c>
      <c r="BJ224" s="29">
        <f t="shared" si="749"/>
        <v>-0.30693100000000001</v>
      </c>
      <c r="BK224" s="29">
        <f t="shared" si="750"/>
        <v>-0.21424099999999999</v>
      </c>
      <c r="BL224" s="29">
        <f t="shared" si="741"/>
        <v>-0.22459100000000001</v>
      </c>
      <c r="BM224" s="58">
        <f t="shared" si="742"/>
        <v>-0.25360891329673552</v>
      </c>
      <c r="BN224" s="58">
        <f t="shared" si="743"/>
        <v>-0.22808899999999999</v>
      </c>
      <c r="BO224" s="58">
        <f t="shared" si="743"/>
        <v>-0.29186699999999999</v>
      </c>
      <c r="BQ224" s="29">
        <f t="shared" si="751"/>
        <v>-2.316408</v>
      </c>
      <c r="BR224" s="29">
        <f t="shared" si="752"/>
        <v>-0.93767099999999992</v>
      </c>
      <c r="BS224" s="29">
        <f t="shared" si="753"/>
        <v>-2.4826239999999999</v>
      </c>
      <c r="BT224" s="29">
        <f t="shared" si="754"/>
        <v>-2.5751410000000003</v>
      </c>
      <c r="BU224" s="29">
        <f t="shared" si="755"/>
        <v>-2.342946</v>
      </c>
      <c r="BV224" s="29">
        <f t="shared" si="757"/>
        <v>-2.2634640000000004</v>
      </c>
      <c r="BW224" s="58">
        <f t="shared" si="758"/>
        <v>-2.4817860060344468</v>
      </c>
      <c r="BX224" s="58">
        <f t="shared" si="759"/>
        <v>-2.2536509999999996</v>
      </c>
      <c r="BY224" s="58">
        <f t="shared" si="760"/>
        <v>-0.56816200000000006</v>
      </c>
    </row>
    <row r="225" spans="1:77" x14ac:dyDescent="0.25">
      <c r="A225">
        <f>A202+1</f>
        <v>2010</v>
      </c>
      <c r="B225" s="56" t="s">
        <v>223</v>
      </c>
      <c r="C225" s="56">
        <v>1</v>
      </c>
      <c r="D225">
        <v>1</v>
      </c>
      <c r="E225" s="4"/>
      <c r="F225" s="56">
        <v>0.19207299999999999</v>
      </c>
      <c r="G225" s="56">
        <v>-0.36747299999999999</v>
      </c>
      <c r="H225" s="56">
        <v>-0.32904099999999997</v>
      </c>
      <c r="I225" s="56">
        <v>0.181035</v>
      </c>
      <c r="J225" s="56">
        <v>0.104792</v>
      </c>
      <c r="K225" s="56">
        <v>0.247249</v>
      </c>
      <c r="L225" s="56">
        <v>0.25633400000000001</v>
      </c>
      <c r="M225" s="56">
        <v>0.19234299999999999</v>
      </c>
      <c r="N225" s="56">
        <v>0.24553</v>
      </c>
      <c r="O225" s="56">
        <v>0.115509</v>
      </c>
      <c r="S225" s="29">
        <f t="shared" si="675"/>
        <v>-0.36747299999999999</v>
      </c>
      <c r="T225" s="29">
        <f t="shared" si="675"/>
        <v>-0.32904099999999997</v>
      </c>
      <c r="U225" s="29">
        <f t="shared" si="675"/>
        <v>0.181035</v>
      </c>
      <c r="V225" s="29">
        <f t="shared" si="675"/>
        <v>0.104792</v>
      </c>
      <c r="W225" s="29">
        <f t="shared" si="676"/>
        <v>0.247249</v>
      </c>
      <c r="X225" s="29">
        <f t="shared" si="677"/>
        <v>0.25633400000000001</v>
      </c>
      <c r="Y225" s="78">
        <f t="shared" si="678"/>
        <v>0.19219064908016595</v>
      </c>
      <c r="Z225" s="29">
        <f t="shared" si="679"/>
        <v>0.24553</v>
      </c>
      <c r="AA225" s="29">
        <f t="shared" si="680"/>
        <v>0.115509</v>
      </c>
      <c r="AC225" s="29">
        <f t="shared" si="681"/>
        <v>-0.36747299999999999</v>
      </c>
      <c r="AD225" s="29">
        <f t="shared" si="682"/>
        <v>-0.32904099999999997</v>
      </c>
      <c r="AE225" s="29">
        <f t="shared" si="683"/>
        <v>0.181035</v>
      </c>
      <c r="AF225" s="29">
        <f t="shared" si="684"/>
        <v>0.104792</v>
      </c>
      <c r="AG225" s="29">
        <f t="shared" si="685"/>
        <v>0.247249</v>
      </c>
      <c r="AH225" s="29">
        <f t="shared" si="686"/>
        <v>0.25633400000000001</v>
      </c>
      <c r="AI225" s="29">
        <f t="shared" si="687"/>
        <v>0.19219064908016595</v>
      </c>
      <c r="AJ225" s="29">
        <f t="shared" si="688"/>
        <v>0.24553</v>
      </c>
      <c r="AK225" s="29">
        <f t="shared" si="689"/>
        <v>0.115509</v>
      </c>
      <c r="AS225" s="58"/>
      <c r="BC225" s="58"/>
      <c r="BG225" s="29">
        <f t="shared" si="746"/>
        <v>-0.36747299999999999</v>
      </c>
      <c r="BH225" s="29">
        <f t="shared" si="747"/>
        <v>-0.32904099999999997</v>
      </c>
      <c r="BI225" s="29">
        <f t="shared" si="748"/>
        <v>0.181035</v>
      </c>
      <c r="BJ225" s="29">
        <f t="shared" si="749"/>
        <v>0.104792</v>
      </c>
      <c r="BK225" s="29">
        <f t="shared" si="750"/>
        <v>0.247249</v>
      </c>
      <c r="BL225" s="29">
        <f t="shared" si="741"/>
        <v>0.25633400000000001</v>
      </c>
      <c r="BM225" s="58">
        <f t="shared" si="742"/>
        <v>0.19219064908016595</v>
      </c>
      <c r="BN225" s="58">
        <f t="shared" si="743"/>
        <v>0.24553</v>
      </c>
      <c r="BO225" s="58">
        <f t="shared" si="743"/>
        <v>0.115509</v>
      </c>
      <c r="BQ225" s="29">
        <f t="shared" si="751"/>
        <v>-2.683881</v>
      </c>
      <c r="BR225" s="29">
        <f t="shared" si="752"/>
        <v>-1.2667119999999998</v>
      </c>
      <c r="BS225" s="29">
        <f t="shared" si="753"/>
        <v>-2.3015889999999999</v>
      </c>
      <c r="BT225" s="29">
        <f t="shared" si="754"/>
        <v>-2.4703490000000006</v>
      </c>
      <c r="BU225" s="29">
        <f t="shared" si="755"/>
        <v>-2.0956969999999999</v>
      </c>
      <c r="BV225" s="29">
        <f t="shared" si="757"/>
        <v>-2.0071300000000005</v>
      </c>
      <c r="BW225" s="58">
        <f t="shared" si="758"/>
        <v>-2.2895953569542806</v>
      </c>
      <c r="BX225" s="58">
        <f t="shared" si="759"/>
        <v>-2.0081209999999996</v>
      </c>
      <c r="BY225" s="58">
        <f t="shared" si="760"/>
        <v>-0.45265300000000008</v>
      </c>
    </row>
    <row r="226" spans="1:77" x14ac:dyDescent="0.25">
      <c r="A226">
        <f t="shared" ref="A226:A247" si="761">A203+1</f>
        <v>2010</v>
      </c>
      <c r="B226" s="56" t="s">
        <v>224</v>
      </c>
      <c r="C226" s="56">
        <v>1</v>
      </c>
      <c r="D226">
        <v>2</v>
      </c>
      <c r="E226" s="4"/>
      <c r="F226" s="56">
        <v>-0.13822300000000001</v>
      </c>
      <c r="G226" s="56">
        <v>-0.60618300000000003</v>
      </c>
      <c r="H226" s="56">
        <v>-0.58571300000000004</v>
      </c>
      <c r="I226" s="56">
        <v>-0.13699800000000001</v>
      </c>
      <c r="J226" s="56">
        <v>-0.16370000000000001</v>
      </c>
      <c r="K226" s="56">
        <v>-7.8381999999999993E-2</v>
      </c>
      <c r="L226" s="56">
        <v>-7.9615000000000005E-2</v>
      </c>
      <c r="M226" s="56">
        <v>-0.14677100000000001</v>
      </c>
      <c r="N226" s="56">
        <v>-9.7790000000000002E-2</v>
      </c>
      <c r="O226" s="56">
        <v>-0.57219200000000003</v>
      </c>
      <c r="S226" s="29">
        <f t="shared" si="675"/>
        <v>-0.60618300000000003</v>
      </c>
      <c r="T226" s="29">
        <f t="shared" si="675"/>
        <v>-0.58571300000000004</v>
      </c>
      <c r="U226" s="29">
        <f t="shared" si="675"/>
        <v>-0.13699800000000001</v>
      </c>
      <c r="V226" s="29">
        <f t="shared" si="675"/>
        <v>-0.16370000000000001</v>
      </c>
      <c r="W226" s="29">
        <f t="shared" si="676"/>
        <v>-7.8381999999999993E-2</v>
      </c>
      <c r="X226" s="29">
        <f t="shared" si="677"/>
        <v>-7.9615000000000005E-2</v>
      </c>
      <c r="Y226" s="78">
        <f t="shared" si="678"/>
        <v>-0.14194768273058711</v>
      </c>
      <c r="Z226" s="29">
        <f t="shared" si="679"/>
        <v>-9.7790000000000002E-2</v>
      </c>
      <c r="AA226" s="29">
        <f t="shared" si="680"/>
        <v>-0.57219200000000003</v>
      </c>
      <c r="AC226" s="29">
        <f t="shared" si="681"/>
        <v>-0.60618300000000003</v>
      </c>
      <c r="AD226" s="29">
        <f t="shared" si="682"/>
        <v>-0.58571300000000004</v>
      </c>
      <c r="AE226" s="29">
        <f t="shared" si="683"/>
        <v>-0.13699800000000001</v>
      </c>
      <c r="AF226" s="29">
        <f t="shared" si="684"/>
        <v>-0.16370000000000001</v>
      </c>
      <c r="AG226" s="29">
        <f t="shared" si="685"/>
        <v>-7.8381999999999993E-2</v>
      </c>
      <c r="AH226" s="29">
        <f t="shared" si="686"/>
        <v>-7.9615000000000005E-2</v>
      </c>
      <c r="AI226" s="29">
        <f t="shared" si="687"/>
        <v>-0.14194768273058711</v>
      </c>
      <c r="AJ226" s="29">
        <f t="shared" si="688"/>
        <v>-9.7790000000000002E-2</v>
      </c>
      <c r="AK226" s="29">
        <f t="shared" si="689"/>
        <v>-0.57219200000000003</v>
      </c>
      <c r="AS226" s="58"/>
      <c r="BC226" s="58"/>
      <c r="BG226" s="29">
        <f t="shared" si="746"/>
        <v>-0.60618300000000003</v>
      </c>
      <c r="BH226" s="29">
        <f t="shared" si="747"/>
        <v>-0.58571300000000004</v>
      </c>
      <c r="BI226" s="29">
        <f t="shared" si="748"/>
        <v>-0.13699800000000001</v>
      </c>
      <c r="BJ226" s="29">
        <f t="shared" si="749"/>
        <v>-0.16370000000000001</v>
      </c>
      <c r="BK226" s="29">
        <f t="shared" si="750"/>
        <v>-7.8381999999999993E-2</v>
      </c>
      <c r="BL226" s="29">
        <f t="shared" si="741"/>
        <v>-7.9615000000000005E-2</v>
      </c>
      <c r="BM226" s="58">
        <f t="shared" si="742"/>
        <v>-0.14194768273058711</v>
      </c>
      <c r="BN226" s="58">
        <f t="shared" si="743"/>
        <v>-9.7790000000000002E-2</v>
      </c>
      <c r="BO226" s="58">
        <f t="shared" si="743"/>
        <v>-0.57219200000000003</v>
      </c>
      <c r="BQ226" s="29">
        <f t="shared" si="751"/>
        <v>-3.2900640000000001</v>
      </c>
      <c r="BR226" s="29">
        <f t="shared" si="752"/>
        <v>-1.8524249999999998</v>
      </c>
      <c r="BS226" s="29">
        <f t="shared" si="753"/>
        <v>-2.4385870000000001</v>
      </c>
      <c r="BT226" s="29">
        <f t="shared" si="754"/>
        <v>-2.6340490000000005</v>
      </c>
      <c r="BU226" s="29">
        <f t="shared" si="755"/>
        <v>-2.1740789999999999</v>
      </c>
      <c r="BV226" s="29">
        <f t="shared" si="757"/>
        <v>-2.0867450000000005</v>
      </c>
      <c r="BW226" s="58">
        <f t="shared" si="758"/>
        <v>-2.4315430396848678</v>
      </c>
      <c r="BX226" s="58">
        <f t="shared" si="759"/>
        <v>-2.1059109999999994</v>
      </c>
      <c r="BY226" s="58">
        <f t="shared" si="760"/>
        <v>-1.024845</v>
      </c>
    </row>
    <row r="227" spans="1:77" x14ac:dyDescent="0.25">
      <c r="A227">
        <f t="shared" si="761"/>
        <v>2010</v>
      </c>
      <c r="B227" s="56" t="s">
        <v>225</v>
      </c>
      <c r="C227" s="56">
        <v>2</v>
      </c>
      <c r="D227">
        <v>3</v>
      </c>
      <c r="E227" s="4"/>
      <c r="F227" s="56">
        <v>-0.34369899999999998</v>
      </c>
      <c r="G227" s="56">
        <v>-0.74767300000000003</v>
      </c>
      <c r="H227" s="56">
        <v>-0.73433199999999998</v>
      </c>
      <c r="I227" s="56">
        <v>-0.34697899999999998</v>
      </c>
      <c r="J227" s="56">
        <v>-0.40712500000000001</v>
      </c>
      <c r="K227" s="56">
        <v>-0.318992</v>
      </c>
      <c r="L227" s="56">
        <v>-0.31870700000000002</v>
      </c>
      <c r="M227" s="56">
        <v>-0.34800300000000001</v>
      </c>
      <c r="N227" s="56">
        <v>-0.33577400000000002</v>
      </c>
      <c r="O227" s="56">
        <v>-0.744421</v>
      </c>
      <c r="S227" s="29">
        <f t="shared" si="675"/>
        <v>-0.74767300000000003</v>
      </c>
      <c r="T227" s="29">
        <f t="shared" si="675"/>
        <v>-0.73433199999999998</v>
      </c>
      <c r="U227" s="29">
        <f t="shared" si="675"/>
        <v>-0.34697899999999998</v>
      </c>
      <c r="V227" s="29">
        <f t="shared" si="675"/>
        <v>-0.40712500000000001</v>
      </c>
      <c r="W227" s="29">
        <f t="shared" si="676"/>
        <v>-0.318992</v>
      </c>
      <c r="X227" s="29">
        <f t="shared" si="677"/>
        <v>-0.31870700000000002</v>
      </c>
      <c r="Y227" s="78">
        <f t="shared" si="678"/>
        <v>-0.34557441348531198</v>
      </c>
      <c r="Z227" s="29">
        <f t="shared" si="679"/>
        <v>-0.33577400000000002</v>
      </c>
      <c r="AA227" s="29">
        <f t="shared" si="680"/>
        <v>-0.744421</v>
      </c>
      <c r="AC227" s="29">
        <f t="shared" si="681"/>
        <v>-0.74767300000000003</v>
      </c>
      <c r="AD227" s="29">
        <f t="shared" si="682"/>
        <v>-0.73433199999999998</v>
      </c>
      <c r="AE227" s="29">
        <f t="shared" si="683"/>
        <v>-0.34697899999999998</v>
      </c>
      <c r="AF227" s="29">
        <f t="shared" si="684"/>
        <v>-0.40712500000000001</v>
      </c>
      <c r="AG227" s="29">
        <f t="shared" si="685"/>
        <v>-0.318992</v>
      </c>
      <c r="AH227" s="29">
        <f t="shared" si="686"/>
        <v>-0.31870700000000002</v>
      </c>
      <c r="AI227" s="29">
        <f t="shared" si="687"/>
        <v>-0.34557441348531198</v>
      </c>
      <c r="AJ227" s="29">
        <f t="shared" si="688"/>
        <v>-0.33577400000000002</v>
      </c>
      <c r="AK227" s="29">
        <f t="shared" si="689"/>
        <v>-0.744421</v>
      </c>
      <c r="AS227" s="58"/>
      <c r="BC227" s="58"/>
      <c r="BG227" s="29">
        <f t="shared" si="746"/>
        <v>-0.74767300000000003</v>
      </c>
      <c r="BH227" s="29">
        <f t="shared" si="747"/>
        <v>-0.73433199999999998</v>
      </c>
      <c r="BI227" s="29">
        <f t="shared" si="748"/>
        <v>-0.34697899999999998</v>
      </c>
      <c r="BJ227" s="29">
        <f t="shared" si="749"/>
        <v>-0.40712500000000001</v>
      </c>
      <c r="BK227" s="29">
        <f t="shared" si="750"/>
        <v>-0.318992</v>
      </c>
      <c r="BL227" s="29">
        <f t="shared" si="741"/>
        <v>-0.31870700000000002</v>
      </c>
      <c r="BM227" s="58">
        <f t="shared" si="742"/>
        <v>-0.34557441348531198</v>
      </c>
      <c r="BN227" s="58">
        <f t="shared" si="743"/>
        <v>-0.33577400000000002</v>
      </c>
      <c r="BO227" s="58">
        <f t="shared" si="743"/>
        <v>-0.744421</v>
      </c>
      <c r="BQ227" s="29">
        <f t="shared" si="751"/>
        <v>-4.0377369999999999</v>
      </c>
      <c r="BR227" s="29">
        <f t="shared" si="752"/>
        <v>-2.5867569999999995</v>
      </c>
      <c r="BS227" s="29">
        <f t="shared" si="753"/>
        <v>-2.7855660000000002</v>
      </c>
      <c r="BT227" s="29">
        <f t="shared" si="754"/>
        <v>-3.0411740000000007</v>
      </c>
      <c r="BU227" s="29">
        <f t="shared" si="755"/>
        <v>-2.493071</v>
      </c>
      <c r="BV227" s="29">
        <f t="shared" si="757"/>
        <v>-2.4054520000000004</v>
      </c>
      <c r="BW227" s="58">
        <f t="shared" si="758"/>
        <v>-2.7771174531701797</v>
      </c>
      <c r="BX227" s="58">
        <f t="shared" si="759"/>
        <v>-2.4416849999999997</v>
      </c>
      <c r="BY227" s="58">
        <f t="shared" si="760"/>
        <v>-1.769266</v>
      </c>
    </row>
    <row r="228" spans="1:77" x14ac:dyDescent="0.25">
      <c r="A228">
        <f t="shared" si="761"/>
        <v>2010</v>
      </c>
      <c r="B228" s="56" t="s">
        <v>226</v>
      </c>
      <c r="C228" s="56">
        <v>2</v>
      </c>
      <c r="D228">
        <v>4</v>
      </c>
      <c r="E228" s="4"/>
      <c r="F228" s="56">
        <v>-0.28980099999999998</v>
      </c>
      <c r="G228" s="56">
        <v>-0.50730699999999995</v>
      </c>
      <c r="H228" s="56">
        <v>-0.43213400000000002</v>
      </c>
      <c r="I228" s="56">
        <v>-0.29009000000000001</v>
      </c>
      <c r="J228" s="56">
        <v>-0.33809299999999998</v>
      </c>
      <c r="K228" s="56">
        <v>-0.15956300000000001</v>
      </c>
      <c r="L228" s="56">
        <v>-0.15554499999999999</v>
      </c>
      <c r="M228" s="56">
        <v>-0.292742</v>
      </c>
      <c r="N228" s="56">
        <v>-0.139935</v>
      </c>
      <c r="O228" s="56">
        <v>0.36844100000000002</v>
      </c>
      <c r="S228" s="29">
        <f t="shared" si="675"/>
        <v>-0.50730699999999995</v>
      </c>
      <c r="T228" s="29">
        <f t="shared" si="675"/>
        <v>-0.43213400000000002</v>
      </c>
      <c r="U228" s="29">
        <f t="shared" si="675"/>
        <v>-0.29009000000000001</v>
      </c>
      <c r="V228" s="29">
        <f t="shared" si="675"/>
        <v>-0.33809299999999998</v>
      </c>
      <c r="W228" s="29">
        <f t="shared" si="676"/>
        <v>-0.15956300000000001</v>
      </c>
      <c r="X228" s="29">
        <f t="shared" si="677"/>
        <v>-0.15554499999999999</v>
      </c>
      <c r="Y228" s="78">
        <f t="shared" si="678"/>
        <v>-0.29108250349914089</v>
      </c>
      <c r="Z228" s="29">
        <f t="shared" si="679"/>
        <v>-0.139935</v>
      </c>
      <c r="AA228" s="29">
        <f t="shared" si="680"/>
        <v>0.36844100000000002</v>
      </c>
      <c r="AC228" s="29">
        <f t="shared" si="681"/>
        <v>-0.50730699999999995</v>
      </c>
      <c r="AD228" s="29">
        <f t="shared" si="682"/>
        <v>-0.43213400000000002</v>
      </c>
      <c r="AE228" s="29">
        <f t="shared" si="683"/>
        <v>-0.29009000000000001</v>
      </c>
      <c r="AF228" s="29">
        <f t="shared" si="684"/>
        <v>-0.33809299999999998</v>
      </c>
      <c r="AG228" s="29">
        <f t="shared" si="685"/>
        <v>-0.15956300000000001</v>
      </c>
      <c r="AH228" s="29">
        <f t="shared" si="686"/>
        <v>-0.15554499999999999</v>
      </c>
      <c r="AI228" s="29">
        <f t="shared" si="687"/>
        <v>-0.29108250349914089</v>
      </c>
      <c r="AJ228" s="29">
        <f t="shared" si="688"/>
        <v>-0.139935</v>
      </c>
      <c r="AK228" s="29">
        <f t="shared" si="689"/>
        <v>0.36844100000000002</v>
      </c>
      <c r="AS228" s="58"/>
      <c r="BC228" s="58"/>
      <c r="BG228" s="29">
        <f t="shared" si="746"/>
        <v>-0.50730699999999995</v>
      </c>
      <c r="BH228" s="29">
        <f t="shared" si="747"/>
        <v>-0.43213400000000002</v>
      </c>
      <c r="BI228" s="29">
        <f t="shared" si="748"/>
        <v>-0.29009000000000001</v>
      </c>
      <c r="BJ228" s="29">
        <f t="shared" si="749"/>
        <v>-0.33809299999999998</v>
      </c>
      <c r="BK228" s="29">
        <f t="shared" si="750"/>
        <v>-0.15956300000000001</v>
      </c>
      <c r="BL228" s="29">
        <f t="shared" si="741"/>
        <v>-0.15554499999999999</v>
      </c>
      <c r="BM228" s="58">
        <f t="shared" si="742"/>
        <v>-0.29108250349914089</v>
      </c>
      <c r="BN228" s="58">
        <f t="shared" si="743"/>
        <v>-0.139935</v>
      </c>
      <c r="BO228" s="58">
        <f t="shared" si="743"/>
        <v>0.36844100000000002</v>
      </c>
      <c r="BQ228" s="29">
        <f t="shared" si="751"/>
        <v>-4.5450439999999999</v>
      </c>
      <c r="BR228" s="29">
        <f t="shared" si="752"/>
        <v>-3.0188909999999995</v>
      </c>
      <c r="BS228" s="29">
        <f t="shared" si="753"/>
        <v>-3.0756560000000004</v>
      </c>
      <c r="BT228" s="29">
        <f t="shared" si="754"/>
        <v>-3.3792670000000005</v>
      </c>
      <c r="BU228" s="29">
        <f t="shared" si="755"/>
        <v>-2.6526339999999999</v>
      </c>
      <c r="BV228" s="29">
        <f t="shared" si="757"/>
        <v>-2.5609970000000004</v>
      </c>
      <c r="BW228" s="58">
        <f t="shared" si="758"/>
        <v>-3.0681999566693205</v>
      </c>
      <c r="BX228" s="58">
        <f t="shared" si="759"/>
        <v>-2.5816199999999996</v>
      </c>
      <c r="BY228" s="58">
        <f t="shared" si="760"/>
        <v>-1.400825</v>
      </c>
    </row>
    <row r="229" spans="1:77" x14ac:dyDescent="0.25">
      <c r="A229">
        <f t="shared" si="761"/>
        <v>2010</v>
      </c>
      <c r="B229" s="56" t="s">
        <v>227</v>
      </c>
      <c r="C229" s="56">
        <v>3</v>
      </c>
      <c r="D229">
        <v>5</v>
      </c>
      <c r="E229" s="4"/>
      <c r="F229" s="56">
        <v>2.1270370000000001</v>
      </c>
      <c r="G229" s="56">
        <v>2.4065430000000001</v>
      </c>
      <c r="H229" s="56">
        <v>2.0579960000000002</v>
      </c>
      <c r="I229" s="56">
        <v>2.1493009999999999</v>
      </c>
      <c r="J229" s="56">
        <v>2.2420439999999999</v>
      </c>
      <c r="K229" s="56">
        <v>1.9411959999999999</v>
      </c>
      <c r="L229" s="56">
        <v>1.915562</v>
      </c>
      <c r="M229" s="56">
        <v>2.1048930000000001</v>
      </c>
      <c r="N229" s="56">
        <v>1.918004</v>
      </c>
      <c r="O229" s="56">
        <v>2.3913829999999998</v>
      </c>
      <c r="S229" s="29">
        <f t="shared" si="675"/>
        <v>2.4065430000000001</v>
      </c>
      <c r="T229" s="29">
        <f t="shared" si="675"/>
        <v>2.0579960000000002</v>
      </c>
      <c r="U229" s="29">
        <f t="shared" si="675"/>
        <v>2.1493009999999999</v>
      </c>
      <c r="V229" s="29">
        <f t="shared" si="675"/>
        <v>2.2420439999999999</v>
      </c>
      <c r="W229" s="29">
        <f t="shared" si="676"/>
        <v>1.9411959999999999</v>
      </c>
      <c r="X229" s="29">
        <f t="shared" si="677"/>
        <v>1.915562</v>
      </c>
      <c r="Y229" s="78">
        <f t="shared" si="678"/>
        <v>2.1173880324770566</v>
      </c>
      <c r="Z229" s="29">
        <f t="shared" si="679"/>
        <v>1.918004</v>
      </c>
      <c r="AA229" s="29">
        <f t="shared" si="680"/>
        <v>2.3913829999999998</v>
      </c>
      <c r="AC229" s="29">
        <f t="shared" si="681"/>
        <v>2.4065430000000001</v>
      </c>
      <c r="AD229" s="29">
        <f t="shared" si="682"/>
        <v>2.0579960000000002</v>
      </c>
      <c r="AE229" s="29">
        <f t="shared" si="683"/>
        <v>2.1493009999999999</v>
      </c>
      <c r="AF229" s="29">
        <f t="shared" si="684"/>
        <v>2.2420439999999999</v>
      </c>
      <c r="AG229" s="29">
        <f t="shared" si="685"/>
        <v>1.9411959999999999</v>
      </c>
      <c r="AH229" s="29">
        <f t="shared" si="686"/>
        <v>1.915562</v>
      </c>
      <c r="AI229" s="29">
        <f t="shared" si="687"/>
        <v>2.1173880324770566</v>
      </c>
      <c r="AJ229" s="29">
        <f t="shared" si="688"/>
        <v>1.918004</v>
      </c>
      <c r="AK229" s="29">
        <f t="shared" si="689"/>
        <v>2.3913829999999998</v>
      </c>
      <c r="AM229" s="29">
        <f t="shared" ref="AM229:AM241" si="762">AC229</f>
        <v>2.4065430000000001</v>
      </c>
      <c r="AN229" s="29">
        <f t="shared" ref="AN229:AN241" si="763">AD229</f>
        <v>2.0579960000000002</v>
      </c>
      <c r="AO229" s="29">
        <f t="shared" ref="AO229:AO241" si="764">AE229</f>
        <v>2.1493009999999999</v>
      </c>
      <c r="AP229" s="29">
        <f t="shared" ref="AP229:AP241" si="765">AF229</f>
        <v>2.2420439999999999</v>
      </c>
      <c r="AQ229" s="29">
        <f t="shared" ref="AQ229:AQ241" si="766">AG229</f>
        <v>1.9411959999999999</v>
      </c>
      <c r="AR229" s="29">
        <f t="shared" ref="AR229:AR241" si="767">AH229</f>
        <v>1.915562</v>
      </c>
      <c r="AS229" s="58">
        <f t="shared" ref="AS229:AS241" si="768">AI229</f>
        <v>2.1173880324770566</v>
      </c>
      <c r="AT229" s="58">
        <f t="shared" ref="AT229:AU241" si="769">AJ229</f>
        <v>1.918004</v>
      </c>
      <c r="AU229" s="58">
        <f t="shared" si="769"/>
        <v>2.3913829999999998</v>
      </c>
      <c r="AW229" s="29">
        <f t="shared" ref="AW229:BC229" si="770">AM229</f>
        <v>2.4065430000000001</v>
      </c>
      <c r="AX229" s="29">
        <f t="shared" si="770"/>
        <v>2.0579960000000002</v>
      </c>
      <c r="AY229" s="29">
        <f t="shared" si="770"/>
        <v>2.1493009999999999</v>
      </c>
      <c r="AZ229" s="29">
        <f t="shared" si="770"/>
        <v>2.2420439999999999</v>
      </c>
      <c r="BA229" s="29">
        <f t="shared" si="770"/>
        <v>1.9411959999999999</v>
      </c>
      <c r="BB229" s="29">
        <f t="shared" si="770"/>
        <v>1.915562</v>
      </c>
      <c r="BC229" s="58">
        <f t="shared" si="770"/>
        <v>2.1173880324770566</v>
      </c>
      <c r="BD229" s="58">
        <f t="shared" ref="BD229:BE229" si="771">AT229</f>
        <v>1.918004</v>
      </c>
      <c r="BE229" s="58">
        <f t="shared" si="771"/>
        <v>2.3913829999999998</v>
      </c>
      <c r="BM229" s="58"/>
      <c r="BW229" s="58"/>
    </row>
    <row r="230" spans="1:77" x14ac:dyDescent="0.25">
      <c r="A230">
        <f t="shared" si="761"/>
        <v>2010</v>
      </c>
      <c r="B230" s="56" t="s">
        <v>228</v>
      </c>
      <c r="C230" s="56">
        <v>3</v>
      </c>
      <c r="D230">
        <v>6</v>
      </c>
      <c r="E230" s="4"/>
      <c r="F230" s="56">
        <v>1.3467450000000001</v>
      </c>
      <c r="G230" s="56">
        <v>1.349596</v>
      </c>
      <c r="H230" s="56">
        <v>1.4740610000000001</v>
      </c>
      <c r="I230" s="56">
        <v>1.3662449999999999</v>
      </c>
      <c r="J230" s="56">
        <v>1.432887</v>
      </c>
      <c r="K230" s="56">
        <v>1.231959</v>
      </c>
      <c r="L230" s="56">
        <v>1.332643</v>
      </c>
      <c r="M230" s="56">
        <v>1.3398209999999999</v>
      </c>
      <c r="N230" s="56">
        <v>1.3519220000000001</v>
      </c>
      <c r="O230" s="56">
        <v>1.9985120000000001</v>
      </c>
      <c r="S230" s="29">
        <f t="shared" si="675"/>
        <v>1.349596</v>
      </c>
      <c r="T230" s="29">
        <f t="shared" si="675"/>
        <v>1.4740610000000001</v>
      </c>
      <c r="U230" s="29">
        <f t="shared" si="675"/>
        <v>1.3662449999999999</v>
      </c>
      <c r="V230" s="29">
        <f t="shared" si="675"/>
        <v>1.432887</v>
      </c>
      <c r="W230" s="29">
        <f t="shared" si="676"/>
        <v>1.231959</v>
      </c>
      <c r="X230" s="29">
        <f t="shared" si="677"/>
        <v>1.332643</v>
      </c>
      <c r="Y230" s="78">
        <f t="shared" si="678"/>
        <v>1.3437279546997445</v>
      </c>
      <c r="Z230" s="29">
        <f t="shared" si="679"/>
        <v>1.3519220000000001</v>
      </c>
      <c r="AA230" s="29">
        <f t="shared" si="680"/>
        <v>1.9985120000000001</v>
      </c>
      <c r="AC230" s="29">
        <f t="shared" si="681"/>
        <v>1.349596</v>
      </c>
      <c r="AD230" s="29">
        <f t="shared" si="682"/>
        <v>1.4740610000000001</v>
      </c>
      <c r="AE230" s="29">
        <f t="shared" si="683"/>
        <v>1.3662449999999999</v>
      </c>
      <c r="AF230" s="29">
        <f t="shared" si="684"/>
        <v>1.432887</v>
      </c>
      <c r="AG230" s="29">
        <f t="shared" si="685"/>
        <v>1.231959</v>
      </c>
      <c r="AH230" s="29">
        <f t="shared" si="686"/>
        <v>1.332643</v>
      </c>
      <c r="AI230" s="29">
        <f t="shared" si="687"/>
        <v>1.3437279546997445</v>
      </c>
      <c r="AJ230" s="29">
        <f t="shared" si="688"/>
        <v>1.3519220000000001</v>
      </c>
      <c r="AK230" s="29">
        <f t="shared" si="689"/>
        <v>1.9985120000000001</v>
      </c>
      <c r="AM230" s="29">
        <f t="shared" si="762"/>
        <v>1.349596</v>
      </c>
      <c r="AN230" s="29">
        <f t="shared" si="763"/>
        <v>1.4740610000000001</v>
      </c>
      <c r="AO230" s="29">
        <f t="shared" si="764"/>
        <v>1.3662449999999999</v>
      </c>
      <c r="AP230" s="29">
        <f t="shared" si="765"/>
        <v>1.432887</v>
      </c>
      <c r="AQ230" s="29">
        <f t="shared" si="766"/>
        <v>1.231959</v>
      </c>
      <c r="AR230" s="29">
        <f t="shared" si="767"/>
        <v>1.332643</v>
      </c>
      <c r="AS230" s="58">
        <f t="shared" si="768"/>
        <v>1.3437279546997445</v>
      </c>
      <c r="AT230" s="58">
        <f t="shared" si="769"/>
        <v>1.3519220000000001</v>
      </c>
      <c r="AU230" s="58">
        <f t="shared" si="769"/>
        <v>1.9985120000000001</v>
      </c>
      <c r="AW230" s="29">
        <f t="shared" ref="AW230:AW241" si="772">AM230+AW229</f>
        <v>3.7561390000000001</v>
      </c>
      <c r="AX230" s="29">
        <f t="shared" ref="AX230:AX241" si="773">AN230+AX229</f>
        <v>3.532057</v>
      </c>
      <c r="AY230" s="29">
        <f t="shared" ref="AY230:AY241" si="774">AO230+AY229</f>
        <v>3.5155459999999996</v>
      </c>
      <c r="AZ230" s="29">
        <f t="shared" ref="AZ230:AZ241" si="775">AP230+AZ229</f>
        <v>3.6749309999999999</v>
      </c>
      <c r="BA230" s="29">
        <f t="shared" ref="BA230:BA241" si="776">AQ230+BA229</f>
        <v>3.1731549999999999</v>
      </c>
      <c r="BB230" s="29">
        <f>AR230+BB229</f>
        <v>3.248205</v>
      </c>
      <c r="BC230" s="58">
        <f>AS230+BC229</f>
        <v>3.4611159871768011</v>
      </c>
      <c r="BD230" s="58">
        <f t="shared" ref="BD230:BE230" si="777">AT230+BD229</f>
        <v>3.2699259999999999</v>
      </c>
      <c r="BE230" s="58">
        <f t="shared" si="777"/>
        <v>4.3898950000000001</v>
      </c>
      <c r="BM230" s="58"/>
      <c r="BW230" s="58"/>
    </row>
    <row r="231" spans="1:77" x14ac:dyDescent="0.25">
      <c r="A231">
        <f t="shared" si="761"/>
        <v>2010</v>
      </c>
      <c r="B231" s="56" t="s">
        <v>229</v>
      </c>
      <c r="C231" s="56">
        <v>4</v>
      </c>
      <c r="D231">
        <v>7</v>
      </c>
      <c r="E231" s="4"/>
      <c r="F231" s="56">
        <v>0.71359600000000001</v>
      </c>
      <c r="G231" s="56">
        <v>0.46137899999999998</v>
      </c>
      <c r="H231" s="56">
        <v>0.539906</v>
      </c>
      <c r="I231" s="56">
        <v>0.71925099999999997</v>
      </c>
      <c r="J231" s="56">
        <v>0.69992799999999999</v>
      </c>
      <c r="K231" s="56">
        <v>0.71403300000000003</v>
      </c>
      <c r="L231" s="56">
        <v>0.72702699999999998</v>
      </c>
      <c r="M231" s="56">
        <v>0.71077800000000002</v>
      </c>
      <c r="N231" s="56">
        <v>0.72914100000000004</v>
      </c>
      <c r="O231" s="56">
        <v>0.81425999999999998</v>
      </c>
      <c r="S231" s="29">
        <f t="shared" si="675"/>
        <v>0.46137899999999998</v>
      </c>
      <c r="T231" s="29">
        <f t="shared" si="675"/>
        <v>0.539906</v>
      </c>
      <c r="U231" s="29">
        <f t="shared" si="675"/>
        <v>0.71925099999999997</v>
      </c>
      <c r="V231" s="29">
        <f t="shared" si="675"/>
        <v>0.69992799999999999</v>
      </c>
      <c r="W231" s="29">
        <f t="shared" si="676"/>
        <v>0.71403300000000003</v>
      </c>
      <c r="X231" s="29">
        <f t="shared" si="677"/>
        <v>0.72702699999999998</v>
      </c>
      <c r="Y231" s="78">
        <f t="shared" si="678"/>
        <v>0.71236809219293473</v>
      </c>
      <c r="Z231" s="29">
        <f t="shared" si="679"/>
        <v>0.72914100000000004</v>
      </c>
      <c r="AA231" s="29">
        <f t="shared" si="680"/>
        <v>0.81425999999999998</v>
      </c>
      <c r="AC231" s="29">
        <f t="shared" si="681"/>
        <v>0.46137899999999998</v>
      </c>
      <c r="AD231" s="29">
        <f t="shared" si="682"/>
        <v>0.539906</v>
      </c>
      <c r="AE231" s="29">
        <f t="shared" si="683"/>
        <v>0.71925099999999997</v>
      </c>
      <c r="AF231" s="29">
        <f t="shared" si="684"/>
        <v>0.69992799999999999</v>
      </c>
      <c r="AG231" s="29">
        <f t="shared" si="685"/>
        <v>0.71403300000000003</v>
      </c>
      <c r="AH231" s="29">
        <f t="shared" si="686"/>
        <v>0.72702699999999998</v>
      </c>
      <c r="AI231" s="29">
        <f t="shared" si="687"/>
        <v>0.71236809219293473</v>
      </c>
      <c r="AJ231" s="29">
        <f t="shared" si="688"/>
        <v>0.72914100000000004</v>
      </c>
      <c r="AK231" s="29">
        <f t="shared" si="689"/>
        <v>0.81425999999999998</v>
      </c>
      <c r="AM231" s="29">
        <f t="shared" si="762"/>
        <v>0.46137899999999998</v>
      </c>
      <c r="AN231" s="29">
        <f t="shared" si="763"/>
        <v>0.539906</v>
      </c>
      <c r="AO231" s="29">
        <f t="shared" si="764"/>
        <v>0.71925099999999997</v>
      </c>
      <c r="AP231" s="29">
        <f t="shared" si="765"/>
        <v>0.69992799999999999</v>
      </c>
      <c r="AQ231" s="29">
        <f t="shared" si="766"/>
        <v>0.71403300000000003</v>
      </c>
      <c r="AR231" s="29">
        <f t="shared" si="767"/>
        <v>0.72702699999999998</v>
      </c>
      <c r="AS231" s="58">
        <f t="shared" si="768"/>
        <v>0.71236809219293473</v>
      </c>
      <c r="AT231" s="58">
        <f t="shared" si="769"/>
        <v>0.72914100000000004</v>
      </c>
      <c r="AU231" s="58">
        <f t="shared" si="769"/>
        <v>0.81425999999999998</v>
      </c>
      <c r="AW231" s="29">
        <f t="shared" si="772"/>
        <v>4.2175180000000001</v>
      </c>
      <c r="AX231" s="29">
        <f t="shared" si="773"/>
        <v>4.0719630000000002</v>
      </c>
      <c r="AY231" s="29">
        <f t="shared" si="774"/>
        <v>4.2347969999999995</v>
      </c>
      <c r="AZ231" s="29">
        <f t="shared" si="775"/>
        <v>4.3748589999999998</v>
      </c>
      <c r="BA231" s="29">
        <f t="shared" si="776"/>
        <v>3.8871880000000001</v>
      </c>
      <c r="BB231" s="29">
        <f t="shared" ref="BB231:BB241" si="778">AR231+BB230</f>
        <v>3.9752320000000001</v>
      </c>
      <c r="BC231" s="58">
        <f t="shared" ref="BC231:BC241" si="779">AS231+BC230</f>
        <v>4.1734840793697359</v>
      </c>
      <c r="BD231" s="58">
        <f t="shared" ref="BD231:BD241" si="780">AT231+BD230</f>
        <v>3.9990670000000001</v>
      </c>
      <c r="BE231" s="58">
        <f t="shared" ref="BE231:BE241" si="781">AU231+BE230</f>
        <v>5.2041550000000001</v>
      </c>
      <c r="BM231" s="58"/>
      <c r="BW231" s="58"/>
    </row>
    <row r="232" spans="1:77" x14ac:dyDescent="0.25">
      <c r="A232">
        <f t="shared" si="761"/>
        <v>2010</v>
      </c>
      <c r="B232" s="56" t="s">
        <v>230</v>
      </c>
      <c r="C232" s="56">
        <v>4</v>
      </c>
      <c r="D232">
        <v>8</v>
      </c>
      <c r="E232" s="4"/>
      <c r="F232" s="56">
        <v>0.41095700000000002</v>
      </c>
      <c r="G232" s="56">
        <v>0.75650099999999998</v>
      </c>
      <c r="H232" s="56">
        <v>0.34189900000000001</v>
      </c>
      <c r="I232" s="56">
        <v>0.45011600000000002</v>
      </c>
      <c r="J232" s="56">
        <v>0.58131299999999997</v>
      </c>
      <c r="K232" s="56">
        <v>0.16020999999999999</v>
      </c>
      <c r="L232" s="56">
        <v>0.10399</v>
      </c>
      <c r="M232" s="56">
        <v>0.377251</v>
      </c>
      <c r="N232" s="56">
        <v>9.8540000000000003E-2</v>
      </c>
      <c r="O232" s="56">
        <v>0.28715400000000002</v>
      </c>
      <c r="S232" s="29">
        <f t="shared" si="675"/>
        <v>0.75650099999999998</v>
      </c>
      <c r="T232" s="29">
        <f t="shared" si="675"/>
        <v>0.34189900000000001</v>
      </c>
      <c r="U232" s="29">
        <f t="shared" si="675"/>
        <v>0.45011600000000002</v>
      </c>
      <c r="V232" s="29">
        <f t="shared" si="675"/>
        <v>0.58131299999999997</v>
      </c>
      <c r="W232" s="29">
        <f t="shared" si="676"/>
        <v>0.16020999999999999</v>
      </c>
      <c r="X232" s="29">
        <f t="shared" si="677"/>
        <v>0.10399</v>
      </c>
      <c r="Y232" s="78">
        <f t="shared" si="678"/>
        <v>0.39627003742195027</v>
      </c>
      <c r="Z232" s="29">
        <f t="shared" si="679"/>
        <v>9.8540000000000003E-2</v>
      </c>
      <c r="AA232" s="29">
        <f t="shared" si="680"/>
        <v>0.28715400000000002</v>
      </c>
      <c r="AC232" s="29">
        <f t="shared" si="681"/>
        <v>0.75650099999999998</v>
      </c>
      <c r="AD232" s="29">
        <f t="shared" si="682"/>
        <v>0.34189900000000001</v>
      </c>
      <c r="AE232" s="29">
        <f t="shared" si="683"/>
        <v>0.45011600000000002</v>
      </c>
      <c r="AF232" s="29">
        <f t="shared" si="684"/>
        <v>0.58131299999999997</v>
      </c>
      <c r="AG232" s="29">
        <f t="shared" si="685"/>
        <v>0.16020999999999999</v>
      </c>
      <c r="AH232" s="29">
        <f t="shared" si="686"/>
        <v>0.10399</v>
      </c>
      <c r="AI232" s="29">
        <f t="shared" si="687"/>
        <v>0.39627003742195027</v>
      </c>
      <c r="AJ232" s="29">
        <f t="shared" si="688"/>
        <v>9.8540000000000003E-2</v>
      </c>
      <c r="AK232" s="29">
        <f t="shared" si="689"/>
        <v>0.28715400000000002</v>
      </c>
      <c r="AM232" s="29">
        <f t="shared" si="762"/>
        <v>0.75650099999999998</v>
      </c>
      <c r="AN232" s="29">
        <f t="shared" si="763"/>
        <v>0.34189900000000001</v>
      </c>
      <c r="AO232" s="29">
        <f t="shared" si="764"/>
        <v>0.45011600000000002</v>
      </c>
      <c r="AP232" s="29">
        <f t="shared" si="765"/>
        <v>0.58131299999999997</v>
      </c>
      <c r="AQ232" s="29">
        <f t="shared" si="766"/>
        <v>0.16020999999999999</v>
      </c>
      <c r="AR232" s="29">
        <f t="shared" si="767"/>
        <v>0.10399</v>
      </c>
      <c r="AS232" s="58">
        <f t="shared" si="768"/>
        <v>0.39627003742195027</v>
      </c>
      <c r="AT232" s="58">
        <f t="shared" si="769"/>
        <v>9.8540000000000003E-2</v>
      </c>
      <c r="AU232" s="58">
        <f t="shared" si="769"/>
        <v>0.28715400000000002</v>
      </c>
      <c r="AW232" s="29">
        <f t="shared" si="772"/>
        <v>4.9740190000000002</v>
      </c>
      <c r="AX232" s="29">
        <f t="shared" si="773"/>
        <v>4.413862</v>
      </c>
      <c r="AY232" s="29">
        <f t="shared" si="774"/>
        <v>4.6849129999999999</v>
      </c>
      <c r="AZ232" s="29">
        <f t="shared" si="775"/>
        <v>4.9561719999999996</v>
      </c>
      <c r="BA232" s="29">
        <f t="shared" si="776"/>
        <v>4.0473980000000003</v>
      </c>
      <c r="BB232" s="29">
        <f t="shared" si="778"/>
        <v>4.0792219999999997</v>
      </c>
      <c r="BC232" s="58">
        <f t="shared" si="779"/>
        <v>4.5697541167916862</v>
      </c>
      <c r="BD232" s="58">
        <f t="shared" si="780"/>
        <v>4.097607</v>
      </c>
      <c r="BE232" s="58">
        <f t="shared" si="781"/>
        <v>5.4913090000000002</v>
      </c>
      <c r="BM232" s="58"/>
      <c r="BW232" s="58"/>
    </row>
    <row r="233" spans="1:77" x14ac:dyDescent="0.25">
      <c r="A233">
        <f t="shared" si="761"/>
        <v>2010</v>
      </c>
      <c r="B233" s="56" t="s">
        <v>231</v>
      </c>
      <c r="C233" s="56">
        <v>5</v>
      </c>
      <c r="D233">
        <v>9</v>
      </c>
      <c r="E233" s="4"/>
      <c r="F233" s="56">
        <v>0.243253</v>
      </c>
      <c r="G233" s="56">
        <v>0.108877</v>
      </c>
      <c r="H233" s="56">
        <v>-0.30120599999999997</v>
      </c>
      <c r="I233" s="56">
        <v>0.236567</v>
      </c>
      <c r="J233" s="56">
        <v>0.197629</v>
      </c>
      <c r="K233" s="56">
        <v>0.24996599999999999</v>
      </c>
      <c r="L233" s="56">
        <v>0.21908900000000001</v>
      </c>
      <c r="M233" s="56">
        <v>0.25098300000000001</v>
      </c>
      <c r="N233" s="56">
        <v>0.20799100000000001</v>
      </c>
      <c r="O233" s="56">
        <v>2.0958999999999998E-2</v>
      </c>
      <c r="S233" s="29">
        <f t="shared" si="675"/>
        <v>0.108877</v>
      </c>
      <c r="T233" s="29">
        <f t="shared" si="675"/>
        <v>-0.30120599999999997</v>
      </c>
      <c r="U233" s="29">
        <f t="shared" si="675"/>
        <v>0.236567</v>
      </c>
      <c r="V233" s="29">
        <f t="shared" si="675"/>
        <v>0.197629</v>
      </c>
      <c r="W233" s="29">
        <f t="shared" si="676"/>
        <v>0.24996599999999999</v>
      </c>
      <c r="X233" s="29">
        <f t="shared" si="677"/>
        <v>0.21908900000000001</v>
      </c>
      <c r="Y233" s="78">
        <f t="shared" si="678"/>
        <v>0.24662124959141771</v>
      </c>
      <c r="Z233" s="29">
        <f t="shared" si="679"/>
        <v>0.20799100000000001</v>
      </c>
      <c r="AA233" s="29">
        <f t="shared" si="680"/>
        <v>2.0958999999999998E-2</v>
      </c>
      <c r="AC233" s="29">
        <f t="shared" si="681"/>
        <v>0.108877</v>
      </c>
      <c r="AD233" s="29">
        <f t="shared" si="682"/>
        <v>-0.30120599999999997</v>
      </c>
      <c r="AE233" s="29">
        <f t="shared" si="683"/>
        <v>0.236567</v>
      </c>
      <c r="AF233" s="29">
        <f t="shared" si="684"/>
        <v>0.197629</v>
      </c>
      <c r="AG233" s="29">
        <f t="shared" si="685"/>
        <v>0.24996599999999999</v>
      </c>
      <c r="AH233" s="29">
        <f t="shared" si="686"/>
        <v>0.21908900000000001</v>
      </c>
      <c r="AI233" s="29">
        <f t="shared" si="687"/>
        <v>0.24662124959141771</v>
      </c>
      <c r="AJ233" s="29">
        <f t="shared" si="688"/>
        <v>0.20799100000000001</v>
      </c>
      <c r="AK233" s="29">
        <f t="shared" si="689"/>
        <v>2.0958999999999998E-2</v>
      </c>
      <c r="AM233" s="29">
        <f t="shared" si="762"/>
        <v>0.108877</v>
      </c>
      <c r="AN233" s="29">
        <f t="shared" si="763"/>
        <v>-0.30120599999999997</v>
      </c>
      <c r="AO233" s="29">
        <f t="shared" si="764"/>
        <v>0.236567</v>
      </c>
      <c r="AP233" s="29">
        <f t="shared" si="765"/>
        <v>0.197629</v>
      </c>
      <c r="AQ233" s="29">
        <f t="shared" si="766"/>
        <v>0.24996599999999999</v>
      </c>
      <c r="AR233" s="29">
        <f t="shared" si="767"/>
        <v>0.21908900000000001</v>
      </c>
      <c r="AS233" s="58">
        <f t="shared" si="768"/>
        <v>0.24662124959141771</v>
      </c>
      <c r="AT233" s="58">
        <f t="shared" si="769"/>
        <v>0.20799100000000001</v>
      </c>
      <c r="AU233" s="58">
        <f t="shared" si="769"/>
        <v>2.0958999999999998E-2</v>
      </c>
      <c r="AW233" s="29">
        <f t="shared" si="772"/>
        <v>5.0828959999999999</v>
      </c>
      <c r="AX233" s="29">
        <f t="shared" si="773"/>
        <v>4.1126560000000003</v>
      </c>
      <c r="AY233" s="29">
        <f t="shared" si="774"/>
        <v>4.9214799999999999</v>
      </c>
      <c r="AZ233" s="29">
        <f t="shared" si="775"/>
        <v>5.1538009999999996</v>
      </c>
      <c r="BA233" s="29">
        <f t="shared" si="776"/>
        <v>4.297364</v>
      </c>
      <c r="BB233" s="29">
        <f t="shared" si="778"/>
        <v>4.298311</v>
      </c>
      <c r="BC233" s="58">
        <f t="shared" si="779"/>
        <v>4.8163753663831042</v>
      </c>
      <c r="BD233" s="58">
        <f t="shared" si="780"/>
        <v>4.3055979999999998</v>
      </c>
      <c r="BE233" s="58">
        <f t="shared" si="781"/>
        <v>5.5122680000000006</v>
      </c>
      <c r="BM233" s="58"/>
      <c r="BW233" s="58"/>
    </row>
    <row r="234" spans="1:77" x14ac:dyDescent="0.25">
      <c r="A234">
        <f t="shared" si="761"/>
        <v>2010</v>
      </c>
      <c r="B234" s="56" t="s">
        <v>232</v>
      </c>
      <c r="C234" s="56">
        <v>5</v>
      </c>
      <c r="D234">
        <v>10</v>
      </c>
      <c r="E234" s="4"/>
      <c r="F234" s="56">
        <v>0.25948399999999999</v>
      </c>
      <c r="G234" s="56">
        <v>3.1043000000000001E-2</v>
      </c>
      <c r="H234" s="56">
        <v>0.406526</v>
      </c>
      <c r="I234" s="56">
        <v>0.28562599999999999</v>
      </c>
      <c r="J234" s="56">
        <v>0.29591299999999998</v>
      </c>
      <c r="K234" s="56">
        <v>0.36954300000000001</v>
      </c>
      <c r="L234" s="56">
        <v>0.390629</v>
      </c>
      <c r="M234" s="56">
        <v>0.247229</v>
      </c>
      <c r="N234" s="56">
        <v>0.39605000000000001</v>
      </c>
      <c r="O234" s="56">
        <v>0.49904999999999999</v>
      </c>
      <c r="S234" s="29">
        <f t="shared" si="675"/>
        <v>3.1043000000000001E-2</v>
      </c>
      <c r="T234" s="29">
        <f t="shared" si="675"/>
        <v>0.406526</v>
      </c>
      <c r="U234" s="29">
        <f t="shared" si="675"/>
        <v>0.28562599999999999</v>
      </c>
      <c r="V234" s="29">
        <f t="shared" si="675"/>
        <v>0.29591299999999998</v>
      </c>
      <c r="W234" s="29">
        <f t="shared" si="676"/>
        <v>0.36954300000000001</v>
      </c>
      <c r="X234" s="29">
        <f t="shared" si="677"/>
        <v>0.390629</v>
      </c>
      <c r="Y234" s="78">
        <f t="shared" si="678"/>
        <v>0.25414403897246785</v>
      </c>
      <c r="Z234" s="29">
        <f t="shared" si="679"/>
        <v>0.39605000000000001</v>
      </c>
      <c r="AA234" s="29">
        <f t="shared" si="680"/>
        <v>0.49904999999999999</v>
      </c>
      <c r="AC234" s="29">
        <f t="shared" si="681"/>
        <v>3.1043000000000001E-2</v>
      </c>
      <c r="AD234" s="29">
        <f t="shared" si="682"/>
        <v>0.406526</v>
      </c>
      <c r="AE234" s="29">
        <f t="shared" si="683"/>
        <v>0.28562599999999999</v>
      </c>
      <c r="AF234" s="29">
        <f t="shared" si="684"/>
        <v>0.29591299999999998</v>
      </c>
      <c r="AG234" s="29">
        <f t="shared" si="685"/>
        <v>0.36954300000000001</v>
      </c>
      <c r="AH234" s="29">
        <f t="shared" si="686"/>
        <v>0.390629</v>
      </c>
      <c r="AI234" s="29">
        <f t="shared" si="687"/>
        <v>0.25414403897246785</v>
      </c>
      <c r="AJ234" s="29">
        <f t="shared" si="688"/>
        <v>0.39605000000000001</v>
      </c>
      <c r="AK234" s="29">
        <f t="shared" si="689"/>
        <v>0.49904999999999999</v>
      </c>
      <c r="AM234" s="29">
        <f t="shared" si="762"/>
        <v>3.1043000000000001E-2</v>
      </c>
      <c r="AN234" s="29">
        <f t="shared" si="763"/>
        <v>0.406526</v>
      </c>
      <c r="AO234" s="29">
        <f t="shared" si="764"/>
        <v>0.28562599999999999</v>
      </c>
      <c r="AP234" s="29">
        <f t="shared" si="765"/>
        <v>0.29591299999999998</v>
      </c>
      <c r="AQ234" s="29">
        <f t="shared" si="766"/>
        <v>0.36954300000000001</v>
      </c>
      <c r="AR234" s="29">
        <f t="shared" si="767"/>
        <v>0.390629</v>
      </c>
      <c r="AS234" s="58">
        <f t="shared" si="768"/>
        <v>0.25414403897246785</v>
      </c>
      <c r="AT234" s="58">
        <f t="shared" si="769"/>
        <v>0.39605000000000001</v>
      </c>
      <c r="AU234" s="58">
        <f t="shared" si="769"/>
        <v>0.49904999999999999</v>
      </c>
      <c r="AW234" s="29">
        <f t="shared" si="772"/>
        <v>5.1139390000000002</v>
      </c>
      <c r="AX234" s="29">
        <f t="shared" si="773"/>
        <v>4.5191820000000007</v>
      </c>
      <c r="AY234" s="29">
        <f t="shared" si="774"/>
        <v>5.2071059999999996</v>
      </c>
      <c r="AZ234" s="29">
        <f t="shared" si="775"/>
        <v>5.4497139999999993</v>
      </c>
      <c r="BA234" s="29">
        <f t="shared" si="776"/>
        <v>4.6669070000000001</v>
      </c>
      <c r="BB234" s="29">
        <f t="shared" si="778"/>
        <v>4.6889399999999997</v>
      </c>
      <c r="BC234" s="58">
        <f t="shared" si="779"/>
        <v>5.0705194053555722</v>
      </c>
      <c r="BD234" s="58">
        <f t="shared" si="780"/>
        <v>4.7016479999999996</v>
      </c>
      <c r="BE234" s="58">
        <f t="shared" si="781"/>
        <v>6.011318000000001</v>
      </c>
      <c r="BM234" s="58"/>
      <c r="BW234" s="58"/>
    </row>
    <row r="235" spans="1:77" x14ac:dyDescent="0.25">
      <c r="A235">
        <f t="shared" si="761"/>
        <v>2010</v>
      </c>
      <c r="B235" s="56" t="s">
        <v>233</v>
      </c>
      <c r="C235" s="56">
        <v>6</v>
      </c>
      <c r="D235">
        <v>11</v>
      </c>
      <c r="E235" s="4"/>
      <c r="F235" s="56">
        <v>0.61379300000000003</v>
      </c>
      <c r="G235" s="56">
        <v>0.52889699999999995</v>
      </c>
      <c r="H235" s="56">
        <v>0.16576299999999999</v>
      </c>
      <c r="I235" s="56">
        <v>0.60884300000000002</v>
      </c>
      <c r="J235" s="56">
        <v>0.589059</v>
      </c>
      <c r="K235" s="56">
        <v>0.62026400000000004</v>
      </c>
      <c r="L235" s="56">
        <v>0.59102500000000002</v>
      </c>
      <c r="M235" s="56">
        <v>0.61891200000000002</v>
      </c>
      <c r="N235" s="56">
        <v>0.58320799999999995</v>
      </c>
      <c r="O235" s="56">
        <v>0.55640999999999996</v>
      </c>
      <c r="S235" s="29">
        <f t="shared" si="675"/>
        <v>0.52889699999999995</v>
      </c>
      <c r="T235" s="29">
        <f t="shared" si="675"/>
        <v>0.16576299999999999</v>
      </c>
      <c r="U235" s="29">
        <f t="shared" si="675"/>
        <v>0.60884300000000002</v>
      </c>
      <c r="V235" s="29">
        <f t="shared" si="675"/>
        <v>0.589059</v>
      </c>
      <c r="W235" s="29">
        <f t="shared" si="676"/>
        <v>0.62026400000000004</v>
      </c>
      <c r="X235" s="29">
        <f t="shared" si="677"/>
        <v>0.59102500000000002</v>
      </c>
      <c r="Y235" s="78">
        <f t="shared" si="678"/>
        <v>0.61602353941247967</v>
      </c>
      <c r="Z235" s="29">
        <f t="shared" si="679"/>
        <v>0.58320799999999995</v>
      </c>
      <c r="AA235" s="29">
        <f t="shared" si="680"/>
        <v>0.55640999999999996</v>
      </c>
      <c r="AC235" s="29">
        <f t="shared" si="681"/>
        <v>0.52889699999999995</v>
      </c>
      <c r="AD235" s="29">
        <f t="shared" si="682"/>
        <v>0.16576299999999999</v>
      </c>
      <c r="AE235" s="29">
        <f t="shared" si="683"/>
        <v>0.60884300000000002</v>
      </c>
      <c r="AF235" s="29">
        <f t="shared" si="684"/>
        <v>0.589059</v>
      </c>
      <c r="AG235" s="29">
        <f t="shared" si="685"/>
        <v>0.62026400000000004</v>
      </c>
      <c r="AH235" s="29">
        <f t="shared" si="686"/>
        <v>0.59102500000000002</v>
      </c>
      <c r="AI235" s="29">
        <f t="shared" si="687"/>
        <v>0.61602353941247967</v>
      </c>
      <c r="AJ235" s="29">
        <f t="shared" si="688"/>
        <v>0.58320799999999995</v>
      </c>
      <c r="AK235" s="29">
        <f t="shared" si="689"/>
        <v>0.55640999999999996</v>
      </c>
      <c r="AM235" s="29">
        <f t="shared" si="762"/>
        <v>0.52889699999999995</v>
      </c>
      <c r="AN235" s="29">
        <f t="shared" si="763"/>
        <v>0.16576299999999999</v>
      </c>
      <c r="AO235" s="29">
        <f t="shared" si="764"/>
        <v>0.60884300000000002</v>
      </c>
      <c r="AP235" s="29">
        <f t="shared" si="765"/>
        <v>0.589059</v>
      </c>
      <c r="AQ235" s="29">
        <f t="shared" si="766"/>
        <v>0.62026400000000004</v>
      </c>
      <c r="AR235" s="29">
        <f t="shared" si="767"/>
        <v>0.59102500000000002</v>
      </c>
      <c r="AS235" s="58">
        <f t="shared" si="768"/>
        <v>0.61602353941247967</v>
      </c>
      <c r="AT235" s="58">
        <f t="shared" si="769"/>
        <v>0.58320799999999995</v>
      </c>
      <c r="AU235" s="58">
        <f t="shared" si="769"/>
        <v>0.55640999999999996</v>
      </c>
      <c r="AW235" s="29">
        <f t="shared" si="772"/>
        <v>5.642836</v>
      </c>
      <c r="AX235" s="29">
        <f t="shared" si="773"/>
        <v>4.6849450000000008</v>
      </c>
      <c r="AY235" s="29">
        <f t="shared" si="774"/>
        <v>5.8159489999999998</v>
      </c>
      <c r="AZ235" s="29">
        <f t="shared" si="775"/>
        <v>6.0387729999999991</v>
      </c>
      <c r="BA235" s="29">
        <f t="shared" si="776"/>
        <v>5.2871709999999998</v>
      </c>
      <c r="BB235" s="29">
        <f t="shared" si="778"/>
        <v>5.2799649999999998</v>
      </c>
      <c r="BC235" s="58">
        <f t="shared" si="779"/>
        <v>5.6865429447680516</v>
      </c>
      <c r="BD235" s="58">
        <f t="shared" si="780"/>
        <v>5.2848559999999996</v>
      </c>
      <c r="BE235" s="58">
        <f t="shared" si="781"/>
        <v>6.5677280000000007</v>
      </c>
      <c r="BM235" s="58"/>
      <c r="BW235" s="58"/>
    </row>
    <row r="236" spans="1:77" x14ac:dyDescent="0.25">
      <c r="A236">
        <f t="shared" si="761"/>
        <v>2010</v>
      </c>
      <c r="B236" s="56" t="s">
        <v>234</v>
      </c>
      <c r="C236" s="56">
        <v>7</v>
      </c>
      <c r="D236">
        <v>12</v>
      </c>
      <c r="E236" s="4"/>
      <c r="F236" s="56">
        <v>4.0944000000000001E-2</v>
      </c>
      <c r="G236" s="56">
        <v>7.5561000000000003E-2</v>
      </c>
      <c r="H236" s="56">
        <v>0.62718499999999999</v>
      </c>
      <c r="I236" s="56">
        <v>4.9943000000000001E-2</v>
      </c>
      <c r="J236" s="56">
        <v>0.11336499999999999</v>
      </c>
      <c r="K236" s="56">
        <v>9.9289000000000002E-2</v>
      </c>
      <c r="L236" s="56">
        <v>0.139405</v>
      </c>
      <c r="M236" s="56">
        <v>3.5508999999999999E-2</v>
      </c>
      <c r="N236" s="56">
        <v>0.117532</v>
      </c>
      <c r="O236" s="56">
        <v>2.5961999999999999E-2</v>
      </c>
      <c r="S236" s="29">
        <f t="shared" si="675"/>
        <v>7.5561000000000003E-2</v>
      </c>
      <c r="T236" s="29">
        <f t="shared" si="675"/>
        <v>0.62718499999999999</v>
      </c>
      <c r="U236" s="29">
        <f t="shared" si="675"/>
        <v>4.9943000000000001E-2</v>
      </c>
      <c r="V236" s="29">
        <f t="shared" si="675"/>
        <v>0.11336499999999999</v>
      </c>
      <c r="W236" s="29">
        <f t="shared" si="676"/>
        <v>9.9289000000000002E-2</v>
      </c>
      <c r="X236" s="29">
        <f t="shared" si="677"/>
        <v>0.139405</v>
      </c>
      <c r="Y236" s="78">
        <f t="shared" si="678"/>
        <v>3.8575767589992878E-2</v>
      </c>
      <c r="Z236" s="29">
        <f t="shared" si="679"/>
        <v>0.117532</v>
      </c>
      <c r="AA236" s="29">
        <f t="shared" si="680"/>
        <v>2.5961999999999999E-2</v>
      </c>
      <c r="AC236" s="29">
        <f t="shared" si="681"/>
        <v>7.5561000000000003E-2</v>
      </c>
      <c r="AD236" s="29">
        <f t="shared" si="682"/>
        <v>0.62718499999999999</v>
      </c>
      <c r="AE236" s="29">
        <f t="shared" si="683"/>
        <v>4.9943000000000001E-2</v>
      </c>
      <c r="AF236" s="29">
        <f t="shared" si="684"/>
        <v>0.11336499999999999</v>
      </c>
      <c r="AG236" s="29">
        <f t="shared" si="685"/>
        <v>9.9289000000000002E-2</v>
      </c>
      <c r="AH236" s="29">
        <f t="shared" si="686"/>
        <v>0.139405</v>
      </c>
      <c r="AI236" s="29">
        <f t="shared" si="687"/>
        <v>3.8575767589992878E-2</v>
      </c>
      <c r="AJ236" s="29">
        <f t="shared" si="688"/>
        <v>0.117532</v>
      </c>
      <c r="AK236" s="29">
        <f t="shared" si="689"/>
        <v>2.5961999999999999E-2</v>
      </c>
      <c r="AM236" s="29">
        <f t="shared" si="762"/>
        <v>7.5561000000000003E-2</v>
      </c>
      <c r="AN236" s="29">
        <f t="shared" si="763"/>
        <v>0.62718499999999999</v>
      </c>
      <c r="AO236" s="29">
        <f t="shared" si="764"/>
        <v>4.9943000000000001E-2</v>
      </c>
      <c r="AP236" s="29">
        <f t="shared" si="765"/>
        <v>0.11336499999999999</v>
      </c>
      <c r="AQ236" s="29">
        <f t="shared" si="766"/>
        <v>9.9289000000000002E-2</v>
      </c>
      <c r="AR236" s="29">
        <f t="shared" si="767"/>
        <v>0.139405</v>
      </c>
      <c r="AS236" s="58">
        <f t="shared" si="768"/>
        <v>3.8575767589992878E-2</v>
      </c>
      <c r="AT236" s="58">
        <f t="shared" si="769"/>
        <v>0.117532</v>
      </c>
      <c r="AU236" s="58">
        <f t="shared" si="769"/>
        <v>2.5961999999999999E-2</v>
      </c>
      <c r="AW236" s="29">
        <f t="shared" si="772"/>
        <v>5.7183970000000004</v>
      </c>
      <c r="AX236" s="29">
        <f t="shared" si="773"/>
        <v>5.3121300000000007</v>
      </c>
      <c r="AY236" s="29">
        <f t="shared" si="774"/>
        <v>5.8658919999999997</v>
      </c>
      <c r="AZ236" s="29">
        <f t="shared" si="775"/>
        <v>6.152137999999999</v>
      </c>
      <c r="BA236" s="29">
        <f t="shared" si="776"/>
        <v>5.3864599999999996</v>
      </c>
      <c r="BB236" s="29">
        <f t="shared" si="778"/>
        <v>5.4193699999999998</v>
      </c>
      <c r="BC236" s="58">
        <f t="shared" si="779"/>
        <v>5.7251187123580447</v>
      </c>
      <c r="BD236" s="58">
        <f t="shared" si="780"/>
        <v>5.4023879999999993</v>
      </c>
      <c r="BE236" s="58">
        <f t="shared" si="781"/>
        <v>6.5936900000000005</v>
      </c>
      <c r="BM236" s="58"/>
      <c r="BW236" s="58"/>
    </row>
    <row r="237" spans="1:77" x14ac:dyDescent="0.25">
      <c r="A237">
        <f t="shared" si="761"/>
        <v>2010</v>
      </c>
      <c r="B237" s="56" t="s">
        <v>235</v>
      </c>
      <c r="C237" s="56">
        <v>7</v>
      </c>
      <c r="D237">
        <v>13</v>
      </c>
      <c r="E237" s="4"/>
      <c r="F237" s="56">
        <v>0.200123</v>
      </c>
      <c r="G237" s="56">
        <v>-0.186723</v>
      </c>
      <c r="H237" s="56">
        <v>0.22675000000000001</v>
      </c>
      <c r="I237" s="56">
        <v>0.19712099999999999</v>
      </c>
      <c r="J237" s="56">
        <v>0.140013</v>
      </c>
      <c r="K237" s="56">
        <v>0.34012799999999999</v>
      </c>
      <c r="L237" s="56">
        <v>0.30112899999999998</v>
      </c>
      <c r="M237" s="56">
        <v>0.20949000000000001</v>
      </c>
      <c r="N237" s="56">
        <v>0.25576500000000002</v>
      </c>
      <c r="O237" s="56">
        <v>-0.32383400000000001</v>
      </c>
      <c r="S237" s="29">
        <f t="shared" si="675"/>
        <v>-0.186723</v>
      </c>
      <c r="T237" s="29">
        <f t="shared" si="675"/>
        <v>0.22675000000000001</v>
      </c>
      <c r="U237" s="29">
        <f t="shared" si="675"/>
        <v>0.19712099999999999</v>
      </c>
      <c r="V237" s="29">
        <f t="shared" si="675"/>
        <v>0.140013</v>
      </c>
      <c r="W237" s="29">
        <f t="shared" si="676"/>
        <v>0.34012799999999999</v>
      </c>
      <c r="X237" s="29">
        <f t="shared" si="677"/>
        <v>0.30112899999999998</v>
      </c>
      <c r="Y237" s="78">
        <f t="shared" si="678"/>
        <v>0.20420455160709047</v>
      </c>
      <c r="Z237" s="29">
        <f t="shared" si="679"/>
        <v>0.25576500000000002</v>
      </c>
      <c r="AA237" s="29">
        <f t="shared" si="680"/>
        <v>-0.32383400000000001</v>
      </c>
      <c r="AC237" s="29">
        <f t="shared" si="681"/>
        <v>-0.186723</v>
      </c>
      <c r="AD237" s="29">
        <f t="shared" si="682"/>
        <v>0.22675000000000001</v>
      </c>
      <c r="AE237" s="29">
        <f t="shared" si="683"/>
        <v>0.19712099999999999</v>
      </c>
      <c r="AF237" s="29">
        <f t="shared" si="684"/>
        <v>0.140013</v>
      </c>
      <c r="AG237" s="29">
        <f t="shared" si="685"/>
        <v>0.34012799999999999</v>
      </c>
      <c r="AH237" s="29">
        <f t="shared" si="686"/>
        <v>0.30112899999999998</v>
      </c>
      <c r="AI237" s="29">
        <f t="shared" si="687"/>
        <v>0.20420455160709047</v>
      </c>
      <c r="AJ237" s="29">
        <f t="shared" si="688"/>
        <v>0.25576500000000002</v>
      </c>
      <c r="AK237" s="29">
        <f t="shared" si="689"/>
        <v>-0.32383400000000001</v>
      </c>
      <c r="AM237" s="29">
        <f t="shared" si="762"/>
        <v>-0.186723</v>
      </c>
      <c r="AN237" s="29">
        <f t="shared" si="763"/>
        <v>0.22675000000000001</v>
      </c>
      <c r="AO237" s="29">
        <f t="shared" si="764"/>
        <v>0.19712099999999999</v>
      </c>
      <c r="AP237" s="29">
        <f t="shared" si="765"/>
        <v>0.140013</v>
      </c>
      <c r="AQ237" s="29">
        <f t="shared" si="766"/>
        <v>0.34012799999999999</v>
      </c>
      <c r="AR237" s="29">
        <f t="shared" si="767"/>
        <v>0.30112899999999998</v>
      </c>
      <c r="AS237" s="58">
        <f t="shared" si="768"/>
        <v>0.20420455160709047</v>
      </c>
      <c r="AT237" s="58">
        <f t="shared" si="769"/>
        <v>0.25576500000000002</v>
      </c>
      <c r="AU237" s="58">
        <f t="shared" si="769"/>
        <v>-0.32383400000000001</v>
      </c>
      <c r="AW237" s="29">
        <f t="shared" si="772"/>
        <v>5.5316740000000006</v>
      </c>
      <c r="AX237" s="29">
        <f t="shared" si="773"/>
        <v>5.5388800000000007</v>
      </c>
      <c r="AY237" s="29">
        <f t="shared" si="774"/>
        <v>6.0630129999999998</v>
      </c>
      <c r="AZ237" s="29">
        <f t="shared" si="775"/>
        <v>6.2921509999999987</v>
      </c>
      <c r="BA237" s="29">
        <f t="shared" si="776"/>
        <v>5.7265879999999996</v>
      </c>
      <c r="BB237" s="29">
        <f t="shared" si="778"/>
        <v>5.7204990000000002</v>
      </c>
      <c r="BC237" s="58">
        <f t="shared" si="779"/>
        <v>5.9293232639651352</v>
      </c>
      <c r="BD237" s="58">
        <f t="shared" si="780"/>
        <v>5.6581529999999995</v>
      </c>
      <c r="BE237" s="58">
        <f t="shared" si="781"/>
        <v>6.2698560000000008</v>
      </c>
      <c r="BM237" s="58"/>
      <c r="BW237" s="58"/>
    </row>
    <row r="238" spans="1:77" x14ac:dyDescent="0.25">
      <c r="A238">
        <f t="shared" si="761"/>
        <v>2010</v>
      </c>
      <c r="B238" s="56" t="s">
        <v>236</v>
      </c>
      <c r="C238" s="56">
        <v>8</v>
      </c>
      <c r="D238">
        <v>14</v>
      </c>
      <c r="E238" s="4"/>
      <c r="F238" s="56">
        <v>0.191354</v>
      </c>
      <c r="G238" s="56">
        <v>0.223997</v>
      </c>
      <c r="H238" s="56">
        <v>0.346221</v>
      </c>
      <c r="I238" s="56">
        <v>0.19661899999999999</v>
      </c>
      <c r="J238" s="56">
        <v>0.20787600000000001</v>
      </c>
      <c r="K238" s="56">
        <v>0.26714399999999999</v>
      </c>
      <c r="L238" s="56">
        <v>0.33076899999999998</v>
      </c>
      <c r="M238" s="56">
        <v>0.19312000000000001</v>
      </c>
      <c r="N238" s="56">
        <v>0.33444699999999999</v>
      </c>
      <c r="O238" s="56">
        <v>-0.57856600000000002</v>
      </c>
      <c r="S238" s="29">
        <f t="shared" si="675"/>
        <v>0.223997</v>
      </c>
      <c r="T238" s="29">
        <f t="shared" si="675"/>
        <v>0.346221</v>
      </c>
      <c r="U238" s="29">
        <f t="shared" si="675"/>
        <v>0.19661899999999999</v>
      </c>
      <c r="V238" s="29">
        <f t="shared" si="675"/>
        <v>0.20787600000000001</v>
      </c>
      <c r="W238" s="29">
        <f t="shared" si="676"/>
        <v>0.26714399999999999</v>
      </c>
      <c r="X238" s="29">
        <f t="shared" si="677"/>
        <v>0.33076899999999998</v>
      </c>
      <c r="Y238" s="78">
        <f t="shared" si="678"/>
        <v>0.19212351213175208</v>
      </c>
      <c r="Z238" s="29">
        <f t="shared" si="679"/>
        <v>0.33444699999999999</v>
      </c>
      <c r="AA238" s="29">
        <f t="shared" si="680"/>
        <v>-0.57856600000000002</v>
      </c>
      <c r="AC238" s="29">
        <f t="shared" si="681"/>
        <v>0.223997</v>
      </c>
      <c r="AD238" s="29">
        <f t="shared" si="682"/>
        <v>0.346221</v>
      </c>
      <c r="AE238" s="29">
        <f t="shared" si="683"/>
        <v>0.19661899999999999</v>
      </c>
      <c r="AF238" s="29">
        <f t="shared" si="684"/>
        <v>0.20787600000000001</v>
      </c>
      <c r="AG238" s="29">
        <f t="shared" si="685"/>
        <v>0.26714399999999999</v>
      </c>
      <c r="AH238" s="29">
        <f t="shared" si="686"/>
        <v>0.33076899999999998</v>
      </c>
      <c r="AI238" s="29">
        <f t="shared" si="687"/>
        <v>0.19212351213175208</v>
      </c>
      <c r="AJ238" s="29">
        <f t="shared" si="688"/>
        <v>0.33444699999999999</v>
      </c>
      <c r="AK238" s="29">
        <f t="shared" si="689"/>
        <v>-0.57856600000000002</v>
      </c>
      <c r="AM238" s="29">
        <f t="shared" si="762"/>
        <v>0.223997</v>
      </c>
      <c r="AN238" s="29">
        <f t="shared" si="763"/>
        <v>0.346221</v>
      </c>
      <c r="AO238" s="29">
        <f t="shared" si="764"/>
        <v>0.19661899999999999</v>
      </c>
      <c r="AP238" s="29">
        <f t="shared" si="765"/>
        <v>0.20787600000000001</v>
      </c>
      <c r="AQ238" s="29">
        <f t="shared" si="766"/>
        <v>0.26714399999999999</v>
      </c>
      <c r="AR238" s="29">
        <f t="shared" si="767"/>
        <v>0.33076899999999998</v>
      </c>
      <c r="AS238" s="58">
        <f t="shared" si="768"/>
        <v>0.19212351213175208</v>
      </c>
      <c r="AT238" s="58">
        <f t="shared" si="769"/>
        <v>0.33444699999999999</v>
      </c>
      <c r="AU238" s="58">
        <f t="shared" si="769"/>
        <v>-0.57856600000000002</v>
      </c>
      <c r="AW238" s="29">
        <f t="shared" si="772"/>
        <v>5.7556710000000004</v>
      </c>
      <c r="AX238" s="29">
        <f t="shared" si="773"/>
        <v>5.8851010000000006</v>
      </c>
      <c r="AY238" s="29">
        <f t="shared" si="774"/>
        <v>6.2596319999999999</v>
      </c>
      <c r="AZ238" s="29">
        <f t="shared" si="775"/>
        <v>6.5000269999999984</v>
      </c>
      <c r="BA238" s="29">
        <f t="shared" si="776"/>
        <v>5.9937319999999996</v>
      </c>
      <c r="BB238" s="29">
        <f t="shared" si="778"/>
        <v>6.0512680000000003</v>
      </c>
      <c r="BC238" s="58">
        <f t="shared" si="779"/>
        <v>6.1214467760968869</v>
      </c>
      <c r="BD238" s="58">
        <f t="shared" si="780"/>
        <v>5.9925999999999995</v>
      </c>
      <c r="BE238" s="58">
        <f t="shared" si="781"/>
        <v>5.6912900000000004</v>
      </c>
      <c r="BM238" s="58"/>
      <c r="BW238" s="58"/>
    </row>
    <row r="239" spans="1:77" x14ac:dyDescent="0.25">
      <c r="A239">
        <f t="shared" si="761"/>
        <v>2010</v>
      </c>
      <c r="B239" s="56" t="s">
        <v>237</v>
      </c>
      <c r="C239" s="56">
        <v>8</v>
      </c>
      <c r="D239">
        <v>15</v>
      </c>
      <c r="E239" s="4"/>
      <c r="F239" s="56">
        <v>7.6147000000000006E-2</v>
      </c>
      <c r="G239" s="56">
        <v>1.3837E-2</v>
      </c>
      <c r="H239" s="56">
        <v>-0.187059</v>
      </c>
      <c r="I239" s="56">
        <v>7.6405000000000001E-2</v>
      </c>
      <c r="J239" s="56">
        <v>2.3588000000000001E-2</v>
      </c>
      <c r="K239" s="56">
        <v>0.106491</v>
      </c>
      <c r="L239" s="56">
        <v>0.112206</v>
      </c>
      <c r="M239" s="56">
        <v>8.3216999999999999E-2</v>
      </c>
      <c r="N239" s="56">
        <v>0.11820600000000001</v>
      </c>
      <c r="O239" s="56">
        <v>0.20710999999999999</v>
      </c>
      <c r="S239" s="29">
        <f t="shared" si="675"/>
        <v>1.3837E-2</v>
      </c>
      <c r="T239" s="29">
        <f t="shared" si="675"/>
        <v>-0.187059</v>
      </c>
      <c r="U239" s="29">
        <f t="shared" si="675"/>
        <v>7.6405000000000001E-2</v>
      </c>
      <c r="V239" s="29">
        <f t="shared" si="675"/>
        <v>2.3588000000000001E-2</v>
      </c>
      <c r="W239" s="29">
        <f t="shared" si="676"/>
        <v>0.106491</v>
      </c>
      <c r="X239" s="29">
        <f t="shared" si="677"/>
        <v>0.112206</v>
      </c>
      <c r="Y239" s="78">
        <f t="shared" si="678"/>
        <v>7.9227662951012023E-2</v>
      </c>
      <c r="Z239" s="29">
        <f t="shared" si="679"/>
        <v>0.11820600000000001</v>
      </c>
      <c r="AA239" s="29">
        <f t="shared" si="680"/>
        <v>0.20710999999999999</v>
      </c>
      <c r="AC239" s="29">
        <f t="shared" si="681"/>
        <v>1.3837E-2</v>
      </c>
      <c r="AD239" s="29">
        <f t="shared" si="682"/>
        <v>-0.187059</v>
      </c>
      <c r="AE239" s="29">
        <f t="shared" si="683"/>
        <v>7.6405000000000001E-2</v>
      </c>
      <c r="AF239" s="29">
        <f t="shared" si="684"/>
        <v>2.3588000000000001E-2</v>
      </c>
      <c r="AG239" s="29">
        <f t="shared" si="685"/>
        <v>0.106491</v>
      </c>
      <c r="AH239" s="29">
        <f t="shared" si="686"/>
        <v>0.112206</v>
      </c>
      <c r="AI239" s="29">
        <f t="shared" si="687"/>
        <v>7.9227662951012023E-2</v>
      </c>
      <c r="AJ239" s="29">
        <f t="shared" si="688"/>
        <v>0.11820600000000001</v>
      </c>
      <c r="AK239" s="29">
        <f t="shared" si="689"/>
        <v>0.20710999999999999</v>
      </c>
      <c r="AM239" s="29">
        <f t="shared" si="762"/>
        <v>1.3837E-2</v>
      </c>
      <c r="AN239" s="29">
        <f t="shared" si="763"/>
        <v>-0.187059</v>
      </c>
      <c r="AO239" s="29">
        <f t="shared" si="764"/>
        <v>7.6405000000000001E-2</v>
      </c>
      <c r="AP239" s="29">
        <f t="shared" si="765"/>
        <v>2.3588000000000001E-2</v>
      </c>
      <c r="AQ239" s="29">
        <f t="shared" si="766"/>
        <v>0.106491</v>
      </c>
      <c r="AR239" s="29">
        <f t="shared" si="767"/>
        <v>0.112206</v>
      </c>
      <c r="AS239" s="58">
        <f t="shared" si="768"/>
        <v>7.9227662951012023E-2</v>
      </c>
      <c r="AT239" s="58">
        <f t="shared" si="769"/>
        <v>0.11820600000000001</v>
      </c>
      <c r="AU239" s="58">
        <f t="shared" si="769"/>
        <v>0.20710999999999999</v>
      </c>
      <c r="AW239" s="29">
        <f t="shared" si="772"/>
        <v>5.7695080000000001</v>
      </c>
      <c r="AX239" s="29">
        <f t="shared" si="773"/>
        <v>5.6980420000000009</v>
      </c>
      <c r="AY239" s="29">
        <f t="shared" si="774"/>
        <v>6.3360370000000001</v>
      </c>
      <c r="AZ239" s="29">
        <f t="shared" si="775"/>
        <v>6.5236149999999986</v>
      </c>
      <c r="BA239" s="29">
        <f t="shared" si="776"/>
        <v>6.1002229999999997</v>
      </c>
      <c r="BB239" s="29">
        <f t="shared" si="778"/>
        <v>6.1634739999999999</v>
      </c>
      <c r="BC239" s="58">
        <f t="shared" si="779"/>
        <v>6.2006744390478987</v>
      </c>
      <c r="BD239" s="58">
        <f t="shared" si="780"/>
        <v>6.1108059999999993</v>
      </c>
      <c r="BE239" s="58">
        <f t="shared" si="781"/>
        <v>5.8984000000000005</v>
      </c>
      <c r="BM239" s="58"/>
      <c r="BW239" s="58"/>
    </row>
    <row r="240" spans="1:77" x14ac:dyDescent="0.25">
      <c r="A240">
        <f t="shared" si="761"/>
        <v>2010</v>
      </c>
      <c r="B240" s="56" t="s">
        <v>238</v>
      </c>
      <c r="C240" s="56">
        <v>9</v>
      </c>
      <c r="D240">
        <v>16</v>
      </c>
      <c r="E240" s="4"/>
      <c r="F240" s="56">
        <v>0.127135</v>
      </c>
      <c r="G240" s="56">
        <v>0.116346</v>
      </c>
      <c r="H240" s="56">
        <v>0.32552500000000001</v>
      </c>
      <c r="I240" s="56">
        <v>0.13313700000000001</v>
      </c>
      <c r="J240" s="56">
        <v>0.15535099999999999</v>
      </c>
      <c r="K240" s="56">
        <v>0.26212299999999999</v>
      </c>
      <c r="L240" s="56">
        <v>0.33387800000000001</v>
      </c>
      <c r="M240" s="56">
        <v>0.13031499999999999</v>
      </c>
      <c r="N240" s="56">
        <v>0.37355300000000002</v>
      </c>
      <c r="O240" s="56">
        <v>1.4715910000000001</v>
      </c>
      <c r="S240" s="29">
        <f t="shared" si="675"/>
        <v>0.116346</v>
      </c>
      <c r="T240" s="29">
        <f t="shared" si="675"/>
        <v>0.32552500000000001</v>
      </c>
      <c r="U240" s="29">
        <f t="shared" si="675"/>
        <v>0.13313700000000001</v>
      </c>
      <c r="V240" s="29">
        <f t="shared" si="675"/>
        <v>0.15535099999999999</v>
      </c>
      <c r="W240" s="29">
        <f t="shared" si="676"/>
        <v>0.26212299999999999</v>
      </c>
      <c r="X240" s="29">
        <f t="shared" si="677"/>
        <v>0.33387800000000001</v>
      </c>
      <c r="Y240" s="78">
        <f t="shared" si="678"/>
        <v>0.12852064472195449</v>
      </c>
      <c r="Z240" s="29">
        <f t="shared" si="679"/>
        <v>0.37355300000000002</v>
      </c>
      <c r="AA240" s="29">
        <f t="shared" si="680"/>
        <v>1.4715910000000001</v>
      </c>
      <c r="AC240" s="29">
        <f t="shared" si="681"/>
        <v>0.116346</v>
      </c>
      <c r="AD240" s="29">
        <f t="shared" si="682"/>
        <v>0.32552500000000001</v>
      </c>
      <c r="AE240" s="29">
        <f t="shared" si="683"/>
        <v>0.13313700000000001</v>
      </c>
      <c r="AF240" s="29">
        <f t="shared" si="684"/>
        <v>0.15535099999999999</v>
      </c>
      <c r="AG240" s="29">
        <f t="shared" si="685"/>
        <v>0.26212299999999999</v>
      </c>
      <c r="AH240" s="29">
        <f t="shared" si="686"/>
        <v>0.33387800000000001</v>
      </c>
      <c r="AI240" s="29">
        <f t="shared" si="687"/>
        <v>0.12852064472195449</v>
      </c>
      <c r="AJ240" s="29">
        <f t="shared" si="688"/>
        <v>0.37355300000000002</v>
      </c>
      <c r="AK240" s="29">
        <f t="shared" si="689"/>
        <v>1.4715910000000001</v>
      </c>
      <c r="AM240" s="29">
        <f t="shared" si="762"/>
        <v>0.116346</v>
      </c>
      <c r="AN240" s="29">
        <f t="shared" si="763"/>
        <v>0.32552500000000001</v>
      </c>
      <c r="AO240" s="29">
        <f t="shared" si="764"/>
        <v>0.13313700000000001</v>
      </c>
      <c r="AP240" s="29">
        <f t="shared" si="765"/>
        <v>0.15535099999999999</v>
      </c>
      <c r="AQ240" s="29">
        <f t="shared" si="766"/>
        <v>0.26212299999999999</v>
      </c>
      <c r="AR240" s="29">
        <f t="shared" si="767"/>
        <v>0.33387800000000001</v>
      </c>
      <c r="AS240" s="58">
        <f t="shared" si="768"/>
        <v>0.12852064472195449</v>
      </c>
      <c r="AT240" s="58">
        <f t="shared" si="769"/>
        <v>0.37355300000000002</v>
      </c>
      <c r="AU240" s="58">
        <f t="shared" si="769"/>
        <v>1.4715910000000001</v>
      </c>
      <c r="AW240" s="29">
        <f t="shared" si="772"/>
        <v>5.8858540000000001</v>
      </c>
      <c r="AX240" s="29">
        <f t="shared" si="773"/>
        <v>6.0235670000000008</v>
      </c>
      <c r="AY240" s="29">
        <f t="shared" si="774"/>
        <v>6.4691739999999998</v>
      </c>
      <c r="AZ240" s="29">
        <f t="shared" si="775"/>
        <v>6.6789659999999982</v>
      </c>
      <c r="BA240" s="29">
        <f t="shared" si="776"/>
        <v>6.3623459999999996</v>
      </c>
      <c r="BB240" s="29">
        <f t="shared" si="778"/>
        <v>6.4973520000000002</v>
      </c>
      <c r="BC240" s="58">
        <f t="shared" si="779"/>
        <v>6.3291950837698536</v>
      </c>
      <c r="BD240" s="58">
        <f t="shared" si="780"/>
        <v>6.4843589999999995</v>
      </c>
      <c r="BE240" s="58">
        <f t="shared" si="781"/>
        <v>7.3699910000000006</v>
      </c>
      <c r="BM240" s="58"/>
      <c r="BW240" s="58"/>
    </row>
    <row r="241" spans="1:77" x14ac:dyDescent="0.25">
      <c r="A241">
        <f t="shared" si="761"/>
        <v>2010</v>
      </c>
      <c r="B241" s="56" t="s">
        <v>239</v>
      </c>
      <c r="C241" s="56">
        <v>9</v>
      </c>
      <c r="D241">
        <v>17</v>
      </c>
      <c r="E241" s="4"/>
      <c r="F241" s="56">
        <v>0.264102</v>
      </c>
      <c r="G241" s="56">
        <v>0.42502600000000001</v>
      </c>
      <c r="H241" s="56">
        <v>-0.19880100000000001</v>
      </c>
      <c r="I241" s="56">
        <v>0.26981699999999997</v>
      </c>
      <c r="J241" s="56">
        <v>0.30007</v>
      </c>
      <c r="K241" s="56">
        <v>0.29259099999999999</v>
      </c>
      <c r="L241" s="56">
        <v>0.27226800000000001</v>
      </c>
      <c r="M241" s="56">
        <v>0.26008799999999999</v>
      </c>
      <c r="N241" s="56">
        <v>0.26177800000000001</v>
      </c>
      <c r="O241" s="56">
        <v>0.81156200000000001</v>
      </c>
      <c r="S241" s="29">
        <f t="shared" si="675"/>
        <v>0.42502600000000001</v>
      </c>
      <c r="T241" s="29">
        <f t="shared" si="675"/>
        <v>-0.19880100000000001</v>
      </c>
      <c r="U241" s="29">
        <f t="shared" si="675"/>
        <v>0.26981699999999997</v>
      </c>
      <c r="V241" s="29">
        <f t="shared" si="675"/>
        <v>0.30007</v>
      </c>
      <c r="W241" s="29">
        <f t="shared" si="676"/>
        <v>0.29259099999999999</v>
      </c>
      <c r="X241" s="29">
        <f t="shared" si="677"/>
        <v>0.27226800000000001</v>
      </c>
      <c r="Y241" s="78">
        <f t="shared" si="678"/>
        <v>0.26235295034153289</v>
      </c>
      <c r="Z241" s="29">
        <f t="shared" si="679"/>
        <v>0.26177800000000001</v>
      </c>
      <c r="AA241" s="29">
        <f t="shared" si="680"/>
        <v>0.81156200000000001</v>
      </c>
      <c r="AC241" s="29">
        <f t="shared" si="681"/>
        <v>0.42502600000000001</v>
      </c>
      <c r="AD241" s="29">
        <f t="shared" si="682"/>
        <v>-0.19880100000000001</v>
      </c>
      <c r="AE241" s="29">
        <f t="shared" si="683"/>
        <v>0.26981699999999997</v>
      </c>
      <c r="AF241" s="29">
        <f t="shared" si="684"/>
        <v>0.30007</v>
      </c>
      <c r="AG241" s="29">
        <f t="shared" si="685"/>
        <v>0.29259099999999999</v>
      </c>
      <c r="AH241" s="29">
        <f t="shared" si="686"/>
        <v>0.27226800000000001</v>
      </c>
      <c r="AI241" s="29">
        <f t="shared" si="687"/>
        <v>0.26235295034153289</v>
      </c>
      <c r="AJ241" s="29">
        <f t="shared" si="688"/>
        <v>0.26177800000000001</v>
      </c>
      <c r="AK241" s="29">
        <f t="shared" si="689"/>
        <v>0.81156200000000001</v>
      </c>
      <c r="AM241" s="29">
        <f t="shared" si="762"/>
        <v>0.42502600000000001</v>
      </c>
      <c r="AN241" s="29">
        <f t="shared" si="763"/>
        <v>-0.19880100000000001</v>
      </c>
      <c r="AO241" s="29">
        <f t="shared" si="764"/>
        <v>0.26981699999999997</v>
      </c>
      <c r="AP241" s="29">
        <f t="shared" si="765"/>
        <v>0.30007</v>
      </c>
      <c r="AQ241" s="29">
        <f t="shared" si="766"/>
        <v>0.29259099999999999</v>
      </c>
      <c r="AR241" s="29">
        <f t="shared" si="767"/>
        <v>0.27226800000000001</v>
      </c>
      <c r="AS241" s="58">
        <f t="shared" si="768"/>
        <v>0.26235295034153289</v>
      </c>
      <c r="AT241" s="58">
        <f t="shared" si="769"/>
        <v>0.26177800000000001</v>
      </c>
      <c r="AU241" s="58">
        <f t="shared" si="769"/>
        <v>0.81156200000000001</v>
      </c>
      <c r="AW241" s="29">
        <f t="shared" si="772"/>
        <v>6.31088</v>
      </c>
      <c r="AX241" s="29">
        <f t="shared" si="773"/>
        <v>5.8247660000000003</v>
      </c>
      <c r="AY241" s="29">
        <f t="shared" si="774"/>
        <v>6.7389909999999995</v>
      </c>
      <c r="AZ241" s="29">
        <f t="shared" si="775"/>
        <v>6.979035999999998</v>
      </c>
      <c r="BA241" s="29">
        <f t="shared" si="776"/>
        <v>6.6549369999999994</v>
      </c>
      <c r="BB241" s="29">
        <f t="shared" si="778"/>
        <v>6.7696200000000006</v>
      </c>
      <c r="BC241" s="58">
        <f t="shared" si="779"/>
        <v>6.5915480341113861</v>
      </c>
      <c r="BD241" s="58">
        <f t="shared" si="780"/>
        <v>6.7461369999999992</v>
      </c>
      <c r="BE241" s="58">
        <f t="shared" si="781"/>
        <v>8.181553000000001</v>
      </c>
      <c r="BM241" s="58"/>
      <c r="BW241" s="58"/>
    </row>
    <row r="242" spans="1:77" x14ac:dyDescent="0.25">
      <c r="A242">
        <f t="shared" si="761"/>
        <v>2010</v>
      </c>
      <c r="B242" s="56" t="s">
        <v>240</v>
      </c>
      <c r="C242" s="56">
        <v>10</v>
      </c>
      <c r="D242">
        <v>18</v>
      </c>
      <c r="E242" s="4"/>
      <c r="F242" s="56">
        <v>2.0736000000000001E-2</v>
      </c>
      <c r="G242" s="56">
        <v>-0.12520500000000001</v>
      </c>
      <c r="H242" s="56">
        <v>-2.1672E-2</v>
      </c>
      <c r="I242" s="56">
        <v>1.8599000000000001E-2</v>
      </c>
      <c r="J242" s="56">
        <v>3.222E-3</v>
      </c>
      <c r="K242" s="56">
        <v>3.0633000000000001E-2</v>
      </c>
      <c r="L242" s="56">
        <v>7.3203000000000004E-2</v>
      </c>
      <c r="M242" s="56">
        <v>2.2051000000000001E-2</v>
      </c>
      <c r="N242" s="56">
        <v>7.7199000000000004E-2</v>
      </c>
      <c r="O242" s="56">
        <v>0.42301100000000003</v>
      </c>
      <c r="S242" s="29">
        <f t="shared" si="675"/>
        <v>-0.12520500000000001</v>
      </c>
      <c r="T242" s="29">
        <f t="shared" si="675"/>
        <v>-2.1672E-2</v>
      </c>
      <c r="U242" s="29">
        <f t="shared" si="675"/>
        <v>1.8599000000000001E-2</v>
      </c>
      <c r="V242" s="29">
        <f t="shared" si="675"/>
        <v>3.222E-3</v>
      </c>
      <c r="W242" s="29">
        <f t="shared" si="676"/>
        <v>3.0633000000000001E-2</v>
      </c>
      <c r="X242" s="29">
        <f t="shared" si="677"/>
        <v>7.3203000000000004E-2</v>
      </c>
      <c r="Y242" s="78">
        <f t="shared" si="678"/>
        <v>2.1308994594141557E-2</v>
      </c>
      <c r="Z242" s="29">
        <f t="shared" si="679"/>
        <v>7.7199000000000004E-2</v>
      </c>
      <c r="AA242" s="29">
        <f t="shared" si="680"/>
        <v>0.42301100000000003</v>
      </c>
      <c r="AC242" s="29">
        <f t="shared" si="681"/>
        <v>-0.12520500000000001</v>
      </c>
      <c r="AD242" s="29">
        <f t="shared" si="682"/>
        <v>-2.1672E-2</v>
      </c>
      <c r="AE242" s="29">
        <f t="shared" si="683"/>
        <v>1.8599000000000001E-2</v>
      </c>
      <c r="AF242" s="29">
        <f t="shared" si="684"/>
        <v>3.222E-3</v>
      </c>
      <c r="AG242" s="29">
        <f t="shared" si="685"/>
        <v>3.0633000000000001E-2</v>
      </c>
      <c r="AH242" s="29">
        <f t="shared" si="686"/>
        <v>7.3203000000000004E-2</v>
      </c>
      <c r="AI242" s="29">
        <f t="shared" si="687"/>
        <v>2.1308994594141557E-2</v>
      </c>
      <c r="AJ242" s="29">
        <f t="shared" si="688"/>
        <v>7.7199000000000004E-2</v>
      </c>
      <c r="AK242" s="29">
        <f t="shared" si="689"/>
        <v>0.42301100000000003</v>
      </c>
      <c r="AS242" s="58"/>
      <c r="BC242" s="58"/>
      <c r="BG242" s="29">
        <f t="shared" ref="BG242" si="782">AC242</f>
        <v>-0.12520500000000001</v>
      </c>
      <c r="BH242" s="29">
        <f t="shared" ref="BH242" si="783">AD242</f>
        <v>-2.1672E-2</v>
      </c>
      <c r="BI242" s="29">
        <f t="shared" ref="BI242" si="784">AE242</f>
        <v>1.8599000000000001E-2</v>
      </c>
      <c r="BJ242" s="29">
        <f t="shared" ref="BJ242" si="785">AF242</f>
        <v>3.222E-3</v>
      </c>
      <c r="BK242" s="29">
        <f t="shared" ref="BK242" si="786">AG242</f>
        <v>3.0633000000000001E-2</v>
      </c>
      <c r="BL242" s="29">
        <f t="shared" ref="BL242:BL251" si="787">AH242</f>
        <v>7.3203000000000004E-2</v>
      </c>
      <c r="BM242" s="58">
        <f t="shared" ref="BM242:BM251" si="788">AI242</f>
        <v>2.1308994594141557E-2</v>
      </c>
      <c r="BN242" s="58">
        <f t="shared" ref="BN242:BO251" si="789">AJ242</f>
        <v>7.7199000000000004E-2</v>
      </c>
      <c r="BO242" s="58">
        <f t="shared" si="789"/>
        <v>0.42301100000000003</v>
      </c>
      <c r="BQ242" s="29">
        <f t="shared" ref="BQ242:BW242" si="790">BG242</f>
        <v>-0.12520500000000001</v>
      </c>
      <c r="BR242" s="29">
        <f t="shared" si="790"/>
        <v>-2.1672E-2</v>
      </c>
      <c r="BS242" s="29">
        <f t="shared" si="790"/>
        <v>1.8599000000000001E-2</v>
      </c>
      <c r="BT242" s="29">
        <f t="shared" si="790"/>
        <v>3.222E-3</v>
      </c>
      <c r="BU242" s="29">
        <f t="shared" si="790"/>
        <v>3.0633000000000001E-2</v>
      </c>
      <c r="BV242" s="29">
        <f t="shared" si="790"/>
        <v>7.3203000000000004E-2</v>
      </c>
      <c r="BW242" s="58">
        <f t="shared" si="790"/>
        <v>2.1308994594141557E-2</v>
      </c>
      <c r="BX242" s="58">
        <f t="shared" ref="BX242:BY242" si="791">BN242</f>
        <v>7.7199000000000004E-2</v>
      </c>
      <c r="BY242" s="58">
        <f t="shared" si="791"/>
        <v>0.42301100000000003</v>
      </c>
    </row>
    <row r="243" spans="1:77" x14ac:dyDescent="0.25">
      <c r="A243">
        <f t="shared" si="761"/>
        <v>2010</v>
      </c>
      <c r="B243" s="56" t="s">
        <v>241</v>
      </c>
      <c r="C243" s="56">
        <v>10</v>
      </c>
      <c r="D243">
        <v>19</v>
      </c>
      <c r="E243" s="4"/>
      <c r="F243" s="56">
        <v>-0.27340700000000001</v>
      </c>
      <c r="G243" s="56">
        <v>-0.178672</v>
      </c>
      <c r="H243" s="56">
        <v>-2.2412999999999999E-2</v>
      </c>
      <c r="I243" s="56">
        <v>-0.26743600000000001</v>
      </c>
      <c r="J243" s="56">
        <v>-0.16768</v>
      </c>
      <c r="K243" s="56">
        <v>-8.5801000000000002E-2</v>
      </c>
      <c r="L243" s="56">
        <v>-9.0024999999999994E-2</v>
      </c>
      <c r="M243" s="56">
        <v>-0.28088999999999997</v>
      </c>
      <c r="N243" s="56">
        <v>-9.7364999999999993E-2</v>
      </c>
      <c r="O243" s="56">
        <v>-0.59294000000000002</v>
      </c>
      <c r="S243" s="29">
        <f t="shared" si="675"/>
        <v>-0.178672</v>
      </c>
      <c r="T243" s="29">
        <f t="shared" si="675"/>
        <v>-2.2412999999999999E-2</v>
      </c>
      <c r="U243" s="29">
        <f t="shared" si="675"/>
        <v>-0.26743600000000001</v>
      </c>
      <c r="V243" s="29">
        <f t="shared" si="675"/>
        <v>-0.16768</v>
      </c>
      <c r="W243" s="29">
        <f t="shared" si="676"/>
        <v>-8.5801000000000002E-2</v>
      </c>
      <c r="X243" s="29">
        <f t="shared" si="677"/>
        <v>-9.0024999999999994E-2</v>
      </c>
      <c r="Y243" s="78">
        <f t="shared" si="678"/>
        <v>-0.27666762246993248</v>
      </c>
      <c r="Z243" s="29">
        <f t="shared" si="679"/>
        <v>-9.7364999999999993E-2</v>
      </c>
      <c r="AA243" s="29">
        <f t="shared" si="680"/>
        <v>-0.59294000000000002</v>
      </c>
      <c r="AC243" s="29">
        <f t="shared" si="681"/>
        <v>-0.178672</v>
      </c>
      <c r="AD243" s="29">
        <f t="shared" si="682"/>
        <v>-2.2412999999999999E-2</v>
      </c>
      <c r="AE243" s="29">
        <f t="shared" si="683"/>
        <v>-0.26743600000000001</v>
      </c>
      <c r="AF243" s="29">
        <f t="shared" si="684"/>
        <v>-0.16768</v>
      </c>
      <c r="AG243" s="29">
        <f t="shared" si="685"/>
        <v>-8.5801000000000002E-2</v>
      </c>
      <c r="AH243" s="29">
        <f t="shared" si="686"/>
        <v>-9.0024999999999994E-2</v>
      </c>
      <c r="AI243" s="29">
        <f t="shared" si="687"/>
        <v>-0.27666762246993248</v>
      </c>
      <c r="AJ243" s="29">
        <f t="shared" si="688"/>
        <v>-9.7364999999999993E-2</v>
      </c>
      <c r="AK243" s="29">
        <f t="shared" si="689"/>
        <v>-0.59294000000000002</v>
      </c>
      <c r="AS243" s="58"/>
      <c r="BC243" s="58"/>
      <c r="BG243" s="29">
        <f t="shared" ref="BG243:BG251" si="792">AC243</f>
        <v>-0.178672</v>
      </c>
      <c r="BH243" s="29">
        <f t="shared" ref="BH243:BH251" si="793">AD243</f>
        <v>-2.2412999999999999E-2</v>
      </c>
      <c r="BI243" s="29">
        <f t="shared" ref="BI243:BI251" si="794">AE243</f>
        <v>-0.26743600000000001</v>
      </c>
      <c r="BJ243" s="29">
        <f t="shared" ref="BJ243:BJ251" si="795">AF243</f>
        <v>-0.16768</v>
      </c>
      <c r="BK243" s="29">
        <f t="shared" ref="BK243:BK251" si="796">AG243</f>
        <v>-8.5801000000000002E-2</v>
      </c>
      <c r="BL243" s="29">
        <f t="shared" si="787"/>
        <v>-9.0024999999999994E-2</v>
      </c>
      <c r="BM243" s="58">
        <f t="shared" si="788"/>
        <v>-0.27666762246993248</v>
      </c>
      <c r="BN243" s="58">
        <f t="shared" si="789"/>
        <v>-9.7364999999999993E-2</v>
      </c>
      <c r="BO243" s="58">
        <f t="shared" si="789"/>
        <v>-0.59294000000000002</v>
      </c>
      <c r="BQ243" s="29">
        <f t="shared" ref="BQ243:BQ251" si="797">BG243+BQ242</f>
        <v>-0.30387700000000001</v>
      </c>
      <c r="BR243" s="29">
        <f t="shared" ref="BR243:BR251" si="798">BH243+BR242</f>
        <v>-4.4084999999999999E-2</v>
      </c>
      <c r="BS243" s="29">
        <f t="shared" ref="BS243:BS251" si="799">BI243+BS242</f>
        <v>-0.248837</v>
      </c>
      <c r="BT243" s="29">
        <f t="shared" ref="BT243:BT251" si="800">BJ243+BT242</f>
        <v>-0.16445799999999999</v>
      </c>
      <c r="BU243" s="29">
        <f t="shared" ref="BU243:BU251" si="801">BK243+BU242</f>
        <v>-5.5168000000000002E-2</v>
      </c>
      <c r="BV243" s="29">
        <f>BL243+BV242</f>
        <v>-1.682199999999999E-2</v>
      </c>
      <c r="BW243" s="58">
        <f>BM243+BW242</f>
        <v>-0.25535862787579094</v>
      </c>
      <c r="BX243" s="58">
        <f t="shared" ref="BX243:BY243" si="802">BN243+BX242</f>
        <v>-2.0165999999999989E-2</v>
      </c>
      <c r="BY243" s="58">
        <f t="shared" si="802"/>
        <v>-0.169929</v>
      </c>
    </row>
    <row r="244" spans="1:77" x14ac:dyDescent="0.25">
      <c r="A244">
        <f t="shared" si="761"/>
        <v>2010</v>
      </c>
      <c r="B244" s="56" t="s">
        <v>242</v>
      </c>
      <c r="C244" s="56">
        <v>11</v>
      </c>
      <c r="D244">
        <v>20</v>
      </c>
      <c r="E244" s="4"/>
      <c r="F244" s="56">
        <v>-0.15138299999999999</v>
      </c>
      <c r="G244" s="56">
        <v>0.122679</v>
      </c>
      <c r="H244" s="56">
        <v>-0.17788100000000001</v>
      </c>
      <c r="I244" s="56">
        <v>-0.15071899999999999</v>
      </c>
      <c r="J244" s="56">
        <v>-0.101438</v>
      </c>
      <c r="K244" s="56">
        <v>-0.189827</v>
      </c>
      <c r="L244" s="56">
        <v>-0.203153</v>
      </c>
      <c r="M244" s="56">
        <v>-0.15498200000000001</v>
      </c>
      <c r="N244" s="56">
        <v>-0.22239800000000001</v>
      </c>
      <c r="O244" s="56">
        <v>-0.92028500000000002</v>
      </c>
      <c r="S244" s="29">
        <f t="shared" si="675"/>
        <v>0.122679</v>
      </c>
      <c r="T244" s="29">
        <f t="shared" si="675"/>
        <v>-0.17788100000000001</v>
      </c>
      <c r="U244" s="29">
        <f t="shared" si="675"/>
        <v>-0.15071899999999999</v>
      </c>
      <c r="V244" s="29">
        <f t="shared" si="675"/>
        <v>-0.101438</v>
      </c>
      <c r="W244" s="29">
        <f t="shared" si="676"/>
        <v>-0.189827</v>
      </c>
      <c r="X244" s="29">
        <f t="shared" si="677"/>
        <v>-0.203153</v>
      </c>
      <c r="Y244" s="78">
        <f t="shared" si="678"/>
        <v>-0.15295121866487871</v>
      </c>
      <c r="Z244" s="29">
        <f t="shared" si="679"/>
        <v>-0.22239800000000001</v>
      </c>
      <c r="AA244" s="29">
        <f t="shared" si="680"/>
        <v>-0.92028500000000002</v>
      </c>
      <c r="AC244" s="29">
        <f t="shared" si="681"/>
        <v>0.122679</v>
      </c>
      <c r="AD244" s="29">
        <f t="shared" si="682"/>
        <v>-0.17788100000000001</v>
      </c>
      <c r="AE244" s="29">
        <f t="shared" si="683"/>
        <v>-0.15071899999999999</v>
      </c>
      <c r="AF244" s="29">
        <f t="shared" si="684"/>
        <v>-0.101438</v>
      </c>
      <c r="AG244" s="29">
        <f t="shared" si="685"/>
        <v>-0.189827</v>
      </c>
      <c r="AH244" s="29">
        <f t="shared" si="686"/>
        <v>-0.203153</v>
      </c>
      <c r="AI244" s="29">
        <f t="shared" si="687"/>
        <v>-0.15295121866487871</v>
      </c>
      <c r="AJ244" s="29">
        <f t="shared" si="688"/>
        <v>-0.22239800000000001</v>
      </c>
      <c r="AK244" s="29">
        <f t="shared" si="689"/>
        <v>-0.92028500000000002</v>
      </c>
      <c r="AS244" s="58"/>
      <c r="BC244" s="58"/>
      <c r="BG244" s="29">
        <f t="shared" si="792"/>
        <v>0.122679</v>
      </c>
      <c r="BH244" s="29">
        <f t="shared" si="793"/>
        <v>-0.17788100000000001</v>
      </c>
      <c r="BI244" s="29">
        <f t="shared" si="794"/>
        <v>-0.15071899999999999</v>
      </c>
      <c r="BJ244" s="29">
        <f t="shared" si="795"/>
        <v>-0.101438</v>
      </c>
      <c r="BK244" s="29">
        <f t="shared" si="796"/>
        <v>-0.189827</v>
      </c>
      <c r="BL244" s="29">
        <f t="shared" si="787"/>
        <v>-0.203153</v>
      </c>
      <c r="BM244" s="58">
        <f t="shared" si="788"/>
        <v>-0.15295121866487871</v>
      </c>
      <c r="BN244" s="58">
        <f t="shared" si="789"/>
        <v>-0.22239800000000001</v>
      </c>
      <c r="BO244" s="58">
        <f t="shared" si="789"/>
        <v>-0.92028500000000002</v>
      </c>
      <c r="BQ244" s="29">
        <f t="shared" si="797"/>
        <v>-0.18119800000000003</v>
      </c>
      <c r="BR244" s="29">
        <f t="shared" si="798"/>
        <v>-0.221966</v>
      </c>
      <c r="BS244" s="29">
        <f t="shared" si="799"/>
        <v>-0.39955600000000002</v>
      </c>
      <c r="BT244" s="29">
        <f t="shared" si="800"/>
        <v>-0.26589600000000002</v>
      </c>
      <c r="BU244" s="29">
        <f t="shared" si="801"/>
        <v>-0.24499499999999999</v>
      </c>
      <c r="BV244" s="29">
        <f t="shared" ref="BV244:BV251" si="803">BL244+BV243</f>
        <v>-0.21997499999999998</v>
      </c>
      <c r="BW244" s="58">
        <f t="shared" ref="BW244:BW251" si="804">BM244+BW243</f>
        <v>-0.40830984654066965</v>
      </c>
      <c r="BX244" s="58">
        <f t="shared" ref="BX244:BX251" si="805">BN244+BX243</f>
        <v>-0.242564</v>
      </c>
      <c r="BY244" s="58">
        <f t="shared" ref="BY244:BY251" si="806">BO244+BY243</f>
        <v>-1.090214</v>
      </c>
    </row>
    <row r="245" spans="1:77" x14ac:dyDescent="0.25">
      <c r="A245">
        <f t="shared" si="761"/>
        <v>2010</v>
      </c>
      <c r="B245" s="56" t="s">
        <v>243</v>
      </c>
      <c r="C245" s="56">
        <v>11</v>
      </c>
      <c r="D245">
        <v>21</v>
      </c>
      <c r="E245" s="4"/>
      <c r="F245" s="56">
        <v>-0.82252099999999995</v>
      </c>
      <c r="G245" s="56">
        <v>-0.75182199999999999</v>
      </c>
      <c r="H245" s="56">
        <v>-1.002108</v>
      </c>
      <c r="I245" s="56">
        <v>-0.80779000000000001</v>
      </c>
      <c r="J245" s="56">
        <v>-0.76960600000000001</v>
      </c>
      <c r="K245" s="56">
        <v>-0.81404500000000002</v>
      </c>
      <c r="L245" s="56">
        <v>-0.82062400000000002</v>
      </c>
      <c r="M245" s="56">
        <v>-0.82941399999999998</v>
      </c>
      <c r="N245" s="56">
        <v>-0.83603099999999997</v>
      </c>
      <c r="O245" s="56">
        <v>-1.442615</v>
      </c>
      <c r="S245" s="29">
        <f t="shared" si="675"/>
        <v>-0.75182199999999999</v>
      </c>
      <c r="T245" s="29">
        <f t="shared" si="675"/>
        <v>-1.002108</v>
      </c>
      <c r="U245" s="29">
        <f t="shared" si="675"/>
        <v>-0.80779000000000001</v>
      </c>
      <c r="V245" s="29">
        <f t="shared" si="675"/>
        <v>-0.76960600000000001</v>
      </c>
      <c r="W245" s="29">
        <f t="shared" si="676"/>
        <v>-0.81404500000000002</v>
      </c>
      <c r="X245" s="29">
        <f t="shared" si="677"/>
        <v>-0.82062400000000002</v>
      </c>
      <c r="Y245" s="78">
        <f t="shared" si="678"/>
        <v>-0.82552453744290322</v>
      </c>
      <c r="Z245" s="29">
        <f t="shared" si="679"/>
        <v>-0.83603099999999997</v>
      </c>
      <c r="AA245" s="29">
        <f t="shared" si="680"/>
        <v>-1.442615</v>
      </c>
      <c r="AC245" s="29">
        <f t="shared" si="681"/>
        <v>-0.75182199999999999</v>
      </c>
      <c r="AD245" s="29">
        <f t="shared" si="682"/>
        <v>-1.002108</v>
      </c>
      <c r="AE245" s="29">
        <f t="shared" si="683"/>
        <v>-0.80779000000000001</v>
      </c>
      <c r="AF245" s="29">
        <f t="shared" si="684"/>
        <v>-0.76960600000000001</v>
      </c>
      <c r="AG245" s="29">
        <f t="shared" si="685"/>
        <v>-0.81404500000000002</v>
      </c>
      <c r="AH245" s="29">
        <f t="shared" si="686"/>
        <v>-0.82062400000000002</v>
      </c>
      <c r="AI245" s="29">
        <f t="shared" si="687"/>
        <v>-0.82552453744290322</v>
      </c>
      <c r="AJ245" s="29">
        <f t="shared" si="688"/>
        <v>-0.83603099999999997</v>
      </c>
      <c r="AK245" s="29">
        <f t="shared" si="689"/>
        <v>-1.442615</v>
      </c>
      <c r="AS245" s="58"/>
      <c r="BC245" s="58"/>
      <c r="BG245" s="29">
        <f t="shared" si="792"/>
        <v>-0.75182199999999999</v>
      </c>
      <c r="BH245" s="29">
        <f t="shared" si="793"/>
        <v>-1.002108</v>
      </c>
      <c r="BI245" s="29">
        <f t="shared" si="794"/>
        <v>-0.80779000000000001</v>
      </c>
      <c r="BJ245" s="29">
        <f t="shared" si="795"/>
        <v>-0.76960600000000001</v>
      </c>
      <c r="BK245" s="29">
        <f t="shared" si="796"/>
        <v>-0.81404500000000002</v>
      </c>
      <c r="BL245" s="29">
        <f t="shared" si="787"/>
        <v>-0.82062400000000002</v>
      </c>
      <c r="BM245" s="58">
        <f t="shared" si="788"/>
        <v>-0.82552453744290322</v>
      </c>
      <c r="BN245" s="58">
        <f t="shared" si="789"/>
        <v>-0.83603099999999997</v>
      </c>
      <c r="BO245" s="58">
        <f t="shared" si="789"/>
        <v>-1.442615</v>
      </c>
      <c r="BQ245" s="29">
        <f t="shared" si="797"/>
        <v>-0.93301999999999996</v>
      </c>
      <c r="BR245" s="29">
        <f t="shared" si="798"/>
        <v>-1.2240739999999999</v>
      </c>
      <c r="BS245" s="29">
        <f t="shared" si="799"/>
        <v>-1.207346</v>
      </c>
      <c r="BT245" s="29">
        <f t="shared" si="800"/>
        <v>-1.0355020000000001</v>
      </c>
      <c r="BU245" s="29">
        <f t="shared" si="801"/>
        <v>-1.05904</v>
      </c>
      <c r="BV245" s="29">
        <f t="shared" si="803"/>
        <v>-1.0405990000000001</v>
      </c>
      <c r="BW245" s="58">
        <f t="shared" si="804"/>
        <v>-1.2338343839835728</v>
      </c>
      <c r="BX245" s="58">
        <f t="shared" si="805"/>
        <v>-1.078595</v>
      </c>
      <c r="BY245" s="58">
        <f t="shared" si="806"/>
        <v>-2.532829</v>
      </c>
    </row>
    <row r="246" spans="1:77" x14ac:dyDescent="0.25">
      <c r="A246">
        <f t="shared" si="761"/>
        <v>2010</v>
      </c>
      <c r="B246" s="56" t="s">
        <v>244</v>
      </c>
      <c r="C246" s="56">
        <v>12</v>
      </c>
      <c r="D246">
        <v>22</v>
      </c>
      <c r="E246" s="4"/>
      <c r="F246" s="56">
        <v>-0.88284499999999999</v>
      </c>
      <c r="G246" s="56">
        <v>-0.79899799999999999</v>
      </c>
      <c r="H246" s="56">
        <v>-0.95713499999999996</v>
      </c>
      <c r="I246" s="56">
        <v>-0.86736500000000005</v>
      </c>
      <c r="J246" s="56">
        <v>-0.82425999999999999</v>
      </c>
      <c r="K246" s="56">
        <v>-0.87907900000000005</v>
      </c>
      <c r="L246" s="56">
        <v>-0.88550200000000001</v>
      </c>
      <c r="M246" s="56">
        <v>-0.88915500000000003</v>
      </c>
      <c r="N246" s="56">
        <v>-0.89859699999999998</v>
      </c>
      <c r="O246" s="56">
        <v>-1.3114539999999999</v>
      </c>
      <c r="S246" s="29">
        <f t="shared" si="675"/>
        <v>-0.79899799999999999</v>
      </c>
      <c r="T246" s="29">
        <f t="shared" si="675"/>
        <v>-0.95713499999999996</v>
      </c>
      <c r="U246" s="29">
        <f t="shared" si="675"/>
        <v>-0.86736500000000005</v>
      </c>
      <c r="V246" s="29">
        <f t="shared" si="675"/>
        <v>-0.82425999999999999</v>
      </c>
      <c r="W246" s="29">
        <f t="shared" si="676"/>
        <v>-0.87907900000000005</v>
      </c>
      <c r="X246" s="29">
        <f t="shared" si="677"/>
        <v>-0.88550200000000001</v>
      </c>
      <c r="Y246" s="78">
        <f t="shared" si="678"/>
        <v>-0.88559450257721162</v>
      </c>
      <c r="Z246" s="29">
        <f t="shared" si="679"/>
        <v>-0.89859699999999998</v>
      </c>
      <c r="AA246" s="29">
        <f t="shared" si="680"/>
        <v>-1.3114539999999999</v>
      </c>
      <c r="AC246" s="29">
        <f t="shared" si="681"/>
        <v>-0.79899799999999999</v>
      </c>
      <c r="AD246" s="29">
        <f t="shared" si="682"/>
        <v>-0.95713499999999996</v>
      </c>
      <c r="AE246" s="29">
        <f t="shared" si="683"/>
        <v>-0.86736500000000005</v>
      </c>
      <c r="AF246" s="29">
        <f t="shared" si="684"/>
        <v>-0.82425999999999999</v>
      </c>
      <c r="AG246" s="29">
        <f t="shared" si="685"/>
        <v>-0.87907900000000005</v>
      </c>
      <c r="AH246" s="29">
        <f t="shared" si="686"/>
        <v>-0.88550200000000001</v>
      </c>
      <c r="AI246" s="29">
        <f t="shared" si="687"/>
        <v>-0.88559450257721162</v>
      </c>
      <c r="AJ246" s="29">
        <f t="shared" si="688"/>
        <v>-0.89859699999999998</v>
      </c>
      <c r="AK246" s="29">
        <f t="shared" si="689"/>
        <v>-1.3114539999999999</v>
      </c>
      <c r="AS246" s="58"/>
      <c r="BC246" s="58"/>
      <c r="BG246" s="29">
        <f t="shared" si="792"/>
        <v>-0.79899799999999999</v>
      </c>
      <c r="BH246" s="29">
        <f t="shared" si="793"/>
        <v>-0.95713499999999996</v>
      </c>
      <c r="BI246" s="29">
        <f t="shared" si="794"/>
        <v>-0.86736500000000005</v>
      </c>
      <c r="BJ246" s="29">
        <f t="shared" si="795"/>
        <v>-0.82425999999999999</v>
      </c>
      <c r="BK246" s="29">
        <f t="shared" si="796"/>
        <v>-0.87907900000000005</v>
      </c>
      <c r="BL246" s="29">
        <f t="shared" si="787"/>
        <v>-0.88550200000000001</v>
      </c>
      <c r="BM246" s="58">
        <f t="shared" si="788"/>
        <v>-0.88559450257721162</v>
      </c>
      <c r="BN246" s="58">
        <f t="shared" si="789"/>
        <v>-0.89859699999999998</v>
      </c>
      <c r="BO246" s="58">
        <f t="shared" si="789"/>
        <v>-1.3114539999999999</v>
      </c>
      <c r="BQ246" s="29">
        <f t="shared" si="797"/>
        <v>-1.7320180000000001</v>
      </c>
      <c r="BR246" s="29">
        <f t="shared" si="798"/>
        <v>-2.181209</v>
      </c>
      <c r="BS246" s="29">
        <f t="shared" si="799"/>
        <v>-2.0747110000000002</v>
      </c>
      <c r="BT246" s="29">
        <f t="shared" si="800"/>
        <v>-1.8597620000000001</v>
      </c>
      <c r="BU246" s="29">
        <f t="shared" si="801"/>
        <v>-1.9381189999999999</v>
      </c>
      <c r="BV246" s="29">
        <f t="shared" si="803"/>
        <v>-1.9261010000000001</v>
      </c>
      <c r="BW246" s="58">
        <f t="shared" si="804"/>
        <v>-2.1194288865607844</v>
      </c>
      <c r="BX246" s="58">
        <f t="shared" si="805"/>
        <v>-1.9771920000000001</v>
      </c>
      <c r="BY246" s="58">
        <f t="shared" si="806"/>
        <v>-3.8442829999999999</v>
      </c>
    </row>
    <row r="247" spans="1:77" x14ac:dyDescent="0.25">
      <c r="A247">
        <f t="shared" si="761"/>
        <v>2010</v>
      </c>
      <c r="B247" s="56" t="s">
        <v>245</v>
      </c>
      <c r="C247" s="56">
        <v>12</v>
      </c>
      <c r="D247">
        <v>23</v>
      </c>
      <c r="E247" s="4"/>
      <c r="F247" s="56">
        <v>-0.93859599999999999</v>
      </c>
      <c r="G247" s="56">
        <v>-0.92987799999999998</v>
      </c>
      <c r="H247" s="56">
        <v>-1.1014699999999999</v>
      </c>
      <c r="I247" s="56">
        <v>-0.92328600000000005</v>
      </c>
      <c r="J247" s="56">
        <v>-0.89696399999999998</v>
      </c>
      <c r="K247" s="56">
        <v>-0.93759400000000004</v>
      </c>
      <c r="L247" s="56">
        <v>-0.96226599999999995</v>
      </c>
      <c r="M247" s="56">
        <v>-0.94558299999999995</v>
      </c>
      <c r="N247" s="56">
        <v>-0.98011400000000004</v>
      </c>
      <c r="O247" s="56">
        <v>-1.4029720000000001</v>
      </c>
      <c r="S247" s="29">
        <f t="shared" si="675"/>
        <v>-0.92987799999999998</v>
      </c>
      <c r="T247" s="29">
        <f t="shared" si="675"/>
        <v>-1.1014699999999999</v>
      </c>
      <c r="U247" s="29">
        <f t="shared" si="675"/>
        <v>-0.92328600000000005</v>
      </c>
      <c r="V247" s="29">
        <f t="shared" si="675"/>
        <v>-0.89696399999999998</v>
      </c>
      <c r="W247" s="29">
        <f t="shared" si="676"/>
        <v>-0.93759400000000004</v>
      </c>
      <c r="X247" s="29">
        <f t="shared" si="677"/>
        <v>-0.96226599999999995</v>
      </c>
      <c r="Y247" s="78">
        <f t="shared" si="678"/>
        <v>-0.94164049675229433</v>
      </c>
      <c r="Z247" s="29">
        <f t="shared" si="679"/>
        <v>-0.98011400000000004</v>
      </c>
      <c r="AA247" s="29">
        <f t="shared" si="680"/>
        <v>-1.4029720000000001</v>
      </c>
      <c r="AC247" s="29">
        <f t="shared" si="681"/>
        <v>-0.92987799999999998</v>
      </c>
      <c r="AD247" s="29">
        <f t="shared" si="682"/>
        <v>-1.1014699999999999</v>
      </c>
      <c r="AE247" s="29">
        <f t="shared" si="683"/>
        <v>-0.92328600000000005</v>
      </c>
      <c r="AF247" s="29">
        <f t="shared" si="684"/>
        <v>-0.89696399999999998</v>
      </c>
      <c r="AG247" s="29">
        <f t="shared" si="685"/>
        <v>-0.93759400000000004</v>
      </c>
      <c r="AH247" s="29">
        <f t="shared" si="686"/>
        <v>-0.96226599999999995</v>
      </c>
      <c r="AI247" s="29">
        <f t="shared" si="687"/>
        <v>-0.94164049675229433</v>
      </c>
      <c r="AJ247" s="29">
        <f t="shared" si="688"/>
        <v>-0.98011400000000004</v>
      </c>
      <c r="AK247" s="29">
        <f t="shared" si="689"/>
        <v>-1.4029720000000001</v>
      </c>
      <c r="AS247" s="58"/>
      <c r="BC247" s="58"/>
      <c r="BG247" s="29">
        <f t="shared" si="792"/>
        <v>-0.92987799999999998</v>
      </c>
      <c r="BH247" s="29">
        <f t="shared" si="793"/>
        <v>-1.1014699999999999</v>
      </c>
      <c r="BI247" s="29">
        <f t="shared" si="794"/>
        <v>-0.92328600000000005</v>
      </c>
      <c r="BJ247" s="29">
        <f t="shared" si="795"/>
        <v>-0.89696399999999998</v>
      </c>
      <c r="BK247" s="29">
        <f t="shared" si="796"/>
        <v>-0.93759400000000004</v>
      </c>
      <c r="BL247" s="29">
        <f t="shared" si="787"/>
        <v>-0.96226599999999995</v>
      </c>
      <c r="BM247" s="58">
        <f t="shared" si="788"/>
        <v>-0.94164049675229433</v>
      </c>
      <c r="BN247" s="58">
        <f t="shared" si="789"/>
        <v>-0.98011400000000004</v>
      </c>
      <c r="BO247" s="58">
        <f t="shared" si="789"/>
        <v>-1.4029720000000001</v>
      </c>
      <c r="BQ247" s="29">
        <f t="shared" si="797"/>
        <v>-2.661896</v>
      </c>
      <c r="BR247" s="29">
        <f t="shared" si="798"/>
        <v>-3.2826789999999999</v>
      </c>
      <c r="BS247" s="29">
        <f t="shared" si="799"/>
        <v>-2.9979970000000002</v>
      </c>
      <c r="BT247" s="29">
        <f t="shared" si="800"/>
        <v>-2.756726</v>
      </c>
      <c r="BU247" s="29">
        <f t="shared" si="801"/>
        <v>-2.8757130000000002</v>
      </c>
      <c r="BV247" s="29">
        <f t="shared" si="803"/>
        <v>-2.8883670000000001</v>
      </c>
      <c r="BW247" s="58">
        <f t="shared" si="804"/>
        <v>-3.0610693833130789</v>
      </c>
      <c r="BX247" s="58">
        <f t="shared" si="805"/>
        <v>-2.957306</v>
      </c>
      <c r="BY247" s="58">
        <f t="shared" si="806"/>
        <v>-5.247255</v>
      </c>
    </row>
    <row r="248" spans="1:77" x14ac:dyDescent="0.25">
      <c r="A248">
        <v>2011</v>
      </c>
      <c r="B248" s="56" t="s">
        <v>223</v>
      </c>
      <c r="C248" s="56">
        <v>1</v>
      </c>
      <c r="D248">
        <v>1</v>
      </c>
      <c r="E248" s="4"/>
      <c r="F248" s="56">
        <v>-0.81878499999999999</v>
      </c>
      <c r="G248" s="56">
        <v>-0.77987499999999998</v>
      </c>
      <c r="H248" s="56">
        <v>-0.96577299999999999</v>
      </c>
      <c r="I248" s="56">
        <v>-0.80632000000000004</v>
      </c>
      <c r="J248" s="56">
        <v>-0.76899399999999996</v>
      </c>
      <c r="K248" s="56">
        <v>-0.82828800000000002</v>
      </c>
      <c r="L248" s="56">
        <v>-0.85283399999999998</v>
      </c>
      <c r="M248" s="56">
        <v>-0.82360999999999995</v>
      </c>
      <c r="N248" s="56">
        <v>-0.87066100000000002</v>
      </c>
      <c r="O248" s="56">
        <v>-1.4014869999999999</v>
      </c>
      <c r="S248" s="29">
        <f t="shared" si="675"/>
        <v>-0.77987499999999998</v>
      </c>
      <c r="T248" s="29">
        <f t="shared" si="675"/>
        <v>-0.96577299999999999</v>
      </c>
      <c r="U248" s="29">
        <f t="shared" si="675"/>
        <v>-0.80632000000000004</v>
      </c>
      <c r="V248" s="29">
        <f t="shared" si="675"/>
        <v>-0.76899399999999996</v>
      </c>
      <c r="W248" s="29">
        <f t="shared" si="676"/>
        <v>-0.82828800000000002</v>
      </c>
      <c r="X248" s="29">
        <f t="shared" si="677"/>
        <v>-0.85283399999999998</v>
      </c>
      <c r="Y248" s="78">
        <f t="shared" si="678"/>
        <v>-0.82088743263629882</v>
      </c>
      <c r="Z248" s="29">
        <f t="shared" si="679"/>
        <v>-0.87066100000000002</v>
      </c>
      <c r="AA248" s="29">
        <f t="shared" si="680"/>
        <v>-1.4014869999999999</v>
      </c>
      <c r="AC248" s="29">
        <f t="shared" si="681"/>
        <v>-0.77987499999999998</v>
      </c>
      <c r="AD248" s="29">
        <f t="shared" si="682"/>
        <v>-0.96577299999999999</v>
      </c>
      <c r="AE248" s="29">
        <f t="shared" si="683"/>
        <v>-0.80632000000000004</v>
      </c>
      <c r="AF248" s="29">
        <f t="shared" si="684"/>
        <v>-0.76899399999999996</v>
      </c>
      <c r="AG248" s="29">
        <f t="shared" si="685"/>
        <v>-0.82828800000000002</v>
      </c>
      <c r="AH248" s="29">
        <f t="shared" si="686"/>
        <v>-0.85283399999999998</v>
      </c>
      <c r="AI248" s="29">
        <f t="shared" si="687"/>
        <v>-0.82088743263629882</v>
      </c>
      <c r="AJ248" s="29">
        <f t="shared" si="688"/>
        <v>-0.87066100000000002</v>
      </c>
      <c r="AK248" s="29">
        <f t="shared" si="689"/>
        <v>-1.4014869999999999</v>
      </c>
      <c r="AS248" s="58"/>
      <c r="BC248" s="58"/>
      <c r="BG248" s="29">
        <f t="shared" si="792"/>
        <v>-0.77987499999999998</v>
      </c>
      <c r="BH248" s="29">
        <f t="shared" si="793"/>
        <v>-0.96577299999999999</v>
      </c>
      <c r="BI248" s="29">
        <f t="shared" si="794"/>
        <v>-0.80632000000000004</v>
      </c>
      <c r="BJ248" s="29">
        <f t="shared" si="795"/>
        <v>-0.76899399999999996</v>
      </c>
      <c r="BK248" s="29">
        <f t="shared" si="796"/>
        <v>-0.82828800000000002</v>
      </c>
      <c r="BL248" s="29">
        <f t="shared" si="787"/>
        <v>-0.85283399999999998</v>
      </c>
      <c r="BM248" s="58">
        <f t="shared" si="788"/>
        <v>-0.82088743263629882</v>
      </c>
      <c r="BN248" s="58">
        <f t="shared" si="789"/>
        <v>-0.87066100000000002</v>
      </c>
      <c r="BO248" s="58">
        <f t="shared" si="789"/>
        <v>-1.4014869999999999</v>
      </c>
      <c r="BQ248" s="29">
        <f t="shared" si="797"/>
        <v>-3.4417710000000001</v>
      </c>
      <c r="BR248" s="29">
        <f t="shared" si="798"/>
        <v>-4.2484520000000003</v>
      </c>
      <c r="BS248" s="29">
        <f t="shared" si="799"/>
        <v>-3.8043170000000002</v>
      </c>
      <c r="BT248" s="29">
        <f t="shared" si="800"/>
        <v>-3.5257199999999997</v>
      </c>
      <c r="BU248" s="29">
        <f t="shared" si="801"/>
        <v>-3.7040010000000003</v>
      </c>
      <c r="BV248" s="29">
        <f t="shared" si="803"/>
        <v>-3.7412010000000002</v>
      </c>
      <c r="BW248" s="58">
        <f t="shared" si="804"/>
        <v>-3.8819568159493776</v>
      </c>
      <c r="BX248" s="58">
        <f t="shared" si="805"/>
        <v>-3.8279670000000001</v>
      </c>
      <c r="BY248" s="58">
        <f t="shared" si="806"/>
        <v>-6.6487420000000004</v>
      </c>
    </row>
    <row r="249" spans="1:77" x14ac:dyDescent="0.25">
      <c r="A249">
        <v>2011</v>
      </c>
      <c r="B249" s="56" t="s">
        <v>224</v>
      </c>
      <c r="C249" s="56">
        <v>1</v>
      </c>
      <c r="D249">
        <v>2</v>
      </c>
      <c r="E249" s="4"/>
      <c r="F249" s="56">
        <v>-0.80469400000000002</v>
      </c>
      <c r="G249" s="56">
        <v>-0.68819300000000005</v>
      </c>
      <c r="H249" s="56">
        <v>-0.78982699999999995</v>
      </c>
      <c r="I249" s="56">
        <v>-0.79214200000000001</v>
      </c>
      <c r="J249" s="56">
        <v>-0.74941999999999998</v>
      </c>
      <c r="K249" s="56">
        <v>-0.83162100000000005</v>
      </c>
      <c r="L249" s="56">
        <v>-0.84110300000000005</v>
      </c>
      <c r="M249" s="56">
        <v>-0.80950299999999997</v>
      </c>
      <c r="N249" s="56">
        <v>-0.85013099999999997</v>
      </c>
      <c r="O249" s="56">
        <v>-1.089618</v>
      </c>
      <c r="S249" s="29">
        <f t="shared" si="675"/>
        <v>-0.68819300000000005</v>
      </c>
      <c r="T249" s="29">
        <f t="shared" si="675"/>
        <v>-0.78982699999999995</v>
      </c>
      <c r="U249" s="29">
        <f t="shared" si="675"/>
        <v>-0.79214200000000001</v>
      </c>
      <c r="V249" s="29">
        <f t="shared" si="675"/>
        <v>-0.74941999999999998</v>
      </c>
      <c r="W249" s="29">
        <f t="shared" si="676"/>
        <v>-0.83162100000000005</v>
      </c>
      <c r="X249" s="29">
        <f t="shared" si="677"/>
        <v>-0.84110300000000005</v>
      </c>
      <c r="Y249" s="78">
        <f t="shared" si="678"/>
        <v>-0.80678946083895564</v>
      </c>
      <c r="Z249" s="29">
        <f t="shared" si="679"/>
        <v>-0.85013099999999997</v>
      </c>
      <c r="AA249" s="29">
        <f t="shared" si="680"/>
        <v>-1.089618</v>
      </c>
      <c r="AC249" s="29">
        <f t="shared" si="681"/>
        <v>-0.68819300000000005</v>
      </c>
      <c r="AD249" s="29">
        <f t="shared" si="682"/>
        <v>-0.78982699999999995</v>
      </c>
      <c r="AE249" s="29">
        <f t="shared" si="683"/>
        <v>-0.79214200000000001</v>
      </c>
      <c r="AF249" s="29">
        <f t="shared" si="684"/>
        <v>-0.74941999999999998</v>
      </c>
      <c r="AG249" s="29">
        <f t="shared" si="685"/>
        <v>-0.83162100000000005</v>
      </c>
      <c r="AH249" s="29">
        <f t="shared" si="686"/>
        <v>-0.84110300000000005</v>
      </c>
      <c r="AI249" s="29">
        <f t="shared" si="687"/>
        <v>-0.80678946083895564</v>
      </c>
      <c r="AJ249" s="29">
        <f t="shared" si="688"/>
        <v>-0.85013099999999997</v>
      </c>
      <c r="AK249" s="29">
        <f t="shared" si="689"/>
        <v>-1.089618</v>
      </c>
      <c r="AS249" s="58"/>
      <c r="BC249" s="58"/>
      <c r="BG249" s="29">
        <f t="shared" si="792"/>
        <v>-0.68819300000000005</v>
      </c>
      <c r="BH249" s="29">
        <f t="shared" si="793"/>
        <v>-0.78982699999999995</v>
      </c>
      <c r="BI249" s="29">
        <f t="shared" si="794"/>
        <v>-0.79214200000000001</v>
      </c>
      <c r="BJ249" s="29">
        <f t="shared" si="795"/>
        <v>-0.74941999999999998</v>
      </c>
      <c r="BK249" s="29">
        <f t="shared" si="796"/>
        <v>-0.83162100000000005</v>
      </c>
      <c r="BL249" s="29">
        <f t="shared" si="787"/>
        <v>-0.84110300000000005</v>
      </c>
      <c r="BM249" s="58">
        <f t="shared" si="788"/>
        <v>-0.80678946083895564</v>
      </c>
      <c r="BN249" s="58">
        <f t="shared" si="789"/>
        <v>-0.85013099999999997</v>
      </c>
      <c r="BO249" s="58">
        <f t="shared" si="789"/>
        <v>-1.089618</v>
      </c>
      <c r="BQ249" s="29">
        <f t="shared" si="797"/>
        <v>-4.1299640000000002</v>
      </c>
      <c r="BR249" s="29">
        <f t="shared" si="798"/>
        <v>-5.0382790000000002</v>
      </c>
      <c r="BS249" s="29">
        <f t="shared" si="799"/>
        <v>-4.5964590000000003</v>
      </c>
      <c r="BT249" s="29">
        <f t="shared" si="800"/>
        <v>-4.2751399999999995</v>
      </c>
      <c r="BU249" s="29">
        <f t="shared" si="801"/>
        <v>-4.535622</v>
      </c>
      <c r="BV249" s="29">
        <f t="shared" si="803"/>
        <v>-4.5823040000000006</v>
      </c>
      <c r="BW249" s="58">
        <f t="shared" si="804"/>
        <v>-4.6887462767883328</v>
      </c>
      <c r="BX249" s="58">
        <f t="shared" si="805"/>
        <v>-4.6780980000000003</v>
      </c>
      <c r="BY249" s="58">
        <f t="shared" si="806"/>
        <v>-7.7383600000000001</v>
      </c>
    </row>
    <row r="250" spans="1:77" x14ac:dyDescent="0.25">
      <c r="A250">
        <v>2011</v>
      </c>
      <c r="B250" s="56" t="s">
        <v>225</v>
      </c>
      <c r="C250" s="56">
        <v>2</v>
      </c>
      <c r="D250">
        <v>3</v>
      </c>
      <c r="E250" s="4"/>
      <c r="F250" s="56">
        <v>-0.69565399999999999</v>
      </c>
      <c r="G250" s="56">
        <v>-0.55225299999999999</v>
      </c>
      <c r="H250" s="56">
        <v>-0.61144399999999999</v>
      </c>
      <c r="I250" s="56">
        <v>-0.68682299999999996</v>
      </c>
      <c r="J250" s="56">
        <v>-0.64669299999999996</v>
      </c>
      <c r="K250" s="56">
        <v>-0.727325</v>
      </c>
      <c r="L250" s="56">
        <v>-0.73843199999999998</v>
      </c>
      <c r="M250" s="56">
        <v>-0.69938699999999998</v>
      </c>
      <c r="N250" s="56">
        <v>-0.74558999999999997</v>
      </c>
      <c r="O250" s="56">
        <v>-0.961287</v>
      </c>
      <c r="S250" s="29">
        <f t="shared" si="675"/>
        <v>-0.55225299999999999</v>
      </c>
      <c r="T250" s="29">
        <f t="shared" si="675"/>
        <v>-0.61144399999999999</v>
      </c>
      <c r="U250" s="29">
        <f t="shared" si="675"/>
        <v>-0.68682299999999996</v>
      </c>
      <c r="V250" s="29">
        <f t="shared" si="675"/>
        <v>-0.64669299999999996</v>
      </c>
      <c r="W250" s="29">
        <f t="shared" si="676"/>
        <v>-0.727325</v>
      </c>
      <c r="X250" s="29">
        <f t="shared" si="677"/>
        <v>-0.73843199999999998</v>
      </c>
      <c r="Y250" s="78">
        <f t="shared" si="678"/>
        <v>-0.69728060746762777</v>
      </c>
      <c r="Z250" s="29">
        <f t="shared" si="679"/>
        <v>-0.74558999999999997</v>
      </c>
      <c r="AA250" s="29">
        <f t="shared" si="680"/>
        <v>-0.961287</v>
      </c>
      <c r="AC250" s="29">
        <f t="shared" si="681"/>
        <v>-0.55225299999999999</v>
      </c>
      <c r="AD250" s="29">
        <f t="shared" si="682"/>
        <v>-0.61144399999999999</v>
      </c>
      <c r="AE250" s="29">
        <f t="shared" si="683"/>
        <v>-0.68682299999999996</v>
      </c>
      <c r="AF250" s="29">
        <f t="shared" si="684"/>
        <v>-0.64669299999999996</v>
      </c>
      <c r="AG250" s="29">
        <f t="shared" si="685"/>
        <v>-0.727325</v>
      </c>
      <c r="AH250" s="29">
        <f t="shared" si="686"/>
        <v>-0.73843199999999998</v>
      </c>
      <c r="AI250" s="29">
        <f t="shared" si="687"/>
        <v>-0.69728060746762777</v>
      </c>
      <c r="AJ250" s="29">
        <f t="shared" si="688"/>
        <v>-0.74558999999999997</v>
      </c>
      <c r="AK250" s="29">
        <f t="shared" si="689"/>
        <v>-0.961287</v>
      </c>
      <c r="AS250" s="58"/>
      <c r="BC250" s="58"/>
      <c r="BG250" s="29">
        <f t="shared" si="792"/>
        <v>-0.55225299999999999</v>
      </c>
      <c r="BH250" s="29">
        <f t="shared" si="793"/>
        <v>-0.61144399999999999</v>
      </c>
      <c r="BI250" s="29">
        <f t="shared" si="794"/>
        <v>-0.68682299999999996</v>
      </c>
      <c r="BJ250" s="29">
        <f t="shared" si="795"/>
        <v>-0.64669299999999996</v>
      </c>
      <c r="BK250" s="29">
        <f t="shared" si="796"/>
        <v>-0.727325</v>
      </c>
      <c r="BL250" s="29">
        <f t="shared" si="787"/>
        <v>-0.73843199999999998</v>
      </c>
      <c r="BM250" s="58">
        <f t="shared" si="788"/>
        <v>-0.69728060746762777</v>
      </c>
      <c r="BN250" s="58">
        <f t="shared" si="789"/>
        <v>-0.74558999999999997</v>
      </c>
      <c r="BO250" s="58">
        <f t="shared" si="789"/>
        <v>-0.961287</v>
      </c>
      <c r="BQ250" s="29">
        <f t="shared" si="797"/>
        <v>-4.6822170000000005</v>
      </c>
      <c r="BR250" s="29">
        <f t="shared" si="798"/>
        <v>-5.6497229999999998</v>
      </c>
      <c r="BS250" s="29">
        <f t="shared" si="799"/>
        <v>-5.2832819999999998</v>
      </c>
      <c r="BT250" s="29">
        <f t="shared" si="800"/>
        <v>-4.9218329999999995</v>
      </c>
      <c r="BU250" s="29">
        <f t="shared" si="801"/>
        <v>-5.2629470000000005</v>
      </c>
      <c r="BV250" s="29">
        <f t="shared" si="803"/>
        <v>-5.3207360000000001</v>
      </c>
      <c r="BW250" s="58">
        <f t="shared" si="804"/>
        <v>-5.3860268842559602</v>
      </c>
      <c r="BX250" s="58">
        <f t="shared" si="805"/>
        <v>-5.4236880000000003</v>
      </c>
      <c r="BY250" s="58">
        <f t="shared" si="806"/>
        <v>-8.6996470000000006</v>
      </c>
    </row>
    <row r="251" spans="1:77" x14ac:dyDescent="0.25">
      <c r="A251">
        <v>2011</v>
      </c>
      <c r="B251" s="56" t="s">
        <v>226</v>
      </c>
      <c r="C251" s="56">
        <v>2</v>
      </c>
      <c r="D251">
        <v>4</v>
      </c>
      <c r="E251" s="4"/>
      <c r="F251" s="56">
        <v>-7.0132E-2</v>
      </c>
      <c r="G251" s="56">
        <v>-0.26225799999999999</v>
      </c>
      <c r="H251" s="56">
        <v>-0.37597399999999997</v>
      </c>
      <c r="I251" s="56">
        <v>-5.6264000000000002E-2</v>
      </c>
      <c r="J251" s="56">
        <v>-9.8820000000000005E-2</v>
      </c>
      <c r="K251" s="56">
        <v>-0.121402</v>
      </c>
      <c r="L251" s="56">
        <v>-8.0098000000000003E-2</v>
      </c>
      <c r="M251" s="56">
        <v>-8.4065000000000001E-2</v>
      </c>
      <c r="N251" s="56">
        <v>-9.3002000000000001E-2</v>
      </c>
      <c r="O251" s="56">
        <v>-0.35601699999999997</v>
      </c>
      <c r="S251" s="29">
        <f t="shared" si="675"/>
        <v>-0.26225799999999999</v>
      </c>
      <c r="T251" s="29">
        <f t="shared" si="675"/>
        <v>-0.37597399999999997</v>
      </c>
      <c r="U251" s="29">
        <f t="shared" si="675"/>
        <v>-5.6264000000000002E-2</v>
      </c>
      <c r="V251" s="29">
        <f t="shared" si="675"/>
        <v>-9.8820000000000005E-2</v>
      </c>
      <c r="W251" s="29">
        <f t="shared" si="676"/>
        <v>-0.121402</v>
      </c>
      <c r="X251" s="29">
        <f t="shared" si="677"/>
        <v>-8.0098000000000003E-2</v>
      </c>
      <c r="Y251" s="78">
        <f t="shared" si="678"/>
        <v>-7.6203128273896831E-2</v>
      </c>
      <c r="Z251" s="29">
        <f t="shared" si="679"/>
        <v>-9.3002000000000001E-2</v>
      </c>
      <c r="AA251" s="29">
        <f t="shared" si="680"/>
        <v>-0.35601699999999997</v>
      </c>
      <c r="AC251" s="29">
        <f t="shared" si="681"/>
        <v>-0.26225799999999999</v>
      </c>
      <c r="AD251" s="29">
        <f t="shared" si="682"/>
        <v>-0.37597399999999997</v>
      </c>
      <c r="AE251" s="29">
        <f t="shared" si="683"/>
        <v>-5.6264000000000002E-2</v>
      </c>
      <c r="AF251" s="29">
        <f t="shared" si="684"/>
        <v>-9.8820000000000005E-2</v>
      </c>
      <c r="AG251" s="29">
        <f t="shared" si="685"/>
        <v>-0.121402</v>
      </c>
      <c r="AH251" s="29">
        <f t="shared" si="686"/>
        <v>-8.0098000000000003E-2</v>
      </c>
      <c r="AI251" s="29">
        <f t="shared" si="687"/>
        <v>-7.6203128273896831E-2</v>
      </c>
      <c r="AJ251" s="29">
        <f t="shared" si="688"/>
        <v>-9.3002000000000001E-2</v>
      </c>
      <c r="AK251" s="29">
        <f t="shared" si="689"/>
        <v>-0.35601699999999997</v>
      </c>
      <c r="AS251" s="58"/>
      <c r="BC251" s="58"/>
      <c r="BG251" s="29">
        <f t="shared" si="792"/>
        <v>-0.26225799999999999</v>
      </c>
      <c r="BH251" s="29">
        <f t="shared" si="793"/>
        <v>-0.37597399999999997</v>
      </c>
      <c r="BI251" s="29">
        <f t="shared" si="794"/>
        <v>-5.6264000000000002E-2</v>
      </c>
      <c r="BJ251" s="29">
        <f t="shared" si="795"/>
        <v>-9.8820000000000005E-2</v>
      </c>
      <c r="BK251" s="29">
        <f t="shared" si="796"/>
        <v>-0.121402</v>
      </c>
      <c r="BL251" s="29">
        <f t="shared" si="787"/>
        <v>-8.0098000000000003E-2</v>
      </c>
      <c r="BM251" s="58">
        <f t="shared" si="788"/>
        <v>-7.6203128273896831E-2</v>
      </c>
      <c r="BN251" s="58">
        <f t="shared" si="789"/>
        <v>-9.3002000000000001E-2</v>
      </c>
      <c r="BO251" s="58">
        <f t="shared" si="789"/>
        <v>-0.35601699999999997</v>
      </c>
      <c r="BQ251" s="29">
        <f t="shared" si="797"/>
        <v>-4.9444750000000006</v>
      </c>
      <c r="BR251" s="29">
        <f t="shared" si="798"/>
        <v>-6.0256970000000001</v>
      </c>
      <c r="BS251" s="29">
        <f t="shared" si="799"/>
        <v>-5.3395459999999995</v>
      </c>
      <c r="BT251" s="29">
        <f t="shared" si="800"/>
        <v>-5.0206529999999994</v>
      </c>
      <c r="BU251" s="29">
        <f t="shared" si="801"/>
        <v>-5.3843490000000003</v>
      </c>
      <c r="BV251" s="29">
        <f t="shared" si="803"/>
        <v>-5.4008339999999997</v>
      </c>
      <c r="BW251" s="58">
        <f t="shared" si="804"/>
        <v>-5.4622300125298571</v>
      </c>
      <c r="BX251" s="58">
        <f t="shared" si="805"/>
        <v>-5.5166900000000005</v>
      </c>
      <c r="BY251" s="58">
        <f t="shared" si="806"/>
        <v>-9.0556640000000002</v>
      </c>
    </row>
    <row r="252" spans="1:77" x14ac:dyDescent="0.25">
      <c r="A252">
        <v>2011</v>
      </c>
      <c r="B252" s="56" t="s">
        <v>227</v>
      </c>
      <c r="C252" s="56">
        <v>3</v>
      </c>
      <c r="D252">
        <v>5</v>
      </c>
      <c r="E252" s="4"/>
      <c r="F252" s="56">
        <v>-0.151675</v>
      </c>
      <c r="G252" s="56">
        <v>-0.52287499999999998</v>
      </c>
      <c r="H252" s="56">
        <v>-0.59324100000000002</v>
      </c>
      <c r="I252" s="56">
        <v>-0.13289699999999999</v>
      </c>
      <c r="J252" s="56">
        <v>-0.19968900000000001</v>
      </c>
      <c r="K252" s="56">
        <v>-0.16434399999999999</v>
      </c>
      <c r="L252" s="56">
        <v>-0.113717</v>
      </c>
      <c r="M252" s="56">
        <v>-0.169847</v>
      </c>
      <c r="N252" s="56">
        <v>-0.12633</v>
      </c>
      <c r="O252" s="56">
        <v>-0.41341499999999998</v>
      </c>
      <c r="S252" s="29">
        <f t="shared" si="675"/>
        <v>-0.52287499999999998</v>
      </c>
      <c r="T252" s="29">
        <f t="shared" si="675"/>
        <v>-0.59324100000000002</v>
      </c>
      <c r="U252" s="29">
        <f t="shared" si="675"/>
        <v>-0.13289699999999999</v>
      </c>
      <c r="V252" s="29">
        <f t="shared" si="675"/>
        <v>-0.19968900000000001</v>
      </c>
      <c r="W252" s="29">
        <f t="shared" si="676"/>
        <v>-0.16434399999999999</v>
      </c>
      <c r="X252" s="29">
        <f t="shared" si="677"/>
        <v>-0.113717</v>
      </c>
      <c r="Y252" s="78">
        <f t="shared" si="678"/>
        <v>-0.15959321883250219</v>
      </c>
      <c r="Z252" s="29">
        <f t="shared" si="679"/>
        <v>-0.12633</v>
      </c>
      <c r="AA252" s="29">
        <f t="shared" si="680"/>
        <v>-0.41341499999999998</v>
      </c>
      <c r="AC252" s="29">
        <f t="shared" si="681"/>
        <v>-0.52287499999999998</v>
      </c>
      <c r="AD252" s="29">
        <f t="shared" si="682"/>
        <v>-0.59324100000000002</v>
      </c>
      <c r="AE252" s="29">
        <f t="shared" si="683"/>
        <v>-0.13289699999999999</v>
      </c>
      <c r="AF252" s="29">
        <f t="shared" si="684"/>
        <v>-0.19968900000000001</v>
      </c>
      <c r="AG252" s="29">
        <f t="shared" si="685"/>
        <v>-0.16434399999999999</v>
      </c>
      <c r="AH252" s="29">
        <f t="shared" si="686"/>
        <v>-0.113717</v>
      </c>
      <c r="AI252" s="29">
        <f t="shared" si="687"/>
        <v>-0.15959321883250219</v>
      </c>
      <c r="AJ252" s="29">
        <f t="shared" si="688"/>
        <v>-0.12633</v>
      </c>
      <c r="AK252" s="29">
        <f t="shared" si="689"/>
        <v>-0.41341499999999998</v>
      </c>
      <c r="AM252" s="29">
        <f t="shared" ref="AM252:AM264" si="807">AC252</f>
        <v>-0.52287499999999998</v>
      </c>
      <c r="AN252" s="29">
        <f t="shared" ref="AN252:AN264" si="808">AD252</f>
        <v>-0.59324100000000002</v>
      </c>
      <c r="AO252" s="29">
        <f t="shared" ref="AO252:AO264" si="809">AE252</f>
        <v>-0.13289699999999999</v>
      </c>
      <c r="AP252" s="29">
        <f t="shared" ref="AP252:AP264" si="810">AF252</f>
        <v>-0.19968900000000001</v>
      </c>
      <c r="AQ252" s="29">
        <f t="shared" ref="AQ252:AQ264" si="811">AG252</f>
        <v>-0.16434399999999999</v>
      </c>
      <c r="AR252" s="29">
        <f t="shared" ref="AR252:AR264" si="812">AH252</f>
        <v>-0.113717</v>
      </c>
      <c r="AS252" s="58">
        <f t="shared" ref="AS252:AS264" si="813">AI252</f>
        <v>-0.15959321883250219</v>
      </c>
      <c r="AT252" s="58">
        <f t="shared" ref="AT252:AU264" si="814">AJ252</f>
        <v>-0.12633</v>
      </c>
      <c r="AU252" s="58">
        <f t="shared" si="814"/>
        <v>-0.41341499999999998</v>
      </c>
      <c r="AW252" s="29">
        <f t="shared" ref="AW252:BC252" si="815">AM252</f>
        <v>-0.52287499999999998</v>
      </c>
      <c r="AX252" s="29">
        <f t="shared" si="815"/>
        <v>-0.59324100000000002</v>
      </c>
      <c r="AY252" s="29">
        <f t="shared" si="815"/>
        <v>-0.13289699999999999</v>
      </c>
      <c r="AZ252" s="29">
        <f t="shared" si="815"/>
        <v>-0.19968900000000001</v>
      </c>
      <c r="BA252" s="29">
        <f t="shared" si="815"/>
        <v>-0.16434399999999999</v>
      </c>
      <c r="BB252" s="29">
        <f t="shared" si="815"/>
        <v>-0.113717</v>
      </c>
      <c r="BC252" s="58">
        <f t="shared" si="815"/>
        <v>-0.15959321883250219</v>
      </c>
      <c r="BD252" s="58">
        <f t="shared" ref="BD252:BE252" si="816">AT252</f>
        <v>-0.12633</v>
      </c>
      <c r="BE252" s="58">
        <f t="shared" si="816"/>
        <v>-0.41341499999999998</v>
      </c>
      <c r="BM252" s="58"/>
      <c r="BW252" s="58"/>
    </row>
    <row r="253" spans="1:77" x14ac:dyDescent="0.25">
      <c r="A253">
        <v>2011</v>
      </c>
      <c r="B253" s="56" t="s">
        <v>228</v>
      </c>
      <c r="C253" s="56">
        <v>3</v>
      </c>
      <c r="D253">
        <v>6</v>
      </c>
      <c r="E253" s="4"/>
      <c r="F253" s="56">
        <v>-0.75577899999999998</v>
      </c>
      <c r="G253" s="56">
        <v>-0.83393200000000001</v>
      </c>
      <c r="H253" s="56">
        <v>-1.0380419999999999</v>
      </c>
      <c r="I253" s="56">
        <v>-0.75064200000000003</v>
      </c>
      <c r="J253" s="56">
        <v>-0.75354600000000005</v>
      </c>
      <c r="K253" s="56">
        <v>-0.79413999999999996</v>
      </c>
      <c r="L253" s="56">
        <v>-0.78782399999999997</v>
      </c>
      <c r="M253" s="56">
        <v>-0.75878199999999996</v>
      </c>
      <c r="N253" s="56">
        <v>-0.79552199999999995</v>
      </c>
      <c r="O253" s="56">
        <v>-0.97561600000000004</v>
      </c>
      <c r="S253" s="29">
        <f t="shared" si="675"/>
        <v>-0.83393200000000001</v>
      </c>
      <c r="T253" s="29">
        <f t="shared" si="675"/>
        <v>-1.0380419999999999</v>
      </c>
      <c r="U253" s="29">
        <f t="shared" si="675"/>
        <v>-0.75064200000000003</v>
      </c>
      <c r="V253" s="29">
        <f t="shared" si="675"/>
        <v>-0.75354600000000005</v>
      </c>
      <c r="W253" s="29">
        <f t="shared" si="676"/>
        <v>-0.79413999999999996</v>
      </c>
      <c r="X253" s="29">
        <f t="shared" si="677"/>
        <v>-0.78782399999999997</v>
      </c>
      <c r="Y253" s="78">
        <f t="shared" si="678"/>
        <v>-0.75708751921384576</v>
      </c>
      <c r="Z253" s="29">
        <f t="shared" si="679"/>
        <v>-0.79552199999999995</v>
      </c>
      <c r="AA253" s="29">
        <f t="shared" si="680"/>
        <v>-0.97561600000000004</v>
      </c>
      <c r="AC253" s="29">
        <f t="shared" si="681"/>
        <v>-0.83393200000000001</v>
      </c>
      <c r="AD253" s="29">
        <f t="shared" si="682"/>
        <v>-1.0380419999999999</v>
      </c>
      <c r="AE253" s="29">
        <f t="shared" si="683"/>
        <v>-0.75064200000000003</v>
      </c>
      <c r="AF253" s="29">
        <f t="shared" si="684"/>
        <v>-0.75354600000000005</v>
      </c>
      <c r="AG253" s="29">
        <f t="shared" si="685"/>
        <v>-0.79413999999999996</v>
      </c>
      <c r="AH253" s="29">
        <f t="shared" si="686"/>
        <v>-0.78782399999999997</v>
      </c>
      <c r="AI253" s="29">
        <f t="shared" si="687"/>
        <v>-0.75708751921384576</v>
      </c>
      <c r="AJ253" s="29">
        <f t="shared" si="688"/>
        <v>-0.79552199999999995</v>
      </c>
      <c r="AK253" s="29">
        <f t="shared" si="689"/>
        <v>-0.97561600000000004</v>
      </c>
      <c r="AM253" s="29">
        <f t="shared" si="807"/>
        <v>-0.83393200000000001</v>
      </c>
      <c r="AN253" s="29">
        <f t="shared" si="808"/>
        <v>-1.0380419999999999</v>
      </c>
      <c r="AO253" s="29">
        <f t="shared" si="809"/>
        <v>-0.75064200000000003</v>
      </c>
      <c r="AP253" s="29">
        <f t="shared" si="810"/>
        <v>-0.75354600000000005</v>
      </c>
      <c r="AQ253" s="29">
        <f t="shared" si="811"/>
        <v>-0.79413999999999996</v>
      </c>
      <c r="AR253" s="29">
        <f t="shared" si="812"/>
        <v>-0.78782399999999997</v>
      </c>
      <c r="AS253" s="58">
        <f t="shared" si="813"/>
        <v>-0.75708751921384576</v>
      </c>
      <c r="AT253" s="58">
        <f t="shared" si="814"/>
        <v>-0.79552199999999995</v>
      </c>
      <c r="AU253" s="58">
        <f t="shared" si="814"/>
        <v>-0.97561600000000004</v>
      </c>
      <c r="AW253" s="29">
        <f t="shared" ref="AW253:AW264" si="817">AM253+AW252</f>
        <v>-1.3568069999999999</v>
      </c>
      <c r="AX253" s="29">
        <f t="shared" ref="AX253:AX264" si="818">AN253+AX252</f>
        <v>-1.6312829999999998</v>
      </c>
      <c r="AY253" s="29">
        <f t="shared" ref="AY253:AY264" si="819">AO253+AY252</f>
        <v>-0.88353900000000007</v>
      </c>
      <c r="AZ253" s="29">
        <f t="shared" ref="AZ253:AZ264" si="820">AP253+AZ252</f>
        <v>-0.95323500000000005</v>
      </c>
      <c r="BA253" s="29">
        <f t="shared" ref="BA253:BA264" si="821">AQ253+BA252</f>
        <v>-0.95848399999999989</v>
      </c>
      <c r="BB253" s="29">
        <f>AR253+BB252</f>
        <v>-0.90154099999999993</v>
      </c>
      <c r="BC253" s="58">
        <f>AS253+BC252</f>
        <v>-0.91668073804634798</v>
      </c>
      <c r="BD253" s="58">
        <f t="shared" ref="BD253:BE253" si="822">AT253+BD252</f>
        <v>-0.92185199999999989</v>
      </c>
      <c r="BE253" s="58">
        <f t="shared" si="822"/>
        <v>-1.3890310000000001</v>
      </c>
      <c r="BM253" s="58"/>
      <c r="BW253" s="58"/>
    </row>
    <row r="254" spans="1:77" x14ac:dyDescent="0.25">
      <c r="A254">
        <v>2011</v>
      </c>
      <c r="B254" s="56" t="s">
        <v>229</v>
      </c>
      <c r="C254" s="56">
        <v>4</v>
      </c>
      <c r="D254">
        <v>7</v>
      </c>
      <c r="E254" s="4"/>
      <c r="F254" s="56">
        <v>-1.1439710000000001</v>
      </c>
      <c r="G254" s="56">
        <v>-1.1513869999999999</v>
      </c>
      <c r="H254" s="56">
        <v>-1.36056</v>
      </c>
      <c r="I254" s="56">
        <v>-1.160077</v>
      </c>
      <c r="J254" s="56">
        <v>-1.204474</v>
      </c>
      <c r="K254" s="56">
        <v>-1.153575</v>
      </c>
      <c r="L254" s="56">
        <v>-1.1535530000000001</v>
      </c>
      <c r="M254" s="56">
        <v>-1.1278280000000001</v>
      </c>
      <c r="N254" s="56">
        <v>-1.1530670000000001</v>
      </c>
      <c r="O254" s="56">
        <v>-1.3729439999999999</v>
      </c>
      <c r="S254" s="29">
        <f t="shared" si="675"/>
        <v>-1.1513869999999999</v>
      </c>
      <c r="T254" s="29">
        <f t="shared" si="675"/>
        <v>-1.36056</v>
      </c>
      <c r="U254" s="29">
        <f t="shared" si="675"/>
        <v>-1.160077</v>
      </c>
      <c r="V254" s="29">
        <f t="shared" si="675"/>
        <v>-1.204474</v>
      </c>
      <c r="W254" s="29">
        <f t="shared" si="676"/>
        <v>-1.153575</v>
      </c>
      <c r="X254" s="29">
        <f t="shared" si="677"/>
        <v>-1.1535530000000001</v>
      </c>
      <c r="Y254" s="78">
        <f t="shared" si="678"/>
        <v>-1.1369368922180783</v>
      </c>
      <c r="Z254" s="29">
        <f t="shared" si="679"/>
        <v>-1.1530670000000001</v>
      </c>
      <c r="AA254" s="29">
        <f t="shared" si="680"/>
        <v>-1.3729439999999999</v>
      </c>
      <c r="AC254" s="29">
        <f t="shared" si="681"/>
        <v>-1.1513869999999999</v>
      </c>
      <c r="AD254" s="29">
        <f t="shared" si="682"/>
        <v>-1.36056</v>
      </c>
      <c r="AE254" s="29">
        <f t="shared" si="683"/>
        <v>-1.160077</v>
      </c>
      <c r="AF254" s="29">
        <f t="shared" si="684"/>
        <v>-1.204474</v>
      </c>
      <c r="AG254" s="29">
        <f t="shared" si="685"/>
        <v>-1.153575</v>
      </c>
      <c r="AH254" s="29">
        <f t="shared" si="686"/>
        <v>-1.1535530000000001</v>
      </c>
      <c r="AI254" s="29">
        <f t="shared" si="687"/>
        <v>-1.1369368922180783</v>
      </c>
      <c r="AJ254" s="29">
        <f t="shared" si="688"/>
        <v>-1.1530670000000001</v>
      </c>
      <c r="AK254" s="29">
        <f t="shared" si="689"/>
        <v>-1.3729439999999999</v>
      </c>
      <c r="AM254" s="29">
        <f t="shared" si="807"/>
        <v>-1.1513869999999999</v>
      </c>
      <c r="AN254" s="29">
        <f t="shared" si="808"/>
        <v>-1.36056</v>
      </c>
      <c r="AO254" s="29">
        <f t="shared" si="809"/>
        <v>-1.160077</v>
      </c>
      <c r="AP254" s="29">
        <f t="shared" si="810"/>
        <v>-1.204474</v>
      </c>
      <c r="AQ254" s="29">
        <f t="shared" si="811"/>
        <v>-1.153575</v>
      </c>
      <c r="AR254" s="29">
        <f t="shared" si="812"/>
        <v>-1.1535530000000001</v>
      </c>
      <c r="AS254" s="58">
        <f t="shared" si="813"/>
        <v>-1.1369368922180783</v>
      </c>
      <c r="AT254" s="58">
        <f t="shared" si="814"/>
        <v>-1.1530670000000001</v>
      </c>
      <c r="AU254" s="58">
        <f t="shared" si="814"/>
        <v>-1.3729439999999999</v>
      </c>
      <c r="AW254" s="29">
        <f t="shared" si="817"/>
        <v>-2.5081939999999996</v>
      </c>
      <c r="AX254" s="29">
        <f t="shared" si="818"/>
        <v>-2.9918429999999998</v>
      </c>
      <c r="AY254" s="29">
        <f t="shared" si="819"/>
        <v>-2.0436160000000001</v>
      </c>
      <c r="AZ254" s="29">
        <f t="shared" si="820"/>
        <v>-2.1577090000000001</v>
      </c>
      <c r="BA254" s="29">
        <f t="shared" si="821"/>
        <v>-2.1120589999999999</v>
      </c>
      <c r="BB254" s="29">
        <f t="shared" ref="BB254:BB264" si="823">AR254+BB253</f>
        <v>-2.055094</v>
      </c>
      <c r="BC254" s="58">
        <f t="shared" ref="BC254:BC264" si="824">AS254+BC253</f>
        <v>-2.0536176302644265</v>
      </c>
      <c r="BD254" s="58">
        <f t="shared" ref="BD254:BD264" si="825">AT254+BD253</f>
        <v>-2.074919</v>
      </c>
      <c r="BE254" s="58">
        <f t="shared" ref="BE254:BE264" si="826">AU254+BE253</f>
        <v>-2.7619750000000001</v>
      </c>
      <c r="BM254" s="58"/>
      <c r="BW254" s="58"/>
    </row>
    <row r="255" spans="1:77" x14ac:dyDescent="0.25">
      <c r="A255">
        <v>2011</v>
      </c>
      <c r="B255" s="56" t="s">
        <v>230</v>
      </c>
      <c r="C255" s="56">
        <v>4</v>
      </c>
      <c r="D255">
        <v>8</v>
      </c>
      <c r="E255" s="4"/>
      <c r="F255" s="56">
        <v>-1.003627</v>
      </c>
      <c r="G255" s="56">
        <v>-0.85484400000000005</v>
      </c>
      <c r="H255" s="56">
        <v>-0.80861799999999995</v>
      </c>
      <c r="I255" s="56">
        <v>-1.008108</v>
      </c>
      <c r="J255" s="56">
        <v>-0.99558400000000002</v>
      </c>
      <c r="K255" s="56">
        <v>-1.084794</v>
      </c>
      <c r="L255" s="56">
        <v>-1.0835920000000001</v>
      </c>
      <c r="M255" s="56">
        <v>-1.0083489999999999</v>
      </c>
      <c r="N255" s="56">
        <v>-1.077834</v>
      </c>
      <c r="O255" s="56">
        <v>-1.0926100000000001</v>
      </c>
      <c r="S255" s="29">
        <f t="shared" si="675"/>
        <v>-0.85484400000000005</v>
      </c>
      <c r="T255" s="29">
        <f t="shared" si="675"/>
        <v>-0.80861799999999995</v>
      </c>
      <c r="U255" s="29">
        <f t="shared" si="675"/>
        <v>-1.008108</v>
      </c>
      <c r="V255" s="29">
        <f t="shared" si="675"/>
        <v>-0.99558400000000002</v>
      </c>
      <c r="W255" s="29">
        <f t="shared" si="676"/>
        <v>-1.084794</v>
      </c>
      <c r="X255" s="29">
        <f t="shared" si="677"/>
        <v>-1.0835920000000001</v>
      </c>
      <c r="Y255" s="78">
        <f t="shared" si="678"/>
        <v>-1.0056845516909023</v>
      </c>
      <c r="Z255" s="29">
        <f t="shared" si="679"/>
        <v>-1.077834</v>
      </c>
      <c r="AA255" s="29">
        <f t="shared" si="680"/>
        <v>-1.0926100000000001</v>
      </c>
      <c r="AC255" s="29">
        <f t="shared" si="681"/>
        <v>-0.85484400000000005</v>
      </c>
      <c r="AD255" s="29">
        <f t="shared" si="682"/>
        <v>-0.80861799999999995</v>
      </c>
      <c r="AE255" s="29">
        <f t="shared" si="683"/>
        <v>-1.008108</v>
      </c>
      <c r="AF255" s="29">
        <f t="shared" si="684"/>
        <v>-0.99558400000000002</v>
      </c>
      <c r="AG255" s="29">
        <f t="shared" si="685"/>
        <v>-1.084794</v>
      </c>
      <c r="AH255" s="29">
        <f t="shared" si="686"/>
        <v>-1.0835920000000001</v>
      </c>
      <c r="AI255" s="29">
        <f t="shared" si="687"/>
        <v>-1.0056845516909023</v>
      </c>
      <c r="AJ255" s="29">
        <f t="shared" si="688"/>
        <v>-1.077834</v>
      </c>
      <c r="AK255" s="29">
        <f t="shared" si="689"/>
        <v>-1.0926100000000001</v>
      </c>
      <c r="AM255" s="29">
        <f t="shared" si="807"/>
        <v>-0.85484400000000005</v>
      </c>
      <c r="AN255" s="29">
        <f t="shared" si="808"/>
        <v>-0.80861799999999995</v>
      </c>
      <c r="AO255" s="29">
        <f t="shared" si="809"/>
        <v>-1.008108</v>
      </c>
      <c r="AP255" s="29">
        <f t="shared" si="810"/>
        <v>-0.99558400000000002</v>
      </c>
      <c r="AQ255" s="29">
        <f t="shared" si="811"/>
        <v>-1.084794</v>
      </c>
      <c r="AR255" s="29">
        <f t="shared" si="812"/>
        <v>-1.0835920000000001</v>
      </c>
      <c r="AS255" s="58">
        <f t="shared" si="813"/>
        <v>-1.0056845516909023</v>
      </c>
      <c r="AT255" s="58">
        <f t="shared" si="814"/>
        <v>-1.077834</v>
      </c>
      <c r="AU255" s="58">
        <f t="shared" si="814"/>
        <v>-1.0926100000000001</v>
      </c>
      <c r="AW255" s="29">
        <f t="shared" si="817"/>
        <v>-3.3630379999999995</v>
      </c>
      <c r="AX255" s="29">
        <f t="shared" si="818"/>
        <v>-3.8004609999999999</v>
      </c>
      <c r="AY255" s="29">
        <f t="shared" si="819"/>
        <v>-3.0517240000000001</v>
      </c>
      <c r="AZ255" s="29">
        <f t="shared" si="820"/>
        <v>-3.1532930000000001</v>
      </c>
      <c r="BA255" s="29">
        <f t="shared" si="821"/>
        <v>-3.1968529999999999</v>
      </c>
      <c r="BB255" s="29">
        <f t="shared" si="823"/>
        <v>-3.1386859999999999</v>
      </c>
      <c r="BC255" s="58">
        <f t="shared" si="824"/>
        <v>-3.0593021819553288</v>
      </c>
      <c r="BD255" s="58">
        <f t="shared" si="825"/>
        <v>-3.1527529999999997</v>
      </c>
      <c r="BE255" s="58">
        <f t="shared" si="826"/>
        <v>-3.8545850000000002</v>
      </c>
      <c r="BM255" s="58"/>
      <c r="BW255" s="58"/>
    </row>
    <row r="256" spans="1:77" x14ac:dyDescent="0.25">
      <c r="A256">
        <v>2011</v>
      </c>
      <c r="B256" s="56" t="s">
        <v>231</v>
      </c>
      <c r="C256" s="56">
        <v>5</v>
      </c>
      <c r="D256">
        <v>9</v>
      </c>
      <c r="E256" s="4"/>
      <c r="F256" s="56">
        <v>-0.782806</v>
      </c>
      <c r="G256" s="56">
        <v>-0.620753</v>
      </c>
      <c r="H256" s="56">
        <v>-0.121199</v>
      </c>
      <c r="I256" s="56">
        <v>-0.77495800000000004</v>
      </c>
      <c r="J256" s="56">
        <v>-0.74807199999999996</v>
      </c>
      <c r="K256" s="56">
        <v>-0.84856900000000002</v>
      </c>
      <c r="L256" s="56">
        <v>-0.78393500000000005</v>
      </c>
      <c r="M256" s="56">
        <v>-0.79499299999999995</v>
      </c>
      <c r="N256" s="56">
        <v>-0.77563300000000002</v>
      </c>
      <c r="O256" s="56">
        <v>-0.64755300000000005</v>
      </c>
      <c r="S256" s="29">
        <f t="shared" si="675"/>
        <v>-0.620753</v>
      </c>
      <c r="T256" s="29">
        <f t="shared" si="675"/>
        <v>-0.121199</v>
      </c>
      <c r="U256" s="29">
        <f t="shared" si="675"/>
        <v>-0.77495800000000004</v>
      </c>
      <c r="V256" s="29">
        <f t="shared" si="675"/>
        <v>-0.74807199999999996</v>
      </c>
      <c r="W256" s="29">
        <f t="shared" si="676"/>
        <v>-0.84856900000000002</v>
      </c>
      <c r="X256" s="29">
        <f t="shared" si="677"/>
        <v>-0.78393500000000005</v>
      </c>
      <c r="Y256" s="78">
        <f t="shared" si="678"/>
        <v>-0.78811633088882371</v>
      </c>
      <c r="Z256" s="29">
        <f t="shared" si="679"/>
        <v>-0.77563300000000002</v>
      </c>
      <c r="AA256" s="29">
        <f t="shared" si="680"/>
        <v>-0.64755300000000005</v>
      </c>
      <c r="AC256" s="29">
        <f t="shared" si="681"/>
        <v>-0.620753</v>
      </c>
      <c r="AD256" s="29">
        <f t="shared" si="682"/>
        <v>-0.121199</v>
      </c>
      <c r="AE256" s="29">
        <f t="shared" si="683"/>
        <v>-0.77495800000000004</v>
      </c>
      <c r="AF256" s="29">
        <f t="shared" si="684"/>
        <v>-0.74807199999999996</v>
      </c>
      <c r="AG256" s="29">
        <f t="shared" si="685"/>
        <v>-0.84856900000000002</v>
      </c>
      <c r="AH256" s="29">
        <f t="shared" si="686"/>
        <v>-0.78393500000000005</v>
      </c>
      <c r="AI256" s="29">
        <f t="shared" si="687"/>
        <v>-0.78811633088882371</v>
      </c>
      <c r="AJ256" s="29">
        <f t="shared" si="688"/>
        <v>-0.77563300000000002</v>
      </c>
      <c r="AK256" s="29">
        <f t="shared" si="689"/>
        <v>-0.64755300000000005</v>
      </c>
      <c r="AM256" s="29">
        <f t="shared" si="807"/>
        <v>-0.620753</v>
      </c>
      <c r="AN256" s="29">
        <f t="shared" si="808"/>
        <v>-0.121199</v>
      </c>
      <c r="AO256" s="29">
        <f t="shared" si="809"/>
        <v>-0.77495800000000004</v>
      </c>
      <c r="AP256" s="29">
        <f t="shared" si="810"/>
        <v>-0.74807199999999996</v>
      </c>
      <c r="AQ256" s="29">
        <f t="shared" si="811"/>
        <v>-0.84856900000000002</v>
      </c>
      <c r="AR256" s="29">
        <f t="shared" si="812"/>
        <v>-0.78393500000000005</v>
      </c>
      <c r="AS256" s="58">
        <f t="shared" si="813"/>
        <v>-0.78811633088882371</v>
      </c>
      <c r="AT256" s="58">
        <f t="shared" si="814"/>
        <v>-0.77563300000000002</v>
      </c>
      <c r="AU256" s="58">
        <f t="shared" si="814"/>
        <v>-0.64755300000000005</v>
      </c>
      <c r="AW256" s="29">
        <f t="shared" si="817"/>
        <v>-3.9837909999999996</v>
      </c>
      <c r="AX256" s="29">
        <f t="shared" si="818"/>
        <v>-3.9216599999999997</v>
      </c>
      <c r="AY256" s="29">
        <f t="shared" si="819"/>
        <v>-3.8266819999999999</v>
      </c>
      <c r="AZ256" s="29">
        <f t="shared" si="820"/>
        <v>-3.9013650000000002</v>
      </c>
      <c r="BA256" s="29">
        <f t="shared" si="821"/>
        <v>-4.0454220000000003</v>
      </c>
      <c r="BB256" s="29">
        <f t="shared" si="823"/>
        <v>-3.9226209999999999</v>
      </c>
      <c r="BC256" s="58">
        <f t="shared" si="824"/>
        <v>-3.8474185128441523</v>
      </c>
      <c r="BD256" s="58">
        <f t="shared" si="825"/>
        <v>-3.9283859999999997</v>
      </c>
      <c r="BE256" s="58">
        <f t="shared" si="826"/>
        <v>-4.5021380000000004</v>
      </c>
      <c r="BM256" s="58"/>
      <c r="BW256" s="58"/>
    </row>
    <row r="257" spans="1:77" x14ac:dyDescent="0.25">
      <c r="A257">
        <v>2011</v>
      </c>
      <c r="B257" s="56" t="s">
        <v>232</v>
      </c>
      <c r="C257" s="56">
        <v>5</v>
      </c>
      <c r="D257">
        <v>10</v>
      </c>
      <c r="E257" s="4"/>
      <c r="F257" s="56">
        <v>-0.70555599999999996</v>
      </c>
      <c r="G257" s="56">
        <v>-0.32332100000000003</v>
      </c>
      <c r="H257" s="56">
        <v>0.38762099999999999</v>
      </c>
      <c r="I257" s="56">
        <v>-0.70828100000000005</v>
      </c>
      <c r="J257" s="56">
        <v>-0.63431000000000004</v>
      </c>
      <c r="K257" s="56">
        <v>-0.66745299999999996</v>
      </c>
      <c r="L257" s="56">
        <v>-0.61935499999999999</v>
      </c>
      <c r="M257" s="56">
        <v>-0.70299199999999995</v>
      </c>
      <c r="N257" s="56">
        <v>-0.59603700000000004</v>
      </c>
      <c r="O257" s="56">
        <v>0.60971900000000001</v>
      </c>
      <c r="S257" s="29">
        <f t="shared" si="675"/>
        <v>-0.32332100000000003</v>
      </c>
      <c r="T257" s="29">
        <f t="shared" si="675"/>
        <v>0.38762099999999999</v>
      </c>
      <c r="U257" s="29">
        <f t="shared" si="675"/>
        <v>-0.70828100000000005</v>
      </c>
      <c r="V257" s="29">
        <f t="shared" si="675"/>
        <v>-0.63431000000000004</v>
      </c>
      <c r="W257" s="29">
        <f t="shared" si="676"/>
        <v>-0.66745299999999996</v>
      </c>
      <c r="X257" s="29">
        <f t="shared" si="677"/>
        <v>-0.61935499999999999</v>
      </c>
      <c r="Y257" s="78">
        <f t="shared" si="678"/>
        <v>-0.70443876947575734</v>
      </c>
      <c r="Z257" s="29">
        <f t="shared" si="679"/>
        <v>-0.59603700000000004</v>
      </c>
      <c r="AA257" s="29">
        <f t="shared" si="680"/>
        <v>0.60971900000000001</v>
      </c>
      <c r="AC257" s="29">
        <f t="shared" si="681"/>
        <v>-0.32332100000000003</v>
      </c>
      <c r="AD257" s="29">
        <f t="shared" si="682"/>
        <v>0.38762099999999999</v>
      </c>
      <c r="AE257" s="29">
        <f t="shared" si="683"/>
        <v>-0.70828100000000005</v>
      </c>
      <c r="AF257" s="29">
        <f t="shared" si="684"/>
        <v>-0.63431000000000004</v>
      </c>
      <c r="AG257" s="29">
        <f t="shared" si="685"/>
        <v>-0.66745299999999996</v>
      </c>
      <c r="AH257" s="29">
        <f t="shared" si="686"/>
        <v>-0.61935499999999999</v>
      </c>
      <c r="AI257" s="29">
        <f t="shared" si="687"/>
        <v>-0.70443876947575734</v>
      </c>
      <c r="AJ257" s="29">
        <f t="shared" si="688"/>
        <v>-0.59603700000000004</v>
      </c>
      <c r="AK257" s="29">
        <f t="shared" si="689"/>
        <v>0.60971900000000001</v>
      </c>
      <c r="AM257" s="29">
        <f t="shared" si="807"/>
        <v>-0.32332100000000003</v>
      </c>
      <c r="AN257" s="29">
        <f t="shared" si="808"/>
        <v>0.38762099999999999</v>
      </c>
      <c r="AO257" s="29">
        <f t="shared" si="809"/>
        <v>-0.70828100000000005</v>
      </c>
      <c r="AP257" s="29">
        <f t="shared" si="810"/>
        <v>-0.63431000000000004</v>
      </c>
      <c r="AQ257" s="29">
        <f t="shared" si="811"/>
        <v>-0.66745299999999996</v>
      </c>
      <c r="AR257" s="29">
        <f t="shared" si="812"/>
        <v>-0.61935499999999999</v>
      </c>
      <c r="AS257" s="58">
        <f t="shared" si="813"/>
        <v>-0.70443876947575734</v>
      </c>
      <c r="AT257" s="58">
        <f t="shared" si="814"/>
        <v>-0.59603700000000004</v>
      </c>
      <c r="AU257" s="58">
        <f t="shared" si="814"/>
        <v>0.60971900000000001</v>
      </c>
      <c r="AW257" s="29">
        <f t="shared" si="817"/>
        <v>-4.3071120000000001</v>
      </c>
      <c r="AX257" s="29">
        <f t="shared" si="818"/>
        <v>-3.5340389999999999</v>
      </c>
      <c r="AY257" s="29">
        <f t="shared" si="819"/>
        <v>-4.5349630000000003</v>
      </c>
      <c r="AZ257" s="29">
        <f t="shared" si="820"/>
        <v>-4.5356750000000003</v>
      </c>
      <c r="BA257" s="29">
        <f t="shared" si="821"/>
        <v>-4.7128750000000004</v>
      </c>
      <c r="BB257" s="29">
        <f t="shared" si="823"/>
        <v>-4.541976</v>
      </c>
      <c r="BC257" s="58">
        <f t="shared" si="824"/>
        <v>-4.5518572823199097</v>
      </c>
      <c r="BD257" s="58">
        <f t="shared" si="825"/>
        <v>-4.5244229999999996</v>
      </c>
      <c r="BE257" s="58">
        <f t="shared" si="826"/>
        <v>-3.8924190000000003</v>
      </c>
      <c r="BM257" s="58"/>
      <c r="BW257" s="58"/>
    </row>
    <row r="258" spans="1:77" x14ac:dyDescent="0.25">
      <c r="A258">
        <v>2011</v>
      </c>
      <c r="B258" s="56" t="s">
        <v>233</v>
      </c>
      <c r="C258" s="56">
        <v>6</v>
      </c>
      <c r="D258">
        <v>11</v>
      </c>
      <c r="E258" s="4"/>
      <c r="F258" s="56">
        <v>-0.36658099999999999</v>
      </c>
      <c r="G258" s="56">
        <v>-0.20309199999999999</v>
      </c>
      <c r="H258" s="56">
        <v>0.286192</v>
      </c>
      <c r="I258" s="56">
        <v>-0.34856599999999999</v>
      </c>
      <c r="J258" s="56">
        <v>-0.30029</v>
      </c>
      <c r="K258" s="56">
        <v>-0.38351200000000002</v>
      </c>
      <c r="L258" s="56">
        <v>-0.32191900000000001</v>
      </c>
      <c r="M258" s="56">
        <v>-0.38127899999999998</v>
      </c>
      <c r="N258" s="56">
        <v>-0.30498999999999998</v>
      </c>
      <c r="O258" s="56">
        <v>0.119507</v>
      </c>
      <c r="S258" s="29">
        <f t="shared" si="675"/>
        <v>-0.20309199999999999</v>
      </c>
      <c r="T258" s="29">
        <f t="shared" si="675"/>
        <v>0.286192</v>
      </c>
      <c r="U258" s="29">
        <f t="shared" si="675"/>
        <v>-0.34856599999999999</v>
      </c>
      <c r="V258" s="29">
        <f t="shared" ref="V258:W311" si="827">J258</f>
        <v>-0.30029</v>
      </c>
      <c r="W258" s="29">
        <f t="shared" si="676"/>
        <v>-0.38351200000000002</v>
      </c>
      <c r="X258" s="29">
        <f t="shared" si="677"/>
        <v>-0.32191900000000001</v>
      </c>
      <c r="Y258" s="78">
        <f t="shared" si="678"/>
        <v>-0.37298546733436705</v>
      </c>
      <c r="Z258" s="29">
        <f t="shared" si="679"/>
        <v>-0.30498999999999998</v>
      </c>
      <c r="AA258" s="29">
        <f t="shared" si="680"/>
        <v>0.119507</v>
      </c>
      <c r="AC258" s="29">
        <f t="shared" si="681"/>
        <v>-0.20309199999999999</v>
      </c>
      <c r="AD258" s="29">
        <f t="shared" si="682"/>
        <v>0.286192</v>
      </c>
      <c r="AE258" s="29">
        <f t="shared" si="683"/>
        <v>-0.34856599999999999</v>
      </c>
      <c r="AF258" s="29">
        <f t="shared" si="684"/>
        <v>-0.30029</v>
      </c>
      <c r="AG258" s="29">
        <f t="shared" si="685"/>
        <v>-0.38351200000000002</v>
      </c>
      <c r="AH258" s="29">
        <f t="shared" si="686"/>
        <v>-0.32191900000000001</v>
      </c>
      <c r="AI258" s="29">
        <f t="shared" si="687"/>
        <v>-0.37298546733436705</v>
      </c>
      <c r="AJ258" s="29">
        <f t="shared" si="688"/>
        <v>-0.30498999999999998</v>
      </c>
      <c r="AK258" s="29">
        <f t="shared" si="689"/>
        <v>0.119507</v>
      </c>
      <c r="AM258" s="29">
        <f t="shared" si="807"/>
        <v>-0.20309199999999999</v>
      </c>
      <c r="AN258" s="29">
        <f t="shared" si="808"/>
        <v>0.286192</v>
      </c>
      <c r="AO258" s="29">
        <f t="shared" si="809"/>
        <v>-0.34856599999999999</v>
      </c>
      <c r="AP258" s="29">
        <f t="shared" si="810"/>
        <v>-0.30029</v>
      </c>
      <c r="AQ258" s="29">
        <f t="shared" si="811"/>
        <v>-0.38351200000000002</v>
      </c>
      <c r="AR258" s="29">
        <f t="shared" si="812"/>
        <v>-0.32191900000000001</v>
      </c>
      <c r="AS258" s="58">
        <f t="shared" si="813"/>
        <v>-0.37298546733436705</v>
      </c>
      <c r="AT258" s="58">
        <f t="shared" si="814"/>
        <v>-0.30498999999999998</v>
      </c>
      <c r="AU258" s="58">
        <f t="shared" si="814"/>
        <v>0.119507</v>
      </c>
      <c r="AW258" s="29">
        <f t="shared" si="817"/>
        <v>-4.5102039999999999</v>
      </c>
      <c r="AX258" s="29">
        <f t="shared" si="818"/>
        <v>-3.2478470000000002</v>
      </c>
      <c r="AY258" s="29">
        <f t="shared" si="819"/>
        <v>-4.8835290000000002</v>
      </c>
      <c r="AZ258" s="29">
        <f t="shared" si="820"/>
        <v>-4.8359650000000007</v>
      </c>
      <c r="BA258" s="29">
        <f t="shared" si="821"/>
        <v>-5.096387</v>
      </c>
      <c r="BB258" s="29">
        <f t="shared" si="823"/>
        <v>-4.8638950000000003</v>
      </c>
      <c r="BC258" s="58">
        <f t="shared" si="824"/>
        <v>-4.9248427496542764</v>
      </c>
      <c r="BD258" s="58">
        <f t="shared" si="825"/>
        <v>-4.8294129999999997</v>
      </c>
      <c r="BE258" s="58">
        <f t="shared" si="826"/>
        <v>-3.7729120000000003</v>
      </c>
      <c r="BM258" s="58"/>
      <c r="BW258" s="58"/>
    </row>
    <row r="259" spans="1:77" x14ac:dyDescent="0.25">
      <c r="A259">
        <v>2011</v>
      </c>
      <c r="B259" s="56" t="s">
        <v>234</v>
      </c>
      <c r="C259" s="56">
        <v>7</v>
      </c>
      <c r="D259">
        <v>12</v>
      </c>
      <c r="E259" s="4"/>
      <c r="F259" s="56">
        <v>-0.81759899999999996</v>
      </c>
      <c r="G259" s="56">
        <v>-0.68454599999999999</v>
      </c>
      <c r="H259" s="56">
        <v>-3.8737000000000001E-2</v>
      </c>
      <c r="I259" s="56">
        <v>-0.79115199999999997</v>
      </c>
      <c r="J259" s="56">
        <v>-0.73741599999999996</v>
      </c>
      <c r="K259" s="56">
        <v>-0.78407099999999996</v>
      </c>
      <c r="L259" s="56">
        <v>-0.72977199999999998</v>
      </c>
      <c r="M259" s="56">
        <v>-0.83158299999999996</v>
      </c>
      <c r="N259" s="56">
        <v>-0.69699</v>
      </c>
      <c r="O259" s="56">
        <v>0.87182499999999996</v>
      </c>
      <c r="S259" s="29">
        <f t="shared" ref="S259:U311" si="828">G259</f>
        <v>-0.68454599999999999</v>
      </c>
      <c r="T259" s="29">
        <f t="shared" si="828"/>
        <v>-3.8737000000000001E-2</v>
      </c>
      <c r="U259" s="29">
        <f t="shared" si="828"/>
        <v>-0.79115199999999997</v>
      </c>
      <c r="V259" s="29">
        <f t="shared" si="827"/>
        <v>-0.73741599999999996</v>
      </c>
      <c r="W259" s="29">
        <f t="shared" si="827"/>
        <v>-0.78407099999999996</v>
      </c>
      <c r="X259" s="29">
        <f t="shared" ref="X259:X311" si="829">L259</f>
        <v>-0.72977199999999998</v>
      </c>
      <c r="Y259" s="78">
        <f t="shared" ref="Y259:Y311" si="830">(F259*$R$3+M259*$R$4)/($R$3+$R$4)</f>
        <v>-0.82369235087792814</v>
      </c>
      <c r="Z259" s="29">
        <f t="shared" ref="Z259:Z311" si="831">N259</f>
        <v>-0.69699</v>
      </c>
      <c r="AA259" s="29">
        <f t="shared" ref="AA259:AA311" si="832">O259</f>
        <v>0.87182499999999996</v>
      </c>
      <c r="AC259" s="29">
        <f t="shared" ref="AC259:AC311" si="833">S259</f>
        <v>-0.68454599999999999</v>
      </c>
      <c r="AD259" s="29">
        <f t="shared" ref="AD259:AD311" si="834">T259</f>
        <v>-3.8737000000000001E-2</v>
      </c>
      <c r="AE259" s="29">
        <f t="shared" ref="AE259:AE311" si="835">U259</f>
        <v>-0.79115199999999997</v>
      </c>
      <c r="AF259" s="29">
        <f t="shared" ref="AF259:AF311" si="836">V259</f>
        <v>-0.73741599999999996</v>
      </c>
      <c r="AG259" s="29">
        <f t="shared" ref="AG259:AG311" si="837">W259</f>
        <v>-0.78407099999999996</v>
      </c>
      <c r="AH259" s="29">
        <f t="shared" ref="AH259:AH311" si="838">X259</f>
        <v>-0.72977199999999998</v>
      </c>
      <c r="AI259" s="29">
        <f t="shared" ref="AI259:AI311" si="839">Y259</f>
        <v>-0.82369235087792814</v>
      </c>
      <c r="AJ259" s="29">
        <f t="shared" ref="AJ259:AJ311" si="840">Z259</f>
        <v>-0.69699</v>
      </c>
      <c r="AK259" s="29">
        <f t="shared" ref="AK259:AK311" si="841">AA259</f>
        <v>0.87182499999999996</v>
      </c>
      <c r="AM259" s="29">
        <f t="shared" si="807"/>
        <v>-0.68454599999999999</v>
      </c>
      <c r="AN259" s="29">
        <f t="shared" si="808"/>
        <v>-3.8737000000000001E-2</v>
      </c>
      <c r="AO259" s="29">
        <f t="shared" si="809"/>
        <v>-0.79115199999999997</v>
      </c>
      <c r="AP259" s="29">
        <f t="shared" si="810"/>
        <v>-0.73741599999999996</v>
      </c>
      <c r="AQ259" s="29">
        <f t="shared" si="811"/>
        <v>-0.78407099999999996</v>
      </c>
      <c r="AR259" s="29">
        <f t="shared" si="812"/>
        <v>-0.72977199999999998</v>
      </c>
      <c r="AS259" s="58">
        <f t="shared" si="813"/>
        <v>-0.82369235087792814</v>
      </c>
      <c r="AT259" s="58">
        <f t="shared" si="814"/>
        <v>-0.69699</v>
      </c>
      <c r="AU259" s="58">
        <f t="shared" si="814"/>
        <v>0.87182499999999996</v>
      </c>
      <c r="AW259" s="29">
        <f t="shared" si="817"/>
        <v>-5.19475</v>
      </c>
      <c r="AX259" s="29">
        <f t="shared" si="818"/>
        <v>-3.2865839999999999</v>
      </c>
      <c r="AY259" s="29">
        <f t="shared" si="819"/>
        <v>-5.6746810000000005</v>
      </c>
      <c r="AZ259" s="29">
        <f t="shared" si="820"/>
        <v>-5.5733810000000004</v>
      </c>
      <c r="BA259" s="29">
        <f t="shared" si="821"/>
        <v>-5.880458</v>
      </c>
      <c r="BB259" s="29">
        <f t="shared" si="823"/>
        <v>-5.5936669999999999</v>
      </c>
      <c r="BC259" s="58">
        <f t="shared" si="824"/>
        <v>-5.7485351005322043</v>
      </c>
      <c r="BD259" s="58">
        <f t="shared" si="825"/>
        <v>-5.5264030000000002</v>
      </c>
      <c r="BE259" s="58">
        <f t="shared" si="826"/>
        <v>-2.9010870000000004</v>
      </c>
      <c r="BM259" s="58"/>
      <c r="BW259" s="58"/>
    </row>
    <row r="260" spans="1:77" x14ac:dyDescent="0.25">
      <c r="A260">
        <v>2011</v>
      </c>
      <c r="B260" s="56" t="s">
        <v>235</v>
      </c>
      <c r="C260" s="56">
        <v>7</v>
      </c>
      <c r="D260">
        <v>13</v>
      </c>
      <c r="E260" s="4"/>
      <c r="F260" s="56">
        <v>-0.72530799999999995</v>
      </c>
      <c r="G260" s="56">
        <v>-0.56590499999999999</v>
      </c>
      <c r="H260" s="56">
        <v>-0.14619599999999999</v>
      </c>
      <c r="I260" s="56">
        <v>-0.70226200000000005</v>
      </c>
      <c r="J260" s="56">
        <v>-0.62520299999999995</v>
      </c>
      <c r="K260" s="56">
        <v>-0.71934600000000004</v>
      </c>
      <c r="L260" s="56">
        <v>-0.66684600000000005</v>
      </c>
      <c r="M260" s="56">
        <v>-0.74162600000000001</v>
      </c>
      <c r="N260" s="56">
        <v>-0.62909300000000001</v>
      </c>
      <c r="O260" s="56">
        <v>0.72946500000000003</v>
      </c>
      <c r="S260" s="29">
        <f t="shared" si="828"/>
        <v>-0.56590499999999999</v>
      </c>
      <c r="T260" s="29">
        <f t="shared" si="828"/>
        <v>-0.14619599999999999</v>
      </c>
      <c r="U260" s="29">
        <f t="shared" si="828"/>
        <v>-0.70226200000000005</v>
      </c>
      <c r="V260" s="29">
        <f t="shared" si="827"/>
        <v>-0.62520299999999995</v>
      </c>
      <c r="W260" s="29">
        <f t="shared" si="827"/>
        <v>-0.71934600000000004</v>
      </c>
      <c r="X260" s="29">
        <f t="shared" si="829"/>
        <v>-0.66684600000000005</v>
      </c>
      <c r="Y260" s="78">
        <f t="shared" si="830"/>
        <v>-0.73241836181536257</v>
      </c>
      <c r="Z260" s="29">
        <f t="shared" si="831"/>
        <v>-0.62909300000000001</v>
      </c>
      <c r="AA260" s="29">
        <f t="shared" si="832"/>
        <v>0.72946500000000003</v>
      </c>
      <c r="AC260" s="29">
        <f t="shared" si="833"/>
        <v>-0.56590499999999999</v>
      </c>
      <c r="AD260" s="29">
        <f t="shared" si="834"/>
        <v>-0.14619599999999999</v>
      </c>
      <c r="AE260" s="29">
        <f t="shared" si="835"/>
        <v>-0.70226200000000005</v>
      </c>
      <c r="AF260" s="29">
        <f t="shared" si="836"/>
        <v>-0.62520299999999995</v>
      </c>
      <c r="AG260" s="29">
        <f t="shared" si="837"/>
        <v>-0.71934600000000004</v>
      </c>
      <c r="AH260" s="29">
        <f t="shared" si="838"/>
        <v>-0.66684600000000005</v>
      </c>
      <c r="AI260" s="29">
        <f t="shared" si="839"/>
        <v>-0.73241836181536257</v>
      </c>
      <c r="AJ260" s="29">
        <f t="shared" si="840"/>
        <v>-0.62909300000000001</v>
      </c>
      <c r="AK260" s="29">
        <f t="shared" si="841"/>
        <v>0.72946500000000003</v>
      </c>
      <c r="AM260" s="29">
        <f t="shared" si="807"/>
        <v>-0.56590499999999999</v>
      </c>
      <c r="AN260" s="29">
        <f t="shared" si="808"/>
        <v>-0.14619599999999999</v>
      </c>
      <c r="AO260" s="29">
        <f t="shared" si="809"/>
        <v>-0.70226200000000005</v>
      </c>
      <c r="AP260" s="29">
        <f t="shared" si="810"/>
        <v>-0.62520299999999995</v>
      </c>
      <c r="AQ260" s="29">
        <f t="shared" si="811"/>
        <v>-0.71934600000000004</v>
      </c>
      <c r="AR260" s="29">
        <f t="shared" si="812"/>
        <v>-0.66684600000000005</v>
      </c>
      <c r="AS260" s="58">
        <f t="shared" si="813"/>
        <v>-0.73241836181536257</v>
      </c>
      <c r="AT260" s="58">
        <f t="shared" si="814"/>
        <v>-0.62909300000000001</v>
      </c>
      <c r="AU260" s="58">
        <f t="shared" si="814"/>
        <v>0.72946500000000003</v>
      </c>
      <c r="AW260" s="29">
        <f t="shared" si="817"/>
        <v>-5.7606549999999999</v>
      </c>
      <c r="AX260" s="29">
        <f t="shared" si="818"/>
        <v>-3.4327800000000002</v>
      </c>
      <c r="AY260" s="29">
        <f t="shared" si="819"/>
        <v>-6.3769430000000007</v>
      </c>
      <c r="AZ260" s="29">
        <f t="shared" si="820"/>
        <v>-6.1985840000000003</v>
      </c>
      <c r="BA260" s="29">
        <f t="shared" si="821"/>
        <v>-6.5998039999999998</v>
      </c>
      <c r="BB260" s="29">
        <f t="shared" si="823"/>
        <v>-6.2605129999999996</v>
      </c>
      <c r="BC260" s="58">
        <f t="shared" si="824"/>
        <v>-6.4809534623475669</v>
      </c>
      <c r="BD260" s="58">
        <f t="shared" si="825"/>
        <v>-6.1554960000000003</v>
      </c>
      <c r="BE260" s="58">
        <f t="shared" si="826"/>
        <v>-2.1716220000000002</v>
      </c>
      <c r="BM260" s="58"/>
      <c r="BW260" s="58"/>
    </row>
    <row r="261" spans="1:77" x14ac:dyDescent="0.25">
      <c r="A261">
        <v>2011</v>
      </c>
      <c r="B261" s="56" t="s">
        <v>236</v>
      </c>
      <c r="C261" s="56">
        <v>8</v>
      </c>
      <c r="D261">
        <v>14</v>
      </c>
      <c r="E261" s="4"/>
      <c r="F261" s="56">
        <v>-0.74737299999999995</v>
      </c>
      <c r="G261" s="56">
        <v>-0.75731099999999996</v>
      </c>
      <c r="H261" s="56">
        <v>-0.72279300000000002</v>
      </c>
      <c r="I261" s="56">
        <v>-0.73499800000000004</v>
      </c>
      <c r="J261" s="56">
        <v>-0.75395400000000001</v>
      </c>
      <c r="K261" s="56">
        <v>-0.71125000000000005</v>
      </c>
      <c r="L261" s="56">
        <v>-0.67569199999999996</v>
      </c>
      <c r="M261" s="56">
        <v>-0.75943000000000005</v>
      </c>
      <c r="N261" s="56">
        <v>-0.66990799999999995</v>
      </c>
      <c r="O261" s="56">
        <v>-0.79200499999999996</v>
      </c>
      <c r="S261" s="29">
        <f t="shared" si="828"/>
        <v>-0.75731099999999996</v>
      </c>
      <c r="T261" s="29">
        <f t="shared" si="828"/>
        <v>-0.72279300000000002</v>
      </c>
      <c r="U261" s="29">
        <f t="shared" si="828"/>
        <v>-0.73499800000000004</v>
      </c>
      <c r="V261" s="29">
        <f t="shared" si="827"/>
        <v>-0.75395400000000001</v>
      </c>
      <c r="W261" s="29">
        <f t="shared" si="827"/>
        <v>-0.71125000000000005</v>
      </c>
      <c r="X261" s="29">
        <f t="shared" si="829"/>
        <v>-0.67569199999999996</v>
      </c>
      <c r="Y261" s="78">
        <f t="shared" si="830"/>
        <v>-0.75262668503541053</v>
      </c>
      <c r="Z261" s="29">
        <f t="shared" si="831"/>
        <v>-0.66990799999999995</v>
      </c>
      <c r="AA261" s="29">
        <f t="shared" si="832"/>
        <v>-0.79200499999999996</v>
      </c>
      <c r="AC261" s="29">
        <f t="shared" si="833"/>
        <v>-0.75731099999999996</v>
      </c>
      <c r="AD261" s="29">
        <f t="shared" si="834"/>
        <v>-0.72279300000000002</v>
      </c>
      <c r="AE261" s="29">
        <f t="shared" si="835"/>
        <v>-0.73499800000000004</v>
      </c>
      <c r="AF261" s="29">
        <f t="shared" si="836"/>
        <v>-0.75395400000000001</v>
      </c>
      <c r="AG261" s="29">
        <f t="shared" si="837"/>
        <v>-0.71125000000000005</v>
      </c>
      <c r="AH261" s="29">
        <f t="shared" si="838"/>
        <v>-0.67569199999999996</v>
      </c>
      <c r="AI261" s="29">
        <f t="shared" si="839"/>
        <v>-0.75262668503541053</v>
      </c>
      <c r="AJ261" s="29">
        <f t="shared" si="840"/>
        <v>-0.66990799999999995</v>
      </c>
      <c r="AK261" s="29">
        <f t="shared" si="841"/>
        <v>-0.79200499999999996</v>
      </c>
      <c r="AM261" s="29">
        <f t="shared" si="807"/>
        <v>-0.75731099999999996</v>
      </c>
      <c r="AN261" s="29">
        <f t="shared" si="808"/>
        <v>-0.72279300000000002</v>
      </c>
      <c r="AO261" s="29">
        <f t="shared" si="809"/>
        <v>-0.73499800000000004</v>
      </c>
      <c r="AP261" s="29">
        <f t="shared" si="810"/>
        <v>-0.75395400000000001</v>
      </c>
      <c r="AQ261" s="29">
        <f t="shared" si="811"/>
        <v>-0.71125000000000005</v>
      </c>
      <c r="AR261" s="29">
        <f t="shared" si="812"/>
        <v>-0.67569199999999996</v>
      </c>
      <c r="AS261" s="58">
        <f t="shared" si="813"/>
        <v>-0.75262668503541053</v>
      </c>
      <c r="AT261" s="58">
        <f t="shared" si="814"/>
        <v>-0.66990799999999995</v>
      </c>
      <c r="AU261" s="58">
        <f t="shared" si="814"/>
        <v>-0.79200499999999996</v>
      </c>
      <c r="AW261" s="29">
        <f t="shared" si="817"/>
        <v>-6.5179659999999995</v>
      </c>
      <c r="AX261" s="29">
        <f t="shared" si="818"/>
        <v>-4.1555730000000004</v>
      </c>
      <c r="AY261" s="29">
        <f t="shared" si="819"/>
        <v>-7.1119410000000007</v>
      </c>
      <c r="AZ261" s="29">
        <f t="shared" si="820"/>
        <v>-6.9525380000000006</v>
      </c>
      <c r="BA261" s="29">
        <f t="shared" si="821"/>
        <v>-7.3110539999999995</v>
      </c>
      <c r="BB261" s="29">
        <f t="shared" si="823"/>
        <v>-6.9362049999999993</v>
      </c>
      <c r="BC261" s="58">
        <f t="shared" si="824"/>
        <v>-7.2335801473829777</v>
      </c>
      <c r="BD261" s="58">
        <f t="shared" si="825"/>
        <v>-6.8254040000000007</v>
      </c>
      <c r="BE261" s="58">
        <f t="shared" si="826"/>
        <v>-2.9636270000000002</v>
      </c>
      <c r="BM261" s="58"/>
      <c r="BW261" s="58"/>
    </row>
    <row r="262" spans="1:77" x14ac:dyDescent="0.25">
      <c r="A262">
        <v>2011</v>
      </c>
      <c r="B262" s="56" t="s">
        <v>237</v>
      </c>
      <c r="C262" s="56">
        <v>8</v>
      </c>
      <c r="D262">
        <v>15</v>
      </c>
      <c r="E262" s="4"/>
      <c r="F262" s="56">
        <v>-0.63578400000000002</v>
      </c>
      <c r="G262" s="56">
        <v>-0.55063399999999996</v>
      </c>
      <c r="H262" s="56">
        <v>-0.123131</v>
      </c>
      <c r="I262" s="56">
        <v>-0.61197699999999999</v>
      </c>
      <c r="J262" s="56">
        <v>-0.52595899999999995</v>
      </c>
      <c r="K262" s="56">
        <v>-0.50365400000000005</v>
      </c>
      <c r="L262" s="56">
        <v>-0.45788699999999999</v>
      </c>
      <c r="M262" s="56">
        <v>-0.65548099999999998</v>
      </c>
      <c r="N262" s="56">
        <v>-0.43695899999999999</v>
      </c>
      <c r="O262" s="56">
        <v>0.12672600000000001</v>
      </c>
      <c r="S262" s="29">
        <f t="shared" si="828"/>
        <v>-0.55063399999999996</v>
      </c>
      <c r="T262" s="29">
        <f t="shared" si="828"/>
        <v>-0.123131</v>
      </c>
      <c r="U262" s="29">
        <f t="shared" si="828"/>
        <v>-0.61197699999999999</v>
      </c>
      <c r="V262" s="29">
        <f t="shared" si="827"/>
        <v>-0.52595899999999995</v>
      </c>
      <c r="W262" s="29">
        <f t="shared" si="827"/>
        <v>-0.50365400000000005</v>
      </c>
      <c r="X262" s="29">
        <f t="shared" si="829"/>
        <v>-0.45788699999999999</v>
      </c>
      <c r="Y262" s="78">
        <f t="shared" si="830"/>
        <v>-0.64436671826677283</v>
      </c>
      <c r="Z262" s="29">
        <f t="shared" si="831"/>
        <v>-0.43695899999999999</v>
      </c>
      <c r="AA262" s="29">
        <f t="shared" si="832"/>
        <v>0.12672600000000001</v>
      </c>
      <c r="AC262" s="29">
        <f t="shared" si="833"/>
        <v>-0.55063399999999996</v>
      </c>
      <c r="AD262" s="29">
        <f t="shared" si="834"/>
        <v>-0.123131</v>
      </c>
      <c r="AE262" s="29">
        <f t="shared" si="835"/>
        <v>-0.61197699999999999</v>
      </c>
      <c r="AF262" s="29">
        <f t="shared" si="836"/>
        <v>-0.52595899999999995</v>
      </c>
      <c r="AG262" s="29">
        <f t="shared" si="837"/>
        <v>-0.50365400000000005</v>
      </c>
      <c r="AH262" s="29">
        <f t="shared" si="838"/>
        <v>-0.45788699999999999</v>
      </c>
      <c r="AI262" s="29">
        <f t="shared" si="839"/>
        <v>-0.64436671826677283</v>
      </c>
      <c r="AJ262" s="29">
        <f t="shared" si="840"/>
        <v>-0.43695899999999999</v>
      </c>
      <c r="AK262" s="29">
        <f t="shared" si="841"/>
        <v>0.12672600000000001</v>
      </c>
      <c r="AM262" s="29">
        <f t="shared" si="807"/>
        <v>-0.55063399999999996</v>
      </c>
      <c r="AN262" s="29">
        <f t="shared" si="808"/>
        <v>-0.123131</v>
      </c>
      <c r="AO262" s="29">
        <f t="shared" si="809"/>
        <v>-0.61197699999999999</v>
      </c>
      <c r="AP262" s="29">
        <f t="shared" si="810"/>
        <v>-0.52595899999999995</v>
      </c>
      <c r="AQ262" s="29">
        <f t="shared" si="811"/>
        <v>-0.50365400000000005</v>
      </c>
      <c r="AR262" s="29">
        <f t="shared" si="812"/>
        <v>-0.45788699999999999</v>
      </c>
      <c r="AS262" s="58">
        <f t="shared" si="813"/>
        <v>-0.64436671826677283</v>
      </c>
      <c r="AT262" s="58">
        <f t="shared" si="814"/>
        <v>-0.43695899999999999</v>
      </c>
      <c r="AU262" s="58">
        <f t="shared" si="814"/>
        <v>0.12672600000000001</v>
      </c>
      <c r="AW262" s="29">
        <f t="shared" si="817"/>
        <v>-7.0685999999999991</v>
      </c>
      <c r="AX262" s="29">
        <f t="shared" si="818"/>
        <v>-4.2787040000000003</v>
      </c>
      <c r="AY262" s="29">
        <f t="shared" si="819"/>
        <v>-7.7239180000000012</v>
      </c>
      <c r="AZ262" s="29">
        <f t="shared" si="820"/>
        <v>-7.4784970000000008</v>
      </c>
      <c r="BA262" s="29">
        <f t="shared" si="821"/>
        <v>-7.8147079999999995</v>
      </c>
      <c r="BB262" s="29">
        <f t="shared" si="823"/>
        <v>-7.3940919999999997</v>
      </c>
      <c r="BC262" s="58">
        <f t="shared" si="824"/>
        <v>-7.8779468656497507</v>
      </c>
      <c r="BD262" s="58">
        <f t="shared" si="825"/>
        <v>-7.2623630000000006</v>
      </c>
      <c r="BE262" s="58">
        <f t="shared" si="826"/>
        <v>-2.8369010000000001</v>
      </c>
      <c r="BM262" s="58"/>
      <c r="BW262" s="58"/>
    </row>
    <row r="263" spans="1:77" x14ac:dyDescent="0.25">
      <c r="A263">
        <v>2011</v>
      </c>
      <c r="B263" s="56" t="s">
        <v>238</v>
      </c>
      <c r="C263" s="56">
        <v>9</v>
      </c>
      <c r="D263">
        <v>16</v>
      </c>
      <c r="E263" s="4"/>
      <c r="F263" s="56">
        <v>-0.65948700000000005</v>
      </c>
      <c r="G263" s="56">
        <v>-0.76376500000000003</v>
      </c>
      <c r="H263" s="56">
        <v>-0.92818999999999996</v>
      </c>
      <c r="I263" s="56">
        <v>-0.63297800000000004</v>
      </c>
      <c r="J263" s="56">
        <v>-0.56165100000000001</v>
      </c>
      <c r="K263" s="56">
        <v>-0.43148300000000001</v>
      </c>
      <c r="L263" s="56">
        <v>-0.39282800000000001</v>
      </c>
      <c r="M263" s="56">
        <v>-0.68091299999999999</v>
      </c>
      <c r="N263" s="56">
        <v>-0.41322700000000001</v>
      </c>
      <c r="O263" s="56">
        <v>-0.159355</v>
      </c>
      <c r="S263" s="29">
        <f t="shared" si="828"/>
        <v>-0.76376500000000003</v>
      </c>
      <c r="T263" s="29">
        <f t="shared" si="828"/>
        <v>-0.92818999999999996</v>
      </c>
      <c r="U263" s="29">
        <f t="shared" si="828"/>
        <v>-0.63297800000000004</v>
      </c>
      <c r="V263" s="29">
        <f t="shared" si="827"/>
        <v>-0.56165100000000001</v>
      </c>
      <c r="W263" s="29">
        <f t="shared" si="827"/>
        <v>-0.43148300000000001</v>
      </c>
      <c r="X263" s="29">
        <f t="shared" si="829"/>
        <v>-0.39282800000000001</v>
      </c>
      <c r="Y263" s="78">
        <f t="shared" si="830"/>
        <v>-0.66882310811716883</v>
      </c>
      <c r="Z263" s="29">
        <f t="shared" si="831"/>
        <v>-0.41322700000000001</v>
      </c>
      <c r="AA263" s="29">
        <f t="shared" si="832"/>
        <v>-0.159355</v>
      </c>
      <c r="AC263" s="29">
        <f t="shared" si="833"/>
        <v>-0.76376500000000003</v>
      </c>
      <c r="AD263" s="29">
        <f t="shared" si="834"/>
        <v>-0.92818999999999996</v>
      </c>
      <c r="AE263" s="29">
        <f t="shared" si="835"/>
        <v>-0.63297800000000004</v>
      </c>
      <c r="AF263" s="29">
        <f t="shared" si="836"/>
        <v>-0.56165100000000001</v>
      </c>
      <c r="AG263" s="29">
        <f t="shared" si="837"/>
        <v>-0.43148300000000001</v>
      </c>
      <c r="AH263" s="29">
        <f t="shared" si="838"/>
        <v>-0.39282800000000001</v>
      </c>
      <c r="AI263" s="29">
        <f t="shared" si="839"/>
        <v>-0.66882310811716883</v>
      </c>
      <c r="AJ263" s="29">
        <f t="shared" si="840"/>
        <v>-0.41322700000000001</v>
      </c>
      <c r="AK263" s="29">
        <f t="shared" si="841"/>
        <v>-0.159355</v>
      </c>
      <c r="AM263" s="29">
        <f t="shared" si="807"/>
        <v>-0.76376500000000003</v>
      </c>
      <c r="AN263" s="29">
        <f t="shared" si="808"/>
        <v>-0.92818999999999996</v>
      </c>
      <c r="AO263" s="29">
        <f t="shared" si="809"/>
        <v>-0.63297800000000004</v>
      </c>
      <c r="AP263" s="29">
        <f t="shared" si="810"/>
        <v>-0.56165100000000001</v>
      </c>
      <c r="AQ263" s="29">
        <f t="shared" si="811"/>
        <v>-0.43148300000000001</v>
      </c>
      <c r="AR263" s="29">
        <f t="shared" si="812"/>
        <v>-0.39282800000000001</v>
      </c>
      <c r="AS263" s="58">
        <f t="shared" si="813"/>
        <v>-0.66882310811716883</v>
      </c>
      <c r="AT263" s="58">
        <f t="shared" si="814"/>
        <v>-0.41322700000000001</v>
      </c>
      <c r="AU263" s="58">
        <f t="shared" si="814"/>
        <v>-0.159355</v>
      </c>
      <c r="AW263" s="29">
        <f t="shared" si="817"/>
        <v>-7.8323649999999994</v>
      </c>
      <c r="AX263" s="29">
        <f t="shared" si="818"/>
        <v>-5.2068940000000001</v>
      </c>
      <c r="AY263" s="29">
        <f t="shared" si="819"/>
        <v>-8.3568960000000008</v>
      </c>
      <c r="AZ263" s="29">
        <f t="shared" si="820"/>
        <v>-8.0401480000000003</v>
      </c>
      <c r="BA263" s="29">
        <f t="shared" si="821"/>
        <v>-8.2461909999999996</v>
      </c>
      <c r="BB263" s="29">
        <f t="shared" si="823"/>
        <v>-7.7869199999999994</v>
      </c>
      <c r="BC263" s="58">
        <f t="shared" si="824"/>
        <v>-8.5467699737669189</v>
      </c>
      <c r="BD263" s="58">
        <f t="shared" si="825"/>
        <v>-7.6755900000000006</v>
      </c>
      <c r="BE263" s="58">
        <f t="shared" si="826"/>
        <v>-2.9962560000000003</v>
      </c>
      <c r="BM263" s="58"/>
      <c r="BW263" s="58"/>
    </row>
    <row r="264" spans="1:77" x14ac:dyDescent="0.25">
      <c r="A264">
        <v>2011</v>
      </c>
      <c r="B264" s="56" t="s">
        <v>239</v>
      </c>
      <c r="C264" s="56">
        <v>9</v>
      </c>
      <c r="D264">
        <v>17</v>
      </c>
      <c r="E264" s="4"/>
      <c r="F264" s="56">
        <v>-0.409773</v>
      </c>
      <c r="G264" s="56">
        <v>-0.421207</v>
      </c>
      <c r="H264" s="56">
        <v>-0.21088999999999999</v>
      </c>
      <c r="I264" s="56">
        <v>-0.38013200000000003</v>
      </c>
      <c r="J264" s="56">
        <v>-0.22004799999999999</v>
      </c>
      <c r="K264" s="56">
        <v>-0.152861</v>
      </c>
      <c r="L264" s="56">
        <v>-8.3388000000000004E-2</v>
      </c>
      <c r="M264" s="56">
        <v>-0.43265799999999999</v>
      </c>
      <c r="N264" s="56">
        <v>-5.8835999999999999E-2</v>
      </c>
      <c r="O264" s="56">
        <v>0.70270699999999997</v>
      </c>
      <c r="S264" s="29">
        <f t="shared" si="828"/>
        <v>-0.421207</v>
      </c>
      <c r="T264" s="29">
        <f t="shared" si="828"/>
        <v>-0.21088999999999999</v>
      </c>
      <c r="U264" s="29">
        <f t="shared" si="828"/>
        <v>-0.38013200000000003</v>
      </c>
      <c r="V264" s="29">
        <f t="shared" si="827"/>
        <v>-0.22004799999999999</v>
      </c>
      <c r="W264" s="29">
        <f t="shared" si="827"/>
        <v>-0.152861</v>
      </c>
      <c r="X264" s="29">
        <f t="shared" si="829"/>
        <v>-8.3388000000000004E-2</v>
      </c>
      <c r="Y264" s="78">
        <f t="shared" si="830"/>
        <v>-0.41974484888739894</v>
      </c>
      <c r="Z264" s="29">
        <f t="shared" si="831"/>
        <v>-5.8835999999999999E-2</v>
      </c>
      <c r="AA264" s="29">
        <f t="shared" si="832"/>
        <v>0.70270699999999997</v>
      </c>
      <c r="AC264" s="29">
        <f t="shared" si="833"/>
        <v>-0.421207</v>
      </c>
      <c r="AD264" s="29">
        <f t="shared" si="834"/>
        <v>-0.21088999999999999</v>
      </c>
      <c r="AE264" s="29">
        <f t="shared" si="835"/>
        <v>-0.38013200000000003</v>
      </c>
      <c r="AF264" s="29">
        <f t="shared" si="836"/>
        <v>-0.22004799999999999</v>
      </c>
      <c r="AG264" s="29">
        <f t="shared" si="837"/>
        <v>-0.152861</v>
      </c>
      <c r="AH264" s="29">
        <f t="shared" si="838"/>
        <v>-8.3388000000000004E-2</v>
      </c>
      <c r="AI264" s="29">
        <f t="shared" si="839"/>
        <v>-0.41974484888739894</v>
      </c>
      <c r="AJ264" s="29">
        <f t="shared" si="840"/>
        <v>-5.8835999999999999E-2</v>
      </c>
      <c r="AK264" s="29">
        <f t="shared" si="841"/>
        <v>0.70270699999999997</v>
      </c>
      <c r="AM264" s="29">
        <f t="shared" si="807"/>
        <v>-0.421207</v>
      </c>
      <c r="AN264" s="29">
        <f t="shared" si="808"/>
        <v>-0.21088999999999999</v>
      </c>
      <c r="AO264" s="29">
        <f t="shared" si="809"/>
        <v>-0.38013200000000003</v>
      </c>
      <c r="AP264" s="29">
        <f t="shared" si="810"/>
        <v>-0.22004799999999999</v>
      </c>
      <c r="AQ264" s="29">
        <f t="shared" si="811"/>
        <v>-0.152861</v>
      </c>
      <c r="AR264" s="29">
        <f t="shared" si="812"/>
        <v>-8.3388000000000004E-2</v>
      </c>
      <c r="AS264" s="58">
        <f t="shared" si="813"/>
        <v>-0.41974484888739894</v>
      </c>
      <c r="AT264" s="58">
        <f t="shared" si="814"/>
        <v>-5.8835999999999999E-2</v>
      </c>
      <c r="AU264" s="58">
        <f t="shared" si="814"/>
        <v>0.70270699999999997</v>
      </c>
      <c r="AW264" s="29">
        <f t="shared" si="817"/>
        <v>-8.2535720000000001</v>
      </c>
      <c r="AX264" s="29">
        <f t="shared" si="818"/>
        <v>-5.4177840000000002</v>
      </c>
      <c r="AY264" s="29">
        <f t="shared" si="819"/>
        <v>-8.7370280000000005</v>
      </c>
      <c r="AZ264" s="29">
        <f t="shared" si="820"/>
        <v>-8.2601960000000005</v>
      </c>
      <c r="BA264" s="29">
        <f t="shared" si="821"/>
        <v>-8.3990519999999993</v>
      </c>
      <c r="BB264" s="29">
        <f t="shared" si="823"/>
        <v>-7.8703079999999996</v>
      </c>
      <c r="BC264" s="58">
        <f t="shared" si="824"/>
        <v>-8.9665148226543181</v>
      </c>
      <c r="BD264" s="58">
        <f t="shared" si="825"/>
        <v>-7.7344260000000009</v>
      </c>
      <c r="BE264" s="58">
        <f t="shared" si="826"/>
        <v>-2.2935490000000005</v>
      </c>
      <c r="BM264" s="58"/>
      <c r="BW264" s="58"/>
    </row>
    <row r="265" spans="1:77" x14ac:dyDescent="0.25">
      <c r="A265">
        <v>2011</v>
      </c>
      <c r="B265" s="56" t="s">
        <v>240</v>
      </c>
      <c r="C265" s="56">
        <v>10</v>
      </c>
      <c r="D265">
        <v>18</v>
      </c>
      <c r="E265" s="4"/>
      <c r="F265" s="56">
        <v>-0.35861700000000002</v>
      </c>
      <c r="G265" s="56">
        <v>-0.41125800000000001</v>
      </c>
      <c r="H265" s="56">
        <v>-7.1432999999999996E-2</v>
      </c>
      <c r="I265" s="56">
        <v>-0.33981499999999998</v>
      </c>
      <c r="J265" s="56">
        <v>-0.171018</v>
      </c>
      <c r="K265" s="56">
        <v>-0.189002</v>
      </c>
      <c r="L265" s="56">
        <v>-0.173375</v>
      </c>
      <c r="M265" s="56">
        <v>-0.37804900000000002</v>
      </c>
      <c r="N265" s="56">
        <v>-0.161661</v>
      </c>
      <c r="O265" s="56">
        <v>0.28089399999999998</v>
      </c>
      <c r="S265" s="29">
        <f t="shared" si="828"/>
        <v>-0.41125800000000001</v>
      </c>
      <c r="T265" s="29">
        <f t="shared" si="828"/>
        <v>-7.1432999999999996E-2</v>
      </c>
      <c r="U265" s="29">
        <f t="shared" si="828"/>
        <v>-0.33981499999999998</v>
      </c>
      <c r="V265" s="29">
        <f t="shared" si="827"/>
        <v>-0.171018</v>
      </c>
      <c r="W265" s="29">
        <f t="shared" si="827"/>
        <v>-0.189002</v>
      </c>
      <c r="X265" s="29">
        <f t="shared" si="829"/>
        <v>-0.173375</v>
      </c>
      <c r="Y265" s="78">
        <f t="shared" si="830"/>
        <v>-0.36708424787327659</v>
      </c>
      <c r="Z265" s="29">
        <f t="shared" si="831"/>
        <v>-0.161661</v>
      </c>
      <c r="AA265" s="29">
        <f t="shared" si="832"/>
        <v>0.28089399999999998</v>
      </c>
      <c r="AC265" s="29">
        <f t="shared" si="833"/>
        <v>-0.41125800000000001</v>
      </c>
      <c r="AD265" s="29">
        <f t="shared" si="834"/>
        <v>-7.1432999999999996E-2</v>
      </c>
      <c r="AE265" s="29">
        <f t="shared" si="835"/>
        <v>-0.33981499999999998</v>
      </c>
      <c r="AF265" s="29">
        <f t="shared" si="836"/>
        <v>-0.171018</v>
      </c>
      <c r="AG265" s="29">
        <f t="shared" si="837"/>
        <v>-0.189002</v>
      </c>
      <c r="AH265" s="29">
        <f t="shared" si="838"/>
        <v>-0.173375</v>
      </c>
      <c r="AI265" s="29">
        <f t="shared" si="839"/>
        <v>-0.36708424787327659</v>
      </c>
      <c r="AJ265" s="29">
        <f t="shared" si="840"/>
        <v>-0.161661</v>
      </c>
      <c r="AK265" s="29">
        <f t="shared" si="841"/>
        <v>0.28089399999999998</v>
      </c>
      <c r="AS265" s="58"/>
      <c r="BC265" s="58"/>
      <c r="BG265" s="29">
        <f t="shared" ref="BG265:BM265" si="842">AC265</f>
        <v>-0.41125800000000001</v>
      </c>
      <c r="BH265" s="29">
        <f t="shared" si="842"/>
        <v>-7.1432999999999996E-2</v>
      </c>
      <c r="BI265" s="29">
        <f t="shared" si="842"/>
        <v>-0.33981499999999998</v>
      </c>
      <c r="BJ265" s="29">
        <f t="shared" si="842"/>
        <v>-0.171018</v>
      </c>
      <c r="BK265" s="29">
        <f t="shared" si="842"/>
        <v>-0.189002</v>
      </c>
      <c r="BL265" s="29">
        <f t="shared" si="842"/>
        <v>-0.173375</v>
      </c>
      <c r="BM265" s="58">
        <f t="shared" si="842"/>
        <v>-0.36708424787327659</v>
      </c>
      <c r="BN265" s="58">
        <f t="shared" ref="BN265:BO274" si="843">AJ265</f>
        <v>-0.161661</v>
      </c>
      <c r="BO265" s="58">
        <f t="shared" si="843"/>
        <v>0.28089399999999998</v>
      </c>
      <c r="BQ265" s="29">
        <f t="shared" ref="BQ265:BW265" si="844">BG265</f>
        <v>-0.41125800000000001</v>
      </c>
      <c r="BR265" s="29">
        <f t="shared" si="844"/>
        <v>-7.1432999999999996E-2</v>
      </c>
      <c r="BS265" s="29">
        <f t="shared" si="844"/>
        <v>-0.33981499999999998</v>
      </c>
      <c r="BT265" s="29">
        <f t="shared" si="844"/>
        <v>-0.171018</v>
      </c>
      <c r="BU265" s="29">
        <f t="shared" si="844"/>
        <v>-0.189002</v>
      </c>
      <c r="BV265" s="29">
        <f t="shared" si="844"/>
        <v>-0.173375</v>
      </c>
      <c r="BW265" s="58">
        <f t="shared" si="844"/>
        <v>-0.36708424787327659</v>
      </c>
      <c r="BX265" s="58">
        <f t="shared" ref="BX265:BY265" si="845">BN265</f>
        <v>-0.161661</v>
      </c>
      <c r="BY265" s="58">
        <f t="shared" si="845"/>
        <v>0.28089399999999998</v>
      </c>
    </row>
    <row r="266" spans="1:77" x14ac:dyDescent="0.25">
      <c r="A266">
        <v>2011</v>
      </c>
      <c r="B266" s="56" t="s">
        <v>241</v>
      </c>
      <c r="C266" s="56">
        <v>10</v>
      </c>
      <c r="D266">
        <v>19</v>
      </c>
      <c r="E266" s="4"/>
      <c r="F266" s="56">
        <v>0.63435299999999994</v>
      </c>
      <c r="G266" s="56">
        <v>0.66015000000000001</v>
      </c>
      <c r="H266" s="56">
        <v>0.212368</v>
      </c>
      <c r="I266" s="56">
        <v>0.64737</v>
      </c>
      <c r="J266" s="56">
        <v>0.64552600000000004</v>
      </c>
      <c r="K266" s="56">
        <v>0.55565600000000004</v>
      </c>
      <c r="L266" s="56">
        <v>0.49912099999999998</v>
      </c>
      <c r="M266" s="56">
        <v>0.63061599999999995</v>
      </c>
      <c r="N266" s="56">
        <v>0.498498</v>
      </c>
      <c r="O266" s="56">
        <v>0.255828</v>
      </c>
      <c r="S266" s="29">
        <f t="shared" si="828"/>
        <v>0.66015000000000001</v>
      </c>
      <c r="T266" s="29">
        <f t="shared" si="828"/>
        <v>0.212368</v>
      </c>
      <c r="U266" s="29">
        <f t="shared" si="828"/>
        <v>0.64737</v>
      </c>
      <c r="V266" s="29">
        <f t="shared" si="827"/>
        <v>0.64552600000000004</v>
      </c>
      <c r="W266" s="29">
        <f t="shared" si="827"/>
        <v>0.55565600000000004</v>
      </c>
      <c r="X266" s="29">
        <f t="shared" si="829"/>
        <v>0.49912099999999998</v>
      </c>
      <c r="Y266" s="78">
        <f t="shared" si="830"/>
        <v>0.63272464958303642</v>
      </c>
      <c r="Z266" s="29">
        <f t="shared" si="831"/>
        <v>0.498498</v>
      </c>
      <c r="AA266" s="29">
        <f t="shared" si="832"/>
        <v>0.255828</v>
      </c>
      <c r="AC266" s="29">
        <f t="shared" si="833"/>
        <v>0.66015000000000001</v>
      </c>
      <c r="AD266" s="29">
        <f t="shared" si="834"/>
        <v>0.212368</v>
      </c>
      <c r="AE266" s="29">
        <f t="shared" si="835"/>
        <v>0.64737</v>
      </c>
      <c r="AF266" s="29">
        <f t="shared" si="836"/>
        <v>0.64552600000000004</v>
      </c>
      <c r="AG266" s="29">
        <f t="shared" si="837"/>
        <v>0.55565600000000004</v>
      </c>
      <c r="AH266" s="29">
        <f t="shared" si="838"/>
        <v>0.49912099999999998</v>
      </c>
      <c r="AI266" s="29">
        <f t="shared" si="839"/>
        <v>0.63272464958303642</v>
      </c>
      <c r="AJ266" s="29">
        <f t="shared" si="840"/>
        <v>0.498498</v>
      </c>
      <c r="AK266" s="29">
        <f t="shared" si="841"/>
        <v>0.255828</v>
      </c>
      <c r="AS266" s="58"/>
      <c r="BC266" s="58"/>
      <c r="BG266" s="29">
        <f t="shared" ref="BG266:BG274" si="846">AC266</f>
        <v>0.66015000000000001</v>
      </c>
      <c r="BH266" s="29">
        <f t="shared" ref="BH266:BH274" si="847">AD266</f>
        <v>0.212368</v>
      </c>
      <c r="BI266" s="29">
        <f t="shared" ref="BI266:BI274" si="848">AE266</f>
        <v>0.64737</v>
      </c>
      <c r="BJ266" s="29">
        <f t="shared" ref="BJ266:BJ274" si="849">AF266</f>
        <v>0.64552600000000004</v>
      </c>
      <c r="BK266" s="29">
        <f t="shared" ref="BK266:BK274" si="850">AG266</f>
        <v>0.55565600000000004</v>
      </c>
      <c r="BL266" s="29">
        <f t="shared" ref="BL266:BL274" si="851">AH266</f>
        <v>0.49912099999999998</v>
      </c>
      <c r="BM266" s="58">
        <f t="shared" ref="BM266:BM274" si="852">AI266</f>
        <v>0.63272464958303642</v>
      </c>
      <c r="BN266" s="58">
        <f t="shared" si="843"/>
        <v>0.498498</v>
      </c>
      <c r="BO266" s="58">
        <f t="shared" si="843"/>
        <v>0.255828</v>
      </c>
      <c r="BQ266" s="29">
        <f t="shared" ref="BQ266:BQ274" si="853">BG266+BQ265</f>
        <v>0.248892</v>
      </c>
      <c r="BR266" s="29">
        <f t="shared" ref="BR266:BR274" si="854">BH266+BR265</f>
        <v>0.140935</v>
      </c>
      <c r="BS266" s="29">
        <f t="shared" ref="BS266:BS274" si="855">BI266+BS265</f>
        <v>0.30755500000000002</v>
      </c>
      <c r="BT266" s="29">
        <f t="shared" ref="BT266:BT274" si="856">BJ266+BT265</f>
        <v>0.47450800000000004</v>
      </c>
      <c r="BU266" s="29">
        <f t="shared" ref="BU266:BU274" si="857">BK266+BU265</f>
        <v>0.36665400000000004</v>
      </c>
      <c r="BV266" s="29">
        <f>BL266+BV265</f>
        <v>0.32574599999999998</v>
      </c>
      <c r="BW266" s="58">
        <f>BM266+BW265</f>
        <v>0.26564040170975983</v>
      </c>
      <c r="BX266" s="58">
        <f t="shared" ref="BX266:BY266" si="858">BN266+BX265</f>
        <v>0.336837</v>
      </c>
      <c r="BY266" s="58">
        <f t="shared" si="858"/>
        <v>0.53672199999999992</v>
      </c>
    </row>
    <row r="267" spans="1:77" x14ac:dyDescent="0.25">
      <c r="A267">
        <v>2011</v>
      </c>
      <c r="B267" s="56" t="s">
        <v>242</v>
      </c>
      <c r="C267" s="56">
        <v>11</v>
      </c>
      <c r="D267">
        <v>20</v>
      </c>
      <c r="E267" s="4"/>
      <c r="F267" s="56">
        <v>0.59946100000000002</v>
      </c>
      <c r="G267" s="56">
        <v>0.181368</v>
      </c>
      <c r="H267" s="56">
        <v>-1.8518E-2</v>
      </c>
      <c r="I267" s="56">
        <v>0.60622399999999999</v>
      </c>
      <c r="J267" s="56">
        <v>0.54589900000000002</v>
      </c>
      <c r="K267" s="56">
        <v>0.55769299999999999</v>
      </c>
      <c r="L267" s="56">
        <v>0.42801499999999998</v>
      </c>
      <c r="M267" s="56">
        <v>0.59876499999999999</v>
      </c>
      <c r="N267" s="56">
        <v>0.42946200000000001</v>
      </c>
      <c r="O267" s="56">
        <v>0.65820500000000004</v>
      </c>
      <c r="S267" s="29">
        <f t="shared" si="828"/>
        <v>0.181368</v>
      </c>
      <c r="T267" s="29">
        <f t="shared" si="828"/>
        <v>-1.8518E-2</v>
      </c>
      <c r="U267" s="29">
        <f t="shared" si="828"/>
        <v>0.60622399999999999</v>
      </c>
      <c r="V267" s="29">
        <f t="shared" si="827"/>
        <v>0.54589900000000002</v>
      </c>
      <c r="W267" s="29">
        <f t="shared" si="827"/>
        <v>0.55769299999999999</v>
      </c>
      <c r="X267" s="29">
        <f t="shared" si="829"/>
        <v>0.42801499999999998</v>
      </c>
      <c r="Y267" s="78">
        <f t="shared" si="830"/>
        <v>0.59915772681557222</v>
      </c>
      <c r="Z267" s="29">
        <f t="shared" si="831"/>
        <v>0.42946200000000001</v>
      </c>
      <c r="AA267" s="29">
        <f t="shared" si="832"/>
        <v>0.65820500000000004</v>
      </c>
      <c r="AC267" s="29">
        <f t="shared" si="833"/>
        <v>0.181368</v>
      </c>
      <c r="AD267" s="29">
        <f t="shared" si="834"/>
        <v>-1.8518E-2</v>
      </c>
      <c r="AE267" s="29">
        <f t="shared" si="835"/>
        <v>0.60622399999999999</v>
      </c>
      <c r="AF267" s="29">
        <f t="shared" si="836"/>
        <v>0.54589900000000002</v>
      </c>
      <c r="AG267" s="29">
        <f t="shared" si="837"/>
        <v>0.55769299999999999</v>
      </c>
      <c r="AH267" s="29">
        <f t="shared" si="838"/>
        <v>0.42801499999999998</v>
      </c>
      <c r="AI267" s="29">
        <f t="shared" si="839"/>
        <v>0.59915772681557222</v>
      </c>
      <c r="AJ267" s="29">
        <f t="shared" si="840"/>
        <v>0.42946200000000001</v>
      </c>
      <c r="AK267" s="29">
        <f t="shared" si="841"/>
        <v>0.65820500000000004</v>
      </c>
      <c r="AS267" s="58"/>
      <c r="BC267" s="58"/>
      <c r="BG267" s="29">
        <f t="shared" si="846"/>
        <v>0.181368</v>
      </c>
      <c r="BH267" s="29">
        <f t="shared" si="847"/>
        <v>-1.8518E-2</v>
      </c>
      <c r="BI267" s="29">
        <f t="shared" si="848"/>
        <v>0.60622399999999999</v>
      </c>
      <c r="BJ267" s="29">
        <f t="shared" si="849"/>
        <v>0.54589900000000002</v>
      </c>
      <c r="BK267" s="29">
        <f t="shared" si="850"/>
        <v>0.55769299999999999</v>
      </c>
      <c r="BL267" s="29">
        <f t="shared" si="851"/>
        <v>0.42801499999999998</v>
      </c>
      <c r="BM267" s="58">
        <f t="shared" si="852"/>
        <v>0.59915772681557222</v>
      </c>
      <c r="BN267" s="58">
        <f t="shared" si="843"/>
        <v>0.42946200000000001</v>
      </c>
      <c r="BO267" s="58">
        <f t="shared" si="843"/>
        <v>0.65820500000000004</v>
      </c>
      <c r="BQ267" s="29">
        <f t="shared" si="853"/>
        <v>0.43025999999999998</v>
      </c>
      <c r="BR267" s="29">
        <f t="shared" si="854"/>
        <v>0.122417</v>
      </c>
      <c r="BS267" s="29">
        <f t="shared" si="855"/>
        <v>0.91377900000000001</v>
      </c>
      <c r="BT267" s="29">
        <f t="shared" si="856"/>
        <v>1.0204070000000001</v>
      </c>
      <c r="BU267" s="29">
        <f t="shared" si="857"/>
        <v>0.92434700000000003</v>
      </c>
      <c r="BV267" s="29">
        <f t="shared" ref="BV267:BV274" si="859">BL267+BV266</f>
        <v>0.7537609999999999</v>
      </c>
      <c r="BW267" s="58">
        <f t="shared" ref="BW267:BW274" si="860">BM267+BW266</f>
        <v>0.86479812852533211</v>
      </c>
      <c r="BX267" s="58">
        <f t="shared" ref="BX267:BX274" si="861">BN267+BX266</f>
        <v>0.76629900000000006</v>
      </c>
      <c r="BY267" s="58">
        <f t="shared" ref="BY267:BY274" si="862">BO267+BY266</f>
        <v>1.1949269999999999</v>
      </c>
    </row>
    <row r="268" spans="1:77" x14ac:dyDescent="0.25">
      <c r="A268">
        <v>2011</v>
      </c>
      <c r="B268" s="56" t="s">
        <v>243</v>
      </c>
      <c r="C268" s="56">
        <v>11</v>
      </c>
      <c r="D268">
        <v>21</v>
      </c>
      <c r="E268" s="4"/>
      <c r="F268" s="56">
        <v>1.2061310000000001</v>
      </c>
      <c r="G268" s="56">
        <v>0.77630900000000003</v>
      </c>
      <c r="H268" s="56">
        <v>0.404497</v>
      </c>
      <c r="I268" s="56">
        <v>1.227875</v>
      </c>
      <c r="J268" s="56">
        <v>1.195192</v>
      </c>
      <c r="K268" s="56">
        <v>1.2314309999999999</v>
      </c>
      <c r="L268" s="56">
        <v>1.193783</v>
      </c>
      <c r="M268" s="56">
        <v>1.1953480000000001</v>
      </c>
      <c r="N268" s="56">
        <v>1.1722870000000001</v>
      </c>
      <c r="O268" s="56">
        <v>7.4026999999999996E-2</v>
      </c>
      <c r="S268" s="29">
        <f t="shared" si="828"/>
        <v>0.77630900000000003</v>
      </c>
      <c r="T268" s="29">
        <f t="shared" si="828"/>
        <v>0.404497</v>
      </c>
      <c r="U268" s="29">
        <f t="shared" si="828"/>
        <v>1.227875</v>
      </c>
      <c r="V268" s="29">
        <f t="shared" si="827"/>
        <v>1.195192</v>
      </c>
      <c r="W268" s="29">
        <f t="shared" si="827"/>
        <v>1.2314309999999999</v>
      </c>
      <c r="X268" s="29">
        <f t="shared" si="829"/>
        <v>1.193783</v>
      </c>
      <c r="Y268" s="78">
        <f t="shared" si="830"/>
        <v>1.2014324443280393</v>
      </c>
      <c r="Z268" s="29">
        <f t="shared" si="831"/>
        <v>1.1722870000000001</v>
      </c>
      <c r="AA268" s="29">
        <f t="shared" si="832"/>
        <v>7.4026999999999996E-2</v>
      </c>
      <c r="AC268" s="29">
        <f t="shared" si="833"/>
        <v>0.77630900000000003</v>
      </c>
      <c r="AD268" s="29">
        <f t="shared" si="834"/>
        <v>0.404497</v>
      </c>
      <c r="AE268" s="29">
        <f t="shared" si="835"/>
        <v>1.227875</v>
      </c>
      <c r="AF268" s="29">
        <f t="shared" si="836"/>
        <v>1.195192</v>
      </c>
      <c r="AG268" s="29">
        <f t="shared" si="837"/>
        <v>1.2314309999999999</v>
      </c>
      <c r="AH268" s="29">
        <f t="shared" si="838"/>
        <v>1.193783</v>
      </c>
      <c r="AI268" s="29">
        <f t="shared" si="839"/>
        <v>1.2014324443280393</v>
      </c>
      <c r="AJ268" s="29">
        <f t="shared" si="840"/>
        <v>1.1722870000000001</v>
      </c>
      <c r="AK268" s="29">
        <f t="shared" si="841"/>
        <v>7.4026999999999996E-2</v>
      </c>
      <c r="AS268" s="58"/>
      <c r="BC268" s="58"/>
      <c r="BG268" s="29">
        <f t="shared" si="846"/>
        <v>0.77630900000000003</v>
      </c>
      <c r="BH268" s="29">
        <f t="shared" si="847"/>
        <v>0.404497</v>
      </c>
      <c r="BI268" s="29">
        <f t="shared" si="848"/>
        <v>1.227875</v>
      </c>
      <c r="BJ268" s="29">
        <f t="shared" si="849"/>
        <v>1.195192</v>
      </c>
      <c r="BK268" s="29">
        <f t="shared" si="850"/>
        <v>1.2314309999999999</v>
      </c>
      <c r="BL268" s="29">
        <f t="shared" si="851"/>
        <v>1.193783</v>
      </c>
      <c r="BM268" s="58">
        <f t="shared" si="852"/>
        <v>1.2014324443280393</v>
      </c>
      <c r="BN268" s="58">
        <f t="shared" si="843"/>
        <v>1.1722870000000001</v>
      </c>
      <c r="BO268" s="58">
        <f t="shared" si="843"/>
        <v>7.4026999999999996E-2</v>
      </c>
      <c r="BQ268" s="29">
        <f t="shared" si="853"/>
        <v>1.206569</v>
      </c>
      <c r="BR268" s="29">
        <f t="shared" si="854"/>
        <v>0.52691399999999999</v>
      </c>
      <c r="BS268" s="29">
        <f t="shared" si="855"/>
        <v>2.1416539999999999</v>
      </c>
      <c r="BT268" s="29">
        <f t="shared" si="856"/>
        <v>2.2155990000000001</v>
      </c>
      <c r="BU268" s="29">
        <f t="shared" si="857"/>
        <v>2.1557779999999998</v>
      </c>
      <c r="BV268" s="29">
        <f t="shared" si="859"/>
        <v>1.9475439999999999</v>
      </c>
      <c r="BW268" s="58">
        <f t="shared" si="860"/>
        <v>2.0662305728533714</v>
      </c>
      <c r="BX268" s="58">
        <f t="shared" si="861"/>
        <v>1.9385860000000001</v>
      </c>
      <c r="BY268" s="58">
        <f t="shared" si="862"/>
        <v>1.2689539999999999</v>
      </c>
    </row>
    <row r="269" spans="1:77" x14ac:dyDescent="0.25">
      <c r="A269">
        <v>2011</v>
      </c>
      <c r="B269" s="56" t="s">
        <v>244</v>
      </c>
      <c r="C269" s="56">
        <v>12</v>
      </c>
      <c r="D269">
        <v>22</v>
      </c>
      <c r="E269" s="4"/>
      <c r="F269" s="56">
        <v>1.44719</v>
      </c>
      <c r="G269" s="56">
        <v>1.276708</v>
      </c>
      <c r="H269" s="56">
        <v>1.2466619999999999</v>
      </c>
      <c r="I269" s="56">
        <v>1.468094</v>
      </c>
      <c r="J269" s="56">
        <v>1.4152690000000001</v>
      </c>
      <c r="K269" s="56">
        <v>1.437778</v>
      </c>
      <c r="L269" s="56">
        <v>1.440785</v>
      </c>
      <c r="M269" s="56">
        <v>1.4334990000000001</v>
      </c>
      <c r="N269" s="56">
        <v>1.425308</v>
      </c>
      <c r="O269" s="56">
        <v>1.0032570000000001</v>
      </c>
      <c r="S269" s="29">
        <f t="shared" si="828"/>
        <v>1.276708</v>
      </c>
      <c r="T269" s="29">
        <f t="shared" si="828"/>
        <v>1.2466619999999999</v>
      </c>
      <c r="U269" s="29">
        <f t="shared" si="828"/>
        <v>1.468094</v>
      </c>
      <c r="V269" s="29">
        <f t="shared" si="827"/>
        <v>1.4152690000000001</v>
      </c>
      <c r="W269" s="29">
        <f t="shared" si="827"/>
        <v>1.437778</v>
      </c>
      <c r="X269" s="29">
        <f t="shared" si="829"/>
        <v>1.440785</v>
      </c>
      <c r="Y269" s="78">
        <f t="shared" si="830"/>
        <v>1.4412243201609185</v>
      </c>
      <c r="Z269" s="29">
        <f t="shared" si="831"/>
        <v>1.425308</v>
      </c>
      <c r="AA269" s="29">
        <f t="shared" si="832"/>
        <v>1.0032570000000001</v>
      </c>
      <c r="AC269" s="29">
        <f t="shared" si="833"/>
        <v>1.276708</v>
      </c>
      <c r="AD269" s="29">
        <f t="shared" si="834"/>
        <v>1.2466619999999999</v>
      </c>
      <c r="AE269" s="29">
        <f t="shared" si="835"/>
        <v>1.468094</v>
      </c>
      <c r="AF269" s="29">
        <f t="shared" si="836"/>
        <v>1.4152690000000001</v>
      </c>
      <c r="AG269" s="29">
        <f t="shared" si="837"/>
        <v>1.437778</v>
      </c>
      <c r="AH269" s="29">
        <f t="shared" si="838"/>
        <v>1.440785</v>
      </c>
      <c r="AI269" s="29">
        <f t="shared" si="839"/>
        <v>1.4412243201609185</v>
      </c>
      <c r="AJ269" s="29">
        <f t="shared" si="840"/>
        <v>1.425308</v>
      </c>
      <c r="AK269" s="29">
        <f t="shared" si="841"/>
        <v>1.0032570000000001</v>
      </c>
      <c r="AS269" s="58"/>
      <c r="BC269" s="58"/>
      <c r="BG269" s="29">
        <f t="shared" si="846"/>
        <v>1.276708</v>
      </c>
      <c r="BH269" s="29">
        <f t="shared" si="847"/>
        <v>1.2466619999999999</v>
      </c>
      <c r="BI269" s="29">
        <f t="shared" si="848"/>
        <v>1.468094</v>
      </c>
      <c r="BJ269" s="29">
        <f t="shared" si="849"/>
        <v>1.4152690000000001</v>
      </c>
      <c r="BK269" s="29">
        <f t="shared" si="850"/>
        <v>1.437778</v>
      </c>
      <c r="BL269" s="29">
        <f t="shared" si="851"/>
        <v>1.440785</v>
      </c>
      <c r="BM269" s="58">
        <f t="shared" si="852"/>
        <v>1.4412243201609185</v>
      </c>
      <c r="BN269" s="58">
        <f t="shared" si="843"/>
        <v>1.425308</v>
      </c>
      <c r="BO269" s="58">
        <f t="shared" si="843"/>
        <v>1.0032570000000001</v>
      </c>
      <c r="BQ269" s="29">
        <f t="shared" si="853"/>
        <v>2.4832770000000002</v>
      </c>
      <c r="BR269" s="29">
        <f t="shared" si="854"/>
        <v>1.7735759999999998</v>
      </c>
      <c r="BS269" s="29">
        <f t="shared" si="855"/>
        <v>3.6097479999999997</v>
      </c>
      <c r="BT269" s="29">
        <f t="shared" si="856"/>
        <v>3.6308680000000004</v>
      </c>
      <c r="BU269" s="29">
        <f t="shared" si="857"/>
        <v>3.5935559999999995</v>
      </c>
      <c r="BV269" s="29">
        <f t="shared" si="859"/>
        <v>3.3883289999999997</v>
      </c>
      <c r="BW269" s="58">
        <f t="shared" si="860"/>
        <v>3.5074548930142901</v>
      </c>
      <c r="BX269" s="58">
        <f t="shared" si="861"/>
        <v>3.3638940000000002</v>
      </c>
      <c r="BY269" s="58">
        <f t="shared" si="862"/>
        <v>2.272211</v>
      </c>
    </row>
    <row r="270" spans="1:77" x14ac:dyDescent="0.25">
      <c r="A270">
        <v>2011</v>
      </c>
      <c r="B270" s="56" t="s">
        <v>245</v>
      </c>
      <c r="C270" s="56">
        <v>12</v>
      </c>
      <c r="D270">
        <v>23</v>
      </c>
      <c r="E270" s="4"/>
      <c r="F270" s="56">
        <v>1.744397</v>
      </c>
      <c r="G270" s="56">
        <v>1.744057</v>
      </c>
      <c r="H270" s="56">
        <v>1.5879030000000001</v>
      </c>
      <c r="I270" s="56">
        <v>1.766016</v>
      </c>
      <c r="J270" s="56">
        <v>1.7310369999999999</v>
      </c>
      <c r="K270" s="56">
        <v>1.693954</v>
      </c>
      <c r="L270" s="56">
        <v>1.6879630000000001</v>
      </c>
      <c r="M270" s="56">
        <v>1.727033</v>
      </c>
      <c r="N270" s="56">
        <v>1.6646000000000001</v>
      </c>
      <c r="O270" s="56">
        <v>1.193662</v>
      </c>
      <c r="S270" s="29">
        <f t="shared" si="828"/>
        <v>1.744057</v>
      </c>
      <c r="T270" s="29">
        <f t="shared" si="828"/>
        <v>1.5879030000000001</v>
      </c>
      <c r="U270" s="29">
        <f t="shared" si="828"/>
        <v>1.766016</v>
      </c>
      <c r="V270" s="29">
        <f t="shared" si="827"/>
        <v>1.7310369999999999</v>
      </c>
      <c r="W270" s="29">
        <f t="shared" si="827"/>
        <v>1.693954</v>
      </c>
      <c r="X270" s="29">
        <f t="shared" si="829"/>
        <v>1.6879630000000001</v>
      </c>
      <c r="Y270" s="78">
        <f t="shared" si="830"/>
        <v>1.7368308569333277</v>
      </c>
      <c r="Z270" s="29">
        <f t="shared" si="831"/>
        <v>1.6646000000000001</v>
      </c>
      <c r="AA270" s="29">
        <f t="shared" si="832"/>
        <v>1.193662</v>
      </c>
      <c r="AC270" s="29">
        <f t="shared" si="833"/>
        <v>1.744057</v>
      </c>
      <c r="AD270" s="29">
        <f t="shared" si="834"/>
        <v>1.5879030000000001</v>
      </c>
      <c r="AE270" s="29">
        <f t="shared" si="835"/>
        <v>1.766016</v>
      </c>
      <c r="AF270" s="29">
        <f t="shared" si="836"/>
        <v>1.7310369999999999</v>
      </c>
      <c r="AG270" s="29">
        <f t="shared" si="837"/>
        <v>1.693954</v>
      </c>
      <c r="AH270" s="29">
        <f t="shared" si="838"/>
        <v>1.6879630000000001</v>
      </c>
      <c r="AI270" s="29">
        <f t="shared" si="839"/>
        <v>1.7368308569333277</v>
      </c>
      <c r="AJ270" s="29">
        <f t="shared" si="840"/>
        <v>1.6646000000000001</v>
      </c>
      <c r="AK270" s="29">
        <f t="shared" si="841"/>
        <v>1.193662</v>
      </c>
      <c r="AS270" s="58"/>
      <c r="BC270" s="58"/>
      <c r="BG270" s="29">
        <f t="shared" si="846"/>
        <v>1.744057</v>
      </c>
      <c r="BH270" s="29">
        <f t="shared" si="847"/>
        <v>1.5879030000000001</v>
      </c>
      <c r="BI270" s="29">
        <f t="shared" si="848"/>
        <v>1.766016</v>
      </c>
      <c r="BJ270" s="29">
        <f t="shared" si="849"/>
        <v>1.7310369999999999</v>
      </c>
      <c r="BK270" s="29">
        <f t="shared" si="850"/>
        <v>1.693954</v>
      </c>
      <c r="BL270" s="29">
        <f t="shared" si="851"/>
        <v>1.6879630000000001</v>
      </c>
      <c r="BM270" s="58">
        <f t="shared" si="852"/>
        <v>1.7368308569333277</v>
      </c>
      <c r="BN270" s="58">
        <f t="shared" si="843"/>
        <v>1.6646000000000001</v>
      </c>
      <c r="BO270" s="58">
        <f t="shared" si="843"/>
        <v>1.193662</v>
      </c>
      <c r="BQ270" s="29">
        <f t="shared" si="853"/>
        <v>4.2273339999999999</v>
      </c>
      <c r="BR270" s="29">
        <f t="shared" si="854"/>
        <v>3.3614790000000001</v>
      </c>
      <c r="BS270" s="29">
        <f t="shared" si="855"/>
        <v>5.3757640000000002</v>
      </c>
      <c r="BT270" s="29">
        <f t="shared" si="856"/>
        <v>5.3619050000000001</v>
      </c>
      <c r="BU270" s="29">
        <f t="shared" si="857"/>
        <v>5.2875099999999993</v>
      </c>
      <c r="BV270" s="29">
        <f t="shared" si="859"/>
        <v>5.0762919999999996</v>
      </c>
      <c r="BW270" s="58">
        <f t="shared" si="860"/>
        <v>5.2442857499476183</v>
      </c>
      <c r="BX270" s="58">
        <f t="shared" si="861"/>
        <v>5.0284940000000002</v>
      </c>
      <c r="BY270" s="58">
        <f t="shared" si="862"/>
        <v>3.4658730000000002</v>
      </c>
    </row>
    <row r="271" spans="1:77" x14ac:dyDescent="0.25">
      <c r="A271">
        <v>2012</v>
      </c>
      <c r="B271" t="s">
        <v>223</v>
      </c>
      <c r="C271">
        <v>1</v>
      </c>
      <c r="D271">
        <v>1</v>
      </c>
      <c r="E271" s="4"/>
      <c r="F271" s="56">
        <v>1.580789</v>
      </c>
      <c r="G271" s="56">
        <v>1.8005629999999999</v>
      </c>
      <c r="H271" s="56">
        <v>1.4725010000000001</v>
      </c>
      <c r="I271" s="56">
        <v>1.6034729999999999</v>
      </c>
      <c r="J271" s="56">
        <v>1.627483</v>
      </c>
      <c r="K271" s="56">
        <v>1.5533699999999999</v>
      </c>
      <c r="L271" s="56">
        <v>1.5172129999999999</v>
      </c>
      <c r="M271" s="56">
        <v>1.5631630000000001</v>
      </c>
      <c r="N271" s="56">
        <v>1.4917929999999999</v>
      </c>
      <c r="O271" s="56">
        <v>0.97251299999999996</v>
      </c>
      <c r="S271" s="29">
        <f t="shared" si="828"/>
        <v>1.8005629999999999</v>
      </c>
      <c r="T271" s="29">
        <f t="shared" si="828"/>
        <v>1.4725010000000001</v>
      </c>
      <c r="U271" s="29">
        <f t="shared" si="828"/>
        <v>1.6034729999999999</v>
      </c>
      <c r="V271" s="29">
        <f t="shared" si="827"/>
        <v>1.627483</v>
      </c>
      <c r="W271" s="29">
        <f t="shared" si="827"/>
        <v>1.5533699999999999</v>
      </c>
      <c r="X271" s="29">
        <f t="shared" si="829"/>
        <v>1.5172129999999999</v>
      </c>
      <c r="Y271" s="78">
        <f t="shared" si="830"/>
        <v>1.5731086937518337</v>
      </c>
      <c r="Z271" s="29">
        <f t="shared" si="831"/>
        <v>1.4917929999999999</v>
      </c>
      <c r="AA271" s="29">
        <f t="shared" si="832"/>
        <v>0.97251299999999996</v>
      </c>
      <c r="AC271" s="29">
        <f t="shared" si="833"/>
        <v>1.8005629999999999</v>
      </c>
      <c r="AD271" s="29">
        <f t="shared" si="834"/>
        <v>1.4725010000000001</v>
      </c>
      <c r="AE271" s="29">
        <f t="shared" si="835"/>
        <v>1.6034729999999999</v>
      </c>
      <c r="AF271" s="29">
        <f t="shared" si="836"/>
        <v>1.627483</v>
      </c>
      <c r="AG271" s="29">
        <f t="shared" si="837"/>
        <v>1.5533699999999999</v>
      </c>
      <c r="AH271" s="29">
        <f t="shared" si="838"/>
        <v>1.5172129999999999</v>
      </c>
      <c r="AI271" s="29">
        <f t="shared" si="839"/>
        <v>1.5731086937518337</v>
      </c>
      <c r="AJ271" s="29">
        <f t="shared" si="840"/>
        <v>1.4917929999999999</v>
      </c>
      <c r="AK271" s="29">
        <f t="shared" si="841"/>
        <v>0.97251299999999996</v>
      </c>
      <c r="AS271" s="58"/>
      <c r="BC271" s="58"/>
      <c r="BG271" s="29">
        <f t="shared" si="846"/>
        <v>1.8005629999999999</v>
      </c>
      <c r="BH271" s="29">
        <f t="shared" si="847"/>
        <v>1.4725010000000001</v>
      </c>
      <c r="BI271" s="29">
        <f t="shared" si="848"/>
        <v>1.6034729999999999</v>
      </c>
      <c r="BJ271" s="29">
        <f t="shared" si="849"/>
        <v>1.627483</v>
      </c>
      <c r="BK271" s="29">
        <f t="shared" si="850"/>
        <v>1.5533699999999999</v>
      </c>
      <c r="BL271" s="29">
        <f t="shared" si="851"/>
        <v>1.5172129999999999</v>
      </c>
      <c r="BM271" s="58">
        <f t="shared" si="852"/>
        <v>1.5731086937518337</v>
      </c>
      <c r="BN271" s="58">
        <f t="shared" si="843"/>
        <v>1.4917929999999999</v>
      </c>
      <c r="BO271" s="58">
        <f t="shared" si="843"/>
        <v>0.97251299999999996</v>
      </c>
      <c r="BQ271" s="29">
        <f t="shared" si="853"/>
        <v>6.0278969999999994</v>
      </c>
      <c r="BR271" s="29">
        <f t="shared" si="854"/>
        <v>4.8339800000000004</v>
      </c>
      <c r="BS271" s="29">
        <f t="shared" si="855"/>
        <v>6.9792370000000004</v>
      </c>
      <c r="BT271" s="29">
        <f t="shared" si="856"/>
        <v>6.9893879999999999</v>
      </c>
      <c r="BU271" s="29">
        <f t="shared" si="857"/>
        <v>6.8408799999999994</v>
      </c>
      <c r="BV271" s="29">
        <f t="shared" si="859"/>
        <v>6.5935049999999995</v>
      </c>
      <c r="BW271" s="58">
        <f t="shared" si="860"/>
        <v>6.8173944436994525</v>
      </c>
      <c r="BX271" s="58">
        <f t="shared" si="861"/>
        <v>6.5202869999999997</v>
      </c>
      <c r="BY271" s="58">
        <f t="shared" si="862"/>
        <v>4.4383860000000004</v>
      </c>
    </row>
    <row r="272" spans="1:77" x14ac:dyDescent="0.25">
      <c r="A272">
        <v>2012</v>
      </c>
      <c r="B272" t="s">
        <v>224</v>
      </c>
      <c r="C272">
        <v>1</v>
      </c>
      <c r="D272">
        <v>2</v>
      </c>
      <c r="E272" s="4"/>
      <c r="F272" s="56">
        <v>1.0507850000000001</v>
      </c>
      <c r="G272" s="56">
        <v>1.2935380000000001</v>
      </c>
      <c r="H272" s="56">
        <v>1.0283770000000001</v>
      </c>
      <c r="I272" s="56">
        <v>1.0601769999999999</v>
      </c>
      <c r="J272" s="56">
        <v>1.0572820000000001</v>
      </c>
      <c r="K272" s="56">
        <v>1.034087</v>
      </c>
      <c r="L272" s="56">
        <v>1.0077510000000001</v>
      </c>
      <c r="M272" s="56">
        <v>1.040198</v>
      </c>
      <c r="N272" s="56">
        <v>0.99116199999999999</v>
      </c>
      <c r="O272" s="56">
        <v>0.67820000000000003</v>
      </c>
      <c r="S272" s="29">
        <f t="shared" si="828"/>
        <v>1.2935380000000001</v>
      </c>
      <c r="T272" s="29">
        <f t="shared" si="828"/>
        <v>1.0283770000000001</v>
      </c>
      <c r="U272" s="29">
        <f t="shared" si="828"/>
        <v>1.0601769999999999</v>
      </c>
      <c r="V272" s="29">
        <f t="shared" si="827"/>
        <v>1.0572820000000001</v>
      </c>
      <c r="W272" s="29">
        <f t="shared" si="827"/>
        <v>1.034087</v>
      </c>
      <c r="X272" s="29">
        <f t="shared" si="829"/>
        <v>1.0077510000000001</v>
      </c>
      <c r="Y272" s="78">
        <f t="shared" si="830"/>
        <v>1.046171848845493</v>
      </c>
      <c r="Z272" s="29">
        <f t="shared" si="831"/>
        <v>0.99116199999999999</v>
      </c>
      <c r="AA272" s="29">
        <f t="shared" si="832"/>
        <v>0.67820000000000003</v>
      </c>
      <c r="AC272" s="29">
        <f t="shared" si="833"/>
        <v>1.2935380000000001</v>
      </c>
      <c r="AD272" s="29">
        <f t="shared" si="834"/>
        <v>1.0283770000000001</v>
      </c>
      <c r="AE272" s="29">
        <f t="shared" si="835"/>
        <v>1.0601769999999999</v>
      </c>
      <c r="AF272" s="29">
        <f t="shared" si="836"/>
        <v>1.0572820000000001</v>
      </c>
      <c r="AG272" s="29">
        <f t="shared" si="837"/>
        <v>1.034087</v>
      </c>
      <c r="AH272" s="29">
        <f t="shared" si="838"/>
        <v>1.0077510000000001</v>
      </c>
      <c r="AI272" s="29">
        <f t="shared" si="839"/>
        <v>1.046171848845493</v>
      </c>
      <c r="AJ272" s="29">
        <f t="shared" si="840"/>
        <v>0.99116199999999999</v>
      </c>
      <c r="AK272" s="29">
        <f t="shared" si="841"/>
        <v>0.67820000000000003</v>
      </c>
      <c r="AS272" s="58"/>
      <c r="BC272" s="58"/>
      <c r="BG272" s="29">
        <f t="shared" si="846"/>
        <v>1.2935380000000001</v>
      </c>
      <c r="BH272" s="29">
        <f t="shared" si="847"/>
        <v>1.0283770000000001</v>
      </c>
      <c r="BI272" s="29">
        <f t="shared" si="848"/>
        <v>1.0601769999999999</v>
      </c>
      <c r="BJ272" s="29">
        <f t="shared" si="849"/>
        <v>1.0572820000000001</v>
      </c>
      <c r="BK272" s="29">
        <f t="shared" si="850"/>
        <v>1.034087</v>
      </c>
      <c r="BL272" s="29">
        <f t="shared" si="851"/>
        <v>1.0077510000000001</v>
      </c>
      <c r="BM272" s="58">
        <f t="shared" si="852"/>
        <v>1.046171848845493</v>
      </c>
      <c r="BN272" s="58">
        <f t="shared" si="843"/>
        <v>0.99116199999999999</v>
      </c>
      <c r="BO272" s="58">
        <f t="shared" si="843"/>
        <v>0.67820000000000003</v>
      </c>
      <c r="BQ272" s="29">
        <f t="shared" si="853"/>
        <v>7.3214349999999992</v>
      </c>
      <c r="BR272" s="29">
        <f t="shared" si="854"/>
        <v>5.8623570000000003</v>
      </c>
      <c r="BS272" s="29">
        <f t="shared" si="855"/>
        <v>8.0394140000000007</v>
      </c>
      <c r="BT272" s="29">
        <f t="shared" si="856"/>
        <v>8.0466700000000007</v>
      </c>
      <c r="BU272" s="29">
        <f t="shared" si="857"/>
        <v>7.8749669999999998</v>
      </c>
      <c r="BV272" s="29">
        <f t="shared" si="859"/>
        <v>7.6012559999999993</v>
      </c>
      <c r="BW272" s="58">
        <f t="shared" si="860"/>
        <v>7.8635662925449452</v>
      </c>
      <c r="BX272" s="58">
        <f t="shared" si="861"/>
        <v>7.5114489999999998</v>
      </c>
      <c r="BY272" s="58">
        <f t="shared" si="862"/>
        <v>5.1165860000000007</v>
      </c>
    </row>
    <row r="273" spans="1:77" x14ac:dyDescent="0.25">
      <c r="A273">
        <v>2012</v>
      </c>
      <c r="B273" t="s">
        <v>225</v>
      </c>
      <c r="C273">
        <v>2</v>
      </c>
      <c r="D273">
        <v>3</v>
      </c>
      <c r="E273" s="4"/>
      <c r="F273" s="56">
        <v>0.67739700000000003</v>
      </c>
      <c r="G273" s="56">
        <v>0.96759899999999999</v>
      </c>
      <c r="H273" s="56">
        <v>0.68908999999999998</v>
      </c>
      <c r="I273" s="56">
        <v>0.68271499999999996</v>
      </c>
      <c r="J273" s="56">
        <v>0.69660299999999997</v>
      </c>
      <c r="K273" s="56">
        <v>0.69300099999999998</v>
      </c>
      <c r="L273" s="56">
        <v>0.64544999999999997</v>
      </c>
      <c r="M273" s="56">
        <v>0.67017000000000004</v>
      </c>
      <c r="N273" s="56">
        <v>0.63040499999999999</v>
      </c>
      <c r="O273" s="56">
        <v>0.193352</v>
      </c>
      <c r="S273" s="29">
        <f t="shared" si="828"/>
        <v>0.96759899999999999</v>
      </c>
      <c r="T273" s="29">
        <f t="shared" si="828"/>
        <v>0.68908999999999998</v>
      </c>
      <c r="U273" s="29">
        <f t="shared" si="828"/>
        <v>0.68271499999999996</v>
      </c>
      <c r="V273" s="29">
        <f t="shared" si="827"/>
        <v>0.69660299999999997</v>
      </c>
      <c r="W273" s="29">
        <f t="shared" si="827"/>
        <v>0.69300099999999998</v>
      </c>
      <c r="X273" s="29">
        <f t="shared" si="829"/>
        <v>0.64544999999999997</v>
      </c>
      <c r="Y273" s="78">
        <f t="shared" si="830"/>
        <v>0.67424792628755814</v>
      </c>
      <c r="Z273" s="29">
        <f t="shared" si="831"/>
        <v>0.63040499999999999</v>
      </c>
      <c r="AA273" s="29">
        <f t="shared" si="832"/>
        <v>0.193352</v>
      </c>
      <c r="AC273" s="29">
        <f t="shared" si="833"/>
        <v>0.96759899999999999</v>
      </c>
      <c r="AD273" s="29">
        <f t="shared" si="834"/>
        <v>0.68908999999999998</v>
      </c>
      <c r="AE273" s="29">
        <f t="shared" si="835"/>
        <v>0.68271499999999996</v>
      </c>
      <c r="AF273" s="29">
        <f t="shared" si="836"/>
        <v>0.69660299999999997</v>
      </c>
      <c r="AG273" s="29">
        <f t="shared" si="837"/>
        <v>0.69300099999999998</v>
      </c>
      <c r="AH273" s="29">
        <f t="shared" si="838"/>
        <v>0.64544999999999997</v>
      </c>
      <c r="AI273" s="29">
        <f t="shared" si="839"/>
        <v>0.67424792628755814</v>
      </c>
      <c r="AJ273" s="29">
        <f t="shared" si="840"/>
        <v>0.63040499999999999</v>
      </c>
      <c r="AK273" s="29">
        <f t="shared" si="841"/>
        <v>0.193352</v>
      </c>
      <c r="AS273" s="58"/>
      <c r="BC273" s="58"/>
      <c r="BG273" s="29">
        <f t="shared" si="846"/>
        <v>0.96759899999999999</v>
      </c>
      <c r="BH273" s="29">
        <f t="shared" si="847"/>
        <v>0.68908999999999998</v>
      </c>
      <c r="BI273" s="29">
        <f t="shared" si="848"/>
        <v>0.68271499999999996</v>
      </c>
      <c r="BJ273" s="29">
        <f t="shared" si="849"/>
        <v>0.69660299999999997</v>
      </c>
      <c r="BK273" s="29">
        <f t="shared" si="850"/>
        <v>0.69300099999999998</v>
      </c>
      <c r="BL273" s="29">
        <f t="shared" si="851"/>
        <v>0.64544999999999997</v>
      </c>
      <c r="BM273" s="58">
        <f t="shared" si="852"/>
        <v>0.67424792628755814</v>
      </c>
      <c r="BN273" s="58">
        <f t="shared" si="843"/>
        <v>0.63040499999999999</v>
      </c>
      <c r="BO273" s="58">
        <f t="shared" si="843"/>
        <v>0.193352</v>
      </c>
      <c r="BQ273" s="29">
        <f t="shared" si="853"/>
        <v>8.2890339999999991</v>
      </c>
      <c r="BR273" s="29">
        <f t="shared" si="854"/>
        <v>6.5514470000000005</v>
      </c>
      <c r="BS273" s="29">
        <f t="shared" si="855"/>
        <v>8.7221290000000007</v>
      </c>
      <c r="BT273" s="29">
        <f t="shared" si="856"/>
        <v>8.7432730000000003</v>
      </c>
      <c r="BU273" s="29">
        <f t="shared" si="857"/>
        <v>8.5679680000000005</v>
      </c>
      <c r="BV273" s="29">
        <f t="shared" si="859"/>
        <v>8.2467059999999996</v>
      </c>
      <c r="BW273" s="58">
        <f t="shared" si="860"/>
        <v>8.5378142188325032</v>
      </c>
      <c r="BX273" s="58">
        <f t="shared" si="861"/>
        <v>8.1418540000000004</v>
      </c>
      <c r="BY273" s="58">
        <f t="shared" si="862"/>
        <v>5.3099380000000007</v>
      </c>
    </row>
    <row r="274" spans="1:77" x14ac:dyDescent="0.25">
      <c r="A274">
        <v>2012</v>
      </c>
      <c r="B274" t="s">
        <v>226</v>
      </c>
      <c r="C274">
        <v>2</v>
      </c>
      <c r="D274">
        <v>4</v>
      </c>
      <c r="E274" s="4"/>
      <c r="F274" s="56">
        <v>0.41996</v>
      </c>
      <c r="G274" s="56">
        <v>0.83683700000000005</v>
      </c>
      <c r="H274" s="56">
        <v>0.45168900000000001</v>
      </c>
      <c r="I274" s="56">
        <v>0.41656599999999999</v>
      </c>
      <c r="J274" s="56">
        <v>0.420072</v>
      </c>
      <c r="K274" s="56">
        <v>0.29433399999999998</v>
      </c>
      <c r="L274" s="56">
        <v>0.22007599999999999</v>
      </c>
      <c r="M274" s="56">
        <v>0.41886499999999999</v>
      </c>
      <c r="N274" s="56">
        <v>0.19559599999999999</v>
      </c>
      <c r="O274" s="56">
        <v>-0.32209700000000002</v>
      </c>
      <c r="S274" s="29">
        <f t="shared" si="828"/>
        <v>0.83683700000000005</v>
      </c>
      <c r="T274" s="29">
        <f t="shared" si="828"/>
        <v>0.45168900000000001</v>
      </c>
      <c r="U274" s="29">
        <f t="shared" si="828"/>
        <v>0.41656599999999999</v>
      </c>
      <c r="V274" s="29">
        <f t="shared" si="827"/>
        <v>0.420072</v>
      </c>
      <c r="W274" s="29">
        <f t="shared" si="827"/>
        <v>0.29433399999999998</v>
      </c>
      <c r="X274" s="29">
        <f t="shared" si="829"/>
        <v>0.22007599999999999</v>
      </c>
      <c r="Y274" s="78">
        <f t="shared" si="830"/>
        <v>0.41948286761932702</v>
      </c>
      <c r="Z274" s="29">
        <f t="shared" si="831"/>
        <v>0.19559599999999999</v>
      </c>
      <c r="AA274" s="29">
        <f t="shared" si="832"/>
        <v>-0.32209700000000002</v>
      </c>
      <c r="AC274" s="29">
        <f t="shared" si="833"/>
        <v>0.83683700000000005</v>
      </c>
      <c r="AD274" s="29">
        <f t="shared" si="834"/>
        <v>0.45168900000000001</v>
      </c>
      <c r="AE274" s="29">
        <f t="shared" si="835"/>
        <v>0.41656599999999999</v>
      </c>
      <c r="AF274" s="29">
        <f t="shared" si="836"/>
        <v>0.420072</v>
      </c>
      <c r="AG274" s="29">
        <f t="shared" si="837"/>
        <v>0.29433399999999998</v>
      </c>
      <c r="AH274" s="29">
        <f t="shared" si="838"/>
        <v>0.22007599999999999</v>
      </c>
      <c r="AI274" s="29">
        <f t="shared" si="839"/>
        <v>0.41948286761932702</v>
      </c>
      <c r="AJ274" s="29">
        <f t="shared" si="840"/>
        <v>0.19559599999999999</v>
      </c>
      <c r="AK274" s="29">
        <f t="shared" si="841"/>
        <v>-0.32209700000000002</v>
      </c>
      <c r="AS274" s="58"/>
      <c r="BC274" s="58"/>
      <c r="BG274" s="29">
        <f t="shared" si="846"/>
        <v>0.83683700000000005</v>
      </c>
      <c r="BH274" s="29">
        <f t="shared" si="847"/>
        <v>0.45168900000000001</v>
      </c>
      <c r="BI274" s="29">
        <f t="shared" si="848"/>
        <v>0.41656599999999999</v>
      </c>
      <c r="BJ274" s="29">
        <f t="shared" si="849"/>
        <v>0.420072</v>
      </c>
      <c r="BK274" s="29">
        <f t="shared" si="850"/>
        <v>0.29433399999999998</v>
      </c>
      <c r="BL274" s="29">
        <f t="shared" si="851"/>
        <v>0.22007599999999999</v>
      </c>
      <c r="BM274" s="58">
        <f t="shared" si="852"/>
        <v>0.41948286761932702</v>
      </c>
      <c r="BN274" s="58">
        <f t="shared" si="843"/>
        <v>0.19559599999999999</v>
      </c>
      <c r="BO274" s="58">
        <f t="shared" si="843"/>
        <v>-0.32209700000000002</v>
      </c>
      <c r="BQ274" s="29">
        <f t="shared" si="853"/>
        <v>9.1258710000000001</v>
      </c>
      <c r="BR274" s="29">
        <f t="shared" si="854"/>
        <v>7.0031360000000005</v>
      </c>
      <c r="BS274" s="29">
        <f t="shared" si="855"/>
        <v>9.1386950000000002</v>
      </c>
      <c r="BT274" s="29">
        <f t="shared" si="856"/>
        <v>9.1633449999999996</v>
      </c>
      <c r="BU274" s="29">
        <f t="shared" si="857"/>
        <v>8.8623019999999997</v>
      </c>
      <c r="BV274" s="29">
        <f t="shared" si="859"/>
        <v>8.4667820000000003</v>
      </c>
      <c r="BW274" s="58">
        <f t="shared" si="860"/>
        <v>8.9572970864518311</v>
      </c>
      <c r="BX274" s="58">
        <f t="shared" si="861"/>
        <v>8.3374500000000005</v>
      </c>
      <c r="BY274" s="58">
        <f t="shared" si="862"/>
        <v>4.9878410000000004</v>
      </c>
    </row>
    <row r="275" spans="1:77" x14ac:dyDescent="0.25">
      <c r="A275">
        <v>2012</v>
      </c>
      <c r="B275" t="s">
        <v>227</v>
      </c>
      <c r="C275">
        <v>3</v>
      </c>
      <c r="D275">
        <v>5</v>
      </c>
      <c r="E275" s="4"/>
      <c r="F275" s="56">
        <v>-0.17332800000000001</v>
      </c>
      <c r="G275" s="56">
        <v>-4.7905000000000003E-2</v>
      </c>
      <c r="H275" s="56">
        <v>-7.8473000000000001E-2</v>
      </c>
      <c r="I275" s="56">
        <v>-0.18290300000000001</v>
      </c>
      <c r="J275" s="56">
        <v>-0.20667199999999999</v>
      </c>
      <c r="K275" s="56">
        <v>-0.18279400000000001</v>
      </c>
      <c r="L275" s="56">
        <v>-0.21737799999999999</v>
      </c>
      <c r="M275" s="56">
        <v>-0.16872000000000001</v>
      </c>
      <c r="N275" s="56">
        <v>-0.223631</v>
      </c>
      <c r="O275" s="56">
        <v>-0.48708299999999999</v>
      </c>
      <c r="S275" s="29">
        <f t="shared" si="828"/>
        <v>-4.7905000000000003E-2</v>
      </c>
      <c r="T275" s="29">
        <f t="shared" si="828"/>
        <v>-7.8473000000000001E-2</v>
      </c>
      <c r="U275" s="29">
        <f t="shared" si="828"/>
        <v>-0.18290300000000001</v>
      </c>
      <c r="V275" s="29">
        <f t="shared" si="827"/>
        <v>-0.20667199999999999</v>
      </c>
      <c r="W275" s="29">
        <f t="shared" si="827"/>
        <v>-0.18279400000000001</v>
      </c>
      <c r="X275" s="29">
        <f t="shared" si="829"/>
        <v>-0.21737799999999999</v>
      </c>
      <c r="Y275" s="78">
        <f t="shared" si="830"/>
        <v>-0.17132012236516783</v>
      </c>
      <c r="Z275" s="29">
        <f t="shared" si="831"/>
        <v>-0.223631</v>
      </c>
      <c r="AA275" s="29">
        <f t="shared" si="832"/>
        <v>-0.48708299999999999</v>
      </c>
      <c r="AC275" s="29">
        <f t="shared" si="833"/>
        <v>-4.7905000000000003E-2</v>
      </c>
      <c r="AD275" s="29">
        <f t="shared" si="834"/>
        <v>-7.8473000000000001E-2</v>
      </c>
      <c r="AE275" s="29">
        <f t="shared" si="835"/>
        <v>-0.18290300000000001</v>
      </c>
      <c r="AF275" s="29">
        <f t="shared" si="836"/>
        <v>-0.20667199999999999</v>
      </c>
      <c r="AG275" s="29">
        <f t="shared" si="837"/>
        <v>-0.18279400000000001</v>
      </c>
      <c r="AH275" s="29">
        <f t="shared" si="838"/>
        <v>-0.21737799999999999</v>
      </c>
      <c r="AI275" s="29">
        <f t="shared" si="839"/>
        <v>-0.17132012236516783</v>
      </c>
      <c r="AJ275" s="29">
        <f t="shared" si="840"/>
        <v>-0.223631</v>
      </c>
      <c r="AK275" s="29">
        <f t="shared" si="841"/>
        <v>-0.48708299999999999</v>
      </c>
      <c r="AM275" s="29">
        <f t="shared" ref="AM275:AS279" si="863">AC275</f>
        <v>-4.7905000000000003E-2</v>
      </c>
      <c r="AN275" s="29">
        <f t="shared" si="863"/>
        <v>-7.8473000000000001E-2</v>
      </c>
      <c r="AO275" s="29">
        <f t="shared" si="863"/>
        <v>-0.18290300000000001</v>
      </c>
      <c r="AP275" s="29">
        <f t="shared" si="863"/>
        <v>-0.20667199999999999</v>
      </c>
      <c r="AQ275" s="29">
        <f t="shared" si="863"/>
        <v>-0.18279400000000001</v>
      </c>
      <c r="AR275" s="29">
        <f t="shared" si="863"/>
        <v>-0.21737799999999999</v>
      </c>
      <c r="AS275" s="58">
        <f t="shared" si="863"/>
        <v>-0.17132012236516783</v>
      </c>
      <c r="AT275" s="58">
        <f t="shared" ref="AT275:AU287" si="864">AJ275</f>
        <v>-0.223631</v>
      </c>
      <c r="AU275" s="58">
        <f t="shared" si="864"/>
        <v>-0.48708299999999999</v>
      </c>
      <c r="AW275" s="29">
        <f t="shared" ref="AW275:BC275" si="865">AM275</f>
        <v>-4.7905000000000003E-2</v>
      </c>
      <c r="AX275" s="29">
        <f t="shared" si="865"/>
        <v>-7.8473000000000001E-2</v>
      </c>
      <c r="AY275" s="29">
        <f t="shared" si="865"/>
        <v>-0.18290300000000001</v>
      </c>
      <c r="AZ275" s="29">
        <f t="shared" si="865"/>
        <v>-0.20667199999999999</v>
      </c>
      <c r="BA275" s="29">
        <f t="shared" si="865"/>
        <v>-0.18279400000000001</v>
      </c>
      <c r="BB275" s="29">
        <f t="shared" si="865"/>
        <v>-0.21737799999999999</v>
      </c>
      <c r="BC275" s="58">
        <f t="shared" si="865"/>
        <v>-0.17132012236516783</v>
      </c>
      <c r="BD275" s="58">
        <f t="shared" ref="BD275:BE275" si="866">AT275</f>
        <v>-0.223631</v>
      </c>
      <c r="BE275" s="58">
        <f t="shared" si="866"/>
        <v>-0.48708299999999999</v>
      </c>
    </row>
    <row r="276" spans="1:77" x14ac:dyDescent="0.25">
      <c r="A276">
        <v>2012</v>
      </c>
      <c r="B276" t="s">
        <v>228</v>
      </c>
      <c r="C276">
        <v>3</v>
      </c>
      <c r="D276">
        <v>6</v>
      </c>
      <c r="E276" s="4"/>
      <c r="F276" s="56">
        <v>-0.63215399999999999</v>
      </c>
      <c r="G276" s="56">
        <v>-0.46060299999999998</v>
      </c>
      <c r="H276" s="56">
        <v>-0.57027899999999998</v>
      </c>
      <c r="I276" s="56">
        <v>-0.63603699999999996</v>
      </c>
      <c r="J276" s="56">
        <v>-0.619367</v>
      </c>
      <c r="K276" s="56">
        <v>-0.65308600000000006</v>
      </c>
      <c r="L276" s="56">
        <v>-0.66914399999999996</v>
      </c>
      <c r="M276" s="56">
        <v>-0.62924500000000005</v>
      </c>
      <c r="N276" s="56">
        <v>-0.66336499999999998</v>
      </c>
      <c r="O276" s="56">
        <v>-0.61145700000000003</v>
      </c>
      <c r="S276" s="29">
        <f t="shared" si="828"/>
        <v>-0.46060299999999998</v>
      </c>
      <c r="T276" s="29">
        <f t="shared" si="828"/>
        <v>-0.57027899999999998</v>
      </c>
      <c r="U276" s="29">
        <f t="shared" si="828"/>
        <v>-0.63603699999999996</v>
      </c>
      <c r="V276" s="29">
        <f t="shared" si="827"/>
        <v>-0.619367</v>
      </c>
      <c r="W276" s="29">
        <f t="shared" si="827"/>
        <v>-0.65308600000000006</v>
      </c>
      <c r="X276" s="29">
        <f t="shared" si="829"/>
        <v>-0.66914399999999996</v>
      </c>
      <c r="Y276" s="78">
        <f t="shared" si="830"/>
        <v>-0.63088644009554551</v>
      </c>
      <c r="Z276" s="29">
        <f t="shared" si="831"/>
        <v>-0.66336499999999998</v>
      </c>
      <c r="AA276" s="29">
        <f t="shared" si="832"/>
        <v>-0.61145700000000003</v>
      </c>
      <c r="AC276" s="29">
        <f t="shared" si="833"/>
        <v>-0.46060299999999998</v>
      </c>
      <c r="AD276" s="29">
        <f t="shared" si="834"/>
        <v>-0.57027899999999998</v>
      </c>
      <c r="AE276" s="29">
        <f t="shared" si="835"/>
        <v>-0.63603699999999996</v>
      </c>
      <c r="AF276" s="29">
        <f t="shared" si="836"/>
        <v>-0.619367</v>
      </c>
      <c r="AG276" s="29">
        <f t="shared" si="837"/>
        <v>-0.65308600000000006</v>
      </c>
      <c r="AH276" s="29">
        <f t="shared" si="838"/>
        <v>-0.66914399999999996</v>
      </c>
      <c r="AI276" s="29">
        <f t="shared" si="839"/>
        <v>-0.63088644009554551</v>
      </c>
      <c r="AJ276" s="29">
        <f t="shared" si="840"/>
        <v>-0.66336499999999998</v>
      </c>
      <c r="AK276" s="29">
        <f t="shared" si="841"/>
        <v>-0.61145700000000003</v>
      </c>
      <c r="AM276" s="29">
        <f t="shared" si="863"/>
        <v>-0.46060299999999998</v>
      </c>
      <c r="AN276" s="29">
        <f t="shared" si="863"/>
        <v>-0.57027899999999998</v>
      </c>
      <c r="AO276" s="29">
        <f t="shared" si="863"/>
        <v>-0.63603699999999996</v>
      </c>
      <c r="AP276" s="29">
        <f t="shared" si="863"/>
        <v>-0.619367</v>
      </c>
      <c r="AQ276" s="29">
        <f t="shared" si="863"/>
        <v>-0.65308600000000006</v>
      </c>
      <c r="AR276" s="29">
        <f t="shared" si="863"/>
        <v>-0.66914399999999996</v>
      </c>
      <c r="AS276" s="58">
        <f t="shared" si="863"/>
        <v>-0.63088644009554551</v>
      </c>
      <c r="AT276" s="58">
        <f t="shared" si="864"/>
        <v>-0.66336499999999998</v>
      </c>
      <c r="AU276" s="58">
        <f t="shared" si="864"/>
        <v>-0.61145700000000003</v>
      </c>
      <c r="AW276" s="29">
        <f t="shared" ref="AW276:BC276" si="867">AM276+AW275</f>
        <v>-0.50850799999999996</v>
      </c>
      <c r="AX276" s="29">
        <f t="shared" si="867"/>
        <v>-0.648752</v>
      </c>
      <c r="AY276" s="29">
        <f t="shared" si="867"/>
        <v>-0.81894</v>
      </c>
      <c r="AZ276" s="29">
        <f t="shared" si="867"/>
        <v>-0.82603899999999997</v>
      </c>
      <c r="BA276" s="29">
        <f t="shared" si="867"/>
        <v>-0.83588000000000007</v>
      </c>
      <c r="BB276" s="29">
        <f t="shared" si="867"/>
        <v>-0.88652199999999992</v>
      </c>
      <c r="BC276" s="58">
        <f t="shared" si="867"/>
        <v>-0.80220656246071331</v>
      </c>
      <c r="BD276" s="58">
        <f t="shared" ref="BD276:BE276" si="868">AT276+BD275</f>
        <v>-0.88699600000000001</v>
      </c>
      <c r="BE276" s="58">
        <f t="shared" si="868"/>
        <v>-1.0985400000000001</v>
      </c>
    </row>
    <row r="277" spans="1:77" x14ac:dyDescent="0.25">
      <c r="A277">
        <v>2012</v>
      </c>
      <c r="B277" t="s">
        <v>229</v>
      </c>
      <c r="C277">
        <v>4</v>
      </c>
      <c r="D277">
        <v>7</v>
      </c>
      <c r="E277" s="4"/>
      <c r="F277" s="56">
        <v>-0.41106500000000001</v>
      </c>
      <c r="G277" s="56">
        <v>-0.28562399999999999</v>
      </c>
      <c r="H277" s="56">
        <v>-5.2998999999999998E-2</v>
      </c>
      <c r="I277" s="56">
        <v>-0.42024099999999998</v>
      </c>
      <c r="J277" s="56">
        <v>-0.41941899999999999</v>
      </c>
      <c r="K277" s="56">
        <v>-0.50352699999999995</v>
      </c>
      <c r="L277" s="56">
        <v>-0.51631400000000005</v>
      </c>
      <c r="M277" s="56">
        <v>-0.40734999999999999</v>
      </c>
      <c r="N277" s="56">
        <v>-0.51472700000000005</v>
      </c>
      <c r="O277" s="56">
        <v>-0.64533700000000005</v>
      </c>
      <c r="S277" s="29">
        <f t="shared" si="828"/>
        <v>-0.28562399999999999</v>
      </c>
      <c r="T277" s="29">
        <f t="shared" si="828"/>
        <v>-5.2998999999999998E-2</v>
      </c>
      <c r="U277" s="29">
        <f t="shared" si="828"/>
        <v>-0.42024099999999998</v>
      </c>
      <c r="V277" s="29">
        <f t="shared" si="827"/>
        <v>-0.41941899999999999</v>
      </c>
      <c r="W277" s="29">
        <f t="shared" si="827"/>
        <v>-0.50352699999999995</v>
      </c>
      <c r="X277" s="29">
        <f t="shared" si="829"/>
        <v>-0.51631400000000005</v>
      </c>
      <c r="Y277" s="78">
        <f t="shared" si="830"/>
        <v>-0.40944623580438338</v>
      </c>
      <c r="Z277" s="29">
        <f t="shared" si="831"/>
        <v>-0.51472700000000005</v>
      </c>
      <c r="AA277" s="29">
        <f t="shared" si="832"/>
        <v>-0.64533700000000005</v>
      </c>
      <c r="AC277" s="29">
        <f t="shared" si="833"/>
        <v>-0.28562399999999999</v>
      </c>
      <c r="AD277" s="29">
        <f t="shared" si="834"/>
        <v>-5.2998999999999998E-2</v>
      </c>
      <c r="AE277" s="29">
        <f t="shared" si="835"/>
        <v>-0.42024099999999998</v>
      </c>
      <c r="AF277" s="29">
        <f t="shared" si="836"/>
        <v>-0.41941899999999999</v>
      </c>
      <c r="AG277" s="29">
        <f t="shared" si="837"/>
        <v>-0.50352699999999995</v>
      </c>
      <c r="AH277" s="29">
        <f t="shared" si="838"/>
        <v>-0.51631400000000005</v>
      </c>
      <c r="AI277" s="29">
        <f t="shared" si="839"/>
        <v>-0.40944623580438338</v>
      </c>
      <c r="AJ277" s="29">
        <f t="shared" si="840"/>
        <v>-0.51472700000000005</v>
      </c>
      <c r="AK277" s="29">
        <f t="shared" si="841"/>
        <v>-0.64533700000000005</v>
      </c>
      <c r="AM277" s="29">
        <f t="shared" si="863"/>
        <v>-0.28562399999999999</v>
      </c>
      <c r="AN277" s="29">
        <f t="shared" si="863"/>
        <v>-5.2998999999999998E-2</v>
      </c>
      <c r="AO277" s="29">
        <f t="shared" si="863"/>
        <v>-0.42024099999999998</v>
      </c>
      <c r="AP277" s="29">
        <f t="shared" si="863"/>
        <v>-0.41941899999999999</v>
      </c>
      <c r="AQ277" s="29">
        <f t="shared" si="863"/>
        <v>-0.50352699999999995</v>
      </c>
      <c r="AR277" s="29">
        <f t="shared" si="863"/>
        <v>-0.51631400000000005</v>
      </c>
      <c r="AS277" s="58">
        <f t="shared" si="863"/>
        <v>-0.40944623580438338</v>
      </c>
      <c r="AT277" s="58">
        <f t="shared" si="864"/>
        <v>-0.51472700000000005</v>
      </c>
      <c r="AU277" s="58">
        <f t="shared" si="864"/>
        <v>-0.64533700000000005</v>
      </c>
      <c r="AW277" s="29">
        <f t="shared" ref="AW277:BB279" si="869">AM277+AW276</f>
        <v>-0.79413199999999995</v>
      </c>
      <c r="AX277" s="29">
        <f t="shared" si="869"/>
        <v>-0.70175100000000001</v>
      </c>
      <c r="AY277" s="29">
        <f t="shared" si="869"/>
        <v>-1.2391809999999999</v>
      </c>
      <c r="AZ277" s="29">
        <f t="shared" si="869"/>
        <v>-1.245458</v>
      </c>
      <c r="BA277" s="29">
        <f t="shared" si="869"/>
        <v>-1.339407</v>
      </c>
      <c r="BB277" s="29">
        <f t="shared" si="869"/>
        <v>-1.402836</v>
      </c>
      <c r="BC277" s="58">
        <f t="shared" ref="BC277:BC287" si="870">AS277+BC276</f>
        <v>-1.2116527982650966</v>
      </c>
      <c r="BD277" s="58">
        <f t="shared" ref="BD277:BD287" si="871">AT277+BD276</f>
        <v>-1.4017230000000001</v>
      </c>
      <c r="BE277" s="58">
        <f t="shared" ref="BE277:BE287" si="872">AU277+BE276</f>
        <v>-1.7438770000000001</v>
      </c>
    </row>
    <row r="278" spans="1:77" x14ac:dyDescent="0.25">
      <c r="A278">
        <v>2012</v>
      </c>
      <c r="B278" t="s">
        <v>230</v>
      </c>
      <c r="C278">
        <v>4</v>
      </c>
      <c r="D278">
        <v>8</v>
      </c>
      <c r="E278" s="4"/>
      <c r="F278" s="56">
        <v>0.24218500000000001</v>
      </c>
      <c r="G278" s="56">
        <v>0.12565699999999999</v>
      </c>
      <c r="H278" s="56">
        <v>0.29908899999999999</v>
      </c>
      <c r="I278" s="56">
        <v>0.25673499999999999</v>
      </c>
      <c r="J278" s="56">
        <v>0.27548899999999998</v>
      </c>
      <c r="K278" s="56">
        <v>0.190082</v>
      </c>
      <c r="L278" s="56">
        <v>0.17502599999999999</v>
      </c>
      <c r="M278" s="56">
        <v>0.235488</v>
      </c>
      <c r="N278" s="56">
        <v>0.16353899999999999</v>
      </c>
      <c r="O278" s="56">
        <v>0.11723600000000001</v>
      </c>
      <c r="S278" s="29">
        <f t="shared" si="828"/>
        <v>0.12565699999999999</v>
      </c>
      <c r="T278" s="29">
        <f t="shared" si="828"/>
        <v>0.29908899999999999</v>
      </c>
      <c r="U278" s="29">
        <f t="shared" si="828"/>
        <v>0.25673499999999999</v>
      </c>
      <c r="V278" s="29">
        <f t="shared" si="827"/>
        <v>0.27548899999999998</v>
      </c>
      <c r="W278" s="29">
        <f t="shared" si="827"/>
        <v>0.190082</v>
      </c>
      <c r="X278" s="29">
        <f t="shared" si="829"/>
        <v>0.17502599999999999</v>
      </c>
      <c r="Y278" s="78">
        <f t="shared" si="830"/>
        <v>0.23926686707455058</v>
      </c>
      <c r="Z278" s="29">
        <f t="shared" si="831"/>
        <v>0.16353899999999999</v>
      </c>
      <c r="AA278" s="29">
        <f t="shared" si="832"/>
        <v>0.11723600000000001</v>
      </c>
      <c r="AC278" s="29">
        <f t="shared" si="833"/>
        <v>0.12565699999999999</v>
      </c>
      <c r="AD278" s="29">
        <f t="shared" si="834"/>
        <v>0.29908899999999999</v>
      </c>
      <c r="AE278" s="29">
        <f t="shared" si="835"/>
        <v>0.25673499999999999</v>
      </c>
      <c r="AF278" s="29">
        <f t="shared" si="836"/>
        <v>0.27548899999999998</v>
      </c>
      <c r="AG278" s="29">
        <f t="shared" si="837"/>
        <v>0.190082</v>
      </c>
      <c r="AH278" s="29">
        <f t="shared" si="838"/>
        <v>0.17502599999999999</v>
      </c>
      <c r="AI278" s="29">
        <f t="shared" si="839"/>
        <v>0.23926686707455058</v>
      </c>
      <c r="AJ278" s="29">
        <f t="shared" si="840"/>
        <v>0.16353899999999999</v>
      </c>
      <c r="AK278" s="29">
        <f t="shared" si="841"/>
        <v>0.11723600000000001</v>
      </c>
      <c r="AM278" s="29">
        <f t="shared" si="863"/>
        <v>0.12565699999999999</v>
      </c>
      <c r="AN278" s="29">
        <f t="shared" si="863"/>
        <v>0.29908899999999999</v>
      </c>
      <c r="AO278" s="29">
        <f t="shared" si="863"/>
        <v>0.25673499999999999</v>
      </c>
      <c r="AP278" s="29">
        <f t="shared" si="863"/>
        <v>0.27548899999999998</v>
      </c>
      <c r="AQ278" s="29">
        <f t="shared" si="863"/>
        <v>0.190082</v>
      </c>
      <c r="AR278" s="29">
        <f t="shared" si="863"/>
        <v>0.17502599999999999</v>
      </c>
      <c r="AS278" s="58">
        <f t="shared" si="863"/>
        <v>0.23926686707455058</v>
      </c>
      <c r="AT278" s="58">
        <f t="shared" si="864"/>
        <v>0.16353899999999999</v>
      </c>
      <c r="AU278" s="58">
        <f t="shared" si="864"/>
        <v>0.11723600000000001</v>
      </c>
      <c r="AW278" s="29">
        <f t="shared" si="869"/>
        <v>-0.66847499999999993</v>
      </c>
      <c r="AX278" s="29">
        <f t="shared" si="869"/>
        <v>-0.40266200000000002</v>
      </c>
      <c r="AY278" s="29">
        <f t="shared" si="869"/>
        <v>-0.98244599999999993</v>
      </c>
      <c r="AZ278" s="29">
        <f t="shared" si="869"/>
        <v>-0.96996899999999997</v>
      </c>
      <c r="BA278" s="29">
        <f t="shared" si="869"/>
        <v>-1.1493249999999999</v>
      </c>
      <c r="BB278" s="29">
        <f t="shared" si="869"/>
        <v>-1.2278100000000001</v>
      </c>
      <c r="BC278" s="58">
        <f t="shared" si="870"/>
        <v>-0.97238593119054606</v>
      </c>
      <c r="BD278" s="58">
        <f t="shared" si="871"/>
        <v>-1.238184</v>
      </c>
      <c r="BE278" s="58">
        <f t="shared" si="872"/>
        <v>-1.6266410000000002</v>
      </c>
    </row>
    <row r="279" spans="1:77" x14ac:dyDescent="0.25">
      <c r="A279">
        <v>2012</v>
      </c>
      <c r="B279" t="s">
        <v>231</v>
      </c>
      <c r="C279">
        <v>5</v>
      </c>
      <c r="D279">
        <v>9</v>
      </c>
      <c r="E279" s="4"/>
      <c r="F279" s="56">
        <v>0.38894699999999999</v>
      </c>
      <c r="G279" s="56">
        <v>0.50672399999999995</v>
      </c>
      <c r="H279" s="56">
        <v>0.28148400000000001</v>
      </c>
      <c r="I279" s="56">
        <v>0.38251400000000002</v>
      </c>
      <c r="J279" s="56">
        <v>0.32407000000000002</v>
      </c>
      <c r="K279" s="56">
        <v>0.38947300000000001</v>
      </c>
      <c r="L279" s="56">
        <v>0.36837799999999998</v>
      </c>
      <c r="M279" s="56">
        <v>0.38553100000000001</v>
      </c>
      <c r="N279" s="56">
        <v>0.36993999999999999</v>
      </c>
      <c r="O279" s="56">
        <v>0.63622299999999998</v>
      </c>
      <c r="S279" s="29">
        <f t="shared" si="828"/>
        <v>0.50672399999999995</v>
      </c>
      <c r="T279" s="29">
        <f t="shared" si="828"/>
        <v>0.28148400000000001</v>
      </c>
      <c r="U279" s="29">
        <f t="shared" si="828"/>
        <v>0.38251400000000002</v>
      </c>
      <c r="V279" s="29">
        <f t="shared" si="827"/>
        <v>0.32407000000000002</v>
      </c>
      <c r="W279" s="29">
        <f t="shared" si="827"/>
        <v>0.38947300000000001</v>
      </c>
      <c r="X279" s="29">
        <f t="shared" si="829"/>
        <v>0.36837799999999998</v>
      </c>
      <c r="Y279" s="78">
        <f t="shared" si="830"/>
        <v>0.38745852126723379</v>
      </c>
      <c r="Z279" s="29">
        <f t="shared" si="831"/>
        <v>0.36993999999999999</v>
      </c>
      <c r="AA279" s="29">
        <f t="shared" si="832"/>
        <v>0.63622299999999998</v>
      </c>
      <c r="AC279" s="29">
        <f t="shared" si="833"/>
        <v>0.50672399999999995</v>
      </c>
      <c r="AD279" s="29">
        <f t="shared" si="834"/>
        <v>0.28148400000000001</v>
      </c>
      <c r="AE279" s="29">
        <f t="shared" si="835"/>
        <v>0.38251400000000002</v>
      </c>
      <c r="AF279" s="29">
        <f t="shared" si="836"/>
        <v>0.32407000000000002</v>
      </c>
      <c r="AG279" s="29">
        <f t="shared" si="837"/>
        <v>0.38947300000000001</v>
      </c>
      <c r="AH279" s="29">
        <f t="shared" si="838"/>
        <v>0.36837799999999998</v>
      </c>
      <c r="AI279" s="29">
        <f t="shared" si="839"/>
        <v>0.38745852126723379</v>
      </c>
      <c r="AJ279" s="29">
        <f t="shared" si="840"/>
        <v>0.36993999999999999</v>
      </c>
      <c r="AK279" s="29">
        <f t="shared" si="841"/>
        <v>0.63622299999999998</v>
      </c>
      <c r="AM279" s="29">
        <f t="shared" si="863"/>
        <v>0.50672399999999995</v>
      </c>
      <c r="AN279" s="29">
        <f t="shared" si="863"/>
        <v>0.28148400000000001</v>
      </c>
      <c r="AO279" s="29">
        <f t="shared" si="863"/>
        <v>0.38251400000000002</v>
      </c>
      <c r="AP279" s="29">
        <f t="shared" si="863"/>
        <v>0.32407000000000002</v>
      </c>
      <c r="AQ279" s="29">
        <f t="shared" si="863"/>
        <v>0.38947300000000001</v>
      </c>
      <c r="AR279" s="29">
        <f t="shared" si="863"/>
        <v>0.36837799999999998</v>
      </c>
      <c r="AS279" s="58">
        <f t="shared" si="863"/>
        <v>0.38745852126723379</v>
      </c>
      <c r="AT279" s="58">
        <f t="shared" si="864"/>
        <v>0.36993999999999999</v>
      </c>
      <c r="AU279" s="58">
        <f t="shared" si="864"/>
        <v>0.63622299999999998</v>
      </c>
      <c r="AW279" s="29">
        <f t="shared" si="869"/>
        <v>-0.16175099999999998</v>
      </c>
      <c r="AX279" s="29">
        <f t="shared" si="869"/>
        <v>-0.12117800000000001</v>
      </c>
      <c r="AY279" s="29">
        <f t="shared" si="869"/>
        <v>-0.59993199999999991</v>
      </c>
      <c r="AZ279" s="29">
        <f t="shared" si="869"/>
        <v>-0.645899</v>
      </c>
      <c r="BA279" s="29">
        <f t="shared" si="869"/>
        <v>-0.75985199999999997</v>
      </c>
      <c r="BB279" s="29">
        <f t="shared" si="869"/>
        <v>-0.85943200000000008</v>
      </c>
      <c r="BC279" s="58">
        <f t="shared" si="870"/>
        <v>-0.58492740992331227</v>
      </c>
      <c r="BD279" s="58">
        <f t="shared" si="871"/>
        <v>-0.86824400000000002</v>
      </c>
      <c r="BE279" s="58">
        <f t="shared" si="872"/>
        <v>-0.99041800000000024</v>
      </c>
    </row>
    <row r="280" spans="1:77" x14ac:dyDescent="0.25">
      <c r="A280">
        <v>2012</v>
      </c>
      <c r="B280" t="s">
        <v>232</v>
      </c>
      <c r="C280">
        <v>5</v>
      </c>
      <c r="D280">
        <v>10</v>
      </c>
      <c r="E280" s="4"/>
      <c r="F280" s="56">
        <v>0.18326600000000001</v>
      </c>
      <c r="G280" s="56">
        <v>-7.1296999999999999E-2</v>
      </c>
      <c r="H280" s="56">
        <v>6.2379999999999998E-2</v>
      </c>
      <c r="I280" s="56">
        <v>0.18385299999999999</v>
      </c>
      <c r="J280" s="56">
        <v>2.2206E-2</v>
      </c>
      <c r="K280" s="56">
        <v>0.22864399999999999</v>
      </c>
      <c r="L280" s="56">
        <v>0.22559199999999999</v>
      </c>
      <c r="M280" s="56">
        <v>0.169489</v>
      </c>
      <c r="N280" s="56">
        <v>0.21876300000000001</v>
      </c>
      <c r="O280" s="56">
        <v>0.47497899999999998</v>
      </c>
      <c r="S280" s="29">
        <f t="shared" si="828"/>
        <v>-7.1296999999999999E-2</v>
      </c>
      <c r="T280" s="29">
        <f t="shared" si="828"/>
        <v>6.2379999999999998E-2</v>
      </c>
      <c r="U280" s="29">
        <f t="shared" si="828"/>
        <v>0.18385299999999999</v>
      </c>
      <c r="V280" s="29">
        <f t="shared" si="827"/>
        <v>2.2206E-2</v>
      </c>
      <c r="W280" s="29">
        <f t="shared" si="827"/>
        <v>0.22864399999999999</v>
      </c>
      <c r="X280" s="29">
        <f t="shared" si="829"/>
        <v>0.22559199999999999</v>
      </c>
      <c r="Y280" s="78">
        <f t="shared" si="830"/>
        <v>0.17726284675019907</v>
      </c>
      <c r="Z280" s="29">
        <f t="shared" si="831"/>
        <v>0.21876300000000001</v>
      </c>
      <c r="AA280" s="29">
        <f t="shared" si="832"/>
        <v>0.47497899999999998</v>
      </c>
      <c r="AC280" s="29">
        <f t="shared" si="833"/>
        <v>-7.1296999999999999E-2</v>
      </c>
      <c r="AD280" s="29">
        <f t="shared" si="834"/>
        <v>6.2379999999999998E-2</v>
      </c>
      <c r="AE280" s="29">
        <f t="shared" si="835"/>
        <v>0.18385299999999999</v>
      </c>
      <c r="AF280" s="29">
        <f t="shared" si="836"/>
        <v>2.2206E-2</v>
      </c>
      <c r="AG280" s="29">
        <f t="shared" si="837"/>
        <v>0.22864399999999999</v>
      </c>
      <c r="AH280" s="29">
        <f t="shared" si="838"/>
        <v>0.22559199999999999</v>
      </c>
      <c r="AI280" s="29">
        <f t="shared" si="839"/>
        <v>0.17726284675019907</v>
      </c>
      <c r="AJ280" s="29">
        <f t="shared" si="840"/>
        <v>0.21876300000000001</v>
      </c>
      <c r="AK280" s="29">
        <f t="shared" si="841"/>
        <v>0.47497899999999998</v>
      </c>
      <c r="AM280" s="29">
        <f t="shared" ref="AM280:AM287" si="873">AC280</f>
        <v>-7.1296999999999999E-2</v>
      </c>
      <c r="AN280" s="29">
        <f t="shared" ref="AN280:AN287" si="874">AD280</f>
        <v>6.2379999999999998E-2</v>
      </c>
      <c r="AO280" s="29">
        <f t="shared" ref="AO280:AO287" si="875">AE280</f>
        <v>0.18385299999999999</v>
      </c>
      <c r="AP280" s="29">
        <f t="shared" ref="AP280:AP287" si="876">AF280</f>
        <v>2.2206E-2</v>
      </c>
      <c r="AQ280" s="29">
        <f t="shared" ref="AQ280:AQ287" si="877">AG280</f>
        <v>0.22864399999999999</v>
      </c>
      <c r="AR280" s="29">
        <f t="shared" ref="AR280:AS287" si="878">AH280</f>
        <v>0.22559199999999999</v>
      </c>
      <c r="AS280" s="29">
        <f t="shared" si="878"/>
        <v>0.17726284675019907</v>
      </c>
      <c r="AT280" s="58">
        <f t="shared" si="864"/>
        <v>0.21876300000000001</v>
      </c>
      <c r="AU280" s="58">
        <f t="shared" si="864"/>
        <v>0.47497899999999998</v>
      </c>
      <c r="AW280" s="29">
        <f t="shared" ref="AW280:AW287" si="879">AM280+AW279</f>
        <v>-0.23304799999999998</v>
      </c>
      <c r="AX280" s="29">
        <f t="shared" ref="AX280:AX287" si="880">AN280+AX279</f>
        <v>-5.879800000000001E-2</v>
      </c>
      <c r="AY280" s="29">
        <f t="shared" ref="AY280:AY287" si="881">AO280+AY279</f>
        <v>-0.41607899999999992</v>
      </c>
      <c r="AZ280" s="29">
        <f t="shared" ref="AZ280:AZ287" si="882">AP280+AZ279</f>
        <v>-0.62369300000000005</v>
      </c>
      <c r="BA280" s="29">
        <f t="shared" ref="BA280:BA287" si="883">AQ280+BA279</f>
        <v>-0.53120800000000001</v>
      </c>
      <c r="BB280" s="29">
        <f t="shared" ref="BB280:BB287" si="884">AR280+BB279</f>
        <v>-0.63384000000000007</v>
      </c>
      <c r="BC280" s="58">
        <f t="shared" si="870"/>
        <v>-0.40766456317311317</v>
      </c>
      <c r="BD280" s="58">
        <f t="shared" si="871"/>
        <v>-0.64948099999999998</v>
      </c>
      <c r="BE280" s="58">
        <f t="shared" si="872"/>
        <v>-0.5154390000000002</v>
      </c>
    </row>
    <row r="281" spans="1:77" x14ac:dyDescent="0.25">
      <c r="A281">
        <v>2012</v>
      </c>
      <c r="B281" t="s">
        <v>233</v>
      </c>
      <c r="C281">
        <v>6</v>
      </c>
      <c r="D281">
        <v>11</v>
      </c>
      <c r="E281" s="4"/>
      <c r="F281" s="56">
        <v>-0.352993</v>
      </c>
      <c r="G281" s="56">
        <v>-0.28311700000000001</v>
      </c>
      <c r="H281" s="56">
        <v>0.22099299999999999</v>
      </c>
      <c r="I281" s="56">
        <v>-0.35720099999999999</v>
      </c>
      <c r="J281" s="56">
        <v>-0.38181300000000001</v>
      </c>
      <c r="K281" s="56">
        <v>-0.31285200000000002</v>
      </c>
      <c r="L281" s="56">
        <v>-0.287497</v>
      </c>
      <c r="M281" s="56">
        <v>-0.35948099999999999</v>
      </c>
      <c r="N281" s="56">
        <v>-0.28082000000000001</v>
      </c>
      <c r="O281" s="56">
        <v>0.57136900000000002</v>
      </c>
      <c r="S281" s="29">
        <f t="shared" si="828"/>
        <v>-0.28311700000000001</v>
      </c>
      <c r="T281" s="29">
        <f t="shared" si="828"/>
        <v>0.22099299999999999</v>
      </c>
      <c r="U281" s="29">
        <f t="shared" si="828"/>
        <v>-0.35720099999999999</v>
      </c>
      <c r="V281" s="29">
        <f t="shared" si="827"/>
        <v>-0.38181300000000001</v>
      </c>
      <c r="W281" s="29">
        <f t="shared" si="827"/>
        <v>-0.31285200000000002</v>
      </c>
      <c r="X281" s="29">
        <f t="shared" si="829"/>
        <v>-0.287497</v>
      </c>
      <c r="Y281" s="78">
        <f t="shared" si="830"/>
        <v>-0.35582006382265435</v>
      </c>
      <c r="Z281" s="29">
        <f t="shared" si="831"/>
        <v>-0.28082000000000001</v>
      </c>
      <c r="AA281" s="29">
        <f t="shared" si="832"/>
        <v>0.57136900000000002</v>
      </c>
      <c r="AC281" s="29">
        <f t="shared" si="833"/>
        <v>-0.28311700000000001</v>
      </c>
      <c r="AD281" s="29">
        <f t="shared" si="834"/>
        <v>0.22099299999999999</v>
      </c>
      <c r="AE281" s="29">
        <f t="shared" si="835"/>
        <v>-0.35720099999999999</v>
      </c>
      <c r="AF281" s="29">
        <f t="shared" si="836"/>
        <v>-0.38181300000000001</v>
      </c>
      <c r="AG281" s="29">
        <f t="shared" si="837"/>
        <v>-0.31285200000000002</v>
      </c>
      <c r="AH281" s="29">
        <f t="shared" si="838"/>
        <v>-0.287497</v>
      </c>
      <c r="AI281" s="29">
        <f t="shared" si="839"/>
        <v>-0.35582006382265435</v>
      </c>
      <c r="AJ281" s="29">
        <f t="shared" si="840"/>
        <v>-0.28082000000000001</v>
      </c>
      <c r="AK281" s="29">
        <f t="shared" si="841"/>
        <v>0.57136900000000002</v>
      </c>
      <c r="AM281" s="29">
        <f t="shared" si="873"/>
        <v>-0.28311700000000001</v>
      </c>
      <c r="AN281" s="29">
        <f t="shared" si="874"/>
        <v>0.22099299999999999</v>
      </c>
      <c r="AO281" s="29">
        <f t="shared" si="875"/>
        <v>-0.35720099999999999</v>
      </c>
      <c r="AP281" s="29">
        <f t="shared" si="876"/>
        <v>-0.38181300000000001</v>
      </c>
      <c r="AQ281" s="29">
        <f t="shared" si="877"/>
        <v>-0.31285200000000002</v>
      </c>
      <c r="AR281" s="29">
        <f t="shared" si="878"/>
        <v>-0.287497</v>
      </c>
      <c r="AS281" s="29">
        <f t="shared" si="878"/>
        <v>-0.35582006382265435</v>
      </c>
      <c r="AT281" s="58">
        <f t="shared" si="864"/>
        <v>-0.28082000000000001</v>
      </c>
      <c r="AU281" s="58">
        <f t="shared" si="864"/>
        <v>0.57136900000000002</v>
      </c>
      <c r="AW281" s="29">
        <f t="shared" si="879"/>
        <v>-0.51616499999999998</v>
      </c>
      <c r="AX281" s="29">
        <f t="shared" si="880"/>
        <v>0.16219499999999998</v>
      </c>
      <c r="AY281" s="29">
        <f t="shared" si="881"/>
        <v>-0.77327999999999997</v>
      </c>
      <c r="AZ281" s="29">
        <f t="shared" si="882"/>
        <v>-1.005506</v>
      </c>
      <c r="BA281" s="29">
        <f t="shared" si="883"/>
        <v>-0.84406000000000003</v>
      </c>
      <c r="BB281" s="29">
        <f t="shared" si="884"/>
        <v>-0.92133700000000007</v>
      </c>
      <c r="BC281" s="58">
        <f t="shared" si="870"/>
        <v>-0.76348462699576758</v>
      </c>
      <c r="BD281" s="58">
        <f t="shared" si="871"/>
        <v>-0.93030100000000004</v>
      </c>
      <c r="BE281" s="58">
        <f t="shared" si="872"/>
        <v>5.5929999999999813E-2</v>
      </c>
    </row>
    <row r="282" spans="1:77" x14ac:dyDescent="0.25">
      <c r="A282">
        <v>2012</v>
      </c>
      <c r="B282" t="s">
        <v>234</v>
      </c>
      <c r="C282">
        <v>7</v>
      </c>
      <c r="D282">
        <v>12</v>
      </c>
      <c r="E282" s="4"/>
      <c r="F282" s="56">
        <v>7.2113999999999998E-2</v>
      </c>
      <c r="G282" s="56">
        <v>2.7820000000000001E-2</v>
      </c>
      <c r="H282" s="56">
        <v>0.508274</v>
      </c>
      <c r="I282" s="56">
        <v>9.0495000000000006E-2</v>
      </c>
      <c r="J282" s="56">
        <v>8.5344000000000003E-2</v>
      </c>
      <c r="K282" s="56">
        <v>0.21263000000000001</v>
      </c>
      <c r="L282" s="56">
        <v>0.212449</v>
      </c>
      <c r="M282" s="56">
        <v>5.2707999999999998E-2</v>
      </c>
      <c r="N282" s="56">
        <v>0.21343300000000001</v>
      </c>
      <c r="O282" s="56">
        <v>1.0051129999999999</v>
      </c>
      <c r="S282" s="29">
        <f t="shared" si="828"/>
        <v>2.7820000000000001E-2</v>
      </c>
      <c r="T282" s="29">
        <f t="shared" si="828"/>
        <v>0.508274</v>
      </c>
      <c r="U282" s="29">
        <f t="shared" si="828"/>
        <v>9.0495000000000006E-2</v>
      </c>
      <c r="V282" s="29">
        <f t="shared" si="827"/>
        <v>8.5344000000000003E-2</v>
      </c>
      <c r="W282" s="29">
        <f t="shared" si="827"/>
        <v>0.21263000000000001</v>
      </c>
      <c r="X282" s="29">
        <f t="shared" si="829"/>
        <v>0.212449</v>
      </c>
      <c r="Y282" s="78">
        <f t="shared" si="830"/>
        <v>6.3658081297406022E-2</v>
      </c>
      <c r="Z282" s="29">
        <f t="shared" si="831"/>
        <v>0.21343300000000001</v>
      </c>
      <c r="AA282" s="29">
        <f t="shared" si="832"/>
        <v>1.0051129999999999</v>
      </c>
      <c r="AC282" s="29">
        <f t="shared" si="833"/>
        <v>2.7820000000000001E-2</v>
      </c>
      <c r="AD282" s="29">
        <f t="shared" si="834"/>
        <v>0.508274</v>
      </c>
      <c r="AE282" s="29">
        <f t="shared" si="835"/>
        <v>9.0495000000000006E-2</v>
      </c>
      <c r="AF282" s="29">
        <f t="shared" si="836"/>
        <v>8.5344000000000003E-2</v>
      </c>
      <c r="AG282" s="29">
        <f t="shared" si="837"/>
        <v>0.21263000000000001</v>
      </c>
      <c r="AH282" s="29">
        <f t="shared" si="838"/>
        <v>0.212449</v>
      </c>
      <c r="AI282" s="29">
        <f t="shared" si="839"/>
        <v>6.3658081297406022E-2</v>
      </c>
      <c r="AJ282" s="29">
        <f t="shared" si="840"/>
        <v>0.21343300000000001</v>
      </c>
      <c r="AK282" s="29">
        <f t="shared" si="841"/>
        <v>1.0051129999999999</v>
      </c>
      <c r="AM282" s="29">
        <f t="shared" si="873"/>
        <v>2.7820000000000001E-2</v>
      </c>
      <c r="AN282" s="29">
        <f t="shared" si="874"/>
        <v>0.508274</v>
      </c>
      <c r="AO282" s="29">
        <f t="shared" si="875"/>
        <v>9.0495000000000006E-2</v>
      </c>
      <c r="AP282" s="29">
        <f t="shared" si="876"/>
        <v>8.5344000000000003E-2</v>
      </c>
      <c r="AQ282" s="29">
        <f t="shared" si="877"/>
        <v>0.21263000000000001</v>
      </c>
      <c r="AR282" s="29">
        <f t="shared" si="878"/>
        <v>0.212449</v>
      </c>
      <c r="AS282" s="29">
        <f t="shared" si="878"/>
        <v>6.3658081297406022E-2</v>
      </c>
      <c r="AT282" s="58">
        <f t="shared" si="864"/>
        <v>0.21343300000000001</v>
      </c>
      <c r="AU282" s="58">
        <f t="shared" si="864"/>
        <v>1.0051129999999999</v>
      </c>
      <c r="AW282" s="29">
        <f t="shared" si="879"/>
        <v>-0.48834499999999997</v>
      </c>
      <c r="AX282" s="29">
        <f t="shared" si="880"/>
        <v>0.67046899999999998</v>
      </c>
      <c r="AY282" s="29">
        <f t="shared" si="881"/>
        <v>-0.68278499999999998</v>
      </c>
      <c r="AZ282" s="29">
        <f t="shared" si="882"/>
        <v>-0.92016200000000004</v>
      </c>
      <c r="BA282" s="29">
        <f t="shared" si="883"/>
        <v>-0.63143000000000005</v>
      </c>
      <c r="BB282" s="29">
        <f t="shared" si="884"/>
        <v>-0.70888800000000007</v>
      </c>
      <c r="BC282" s="58">
        <f t="shared" si="870"/>
        <v>-0.69982654569836156</v>
      </c>
      <c r="BD282" s="58">
        <f t="shared" si="871"/>
        <v>-0.71686800000000006</v>
      </c>
      <c r="BE282" s="58">
        <f t="shared" si="872"/>
        <v>1.0610429999999997</v>
      </c>
    </row>
    <row r="283" spans="1:77" x14ac:dyDescent="0.25">
      <c r="A283">
        <v>2012</v>
      </c>
      <c r="B283" t="s">
        <v>235</v>
      </c>
      <c r="C283">
        <v>7</v>
      </c>
      <c r="D283">
        <v>13</v>
      </c>
      <c r="E283" s="4"/>
      <c r="F283" s="56">
        <v>-4.7611000000000001E-2</v>
      </c>
      <c r="G283" s="56">
        <v>-0.396509</v>
      </c>
      <c r="H283" s="56">
        <v>-0.46091799999999999</v>
      </c>
      <c r="I283" s="56">
        <v>-2.9766000000000001E-2</v>
      </c>
      <c r="J283" s="56">
        <v>-9.4382999999999995E-2</v>
      </c>
      <c r="K283" s="56">
        <v>0.215256</v>
      </c>
      <c r="L283" s="56">
        <v>0.17943999999999999</v>
      </c>
      <c r="M283" s="56">
        <v>-7.9978999999999995E-2</v>
      </c>
      <c r="N283" s="56">
        <v>0.16361999999999999</v>
      </c>
      <c r="O283" s="56">
        <v>0.17517199999999999</v>
      </c>
      <c r="S283" s="29">
        <f t="shared" si="828"/>
        <v>-0.396509</v>
      </c>
      <c r="T283" s="29">
        <f t="shared" si="828"/>
        <v>-0.46091799999999999</v>
      </c>
      <c r="U283" s="29">
        <f t="shared" si="828"/>
        <v>-2.9766000000000001E-2</v>
      </c>
      <c r="V283" s="29">
        <f t="shared" si="827"/>
        <v>-9.4382999999999995E-2</v>
      </c>
      <c r="W283" s="29">
        <f t="shared" si="827"/>
        <v>0.215256</v>
      </c>
      <c r="X283" s="29">
        <f t="shared" si="829"/>
        <v>0.17943999999999999</v>
      </c>
      <c r="Y283" s="78">
        <f t="shared" si="830"/>
        <v>-6.1714946025227341E-2</v>
      </c>
      <c r="Z283" s="29">
        <f t="shared" si="831"/>
        <v>0.16361999999999999</v>
      </c>
      <c r="AA283" s="29">
        <f t="shared" si="832"/>
        <v>0.17517199999999999</v>
      </c>
      <c r="AC283" s="29">
        <f t="shared" si="833"/>
        <v>-0.396509</v>
      </c>
      <c r="AD283" s="29">
        <f t="shared" si="834"/>
        <v>-0.46091799999999999</v>
      </c>
      <c r="AE283" s="29">
        <f t="shared" si="835"/>
        <v>-2.9766000000000001E-2</v>
      </c>
      <c r="AF283" s="29">
        <f t="shared" si="836"/>
        <v>-9.4382999999999995E-2</v>
      </c>
      <c r="AG283" s="29">
        <f t="shared" si="837"/>
        <v>0.215256</v>
      </c>
      <c r="AH283" s="29">
        <f t="shared" si="838"/>
        <v>0.17943999999999999</v>
      </c>
      <c r="AI283" s="29">
        <f t="shared" si="839"/>
        <v>-6.1714946025227341E-2</v>
      </c>
      <c r="AJ283" s="29">
        <f t="shared" si="840"/>
        <v>0.16361999999999999</v>
      </c>
      <c r="AK283" s="29">
        <f t="shared" si="841"/>
        <v>0.17517199999999999</v>
      </c>
      <c r="AM283" s="29">
        <f t="shared" si="873"/>
        <v>-0.396509</v>
      </c>
      <c r="AN283" s="29">
        <f t="shared" si="874"/>
        <v>-0.46091799999999999</v>
      </c>
      <c r="AO283" s="29">
        <f t="shared" si="875"/>
        <v>-2.9766000000000001E-2</v>
      </c>
      <c r="AP283" s="29">
        <f t="shared" si="876"/>
        <v>-9.4382999999999995E-2</v>
      </c>
      <c r="AQ283" s="29">
        <f t="shared" si="877"/>
        <v>0.215256</v>
      </c>
      <c r="AR283" s="29">
        <f t="shared" si="878"/>
        <v>0.17943999999999999</v>
      </c>
      <c r="AS283" s="29">
        <f t="shared" si="878"/>
        <v>-6.1714946025227341E-2</v>
      </c>
      <c r="AT283" s="58">
        <f t="shared" si="864"/>
        <v>0.16361999999999999</v>
      </c>
      <c r="AU283" s="58">
        <f t="shared" si="864"/>
        <v>0.17517199999999999</v>
      </c>
      <c r="AW283" s="29">
        <f t="shared" si="879"/>
        <v>-0.88485400000000003</v>
      </c>
      <c r="AX283" s="29">
        <f t="shared" si="880"/>
        <v>0.20955099999999999</v>
      </c>
      <c r="AY283" s="29">
        <f t="shared" si="881"/>
        <v>-0.71255099999999993</v>
      </c>
      <c r="AZ283" s="29">
        <f t="shared" si="882"/>
        <v>-1.014545</v>
      </c>
      <c r="BA283" s="29">
        <f t="shared" si="883"/>
        <v>-0.41617400000000004</v>
      </c>
      <c r="BB283" s="29">
        <f t="shared" si="884"/>
        <v>-0.52944800000000014</v>
      </c>
      <c r="BC283" s="58">
        <f t="shared" si="870"/>
        <v>-0.76154149172358887</v>
      </c>
      <c r="BD283" s="58">
        <f t="shared" si="871"/>
        <v>-0.55324800000000007</v>
      </c>
      <c r="BE283" s="58">
        <f t="shared" si="872"/>
        <v>1.2362149999999996</v>
      </c>
    </row>
    <row r="284" spans="1:77" x14ac:dyDescent="0.25">
      <c r="A284">
        <v>2012</v>
      </c>
      <c r="B284" t="s">
        <v>236</v>
      </c>
      <c r="C284">
        <v>8</v>
      </c>
      <c r="D284">
        <v>14</v>
      </c>
      <c r="E284" s="4"/>
      <c r="F284" s="56">
        <v>0.35065099999999999</v>
      </c>
      <c r="G284" s="56">
        <v>0.444137</v>
      </c>
      <c r="H284" s="56">
        <v>1.1390420000000001</v>
      </c>
      <c r="I284" s="56">
        <v>0.366421</v>
      </c>
      <c r="J284" s="56">
        <v>0.38927200000000001</v>
      </c>
      <c r="K284" s="56">
        <v>0.54001699999999997</v>
      </c>
      <c r="L284" s="56">
        <v>0.56135900000000005</v>
      </c>
      <c r="M284" s="56">
        <v>0.33150099999999999</v>
      </c>
      <c r="N284" s="56">
        <v>0.59158299999999997</v>
      </c>
      <c r="O284" s="56">
        <v>1.523485</v>
      </c>
      <c r="S284" s="29">
        <f t="shared" si="828"/>
        <v>0.444137</v>
      </c>
      <c r="T284" s="29">
        <f t="shared" si="828"/>
        <v>1.1390420000000001</v>
      </c>
      <c r="U284" s="29">
        <f t="shared" si="828"/>
        <v>0.366421</v>
      </c>
      <c r="V284" s="29">
        <f t="shared" si="827"/>
        <v>0.38927200000000001</v>
      </c>
      <c r="W284" s="29">
        <f t="shared" si="827"/>
        <v>0.54001699999999997</v>
      </c>
      <c r="X284" s="29">
        <f t="shared" si="829"/>
        <v>0.56135900000000005</v>
      </c>
      <c r="Y284" s="78">
        <f t="shared" si="830"/>
        <v>0.3423066300548967</v>
      </c>
      <c r="Z284" s="29">
        <f t="shared" si="831"/>
        <v>0.59158299999999997</v>
      </c>
      <c r="AA284" s="29">
        <f t="shared" si="832"/>
        <v>1.523485</v>
      </c>
      <c r="AC284" s="29">
        <f t="shared" si="833"/>
        <v>0.444137</v>
      </c>
      <c r="AD284" s="29">
        <f t="shared" si="834"/>
        <v>1.1390420000000001</v>
      </c>
      <c r="AE284" s="29">
        <f t="shared" si="835"/>
        <v>0.366421</v>
      </c>
      <c r="AF284" s="29">
        <f t="shared" si="836"/>
        <v>0.38927200000000001</v>
      </c>
      <c r="AG284" s="29">
        <f t="shared" si="837"/>
        <v>0.54001699999999997</v>
      </c>
      <c r="AH284" s="29">
        <f t="shared" si="838"/>
        <v>0.56135900000000005</v>
      </c>
      <c r="AI284" s="29">
        <f t="shared" si="839"/>
        <v>0.3423066300548967</v>
      </c>
      <c r="AJ284" s="29">
        <f t="shared" si="840"/>
        <v>0.59158299999999997</v>
      </c>
      <c r="AK284" s="29">
        <f t="shared" si="841"/>
        <v>1.523485</v>
      </c>
      <c r="AM284" s="29">
        <f t="shared" si="873"/>
        <v>0.444137</v>
      </c>
      <c r="AN284" s="29">
        <f t="shared" si="874"/>
        <v>1.1390420000000001</v>
      </c>
      <c r="AO284" s="29">
        <f t="shared" si="875"/>
        <v>0.366421</v>
      </c>
      <c r="AP284" s="29">
        <f t="shared" si="876"/>
        <v>0.38927200000000001</v>
      </c>
      <c r="AQ284" s="29">
        <f t="shared" si="877"/>
        <v>0.54001699999999997</v>
      </c>
      <c r="AR284" s="29">
        <f t="shared" si="878"/>
        <v>0.56135900000000005</v>
      </c>
      <c r="AS284" s="29">
        <f t="shared" si="878"/>
        <v>0.3423066300548967</v>
      </c>
      <c r="AT284" s="58">
        <f t="shared" si="864"/>
        <v>0.59158299999999997</v>
      </c>
      <c r="AU284" s="58">
        <f t="shared" si="864"/>
        <v>1.523485</v>
      </c>
      <c r="AW284" s="29">
        <f t="shared" si="879"/>
        <v>-0.44071700000000003</v>
      </c>
      <c r="AX284" s="29">
        <f t="shared" si="880"/>
        <v>1.3485930000000002</v>
      </c>
      <c r="AY284" s="29">
        <f t="shared" si="881"/>
        <v>-0.34612999999999994</v>
      </c>
      <c r="AZ284" s="29">
        <f t="shared" si="882"/>
        <v>-0.62527299999999997</v>
      </c>
      <c r="BA284" s="29">
        <f t="shared" si="883"/>
        <v>0.12384299999999993</v>
      </c>
      <c r="BB284" s="29">
        <f t="shared" si="884"/>
        <v>3.1910999999999912E-2</v>
      </c>
      <c r="BC284" s="58">
        <f t="shared" si="870"/>
        <v>-0.41923486166869217</v>
      </c>
      <c r="BD284" s="58">
        <f t="shared" si="871"/>
        <v>3.8334999999999897E-2</v>
      </c>
      <c r="BE284" s="58">
        <f t="shared" si="872"/>
        <v>2.7596999999999996</v>
      </c>
    </row>
    <row r="285" spans="1:77" x14ac:dyDescent="0.25">
      <c r="A285">
        <v>2012</v>
      </c>
      <c r="B285" t="s">
        <v>237</v>
      </c>
      <c r="C285">
        <v>8</v>
      </c>
      <c r="D285">
        <v>15</v>
      </c>
      <c r="E285" s="4"/>
      <c r="F285" s="56">
        <v>0.34772599999999998</v>
      </c>
      <c r="G285" s="56">
        <v>0.49276900000000001</v>
      </c>
      <c r="H285" s="56">
        <v>0.87236199999999997</v>
      </c>
      <c r="I285" s="56">
        <v>0.37217</v>
      </c>
      <c r="J285" s="56">
        <v>0.40235100000000001</v>
      </c>
      <c r="K285" s="56">
        <v>0.45199499999999998</v>
      </c>
      <c r="L285" s="56">
        <v>0.47187000000000001</v>
      </c>
      <c r="M285" s="56">
        <v>0.32525500000000002</v>
      </c>
      <c r="N285" s="56">
        <v>0.48638300000000001</v>
      </c>
      <c r="O285" s="56">
        <v>0.87888599999999995</v>
      </c>
      <c r="S285" s="29">
        <f t="shared" si="828"/>
        <v>0.49276900000000001</v>
      </c>
      <c r="T285" s="29">
        <f t="shared" si="828"/>
        <v>0.87236199999999997</v>
      </c>
      <c r="U285" s="29">
        <f t="shared" si="828"/>
        <v>0.37217</v>
      </c>
      <c r="V285" s="29">
        <f t="shared" si="827"/>
        <v>0.40235100000000001</v>
      </c>
      <c r="W285" s="29">
        <f t="shared" si="827"/>
        <v>0.45199499999999998</v>
      </c>
      <c r="X285" s="29">
        <f t="shared" si="829"/>
        <v>0.47187000000000001</v>
      </c>
      <c r="Y285" s="78">
        <f t="shared" si="830"/>
        <v>0.3379345463688555</v>
      </c>
      <c r="Z285" s="29">
        <f t="shared" si="831"/>
        <v>0.48638300000000001</v>
      </c>
      <c r="AA285" s="29">
        <f t="shared" si="832"/>
        <v>0.87888599999999995</v>
      </c>
      <c r="AC285" s="29">
        <f t="shared" si="833"/>
        <v>0.49276900000000001</v>
      </c>
      <c r="AD285" s="29">
        <f t="shared" si="834"/>
        <v>0.87236199999999997</v>
      </c>
      <c r="AE285" s="29">
        <f t="shared" si="835"/>
        <v>0.37217</v>
      </c>
      <c r="AF285" s="29">
        <f t="shared" si="836"/>
        <v>0.40235100000000001</v>
      </c>
      <c r="AG285" s="29">
        <f t="shared" si="837"/>
        <v>0.45199499999999998</v>
      </c>
      <c r="AH285" s="29">
        <f t="shared" si="838"/>
        <v>0.47187000000000001</v>
      </c>
      <c r="AI285" s="29">
        <f t="shared" si="839"/>
        <v>0.3379345463688555</v>
      </c>
      <c r="AJ285" s="29">
        <f t="shared" si="840"/>
        <v>0.48638300000000001</v>
      </c>
      <c r="AK285" s="29">
        <f t="shared" si="841"/>
        <v>0.87888599999999995</v>
      </c>
      <c r="AM285" s="29">
        <f t="shared" si="873"/>
        <v>0.49276900000000001</v>
      </c>
      <c r="AN285" s="29">
        <f t="shared" si="874"/>
        <v>0.87236199999999997</v>
      </c>
      <c r="AO285" s="29">
        <f t="shared" si="875"/>
        <v>0.37217</v>
      </c>
      <c r="AP285" s="29">
        <f t="shared" si="876"/>
        <v>0.40235100000000001</v>
      </c>
      <c r="AQ285" s="29">
        <f t="shared" si="877"/>
        <v>0.45199499999999998</v>
      </c>
      <c r="AR285" s="29">
        <f t="shared" si="878"/>
        <v>0.47187000000000001</v>
      </c>
      <c r="AS285" s="29">
        <f t="shared" si="878"/>
        <v>0.3379345463688555</v>
      </c>
      <c r="AT285" s="58">
        <f t="shared" si="864"/>
        <v>0.48638300000000001</v>
      </c>
      <c r="AU285" s="58">
        <f t="shared" si="864"/>
        <v>0.87888599999999995</v>
      </c>
      <c r="AW285" s="29">
        <f t="shared" si="879"/>
        <v>5.2051999999999987E-2</v>
      </c>
      <c r="AX285" s="29">
        <f t="shared" si="880"/>
        <v>2.220955</v>
      </c>
      <c r="AY285" s="29">
        <f t="shared" si="881"/>
        <v>2.6040000000000063E-2</v>
      </c>
      <c r="AZ285" s="29">
        <f t="shared" si="882"/>
        <v>-0.22292199999999995</v>
      </c>
      <c r="BA285" s="29">
        <f t="shared" si="883"/>
        <v>0.57583799999999985</v>
      </c>
      <c r="BB285" s="29">
        <f t="shared" si="884"/>
        <v>0.50378099999999992</v>
      </c>
      <c r="BC285" s="58">
        <f t="shared" si="870"/>
        <v>-8.1300315299836667E-2</v>
      </c>
      <c r="BD285" s="58">
        <f t="shared" si="871"/>
        <v>0.52471799999999991</v>
      </c>
      <c r="BE285" s="58">
        <f t="shared" si="872"/>
        <v>3.6385859999999997</v>
      </c>
    </row>
    <row r="286" spans="1:77" x14ac:dyDescent="0.25">
      <c r="A286">
        <v>2012</v>
      </c>
      <c r="B286" t="s">
        <v>238</v>
      </c>
      <c r="C286">
        <v>9</v>
      </c>
      <c r="D286">
        <v>16</v>
      </c>
      <c r="E286" s="4"/>
      <c r="F286" s="56">
        <v>0.17444799999999999</v>
      </c>
      <c r="G286" s="56">
        <v>0.38198799999999999</v>
      </c>
      <c r="H286" s="56">
        <v>0.83885399999999999</v>
      </c>
      <c r="I286" s="56">
        <v>0.20410600000000001</v>
      </c>
      <c r="J286" s="56">
        <v>0.24704000000000001</v>
      </c>
      <c r="K286" s="56">
        <v>0.228022</v>
      </c>
      <c r="L286" s="56">
        <v>0.208927</v>
      </c>
      <c r="M286" s="56">
        <v>0.14504300000000001</v>
      </c>
      <c r="N286" s="56">
        <v>0.198936</v>
      </c>
      <c r="O286" s="56">
        <v>-0.28718900000000003</v>
      </c>
      <c r="S286" s="29">
        <f t="shared" si="828"/>
        <v>0.38198799999999999</v>
      </c>
      <c r="T286" s="29">
        <f t="shared" si="828"/>
        <v>0.83885399999999999</v>
      </c>
      <c r="U286" s="29">
        <f t="shared" si="828"/>
        <v>0.20410600000000001</v>
      </c>
      <c r="V286" s="29">
        <f t="shared" si="827"/>
        <v>0.24704000000000001</v>
      </c>
      <c r="W286" s="29">
        <f t="shared" si="827"/>
        <v>0.228022</v>
      </c>
      <c r="X286" s="29">
        <f t="shared" si="829"/>
        <v>0.208927</v>
      </c>
      <c r="Y286" s="78">
        <f t="shared" si="830"/>
        <v>0.16163514369526044</v>
      </c>
      <c r="Z286" s="29">
        <f t="shared" si="831"/>
        <v>0.198936</v>
      </c>
      <c r="AA286" s="29">
        <f t="shared" si="832"/>
        <v>-0.28718900000000003</v>
      </c>
      <c r="AC286" s="29">
        <f t="shared" si="833"/>
        <v>0.38198799999999999</v>
      </c>
      <c r="AD286" s="29">
        <f t="shared" si="834"/>
        <v>0.83885399999999999</v>
      </c>
      <c r="AE286" s="29">
        <f t="shared" si="835"/>
        <v>0.20410600000000001</v>
      </c>
      <c r="AF286" s="29">
        <f t="shared" si="836"/>
        <v>0.24704000000000001</v>
      </c>
      <c r="AG286" s="29">
        <f t="shared" si="837"/>
        <v>0.228022</v>
      </c>
      <c r="AH286" s="29">
        <f t="shared" si="838"/>
        <v>0.208927</v>
      </c>
      <c r="AI286" s="29">
        <f t="shared" si="839"/>
        <v>0.16163514369526044</v>
      </c>
      <c r="AJ286" s="29">
        <f t="shared" si="840"/>
        <v>0.198936</v>
      </c>
      <c r="AK286" s="29">
        <f t="shared" si="841"/>
        <v>-0.28718900000000003</v>
      </c>
      <c r="AM286" s="29">
        <f t="shared" si="873"/>
        <v>0.38198799999999999</v>
      </c>
      <c r="AN286" s="29">
        <f t="shared" si="874"/>
        <v>0.83885399999999999</v>
      </c>
      <c r="AO286" s="29">
        <f t="shared" si="875"/>
        <v>0.20410600000000001</v>
      </c>
      <c r="AP286" s="29">
        <f t="shared" si="876"/>
        <v>0.24704000000000001</v>
      </c>
      <c r="AQ286" s="29">
        <f t="shared" si="877"/>
        <v>0.228022</v>
      </c>
      <c r="AR286" s="29">
        <f t="shared" si="878"/>
        <v>0.208927</v>
      </c>
      <c r="AS286" s="29">
        <f t="shared" si="878"/>
        <v>0.16163514369526044</v>
      </c>
      <c r="AT286" s="58">
        <f t="shared" si="864"/>
        <v>0.198936</v>
      </c>
      <c r="AU286" s="58">
        <f t="shared" si="864"/>
        <v>-0.28718900000000003</v>
      </c>
      <c r="AW286" s="29">
        <f t="shared" si="879"/>
        <v>0.43403999999999998</v>
      </c>
      <c r="AX286" s="29">
        <f t="shared" si="880"/>
        <v>3.059809</v>
      </c>
      <c r="AY286" s="29">
        <f t="shared" si="881"/>
        <v>0.23014600000000007</v>
      </c>
      <c r="AZ286" s="29">
        <f t="shared" si="882"/>
        <v>2.4118000000000056E-2</v>
      </c>
      <c r="BA286" s="29">
        <f t="shared" si="883"/>
        <v>0.8038599999999998</v>
      </c>
      <c r="BB286" s="29">
        <f t="shared" si="884"/>
        <v>0.7127079999999999</v>
      </c>
      <c r="BC286" s="58">
        <f t="shared" si="870"/>
        <v>8.0334828395423774E-2</v>
      </c>
      <c r="BD286" s="58">
        <f t="shared" si="871"/>
        <v>0.72365399999999991</v>
      </c>
      <c r="BE286" s="58">
        <f t="shared" si="872"/>
        <v>3.3513969999999995</v>
      </c>
    </row>
    <row r="287" spans="1:77" x14ac:dyDescent="0.25">
      <c r="A287">
        <v>2012</v>
      </c>
      <c r="B287" t="s">
        <v>239</v>
      </c>
      <c r="C287">
        <v>9</v>
      </c>
      <c r="D287">
        <v>17</v>
      </c>
      <c r="E287" s="4"/>
      <c r="F287" s="56">
        <v>8.6430999999999994E-2</v>
      </c>
      <c r="G287" s="56">
        <v>0.35271200000000003</v>
      </c>
      <c r="H287" s="56">
        <v>0.499836</v>
      </c>
      <c r="I287" s="56">
        <v>0.101325</v>
      </c>
      <c r="J287" s="56">
        <v>0.115831</v>
      </c>
      <c r="K287" s="56">
        <v>0.104028</v>
      </c>
      <c r="L287" s="56">
        <v>7.3793999999999998E-2</v>
      </c>
      <c r="M287" s="56">
        <v>7.4321999999999999E-2</v>
      </c>
      <c r="N287" s="56">
        <v>7.5073000000000001E-2</v>
      </c>
      <c r="O287" s="56">
        <v>-7.7468999999999996E-2</v>
      </c>
      <c r="S287" s="29">
        <f t="shared" si="828"/>
        <v>0.35271200000000003</v>
      </c>
      <c r="T287" s="29">
        <f t="shared" si="828"/>
        <v>0.499836</v>
      </c>
      <c r="U287" s="29">
        <f t="shared" si="828"/>
        <v>0.101325</v>
      </c>
      <c r="V287" s="29">
        <f t="shared" si="827"/>
        <v>0.115831</v>
      </c>
      <c r="W287" s="29">
        <f t="shared" si="827"/>
        <v>0.104028</v>
      </c>
      <c r="X287" s="29">
        <f t="shared" si="829"/>
        <v>7.3793999999999998E-2</v>
      </c>
      <c r="Y287" s="78">
        <f t="shared" si="830"/>
        <v>8.1154656623224228E-2</v>
      </c>
      <c r="Z287" s="29">
        <f t="shared" si="831"/>
        <v>7.5073000000000001E-2</v>
      </c>
      <c r="AA287" s="29">
        <f t="shared" si="832"/>
        <v>-7.7468999999999996E-2</v>
      </c>
      <c r="AC287" s="29">
        <f t="shared" si="833"/>
        <v>0.35271200000000003</v>
      </c>
      <c r="AD287" s="29">
        <f t="shared" si="834"/>
        <v>0.499836</v>
      </c>
      <c r="AE287" s="29">
        <f t="shared" si="835"/>
        <v>0.101325</v>
      </c>
      <c r="AF287" s="29">
        <f t="shared" si="836"/>
        <v>0.115831</v>
      </c>
      <c r="AG287" s="29">
        <f t="shared" si="837"/>
        <v>0.104028</v>
      </c>
      <c r="AH287" s="29">
        <f t="shared" si="838"/>
        <v>7.3793999999999998E-2</v>
      </c>
      <c r="AI287" s="29">
        <f t="shared" si="839"/>
        <v>8.1154656623224228E-2</v>
      </c>
      <c r="AJ287" s="29">
        <f t="shared" si="840"/>
        <v>7.5073000000000001E-2</v>
      </c>
      <c r="AK287" s="29">
        <f t="shared" si="841"/>
        <v>-7.7468999999999996E-2</v>
      </c>
      <c r="AM287" s="29">
        <f t="shared" si="873"/>
        <v>0.35271200000000003</v>
      </c>
      <c r="AN287" s="29">
        <f t="shared" si="874"/>
        <v>0.499836</v>
      </c>
      <c r="AO287" s="29">
        <f t="shared" si="875"/>
        <v>0.101325</v>
      </c>
      <c r="AP287" s="29">
        <f t="shared" si="876"/>
        <v>0.115831</v>
      </c>
      <c r="AQ287" s="29">
        <f t="shared" si="877"/>
        <v>0.104028</v>
      </c>
      <c r="AR287" s="29">
        <f t="shared" si="878"/>
        <v>7.3793999999999998E-2</v>
      </c>
      <c r="AS287" s="29">
        <f t="shared" si="878"/>
        <v>8.1154656623224228E-2</v>
      </c>
      <c r="AT287" s="58">
        <f t="shared" si="864"/>
        <v>7.5073000000000001E-2</v>
      </c>
      <c r="AU287" s="58">
        <f t="shared" si="864"/>
        <v>-7.7468999999999996E-2</v>
      </c>
      <c r="AW287" s="29">
        <f t="shared" si="879"/>
        <v>0.78675200000000001</v>
      </c>
      <c r="AX287" s="29">
        <f t="shared" si="880"/>
        <v>3.5596450000000002</v>
      </c>
      <c r="AY287" s="29">
        <f t="shared" si="881"/>
        <v>0.33147100000000007</v>
      </c>
      <c r="AZ287" s="29">
        <f t="shared" si="882"/>
        <v>0.13994900000000005</v>
      </c>
      <c r="BA287" s="29">
        <f t="shared" si="883"/>
        <v>0.90788799999999981</v>
      </c>
      <c r="BB287" s="29">
        <f t="shared" si="884"/>
        <v>0.78650199999999992</v>
      </c>
      <c r="BC287" s="58">
        <f t="shared" si="870"/>
        <v>0.16148948501864802</v>
      </c>
      <c r="BD287" s="58">
        <f t="shared" si="871"/>
        <v>0.79872699999999996</v>
      </c>
      <c r="BE287" s="58">
        <f t="shared" si="872"/>
        <v>3.2739279999999997</v>
      </c>
    </row>
    <row r="288" spans="1:77" x14ac:dyDescent="0.25">
      <c r="A288">
        <v>2012</v>
      </c>
      <c r="B288" t="s">
        <v>240</v>
      </c>
      <c r="C288">
        <v>10</v>
      </c>
      <c r="D288">
        <v>18</v>
      </c>
      <c r="E288" s="4"/>
      <c r="F288" s="56">
        <v>0.45975899999999997</v>
      </c>
      <c r="G288" s="56">
        <v>0.58275699999999997</v>
      </c>
      <c r="H288" s="56">
        <v>1.051771</v>
      </c>
      <c r="I288" s="56">
        <v>0.48940600000000001</v>
      </c>
      <c r="J288" s="56">
        <v>0.58401199999999998</v>
      </c>
      <c r="K288" s="56">
        <v>0.50463499999999994</v>
      </c>
      <c r="L288" s="56">
        <v>0.50793699999999997</v>
      </c>
      <c r="M288" s="56">
        <v>0.436137</v>
      </c>
      <c r="N288" s="56">
        <v>0.51204300000000003</v>
      </c>
      <c r="O288" s="56">
        <v>0.636513</v>
      </c>
      <c r="S288" s="29">
        <f t="shared" si="828"/>
        <v>0.58275699999999997</v>
      </c>
      <c r="T288" s="29">
        <f t="shared" si="828"/>
        <v>1.051771</v>
      </c>
      <c r="U288" s="29">
        <f t="shared" si="828"/>
        <v>0.48940600000000001</v>
      </c>
      <c r="V288" s="29">
        <f t="shared" si="827"/>
        <v>0.58401199999999998</v>
      </c>
      <c r="W288" s="29">
        <f t="shared" si="827"/>
        <v>0.50463499999999994</v>
      </c>
      <c r="X288" s="29">
        <f t="shared" si="829"/>
        <v>0.50793699999999997</v>
      </c>
      <c r="Y288" s="78">
        <f t="shared" si="830"/>
        <v>0.44946601269748143</v>
      </c>
      <c r="Z288" s="29">
        <f t="shared" si="831"/>
        <v>0.51204300000000003</v>
      </c>
      <c r="AA288" s="29">
        <f t="shared" si="832"/>
        <v>0.636513</v>
      </c>
      <c r="AC288" s="29">
        <f t="shared" si="833"/>
        <v>0.58275699999999997</v>
      </c>
      <c r="AD288" s="29">
        <f t="shared" si="834"/>
        <v>1.051771</v>
      </c>
      <c r="AE288" s="29">
        <f t="shared" si="835"/>
        <v>0.48940600000000001</v>
      </c>
      <c r="AF288" s="29">
        <f t="shared" si="836"/>
        <v>0.58401199999999998</v>
      </c>
      <c r="AG288" s="29">
        <f t="shared" si="837"/>
        <v>0.50463499999999994</v>
      </c>
      <c r="AH288" s="29">
        <f t="shared" si="838"/>
        <v>0.50793699999999997</v>
      </c>
      <c r="AI288" s="29">
        <f t="shared" si="839"/>
        <v>0.44946601269748143</v>
      </c>
      <c r="AJ288" s="29">
        <f t="shared" si="840"/>
        <v>0.51204300000000003</v>
      </c>
      <c r="AK288" s="29">
        <f t="shared" si="841"/>
        <v>0.636513</v>
      </c>
      <c r="BG288" s="29">
        <f t="shared" ref="BG288:BG297" si="885">AC288</f>
        <v>0.58275699999999997</v>
      </c>
      <c r="BH288" s="29">
        <f t="shared" ref="BH288:BH297" si="886">AD288</f>
        <v>1.051771</v>
      </c>
      <c r="BI288" s="29">
        <f t="shared" ref="BI288:BI297" si="887">AE288</f>
        <v>0.48940600000000001</v>
      </c>
      <c r="BJ288" s="29">
        <f t="shared" ref="BJ288:BJ297" si="888">AF288</f>
        <v>0.58401199999999998</v>
      </c>
      <c r="BK288" s="29">
        <f t="shared" ref="BK288:BK297" si="889">AG288</f>
        <v>0.50463499999999994</v>
      </c>
      <c r="BL288" s="29">
        <f>AH288</f>
        <v>0.50793699999999997</v>
      </c>
      <c r="BM288" s="29">
        <f>AI288</f>
        <v>0.44946601269748143</v>
      </c>
      <c r="BN288" s="29">
        <f t="shared" ref="BN288:BO297" si="890">AJ288</f>
        <v>0.51204300000000003</v>
      </c>
      <c r="BO288" s="29">
        <f t="shared" si="890"/>
        <v>0.636513</v>
      </c>
      <c r="BQ288" s="29">
        <f t="shared" ref="BQ288" si="891">BG288</f>
        <v>0.58275699999999997</v>
      </c>
      <c r="BR288" s="29">
        <f t="shared" ref="BR288" si="892">BH288</f>
        <v>1.051771</v>
      </c>
      <c r="BS288" s="29">
        <f t="shared" ref="BS288" si="893">BI288</f>
        <v>0.48940600000000001</v>
      </c>
      <c r="BT288" s="29">
        <f t="shared" ref="BT288" si="894">BJ288</f>
        <v>0.58401199999999998</v>
      </c>
      <c r="BU288" s="29">
        <f t="shared" ref="BU288" si="895">BK288</f>
        <v>0.50463499999999994</v>
      </c>
      <c r="BV288" s="29">
        <f>BL288</f>
        <v>0.50793699999999997</v>
      </c>
      <c r="BW288" s="29">
        <f>BM288</f>
        <v>0.44946601269748143</v>
      </c>
      <c r="BX288" s="29">
        <f t="shared" ref="BX288:BY288" si="896">BN288</f>
        <v>0.51204300000000003</v>
      </c>
      <c r="BY288" s="29">
        <f t="shared" si="896"/>
        <v>0.636513</v>
      </c>
    </row>
    <row r="289" spans="1:77" x14ac:dyDescent="0.25">
      <c r="A289">
        <v>2012</v>
      </c>
      <c r="B289" t="s">
        <v>241</v>
      </c>
      <c r="C289">
        <v>10</v>
      </c>
      <c r="D289">
        <v>19</v>
      </c>
      <c r="E289" s="4"/>
      <c r="F289" s="56">
        <v>0.46711599999999998</v>
      </c>
      <c r="G289" s="56">
        <v>0.30657699999999999</v>
      </c>
      <c r="H289" s="56">
        <v>0.21521999999999999</v>
      </c>
      <c r="I289" s="56">
        <v>0.490649</v>
      </c>
      <c r="J289" s="56">
        <v>0.51270400000000005</v>
      </c>
      <c r="K289" s="56">
        <v>0.41475299999999998</v>
      </c>
      <c r="L289" s="56">
        <v>0.41502499999999998</v>
      </c>
      <c r="M289" s="56">
        <v>0.44217899999999999</v>
      </c>
      <c r="N289" s="56">
        <v>0.39987400000000001</v>
      </c>
      <c r="O289" s="56">
        <v>-6.9574999999999998E-2</v>
      </c>
      <c r="S289" s="29">
        <f t="shared" si="828"/>
        <v>0.30657699999999999</v>
      </c>
      <c r="T289" s="29">
        <f t="shared" si="828"/>
        <v>0.21521999999999999</v>
      </c>
      <c r="U289" s="29">
        <f t="shared" si="828"/>
        <v>0.490649</v>
      </c>
      <c r="V289" s="29">
        <f t="shared" si="827"/>
        <v>0.51270400000000005</v>
      </c>
      <c r="W289" s="29">
        <f t="shared" si="827"/>
        <v>0.41475299999999998</v>
      </c>
      <c r="X289" s="29">
        <f t="shared" si="829"/>
        <v>0.41502499999999998</v>
      </c>
      <c r="Y289" s="78">
        <f t="shared" si="830"/>
        <v>0.45625001810333982</v>
      </c>
      <c r="Z289" s="29">
        <f t="shared" si="831"/>
        <v>0.39987400000000001</v>
      </c>
      <c r="AA289" s="29">
        <f t="shared" si="832"/>
        <v>-6.9574999999999998E-2</v>
      </c>
      <c r="AC289" s="29">
        <f t="shared" si="833"/>
        <v>0.30657699999999999</v>
      </c>
      <c r="AD289" s="29">
        <f t="shared" si="834"/>
        <v>0.21521999999999999</v>
      </c>
      <c r="AE289" s="29">
        <f t="shared" si="835"/>
        <v>0.490649</v>
      </c>
      <c r="AF289" s="29">
        <f t="shared" si="836"/>
        <v>0.51270400000000005</v>
      </c>
      <c r="AG289" s="29">
        <f t="shared" si="837"/>
        <v>0.41475299999999998</v>
      </c>
      <c r="AH289" s="29">
        <f t="shared" si="838"/>
        <v>0.41502499999999998</v>
      </c>
      <c r="AI289" s="29">
        <f t="shared" si="839"/>
        <v>0.45625001810333982</v>
      </c>
      <c r="AJ289" s="29">
        <f t="shared" si="840"/>
        <v>0.39987400000000001</v>
      </c>
      <c r="AK289" s="29">
        <f t="shared" si="841"/>
        <v>-6.9574999999999998E-2</v>
      </c>
      <c r="BG289" s="29">
        <f t="shared" si="885"/>
        <v>0.30657699999999999</v>
      </c>
      <c r="BH289" s="29">
        <f t="shared" si="886"/>
        <v>0.21521999999999999</v>
      </c>
      <c r="BI289" s="29">
        <f t="shared" si="887"/>
        <v>0.490649</v>
      </c>
      <c r="BJ289" s="29">
        <f t="shared" si="888"/>
        <v>0.51270400000000005</v>
      </c>
      <c r="BK289" s="29">
        <f t="shared" si="889"/>
        <v>0.41475299999999998</v>
      </c>
      <c r="BL289" s="29">
        <f t="shared" ref="BL289:BL297" si="897">AH289</f>
        <v>0.41502499999999998</v>
      </c>
      <c r="BM289" s="29">
        <f t="shared" ref="BM289:BM297" si="898">AI289</f>
        <v>0.45625001810333982</v>
      </c>
      <c r="BN289" s="29">
        <f t="shared" si="890"/>
        <v>0.39987400000000001</v>
      </c>
      <c r="BO289" s="29">
        <f t="shared" si="890"/>
        <v>-6.9574999999999998E-2</v>
      </c>
      <c r="BQ289" s="29">
        <f t="shared" ref="BQ289" si="899">BG289+BQ288</f>
        <v>0.88933399999999996</v>
      </c>
      <c r="BR289" s="29">
        <f t="shared" ref="BR289:BR297" si="900">BH289+BR288</f>
        <v>1.266991</v>
      </c>
      <c r="BS289" s="29">
        <f t="shared" ref="BS289:BS297" si="901">BI289+BS288</f>
        <v>0.98005500000000001</v>
      </c>
      <c r="BT289" s="29">
        <f t="shared" ref="BT289:BT297" si="902">BJ289+BT288</f>
        <v>1.096716</v>
      </c>
      <c r="BU289" s="29">
        <f t="shared" ref="BU289:BU297" si="903">BK289+BU288</f>
        <v>0.91938799999999987</v>
      </c>
      <c r="BV289" s="29">
        <f t="shared" ref="BV289:BV297" si="904">BL289+BV288</f>
        <v>0.92296199999999995</v>
      </c>
      <c r="BW289" s="29">
        <f t="shared" ref="BW289:BW297" si="905">BM289+BW288</f>
        <v>0.90571603080082119</v>
      </c>
      <c r="BX289" s="29">
        <f t="shared" ref="BX289:BX297" si="906">BN289+BX288</f>
        <v>0.91191700000000009</v>
      </c>
      <c r="BY289" s="29">
        <f t="shared" ref="BY289:BY297" si="907">BO289+BY288</f>
        <v>0.56693799999999994</v>
      </c>
    </row>
    <row r="290" spans="1:77" x14ac:dyDescent="0.25">
      <c r="A290">
        <v>2012</v>
      </c>
      <c r="B290" t="s">
        <v>242</v>
      </c>
      <c r="C290">
        <v>11</v>
      </c>
      <c r="D290">
        <v>20</v>
      </c>
      <c r="E290" s="4"/>
      <c r="F290" s="56">
        <v>0.72408399999999995</v>
      </c>
      <c r="G290" s="56">
        <v>0.91097700000000004</v>
      </c>
      <c r="H290" s="56">
        <v>0.85467599999999999</v>
      </c>
      <c r="I290" s="56">
        <v>0.73136400000000001</v>
      </c>
      <c r="J290" s="56">
        <v>0.78714799999999996</v>
      </c>
      <c r="K290" s="56">
        <v>0.59288399999999997</v>
      </c>
      <c r="L290" s="56">
        <v>0.58227099999999998</v>
      </c>
      <c r="M290" s="56">
        <v>0.71733000000000002</v>
      </c>
      <c r="N290" s="56">
        <v>0.59096700000000002</v>
      </c>
      <c r="O290" s="56">
        <v>0.69657599999999997</v>
      </c>
      <c r="S290" s="29">
        <f t="shared" si="828"/>
        <v>0.91097700000000004</v>
      </c>
      <c r="T290" s="29">
        <f t="shared" si="828"/>
        <v>0.85467599999999999</v>
      </c>
      <c r="U290" s="29">
        <f t="shared" si="828"/>
        <v>0.73136400000000001</v>
      </c>
      <c r="V290" s="29">
        <f t="shared" si="827"/>
        <v>0.78714799999999996</v>
      </c>
      <c r="W290" s="29">
        <f t="shared" si="827"/>
        <v>0.59288399999999997</v>
      </c>
      <c r="X290" s="29">
        <f t="shared" si="829"/>
        <v>0.58227099999999998</v>
      </c>
      <c r="Y290" s="78">
        <f t="shared" si="830"/>
        <v>0.72114103004651553</v>
      </c>
      <c r="Z290" s="29">
        <f t="shared" si="831"/>
        <v>0.59096700000000002</v>
      </c>
      <c r="AA290" s="29">
        <f t="shared" si="832"/>
        <v>0.69657599999999997</v>
      </c>
      <c r="AC290" s="29">
        <f t="shared" si="833"/>
        <v>0.91097700000000004</v>
      </c>
      <c r="AD290" s="29">
        <f t="shared" si="834"/>
        <v>0.85467599999999999</v>
      </c>
      <c r="AE290" s="29">
        <f t="shared" si="835"/>
        <v>0.73136400000000001</v>
      </c>
      <c r="AF290" s="29">
        <f t="shared" si="836"/>
        <v>0.78714799999999996</v>
      </c>
      <c r="AG290" s="29">
        <f t="shared" si="837"/>
        <v>0.59288399999999997</v>
      </c>
      <c r="AH290" s="29">
        <f t="shared" si="838"/>
        <v>0.58227099999999998</v>
      </c>
      <c r="AI290" s="29">
        <f t="shared" si="839"/>
        <v>0.72114103004651553</v>
      </c>
      <c r="AJ290" s="29">
        <f t="shared" si="840"/>
        <v>0.59096700000000002</v>
      </c>
      <c r="AK290" s="29">
        <f t="shared" si="841"/>
        <v>0.69657599999999997</v>
      </c>
      <c r="BG290" s="29">
        <f t="shared" si="885"/>
        <v>0.91097700000000004</v>
      </c>
      <c r="BH290" s="29">
        <f t="shared" si="886"/>
        <v>0.85467599999999999</v>
      </c>
      <c r="BI290" s="29">
        <f t="shared" si="887"/>
        <v>0.73136400000000001</v>
      </c>
      <c r="BJ290" s="29">
        <f t="shared" si="888"/>
        <v>0.78714799999999996</v>
      </c>
      <c r="BK290" s="29">
        <f t="shared" si="889"/>
        <v>0.59288399999999997</v>
      </c>
      <c r="BL290" s="29">
        <f t="shared" si="897"/>
        <v>0.58227099999999998</v>
      </c>
      <c r="BM290" s="29">
        <f t="shared" si="898"/>
        <v>0.72114103004651553</v>
      </c>
      <c r="BN290" s="29">
        <f t="shared" si="890"/>
        <v>0.59096700000000002</v>
      </c>
      <c r="BO290" s="29">
        <f t="shared" si="890"/>
        <v>0.69657599999999997</v>
      </c>
      <c r="BQ290" s="29">
        <f t="shared" ref="BQ290:BQ291" si="908">BG290+BQ289</f>
        <v>1.800311</v>
      </c>
      <c r="BR290" s="29">
        <f t="shared" si="900"/>
        <v>2.121667</v>
      </c>
      <c r="BS290" s="29">
        <f t="shared" si="901"/>
        <v>1.711419</v>
      </c>
      <c r="BT290" s="29">
        <f t="shared" si="902"/>
        <v>1.883864</v>
      </c>
      <c r="BU290" s="29">
        <f t="shared" si="903"/>
        <v>1.5122719999999998</v>
      </c>
      <c r="BV290" s="29">
        <f t="shared" si="904"/>
        <v>1.505233</v>
      </c>
      <c r="BW290" s="29">
        <f t="shared" si="905"/>
        <v>1.6268570608473367</v>
      </c>
      <c r="BX290" s="29">
        <f t="shared" si="906"/>
        <v>1.5028840000000001</v>
      </c>
      <c r="BY290" s="29">
        <f t="shared" si="907"/>
        <v>1.2635139999999998</v>
      </c>
    </row>
    <row r="291" spans="1:77" x14ac:dyDescent="0.25">
      <c r="A291">
        <v>2012</v>
      </c>
      <c r="B291" t="s">
        <v>243</v>
      </c>
      <c r="C291">
        <v>11</v>
      </c>
      <c r="D291">
        <v>21</v>
      </c>
      <c r="E291" s="4"/>
      <c r="F291" s="56">
        <v>0.74505900000000003</v>
      </c>
      <c r="G291" s="56">
        <v>0.90941799999999995</v>
      </c>
      <c r="H291" s="56">
        <v>0.79217300000000002</v>
      </c>
      <c r="I291" s="56">
        <v>0.74387700000000001</v>
      </c>
      <c r="J291" s="56">
        <v>0.74981100000000001</v>
      </c>
      <c r="K291" s="56">
        <v>0.684284</v>
      </c>
      <c r="L291" s="56">
        <v>0.66720400000000002</v>
      </c>
      <c r="M291" s="56">
        <v>0.73876200000000003</v>
      </c>
      <c r="N291" s="56">
        <v>0.66251199999999999</v>
      </c>
      <c r="O291" s="56">
        <v>0.53245299999999995</v>
      </c>
      <c r="S291" s="29">
        <f t="shared" si="828"/>
        <v>0.90941799999999995</v>
      </c>
      <c r="T291" s="29">
        <f t="shared" si="828"/>
        <v>0.79217300000000002</v>
      </c>
      <c r="U291" s="29">
        <f t="shared" si="828"/>
        <v>0.74387700000000001</v>
      </c>
      <c r="V291" s="29">
        <f t="shared" si="827"/>
        <v>0.74981100000000001</v>
      </c>
      <c r="W291" s="29">
        <f t="shared" si="827"/>
        <v>0.684284</v>
      </c>
      <c r="X291" s="29">
        <f t="shared" si="829"/>
        <v>0.66720400000000002</v>
      </c>
      <c r="Y291" s="78">
        <f t="shared" si="830"/>
        <v>0.74231516200812986</v>
      </c>
      <c r="Z291" s="29">
        <f t="shared" si="831"/>
        <v>0.66251199999999999</v>
      </c>
      <c r="AA291" s="29">
        <f t="shared" si="832"/>
        <v>0.53245299999999995</v>
      </c>
      <c r="AC291" s="29">
        <f t="shared" si="833"/>
        <v>0.90941799999999995</v>
      </c>
      <c r="AD291" s="29">
        <f t="shared" si="834"/>
        <v>0.79217300000000002</v>
      </c>
      <c r="AE291" s="29">
        <f t="shared" si="835"/>
        <v>0.74387700000000001</v>
      </c>
      <c r="AF291" s="29">
        <f t="shared" si="836"/>
        <v>0.74981100000000001</v>
      </c>
      <c r="AG291" s="29">
        <f t="shared" si="837"/>
        <v>0.684284</v>
      </c>
      <c r="AH291" s="29">
        <f t="shared" si="838"/>
        <v>0.66720400000000002</v>
      </c>
      <c r="AI291" s="29">
        <f t="shared" si="839"/>
        <v>0.74231516200812986</v>
      </c>
      <c r="AJ291" s="29">
        <f t="shared" si="840"/>
        <v>0.66251199999999999</v>
      </c>
      <c r="AK291" s="29">
        <f t="shared" si="841"/>
        <v>0.53245299999999995</v>
      </c>
      <c r="BG291" s="29">
        <f t="shared" si="885"/>
        <v>0.90941799999999995</v>
      </c>
      <c r="BH291" s="29">
        <f t="shared" si="886"/>
        <v>0.79217300000000002</v>
      </c>
      <c r="BI291" s="29">
        <f t="shared" si="887"/>
        <v>0.74387700000000001</v>
      </c>
      <c r="BJ291" s="29">
        <f t="shared" si="888"/>
        <v>0.74981100000000001</v>
      </c>
      <c r="BK291" s="29">
        <f t="shared" si="889"/>
        <v>0.684284</v>
      </c>
      <c r="BL291" s="29">
        <f t="shared" si="897"/>
        <v>0.66720400000000002</v>
      </c>
      <c r="BM291" s="29">
        <f t="shared" si="898"/>
        <v>0.74231516200812986</v>
      </c>
      <c r="BN291" s="29">
        <f t="shared" si="890"/>
        <v>0.66251199999999999</v>
      </c>
      <c r="BO291" s="29">
        <f t="shared" si="890"/>
        <v>0.53245299999999995</v>
      </c>
      <c r="BQ291" s="29">
        <f t="shared" si="908"/>
        <v>2.7097289999999998</v>
      </c>
      <c r="BR291" s="29">
        <f t="shared" si="900"/>
        <v>2.91384</v>
      </c>
      <c r="BS291" s="29">
        <f t="shared" si="901"/>
        <v>2.4552960000000001</v>
      </c>
      <c r="BT291" s="29">
        <f t="shared" si="902"/>
        <v>2.6336750000000002</v>
      </c>
      <c r="BU291" s="29">
        <f t="shared" si="903"/>
        <v>2.1965559999999997</v>
      </c>
      <c r="BV291" s="29">
        <f t="shared" si="904"/>
        <v>2.172437</v>
      </c>
      <c r="BW291" s="29">
        <f t="shared" si="905"/>
        <v>2.3691722228554664</v>
      </c>
      <c r="BX291" s="29">
        <f t="shared" si="906"/>
        <v>2.1653960000000003</v>
      </c>
      <c r="BY291" s="29">
        <f t="shared" si="907"/>
        <v>1.7959669999999996</v>
      </c>
    </row>
    <row r="292" spans="1:77" x14ac:dyDescent="0.25">
      <c r="A292">
        <v>2012</v>
      </c>
      <c r="B292" t="s">
        <v>244</v>
      </c>
      <c r="C292">
        <v>12</v>
      </c>
      <c r="D292">
        <v>22</v>
      </c>
      <c r="E292" s="4"/>
      <c r="F292" s="56">
        <v>0.24956900000000001</v>
      </c>
      <c r="G292" s="56">
        <v>0.42227700000000001</v>
      </c>
      <c r="H292" s="56">
        <v>0.37221100000000001</v>
      </c>
      <c r="I292" s="56">
        <v>0.24052599999999999</v>
      </c>
      <c r="J292" s="56">
        <v>0.25742999999999999</v>
      </c>
      <c r="K292" s="56">
        <v>0.23479</v>
      </c>
      <c r="L292" s="56">
        <v>0.22972500000000001</v>
      </c>
      <c r="M292" s="56">
        <v>0.24631500000000001</v>
      </c>
      <c r="N292" s="56">
        <v>0.23566699999999999</v>
      </c>
      <c r="O292" s="56">
        <v>0.15002199999999999</v>
      </c>
      <c r="S292" s="29">
        <f t="shared" si="828"/>
        <v>0.42227700000000001</v>
      </c>
      <c r="T292" s="29">
        <f t="shared" si="828"/>
        <v>0.37221100000000001</v>
      </c>
      <c r="U292" s="29">
        <f t="shared" si="828"/>
        <v>0.24052599999999999</v>
      </c>
      <c r="V292" s="29">
        <f t="shared" si="827"/>
        <v>0.25742999999999999</v>
      </c>
      <c r="W292" s="29">
        <f t="shared" si="827"/>
        <v>0.23479</v>
      </c>
      <c r="X292" s="29">
        <f t="shared" si="829"/>
        <v>0.22972500000000001</v>
      </c>
      <c r="Y292" s="78">
        <f t="shared" si="830"/>
        <v>0.24815111071533338</v>
      </c>
      <c r="Z292" s="29">
        <f t="shared" si="831"/>
        <v>0.23566699999999999</v>
      </c>
      <c r="AA292" s="29">
        <f t="shared" si="832"/>
        <v>0.15002199999999999</v>
      </c>
      <c r="AC292" s="29">
        <f t="shared" si="833"/>
        <v>0.42227700000000001</v>
      </c>
      <c r="AD292" s="29">
        <f t="shared" si="834"/>
        <v>0.37221100000000001</v>
      </c>
      <c r="AE292" s="29">
        <f t="shared" si="835"/>
        <v>0.24052599999999999</v>
      </c>
      <c r="AF292" s="29">
        <f t="shared" si="836"/>
        <v>0.25742999999999999</v>
      </c>
      <c r="AG292" s="29">
        <f t="shared" si="837"/>
        <v>0.23479</v>
      </c>
      <c r="AH292" s="29">
        <f t="shared" si="838"/>
        <v>0.22972500000000001</v>
      </c>
      <c r="AI292" s="29">
        <f t="shared" si="839"/>
        <v>0.24815111071533338</v>
      </c>
      <c r="AJ292" s="29">
        <f t="shared" si="840"/>
        <v>0.23566699999999999</v>
      </c>
      <c r="AK292" s="29">
        <f t="shared" si="841"/>
        <v>0.15002199999999999</v>
      </c>
      <c r="BG292" s="29">
        <f t="shared" si="885"/>
        <v>0.42227700000000001</v>
      </c>
      <c r="BH292" s="29">
        <f t="shared" si="886"/>
        <v>0.37221100000000001</v>
      </c>
      <c r="BI292" s="29">
        <f t="shared" si="887"/>
        <v>0.24052599999999999</v>
      </c>
      <c r="BJ292" s="29">
        <f t="shared" si="888"/>
        <v>0.25742999999999999</v>
      </c>
      <c r="BK292" s="29">
        <f t="shared" si="889"/>
        <v>0.23479</v>
      </c>
      <c r="BL292" s="29">
        <f t="shared" si="897"/>
        <v>0.22972500000000001</v>
      </c>
      <c r="BM292" s="29">
        <f t="shared" si="898"/>
        <v>0.24815111071533338</v>
      </c>
      <c r="BN292" s="29">
        <f t="shared" si="890"/>
        <v>0.23566699999999999</v>
      </c>
      <c r="BO292" s="29">
        <f t="shared" si="890"/>
        <v>0.15002199999999999</v>
      </c>
      <c r="BQ292" s="29">
        <f t="shared" ref="BQ292:BQ297" si="909">BG292+BQ291</f>
        <v>3.1320059999999996</v>
      </c>
      <c r="BR292" s="29">
        <f t="shared" si="900"/>
        <v>3.2860510000000001</v>
      </c>
      <c r="BS292" s="29">
        <f t="shared" si="901"/>
        <v>2.6958220000000002</v>
      </c>
      <c r="BT292" s="29">
        <f t="shared" si="902"/>
        <v>2.891105</v>
      </c>
      <c r="BU292" s="29">
        <f t="shared" si="903"/>
        <v>2.4313459999999996</v>
      </c>
      <c r="BV292" s="29">
        <f t="shared" si="904"/>
        <v>2.4021620000000001</v>
      </c>
      <c r="BW292" s="29">
        <f t="shared" si="905"/>
        <v>2.6173233335707997</v>
      </c>
      <c r="BX292" s="29">
        <f t="shared" si="906"/>
        <v>2.4010630000000002</v>
      </c>
      <c r="BY292" s="29">
        <f t="shared" si="907"/>
        <v>1.9459889999999995</v>
      </c>
    </row>
    <row r="293" spans="1:77" x14ac:dyDescent="0.25">
      <c r="A293">
        <v>2012</v>
      </c>
      <c r="B293" t="s">
        <v>245</v>
      </c>
      <c r="C293">
        <v>12</v>
      </c>
      <c r="D293">
        <v>23</v>
      </c>
      <c r="E293" s="4"/>
      <c r="F293" s="56">
        <v>0.22762299999999999</v>
      </c>
      <c r="G293" s="56">
        <v>0.42169400000000001</v>
      </c>
      <c r="H293" s="56">
        <v>0.30494599999999999</v>
      </c>
      <c r="I293" s="56">
        <v>0.21421899999999999</v>
      </c>
      <c r="J293" s="56">
        <v>0.24429100000000001</v>
      </c>
      <c r="K293" s="56">
        <v>0.18184900000000001</v>
      </c>
      <c r="L293" s="56">
        <v>0.16122900000000001</v>
      </c>
      <c r="M293" s="56">
        <v>0.22384599999999999</v>
      </c>
      <c r="N293" s="56">
        <v>0.167097</v>
      </c>
      <c r="O293" s="56">
        <v>0.299817</v>
      </c>
      <c r="S293" s="29">
        <f t="shared" si="828"/>
        <v>0.42169400000000001</v>
      </c>
      <c r="T293" s="29">
        <f t="shared" si="828"/>
        <v>0.30494599999999999</v>
      </c>
      <c r="U293" s="29">
        <f t="shared" si="828"/>
        <v>0.21421899999999999</v>
      </c>
      <c r="V293" s="29">
        <f t="shared" si="827"/>
        <v>0.24429100000000001</v>
      </c>
      <c r="W293" s="29">
        <f t="shared" si="827"/>
        <v>0.18184900000000001</v>
      </c>
      <c r="X293" s="29">
        <f t="shared" si="829"/>
        <v>0.16122900000000001</v>
      </c>
      <c r="Y293" s="78">
        <f t="shared" si="830"/>
        <v>0.22597722008967858</v>
      </c>
      <c r="Z293" s="29">
        <f t="shared" si="831"/>
        <v>0.167097</v>
      </c>
      <c r="AA293" s="29">
        <f t="shared" si="832"/>
        <v>0.299817</v>
      </c>
      <c r="AC293" s="29">
        <f t="shared" si="833"/>
        <v>0.42169400000000001</v>
      </c>
      <c r="AD293" s="29">
        <f t="shared" si="834"/>
        <v>0.30494599999999999</v>
      </c>
      <c r="AE293" s="29">
        <f t="shared" si="835"/>
        <v>0.21421899999999999</v>
      </c>
      <c r="AF293" s="29">
        <f t="shared" si="836"/>
        <v>0.24429100000000001</v>
      </c>
      <c r="AG293" s="29">
        <f t="shared" si="837"/>
        <v>0.18184900000000001</v>
      </c>
      <c r="AH293" s="29">
        <f t="shared" si="838"/>
        <v>0.16122900000000001</v>
      </c>
      <c r="AI293" s="29">
        <f t="shared" si="839"/>
        <v>0.22597722008967858</v>
      </c>
      <c r="AJ293" s="29">
        <f t="shared" si="840"/>
        <v>0.167097</v>
      </c>
      <c r="AK293" s="29">
        <f t="shared" si="841"/>
        <v>0.299817</v>
      </c>
      <c r="BG293" s="29">
        <f t="shared" si="885"/>
        <v>0.42169400000000001</v>
      </c>
      <c r="BH293" s="29">
        <f t="shared" si="886"/>
        <v>0.30494599999999999</v>
      </c>
      <c r="BI293" s="29">
        <f t="shared" si="887"/>
        <v>0.21421899999999999</v>
      </c>
      <c r="BJ293" s="29">
        <f t="shared" si="888"/>
        <v>0.24429100000000001</v>
      </c>
      <c r="BK293" s="29">
        <f t="shared" si="889"/>
        <v>0.18184900000000001</v>
      </c>
      <c r="BL293" s="29">
        <f t="shared" si="897"/>
        <v>0.16122900000000001</v>
      </c>
      <c r="BM293" s="29">
        <f t="shared" si="898"/>
        <v>0.22597722008967858</v>
      </c>
      <c r="BN293" s="29">
        <f t="shared" si="890"/>
        <v>0.167097</v>
      </c>
      <c r="BO293" s="29">
        <f t="shared" si="890"/>
        <v>0.299817</v>
      </c>
      <c r="BQ293" s="29">
        <f t="shared" si="909"/>
        <v>3.5536999999999996</v>
      </c>
      <c r="BR293" s="29">
        <f t="shared" si="900"/>
        <v>3.5909970000000002</v>
      </c>
      <c r="BS293" s="29">
        <f t="shared" si="901"/>
        <v>2.9100410000000001</v>
      </c>
      <c r="BT293" s="29">
        <f t="shared" si="902"/>
        <v>3.1353960000000001</v>
      </c>
      <c r="BU293" s="29">
        <f t="shared" si="903"/>
        <v>2.6131949999999997</v>
      </c>
      <c r="BV293" s="29">
        <f t="shared" si="904"/>
        <v>2.5633910000000002</v>
      </c>
      <c r="BW293" s="29">
        <f t="shared" si="905"/>
        <v>2.8433005536604785</v>
      </c>
      <c r="BX293" s="29">
        <f t="shared" si="906"/>
        <v>2.5681600000000002</v>
      </c>
      <c r="BY293" s="29">
        <f t="shared" si="907"/>
        <v>2.2458059999999995</v>
      </c>
    </row>
    <row r="294" spans="1:77" x14ac:dyDescent="0.25">
      <c r="A294">
        <v>2013</v>
      </c>
      <c r="B294" s="56" t="s">
        <v>223</v>
      </c>
      <c r="C294">
        <v>1</v>
      </c>
      <c r="D294">
        <v>1</v>
      </c>
      <c r="E294" s="4"/>
      <c r="F294" s="56">
        <v>0.12303799999999999</v>
      </c>
      <c r="G294" s="56">
        <v>0.12596099999999999</v>
      </c>
      <c r="H294" s="56">
        <v>-0.150533</v>
      </c>
      <c r="I294" s="56">
        <v>0.11865000000000001</v>
      </c>
      <c r="J294" s="56">
        <v>8.2233000000000001E-2</v>
      </c>
      <c r="K294" s="56">
        <v>9.4005000000000005E-2</v>
      </c>
      <c r="L294" s="56">
        <v>4.1561000000000001E-2</v>
      </c>
      <c r="M294" s="56">
        <v>0.114289</v>
      </c>
      <c r="N294" s="56">
        <v>3.4625000000000003E-2</v>
      </c>
      <c r="O294" s="56">
        <v>-6.9332000000000005E-2</v>
      </c>
      <c r="S294" s="29">
        <f t="shared" si="828"/>
        <v>0.12596099999999999</v>
      </c>
      <c r="T294" s="29">
        <f t="shared" si="828"/>
        <v>-0.150533</v>
      </c>
      <c r="U294" s="29">
        <f t="shared" si="828"/>
        <v>0.11865000000000001</v>
      </c>
      <c r="V294" s="29">
        <f t="shared" si="827"/>
        <v>8.2233000000000001E-2</v>
      </c>
      <c r="W294" s="29">
        <f t="shared" si="827"/>
        <v>9.4005000000000005E-2</v>
      </c>
      <c r="X294" s="29">
        <f t="shared" si="829"/>
        <v>4.1561000000000001E-2</v>
      </c>
      <c r="Y294" s="78">
        <f t="shared" si="830"/>
        <v>0.11922573406528937</v>
      </c>
      <c r="Z294" s="29">
        <f t="shared" si="831"/>
        <v>3.4625000000000003E-2</v>
      </c>
      <c r="AA294" s="29">
        <f t="shared" si="832"/>
        <v>-6.9332000000000005E-2</v>
      </c>
      <c r="AC294" s="29">
        <f t="shared" si="833"/>
        <v>0.12596099999999999</v>
      </c>
      <c r="AD294" s="29">
        <f t="shared" si="834"/>
        <v>-0.150533</v>
      </c>
      <c r="AE294" s="29">
        <f t="shared" si="835"/>
        <v>0.11865000000000001</v>
      </c>
      <c r="AF294" s="29">
        <f t="shared" si="836"/>
        <v>8.2233000000000001E-2</v>
      </c>
      <c r="AG294" s="29">
        <f t="shared" si="837"/>
        <v>9.4005000000000005E-2</v>
      </c>
      <c r="AH294" s="29">
        <f t="shared" si="838"/>
        <v>4.1561000000000001E-2</v>
      </c>
      <c r="AI294" s="29">
        <f t="shared" si="839"/>
        <v>0.11922573406528937</v>
      </c>
      <c r="AJ294" s="29">
        <f t="shared" si="840"/>
        <v>3.4625000000000003E-2</v>
      </c>
      <c r="AK294" s="29">
        <f t="shared" si="841"/>
        <v>-6.9332000000000005E-2</v>
      </c>
      <c r="BG294" s="29">
        <f t="shared" si="885"/>
        <v>0.12596099999999999</v>
      </c>
      <c r="BH294" s="29">
        <f t="shared" si="886"/>
        <v>-0.150533</v>
      </c>
      <c r="BI294" s="29">
        <f t="shared" si="887"/>
        <v>0.11865000000000001</v>
      </c>
      <c r="BJ294" s="29">
        <f t="shared" si="888"/>
        <v>8.2233000000000001E-2</v>
      </c>
      <c r="BK294" s="29">
        <f t="shared" si="889"/>
        <v>9.4005000000000005E-2</v>
      </c>
      <c r="BL294" s="29">
        <f t="shared" si="897"/>
        <v>4.1561000000000001E-2</v>
      </c>
      <c r="BM294" s="29">
        <f t="shared" si="898"/>
        <v>0.11922573406528937</v>
      </c>
      <c r="BN294" s="29">
        <f t="shared" si="890"/>
        <v>3.4625000000000003E-2</v>
      </c>
      <c r="BO294" s="29">
        <f t="shared" si="890"/>
        <v>-6.9332000000000005E-2</v>
      </c>
      <c r="BQ294" s="29">
        <f t="shared" si="909"/>
        <v>3.6796609999999994</v>
      </c>
      <c r="BR294" s="29">
        <f t="shared" si="900"/>
        <v>3.4404640000000004</v>
      </c>
      <c r="BS294" s="29">
        <f t="shared" si="901"/>
        <v>3.0286910000000002</v>
      </c>
      <c r="BT294" s="29">
        <f t="shared" si="902"/>
        <v>3.2176290000000001</v>
      </c>
      <c r="BU294" s="29">
        <f t="shared" si="903"/>
        <v>2.7071999999999998</v>
      </c>
      <c r="BV294" s="29">
        <f t="shared" si="904"/>
        <v>2.6049520000000004</v>
      </c>
      <c r="BW294" s="29">
        <f t="shared" si="905"/>
        <v>2.9625262877257681</v>
      </c>
      <c r="BX294" s="29">
        <f t="shared" si="906"/>
        <v>2.6027850000000003</v>
      </c>
      <c r="BY294" s="29">
        <f t="shared" si="907"/>
        <v>2.1764739999999994</v>
      </c>
    </row>
    <row r="295" spans="1:77" x14ac:dyDescent="0.25">
      <c r="A295">
        <v>2013</v>
      </c>
      <c r="B295" s="56" t="s">
        <v>224</v>
      </c>
      <c r="C295">
        <v>1</v>
      </c>
      <c r="D295">
        <v>2</v>
      </c>
      <c r="E295" s="4"/>
      <c r="F295" s="56">
        <v>0.26220100000000002</v>
      </c>
      <c r="G295" s="56">
        <v>0.18928300000000001</v>
      </c>
      <c r="H295" s="56">
        <v>-0.23652000000000001</v>
      </c>
      <c r="I295" s="56">
        <v>0.256106</v>
      </c>
      <c r="J295" s="56">
        <v>0.17923600000000001</v>
      </c>
      <c r="K295" s="56">
        <v>0.21168999999999999</v>
      </c>
      <c r="L295" s="56">
        <v>0.133876</v>
      </c>
      <c r="M295" s="56">
        <v>0.25229200000000002</v>
      </c>
      <c r="N295" s="56">
        <v>0.121586</v>
      </c>
      <c r="O295" s="56">
        <v>0.14399100000000001</v>
      </c>
      <c r="S295" s="29">
        <f t="shared" si="828"/>
        <v>0.18928300000000001</v>
      </c>
      <c r="T295" s="29">
        <f t="shared" si="828"/>
        <v>-0.23652000000000001</v>
      </c>
      <c r="U295" s="29">
        <f t="shared" si="828"/>
        <v>0.256106</v>
      </c>
      <c r="V295" s="29">
        <f t="shared" si="827"/>
        <v>0.17923600000000001</v>
      </c>
      <c r="W295" s="29">
        <f t="shared" si="827"/>
        <v>0.21168999999999999</v>
      </c>
      <c r="X295" s="29">
        <f t="shared" si="829"/>
        <v>0.133876</v>
      </c>
      <c r="Y295" s="78">
        <f t="shared" si="830"/>
        <v>0.25788327875790973</v>
      </c>
      <c r="Z295" s="29">
        <f t="shared" si="831"/>
        <v>0.121586</v>
      </c>
      <c r="AA295" s="29">
        <f t="shared" si="832"/>
        <v>0.14399100000000001</v>
      </c>
      <c r="AC295" s="29">
        <f t="shared" si="833"/>
        <v>0.18928300000000001</v>
      </c>
      <c r="AD295" s="29">
        <f t="shared" si="834"/>
        <v>-0.23652000000000001</v>
      </c>
      <c r="AE295" s="29">
        <f t="shared" si="835"/>
        <v>0.256106</v>
      </c>
      <c r="AF295" s="29">
        <f t="shared" si="836"/>
        <v>0.17923600000000001</v>
      </c>
      <c r="AG295" s="29">
        <f t="shared" si="837"/>
        <v>0.21168999999999999</v>
      </c>
      <c r="AH295" s="29">
        <f t="shared" si="838"/>
        <v>0.133876</v>
      </c>
      <c r="AI295" s="29">
        <f t="shared" si="839"/>
        <v>0.25788327875790973</v>
      </c>
      <c r="AJ295" s="29">
        <f t="shared" si="840"/>
        <v>0.121586</v>
      </c>
      <c r="AK295" s="29">
        <f t="shared" si="841"/>
        <v>0.14399100000000001</v>
      </c>
      <c r="BG295" s="29">
        <f t="shared" si="885"/>
        <v>0.18928300000000001</v>
      </c>
      <c r="BH295" s="29">
        <f t="shared" si="886"/>
        <v>-0.23652000000000001</v>
      </c>
      <c r="BI295" s="29">
        <f t="shared" si="887"/>
        <v>0.256106</v>
      </c>
      <c r="BJ295" s="29">
        <f t="shared" si="888"/>
        <v>0.17923600000000001</v>
      </c>
      <c r="BK295" s="29">
        <f t="shared" si="889"/>
        <v>0.21168999999999999</v>
      </c>
      <c r="BL295" s="29">
        <f t="shared" si="897"/>
        <v>0.133876</v>
      </c>
      <c r="BM295" s="29">
        <f t="shared" si="898"/>
        <v>0.25788327875790973</v>
      </c>
      <c r="BN295" s="29">
        <f t="shared" si="890"/>
        <v>0.121586</v>
      </c>
      <c r="BO295" s="29">
        <f t="shared" si="890"/>
        <v>0.14399100000000001</v>
      </c>
      <c r="BQ295" s="29">
        <f t="shared" si="909"/>
        <v>3.8689439999999995</v>
      </c>
      <c r="BR295" s="29">
        <f t="shared" si="900"/>
        <v>3.2039440000000003</v>
      </c>
      <c r="BS295" s="29">
        <f t="shared" si="901"/>
        <v>3.2847970000000002</v>
      </c>
      <c r="BT295" s="29">
        <f t="shared" si="902"/>
        <v>3.396865</v>
      </c>
      <c r="BU295" s="29">
        <f t="shared" si="903"/>
        <v>2.9188899999999998</v>
      </c>
      <c r="BV295" s="29">
        <f t="shared" si="904"/>
        <v>2.7388280000000003</v>
      </c>
      <c r="BW295" s="29">
        <f t="shared" si="905"/>
        <v>3.2204095664836778</v>
      </c>
      <c r="BX295" s="29">
        <f t="shared" si="906"/>
        <v>2.7243710000000005</v>
      </c>
      <c r="BY295" s="29">
        <f t="shared" si="907"/>
        <v>2.3204649999999996</v>
      </c>
    </row>
    <row r="296" spans="1:77" x14ac:dyDescent="0.25">
      <c r="A296">
        <v>2013</v>
      </c>
      <c r="B296" t="s">
        <v>225</v>
      </c>
      <c r="C296">
        <v>2</v>
      </c>
      <c r="D296">
        <v>3</v>
      </c>
      <c r="F296" s="56">
        <v>-3.5195999999999998E-2</v>
      </c>
      <c r="G296" s="56">
        <v>-8.8818999999999995E-2</v>
      </c>
      <c r="H296" s="56">
        <v>-0.44858900000000002</v>
      </c>
      <c r="I296" s="56">
        <v>-3.5227000000000001E-2</v>
      </c>
      <c r="J296" s="56">
        <v>-8.4192000000000003E-2</v>
      </c>
      <c r="K296" s="56">
        <v>-8.9698E-2</v>
      </c>
      <c r="L296" s="56">
        <v>-0.148983</v>
      </c>
      <c r="M296" s="56">
        <v>-4.4720999999999997E-2</v>
      </c>
      <c r="N296" s="56">
        <v>-0.167548</v>
      </c>
      <c r="O296" s="56">
        <v>-0.42114299999999999</v>
      </c>
      <c r="S296" s="29">
        <f t="shared" si="828"/>
        <v>-8.8818999999999995E-2</v>
      </c>
      <c r="T296" s="29">
        <f t="shared" si="828"/>
        <v>-0.44858900000000002</v>
      </c>
      <c r="U296" s="29">
        <f t="shared" si="828"/>
        <v>-3.5227000000000001E-2</v>
      </c>
      <c r="V296" s="29">
        <f t="shared" si="827"/>
        <v>-8.4192000000000003E-2</v>
      </c>
      <c r="W296" s="29">
        <f t="shared" si="827"/>
        <v>-8.9698E-2</v>
      </c>
      <c r="X296" s="29">
        <f t="shared" si="829"/>
        <v>-0.148983</v>
      </c>
      <c r="Y296" s="78">
        <f t="shared" si="830"/>
        <v>-3.9346398105854254E-2</v>
      </c>
      <c r="Z296" s="29">
        <f t="shared" si="831"/>
        <v>-0.167548</v>
      </c>
      <c r="AA296" s="29">
        <f t="shared" si="832"/>
        <v>-0.42114299999999999</v>
      </c>
      <c r="AC296" s="29">
        <f t="shared" si="833"/>
        <v>-8.8818999999999995E-2</v>
      </c>
      <c r="AD296" s="29">
        <f t="shared" si="834"/>
        <v>-0.44858900000000002</v>
      </c>
      <c r="AE296" s="29">
        <f t="shared" si="835"/>
        <v>-3.5227000000000001E-2</v>
      </c>
      <c r="AF296" s="29">
        <f t="shared" si="836"/>
        <v>-8.4192000000000003E-2</v>
      </c>
      <c r="AG296" s="29">
        <f t="shared" si="837"/>
        <v>-8.9698E-2</v>
      </c>
      <c r="AH296" s="29">
        <f t="shared" si="838"/>
        <v>-0.148983</v>
      </c>
      <c r="AI296" s="29">
        <f t="shared" si="839"/>
        <v>-3.9346398105854254E-2</v>
      </c>
      <c r="AJ296" s="29">
        <f t="shared" si="840"/>
        <v>-0.167548</v>
      </c>
      <c r="AK296" s="29">
        <f t="shared" si="841"/>
        <v>-0.42114299999999999</v>
      </c>
      <c r="BG296" s="29">
        <f t="shared" si="885"/>
        <v>-8.8818999999999995E-2</v>
      </c>
      <c r="BH296" s="29">
        <f t="shared" si="886"/>
        <v>-0.44858900000000002</v>
      </c>
      <c r="BI296" s="29">
        <f t="shared" si="887"/>
        <v>-3.5227000000000001E-2</v>
      </c>
      <c r="BJ296" s="29">
        <f t="shared" si="888"/>
        <v>-8.4192000000000003E-2</v>
      </c>
      <c r="BK296" s="29">
        <f t="shared" si="889"/>
        <v>-8.9698E-2</v>
      </c>
      <c r="BL296" s="29">
        <f t="shared" si="897"/>
        <v>-0.148983</v>
      </c>
      <c r="BM296" s="29">
        <f t="shared" si="898"/>
        <v>-3.9346398105854254E-2</v>
      </c>
      <c r="BN296" s="29">
        <f t="shared" si="890"/>
        <v>-0.167548</v>
      </c>
      <c r="BO296" s="29">
        <f t="shared" si="890"/>
        <v>-0.42114299999999999</v>
      </c>
      <c r="BQ296" s="29">
        <f t="shared" si="909"/>
        <v>3.7801249999999995</v>
      </c>
      <c r="BR296" s="29">
        <f t="shared" si="900"/>
        <v>2.7553550000000002</v>
      </c>
      <c r="BS296" s="29">
        <f t="shared" si="901"/>
        <v>3.2495700000000003</v>
      </c>
      <c r="BT296" s="29">
        <f t="shared" si="902"/>
        <v>3.3126730000000002</v>
      </c>
      <c r="BU296" s="29">
        <f t="shared" si="903"/>
        <v>2.8291919999999999</v>
      </c>
      <c r="BV296" s="29">
        <f t="shared" si="904"/>
        <v>2.5898450000000004</v>
      </c>
      <c r="BW296" s="29">
        <f t="shared" si="905"/>
        <v>3.1810631683778237</v>
      </c>
      <c r="BX296" s="29">
        <f t="shared" si="906"/>
        <v>2.5568230000000005</v>
      </c>
      <c r="BY296" s="29">
        <f t="shared" si="907"/>
        <v>1.8993219999999995</v>
      </c>
    </row>
    <row r="297" spans="1:77" x14ac:dyDescent="0.25">
      <c r="A297">
        <v>2013</v>
      </c>
      <c r="B297" t="s">
        <v>226</v>
      </c>
      <c r="C297">
        <v>2</v>
      </c>
      <c r="D297">
        <v>4</v>
      </c>
      <c r="F297" s="56">
        <v>-8.7122000000000005E-2</v>
      </c>
      <c r="G297" s="56">
        <v>-2.8372000000000001E-2</v>
      </c>
      <c r="H297" s="56">
        <v>-0.318714</v>
      </c>
      <c r="I297" s="56">
        <v>-8.7217000000000003E-2</v>
      </c>
      <c r="J297" s="56">
        <v>-8.1773999999999999E-2</v>
      </c>
      <c r="K297" s="56">
        <v>-0.108196</v>
      </c>
      <c r="L297" s="56">
        <v>-0.16066800000000001</v>
      </c>
      <c r="M297" s="56">
        <v>-9.6365999999999993E-2</v>
      </c>
      <c r="N297" s="56">
        <v>-0.17541499999999999</v>
      </c>
      <c r="O297" s="56">
        <v>-0.31745899999999999</v>
      </c>
      <c r="S297" s="29">
        <f t="shared" si="828"/>
        <v>-2.8372000000000001E-2</v>
      </c>
      <c r="T297" s="29">
        <f t="shared" si="828"/>
        <v>-0.318714</v>
      </c>
      <c r="U297" s="29">
        <f t="shared" si="828"/>
        <v>-8.7217000000000003E-2</v>
      </c>
      <c r="V297" s="29">
        <f t="shared" si="827"/>
        <v>-8.1773999999999999E-2</v>
      </c>
      <c r="W297" s="29">
        <f t="shared" si="827"/>
        <v>-0.108196</v>
      </c>
      <c r="X297" s="29">
        <f t="shared" si="829"/>
        <v>-0.16066800000000001</v>
      </c>
      <c r="Y297" s="78">
        <f t="shared" si="830"/>
        <v>-9.1149955915014874E-2</v>
      </c>
      <c r="Z297" s="29">
        <f t="shared" si="831"/>
        <v>-0.17541499999999999</v>
      </c>
      <c r="AA297" s="29">
        <f t="shared" si="832"/>
        <v>-0.31745899999999999</v>
      </c>
      <c r="AC297" s="29">
        <f t="shared" si="833"/>
        <v>-2.8372000000000001E-2</v>
      </c>
      <c r="AD297" s="29">
        <f t="shared" si="834"/>
        <v>-0.318714</v>
      </c>
      <c r="AE297" s="29">
        <f t="shared" si="835"/>
        <v>-8.7217000000000003E-2</v>
      </c>
      <c r="AF297" s="29">
        <f t="shared" si="836"/>
        <v>-8.1773999999999999E-2</v>
      </c>
      <c r="AG297" s="29">
        <f t="shared" si="837"/>
        <v>-0.108196</v>
      </c>
      <c r="AH297" s="29">
        <f t="shared" si="838"/>
        <v>-0.16066800000000001</v>
      </c>
      <c r="AI297" s="29">
        <f t="shared" si="839"/>
        <v>-9.1149955915014874E-2</v>
      </c>
      <c r="AJ297" s="29">
        <f t="shared" si="840"/>
        <v>-0.17541499999999999</v>
      </c>
      <c r="AK297" s="29">
        <f t="shared" si="841"/>
        <v>-0.31745899999999999</v>
      </c>
      <c r="BG297" s="29">
        <f t="shared" si="885"/>
        <v>-2.8372000000000001E-2</v>
      </c>
      <c r="BH297" s="29">
        <f t="shared" si="886"/>
        <v>-0.318714</v>
      </c>
      <c r="BI297" s="29">
        <f t="shared" si="887"/>
        <v>-8.7217000000000003E-2</v>
      </c>
      <c r="BJ297" s="29">
        <f t="shared" si="888"/>
        <v>-8.1773999999999999E-2</v>
      </c>
      <c r="BK297" s="29">
        <f t="shared" si="889"/>
        <v>-0.108196</v>
      </c>
      <c r="BL297" s="29">
        <f t="shared" si="897"/>
        <v>-0.16066800000000001</v>
      </c>
      <c r="BM297" s="29">
        <f t="shared" si="898"/>
        <v>-9.1149955915014874E-2</v>
      </c>
      <c r="BN297" s="29">
        <f t="shared" si="890"/>
        <v>-0.17541499999999999</v>
      </c>
      <c r="BO297" s="29">
        <f t="shared" si="890"/>
        <v>-0.31745899999999999</v>
      </c>
      <c r="BQ297" s="29">
        <f t="shared" si="909"/>
        <v>3.7517529999999994</v>
      </c>
      <c r="BR297" s="29">
        <f t="shared" si="900"/>
        <v>2.4366410000000003</v>
      </c>
      <c r="BS297" s="29">
        <f t="shared" si="901"/>
        <v>3.1623530000000004</v>
      </c>
      <c r="BT297" s="29">
        <f t="shared" si="902"/>
        <v>3.2308990000000004</v>
      </c>
      <c r="BU297" s="29">
        <f t="shared" si="903"/>
        <v>2.720996</v>
      </c>
      <c r="BV297" s="29">
        <f t="shared" si="904"/>
        <v>2.4291770000000006</v>
      </c>
      <c r="BW297" s="29">
        <f t="shared" si="905"/>
        <v>3.0899132124628088</v>
      </c>
      <c r="BX297" s="29">
        <f t="shared" si="906"/>
        <v>2.3814080000000004</v>
      </c>
      <c r="BY297" s="29">
        <f t="shared" si="907"/>
        <v>1.5818629999999996</v>
      </c>
    </row>
    <row r="298" spans="1:77" x14ac:dyDescent="0.25">
      <c r="A298">
        <v>2013</v>
      </c>
      <c r="B298" t="s">
        <v>227</v>
      </c>
      <c r="C298">
        <v>3</v>
      </c>
      <c r="D298">
        <v>5</v>
      </c>
      <c r="F298" s="56">
        <v>-0.51607999999999998</v>
      </c>
      <c r="G298" s="56">
        <v>-0.48122799999999999</v>
      </c>
      <c r="H298" s="56">
        <v>-0.49208099999999999</v>
      </c>
      <c r="I298" s="56">
        <v>-0.51057900000000001</v>
      </c>
      <c r="J298" s="56">
        <v>-0.52041099999999996</v>
      </c>
      <c r="K298" s="56">
        <v>-0.53810899999999995</v>
      </c>
      <c r="L298" s="56">
        <v>-0.57227499999999998</v>
      </c>
      <c r="M298" s="56">
        <v>-0.52153499999999997</v>
      </c>
      <c r="N298" s="56">
        <v>-0.57597900000000002</v>
      </c>
      <c r="O298" s="56">
        <v>-0.359711</v>
      </c>
      <c r="S298" s="29">
        <f t="shared" si="828"/>
        <v>-0.48122799999999999</v>
      </c>
      <c r="T298" s="29">
        <f t="shared" si="828"/>
        <v>-0.49208099999999999</v>
      </c>
      <c r="U298" s="29">
        <f t="shared" si="828"/>
        <v>-0.51057900000000001</v>
      </c>
      <c r="V298" s="29">
        <f t="shared" si="827"/>
        <v>-0.52041099999999996</v>
      </c>
      <c r="W298" s="29">
        <f t="shared" si="827"/>
        <v>-0.53810899999999995</v>
      </c>
      <c r="X298" s="29">
        <f t="shared" si="829"/>
        <v>-0.57227499999999998</v>
      </c>
      <c r="Y298" s="78">
        <f t="shared" si="830"/>
        <v>-0.518456947156686</v>
      </c>
      <c r="Z298" s="29">
        <f t="shared" si="831"/>
        <v>-0.57597900000000002</v>
      </c>
      <c r="AA298" s="29">
        <f t="shared" si="832"/>
        <v>-0.359711</v>
      </c>
      <c r="AC298" s="29">
        <f t="shared" si="833"/>
        <v>-0.48122799999999999</v>
      </c>
      <c r="AD298" s="29">
        <f t="shared" si="834"/>
        <v>-0.49208099999999999</v>
      </c>
      <c r="AE298" s="29">
        <f t="shared" si="835"/>
        <v>-0.51057900000000001</v>
      </c>
      <c r="AF298" s="29">
        <f t="shared" si="836"/>
        <v>-0.52041099999999996</v>
      </c>
      <c r="AG298" s="29">
        <f t="shared" si="837"/>
        <v>-0.53810899999999995</v>
      </c>
      <c r="AH298" s="29">
        <f t="shared" si="838"/>
        <v>-0.57227499999999998</v>
      </c>
      <c r="AI298" s="29">
        <f t="shared" si="839"/>
        <v>-0.518456947156686</v>
      </c>
      <c r="AJ298" s="29">
        <f t="shared" si="840"/>
        <v>-0.57597900000000002</v>
      </c>
      <c r="AK298" s="29">
        <f t="shared" si="841"/>
        <v>-0.359711</v>
      </c>
      <c r="AM298" s="29">
        <f>AC298</f>
        <v>-0.48122799999999999</v>
      </c>
      <c r="AN298" s="29">
        <f t="shared" ref="AN298:AU310" si="910">AD298</f>
        <v>-0.49208099999999999</v>
      </c>
      <c r="AO298" s="29">
        <f t="shared" si="910"/>
        <v>-0.51057900000000001</v>
      </c>
      <c r="AP298" s="29">
        <f t="shared" si="910"/>
        <v>-0.52041099999999996</v>
      </c>
      <c r="AQ298" s="29">
        <f t="shared" si="910"/>
        <v>-0.53810899999999995</v>
      </c>
      <c r="AR298" s="29">
        <f t="shared" si="910"/>
        <v>-0.57227499999999998</v>
      </c>
      <c r="AS298" s="29">
        <f t="shared" si="910"/>
        <v>-0.518456947156686</v>
      </c>
      <c r="AT298" s="29">
        <f t="shared" si="910"/>
        <v>-0.57597900000000002</v>
      </c>
      <c r="AU298" s="29">
        <f t="shared" si="910"/>
        <v>-0.359711</v>
      </c>
      <c r="AW298" s="29">
        <f>AM298</f>
        <v>-0.48122799999999999</v>
      </c>
      <c r="AX298" s="29">
        <f t="shared" ref="AX298:BE298" si="911">AN298</f>
        <v>-0.49208099999999999</v>
      </c>
      <c r="AY298" s="29">
        <f t="shared" si="911"/>
        <v>-0.51057900000000001</v>
      </c>
      <c r="AZ298" s="29">
        <f t="shared" si="911"/>
        <v>-0.52041099999999996</v>
      </c>
      <c r="BA298" s="29">
        <f t="shared" si="911"/>
        <v>-0.53810899999999995</v>
      </c>
      <c r="BB298" s="29">
        <f t="shared" si="911"/>
        <v>-0.57227499999999998</v>
      </c>
      <c r="BC298" s="29">
        <f t="shared" si="911"/>
        <v>-0.518456947156686</v>
      </c>
      <c r="BD298" s="29">
        <f t="shared" si="911"/>
        <v>-0.57597900000000002</v>
      </c>
      <c r="BE298" s="29">
        <f t="shared" si="911"/>
        <v>-0.359711</v>
      </c>
    </row>
    <row r="299" spans="1:77" x14ac:dyDescent="0.25">
      <c r="A299">
        <v>2013</v>
      </c>
      <c r="B299" t="s">
        <v>228</v>
      </c>
      <c r="C299">
        <v>3</v>
      </c>
      <c r="D299">
        <v>6</v>
      </c>
      <c r="F299" s="56">
        <v>1.668045</v>
      </c>
      <c r="G299" s="56">
        <v>1.9101859999999999</v>
      </c>
      <c r="H299" s="56">
        <v>1.7129669999999999</v>
      </c>
      <c r="I299" s="56">
        <v>1.654701</v>
      </c>
      <c r="J299" s="56">
        <v>1.654104</v>
      </c>
      <c r="K299" s="56">
        <v>1.506883</v>
      </c>
      <c r="L299" s="56">
        <v>1.3875999999999999</v>
      </c>
      <c r="M299" s="56">
        <v>1.665303</v>
      </c>
      <c r="N299" s="56">
        <v>1.364514</v>
      </c>
      <c r="O299" s="56">
        <v>0.63087000000000004</v>
      </c>
      <c r="S299" s="29">
        <f t="shared" si="828"/>
        <v>1.9101859999999999</v>
      </c>
      <c r="T299" s="29">
        <f t="shared" si="828"/>
        <v>1.7129669999999999</v>
      </c>
      <c r="U299" s="29">
        <f t="shared" si="828"/>
        <v>1.654701</v>
      </c>
      <c r="V299" s="29">
        <f t="shared" si="827"/>
        <v>1.654104</v>
      </c>
      <c r="W299" s="29">
        <f t="shared" si="827"/>
        <v>1.506883</v>
      </c>
      <c r="X299" s="29">
        <f t="shared" si="829"/>
        <v>1.3875999999999999</v>
      </c>
      <c r="Y299" s="78">
        <f t="shared" si="830"/>
        <v>1.6668502082303145</v>
      </c>
      <c r="Z299" s="29">
        <f t="shared" si="831"/>
        <v>1.364514</v>
      </c>
      <c r="AA299" s="29">
        <f t="shared" si="832"/>
        <v>0.63087000000000004</v>
      </c>
      <c r="AC299" s="29">
        <f t="shared" si="833"/>
        <v>1.9101859999999999</v>
      </c>
      <c r="AD299" s="29">
        <f t="shared" si="834"/>
        <v>1.7129669999999999</v>
      </c>
      <c r="AE299" s="29">
        <f t="shared" si="835"/>
        <v>1.654701</v>
      </c>
      <c r="AF299" s="29">
        <f t="shared" si="836"/>
        <v>1.654104</v>
      </c>
      <c r="AG299" s="29">
        <f t="shared" si="837"/>
        <v>1.506883</v>
      </c>
      <c r="AH299" s="29">
        <f t="shared" si="838"/>
        <v>1.3875999999999999</v>
      </c>
      <c r="AI299" s="29">
        <f t="shared" si="839"/>
        <v>1.6668502082303145</v>
      </c>
      <c r="AJ299" s="29">
        <f t="shared" si="840"/>
        <v>1.364514</v>
      </c>
      <c r="AK299" s="29">
        <f t="shared" si="841"/>
        <v>0.63087000000000004</v>
      </c>
      <c r="AM299" s="29">
        <f t="shared" ref="AM299:AM310" si="912">AC299</f>
        <v>1.9101859999999999</v>
      </c>
      <c r="AN299" s="29">
        <f t="shared" si="910"/>
        <v>1.7129669999999999</v>
      </c>
      <c r="AO299" s="29">
        <f t="shared" si="910"/>
        <v>1.654701</v>
      </c>
      <c r="AP299" s="29">
        <f t="shared" si="910"/>
        <v>1.654104</v>
      </c>
      <c r="AQ299" s="29">
        <f t="shared" si="910"/>
        <v>1.506883</v>
      </c>
      <c r="AR299" s="29">
        <f t="shared" si="910"/>
        <v>1.3875999999999999</v>
      </c>
      <c r="AS299" s="29">
        <f t="shared" si="910"/>
        <v>1.6668502082303145</v>
      </c>
      <c r="AT299" s="29">
        <f t="shared" si="910"/>
        <v>1.364514</v>
      </c>
      <c r="AU299" s="29">
        <f t="shared" si="910"/>
        <v>0.63087000000000004</v>
      </c>
      <c r="AW299" s="29">
        <f>AM299+AW298</f>
        <v>1.428958</v>
      </c>
      <c r="AX299" s="29">
        <f t="shared" ref="AX299:BE310" si="913">AN299+AX298</f>
        <v>1.2208859999999999</v>
      </c>
      <c r="AY299" s="29">
        <f t="shared" si="913"/>
        <v>1.1441219999999999</v>
      </c>
      <c r="AZ299" s="29">
        <f t="shared" si="913"/>
        <v>1.1336930000000001</v>
      </c>
      <c r="BA299" s="29">
        <f t="shared" si="913"/>
        <v>0.96877400000000002</v>
      </c>
      <c r="BB299" s="29">
        <f t="shared" si="913"/>
        <v>0.81532499999999997</v>
      </c>
      <c r="BC299" s="29">
        <f t="shared" si="913"/>
        <v>1.1483932610736285</v>
      </c>
      <c r="BD299" s="29">
        <f t="shared" si="913"/>
        <v>0.78853499999999999</v>
      </c>
      <c r="BE299" s="29">
        <f t="shared" si="913"/>
        <v>0.27115900000000004</v>
      </c>
    </row>
    <row r="300" spans="1:77" x14ac:dyDescent="0.25">
      <c r="A300">
        <v>2013</v>
      </c>
      <c r="B300" t="s">
        <v>229</v>
      </c>
      <c r="C300">
        <v>4</v>
      </c>
      <c r="D300">
        <v>7</v>
      </c>
      <c r="F300" s="56">
        <v>1.135491</v>
      </c>
      <c r="G300" s="56">
        <v>1.371299</v>
      </c>
      <c r="H300" s="56">
        <v>0.98442799999999997</v>
      </c>
      <c r="I300" s="56">
        <v>1.1448799999999999</v>
      </c>
      <c r="J300" s="56">
        <v>1.1978960000000001</v>
      </c>
      <c r="K300" s="56">
        <v>1.0215320000000001</v>
      </c>
      <c r="L300" s="56">
        <v>0.99017100000000002</v>
      </c>
      <c r="M300" s="56">
        <v>1.133586</v>
      </c>
      <c r="N300" s="56">
        <v>0.99297100000000005</v>
      </c>
      <c r="O300" s="56">
        <v>1.138865</v>
      </c>
      <c r="S300" s="29">
        <f t="shared" si="828"/>
        <v>1.371299</v>
      </c>
      <c r="T300" s="29">
        <f t="shared" si="828"/>
        <v>0.98442799999999997</v>
      </c>
      <c r="U300" s="29">
        <f t="shared" si="828"/>
        <v>1.1448799999999999</v>
      </c>
      <c r="V300" s="29">
        <f t="shared" si="827"/>
        <v>1.1978960000000001</v>
      </c>
      <c r="W300" s="29">
        <f t="shared" si="827"/>
        <v>1.0215320000000001</v>
      </c>
      <c r="X300" s="29">
        <f t="shared" si="829"/>
        <v>0.99017100000000002</v>
      </c>
      <c r="Y300" s="78">
        <f t="shared" si="830"/>
        <v>1.1346609203788292</v>
      </c>
      <c r="Z300" s="29">
        <f t="shared" si="831"/>
        <v>0.99297100000000005</v>
      </c>
      <c r="AA300" s="29">
        <f t="shared" si="832"/>
        <v>1.138865</v>
      </c>
      <c r="AC300" s="29">
        <f t="shared" si="833"/>
        <v>1.371299</v>
      </c>
      <c r="AD300" s="29">
        <f t="shared" si="834"/>
        <v>0.98442799999999997</v>
      </c>
      <c r="AE300" s="29">
        <f t="shared" si="835"/>
        <v>1.1448799999999999</v>
      </c>
      <c r="AF300" s="29">
        <f t="shared" si="836"/>
        <v>1.1978960000000001</v>
      </c>
      <c r="AG300" s="29">
        <f t="shared" si="837"/>
        <v>1.0215320000000001</v>
      </c>
      <c r="AH300" s="29">
        <f t="shared" si="838"/>
        <v>0.99017100000000002</v>
      </c>
      <c r="AI300" s="29">
        <f t="shared" si="839"/>
        <v>1.1346609203788292</v>
      </c>
      <c r="AJ300" s="29">
        <f t="shared" si="840"/>
        <v>0.99297100000000005</v>
      </c>
      <c r="AK300" s="29">
        <f t="shared" si="841"/>
        <v>1.138865</v>
      </c>
      <c r="AM300" s="29">
        <f t="shared" si="912"/>
        <v>1.371299</v>
      </c>
      <c r="AN300" s="29">
        <f t="shared" si="910"/>
        <v>0.98442799999999997</v>
      </c>
      <c r="AO300" s="29">
        <f t="shared" si="910"/>
        <v>1.1448799999999999</v>
      </c>
      <c r="AP300" s="29">
        <f t="shared" si="910"/>
        <v>1.1978960000000001</v>
      </c>
      <c r="AQ300" s="29">
        <f t="shared" si="910"/>
        <v>1.0215320000000001</v>
      </c>
      <c r="AR300" s="29">
        <f t="shared" si="910"/>
        <v>0.99017100000000002</v>
      </c>
      <c r="AS300" s="29">
        <f t="shared" si="910"/>
        <v>1.1346609203788292</v>
      </c>
      <c r="AT300" s="29">
        <f t="shared" si="910"/>
        <v>0.99297100000000005</v>
      </c>
      <c r="AU300" s="29">
        <f t="shared" si="910"/>
        <v>1.138865</v>
      </c>
      <c r="AW300" s="29">
        <f t="shared" ref="AW300:AW310" si="914">AM300+AW299</f>
        <v>2.8002570000000002</v>
      </c>
      <c r="AX300" s="29">
        <f t="shared" si="913"/>
        <v>2.205314</v>
      </c>
      <c r="AY300" s="29">
        <f t="shared" si="913"/>
        <v>2.289002</v>
      </c>
      <c r="AZ300" s="29">
        <f t="shared" si="913"/>
        <v>2.3315890000000001</v>
      </c>
      <c r="BA300" s="29">
        <f t="shared" si="913"/>
        <v>1.9903060000000001</v>
      </c>
      <c r="BB300" s="29">
        <f t="shared" si="913"/>
        <v>1.805496</v>
      </c>
      <c r="BC300" s="29">
        <f t="shared" si="913"/>
        <v>2.2830541814524574</v>
      </c>
      <c r="BD300" s="29">
        <f t="shared" si="913"/>
        <v>1.781506</v>
      </c>
      <c r="BE300" s="29">
        <f t="shared" si="913"/>
        <v>1.4100239999999999</v>
      </c>
    </row>
    <row r="301" spans="1:77" x14ac:dyDescent="0.25">
      <c r="A301">
        <v>2013</v>
      </c>
      <c r="B301" t="s">
        <v>230</v>
      </c>
      <c r="C301">
        <v>4</v>
      </c>
      <c r="D301">
        <v>8</v>
      </c>
      <c r="F301" s="56">
        <v>0.29833799999999999</v>
      </c>
      <c r="G301" s="56">
        <v>9.7966999999999999E-2</v>
      </c>
      <c r="H301" s="56">
        <v>-1.9629000000000001E-2</v>
      </c>
      <c r="I301" s="56">
        <v>0.29044700000000001</v>
      </c>
      <c r="J301" s="56">
        <v>0.27305800000000002</v>
      </c>
      <c r="K301" s="56">
        <v>0.34673199999999998</v>
      </c>
      <c r="L301" s="56">
        <v>0.32492700000000002</v>
      </c>
      <c r="M301" s="56">
        <v>0.327677</v>
      </c>
      <c r="N301" s="56">
        <v>0.29253000000000001</v>
      </c>
      <c r="O301" s="56">
        <v>-0.54210999999999998</v>
      </c>
      <c r="S301" s="29">
        <f t="shared" si="828"/>
        <v>9.7966999999999999E-2</v>
      </c>
      <c r="T301" s="29">
        <f t="shared" si="828"/>
        <v>-1.9629000000000001E-2</v>
      </c>
      <c r="U301" s="29">
        <f t="shared" si="828"/>
        <v>0.29044700000000001</v>
      </c>
      <c r="V301" s="29">
        <f t="shared" si="827"/>
        <v>0.27305800000000002</v>
      </c>
      <c r="W301" s="29">
        <f t="shared" si="827"/>
        <v>0.34673199999999998</v>
      </c>
      <c r="X301" s="29">
        <f t="shared" si="829"/>
        <v>0.32492700000000002</v>
      </c>
      <c r="Y301" s="78">
        <f t="shared" si="830"/>
        <v>0.31112209764069898</v>
      </c>
      <c r="Z301" s="29">
        <f t="shared" si="831"/>
        <v>0.29253000000000001</v>
      </c>
      <c r="AA301" s="29">
        <f t="shared" si="832"/>
        <v>-0.54210999999999998</v>
      </c>
      <c r="AC301" s="29">
        <f t="shared" si="833"/>
        <v>9.7966999999999999E-2</v>
      </c>
      <c r="AD301" s="29">
        <f t="shared" si="834"/>
        <v>-1.9629000000000001E-2</v>
      </c>
      <c r="AE301" s="29">
        <f t="shared" si="835"/>
        <v>0.29044700000000001</v>
      </c>
      <c r="AF301" s="29">
        <f t="shared" si="836"/>
        <v>0.27305800000000002</v>
      </c>
      <c r="AG301" s="29">
        <f t="shared" si="837"/>
        <v>0.34673199999999998</v>
      </c>
      <c r="AH301" s="29">
        <f t="shared" si="838"/>
        <v>0.32492700000000002</v>
      </c>
      <c r="AI301" s="29">
        <f t="shared" si="839"/>
        <v>0.31112209764069898</v>
      </c>
      <c r="AJ301" s="29">
        <f t="shared" si="840"/>
        <v>0.29253000000000001</v>
      </c>
      <c r="AK301" s="29">
        <f t="shared" si="841"/>
        <v>-0.54210999999999998</v>
      </c>
      <c r="AM301" s="29">
        <f t="shared" si="912"/>
        <v>9.7966999999999999E-2</v>
      </c>
      <c r="AN301" s="29">
        <f t="shared" si="910"/>
        <v>-1.9629000000000001E-2</v>
      </c>
      <c r="AO301" s="29">
        <f t="shared" si="910"/>
        <v>0.29044700000000001</v>
      </c>
      <c r="AP301" s="29">
        <f t="shared" si="910"/>
        <v>0.27305800000000002</v>
      </c>
      <c r="AQ301" s="29">
        <f t="shared" si="910"/>
        <v>0.34673199999999998</v>
      </c>
      <c r="AR301" s="29">
        <f t="shared" si="910"/>
        <v>0.32492700000000002</v>
      </c>
      <c r="AS301" s="29">
        <f t="shared" si="910"/>
        <v>0.31112209764069898</v>
      </c>
      <c r="AT301" s="29">
        <f t="shared" si="910"/>
        <v>0.29253000000000001</v>
      </c>
      <c r="AU301" s="29">
        <f t="shared" si="910"/>
        <v>-0.54210999999999998</v>
      </c>
      <c r="AW301" s="29">
        <f t="shared" si="914"/>
        <v>2.8982240000000004</v>
      </c>
      <c r="AX301" s="29">
        <f t="shared" si="913"/>
        <v>2.1856849999999999</v>
      </c>
      <c r="AY301" s="29">
        <f t="shared" si="913"/>
        <v>2.5794489999999999</v>
      </c>
      <c r="AZ301" s="29">
        <f t="shared" si="913"/>
        <v>2.6046469999999999</v>
      </c>
      <c r="BA301" s="29">
        <f t="shared" si="913"/>
        <v>2.3370380000000002</v>
      </c>
      <c r="BB301" s="29">
        <f t="shared" si="913"/>
        <v>2.130423</v>
      </c>
      <c r="BC301" s="29">
        <f t="shared" si="913"/>
        <v>2.5941762790931566</v>
      </c>
      <c r="BD301" s="29">
        <f t="shared" si="913"/>
        <v>2.074036</v>
      </c>
      <c r="BE301" s="29">
        <f t="shared" si="913"/>
        <v>0.86791399999999996</v>
      </c>
    </row>
    <row r="302" spans="1:77" x14ac:dyDescent="0.25">
      <c r="A302">
        <v>2013</v>
      </c>
      <c r="B302" t="s">
        <v>231</v>
      </c>
      <c r="C302">
        <v>5</v>
      </c>
      <c r="D302">
        <v>9</v>
      </c>
      <c r="F302" s="56">
        <v>-3.2022000000000002E-2</v>
      </c>
      <c r="G302" s="56">
        <v>-7.6836000000000002E-2</v>
      </c>
      <c r="H302" s="56">
        <v>-0.48488300000000001</v>
      </c>
      <c r="I302" s="56">
        <v>-8.6040000000000005E-3</v>
      </c>
      <c r="J302" s="56">
        <v>-4.1125000000000002E-2</v>
      </c>
      <c r="K302" s="56">
        <v>-6.4669000000000004E-2</v>
      </c>
      <c r="L302" s="56">
        <v>-0.101965</v>
      </c>
      <c r="M302" s="56">
        <v>-4.9971000000000002E-2</v>
      </c>
      <c r="N302" s="56">
        <v>-0.11767</v>
      </c>
      <c r="O302" s="56">
        <v>-0.49399399999999999</v>
      </c>
      <c r="S302" s="29">
        <f t="shared" si="828"/>
        <v>-7.6836000000000002E-2</v>
      </c>
      <c r="T302" s="29">
        <f t="shared" si="828"/>
        <v>-0.48488300000000001</v>
      </c>
      <c r="U302" s="29">
        <f t="shared" si="828"/>
        <v>-8.6040000000000005E-3</v>
      </c>
      <c r="V302" s="29">
        <f t="shared" si="827"/>
        <v>-4.1125000000000002E-2</v>
      </c>
      <c r="W302" s="29">
        <f t="shared" si="827"/>
        <v>-6.4669000000000004E-2</v>
      </c>
      <c r="X302" s="29">
        <f t="shared" si="829"/>
        <v>-0.101965</v>
      </c>
      <c r="Y302" s="78">
        <f t="shared" si="830"/>
        <v>-3.9843049407031809E-2</v>
      </c>
      <c r="Z302" s="29">
        <f t="shared" si="831"/>
        <v>-0.11767</v>
      </c>
      <c r="AA302" s="29">
        <f t="shared" si="832"/>
        <v>-0.49399399999999999</v>
      </c>
      <c r="AC302" s="29">
        <f t="shared" si="833"/>
        <v>-7.6836000000000002E-2</v>
      </c>
      <c r="AD302" s="29">
        <f t="shared" si="834"/>
        <v>-0.48488300000000001</v>
      </c>
      <c r="AE302" s="29">
        <f t="shared" si="835"/>
        <v>-8.6040000000000005E-3</v>
      </c>
      <c r="AF302" s="29">
        <f t="shared" si="836"/>
        <v>-4.1125000000000002E-2</v>
      </c>
      <c r="AG302" s="29">
        <f t="shared" si="837"/>
        <v>-6.4669000000000004E-2</v>
      </c>
      <c r="AH302" s="29">
        <f t="shared" si="838"/>
        <v>-0.101965</v>
      </c>
      <c r="AI302" s="29">
        <f t="shared" si="839"/>
        <v>-3.9843049407031809E-2</v>
      </c>
      <c r="AJ302" s="29">
        <f t="shared" si="840"/>
        <v>-0.11767</v>
      </c>
      <c r="AK302" s="29">
        <f t="shared" si="841"/>
        <v>-0.49399399999999999</v>
      </c>
      <c r="AM302" s="29">
        <f t="shared" si="912"/>
        <v>-7.6836000000000002E-2</v>
      </c>
      <c r="AN302" s="29">
        <f t="shared" si="910"/>
        <v>-0.48488300000000001</v>
      </c>
      <c r="AO302" s="29">
        <f t="shared" si="910"/>
        <v>-8.6040000000000005E-3</v>
      </c>
      <c r="AP302" s="29">
        <f t="shared" si="910"/>
        <v>-4.1125000000000002E-2</v>
      </c>
      <c r="AQ302" s="29">
        <f t="shared" si="910"/>
        <v>-6.4669000000000004E-2</v>
      </c>
      <c r="AR302" s="29">
        <f t="shared" si="910"/>
        <v>-0.101965</v>
      </c>
      <c r="AS302" s="29">
        <f t="shared" si="910"/>
        <v>-3.9843049407031809E-2</v>
      </c>
      <c r="AT302" s="29">
        <f t="shared" si="910"/>
        <v>-0.11767</v>
      </c>
      <c r="AU302" s="29">
        <f t="shared" si="910"/>
        <v>-0.49399399999999999</v>
      </c>
      <c r="AW302" s="29">
        <f t="shared" si="914"/>
        <v>2.8213880000000002</v>
      </c>
      <c r="AX302" s="29">
        <f t="shared" si="913"/>
        <v>1.7008019999999999</v>
      </c>
      <c r="AY302" s="29">
        <f t="shared" si="913"/>
        <v>2.5708449999999998</v>
      </c>
      <c r="AZ302" s="29">
        <f t="shared" si="913"/>
        <v>2.5635219999999999</v>
      </c>
      <c r="BA302" s="29">
        <f t="shared" si="913"/>
        <v>2.2723690000000003</v>
      </c>
      <c r="BB302" s="29">
        <f t="shared" si="913"/>
        <v>2.0284580000000001</v>
      </c>
      <c r="BC302" s="29">
        <f t="shared" si="913"/>
        <v>2.554333229686125</v>
      </c>
      <c r="BD302" s="29">
        <f t="shared" si="913"/>
        <v>1.956366</v>
      </c>
      <c r="BE302" s="29">
        <f t="shared" si="913"/>
        <v>0.37391999999999997</v>
      </c>
    </row>
    <row r="303" spans="1:77" x14ac:dyDescent="0.25">
      <c r="A303">
        <v>2013</v>
      </c>
      <c r="B303" t="s">
        <v>232</v>
      </c>
      <c r="C303">
        <v>5</v>
      </c>
      <c r="D303">
        <v>10</v>
      </c>
      <c r="F303" s="56">
        <v>0.42623100000000003</v>
      </c>
      <c r="G303" s="56">
        <v>0.61303099999999999</v>
      </c>
      <c r="H303" s="56">
        <v>0.186057</v>
      </c>
      <c r="I303" s="56">
        <v>0.40800500000000001</v>
      </c>
      <c r="J303" s="56">
        <v>0.38342300000000001</v>
      </c>
      <c r="K303" s="56">
        <v>0.30479800000000001</v>
      </c>
      <c r="L303" s="56">
        <v>0.25642300000000001</v>
      </c>
      <c r="M303" s="56">
        <v>0.43586900000000001</v>
      </c>
      <c r="N303" s="56">
        <v>0.25085000000000002</v>
      </c>
      <c r="O303" s="56">
        <v>-0.51564699999999997</v>
      </c>
      <c r="S303" s="29">
        <f t="shared" si="828"/>
        <v>0.61303099999999999</v>
      </c>
      <c r="T303" s="29">
        <f t="shared" si="828"/>
        <v>0.186057</v>
      </c>
      <c r="U303" s="29">
        <f t="shared" si="828"/>
        <v>0.40800500000000001</v>
      </c>
      <c r="V303" s="29">
        <f t="shared" si="827"/>
        <v>0.38342300000000001</v>
      </c>
      <c r="W303" s="29">
        <f t="shared" si="827"/>
        <v>0.30479800000000001</v>
      </c>
      <c r="X303" s="29">
        <f t="shared" si="829"/>
        <v>0.25642300000000001</v>
      </c>
      <c r="Y303" s="78">
        <f t="shared" si="830"/>
        <v>0.4304306364245904</v>
      </c>
      <c r="Z303" s="29">
        <f t="shared" si="831"/>
        <v>0.25085000000000002</v>
      </c>
      <c r="AA303" s="29">
        <f t="shared" si="832"/>
        <v>-0.51564699999999997</v>
      </c>
      <c r="AC303" s="29">
        <f t="shared" si="833"/>
        <v>0.61303099999999999</v>
      </c>
      <c r="AD303" s="29">
        <f t="shared" si="834"/>
        <v>0.186057</v>
      </c>
      <c r="AE303" s="29">
        <f t="shared" si="835"/>
        <v>0.40800500000000001</v>
      </c>
      <c r="AF303" s="29">
        <f t="shared" si="836"/>
        <v>0.38342300000000001</v>
      </c>
      <c r="AG303" s="29">
        <f t="shared" si="837"/>
        <v>0.30479800000000001</v>
      </c>
      <c r="AH303" s="29">
        <f t="shared" si="838"/>
        <v>0.25642300000000001</v>
      </c>
      <c r="AI303" s="29">
        <f t="shared" si="839"/>
        <v>0.4304306364245904</v>
      </c>
      <c r="AJ303" s="29">
        <f t="shared" si="840"/>
        <v>0.25085000000000002</v>
      </c>
      <c r="AK303" s="29">
        <f t="shared" si="841"/>
        <v>-0.51564699999999997</v>
      </c>
      <c r="AM303" s="29">
        <f t="shared" si="912"/>
        <v>0.61303099999999999</v>
      </c>
      <c r="AN303" s="29">
        <f t="shared" si="910"/>
        <v>0.186057</v>
      </c>
      <c r="AO303" s="29">
        <f t="shared" si="910"/>
        <v>0.40800500000000001</v>
      </c>
      <c r="AP303" s="29">
        <f t="shared" si="910"/>
        <v>0.38342300000000001</v>
      </c>
      <c r="AQ303" s="29">
        <f t="shared" si="910"/>
        <v>0.30479800000000001</v>
      </c>
      <c r="AR303" s="29">
        <f t="shared" si="910"/>
        <v>0.25642300000000001</v>
      </c>
      <c r="AS303" s="29">
        <f t="shared" si="910"/>
        <v>0.4304306364245904</v>
      </c>
      <c r="AT303" s="29">
        <f t="shared" si="910"/>
        <v>0.25085000000000002</v>
      </c>
      <c r="AU303" s="29">
        <f t="shared" si="910"/>
        <v>-0.51564699999999997</v>
      </c>
      <c r="AW303" s="29">
        <f t="shared" si="914"/>
        <v>3.4344190000000001</v>
      </c>
      <c r="AX303" s="29">
        <f t="shared" si="913"/>
        <v>1.8868589999999998</v>
      </c>
      <c r="AY303" s="29">
        <f t="shared" si="913"/>
        <v>2.97885</v>
      </c>
      <c r="AZ303" s="29">
        <f t="shared" si="913"/>
        <v>2.9469449999999999</v>
      </c>
      <c r="BA303" s="29">
        <f t="shared" si="913"/>
        <v>2.5771670000000002</v>
      </c>
      <c r="BB303" s="29">
        <f t="shared" si="913"/>
        <v>2.2848809999999999</v>
      </c>
      <c r="BC303" s="29">
        <f t="shared" si="913"/>
        <v>2.9847638661107152</v>
      </c>
      <c r="BD303" s="29">
        <f t="shared" si="913"/>
        <v>2.2072159999999998</v>
      </c>
      <c r="BE303" s="29">
        <f t="shared" si="913"/>
        <v>-0.14172699999999999</v>
      </c>
    </row>
    <row r="304" spans="1:77" x14ac:dyDescent="0.25">
      <c r="A304">
        <v>2013</v>
      </c>
      <c r="B304" t="s">
        <v>233</v>
      </c>
      <c r="C304">
        <v>6</v>
      </c>
      <c r="D304">
        <v>11</v>
      </c>
      <c r="F304" s="56">
        <v>0.33974100000000002</v>
      </c>
      <c r="G304" s="56">
        <v>0.30146800000000001</v>
      </c>
      <c r="H304" s="56">
        <v>3.1941999999999998E-2</v>
      </c>
      <c r="I304" s="56">
        <v>0.37112899999999999</v>
      </c>
      <c r="J304" s="56">
        <v>0.35431299999999999</v>
      </c>
      <c r="K304" s="56">
        <v>0.32805200000000001</v>
      </c>
      <c r="L304" s="56">
        <v>0.29574099999999998</v>
      </c>
      <c r="M304" s="56">
        <v>0.32017000000000001</v>
      </c>
      <c r="N304" s="56">
        <v>0.28917999999999999</v>
      </c>
      <c r="O304" s="56">
        <v>0.17321300000000001</v>
      </c>
      <c r="S304" s="29">
        <f t="shared" si="828"/>
        <v>0.30146800000000001</v>
      </c>
      <c r="T304" s="29">
        <f t="shared" si="828"/>
        <v>3.1941999999999998E-2</v>
      </c>
      <c r="U304" s="29">
        <f t="shared" si="828"/>
        <v>0.37112899999999999</v>
      </c>
      <c r="V304" s="29">
        <f t="shared" si="827"/>
        <v>0.35431299999999999</v>
      </c>
      <c r="W304" s="29">
        <f t="shared" si="827"/>
        <v>0.32805200000000001</v>
      </c>
      <c r="X304" s="29">
        <f t="shared" si="829"/>
        <v>0.29574099999999998</v>
      </c>
      <c r="Y304" s="78">
        <f t="shared" si="830"/>
        <v>0.33121318463730465</v>
      </c>
      <c r="Z304" s="29">
        <f t="shared" si="831"/>
        <v>0.28917999999999999</v>
      </c>
      <c r="AA304" s="29">
        <f t="shared" si="832"/>
        <v>0.17321300000000001</v>
      </c>
      <c r="AC304" s="29">
        <f t="shared" si="833"/>
        <v>0.30146800000000001</v>
      </c>
      <c r="AD304" s="29">
        <f t="shared" si="834"/>
        <v>3.1941999999999998E-2</v>
      </c>
      <c r="AE304" s="29">
        <f t="shared" si="835"/>
        <v>0.37112899999999999</v>
      </c>
      <c r="AF304" s="29">
        <f t="shared" si="836"/>
        <v>0.35431299999999999</v>
      </c>
      <c r="AG304" s="29">
        <f t="shared" si="837"/>
        <v>0.32805200000000001</v>
      </c>
      <c r="AH304" s="29">
        <f t="shared" si="838"/>
        <v>0.29574099999999998</v>
      </c>
      <c r="AI304" s="29">
        <f t="shared" si="839"/>
        <v>0.33121318463730465</v>
      </c>
      <c r="AJ304" s="29">
        <f t="shared" si="840"/>
        <v>0.28917999999999999</v>
      </c>
      <c r="AK304" s="29">
        <f t="shared" si="841"/>
        <v>0.17321300000000001</v>
      </c>
      <c r="AM304" s="29">
        <f t="shared" si="912"/>
        <v>0.30146800000000001</v>
      </c>
      <c r="AN304" s="29">
        <f t="shared" si="910"/>
        <v>3.1941999999999998E-2</v>
      </c>
      <c r="AO304" s="29">
        <f t="shared" si="910"/>
        <v>0.37112899999999999</v>
      </c>
      <c r="AP304" s="29">
        <f t="shared" si="910"/>
        <v>0.35431299999999999</v>
      </c>
      <c r="AQ304" s="29">
        <f t="shared" si="910"/>
        <v>0.32805200000000001</v>
      </c>
      <c r="AR304" s="29">
        <f t="shared" si="910"/>
        <v>0.29574099999999998</v>
      </c>
      <c r="AS304" s="29">
        <f t="shared" si="910"/>
        <v>0.33121318463730465</v>
      </c>
      <c r="AT304" s="29">
        <f t="shared" si="910"/>
        <v>0.28917999999999999</v>
      </c>
      <c r="AU304" s="29">
        <f t="shared" si="910"/>
        <v>0.17321300000000001</v>
      </c>
      <c r="AW304" s="29">
        <f t="shared" si="914"/>
        <v>3.735887</v>
      </c>
      <c r="AX304" s="29">
        <f t="shared" si="913"/>
        <v>1.9188009999999998</v>
      </c>
      <c r="AY304" s="29">
        <f t="shared" si="913"/>
        <v>3.3499789999999998</v>
      </c>
      <c r="AZ304" s="29">
        <f t="shared" si="913"/>
        <v>3.3012579999999998</v>
      </c>
      <c r="BA304" s="29">
        <f t="shared" si="913"/>
        <v>2.9052190000000002</v>
      </c>
      <c r="BB304" s="29">
        <f t="shared" si="913"/>
        <v>2.580622</v>
      </c>
      <c r="BC304" s="29">
        <f t="shared" si="913"/>
        <v>3.3159770507480197</v>
      </c>
      <c r="BD304" s="29">
        <f t="shared" si="913"/>
        <v>2.4963959999999998</v>
      </c>
      <c r="BE304" s="29">
        <f t="shared" si="913"/>
        <v>3.1486000000000014E-2</v>
      </c>
    </row>
    <row r="305" spans="1:57" x14ac:dyDescent="0.25">
      <c r="A305">
        <v>2013</v>
      </c>
      <c r="B305" t="s">
        <v>234</v>
      </c>
      <c r="C305">
        <v>7</v>
      </c>
      <c r="D305">
        <v>12</v>
      </c>
      <c r="F305" s="56">
        <v>0.42723800000000001</v>
      </c>
      <c r="G305" s="56">
        <v>0.37950099999999998</v>
      </c>
      <c r="H305" s="56">
        <v>-1.218494</v>
      </c>
      <c r="I305" s="56">
        <v>0.40229799999999999</v>
      </c>
      <c r="J305" s="56">
        <v>0.293263</v>
      </c>
      <c r="K305" s="56">
        <v>0.37278600000000001</v>
      </c>
      <c r="L305" s="56">
        <v>0.33751900000000001</v>
      </c>
      <c r="M305" s="56">
        <v>0.43886700000000001</v>
      </c>
      <c r="N305" s="56">
        <v>0.30652699999999999</v>
      </c>
      <c r="O305" s="56">
        <v>-1.1918740000000001</v>
      </c>
      <c r="S305" s="29">
        <f t="shared" si="828"/>
        <v>0.37950099999999998</v>
      </c>
      <c r="T305" s="29">
        <f t="shared" si="828"/>
        <v>-1.218494</v>
      </c>
      <c r="U305" s="29">
        <f t="shared" si="828"/>
        <v>0.40229799999999999</v>
      </c>
      <c r="V305" s="29">
        <f t="shared" si="827"/>
        <v>0.293263</v>
      </c>
      <c r="W305" s="29">
        <f t="shared" si="827"/>
        <v>0.37278600000000001</v>
      </c>
      <c r="X305" s="29">
        <f t="shared" si="829"/>
        <v>0.33751900000000001</v>
      </c>
      <c r="Y305" s="78">
        <f t="shared" si="830"/>
        <v>0.43230518945648072</v>
      </c>
      <c r="Z305" s="29">
        <f t="shared" si="831"/>
        <v>0.30652699999999999</v>
      </c>
      <c r="AA305" s="29">
        <f t="shared" si="832"/>
        <v>-1.1918740000000001</v>
      </c>
      <c r="AC305" s="29">
        <f t="shared" si="833"/>
        <v>0.37950099999999998</v>
      </c>
      <c r="AD305" s="29">
        <f t="shared" si="834"/>
        <v>-1.218494</v>
      </c>
      <c r="AE305" s="29">
        <f t="shared" si="835"/>
        <v>0.40229799999999999</v>
      </c>
      <c r="AF305" s="29">
        <f t="shared" si="836"/>
        <v>0.293263</v>
      </c>
      <c r="AG305" s="29">
        <f t="shared" si="837"/>
        <v>0.37278600000000001</v>
      </c>
      <c r="AH305" s="29">
        <f t="shared" si="838"/>
        <v>0.33751900000000001</v>
      </c>
      <c r="AI305" s="29">
        <f t="shared" si="839"/>
        <v>0.43230518945648072</v>
      </c>
      <c r="AJ305" s="29">
        <f t="shared" si="840"/>
        <v>0.30652699999999999</v>
      </c>
      <c r="AK305" s="29">
        <f t="shared" si="841"/>
        <v>-1.1918740000000001</v>
      </c>
      <c r="AM305" s="29">
        <f t="shared" si="912"/>
        <v>0.37950099999999998</v>
      </c>
      <c r="AN305" s="29">
        <f t="shared" si="910"/>
        <v>-1.218494</v>
      </c>
      <c r="AO305" s="29">
        <f t="shared" si="910"/>
        <v>0.40229799999999999</v>
      </c>
      <c r="AP305" s="29">
        <f t="shared" si="910"/>
        <v>0.293263</v>
      </c>
      <c r="AQ305" s="29">
        <f t="shared" si="910"/>
        <v>0.37278600000000001</v>
      </c>
      <c r="AR305" s="29">
        <f t="shared" si="910"/>
        <v>0.33751900000000001</v>
      </c>
      <c r="AS305" s="29">
        <f t="shared" si="910"/>
        <v>0.43230518945648072</v>
      </c>
      <c r="AT305" s="29">
        <f t="shared" si="910"/>
        <v>0.30652699999999999</v>
      </c>
      <c r="AU305" s="29">
        <f t="shared" si="910"/>
        <v>-1.1918740000000001</v>
      </c>
      <c r="AW305" s="29">
        <f t="shared" si="914"/>
        <v>4.1153880000000003</v>
      </c>
      <c r="AX305" s="29">
        <f t="shared" si="913"/>
        <v>0.70030699999999979</v>
      </c>
      <c r="AY305" s="29">
        <f t="shared" si="913"/>
        <v>3.7522769999999999</v>
      </c>
      <c r="AZ305" s="29">
        <f t="shared" si="913"/>
        <v>3.5945209999999999</v>
      </c>
      <c r="BA305" s="29">
        <f t="shared" si="913"/>
        <v>3.2780050000000003</v>
      </c>
      <c r="BB305" s="29">
        <f t="shared" si="913"/>
        <v>2.9181409999999999</v>
      </c>
      <c r="BC305" s="29">
        <f t="shared" si="913"/>
        <v>3.7482822402045004</v>
      </c>
      <c r="BD305" s="29">
        <f t="shared" si="913"/>
        <v>2.8029229999999998</v>
      </c>
      <c r="BE305" s="29">
        <f t="shared" si="913"/>
        <v>-1.1603880000000002</v>
      </c>
    </row>
    <row r="306" spans="1:57" x14ac:dyDescent="0.25">
      <c r="A306">
        <v>2013</v>
      </c>
      <c r="B306" t="s">
        <v>235</v>
      </c>
      <c r="C306">
        <v>7</v>
      </c>
      <c r="D306">
        <v>13</v>
      </c>
      <c r="F306" s="56">
        <v>0.63810500000000003</v>
      </c>
      <c r="G306" s="56">
        <v>0.94555800000000001</v>
      </c>
      <c r="H306" s="56">
        <v>0.19687399999999999</v>
      </c>
      <c r="I306" s="56">
        <v>0.64134400000000003</v>
      </c>
      <c r="J306" s="56">
        <v>0.67936200000000002</v>
      </c>
      <c r="K306" s="56">
        <v>0.50808200000000003</v>
      </c>
      <c r="L306" s="56">
        <v>0.46674599999999999</v>
      </c>
      <c r="M306" s="56">
        <v>0.62837799999999999</v>
      </c>
      <c r="N306" s="56">
        <v>0.41250100000000001</v>
      </c>
      <c r="O306" s="56">
        <v>-0.55287699999999995</v>
      </c>
      <c r="S306" s="29">
        <f t="shared" si="828"/>
        <v>0.94555800000000001</v>
      </c>
      <c r="T306" s="29">
        <f t="shared" si="828"/>
        <v>0.19687399999999999</v>
      </c>
      <c r="U306" s="29">
        <f t="shared" si="828"/>
        <v>0.64134400000000003</v>
      </c>
      <c r="V306" s="29">
        <f t="shared" si="827"/>
        <v>0.67936200000000002</v>
      </c>
      <c r="W306" s="29">
        <f t="shared" si="827"/>
        <v>0.50808200000000003</v>
      </c>
      <c r="X306" s="29">
        <f t="shared" si="829"/>
        <v>0.46674599999999999</v>
      </c>
      <c r="Y306" s="78">
        <f t="shared" si="830"/>
        <v>0.63386658295268816</v>
      </c>
      <c r="Z306" s="29">
        <f t="shared" si="831"/>
        <v>0.41250100000000001</v>
      </c>
      <c r="AA306" s="29">
        <f t="shared" si="832"/>
        <v>-0.55287699999999995</v>
      </c>
      <c r="AC306" s="29">
        <f t="shared" si="833"/>
        <v>0.94555800000000001</v>
      </c>
      <c r="AD306" s="29">
        <f t="shared" si="834"/>
        <v>0.19687399999999999</v>
      </c>
      <c r="AE306" s="29">
        <f t="shared" si="835"/>
        <v>0.64134400000000003</v>
      </c>
      <c r="AF306" s="29">
        <f t="shared" si="836"/>
        <v>0.67936200000000002</v>
      </c>
      <c r="AG306" s="29">
        <f t="shared" si="837"/>
        <v>0.50808200000000003</v>
      </c>
      <c r="AH306" s="29">
        <f t="shared" si="838"/>
        <v>0.46674599999999999</v>
      </c>
      <c r="AI306" s="29">
        <f t="shared" si="839"/>
        <v>0.63386658295268816</v>
      </c>
      <c r="AJ306" s="29">
        <f t="shared" si="840"/>
        <v>0.41250100000000001</v>
      </c>
      <c r="AK306" s="29">
        <f t="shared" si="841"/>
        <v>-0.55287699999999995</v>
      </c>
      <c r="AM306" s="29">
        <f t="shared" si="912"/>
        <v>0.94555800000000001</v>
      </c>
      <c r="AN306" s="29">
        <f t="shared" si="910"/>
        <v>0.19687399999999999</v>
      </c>
      <c r="AO306" s="29">
        <f t="shared" si="910"/>
        <v>0.64134400000000003</v>
      </c>
      <c r="AP306" s="29">
        <f t="shared" si="910"/>
        <v>0.67936200000000002</v>
      </c>
      <c r="AQ306" s="29">
        <f t="shared" si="910"/>
        <v>0.50808200000000003</v>
      </c>
      <c r="AR306" s="29">
        <f t="shared" si="910"/>
        <v>0.46674599999999999</v>
      </c>
      <c r="AS306" s="29">
        <f t="shared" si="910"/>
        <v>0.63386658295268816</v>
      </c>
      <c r="AT306" s="29">
        <f t="shared" si="910"/>
        <v>0.41250100000000001</v>
      </c>
      <c r="AU306" s="29">
        <f t="shared" si="910"/>
        <v>-0.55287699999999995</v>
      </c>
      <c r="AW306" s="29">
        <f t="shared" si="914"/>
        <v>5.0609460000000004</v>
      </c>
      <c r="AX306" s="29">
        <f t="shared" si="913"/>
        <v>0.89718099999999978</v>
      </c>
      <c r="AY306" s="29">
        <f t="shared" si="913"/>
        <v>4.3936209999999996</v>
      </c>
      <c r="AZ306" s="29">
        <f t="shared" si="913"/>
        <v>4.2738829999999997</v>
      </c>
      <c r="BA306" s="29">
        <f t="shared" si="913"/>
        <v>3.7860870000000002</v>
      </c>
      <c r="BB306" s="29">
        <f t="shared" si="913"/>
        <v>3.384887</v>
      </c>
      <c r="BC306" s="29">
        <f t="shared" si="913"/>
        <v>4.3821488231571886</v>
      </c>
      <c r="BD306" s="29">
        <f t="shared" si="913"/>
        <v>3.2154239999999996</v>
      </c>
      <c r="BE306" s="29">
        <f t="shared" si="913"/>
        <v>-1.7132650000000003</v>
      </c>
    </row>
    <row r="307" spans="1:57" x14ac:dyDescent="0.25">
      <c r="A307">
        <v>2013</v>
      </c>
      <c r="B307" t="s">
        <v>236</v>
      </c>
      <c r="C307">
        <v>8</v>
      </c>
      <c r="D307">
        <v>14</v>
      </c>
      <c r="F307" s="56">
        <v>0.60570400000000002</v>
      </c>
      <c r="G307" s="56">
        <v>0.83955199999999996</v>
      </c>
      <c r="H307" s="56">
        <v>-0.55249199999999998</v>
      </c>
      <c r="I307" s="56">
        <v>0.61492999999999998</v>
      </c>
      <c r="J307" s="56">
        <v>0.59746900000000003</v>
      </c>
      <c r="K307" s="56">
        <v>0.46339200000000003</v>
      </c>
      <c r="L307" s="56">
        <v>0.42106300000000002</v>
      </c>
      <c r="M307" s="56">
        <v>0.60285599999999995</v>
      </c>
      <c r="N307" s="56">
        <v>0.37047400000000003</v>
      </c>
      <c r="O307" s="56">
        <v>-0.1946</v>
      </c>
      <c r="S307" s="29">
        <f t="shared" si="828"/>
        <v>0.83955199999999996</v>
      </c>
      <c r="T307" s="29">
        <f t="shared" si="828"/>
        <v>-0.55249199999999998</v>
      </c>
      <c r="U307" s="29">
        <f t="shared" si="828"/>
        <v>0.61492999999999998</v>
      </c>
      <c r="V307" s="29">
        <f t="shared" si="827"/>
        <v>0.59746900000000003</v>
      </c>
      <c r="W307" s="29">
        <f t="shared" si="827"/>
        <v>0.46339200000000003</v>
      </c>
      <c r="X307" s="29">
        <f t="shared" si="829"/>
        <v>0.42106300000000002</v>
      </c>
      <c r="Y307" s="78">
        <f t="shared" si="830"/>
        <v>0.60446302007291619</v>
      </c>
      <c r="Z307" s="29">
        <f t="shared" si="831"/>
        <v>0.37047400000000003</v>
      </c>
      <c r="AA307" s="29">
        <f t="shared" si="832"/>
        <v>-0.1946</v>
      </c>
      <c r="AC307" s="29">
        <f t="shared" si="833"/>
        <v>0.83955199999999996</v>
      </c>
      <c r="AD307" s="29">
        <f t="shared" si="834"/>
        <v>-0.55249199999999998</v>
      </c>
      <c r="AE307" s="29">
        <f t="shared" si="835"/>
        <v>0.61492999999999998</v>
      </c>
      <c r="AF307" s="29">
        <f t="shared" si="836"/>
        <v>0.59746900000000003</v>
      </c>
      <c r="AG307" s="29">
        <f t="shared" si="837"/>
        <v>0.46339200000000003</v>
      </c>
      <c r="AH307" s="29">
        <f t="shared" si="838"/>
        <v>0.42106300000000002</v>
      </c>
      <c r="AI307" s="29">
        <f t="shared" si="839"/>
        <v>0.60446302007291619</v>
      </c>
      <c r="AJ307" s="29">
        <f t="shared" si="840"/>
        <v>0.37047400000000003</v>
      </c>
      <c r="AK307" s="29">
        <f t="shared" si="841"/>
        <v>-0.1946</v>
      </c>
      <c r="AM307" s="29">
        <f t="shared" si="912"/>
        <v>0.83955199999999996</v>
      </c>
      <c r="AN307" s="29">
        <f t="shared" si="910"/>
        <v>-0.55249199999999998</v>
      </c>
      <c r="AO307" s="29">
        <f t="shared" si="910"/>
        <v>0.61492999999999998</v>
      </c>
      <c r="AP307" s="29">
        <f t="shared" si="910"/>
        <v>0.59746900000000003</v>
      </c>
      <c r="AQ307" s="29">
        <f t="shared" si="910"/>
        <v>0.46339200000000003</v>
      </c>
      <c r="AR307" s="29">
        <f t="shared" si="910"/>
        <v>0.42106300000000002</v>
      </c>
      <c r="AS307" s="29">
        <f t="shared" si="910"/>
        <v>0.60446302007291619</v>
      </c>
      <c r="AT307" s="29">
        <f t="shared" si="910"/>
        <v>0.37047400000000003</v>
      </c>
      <c r="AU307" s="29">
        <f t="shared" si="910"/>
        <v>-0.1946</v>
      </c>
      <c r="AW307" s="29">
        <f t="shared" si="914"/>
        <v>5.9004980000000007</v>
      </c>
      <c r="AX307" s="29">
        <f t="shared" si="913"/>
        <v>0.3446889999999998</v>
      </c>
      <c r="AY307" s="29">
        <f t="shared" si="913"/>
        <v>5.0085509999999998</v>
      </c>
      <c r="AZ307" s="29">
        <f t="shared" si="913"/>
        <v>4.8713519999999999</v>
      </c>
      <c r="BA307" s="29">
        <f t="shared" si="913"/>
        <v>4.249479</v>
      </c>
      <c r="BB307" s="29">
        <f t="shared" si="913"/>
        <v>3.8059500000000002</v>
      </c>
      <c r="BC307" s="29">
        <f t="shared" si="913"/>
        <v>4.9866118432301043</v>
      </c>
      <c r="BD307" s="29">
        <f t="shared" si="913"/>
        <v>3.5858979999999998</v>
      </c>
      <c r="BE307" s="29">
        <f t="shared" si="913"/>
        <v>-1.9078650000000001</v>
      </c>
    </row>
    <row r="308" spans="1:57" x14ac:dyDescent="0.25">
      <c r="A308">
        <v>2013</v>
      </c>
      <c r="B308" t="s">
        <v>237</v>
      </c>
      <c r="C308">
        <v>8</v>
      </c>
      <c r="D308">
        <v>15</v>
      </c>
      <c r="F308" s="56">
        <v>0.45127200000000001</v>
      </c>
      <c r="G308" s="56">
        <v>0.58243699999999998</v>
      </c>
      <c r="H308" s="56">
        <v>1.5122999999999999E-2</v>
      </c>
      <c r="I308" s="56">
        <v>0.43352200000000002</v>
      </c>
      <c r="J308" s="56">
        <v>0.428423</v>
      </c>
      <c r="K308" s="56">
        <v>0.373502</v>
      </c>
      <c r="L308" s="56">
        <v>0.34362900000000002</v>
      </c>
      <c r="M308" s="56">
        <v>0.45724900000000002</v>
      </c>
      <c r="N308" s="56">
        <v>0.319212</v>
      </c>
      <c r="O308" s="56">
        <v>-0.41399200000000003</v>
      </c>
      <c r="S308" s="29">
        <f t="shared" si="828"/>
        <v>0.58243699999999998</v>
      </c>
      <c r="T308" s="29">
        <f t="shared" si="828"/>
        <v>1.5122999999999999E-2</v>
      </c>
      <c r="U308" s="29">
        <f t="shared" si="828"/>
        <v>0.43352200000000002</v>
      </c>
      <c r="V308" s="29">
        <f t="shared" si="827"/>
        <v>0.428423</v>
      </c>
      <c r="W308" s="29">
        <f t="shared" si="827"/>
        <v>0.373502</v>
      </c>
      <c r="X308" s="29">
        <f t="shared" si="829"/>
        <v>0.34362900000000002</v>
      </c>
      <c r="Y308" s="78">
        <f t="shared" si="830"/>
        <v>0.4538764020450069</v>
      </c>
      <c r="Z308" s="29">
        <f t="shared" si="831"/>
        <v>0.319212</v>
      </c>
      <c r="AA308" s="29">
        <f t="shared" si="832"/>
        <v>-0.41399200000000003</v>
      </c>
      <c r="AC308" s="29">
        <f t="shared" si="833"/>
        <v>0.58243699999999998</v>
      </c>
      <c r="AD308" s="29">
        <f t="shared" si="834"/>
        <v>1.5122999999999999E-2</v>
      </c>
      <c r="AE308" s="29">
        <f t="shared" si="835"/>
        <v>0.43352200000000002</v>
      </c>
      <c r="AF308" s="29">
        <f t="shared" si="836"/>
        <v>0.428423</v>
      </c>
      <c r="AG308" s="29">
        <f t="shared" si="837"/>
        <v>0.373502</v>
      </c>
      <c r="AH308" s="29">
        <f t="shared" si="838"/>
        <v>0.34362900000000002</v>
      </c>
      <c r="AI308" s="29">
        <f t="shared" si="839"/>
        <v>0.4538764020450069</v>
      </c>
      <c r="AJ308" s="29">
        <f t="shared" si="840"/>
        <v>0.319212</v>
      </c>
      <c r="AK308" s="29">
        <f t="shared" si="841"/>
        <v>-0.41399200000000003</v>
      </c>
      <c r="AM308" s="29">
        <f t="shared" si="912"/>
        <v>0.58243699999999998</v>
      </c>
      <c r="AN308" s="29">
        <f t="shared" si="910"/>
        <v>1.5122999999999999E-2</v>
      </c>
      <c r="AO308" s="29">
        <f t="shared" si="910"/>
        <v>0.43352200000000002</v>
      </c>
      <c r="AP308" s="29">
        <f t="shared" si="910"/>
        <v>0.428423</v>
      </c>
      <c r="AQ308" s="29">
        <f t="shared" si="910"/>
        <v>0.373502</v>
      </c>
      <c r="AR308" s="29">
        <f t="shared" si="910"/>
        <v>0.34362900000000002</v>
      </c>
      <c r="AS308" s="29">
        <f t="shared" si="910"/>
        <v>0.4538764020450069</v>
      </c>
      <c r="AT308" s="29">
        <f t="shared" si="910"/>
        <v>0.319212</v>
      </c>
      <c r="AU308" s="29">
        <f t="shared" si="910"/>
        <v>-0.41399200000000003</v>
      </c>
      <c r="AW308" s="29">
        <f t="shared" si="914"/>
        <v>6.4829350000000003</v>
      </c>
      <c r="AX308" s="29">
        <f t="shared" si="913"/>
        <v>0.3598119999999998</v>
      </c>
      <c r="AY308" s="29">
        <f t="shared" si="913"/>
        <v>5.4420729999999997</v>
      </c>
      <c r="AZ308" s="29">
        <f t="shared" si="913"/>
        <v>5.2997750000000003</v>
      </c>
      <c r="BA308" s="29">
        <f t="shared" si="913"/>
        <v>4.6229810000000002</v>
      </c>
      <c r="BB308" s="29">
        <f t="shared" si="913"/>
        <v>4.1495790000000001</v>
      </c>
      <c r="BC308" s="29">
        <f t="shared" si="913"/>
        <v>5.4404882452751115</v>
      </c>
      <c r="BD308" s="29">
        <f t="shared" si="913"/>
        <v>3.9051099999999996</v>
      </c>
      <c r="BE308" s="29">
        <f t="shared" si="913"/>
        <v>-2.3218570000000001</v>
      </c>
    </row>
    <row r="309" spans="1:57" x14ac:dyDescent="0.25">
      <c r="A309">
        <v>2013</v>
      </c>
      <c r="B309" t="s">
        <v>238</v>
      </c>
      <c r="C309">
        <v>9</v>
      </c>
      <c r="D309">
        <v>16</v>
      </c>
      <c r="F309" s="56">
        <v>0.472742</v>
      </c>
      <c r="G309" s="56">
        <v>0.66640100000000002</v>
      </c>
      <c r="H309" s="56">
        <v>-0.17268900000000001</v>
      </c>
      <c r="I309" s="56">
        <v>0.46883900000000001</v>
      </c>
      <c r="J309" s="56">
        <v>0.492946</v>
      </c>
      <c r="K309" s="56">
        <v>0.35758200000000001</v>
      </c>
      <c r="L309" s="56">
        <v>0.29519099999999998</v>
      </c>
      <c r="M309" s="56">
        <v>0.46951599999999999</v>
      </c>
      <c r="N309" s="56">
        <v>0.29264899999999999</v>
      </c>
      <c r="O309" s="56">
        <v>9.8131999999999997E-2</v>
      </c>
      <c r="S309" s="29">
        <f t="shared" si="828"/>
        <v>0.66640100000000002</v>
      </c>
      <c r="T309" s="29">
        <f t="shared" si="828"/>
        <v>-0.17268900000000001</v>
      </c>
      <c r="U309" s="29">
        <f t="shared" si="828"/>
        <v>0.46883900000000001</v>
      </c>
      <c r="V309" s="29">
        <f t="shared" si="827"/>
        <v>0.492946</v>
      </c>
      <c r="W309" s="29">
        <f t="shared" si="827"/>
        <v>0.35758200000000001</v>
      </c>
      <c r="X309" s="29">
        <f t="shared" si="829"/>
        <v>0.29519099999999998</v>
      </c>
      <c r="Y309" s="78">
        <f t="shared" si="830"/>
        <v>0.47133631136068388</v>
      </c>
      <c r="Z309" s="29">
        <f t="shared" si="831"/>
        <v>0.29264899999999999</v>
      </c>
      <c r="AA309" s="29">
        <f t="shared" si="832"/>
        <v>9.8131999999999997E-2</v>
      </c>
      <c r="AC309" s="29">
        <f t="shared" si="833"/>
        <v>0.66640100000000002</v>
      </c>
      <c r="AD309" s="29">
        <f t="shared" si="834"/>
        <v>-0.17268900000000001</v>
      </c>
      <c r="AE309" s="29">
        <f t="shared" si="835"/>
        <v>0.46883900000000001</v>
      </c>
      <c r="AF309" s="29">
        <f t="shared" si="836"/>
        <v>0.492946</v>
      </c>
      <c r="AG309" s="29">
        <f t="shared" si="837"/>
        <v>0.35758200000000001</v>
      </c>
      <c r="AH309" s="29">
        <f t="shared" si="838"/>
        <v>0.29519099999999998</v>
      </c>
      <c r="AI309" s="29">
        <f t="shared" si="839"/>
        <v>0.47133631136068388</v>
      </c>
      <c r="AJ309" s="29">
        <f t="shared" si="840"/>
        <v>0.29264899999999999</v>
      </c>
      <c r="AK309" s="29">
        <f t="shared" si="841"/>
        <v>9.8131999999999997E-2</v>
      </c>
      <c r="AM309" s="29">
        <f t="shared" si="912"/>
        <v>0.66640100000000002</v>
      </c>
      <c r="AN309" s="29">
        <f t="shared" si="910"/>
        <v>-0.17268900000000001</v>
      </c>
      <c r="AO309" s="29">
        <f t="shared" si="910"/>
        <v>0.46883900000000001</v>
      </c>
      <c r="AP309" s="29">
        <f t="shared" si="910"/>
        <v>0.492946</v>
      </c>
      <c r="AQ309" s="29">
        <f t="shared" si="910"/>
        <v>0.35758200000000001</v>
      </c>
      <c r="AR309" s="29">
        <f t="shared" si="910"/>
        <v>0.29519099999999998</v>
      </c>
      <c r="AS309" s="29">
        <f t="shared" si="910"/>
        <v>0.47133631136068388</v>
      </c>
      <c r="AT309" s="29">
        <f t="shared" si="910"/>
        <v>0.29264899999999999</v>
      </c>
      <c r="AU309" s="29">
        <f t="shared" si="910"/>
        <v>9.8131999999999997E-2</v>
      </c>
      <c r="AW309" s="29">
        <f t="shared" si="914"/>
        <v>7.1493359999999999</v>
      </c>
      <c r="AX309" s="29">
        <f t="shared" si="913"/>
        <v>0.18712299999999979</v>
      </c>
      <c r="AY309" s="29">
        <f t="shared" si="913"/>
        <v>5.9109119999999997</v>
      </c>
      <c r="AZ309" s="29">
        <f t="shared" si="913"/>
        <v>5.7927210000000002</v>
      </c>
      <c r="BA309" s="29">
        <f t="shared" si="913"/>
        <v>4.9805630000000001</v>
      </c>
      <c r="BB309" s="29">
        <f t="shared" si="913"/>
        <v>4.4447700000000001</v>
      </c>
      <c r="BC309" s="29">
        <f t="shared" si="913"/>
        <v>5.9118245566357954</v>
      </c>
      <c r="BD309" s="29">
        <f t="shared" si="913"/>
        <v>4.1977589999999996</v>
      </c>
      <c r="BE309" s="29">
        <f t="shared" si="913"/>
        <v>-2.223725</v>
      </c>
    </row>
    <row r="310" spans="1:57" x14ac:dyDescent="0.25">
      <c r="A310">
        <v>2013</v>
      </c>
      <c r="B310" t="s">
        <v>239</v>
      </c>
      <c r="C310">
        <v>9</v>
      </c>
      <c r="D310">
        <v>17</v>
      </c>
      <c r="F310" s="56">
        <v>0.65052200000000004</v>
      </c>
      <c r="G310" s="56">
        <v>0.84928999999999999</v>
      </c>
      <c r="H310" s="56">
        <v>0.33993600000000002</v>
      </c>
      <c r="I310" s="56">
        <v>0.64675300000000002</v>
      </c>
      <c r="J310" s="56">
        <v>0.68008599999999997</v>
      </c>
      <c r="K310" s="56">
        <v>0.59932200000000002</v>
      </c>
      <c r="L310" s="56">
        <v>0.57035599999999997</v>
      </c>
      <c r="M310" s="56">
        <v>0.64692400000000005</v>
      </c>
      <c r="N310" s="56">
        <v>0.57779700000000001</v>
      </c>
      <c r="O310" s="56">
        <v>0.73561299999999996</v>
      </c>
      <c r="S310" s="29">
        <f t="shared" si="828"/>
        <v>0.84928999999999999</v>
      </c>
      <c r="T310" s="29">
        <f t="shared" si="828"/>
        <v>0.33993600000000002</v>
      </c>
      <c r="U310" s="29">
        <f t="shared" si="828"/>
        <v>0.64675300000000002</v>
      </c>
      <c r="V310" s="29">
        <f t="shared" si="827"/>
        <v>0.68008599999999997</v>
      </c>
      <c r="W310" s="29">
        <f t="shared" si="827"/>
        <v>0.59932200000000002</v>
      </c>
      <c r="X310" s="29">
        <f t="shared" si="829"/>
        <v>0.57035599999999997</v>
      </c>
      <c r="Y310" s="78">
        <f t="shared" si="830"/>
        <v>0.64895421707245537</v>
      </c>
      <c r="Z310" s="29">
        <f t="shared" si="831"/>
        <v>0.57779700000000001</v>
      </c>
      <c r="AA310" s="29">
        <f t="shared" si="832"/>
        <v>0.73561299999999996</v>
      </c>
      <c r="AC310" s="29">
        <f t="shared" si="833"/>
        <v>0.84928999999999999</v>
      </c>
      <c r="AD310" s="29">
        <f t="shared" si="834"/>
        <v>0.33993600000000002</v>
      </c>
      <c r="AE310" s="29">
        <f t="shared" si="835"/>
        <v>0.64675300000000002</v>
      </c>
      <c r="AF310" s="29">
        <f t="shared" si="836"/>
        <v>0.68008599999999997</v>
      </c>
      <c r="AG310" s="29">
        <f t="shared" si="837"/>
        <v>0.59932200000000002</v>
      </c>
      <c r="AH310" s="29">
        <f t="shared" si="838"/>
        <v>0.57035599999999997</v>
      </c>
      <c r="AI310" s="29">
        <f t="shared" si="839"/>
        <v>0.64895421707245537</v>
      </c>
      <c r="AJ310" s="29">
        <f t="shared" si="840"/>
        <v>0.57779700000000001</v>
      </c>
      <c r="AK310" s="29">
        <f t="shared" si="841"/>
        <v>0.73561299999999996</v>
      </c>
      <c r="AM310" s="29">
        <f t="shared" si="912"/>
        <v>0.84928999999999999</v>
      </c>
      <c r="AN310" s="29">
        <f t="shared" si="910"/>
        <v>0.33993600000000002</v>
      </c>
      <c r="AO310" s="29">
        <f t="shared" si="910"/>
        <v>0.64675300000000002</v>
      </c>
      <c r="AP310" s="29">
        <f t="shared" si="910"/>
        <v>0.68008599999999997</v>
      </c>
      <c r="AQ310" s="29">
        <f t="shared" si="910"/>
        <v>0.59932200000000002</v>
      </c>
      <c r="AR310" s="29">
        <f t="shared" si="910"/>
        <v>0.57035599999999997</v>
      </c>
      <c r="AS310" s="29">
        <f t="shared" si="910"/>
        <v>0.64895421707245537</v>
      </c>
      <c r="AT310" s="29">
        <f t="shared" si="910"/>
        <v>0.57779700000000001</v>
      </c>
      <c r="AU310" s="29">
        <f t="shared" si="910"/>
        <v>0.73561299999999996</v>
      </c>
      <c r="AW310" s="29">
        <f t="shared" si="914"/>
        <v>7.9986259999999998</v>
      </c>
      <c r="AX310" s="29">
        <f t="shared" si="913"/>
        <v>0.52705899999999983</v>
      </c>
      <c r="AY310" s="29">
        <f t="shared" si="913"/>
        <v>6.5576650000000001</v>
      </c>
      <c r="AZ310" s="29">
        <f t="shared" si="913"/>
        <v>6.4728070000000004</v>
      </c>
      <c r="BA310" s="29">
        <f t="shared" si="913"/>
        <v>5.579885</v>
      </c>
      <c r="BB310" s="29">
        <f t="shared" si="913"/>
        <v>5.0151260000000004</v>
      </c>
      <c r="BC310" s="29">
        <f t="shared" si="913"/>
        <v>6.5607787737082504</v>
      </c>
      <c r="BD310" s="29">
        <f t="shared" si="913"/>
        <v>4.7755559999999999</v>
      </c>
      <c r="BE310" s="29">
        <f t="shared" si="913"/>
        <v>-1.4881120000000001</v>
      </c>
    </row>
    <row r="311" spans="1:57" x14ac:dyDescent="0.25">
      <c r="A311">
        <v>2013</v>
      </c>
      <c r="B311" t="s">
        <v>240</v>
      </c>
      <c r="C311">
        <v>10</v>
      </c>
      <c r="D311">
        <v>18</v>
      </c>
      <c r="F311" s="56">
        <v>0.67492799999999997</v>
      </c>
      <c r="G311" s="56">
        <v>0.89416200000000001</v>
      </c>
      <c r="H311" s="56">
        <v>0.61201000000000005</v>
      </c>
      <c r="I311" s="56">
        <v>0.68255200000000005</v>
      </c>
      <c r="J311" s="56">
        <v>0.60604800000000003</v>
      </c>
      <c r="K311" s="56">
        <v>0.59257099999999996</v>
      </c>
      <c r="L311" s="56">
        <v>0.59149200000000002</v>
      </c>
      <c r="M311" s="56">
        <v>0.67166099999999995</v>
      </c>
      <c r="N311" s="56">
        <v>0.585534</v>
      </c>
      <c r="O311" s="56">
        <v>0.31522699999999998</v>
      </c>
      <c r="S311" s="29">
        <f t="shared" si="828"/>
        <v>0.89416200000000001</v>
      </c>
      <c r="T311" s="29">
        <f t="shared" si="828"/>
        <v>0.61201000000000005</v>
      </c>
      <c r="U311" s="29">
        <f t="shared" si="828"/>
        <v>0.68255200000000005</v>
      </c>
      <c r="V311" s="29">
        <f t="shared" si="827"/>
        <v>0.60604800000000003</v>
      </c>
      <c r="W311" s="29">
        <f t="shared" si="827"/>
        <v>0.59257099999999996</v>
      </c>
      <c r="X311" s="29">
        <f t="shared" si="829"/>
        <v>0.59149200000000002</v>
      </c>
      <c r="Y311" s="78">
        <f t="shared" si="830"/>
        <v>0.67350444612999205</v>
      </c>
      <c r="Z311" s="29">
        <f t="shared" si="831"/>
        <v>0.585534</v>
      </c>
      <c r="AA311" s="29">
        <f t="shared" si="832"/>
        <v>0.31522699999999998</v>
      </c>
      <c r="AC311" s="29">
        <f t="shared" si="833"/>
        <v>0.89416200000000001</v>
      </c>
      <c r="AD311" s="29">
        <f t="shared" si="834"/>
        <v>0.61201000000000005</v>
      </c>
      <c r="AE311" s="29">
        <f t="shared" si="835"/>
        <v>0.68255200000000005</v>
      </c>
      <c r="AF311" s="29">
        <f t="shared" si="836"/>
        <v>0.60604800000000003</v>
      </c>
      <c r="AG311" s="29">
        <f t="shared" si="837"/>
        <v>0.59257099999999996</v>
      </c>
      <c r="AH311" s="29">
        <f t="shared" si="838"/>
        <v>0.59149200000000002</v>
      </c>
      <c r="AI311" s="29">
        <f t="shared" si="839"/>
        <v>0.67350444612999205</v>
      </c>
      <c r="AJ311" s="29">
        <f t="shared" si="840"/>
        <v>0.585534</v>
      </c>
      <c r="AK311" s="29">
        <f t="shared" si="841"/>
        <v>0.31522699999999998</v>
      </c>
    </row>
    <row r="312" spans="1:57" x14ac:dyDescent="0.25">
      <c r="A312">
        <v>2013</v>
      </c>
      <c r="B312" t="s">
        <v>241</v>
      </c>
      <c r="C312">
        <v>10</v>
      </c>
      <c r="D312">
        <v>19</v>
      </c>
      <c r="Z312" s="29"/>
      <c r="AA312" s="29"/>
      <c r="AJ312" s="29"/>
      <c r="AK312" s="29"/>
    </row>
    <row r="313" spans="1:57" x14ac:dyDescent="0.25">
      <c r="A313">
        <v>2013</v>
      </c>
      <c r="B313" t="s">
        <v>242</v>
      </c>
      <c r="C313">
        <v>11</v>
      </c>
      <c r="D313">
        <v>20</v>
      </c>
      <c r="Z313" s="29"/>
      <c r="AA313" s="29"/>
      <c r="AJ313" s="29"/>
      <c r="AK313" s="29"/>
    </row>
    <row r="314" spans="1:57" x14ac:dyDescent="0.25">
      <c r="A314">
        <v>2013</v>
      </c>
      <c r="B314" t="s">
        <v>243</v>
      </c>
      <c r="C314">
        <v>11</v>
      </c>
      <c r="D314">
        <v>21</v>
      </c>
      <c r="Z314" s="29"/>
      <c r="AA314" s="29"/>
      <c r="AJ314" s="29"/>
      <c r="AK314" s="29"/>
    </row>
    <row r="315" spans="1:57" x14ac:dyDescent="0.25">
      <c r="A315">
        <v>2013</v>
      </c>
      <c r="B315" t="s">
        <v>244</v>
      </c>
      <c r="C315">
        <v>12</v>
      </c>
      <c r="D315">
        <v>22</v>
      </c>
      <c r="Z315" s="29"/>
      <c r="AA315" s="29"/>
      <c r="AJ315" s="29"/>
      <c r="AK315" s="29"/>
    </row>
    <row r="316" spans="1:57" x14ac:dyDescent="0.25">
      <c r="A316">
        <v>2013</v>
      </c>
      <c r="B316" t="s">
        <v>245</v>
      </c>
      <c r="C316">
        <v>12</v>
      </c>
      <c r="D316">
        <v>23</v>
      </c>
      <c r="Z316" s="29"/>
      <c r="AA316" s="29"/>
      <c r="AJ316" s="29"/>
      <c r="AK316" s="29"/>
    </row>
  </sheetData>
  <mergeCells count="11">
    <mergeCell ref="E2:E10"/>
    <mergeCell ref="P2:P10"/>
    <mergeCell ref="BP1:BP24"/>
    <mergeCell ref="BZ1:BZ24"/>
    <mergeCell ref="AB1:AB24"/>
    <mergeCell ref="CM1:CM24"/>
    <mergeCell ref="CZ1:CZ41"/>
    <mergeCell ref="DK1:DK41"/>
    <mergeCell ref="AL1:AL24"/>
    <mergeCell ref="AV1:AV24"/>
    <mergeCell ref="BF1:BF2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I1072"/>
  <sheetViews>
    <sheetView workbookViewId="0">
      <pane xSplit="4" ySplit="1" topLeftCell="CY2" activePane="bottomRight" state="frozen"/>
      <selection pane="topRight" activeCell="E1" sqref="E1"/>
      <selection pane="bottomLeft" activeCell="A2" sqref="A2"/>
      <selection pane="bottomRight" activeCell="CW20" sqref="CW20"/>
    </sheetView>
  </sheetViews>
  <sheetFormatPr defaultRowHeight="15" x14ac:dyDescent="0.25"/>
  <cols>
    <col min="1" max="2" width="9" customWidth="1"/>
    <col min="3" max="3" width="9.28515625" customWidth="1"/>
    <col min="4" max="4" width="9.28515625" style="24" customWidth="1"/>
    <col min="5" max="5" width="4" style="4" customWidth="1"/>
    <col min="6" max="12" width="9.140625" style="29"/>
    <col min="13" max="13" width="9.42578125" style="29" customWidth="1"/>
    <col min="14" max="14" width="11.85546875" style="29" bestFit="1" customWidth="1"/>
    <col min="15" max="15" width="11.140625" style="29" bestFit="1" customWidth="1"/>
    <col min="16" max="16" width="4" style="33" customWidth="1"/>
    <col min="18" max="18" width="9.140625" style="29" customWidth="1"/>
    <col min="19" max="24" width="9.140625" style="29"/>
    <col min="25" max="25" width="18.7109375" style="58" customWidth="1"/>
    <col min="26" max="26" width="11.85546875" style="58" bestFit="1" customWidth="1"/>
    <col min="27" max="27" width="11.140625" style="58" bestFit="1" customWidth="1"/>
    <col min="28" max="28" width="4" style="33" customWidth="1"/>
    <col min="29" max="34" width="11.140625" style="58" customWidth="1"/>
    <col min="35" max="35" width="19.140625" style="58" bestFit="1" customWidth="1"/>
    <col min="36" max="37" width="11.140625" style="58" customWidth="1"/>
    <col min="38" max="38" width="4" style="33" customWidth="1"/>
    <col min="39" max="44" width="10.28515625" style="29" bestFit="1" customWidth="1"/>
    <col min="45" max="45" width="17.28515625" style="58" customWidth="1"/>
    <col min="46" max="46" width="11.85546875" bestFit="1" customWidth="1"/>
    <col min="47" max="47" width="11.140625" bestFit="1" customWidth="1"/>
    <col min="48" max="48" width="4" style="33" customWidth="1"/>
    <col min="49" max="54" width="9.140625" style="29"/>
    <col min="55" max="55" width="18.42578125" style="58" customWidth="1"/>
    <col min="56" max="56" width="11.85546875" bestFit="1" customWidth="1"/>
    <col min="57" max="57" width="11.140625" bestFit="1" customWidth="1"/>
    <col min="58" max="58" width="4" style="33" customWidth="1"/>
    <col min="59" max="64" width="9.140625" style="29"/>
    <col min="65" max="65" width="18.85546875" style="58" customWidth="1"/>
    <col min="66" max="66" width="11.85546875" bestFit="1" customWidth="1"/>
    <col min="67" max="67" width="11.140625" bestFit="1" customWidth="1"/>
    <col min="68" max="68" width="4" style="33" customWidth="1"/>
    <col min="69" max="69" width="10.5703125" style="24" bestFit="1" customWidth="1"/>
    <col min="70" max="70" width="9.140625" style="24"/>
    <col min="71" max="76" width="9.140625" style="29"/>
    <col min="77" max="77" width="18.85546875" style="58" customWidth="1"/>
    <col min="78" max="78" width="11.85546875" bestFit="1" customWidth="1"/>
    <col min="79" max="79" width="11.140625" bestFit="1" customWidth="1"/>
    <col min="80" max="80" width="4" style="33" customWidth="1"/>
    <col min="81" max="82" width="9.140625" style="24"/>
    <col min="83" max="88" width="9.140625" style="29"/>
    <col min="89" max="89" width="18.7109375" style="58" customWidth="1"/>
    <col min="90" max="90" width="11.85546875" bestFit="1" customWidth="1"/>
    <col min="91" max="91" width="11.140625" bestFit="1" customWidth="1"/>
    <col min="92" max="92" width="4" style="33" customWidth="1"/>
    <col min="93" max="93" width="9.5703125" style="24" bestFit="1" customWidth="1"/>
    <col min="94" max="99" width="9.140625" style="28"/>
    <col min="100" max="100" width="19.42578125" style="61" customWidth="1"/>
    <col min="101" max="101" width="11.85546875" bestFit="1" customWidth="1"/>
    <col min="102" max="102" width="11.140625" bestFit="1" customWidth="1"/>
    <col min="103" max="103" width="4" style="33" customWidth="1"/>
    <col min="104" max="104" width="9.5703125" style="24" bestFit="1" customWidth="1"/>
    <col min="105" max="110" width="9.140625" style="56"/>
    <col min="111" max="111" width="19" style="63" customWidth="1"/>
    <col min="112" max="112" width="11.85546875" bestFit="1" customWidth="1"/>
    <col min="113" max="113" width="11.140625" bestFit="1" customWidth="1"/>
    <col min="289" max="290" width="9" customWidth="1"/>
    <col min="291" max="291" width="9.28515625" customWidth="1"/>
    <col min="545" max="546" width="9" customWidth="1"/>
    <col min="547" max="547" width="9.28515625" customWidth="1"/>
    <col min="801" max="802" width="9" customWidth="1"/>
    <col min="803" max="803" width="9.28515625" customWidth="1"/>
    <col min="1057" max="1058" width="9" customWidth="1"/>
    <col min="1059" max="1059" width="9.28515625" customWidth="1"/>
    <col min="1313" max="1314" width="9" customWidth="1"/>
    <col min="1315" max="1315" width="9.28515625" customWidth="1"/>
    <col min="1569" max="1570" width="9" customWidth="1"/>
    <col min="1571" max="1571" width="9.28515625" customWidth="1"/>
    <col min="1825" max="1826" width="9" customWidth="1"/>
    <col min="1827" max="1827" width="9.28515625" customWidth="1"/>
    <col min="2081" max="2082" width="9" customWidth="1"/>
    <col min="2083" max="2083" width="9.28515625" customWidth="1"/>
    <col min="2337" max="2338" width="9" customWidth="1"/>
    <col min="2339" max="2339" width="9.28515625" customWidth="1"/>
    <col min="2593" max="2594" width="9" customWidth="1"/>
    <col min="2595" max="2595" width="9.28515625" customWidth="1"/>
    <col min="2849" max="2850" width="9" customWidth="1"/>
    <col min="2851" max="2851" width="9.28515625" customWidth="1"/>
    <col min="3105" max="3106" width="9" customWidth="1"/>
    <col min="3107" max="3107" width="9.28515625" customWidth="1"/>
    <col min="3361" max="3362" width="9" customWidth="1"/>
    <col min="3363" max="3363" width="9.28515625" customWidth="1"/>
    <col min="3617" max="3618" width="9" customWidth="1"/>
    <col min="3619" max="3619" width="9.28515625" customWidth="1"/>
    <col min="3873" max="3874" width="9" customWidth="1"/>
    <col min="3875" max="3875" width="9.28515625" customWidth="1"/>
    <col min="4129" max="4130" width="9" customWidth="1"/>
    <col min="4131" max="4131" width="9.28515625" customWidth="1"/>
    <col min="4385" max="4386" width="9" customWidth="1"/>
    <col min="4387" max="4387" width="9.28515625" customWidth="1"/>
    <col min="4641" max="4642" width="9" customWidth="1"/>
    <col min="4643" max="4643" width="9.28515625" customWidth="1"/>
    <col min="4897" max="4898" width="9" customWidth="1"/>
    <col min="4899" max="4899" width="9.28515625" customWidth="1"/>
    <col min="5153" max="5154" width="9" customWidth="1"/>
    <col min="5155" max="5155" width="9.28515625" customWidth="1"/>
    <col min="5409" max="5410" width="9" customWidth="1"/>
    <col min="5411" max="5411" width="9.28515625" customWidth="1"/>
    <col min="5665" max="5666" width="9" customWidth="1"/>
    <col min="5667" max="5667" width="9.28515625" customWidth="1"/>
    <col min="5921" max="5922" width="9" customWidth="1"/>
    <col min="5923" max="5923" width="9.28515625" customWidth="1"/>
    <col min="6177" max="6178" width="9" customWidth="1"/>
    <col min="6179" max="6179" width="9.28515625" customWidth="1"/>
    <col min="6433" max="6434" width="9" customWidth="1"/>
    <col min="6435" max="6435" width="9.28515625" customWidth="1"/>
    <col min="6689" max="6690" width="9" customWidth="1"/>
    <col min="6691" max="6691" width="9.28515625" customWidth="1"/>
    <col min="6945" max="6946" width="9" customWidth="1"/>
    <col min="6947" max="6947" width="9.28515625" customWidth="1"/>
    <col min="7201" max="7202" width="9" customWidth="1"/>
    <col min="7203" max="7203" width="9.28515625" customWidth="1"/>
    <col min="7457" max="7458" width="9" customWidth="1"/>
    <col min="7459" max="7459" width="9.28515625" customWidth="1"/>
    <col min="7713" max="7714" width="9" customWidth="1"/>
    <col min="7715" max="7715" width="9.28515625" customWidth="1"/>
    <col min="7969" max="7970" width="9" customWidth="1"/>
    <col min="7971" max="7971" width="9.28515625" customWidth="1"/>
    <col min="8225" max="8226" width="9" customWidth="1"/>
    <col min="8227" max="8227" width="9.28515625" customWidth="1"/>
    <col min="8481" max="8482" width="9" customWidth="1"/>
    <col min="8483" max="8483" width="9.28515625" customWidth="1"/>
    <col min="8737" max="8738" width="9" customWidth="1"/>
    <col min="8739" max="8739" width="9.28515625" customWidth="1"/>
    <col min="8993" max="8994" width="9" customWidth="1"/>
    <col min="8995" max="8995" width="9.28515625" customWidth="1"/>
    <col min="9249" max="9250" width="9" customWidth="1"/>
    <col min="9251" max="9251" width="9.28515625" customWidth="1"/>
    <col min="9505" max="9506" width="9" customWidth="1"/>
    <col min="9507" max="9507" width="9.28515625" customWidth="1"/>
    <col min="9761" max="9762" width="9" customWidth="1"/>
    <col min="9763" max="9763" width="9.28515625" customWidth="1"/>
    <col min="10017" max="10018" width="9" customWidth="1"/>
    <col min="10019" max="10019" width="9.28515625" customWidth="1"/>
    <col min="10273" max="10274" width="9" customWidth="1"/>
    <col min="10275" max="10275" width="9.28515625" customWidth="1"/>
    <col min="10529" max="10530" width="9" customWidth="1"/>
    <col min="10531" max="10531" width="9.28515625" customWidth="1"/>
    <col min="10785" max="10786" width="9" customWidth="1"/>
    <col min="10787" max="10787" width="9.28515625" customWidth="1"/>
    <col min="11041" max="11042" width="9" customWidth="1"/>
    <col min="11043" max="11043" width="9.28515625" customWidth="1"/>
    <col min="11297" max="11298" width="9" customWidth="1"/>
    <col min="11299" max="11299" width="9.28515625" customWidth="1"/>
    <col min="11553" max="11554" width="9" customWidth="1"/>
    <col min="11555" max="11555" width="9.28515625" customWidth="1"/>
    <col min="11809" max="11810" width="9" customWidth="1"/>
    <col min="11811" max="11811" width="9.28515625" customWidth="1"/>
    <col min="12065" max="12066" width="9" customWidth="1"/>
    <col min="12067" max="12067" width="9.28515625" customWidth="1"/>
    <col min="12321" max="12322" width="9" customWidth="1"/>
    <col min="12323" max="12323" width="9.28515625" customWidth="1"/>
    <col min="12577" max="12578" width="9" customWidth="1"/>
    <col min="12579" max="12579" width="9.28515625" customWidth="1"/>
    <col min="12833" max="12834" width="9" customWidth="1"/>
    <col min="12835" max="12835" width="9.28515625" customWidth="1"/>
    <col min="13089" max="13090" width="9" customWidth="1"/>
    <col min="13091" max="13091" width="9.28515625" customWidth="1"/>
    <col min="13345" max="13346" width="9" customWidth="1"/>
    <col min="13347" max="13347" width="9.28515625" customWidth="1"/>
    <col min="13601" max="13602" width="9" customWidth="1"/>
    <col min="13603" max="13603" width="9.28515625" customWidth="1"/>
    <col min="13857" max="13858" width="9" customWidth="1"/>
    <col min="13859" max="13859" width="9.28515625" customWidth="1"/>
    <col min="14113" max="14114" width="9" customWidth="1"/>
    <col min="14115" max="14115" width="9.28515625" customWidth="1"/>
    <col min="14369" max="14370" width="9" customWidth="1"/>
    <col min="14371" max="14371" width="9.28515625" customWidth="1"/>
    <col min="14625" max="14626" width="9" customWidth="1"/>
    <col min="14627" max="14627" width="9.28515625" customWidth="1"/>
    <col min="14881" max="14882" width="9" customWidth="1"/>
    <col min="14883" max="14883" width="9.28515625" customWidth="1"/>
    <col min="15137" max="15138" width="9" customWidth="1"/>
    <col min="15139" max="15139" width="9.28515625" customWidth="1"/>
    <col min="15393" max="15394" width="9" customWidth="1"/>
    <col min="15395" max="15395" width="9.28515625" customWidth="1"/>
    <col min="15649" max="15650" width="9" customWidth="1"/>
    <col min="15651" max="15651" width="9.28515625" customWidth="1"/>
    <col min="15905" max="15906" width="9" customWidth="1"/>
    <col min="15907" max="15907" width="9.28515625" customWidth="1"/>
    <col min="16161" max="16162" width="9" customWidth="1"/>
    <col min="16163" max="16163" width="9.28515625" customWidth="1"/>
  </cols>
  <sheetData>
    <row r="1" spans="1:113" x14ac:dyDescent="0.25">
      <c r="A1" t="s">
        <v>0</v>
      </c>
      <c r="B1" t="s">
        <v>88</v>
      </c>
      <c r="C1" t="s">
        <v>89</v>
      </c>
      <c r="D1" s="24" t="s">
        <v>141</v>
      </c>
      <c r="E1" s="27"/>
      <c r="F1" s="29" t="s">
        <v>267</v>
      </c>
      <c r="G1" s="29" t="s">
        <v>8</v>
      </c>
      <c r="H1" s="29" t="s">
        <v>2</v>
      </c>
      <c r="I1" s="29" t="s">
        <v>7</v>
      </c>
      <c r="J1" s="29" t="s">
        <v>3</v>
      </c>
      <c r="K1" s="29" t="s">
        <v>5</v>
      </c>
      <c r="L1" s="29" t="s">
        <v>6</v>
      </c>
      <c r="M1" s="29" t="s">
        <v>4</v>
      </c>
      <c r="N1" s="29" t="s">
        <v>271</v>
      </c>
      <c r="O1" s="29" t="s">
        <v>272</v>
      </c>
      <c r="P1" s="30"/>
      <c r="S1" s="29" t="s">
        <v>8</v>
      </c>
      <c r="T1" s="29" t="s">
        <v>2</v>
      </c>
      <c r="U1" s="29" t="s">
        <v>7</v>
      </c>
      <c r="V1" s="29" t="s">
        <v>3</v>
      </c>
      <c r="W1" s="29" t="s">
        <v>5</v>
      </c>
      <c r="X1" s="29" t="s">
        <v>6</v>
      </c>
      <c r="Y1" s="58" t="s">
        <v>264</v>
      </c>
      <c r="Z1" s="58" t="s">
        <v>271</v>
      </c>
      <c r="AA1" s="58" t="s">
        <v>272</v>
      </c>
      <c r="AB1" s="81"/>
      <c r="AC1" s="58" t="s">
        <v>8</v>
      </c>
      <c r="AD1" s="58" t="s">
        <v>2</v>
      </c>
      <c r="AE1" s="58" t="s">
        <v>7</v>
      </c>
      <c r="AF1" s="58" t="s">
        <v>3</v>
      </c>
      <c r="AG1" s="58" t="s">
        <v>5</v>
      </c>
      <c r="AH1" s="58" t="s">
        <v>6</v>
      </c>
      <c r="AI1" s="58" t="s">
        <v>264</v>
      </c>
      <c r="AJ1" s="58" t="s">
        <v>271</v>
      </c>
      <c r="AK1" s="58" t="s">
        <v>272</v>
      </c>
      <c r="AL1" s="81"/>
      <c r="AM1" s="29" t="s">
        <v>8</v>
      </c>
      <c r="AN1" s="29" t="s">
        <v>2</v>
      </c>
      <c r="AO1" s="29" t="s">
        <v>7</v>
      </c>
      <c r="AP1" s="29" t="s">
        <v>3</v>
      </c>
      <c r="AQ1" s="29" t="s">
        <v>5</v>
      </c>
      <c r="AR1" s="29" t="s">
        <v>6</v>
      </c>
      <c r="AS1" s="58" t="s">
        <v>264</v>
      </c>
      <c r="AT1" s="29" t="s">
        <v>271</v>
      </c>
      <c r="AU1" s="29" t="s">
        <v>272</v>
      </c>
      <c r="AV1" s="81"/>
      <c r="AW1" s="29" t="s">
        <v>8</v>
      </c>
      <c r="AX1" s="29" t="s">
        <v>2</v>
      </c>
      <c r="AY1" s="29" t="s">
        <v>7</v>
      </c>
      <c r="AZ1" s="29" t="s">
        <v>3</v>
      </c>
      <c r="BA1" s="29" t="s">
        <v>5</v>
      </c>
      <c r="BB1" s="29" t="s">
        <v>6</v>
      </c>
      <c r="BC1" s="58" t="s">
        <v>264</v>
      </c>
      <c r="BD1" s="29" t="s">
        <v>271</v>
      </c>
      <c r="BE1" s="29" t="s">
        <v>272</v>
      </c>
      <c r="BF1" s="30"/>
      <c r="BG1" s="29" t="s">
        <v>8</v>
      </c>
      <c r="BH1" s="29" t="s">
        <v>2</v>
      </c>
      <c r="BI1" s="29" t="s">
        <v>7</v>
      </c>
      <c r="BJ1" s="29" t="s">
        <v>3</v>
      </c>
      <c r="BK1" s="29" t="s">
        <v>5</v>
      </c>
      <c r="BL1" s="29" t="s">
        <v>6</v>
      </c>
      <c r="BM1" s="58" t="s">
        <v>264</v>
      </c>
      <c r="BN1" s="29" t="s">
        <v>271</v>
      </c>
      <c r="BO1" s="29" t="s">
        <v>272</v>
      </c>
      <c r="BP1" s="30"/>
      <c r="BQ1" s="24" t="s">
        <v>0</v>
      </c>
      <c r="BR1" s="24" t="s">
        <v>152</v>
      </c>
      <c r="BS1" s="29" t="s">
        <v>8</v>
      </c>
      <c r="BT1" s="29" t="s">
        <v>2</v>
      </c>
      <c r="BU1" s="29" t="s">
        <v>7</v>
      </c>
      <c r="BV1" s="29" t="s">
        <v>3</v>
      </c>
      <c r="BW1" s="29" t="s">
        <v>5</v>
      </c>
      <c r="BX1" s="29" t="s">
        <v>6</v>
      </c>
      <c r="BY1" s="58" t="s">
        <v>264</v>
      </c>
      <c r="BZ1" s="29" t="s">
        <v>271</v>
      </c>
      <c r="CA1" s="29" t="s">
        <v>272</v>
      </c>
      <c r="CB1" s="30"/>
      <c r="CC1" s="24" t="s">
        <v>0</v>
      </c>
      <c r="CD1" s="24" t="s">
        <v>154</v>
      </c>
      <c r="CE1" s="29" t="s">
        <v>8</v>
      </c>
      <c r="CF1" s="29" t="s">
        <v>2</v>
      </c>
      <c r="CG1" s="29" t="s">
        <v>7</v>
      </c>
      <c r="CH1" s="29" t="s">
        <v>3</v>
      </c>
      <c r="CI1" s="29" t="s">
        <v>5</v>
      </c>
      <c r="CJ1" s="29" t="s">
        <v>6</v>
      </c>
      <c r="CK1" s="58" t="s">
        <v>264</v>
      </c>
      <c r="CL1" s="29" t="s">
        <v>271</v>
      </c>
      <c r="CM1" s="29" t="s">
        <v>272</v>
      </c>
      <c r="CN1" s="30"/>
      <c r="CO1" s="24" t="s">
        <v>0</v>
      </c>
      <c r="CP1" s="29" t="s">
        <v>8</v>
      </c>
      <c r="CQ1" s="29" t="s">
        <v>2</v>
      </c>
      <c r="CR1" s="29" t="s">
        <v>7</v>
      </c>
      <c r="CS1" s="29" t="s">
        <v>3</v>
      </c>
      <c r="CT1" s="29" t="s">
        <v>5</v>
      </c>
      <c r="CU1" s="29" t="s">
        <v>6</v>
      </c>
      <c r="CV1" s="58" t="s">
        <v>264</v>
      </c>
      <c r="CW1" s="29" t="s">
        <v>271</v>
      </c>
      <c r="CX1" s="29" t="s">
        <v>272</v>
      </c>
      <c r="CY1" s="29"/>
      <c r="CZ1" s="24" t="s">
        <v>0</v>
      </c>
      <c r="DA1" s="29" t="s">
        <v>8</v>
      </c>
      <c r="DB1" s="29" t="s">
        <v>2</v>
      </c>
      <c r="DC1" s="29" t="s">
        <v>7</v>
      </c>
      <c r="DD1" s="29" t="s">
        <v>3</v>
      </c>
      <c r="DE1" s="29" t="s">
        <v>5</v>
      </c>
      <c r="DF1" s="29" t="s">
        <v>6</v>
      </c>
      <c r="DG1" s="58" t="s">
        <v>264</v>
      </c>
      <c r="DH1" s="29" t="s">
        <v>271</v>
      </c>
      <c r="DI1" s="29" t="s">
        <v>272</v>
      </c>
    </row>
    <row r="2" spans="1:113" ht="15" customHeight="1" x14ac:dyDescent="0.25">
      <c r="A2" s="25" t="s">
        <v>99</v>
      </c>
      <c r="B2" s="25" t="s">
        <v>91</v>
      </c>
      <c r="C2" s="25" t="s">
        <v>91</v>
      </c>
      <c r="D2" s="26" t="s">
        <v>100</v>
      </c>
      <c r="E2" s="89" t="s">
        <v>265</v>
      </c>
      <c r="F2" s="29">
        <v>-1.220337</v>
      </c>
      <c r="G2" s="29">
        <v>-0.71595200000000003</v>
      </c>
      <c r="H2" s="29">
        <v>-0.731402</v>
      </c>
      <c r="I2" s="29">
        <v>-0.92368700000000004</v>
      </c>
      <c r="J2" s="29">
        <v>-0.81456899999999999</v>
      </c>
      <c r="K2" s="29">
        <v>-0.91889399999999999</v>
      </c>
      <c r="L2" s="29">
        <v>-0.97614900000000004</v>
      </c>
      <c r="M2" s="58">
        <v>-1.401421</v>
      </c>
      <c r="N2" s="58">
        <v>-1.21455</v>
      </c>
      <c r="O2" s="58">
        <v>-1.1632020000000001</v>
      </c>
      <c r="P2" s="92" t="s">
        <v>273</v>
      </c>
      <c r="R2" s="31" t="s">
        <v>268</v>
      </c>
      <c r="S2" s="31">
        <f>G2</f>
        <v>-0.71595200000000003</v>
      </c>
      <c r="T2" s="31">
        <f t="shared" ref="T2:X2" si="0">H2</f>
        <v>-0.731402</v>
      </c>
      <c r="U2" s="31">
        <f t="shared" si="0"/>
        <v>-0.92368700000000004</v>
      </c>
      <c r="V2" s="31">
        <f t="shared" si="0"/>
        <v>-0.81456899999999999</v>
      </c>
      <c r="W2" s="31">
        <f t="shared" si="0"/>
        <v>-0.91889399999999999</v>
      </c>
      <c r="X2" s="31">
        <f t="shared" si="0"/>
        <v>-0.97614900000000004</v>
      </c>
      <c r="Y2" s="60">
        <f>(F2*$R$3+M2*$R$4)/($R$3+$R$4)</f>
        <v>-1.3026479090909091</v>
      </c>
      <c r="Z2" s="60">
        <f>N2</f>
        <v>-1.21455</v>
      </c>
      <c r="AA2" s="60">
        <f>O2</f>
        <v>-1.1632020000000001</v>
      </c>
      <c r="AB2" s="92" t="s">
        <v>143</v>
      </c>
      <c r="AC2" s="60"/>
      <c r="AD2" s="60"/>
      <c r="AE2" s="60"/>
      <c r="AF2" s="60"/>
      <c r="AG2" s="60"/>
      <c r="AH2" s="60"/>
      <c r="AI2" s="60"/>
      <c r="AJ2" s="60"/>
      <c r="AK2" s="60"/>
      <c r="AL2" s="92" t="s">
        <v>146</v>
      </c>
      <c r="AM2" s="31"/>
      <c r="AN2" s="31"/>
      <c r="AO2" s="31"/>
      <c r="AP2" s="31"/>
      <c r="AQ2" s="31"/>
      <c r="AR2" s="31"/>
      <c r="AS2" s="60"/>
      <c r="AV2" s="92" t="s">
        <v>144</v>
      </c>
      <c r="BF2" s="92" t="s">
        <v>147</v>
      </c>
      <c r="BP2" s="92" t="s">
        <v>151</v>
      </c>
      <c r="BQ2" s="24">
        <v>1982</v>
      </c>
      <c r="BR2" s="24">
        <v>1</v>
      </c>
      <c r="BS2" s="29">
        <f>AM8</f>
        <v>8.3659999999999998E-2</v>
      </c>
      <c r="BT2" s="29">
        <f t="shared" ref="BT2:CA2" si="1">AN8</f>
        <v>0.52387600000000001</v>
      </c>
      <c r="BU2" s="29">
        <f t="shared" si="1"/>
        <v>0.20258799999999999</v>
      </c>
      <c r="BV2" s="29">
        <f t="shared" si="1"/>
        <v>0.67964199999999997</v>
      </c>
      <c r="BW2" s="29">
        <f t="shared" si="1"/>
        <v>0.50206399999999995</v>
      </c>
      <c r="BX2" s="29">
        <f t="shared" si="1"/>
        <v>0.83431299999999997</v>
      </c>
      <c r="BY2" s="29">
        <f t="shared" si="1"/>
        <v>-0.63528181818181817</v>
      </c>
      <c r="BZ2" s="29">
        <f t="shared" si="1"/>
        <v>0.64588299999999998</v>
      </c>
      <c r="CA2" s="29">
        <f t="shared" si="1"/>
        <v>0.42915300000000001</v>
      </c>
      <c r="CB2" s="92" t="s">
        <v>153</v>
      </c>
      <c r="CC2" s="24">
        <v>1982</v>
      </c>
      <c r="CD2" s="24">
        <v>1</v>
      </c>
      <c r="CE2" s="29">
        <f>BG29</f>
        <v>0.49053200000000002</v>
      </c>
      <c r="CF2" s="29">
        <f t="shared" ref="CF2:CM2" si="2">BH29</f>
        <v>8.9667999999999998E-2</v>
      </c>
      <c r="CG2" s="29">
        <f t="shared" si="2"/>
        <v>0.289738</v>
      </c>
      <c r="CH2" s="29">
        <f t="shared" si="2"/>
        <v>-8.0785999999999997E-2</v>
      </c>
      <c r="CI2" s="29">
        <f t="shared" si="2"/>
        <v>-0.300398</v>
      </c>
      <c r="CJ2" s="29">
        <f t="shared" si="2"/>
        <v>9.4912999999999997E-2</v>
      </c>
      <c r="CK2" s="29">
        <f t="shared" si="2"/>
        <v>-0.49919572727272732</v>
      </c>
      <c r="CL2" s="29">
        <f t="shared" si="2"/>
        <v>3.2179999999999999E-3</v>
      </c>
      <c r="CM2" s="29">
        <f t="shared" si="2"/>
        <v>0.39598699999999998</v>
      </c>
      <c r="CN2" s="92" t="s">
        <v>261</v>
      </c>
      <c r="CO2" s="38">
        <v>1982</v>
      </c>
      <c r="CP2" s="39">
        <f>BS22*(13/21)</f>
        <v>4.6182933333333347</v>
      </c>
      <c r="CQ2" s="39">
        <f t="shared" ref="CQ2:CX2" si="3">BT22*(13/21)</f>
        <v>4.4435739523809525</v>
      </c>
      <c r="CR2" s="39">
        <f t="shared" si="3"/>
        <v>1.7957302380952378</v>
      </c>
      <c r="CS2" s="39">
        <f t="shared" si="3"/>
        <v>-0.24067395238095241</v>
      </c>
      <c r="CT2" s="39">
        <f t="shared" si="3"/>
        <v>-2.7662681428571427</v>
      </c>
      <c r="CU2" s="39">
        <f t="shared" si="3"/>
        <v>3.1412779047619046</v>
      </c>
      <c r="CV2" s="39">
        <f t="shared" si="3"/>
        <v>1.6704609437229438</v>
      </c>
      <c r="CW2" s="39">
        <f t="shared" si="3"/>
        <v>4.0114892380952387</v>
      </c>
      <c r="CX2" s="39">
        <f t="shared" si="3"/>
        <v>3.6411737142857143</v>
      </c>
      <c r="CY2" s="92" t="s">
        <v>262</v>
      </c>
      <c r="CZ2" s="38">
        <v>1982</v>
      </c>
      <c r="DA2" s="40">
        <f>CE16*(10/15)</f>
        <v>9.857645999999999</v>
      </c>
      <c r="DB2" s="40">
        <f t="shared" ref="DB2:DI2" si="4">CF16*(10/15)</f>
        <v>4.5953826666666675</v>
      </c>
      <c r="DC2" s="40">
        <f t="shared" si="4"/>
        <v>7.1186359999999995</v>
      </c>
      <c r="DD2" s="40">
        <f t="shared" si="4"/>
        <v>7.5100506666666655</v>
      </c>
      <c r="DE2" s="40">
        <f t="shared" si="4"/>
        <v>5.1972793333333325</v>
      </c>
      <c r="DF2" s="40">
        <f t="shared" si="4"/>
        <v>4.4338553333333328</v>
      </c>
      <c r="DG2" s="40">
        <f t="shared" si="4"/>
        <v>3.0758896969696972</v>
      </c>
      <c r="DH2" s="40">
        <f t="shared" si="4"/>
        <v>2.4672373333333333</v>
      </c>
      <c r="DI2" s="40">
        <f t="shared" si="4"/>
        <v>2.1540913333333331</v>
      </c>
    </row>
    <row r="3" spans="1:113" x14ac:dyDescent="0.25">
      <c r="A3" s="25" t="s">
        <v>99</v>
      </c>
      <c r="B3" s="25" t="s">
        <v>91</v>
      </c>
      <c r="C3" s="25" t="s">
        <v>92</v>
      </c>
      <c r="D3" s="26">
        <v>2</v>
      </c>
      <c r="E3" s="91"/>
      <c r="F3" s="29">
        <v>-1.0747880000000001</v>
      </c>
      <c r="G3" s="29">
        <v>-0.50630500000000001</v>
      </c>
      <c r="H3" s="29">
        <v>-0.55140100000000003</v>
      </c>
      <c r="I3" s="29">
        <v>-0.80951600000000001</v>
      </c>
      <c r="J3" s="29">
        <v>-0.66152900000000003</v>
      </c>
      <c r="K3" s="29">
        <v>-0.67154599999999998</v>
      </c>
      <c r="L3" s="29">
        <v>-0.75517999999999996</v>
      </c>
      <c r="M3" s="58">
        <v>-1.3173269999999999</v>
      </c>
      <c r="N3" s="58">
        <v>-1.0307630000000001</v>
      </c>
      <c r="O3" s="58">
        <v>-0.89458000000000004</v>
      </c>
      <c r="P3" s="93"/>
      <c r="Q3" t="s">
        <v>267</v>
      </c>
      <c r="R3" s="26">
        <v>12</v>
      </c>
      <c r="S3" s="31">
        <f t="shared" ref="S3:S66" si="5">G3</f>
        <v>-0.50630500000000001</v>
      </c>
      <c r="T3" s="31">
        <f t="shared" ref="T3:T66" si="6">H3</f>
        <v>-0.55140100000000003</v>
      </c>
      <c r="U3" s="31">
        <f t="shared" ref="U3:U66" si="7">I3</f>
        <v>-0.80951600000000001</v>
      </c>
      <c r="V3" s="31">
        <f t="shared" ref="V3:V66" si="8">J3</f>
        <v>-0.66152900000000003</v>
      </c>
      <c r="W3" s="31">
        <f t="shared" ref="W3:W66" si="9">K3</f>
        <v>-0.67154599999999998</v>
      </c>
      <c r="X3" s="31">
        <f t="shared" ref="X3:X66" si="10">L3</f>
        <v>-0.75517999999999996</v>
      </c>
      <c r="Y3" s="60">
        <f t="shared" ref="Y3:Y66" si="11">(F3*$R$3+M3*$R$4)/($R$3+$R$4)</f>
        <v>-1.185033</v>
      </c>
      <c r="Z3" s="60">
        <f t="shared" ref="Z3:Z66" si="12">N3</f>
        <v>-1.0307630000000001</v>
      </c>
      <c r="AA3" s="60">
        <f t="shared" ref="AA3:AA66" si="13">O3</f>
        <v>-0.89458000000000004</v>
      </c>
      <c r="AB3" s="93"/>
      <c r="AC3" s="60"/>
      <c r="AD3" s="60"/>
      <c r="AE3" s="60"/>
      <c r="AF3" s="60"/>
      <c r="AG3" s="60"/>
      <c r="AH3" s="60"/>
      <c r="AI3" s="60"/>
      <c r="AJ3" s="60"/>
      <c r="AK3" s="60"/>
      <c r="AL3" s="92"/>
      <c r="AM3" s="31"/>
      <c r="AN3" s="31"/>
      <c r="AO3" s="31"/>
      <c r="AP3" s="31"/>
      <c r="AQ3" s="31"/>
      <c r="AR3" s="31"/>
      <c r="AS3" s="60"/>
      <c r="AV3" s="92"/>
      <c r="BF3" s="93"/>
      <c r="BP3" s="93"/>
      <c r="BQ3" s="24">
        <v>1982</v>
      </c>
      <c r="BR3" s="24">
        <v>2</v>
      </c>
      <c r="BS3" s="29">
        <f t="shared" ref="BS3:BS22" si="14">AM9</f>
        <v>2.1100000000000285E-4</v>
      </c>
      <c r="BT3" s="29">
        <f t="shared" ref="BT3:BT22" si="15">AN9</f>
        <v>0.73684499999999997</v>
      </c>
      <c r="BU3" s="29">
        <f t="shared" ref="BU3:BU22" si="16">AO9</f>
        <v>6.8990999999999997E-2</v>
      </c>
      <c r="BV3" s="29">
        <f t="shared" ref="BV3:BV22" si="17">AP9</f>
        <v>0.97147199999999989</v>
      </c>
      <c r="BW3" s="29">
        <f t="shared" ref="BW3:BW22" si="18">AQ9</f>
        <v>0.65383399999999992</v>
      </c>
      <c r="BX3" s="29">
        <f t="shared" ref="BX3:BX22" si="19">AR9</f>
        <v>1.27416</v>
      </c>
      <c r="BY3" s="29">
        <f t="shared" ref="BY3:BY22" si="20">AS9</f>
        <v>-1.0639464545454544</v>
      </c>
      <c r="BZ3" s="29">
        <f t="shared" ref="BZ3:BZ22" si="21">AT9</f>
        <v>1.142433</v>
      </c>
      <c r="CA3" s="29">
        <f t="shared" ref="CA3:CA22" si="22">AU9</f>
        <v>0.721611</v>
      </c>
      <c r="CB3" s="93"/>
      <c r="CC3" s="24">
        <v>1982</v>
      </c>
      <c r="CD3" s="24">
        <v>2</v>
      </c>
      <c r="CE3" s="29">
        <f t="shared" ref="CE3:CE16" si="23">BG30</f>
        <v>1.428401</v>
      </c>
      <c r="CF3" s="29">
        <f t="shared" ref="CF3:CF16" si="24">BH30</f>
        <v>0.57161399999999996</v>
      </c>
      <c r="CG3" s="29">
        <f t="shared" ref="CG3:CG16" si="25">BI30</f>
        <v>0.92848799999999998</v>
      </c>
      <c r="CH3" s="29">
        <f t="shared" ref="CH3:CH16" si="26">BJ30</f>
        <v>0.34008400000000005</v>
      </c>
      <c r="CI3" s="29">
        <f t="shared" ref="CI3:CI16" si="27">BK30</f>
        <v>-0.44440000000000002</v>
      </c>
      <c r="CJ3" s="29">
        <f t="shared" ref="CJ3:CJ16" si="28">BL30</f>
        <v>0.21063199999999999</v>
      </c>
      <c r="CK3" s="29">
        <f t="shared" ref="CK3:CK16" si="29">BM30</f>
        <v>-0.47619218181818185</v>
      </c>
      <c r="CL3" s="29">
        <f t="shared" ref="CL3:CL16" si="30">BN30</f>
        <v>-1.4517999999999998E-2</v>
      </c>
      <c r="CM3" s="29">
        <f t="shared" ref="CM3:CM16" si="31">BO30</f>
        <v>0.71559200000000001</v>
      </c>
      <c r="CN3" s="93"/>
      <c r="CO3" s="38">
        <f>1+CO2</f>
        <v>1983</v>
      </c>
      <c r="CP3" s="39">
        <f>BS43*(13/21)</f>
        <v>-0.11890914285714285</v>
      </c>
      <c r="CQ3" s="39">
        <f t="shared" ref="CQ3:CX3" si="32">BT43*(13/21)</f>
        <v>0.56263752380952359</v>
      </c>
      <c r="CR3" s="39">
        <f t="shared" si="32"/>
        <v>-1.7319881428571431</v>
      </c>
      <c r="CS3" s="39">
        <f t="shared" si="32"/>
        <v>-3.5171339047619052</v>
      </c>
      <c r="CT3" s="39">
        <f t="shared" si="32"/>
        <v>-1.345321714285713</v>
      </c>
      <c r="CU3" s="39">
        <f t="shared" si="32"/>
        <v>-1.6501395238095233</v>
      </c>
      <c r="CV3" s="39">
        <f t="shared" si="32"/>
        <v>2.4471617575757576</v>
      </c>
      <c r="CW3" s="39">
        <f t="shared" si="32"/>
        <v>3.9734215238095234</v>
      </c>
      <c r="CX3" s="39">
        <f t="shared" si="32"/>
        <v>2.7337730952380954</v>
      </c>
      <c r="CY3" s="93"/>
      <c r="CZ3" s="38">
        <f>1+CZ2</f>
        <v>1983</v>
      </c>
      <c r="DA3" s="40">
        <f>CE31*(10/15)</f>
        <v>-4.8377973333333326</v>
      </c>
      <c r="DB3" s="40">
        <f t="shared" ref="DB3:DI3" si="33">CF31*(10/15)</f>
        <v>-2.7797686666666666</v>
      </c>
      <c r="DC3" s="40">
        <f t="shared" si="33"/>
        <v>-2.6272366666666667</v>
      </c>
      <c r="DD3" s="40">
        <f t="shared" si="33"/>
        <v>-3.2976453333333335</v>
      </c>
      <c r="DE3" s="40">
        <f t="shared" si="33"/>
        <v>-1.3797699999999999</v>
      </c>
      <c r="DF3" s="40">
        <f t="shared" si="33"/>
        <v>-0.42467199999999999</v>
      </c>
      <c r="DG3" s="40">
        <f t="shared" si="33"/>
        <v>-3.7357855757575766</v>
      </c>
      <c r="DH3" s="40">
        <f t="shared" si="33"/>
        <v>-3.9469999999999963E-2</v>
      </c>
      <c r="DI3" s="40">
        <f t="shared" si="33"/>
        <v>-2.0154453333333331</v>
      </c>
    </row>
    <row r="4" spans="1:113" x14ac:dyDescent="0.25">
      <c r="A4" s="25" t="s">
        <v>99</v>
      </c>
      <c r="B4" s="25" t="s">
        <v>91</v>
      </c>
      <c r="C4" s="25" t="s">
        <v>93</v>
      </c>
      <c r="D4" s="26">
        <v>3</v>
      </c>
      <c r="E4" s="91"/>
      <c r="F4" s="29">
        <v>-1.162884</v>
      </c>
      <c r="G4" s="29">
        <v>-0.52229800000000004</v>
      </c>
      <c r="H4" s="29">
        <v>-0.549315</v>
      </c>
      <c r="I4" s="29">
        <v>-0.88006899999999999</v>
      </c>
      <c r="J4" s="29">
        <v>-0.62282599999999999</v>
      </c>
      <c r="K4" s="29">
        <v>-0.54636600000000002</v>
      </c>
      <c r="L4" s="29">
        <v>-0.69055800000000001</v>
      </c>
      <c r="M4" s="58">
        <v>-1.436642</v>
      </c>
      <c r="N4" s="58">
        <v>-0.94825300000000001</v>
      </c>
      <c r="O4" s="58">
        <v>-0.79422999999999999</v>
      </c>
      <c r="P4" s="93"/>
      <c r="Q4" t="s">
        <v>4</v>
      </c>
      <c r="R4" s="26">
        <v>10</v>
      </c>
      <c r="S4" s="31">
        <f t="shared" si="5"/>
        <v>-0.52229800000000004</v>
      </c>
      <c r="T4" s="31">
        <f t="shared" si="6"/>
        <v>-0.549315</v>
      </c>
      <c r="U4" s="31">
        <f t="shared" si="7"/>
        <v>-0.88006899999999999</v>
      </c>
      <c r="V4" s="31">
        <f t="shared" si="8"/>
        <v>-0.62282599999999999</v>
      </c>
      <c r="W4" s="31">
        <f t="shared" si="9"/>
        <v>-0.54636600000000002</v>
      </c>
      <c r="X4" s="31">
        <f t="shared" si="10"/>
        <v>-0.69055800000000001</v>
      </c>
      <c r="Y4" s="60">
        <f t="shared" si="11"/>
        <v>-1.2873194545454545</v>
      </c>
      <c r="Z4" s="60">
        <f t="shared" si="12"/>
        <v>-0.94825300000000001</v>
      </c>
      <c r="AA4" s="60">
        <f t="shared" si="13"/>
        <v>-0.79422999999999999</v>
      </c>
      <c r="AB4" s="93"/>
      <c r="AC4" s="60"/>
      <c r="AD4" s="60"/>
      <c r="AE4" s="60"/>
      <c r="AF4" s="60"/>
      <c r="AG4" s="60"/>
      <c r="AH4" s="60"/>
      <c r="AI4" s="60"/>
      <c r="AJ4" s="60"/>
      <c r="AK4" s="60"/>
      <c r="AL4" s="92"/>
      <c r="AM4" s="31"/>
      <c r="AN4" s="31"/>
      <c r="AO4" s="31"/>
      <c r="AP4" s="31"/>
      <c r="AQ4" s="31"/>
      <c r="AR4" s="31"/>
      <c r="AS4" s="60"/>
      <c r="AV4" s="92"/>
      <c r="BF4" s="93"/>
      <c r="BP4" s="93"/>
      <c r="BQ4" s="24">
        <v>1982</v>
      </c>
      <c r="BR4" s="24">
        <v>3</v>
      </c>
      <c r="BS4" s="29">
        <f t="shared" si="14"/>
        <v>-0.22289599999999998</v>
      </c>
      <c r="BT4" s="29">
        <f t="shared" si="15"/>
        <v>0.65151700000000001</v>
      </c>
      <c r="BU4" s="29">
        <f t="shared" si="16"/>
        <v>-0.38155600000000001</v>
      </c>
      <c r="BV4" s="29">
        <f t="shared" si="17"/>
        <v>0.82862399999999992</v>
      </c>
      <c r="BW4" s="29">
        <f t="shared" si="18"/>
        <v>0.43858199999999992</v>
      </c>
      <c r="BX4" s="29">
        <f t="shared" si="19"/>
        <v>1.3108659999999999</v>
      </c>
      <c r="BY4" s="29">
        <f t="shared" si="20"/>
        <v>-1.3088334545454545</v>
      </c>
      <c r="BZ4" s="29">
        <f t="shared" si="21"/>
        <v>1.376312</v>
      </c>
      <c r="CA4" s="29">
        <f t="shared" si="22"/>
        <v>0.80909600000000004</v>
      </c>
      <c r="CB4" s="93"/>
      <c r="CC4" s="24">
        <v>1982</v>
      </c>
      <c r="CD4" s="24">
        <v>3</v>
      </c>
      <c r="CE4" s="29">
        <f t="shared" si="23"/>
        <v>2.4005290000000001</v>
      </c>
      <c r="CF4" s="29">
        <f t="shared" si="24"/>
        <v>1.2574519999999998</v>
      </c>
      <c r="CG4" s="29">
        <f t="shared" si="25"/>
        <v>1.64622</v>
      </c>
      <c r="CH4" s="29">
        <f t="shared" si="26"/>
        <v>0.99780400000000002</v>
      </c>
      <c r="CI4" s="29">
        <f t="shared" si="27"/>
        <v>-0.47039600000000004</v>
      </c>
      <c r="CJ4" s="29">
        <f t="shared" si="28"/>
        <v>0.25211499999999998</v>
      </c>
      <c r="CK4" s="29">
        <f t="shared" si="29"/>
        <v>-0.20811645454545458</v>
      </c>
      <c r="CL4" s="29">
        <f t="shared" si="30"/>
        <v>-8.8829000000000005E-2</v>
      </c>
      <c r="CM4" s="29">
        <f t="shared" si="31"/>
        <v>0.93469800000000003</v>
      </c>
      <c r="CN4" s="93"/>
      <c r="CO4" s="38">
        <f t="shared" ref="CO4:CO29" si="34">1+CO3</f>
        <v>1984</v>
      </c>
      <c r="CP4" s="39">
        <f>BS64*(13/21)</f>
        <v>-10.577538523809523</v>
      </c>
      <c r="CQ4" s="39">
        <f t="shared" ref="CQ4:CX4" si="35">BT64*(13/21)</f>
        <v>-1.5816282857142869</v>
      </c>
      <c r="CR4" s="39">
        <f t="shared" si="35"/>
        <v>-7.1979483333333336</v>
      </c>
      <c r="CS4" s="39">
        <f t="shared" si="35"/>
        <v>-5.3811710952380949</v>
      </c>
      <c r="CT4" s="39">
        <f t="shared" si="35"/>
        <v>3.2062952380952456E-2</v>
      </c>
      <c r="CU4" s="39">
        <f t="shared" si="35"/>
        <v>-2.0583822380952372</v>
      </c>
      <c r="CV4" s="39">
        <f t="shared" si="35"/>
        <v>-8.7981022380952361</v>
      </c>
      <c r="CW4" s="39">
        <f t="shared" si="35"/>
        <v>0.40799199999999991</v>
      </c>
      <c r="CX4" s="39">
        <f t="shared" si="35"/>
        <v>1.6099589999999999</v>
      </c>
      <c r="CY4" s="93"/>
      <c r="CZ4" s="38">
        <f t="shared" ref="CZ4:CZ29" si="36">1+CZ3</f>
        <v>1984</v>
      </c>
      <c r="DA4" s="40">
        <f>CE46*(10/15)</f>
        <v>-7.6606713333333349</v>
      </c>
      <c r="DB4" s="40">
        <f t="shared" ref="DB4:DI4" si="37">CF46*(10/15)</f>
        <v>-2.8865553333333325</v>
      </c>
      <c r="DC4" s="40">
        <f t="shared" si="37"/>
        <v>-0.95058600000000038</v>
      </c>
      <c r="DD4" s="40">
        <f t="shared" si="37"/>
        <v>0.72866266666666646</v>
      </c>
      <c r="DE4" s="40">
        <f t="shared" si="37"/>
        <v>0.89569600000000005</v>
      </c>
      <c r="DF4" s="40">
        <f t="shared" si="37"/>
        <v>1.430102666666667</v>
      </c>
      <c r="DG4" s="40">
        <f t="shared" si="37"/>
        <v>-0.70532030303030324</v>
      </c>
      <c r="DH4" s="40">
        <f t="shared" si="37"/>
        <v>2.7807573333333329</v>
      </c>
      <c r="DI4" s="40">
        <f t="shared" si="37"/>
        <v>1.3368666666666673</v>
      </c>
    </row>
    <row r="5" spans="1:113" x14ac:dyDescent="0.25">
      <c r="A5" s="25" t="s">
        <v>99</v>
      </c>
      <c r="B5" s="25" t="s">
        <v>92</v>
      </c>
      <c r="C5" s="25" t="s">
        <v>91</v>
      </c>
      <c r="D5" s="26">
        <v>4</v>
      </c>
      <c r="E5" s="91"/>
      <c r="F5" s="29">
        <v>-0.73524500000000004</v>
      </c>
      <c r="G5" s="29">
        <v>-0.322602</v>
      </c>
      <c r="H5" s="29">
        <v>-0.30137799999999998</v>
      </c>
      <c r="I5" s="29">
        <v>-0.52548799999999996</v>
      </c>
      <c r="J5" s="29">
        <v>-0.34110699999999999</v>
      </c>
      <c r="K5" s="29">
        <v>-0.30753599999999998</v>
      </c>
      <c r="L5" s="29">
        <v>-0.27383400000000002</v>
      </c>
      <c r="M5" s="58">
        <v>-1.2143349999999999</v>
      </c>
      <c r="N5" s="58">
        <v>-0.52196500000000001</v>
      </c>
      <c r="O5" s="58">
        <v>-0.43850800000000001</v>
      </c>
      <c r="P5" s="93"/>
      <c r="R5" s="31"/>
      <c r="S5" s="31">
        <f t="shared" si="5"/>
        <v>-0.322602</v>
      </c>
      <c r="T5" s="31">
        <f t="shared" si="6"/>
        <v>-0.30137799999999998</v>
      </c>
      <c r="U5" s="31">
        <f t="shared" si="7"/>
        <v>-0.52548799999999996</v>
      </c>
      <c r="V5" s="31">
        <f t="shared" si="8"/>
        <v>-0.34110699999999999</v>
      </c>
      <c r="W5" s="31">
        <f t="shared" si="9"/>
        <v>-0.30753599999999998</v>
      </c>
      <c r="X5" s="31">
        <f t="shared" si="10"/>
        <v>-0.27383400000000002</v>
      </c>
      <c r="Y5" s="60">
        <f t="shared" si="11"/>
        <v>-0.95301318181818184</v>
      </c>
      <c r="Z5" s="60">
        <f t="shared" si="12"/>
        <v>-0.52196500000000001</v>
      </c>
      <c r="AA5" s="60">
        <f t="shared" si="13"/>
        <v>-0.43850800000000001</v>
      </c>
      <c r="AB5" s="93"/>
      <c r="AC5" s="60"/>
      <c r="AD5" s="60"/>
      <c r="AE5" s="60"/>
      <c r="AF5" s="60"/>
      <c r="AG5" s="60"/>
      <c r="AH5" s="60"/>
      <c r="AI5" s="60"/>
      <c r="AJ5" s="60"/>
      <c r="AK5" s="60"/>
      <c r="AL5" s="92"/>
      <c r="AM5" s="31"/>
      <c r="AN5" s="31"/>
      <c r="AO5" s="31"/>
      <c r="AP5" s="31"/>
      <c r="AQ5" s="31"/>
      <c r="AR5" s="31"/>
      <c r="AS5" s="60"/>
      <c r="AV5" s="92"/>
      <c r="BF5" s="93"/>
      <c r="BP5" s="93"/>
      <c r="BQ5" s="24">
        <v>1982</v>
      </c>
      <c r="BR5" s="24">
        <v>4</v>
      </c>
      <c r="BS5" s="29">
        <f t="shared" si="14"/>
        <v>-0.385131</v>
      </c>
      <c r="BT5" s="29">
        <f t="shared" si="15"/>
        <v>0.92460200000000003</v>
      </c>
      <c r="BU5" s="29">
        <f t="shared" si="16"/>
        <v>-1.2038850000000001</v>
      </c>
      <c r="BV5" s="29">
        <f t="shared" si="17"/>
        <v>0.21101899999999996</v>
      </c>
      <c r="BW5" s="29">
        <f t="shared" si="18"/>
        <v>-0.36355300000000013</v>
      </c>
      <c r="BX5" s="29">
        <f t="shared" si="19"/>
        <v>1.4300559999999998</v>
      </c>
      <c r="BY5" s="29">
        <f t="shared" si="20"/>
        <v>-0.55009918181818185</v>
      </c>
      <c r="BZ5" s="29">
        <f t="shared" si="21"/>
        <v>1.4729969999999999</v>
      </c>
      <c r="CA5" s="29">
        <f t="shared" si="22"/>
        <v>0.96979500000000007</v>
      </c>
      <c r="CB5" s="93"/>
      <c r="CC5" s="24">
        <v>1982</v>
      </c>
      <c r="CD5" s="24">
        <v>4</v>
      </c>
      <c r="CE5" s="29">
        <f t="shared" si="23"/>
        <v>3.9269189999999998</v>
      </c>
      <c r="CF5" s="29">
        <f t="shared" si="24"/>
        <v>2.0477039999999995</v>
      </c>
      <c r="CG5" s="29">
        <f t="shared" si="25"/>
        <v>2.5876429999999999</v>
      </c>
      <c r="CH5" s="29">
        <f t="shared" si="26"/>
        <v>1.8889819999999999</v>
      </c>
      <c r="CI5" s="29">
        <f t="shared" si="27"/>
        <v>-0.52661900000000006</v>
      </c>
      <c r="CJ5" s="29">
        <f t="shared" si="28"/>
        <v>0.20727599999999999</v>
      </c>
      <c r="CK5" s="29">
        <f t="shared" si="29"/>
        <v>0.52453781818181822</v>
      </c>
      <c r="CL5" s="29">
        <f t="shared" si="30"/>
        <v>-0.25656000000000001</v>
      </c>
      <c r="CM5" s="29">
        <f t="shared" si="31"/>
        <v>0.74292900000000006</v>
      </c>
      <c r="CN5" s="93"/>
      <c r="CO5" s="38">
        <f t="shared" si="34"/>
        <v>1985</v>
      </c>
      <c r="CP5" s="39">
        <f>BS85*(13/21)</f>
        <v>7.7911878571428561</v>
      </c>
      <c r="CQ5" s="39">
        <f t="shared" ref="CQ5:CX5" si="38">BT85*(13/21)</f>
        <v>6.7494780476190464</v>
      </c>
      <c r="CR5" s="39">
        <f t="shared" si="38"/>
        <v>10.274607571428572</v>
      </c>
      <c r="CS5" s="39">
        <f t="shared" si="38"/>
        <v>4.0100282857142853</v>
      </c>
      <c r="CT5" s="39">
        <f t="shared" si="38"/>
        <v>5.8599487142857143</v>
      </c>
      <c r="CU5" s="39">
        <f t="shared" si="38"/>
        <v>6.801530047619047</v>
      </c>
      <c r="CV5" s="39">
        <f t="shared" si="38"/>
        <v>3.3660930389610386</v>
      </c>
      <c r="CW5" s="39">
        <f t="shared" si="38"/>
        <v>9.1132569047619061</v>
      </c>
      <c r="CX5" s="39">
        <f t="shared" si="38"/>
        <v>8.0853128571428581</v>
      </c>
      <c r="CY5" s="93"/>
      <c r="CZ5" s="38">
        <f t="shared" si="36"/>
        <v>1985</v>
      </c>
      <c r="DA5" s="40">
        <f>CE61*(10/15)</f>
        <v>-2.8754866666666663</v>
      </c>
      <c r="DB5" s="40">
        <f t="shared" ref="DB5:DI5" si="39">CF61*(10/15)</f>
        <v>-8.9223013333333334</v>
      </c>
      <c r="DC5" s="40">
        <f t="shared" si="39"/>
        <v>-3.9675540000000002</v>
      </c>
      <c r="DD5" s="40">
        <f t="shared" si="39"/>
        <v>-3.9594706666666672</v>
      </c>
      <c r="DE5" s="40">
        <f t="shared" si="39"/>
        <v>-5.0666486666666657</v>
      </c>
      <c r="DF5" s="40">
        <f t="shared" si="39"/>
        <v>-7.6516106666666666</v>
      </c>
      <c r="DG5" s="40">
        <f t="shared" si="39"/>
        <v>-5.7891912121212137</v>
      </c>
      <c r="DH5" s="40">
        <f t="shared" si="39"/>
        <v>-10.634904000000001</v>
      </c>
      <c r="DI5" s="40">
        <f t="shared" si="39"/>
        <v>-12.794048666666669</v>
      </c>
    </row>
    <row r="6" spans="1:113" x14ac:dyDescent="0.25">
      <c r="A6" s="25" t="s">
        <v>99</v>
      </c>
      <c r="B6" s="25" t="s">
        <v>92</v>
      </c>
      <c r="C6" s="25" t="s">
        <v>92</v>
      </c>
      <c r="D6" s="26">
        <v>5</v>
      </c>
      <c r="E6" s="91"/>
      <c r="F6" s="29">
        <v>-0.74866500000000002</v>
      </c>
      <c r="G6" s="29">
        <v>-0.17285400000000001</v>
      </c>
      <c r="H6" s="29">
        <v>2.6485999999999999E-2</v>
      </c>
      <c r="I6" s="29">
        <v>-0.28220299999999998</v>
      </c>
      <c r="J6" s="29">
        <v>0.13536599999999999</v>
      </c>
      <c r="K6" s="29">
        <v>3.4444000000000002E-2</v>
      </c>
      <c r="L6" s="29">
        <v>0.17550299999999999</v>
      </c>
      <c r="M6" s="58">
        <v>-1.2540709999999999</v>
      </c>
      <c r="N6" s="58">
        <v>-0.133635</v>
      </c>
      <c r="O6" s="58">
        <v>-6.7557000000000006E-2</v>
      </c>
      <c r="P6" s="93"/>
      <c r="R6" s="31"/>
      <c r="S6" s="31">
        <f t="shared" si="5"/>
        <v>-0.17285400000000001</v>
      </c>
      <c r="T6" s="31">
        <f t="shared" si="6"/>
        <v>2.6485999999999999E-2</v>
      </c>
      <c r="U6" s="31">
        <f t="shared" si="7"/>
        <v>-0.28220299999999998</v>
      </c>
      <c r="V6" s="31">
        <f t="shared" si="8"/>
        <v>0.13536599999999999</v>
      </c>
      <c r="W6" s="31">
        <f t="shared" si="9"/>
        <v>3.4444000000000002E-2</v>
      </c>
      <c r="X6" s="31">
        <f t="shared" si="10"/>
        <v>0.17550299999999999</v>
      </c>
      <c r="Y6" s="60">
        <f t="shared" si="11"/>
        <v>-0.97839500000000001</v>
      </c>
      <c r="Z6" s="60">
        <f t="shared" si="12"/>
        <v>-0.133635</v>
      </c>
      <c r="AA6" s="60">
        <f t="shared" si="13"/>
        <v>-6.7557000000000006E-2</v>
      </c>
      <c r="AB6" s="93"/>
      <c r="AC6" s="60"/>
      <c r="AD6" s="60"/>
      <c r="AE6" s="60"/>
      <c r="AF6" s="60"/>
      <c r="AG6" s="60"/>
      <c r="AH6" s="60"/>
      <c r="AI6" s="60"/>
      <c r="AJ6" s="60"/>
      <c r="AK6" s="60"/>
      <c r="AL6" s="92"/>
      <c r="AM6" s="31"/>
      <c r="AN6" s="31"/>
      <c r="AO6" s="31"/>
      <c r="AP6" s="31"/>
      <c r="AQ6" s="31"/>
      <c r="AR6" s="31"/>
      <c r="AS6" s="60"/>
      <c r="AV6" s="92"/>
      <c r="BF6" s="93"/>
      <c r="BP6" s="93"/>
      <c r="BQ6" s="24">
        <v>1982</v>
      </c>
      <c r="BR6" s="24">
        <v>5</v>
      </c>
      <c r="BS6" s="29">
        <f t="shared" si="14"/>
        <v>-0.27270099999999997</v>
      </c>
      <c r="BT6" s="29">
        <f t="shared" si="15"/>
        <v>1.470361</v>
      </c>
      <c r="BU6" s="29">
        <f t="shared" si="16"/>
        <v>-1.6307850000000002</v>
      </c>
      <c r="BV6" s="29">
        <f t="shared" si="17"/>
        <v>-0.15769500000000003</v>
      </c>
      <c r="BW6" s="29">
        <f t="shared" si="18"/>
        <v>-1.0410560000000002</v>
      </c>
      <c r="BX6" s="29">
        <f t="shared" si="19"/>
        <v>1.6854149999999999</v>
      </c>
      <c r="BY6" s="29">
        <f t="shared" si="20"/>
        <v>0.2332864545454546</v>
      </c>
      <c r="BZ6" s="29">
        <f t="shared" si="21"/>
        <v>1.6011679999999999</v>
      </c>
      <c r="CA6" s="29">
        <f t="shared" si="22"/>
        <v>1.0717100000000002</v>
      </c>
      <c r="CB6" s="93"/>
      <c r="CC6" s="24">
        <v>1982</v>
      </c>
      <c r="CD6" s="24">
        <v>5</v>
      </c>
      <c r="CE6" s="29">
        <f t="shared" si="23"/>
        <v>5.6286170000000002</v>
      </c>
      <c r="CF6" s="29">
        <f t="shared" si="24"/>
        <v>3.0180189999999998</v>
      </c>
      <c r="CG6" s="29">
        <f t="shared" si="25"/>
        <v>3.6747139999999998</v>
      </c>
      <c r="CH6" s="29">
        <f t="shared" si="26"/>
        <v>3.0118840000000002</v>
      </c>
      <c r="CI6" s="29">
        <f t="shared" si="27"/>
        <v>-0.22881900000000005</v>
      </c>
      <c r="CJ6" s="29">
        <f t="shared" si="28"/>
        <v>0.42379299999999998</v>
      </c>
      <c r="CK6" s="29">
        <f t="shared" si="29"/>
        <v>1.0384558181818182</v>
      </c>
      <c r="CL6" s="29">
        <f t="shared" si="30"/>
        <v>-0.19305700000000001</v>
      </c>
      <c r="CM6" s="29">
        <f t="shared" si="31"/>
        <v>0.73370300000000011</v>
      </c>
      <c r="CN6" s="93"/>
      <c r="CO6" s="38">
        <f t="shared" si="34"/>
        <v>1986</v>
      </c>
      <c r="CP6" s="39">
        <f>BS106*(13/21)</f>
        <v>10.14938538095238</v>
      </c>
      <c r="CQ6" s="39">
        <f t="shared" ref="CQ6:CX6" si="40">BT106*(13/21)</f>
        <v>8.3227912857142865</v>
      </c>
      <c r="CR6" s="39">
        <f t="shared" si="40"/>
        <v>7.6789124285714303</v>
      </c>
      <c r="CS6" s="39">
        <f t="shared" si="40"/>
        <v>10.319114619047618</v>
      </c>
      <c r="CT6" s="39">
        <f t="shared" si="40"/>
        <v>6.9475670952380959</v>
      </c>
      <c r="CU6" s="39">
        <f t="shared" si="40"/>
        <v>6.0932343333333323</v>
      </c>
      <c r="CV6" s="39">
        <f t="shared" si="40"/>
        <v>6.3252854588744576</v>
      </c>
      <c r="CW6" s="39">
        <f t="shared" si="40"/>
        <v>3.2535836666666667</v>
      </c>
      <c r="CX6" s="39">
        <f t="shared" si="40"/>
        <v>1.695776333333334</v>
      </c>
      <c r="CY6" s="93"/>
      <c r="CZ6" s="38">
        <f t="shared" si="36"/>
        <v>1986</v>
      </c>
      <c r="DA6" s="40">
        <f>CE76*(10/15)</f>
        <v>1.7499473333333335</v>
      </c>
      <c r="DB6" s="40">
        <f t="shared" ref="DB6:DI6" si="41">CF76*(10/15)</f>
        <v>-0.93031999999999981</v>
      </c>
      <c r="DC6" s="40">
        <f t="shared" si="41"/>
        <v>6.4950540000000005</v>
      </c>
      <c r="DD6" s="40">
        <f t="shared" si="41"/>
        <v>4.1350373333333339</v>
      </c>
      <c r="DE6" s="40">
        <f t="shared" si="41"/>
        <v>-0.37568999999999991</v>
      </c>
      <c r="DF6" s="40">
        <f t="shared" si="41"/>
        <v>1.5035773333333333</v>
      </c>
      <c r="DG6" s="40">
        <f t="shared" si="41"/>
        <v>1.2747693333333332</v>
      </c>
      <c r="DH6" s="40">
        <f t="shared" si="41"/>
        <v>-3.5854000000000004</v>
      </c>
      <c r="DI6" s="40">
        <f t="shared" si="41"/>
        <v>-7.9472866666666668</v>
      </c>
    </row>
    <row r="7" spans="1:113" x14ac:dyDescent="0.25">
      <c r="A7" s="25" t="s">
        <v>99</v>
      </c>
      <c r="B7" s="25" t="s">
        <v>92</v>
      </c>
      <c r="C7" s="25" t="s">
        <v>93</v>
      </c>
      <c r="D7" s="26">
        <v>6</v>
      </c>
      <c r="E7" s="91"/>
      <c r="F7" s="29">
        <v>-0.69779500000000005</v>
      </c>
      <c r="G7" s="29">
        <v>-8.7309999999999992E-3</v>
      </c>
      <c r="H7" s="29">
        <v>0.31340400000000002</v>
      </c>
      <c r="I7" s="29">
        <v>2.0010000000000002E-3</v>
      </c>
      <c r="J7" s="29">
        <v>0.56691999999999998</v>
      </c>
      <c r="K7" s="29">
        <v>0.34081099999999998</v>
      </c>
      <c r="L7" s="29">
        <v>0.53862100000000002</v>
      </c>
      <c r="M7" s="58">
        <v>-1.119672</v>
      </c>
      <c r="N7" s="58">
        <v>0.19683</v>
      </c>
      <c r="O7" s="58">
        <v>0.30498999999999998</v>
      </c>
      <c r="P7" s="93"/>
      <c r="R7" s="31"/>
      <c r="S7" s="31">
        <f t="shared" si="5"/>
        <v>-8.7309999999999992E-3</v>
      </c>
      <c r="T7" s="31">
        <f t="shared" si="6"/>
        <v>0.31340400000000002</v>
      </c>
      <c r="U7" s="31">
        <f t="shared" si="7"/>
        <v>2.0010000000000002E-3</v>
      </c>
      <c r="V7" s="31">
        <f t="shared" si="8"/>
        <v>0.56691999999999998</v>
      </c>
      <c r="W7" s="31">
        <f t="shared" si="9"/>
        <v>0.34081099999999998</v>
      </c>
      <c r="X7" s="31">
        <f t="shared" si="10"/>
        <v>0.53862100000000002</v>
      </c>
      <c r="Y7" s="60">
        <f t="shared" si="11"/>
        <v>-0.88955727272727259</v>
      </c>
      <c r="Z7" s="60">
        <f t="shared" si="12"/>
        <v>0.19683</v>
      </c>
      <c r="AA7" s="60">
        <f t="shared" si="13"/>
        <v>0.30498999999999998</v>
      </c>
      <c r="AB7" s="93"/>
      <c r="AC7" s="60"/>
      <c r="AD7" s="60"/>
      <c r="AE7" s="60"/>
      <c r="AF7" s="60"/>
      <c r="AG7" s="60"/>
      <c r="AH7" s="60"/>
      <c r="AI7" s="60"/>
      <c r="AJ7" s="60"/>
      <c r="AK7" s="60"/>
      <c r="AL7" s="92"/>
      <c r="AM7" s="31"/>
      <c r="AN7" s="31"/>
      <c r="AO7" s="31"/>
      <c r="AP7" s="31"/>
      <c r="AQ7" s="31"/>
      <c r="AR7" s="31"/>
      <c r="AS7" s="60"/>
      <c r="AV7" s="92"/>
      <c r="BF7" s="93"/>
      <c r="BP7" s="93"/>
      <c r="BQ7" s="24">
        <v>1982</v>
      </c>
      <c r="BR7" s="24">
        <v>6</v>
      </c>
      <c r="BS7" s="29">
        <f t="shared" si="14"/>
        <v>4.4089000000000045E-2</v>
      </c>
      <c r="BT7" s="29">
        <f t="shared" si="15"/>
        <v>2.2366380000000001</v>
      </c>
      <c r="BU7" s="29">
        <f t="shared" si="16"/>
        <v>-1.7271240000000001</v>
      </c>
      <c r="BV7" s="29">
        <f t="shared" si="17"/>
        <v>-0.34048200000000006</v>
      </c>
      <c r="BW7" s="29">
        <f t="shared" si="18"/>
        <v>-1.5099450000000001</v>
      </c>
      <c r="BX7" s="29">
        <f t="shared" si="19"/>
        <v>2.0581939999999999</v>
      </c>
      <c r="BY7" s="29">
        <f t="shared" si="20"/>
        <v>0.94050900000000004</v>
      </c>
      <c r="BZ7" s="29">
        <f t="shared" si="21"/>
        <v>1.6564779999999999</v>
      </c>
      <c r="CA7" s="29">
        <f t="shared" si="22"/>
        <v>1.0478020000000001</v>
      </c>
      <c r="CB7" s="93"/>
      <c r="CC7" s="24">
        <v>1982</v>
      </c>
      <c r="CD7" s="24">
        <v>6</v>
      </c>
      <c r="CE7" s="29">
        <f t="shared" si="23"/>
        <v>7.2896610000000006</v>
      </c>
      <c r="CF7" s="29">
        <f t="shared" si="24"/>
        <v>3.8805299999999998</v>
      </c>
      <c r="CG7" s="29">
        <f t="shared" si="25"/>
        <v>4.7816879999999999</v>
      </c>
      <c r="CH7" s="29">
        <f t="shared" si="26"/>
        <v>4.2273870000000002</v>
      </c>
      <c r="CI7" s="29">
        <f t="shared" si="27"/>
        <v>0.31254799999999999</v>
      </c>
      <c r="CJ7" s="29">
        <f t="shared" si="28"/>
        <v>0.75407000000000002</v>
      </c>
      <c r="CK7" s="29">
        <f t="shared" si="29"/>
        <v>1.2572676363636364</v>
      </c>
      <c r="CL7" s="29">
        <f t="shared" si="30"/>
        <v>-4.9453999999999998E-2</v>
      </c>
      <c r="CM7" s="29">
        <f t="shared" si="31"/>
        <v>0.7667290000000001</v>
      </c>
      <c r="CN7" s="93"/>
      <c r="CO7" s="38">
        <f t="shared" si="34"/>
        <v>1987</v>
      </c>
      <c r="CP7" s="39">
        <f>BS127*(13/21)</f>
        <v>7.2658894285714295</v>
      </c>
      <c r="CQ7" s="39">
        <f t="shared" ref="CQ7:CX7" si="42">BT127*(13/21)</f>
        <v>7.6249184761904756</v>
      </c>
      <c r="CR7" s="39">
        <f t="shared" si="42"/>
        <v>6.2583343333333339</v>
      </c>
      <c r="CS7" s="39">
        <f t="shared" si="42"/>
        <v>8.2726849523809509</v>
      </c>
      <c r="CT7" s="39">
        <f t="shared" si="42"/>
        <v>8.8620436666666667</v>
      </c>
      <c r="CU7" s="39">
        <f t="shared" si="42"/>
        <v>8.9881120952380957</v>
      </c>
      <c r="CV7" s="39">
        <f t="shared" si="42"/>
        <v>6.003360887445889</v>
      </c>
      <c r="CW7" s="39">
        <f t="shared" si="42"/>
        <v>4.8104091904761903</v>
      </c>
      <c r="CX7" s="39">
        <f t="shared" si="42"/>
        <v>6.414809142857143</v>
      </c>
      <c r="CY7" s="93"/>
      <c r="CZ7" s="38">
        <f t="shared" si="36"/>
        <v>1987</v>
      </c>
      <c r="DA7" s="40">
        <f>CE91*(10/15)</f>
        <v>-0.92034333333333329</v>
      </c>
      <c r="DB7" s="40">
        <f t="shared" ref="DB7:DI7" si="43">CF91*(10/15)</f>
        <v>-1.3674566666666668</v>
      </c>
      <c r="DC7" s="40">
        <f t="shared" si="43"/>
        <v>-2.5658500000000002</v>
      </c>
      <c r="DD7" s="40">
        <f t="shared" si="43"/>
        <v>-3.4050573333333336</v>
      </c>
      <c r="DE7" s="40">
        <f t="shared" si="43"/>
        <v>-2.5833246666666669</v>
      </c>
      <c r="DF7" s="40">
        <f t="shared" si="43"/>
        <v>-2.884929333333333</v>
      </c>
      <c r="DG7" s="40">
        <f t="shared" si="43"/>
        <v>-6.9123172121212111</v>
      </c>
      <c r="DH7" s="40">
        <f t="shared" si="43"/>
        <v>-1.6076326666666667</v>
      </c>
      <c r="DI7" s="40">
        <f t="shared" si="43"/>
        <v>-0.823882</v>
      </c>
    </row>
    <row r="8" spans="1:113" x14ac:dyDescent="0.25">
      <c r="A8" s="25" t="s">
        <v>99</v>
      </c>
      <c r="B8" s="25" t="s">
        <v>93</v>
      </c>
      <c r="C8" s="25" t="s">
        <v>91</v>
      </c>
      <c r="D8" s="26">
        <v>7</v>
      </c>
      <c r="E8" s="91"/>
      <c r="F8" s="29">
        <v>-0.43375000000000002</v>
      </c>
      <c r="G8" s="29">
        <v>8.3659999999999998E-2</v>
      </c>
      <c r="H8" s="29">
        <v>0.52387600000000001</v>
      </c>
      <c r="I8" s="29">
        <v>0.20258799999999999</v>
      </c>
      <c r="J8" s="29">
        <v>0.67964199999999997</v>
      </c>
      <c r="K8" s="29">
        <v>0.50206399999999995</v>
      </c>
      <c r="L8" s="29">
        <v>0.83431299999999997</v>
      </c>
      <c r="M8" s="58">
        <v>-0.87712000000000001</v>
      </c>
      <c r="N8" s="58">
        <v>0.64588299999999998</v>
      </c>
      <c r="O8" s="58">
        <v>0.42915300000000001</v>
      </c>
      <c r="P8" s="93"/>
      <c r="R8" s="31"/>
      <c r="S8" s="31">
        <f t="shared" si="5"/>
        <v>8.3659999999999998E-2</v>
      </c>
      <c r="T8" s="31">
        <f t="shared" si="6"/>
        <v>0.52387600000000001</v>
      </c>
      <c r="U8" s="31">
        <f t="shared" si="7"/>
        <v>0.20258799999999999</v>
      </c>
      <c r="V8" s="31">
        <f t="shared" si="8"/>
        <v>0.67964199999999997</v>
      </c>
      <c r="W8" s="31">
        <f t="shared" si="9"/>
        <v>0.50206399999999995</v>
      </c>
      <c r="X8" s="31">
        <f t="shared" si="10"/>
        <v>0.83431299999999997</v>
      </c>
      <c r="Y8" s="60">
        <f t="shared" si="11"/>
        <v>-0.63528181818181817</v>
      </c>
      <c r="Z8" s="60">
        <f t="shared" si="12"/>
        <v>0.64588299999999998</v>
      </c>
      <c r="AA8" s="60">
        <f t="shared" si="13"/>
        <v>0.42915300000000001</v>
      </c>
      <c r="AB8" s="93"/>
      <c r="AC8" s="60">
        <f>S8</f>
        <v>8.3659999999999998E-2</v>
      </c>
      <c r="AD8" s="60">
        <f t="shared" ref="AD8:AK23" si="44">T8</f>
        <v>0.52387600000000001</v>
      </c>
      <c r="AE8" s="60">
        <f t="shared" si="44"/>
        <v>0.20258799999999999</v>
      </c>
      <c r="AF8" s="60">
        <f t="shared" si="44"/>
        <v>0.67964199999999997</v>
      </c>
      <c r="AG8" s="60">
        <f t="shared" si="44"/>
        <v>0.50206399999999995</v>
      </c>
      <c r="AH8" s="60">
        <f t="shared" si="44"/>
        <v>0.83431299999999997</v>
      </c>
      <c r="AI8" s="60">
        <f t="shared" si="44"/>
        <v>-0.63528181818181817</v>
      </c>
      <c r="AJ8" s="60">
        <f t="shared" si="44"/>
        <v>0.64588299999999998</v>
      </c>
      <c r="AK8" s="60">
        <f t="shared" si="44"/>
        <v>0.42915300000000001</v>
      </c>
      <c r="AL8" s="92"/>
      <c r="AM8" s="31">
        <f>AC8</f>
        <v>8.3659999999999998E-2</v>
      </c>
      <c r="AN8" s="31">
        <f t="shared" ref="AN8:AU8" si="45">AD8</f>
        <v>0.52387600000000001</v>
      </c>
      <c r="AO8" s="31">
        <f t="shared" si="45"/>
        <v>0.20258799999999999</v>
      </c>
      <c r="AP8" s="31">
        <f t="shared" si="45"/>
        <v>0.67964199999999997</v>
      </c>
      <c r="AQ8" s="31">
        <f t="shared" si="45"/>
        <v>0.50206399999999995</v>
      </c>
      <c r="AR8" s="31">
        <f t="shared" si="45"/>
        <v>0.83431299999999997</v>
      </c>
      <c r="AS8" s="31">
        <f t="shared" si="45"/>
        <v>-0.63528181818181817</v>
      </c>
      <c r="AT8" s="31">
        <f t="shared" si="45"/>
        <v>0.64588299999999998</v>
      </c>
      <c r="AU8" s="31">
        <f t="shared" si="45"/>
        <v>0.42915300000000001</v>
      </c>
      <c r="AV8" s="92"/>
      <c r="BF8" s="93"/>
      <c r="BP8" s="93"/>
      <c r="BQ8" s="24">
        <v>1982</v>
      </c>
      <c r="BR8" s="24">
        <v>7</v>
      </c>
      <c r="BS8" s="29">
        <f t="shared" si="14"/>
        <v>0.38695400000000002</v>
      </c>
      <c r="BT8" s="29">
        <f t="shared" si="15"/>
        <v>3.3634360000000001</v>
      </c>
      <c r="BU8" s="29">
        <f t="shared" si="16"/>
        <v>-1.477673</v>
      </c>
      <c r="BV8" s="29">
        <f t="shared" si="17"/>
        <v>-0.27344400000000008</v>
      </c>
      <c r="BW8" s="29">
        <f t="shared" si="18"/>
        <v>-1.724796</v>
      </c>
      <c r="BX8" s="29">
        <f t="shared" si="19"/>
        <v>2.68682</v>
      </c>
      <c r="BY8" s="29">
        <f t="shared" si="20"/>
        <v>1.3319230909090909</v>
      </c>
      <c r="BZ8" s="29">
        <f t="shared" si="21"/>
        <v>2.3193459999999999</v>
      </c>
      <c r="CA8" s="29">
        <f t="shared" si="22"/>
        <v>1.8786490000000002</v>
      </c>
      <c r="CB8" s="93"/>
      <c r="CC8" s="24">
        <v>1982</v>
      </c>
      <c r="CD8" s="24">
        <v>7</v>
      </c>
      <c r="CE8" s="29">
        <f t="shared" si="23"/>
        <v>8.5521770000000004</v>
      </c>
      <c r="CF8" s="29">
        <f t="shared" si="24"/>
        <v>4.7540740000000001</v>
      </c>
      <c r="CG8" s="29">
        <f t="shared" si="25"/>
        <v>5.9066489999999998</v>
      </c>
      <c r="CH8" s="29">
        <f t="shared" si="26"/>
        <v>5.7340730000000004</v>
      </c>
      <c r="CI8" s="29">
        <f t="shared" si="27"/>
        <v>1.384199</v>
      </c>
      <c r="CJ8" s="29">
        <f t="shared" si="28"/>
        <v>1.8383069999999999</v>
      </c>
      <c r="CK8" s="29">
        <f t="shared" si="29"/>
        <v>1.1433997272727272</v>
      </c>
      <c r="CL8" s="29">
        <f t="shared" si="30"/>
        <v>0.65034800000000004</v>
      </c>
      <c r="CM8" s="29">
        <f t="shared" si="31"/>
        <v>1.1500970000000001</v>
      </c>
      <c r="CN8" s="93"/>
      <c r="CO8" s="38">
        <f t="shared" si="34"/>
        <v>1988</v>
      </c>
      <c r="CP8" s="39">
        <f>BS148*(13/21)</f>
        <v>4.1779294761904762</v>
      </c>
      <c r="CQ8" s="39">
        <f t="shared" ref="CQ8:CX8" si="46">BT148*(13/21)</f>
        <v>3.5133855714285716</v>
      </c>
      <c r="CR8" s="39">
        <f t="shared" si="46"/>
        <v>5.2408942857142851</v>
      </c>
      <c r="CS8" s="39">
        <f t="shared" si="46"/>
        <v>4.4877807619047623</v>
      </c>
      <c r="CT8" s="39">
        <f t="shared" si="46"/>
        <v>1.4059134761904761</v>
      </c>
      <c r="CU8" s="39">
        <f t="shared" si="46"/>
        <v>2.4103962380952386</v>
      </c>
      <c r="CV8" s="39">
        <f t="shared" si="46"/>
        <v>4.3150837532467534</v>
      </c>
      <c r="CW8" s="39">
        <f t="shared" si="46"/>
        <v>1.9252479999999994</v>
      </c>
      <c r="CX8" s="39">
        <f t="shared" si="46"/>
        <v>2.4965280476190475</v>
      </c>
      <c r="CY8" s="93"/>
      <c r="CZ8" s="38">
        <f t="shared" si="36"/>
        <v>1988</v>
      </c>
      <c r="DA8" s="41">
        <f>CE106*(10/15)</f>
        <v>0.761012666666667</v>
      </c>
      <c r="DB8" s="41">
        <f t="shared" ref="DB8:DI8" si="47">CF106*(10/15)</f>
        <v>2.7573606666666661</v>
      </c>
      <c r="DC8" s="41">
        <f t="shared" si="47"/>
        <v>0.27226999999999962</v>
      </c>
      <c r="DD8" s="41">
        <f t="shared" si="47"/>
        <v>-1.0719540000000001</v>
      </c>
      <c r="DE8" s="41">
        <f t="shared" si="47"/>
        <v>1.4118879999999998</v>
      </c>
      <c r="DF8" s="41">
        <f t="shared" si="47"/>
        <v>3.5162086666666661</v>
      </c>
      <c r="DG8" s="41">
        <f t="shared" si="47"/>
        <v>-2.9970978787878786</v>
      </c>
      <c r="DH8" s="41">
        <f t="shared" si="47"/>
        <v>0.46176866666666677</v>
      </c>
      <c r="DI8" s="41">
        <f t="shared" si="47"/>
        <v>-4.9810866666666662</v>
      </c>
    </row>
    <row r="9" spans="1:113" x14ac:dyDescent="0.25">
      <c r="A9" s="25" t="s">
        <v>99</v>
      </c>
      <c r="B9" s="25" t="s">
        <v>93</v>
      </c>
      <c r="C9" s="25" t="s">
        <v>92</v>
      </c>
      <c r="D9" s="26">
        <v>8</v>
      </c>
      <c r="E9" s="91"/>
      <c r="F9" s="29">
        <v>-0.25005100000000002</v>
      </c>
      <c r="G9" s="29">
        <v>-8.3448999999999995E-2</v>
      </c>
      <c r="H9" s="29">
        <v>0.21296899999999999</v>
      </c>
      <c r="I9" s="29">
        <v>-0.13359699999999999</v>
      </c>
      <c r="J9" s="29">
        <v>0.29182999999999998</v>
      </c>
      <c r="K9" s="29">
        <v>0.15176999999999999</v>
      </c>
      <c r="L9" s="29">
        <v>0.43984699999999999</v>
      </c>
      <c r="M9" s="58">
        <v>-0.64300100000000004</v>
      </c>
      <c r="N9" s="58">
        <v>0.49654999999999999</v>
      </c>
      <c r="O9" s="58">
        <v>0.292458</v>
      </c>
      <c r="P9" s="93"/>
      <c r="R9" s="31"/>
      <c r="S9" s="31">
        <f t="shared" si="5"/>
        <v>-8.3448999999999995E-2</v>
      </c>
      <c r="T9" s="31">
        <f t="shared" si="6"/>
        <v>0.21296899999999999</v>
      </c>
      <c r="U9" s="31">
        <f t="shared" si="7"/>
        <v>-0.13359699999999999</v>
      </c>
      <c r="V9" s="31">
        <f t="shared" si="8"/>
        <v>0.29182999999999998</v>
      </c>
      <c r="W9" s="31">
        <f t="shared" si="9"/>
        <v>0.15176999999999999</v>
      </c>
      <c r="X9" s="31">
        <f t="shared" si="10"/>
        <v>0.43984699999999999</v>
      </c>
      <c r="Y9" s="60">
        <f t="shared" si="11"/>
        <v>-0.42866463636363633</v>
      </c>
      <c r="Z9" s="60">
        <f t="shared" si="12"/>
        <v>0.49654999999999999</v>
      </c>
      <c r="AA9" s="60">
        <f t="shared" si="13"/>
        <v>0.292458</v>
      </c>
      <c r="AB9" s="93"/>
      <c r="AC9" s="60">
        <f t="shared" ref="AC9:AC28" si="48">S9</f>
        <v>-8.3448999999999995E-2</v>
      </c>
      <c r="AD9" s="60">
        <f t="shared" si="44"/>
        <v>0.21296899999999999</v>
      </c>
      <c r="AE9" s="60">
        <f t="shared" si="44"/>
        <v>-0.13359699999999999</v>
      </c>
      <c r="AF9" s="60">
        <f t="shared" si="44"/>
        <v>0.29182999999999998</v>
      </c>
      <c r="AG9" s="60">
        <f t="shared" si="44"/>
        <v>0.15176999999999999</v>
      </c>
      <c r="AH9" s="60">
        <f t="shared" si="44"/>
        <v>0.43984699999999999</v>
      </c>
      <c r="AI9" s="60">
        <f t="shared" si="44"/>
        <v>-0.42866463636363633</v>
      </c>
      <c r="AJ9" s="60">
        <f t="shared" si="44"/>
        <v>0.49654999999999999</v>
      </c>
      <c r="AK9" s="60">
        <f t="shared" si="44"/>
        <v>0.292458</v>
      </c>
      <c r="AL9" s="92"/>
      <c r="AM9" s="31">
        <f>AC9+AM8</f>
        <v>2.1100000000000285E-4</v>
      </c>
      <c r="AN9" s="31">
        <f t="shared" ref="AN9:AU24" si="49">AD9+AN8</f>
        <v>0.73684499999999997</v>
      </c>
      <c r="AO9" s="31">
        <f t="shared" si="49"/>
        <v>6.8990999999999997E-2</v>
      </c>
      <c r="AP9" s="31">
        <f t="shared" si="49"/>
        <v>0.97147199999999989</v>
      </c>
      <c r="AQ9" s="31">
        <f t="shared" si="49"/>
        <v>0.65383399999999992</v>
      </c>
      <c r="AR9" s="31">
        <f t="shared" si="49"/>
        <v>1.27416</v>
      </c>
      <c r="AS9" s="31">
        <f t="shared" si="49"/>
        <v>-1.0639464545454544</v>
      </c>
      <c r="AT9" s="31">
        <f t="shared" si="49"/>
        <v>1.142433</v>
      </c>
      <c r="AU9" s="31">
        <f t="shared" si="49"/>
        <v>0.721611</v>
      </c>
      <c r="AV9" s="92"/>
      <c r="BF9" s="93"/>
      <c r="BP9" s="93"/>
      <c r="BQ9" s="24">
        <v>1982</v>
      </c>
      <c r="BR9" s="24">
        <v>8</v>
      </c>
      <c r="BS9" s="29">
        <f t="shared" si="14"/>
        <v>0.99767700000000004</v>
      </c>
      <c r="BT9" s="29">
        <f t="shared" si="15"/>
        <v>4.3800400000000002</v>
      </c>
      <c r="BU9" s="29">
        <f t="shared" si="16"/>
        <v>-0.94733400000000001</v>
      </c>
      <c r="BV9" s="29">
        <f t="shared" si="17"/>
        <v>4.4870999999999939E-2</v>
      </c>
      <c r="BW9" s="29">
        <f t="shared" si="18"/>
        <v>-1.603167</v>
      </c>
      <c r="BX9" s="29">
        <f t="shared" si="19"/>
        <v>3.4108619999999998</v>
      </c>
      <c r="BY9" s="29">
        <f t="shared" si="20"/>
        <v>1.9174902727272727</v>
      </c>
      <c r="BZ9" s="29">
        <f t="shared" si="21"/>
        <v>3.089817</v>
      </c>
      <c r="CA9" s="29">
        <f t="shared" si="22"/>
        <v>2.7004210000000004</v>
      </c>
      <c r="CB9" s="93"/>
      <c r="CC9" s="24">
        <v>1982</v>
      </c>
      <c r="CD9" s="24">
        <v>8</v>
      </c>
      <c r="CE9" s="29">
        <f t="shared" si="23"/>
        <v>9.9790410000000005</v>
      </c>
      <c r="CF9" s="29">
        <f t="shared" si="24"/>
        <v>5.6792670000000003</v>
      </c>
      <c r="CG9" s="29">
        <f t="shared" si="25"/>
        <v>7.2014769999999997</v>
      </c>
      <c r="CH9" s="29">
        <f t="shared" si="26"/>
        <v>7.2627540000000002</v>
      </c>
      <c r="CI9" s="29">
        <f t="shared" si="27"/>
        <v>2.7802949999999997</v>
      </c>
      <c r="CJ9" s="29">
        <f t="shared" si="28"/>
        <v>3.2606979999999997</v>
      </c>
      <c r="CK9" s="29">
        <f t="shared" si="29"/>
        <v>1.3182535454545454</v>
      </c>
      <c r="CL9" s="29">
        <f t="shared" si="30"/>
        <v>1.5487390000000001</v>
      </c>
      <c r="CM9" s="29">
        <f t="shared" si="31"/>
        <v>1.6895520000000002</v>
      </c>
      <c r="CN9" s="93"/>
      <c r="CO9" s="38">
        <f t="shared" si="34"/>
        <v>1989</v>
      </c>
      <c r="CP9" s="39">
        <f>BS169*(13/21)</f>
        <v>7.3556432857142866</v>
      </c>
      <c r="CQ9" s="39">
        <f t="shared" ref="CQ9:CX9" si="50">BT169*(13/21)</f>
        <v>3.3258450952380962</v>
      </c>
      <c r="CR9" s="39">
        <f t="shared" si="50"/>
        <v>2.7930735238095239</v>
      </c>
      <c r="CS9" s="39">
        <f t="shared" si="50"/>
        <v>1.0190279047619046</v>
      </c>
      <c r="CT9" s="39">
        <f t="shared" si="50"/>
        <v>0.95538361904761893</v>
      </c>
      <c r="CU9" s="39">
        <f t="shared" si="50"/>
        <v>2.7958988571428574</v>
      </c>
      <c r="CV9" s="39">
        <f t="shared" si="50"/>
        <v>3.4945720389610391</v>
      </c>
      <c r="CW9" s="39">
        <f t="shared" si="50"/>
        <v>-1.2826802857142856</v>
      </c>
      <c r="CX9" s="39">
        <f t="shared" si="50"/>
        <v>1.5710623809523812</v>
      </c>
      <c r="CY9" s="93"/>
      <c r="CZ9" s="38">
        <f t="shared" si="36"/>
        <v>1989</v>
      </c>
      <c r="DA9" s="40">
        <f>CE121*(10/15)</f>
        <v>4.1955313333333333</v>
      </c>
      <c r="DB9" s="40">
        <f t="shared" ref="DB9:DI9" si="51">CF121*(10/15)</f>
        <v>2.6404013333333332</v>
      </c>
      <c r="DC9" s="40">
        <f t="shared" si="51"/>
        <v>3.7359519999999997</v>
      </c>
      <c r="DD9" s="40">
        <f t="shared" si="51"/>
        <v>1.4093453333333334</v>
      </c>
      <c r="DE9" s="40">
        <f t="shared" si="51"/>
        <v>4.6177013333333328</v>
      </c>
      <c r="DF9" s="40">
        <f t="shared" si="51"/>
        <v>3.9251440000000013</v>
      </c>
      <c r="DG9" s="40">
        <f t="shared" si="51"/>
        <v>0.10695903030303018</v>
      </c>
      <c r="DH9" s="40">
        <f t="shared" si="51"/>
        <v>1.9838946666666664</v>
      </c>
      <c r="DI9" s="40">
        <f t="shared" si="51"/>
        <v>2.7628679999999997</v>
      </c>
    </row>
    <row r="10" spans="1:113" x14ac:dyDescent="0.25">
      <c r="A10" s="25" t="s">
        <v>99</v>
      </c>
      <c r="B10" s="25" t="s">
        <v>93</v>
      </c>
      <c r="C10" s="25" t="s">
        <v>93</v>
      </c>
      <c r="D10" s="26">
        <v>9</v>
      </c>
      <c r="E10" s="91"/>
      <c r="F10" s="29">
        <v>-0.13492199999999999</v>
      </c>
      <c r="G10" s="29">
        <v>-0.223107</v>
      </c>
      <c r="H10" s="29">
        <v>-8.5328000000000001E-2</v>
      </c>
      <c r="I10" s="29">
        <v>-0.45054699999999998</v>
      </c>
      <c r="J10" s="29">
        <v>-0.142848</v>
      </c>
      <c r="K10" s="29">
        <v>-0.215252</v>
      </c>
      <c r="L10" s="29">
        <v>3.6706000000000003E-2</v>
      </c>
      <c r="M10" s="58">
        <v>-0.37684499999999999</v>
      </c>
      <c r="N10" s="58">
        <v>0.233879</v>
      </c>
      <c r="O10" s="58">
        <v>8.7484999999999993E-2</v>
      </c>
      <c r="P10" s="93"/>
      <c r="R10" s="31"/>
      <c r="S10" s="31">
        <f t="shared" si="5"/>
        <v>-0.223107</v>
      </c>
      <c r="T10" s="31">
        <f t="shared" si="6"/>
        <v>-8.5328000000000001E-2</v>
      </c>
      <c r="U10" s="31">
        <f t="shared" si="7"/>
        <v>-0.45054699999999998</v>
      </c>
      <c r="V10" s="31">
        <f t="shared" si="8"/>
        <v>-0.142848</v>
      </c>
      <c r="W10" s="31">
        <f t="shared" si="9"/>
        <v>-0.215252</v>
      </c>
      <c r="X10" s="31">
        <f t="shared" si="10"/>
        <v>3.6706000000000003E-2</v>
      </c>
      <c r="Y10" s="60">
        <f t="shared" si="11"/>
        <v>-0.24488699999999997</v>
      </c>
      <c r="Z10" s="60">
        <f t="shared" si="12"/>
        <v>0.233879</v>
      </c>
      <c r="AA10" s="60">
        <f t="shared" si="13"/>
        <v>8.7484999999999993E-2</v>
      </c>
      <c r="AB10" s="93"/>
      <c r="AC10" s="60">
        <f t="shared" si="48"/>
        <v>-0.223107</v>
      </c>
      <c r="AD10" s="60">
        <f t="shared" si="44"/>
        <v>-8.5328000000000001E-2</v>
      </c>
      <c r="AE10" s="60">
        <f t="shared" si="44"/>
        <v>-0.45054699999999998</v>
      </c>
      <c r="AF10" s="60">
        <f t="shared" si="44"/>
        <v>-0.142848</v>
      </c>
      <c r="AG10" s="60">
        <f t="shared" si="44"/>
        <v>-0.215252</v>
      </c>
      <c r="AH10" s="60">
        <f t="shared" si="44"/>
        <v>3.6706000000000003E-2</v>
      </c>
      <c r="AI10" s="60">
        <f t="shared" si="44"/>
        <v>-0.24488699999999997</v>
      </c>
      <c r="AJ10" s="60">
        <f t="shared" si="44"/>
        <v>0.233879</v>
      </c>
      <c r="AK10" s="60">
        <f t="shared" si="44"/>
        <v>8.7484999999999993E-2</v>
      </c>
      <c r="AL10" s="92"/>
      <c r="AM10" s="31">
        <f t="shared" ref="AM10:AM28" si="52">AC10+AM9</f>
        <v>-0.22289599999999998</v>
      </c>
      <c r="AN10" s="31">
        <f t="shared" si="49"/>
        <v>0.65151700000000001</v>
      </c>
      <c r="AO10" s="31">
        <f t="shared" si="49"/>
        <v>-0.38155600000000001</v>
      </c>
      <c r="AP10" s="31">
        <f t="shared" si="49"/>
        <v>0.82862399999999992</v>
      </c>
      <c r="AQ10" s="31">
        <f t="shared" si="49"/>
        <v>0.43858199999999992</v>
      </c>
      <c r="AR10" s="31">
        <f t="shared" si="49"/>
        <v>1.3108659999999999</v>
      </c>
      <c r="AS10" s="31">
        <f t="shared" si="49"/>
        <v>-1.3088334545454545</v>
      </c>
      <c r="AT10" s="31">
        <f t="shared" si="49"/>
        <v>1.376312</v>
      </c>
      <c r="AU10" s="31">
        <f t="shared" si="49"/>
        <v>0.80909600000000004</v>
      </c>
      <c r="AV10" s="92"/>
      <c r="BF10" s="93"/>
      <c r="BP10" s="93"/>
      <c r="BQ10" s="24">
        <v>1982</v>
      </c>
      <c r="BR10" s="24">
        <v>9</v>
      </c>
      <c r="BS10" s="29">
        <f t="shared" si="14"/>
        <v>1.792586</v>
      </c>
      <c r="BT10" s="29">
        <f t="shared" si="15"/>
        <v>5.1138479999999999</v>
      </c>
      <c r="BU10" s="29">
        <f t="shared" si="16"/>
        <v>-0.18898099999999995</v>
      </c>
      <c r="BV10" s="29">
        <f t="shared" si="17"/>
        <v>0.55648600000000004</v>
      </c>
      <c r="BW10" s="29">
        <f t="shared" si="18"/>
        <v>-1.2148159999999999</v>
      </c>
      <c r="BX10" s="29">
        <f t="shared" si="19"/>
        <v>4.1090229999999996</v>
      </c>
      <c r="BY10" s="29">
        <f t="shared" si="20"/>
        <v>2.6983357272727271</v>
      </c>
      <c r="BZ10" s="29">
        <f t="shared" si="21"/>
        <v>3.7856830000000001</v>
      </c>
      <c r="CA10" s="29">
        <f t="shared" si="22"/>
        <v>3.3616160000000006</v>
      </c>
      <c r="CB10" s="93"/>
      <c r="CC10" s="24">
        <v>1982</v>
      </c>
      <c r="CD10" s="24">
        <v>9</v>
      </c>
      <c r="CE10" s="29">
        <f t="shared" si="23"/>
        <v>11.474466</v>
      </c>
      <c r="CF10" s="29">
        <f t="shared" si="24"/>
        <v>6.6912140000000004</v>
      </c>
      <c r="CG10" s="29">
        <f t="shared" si="25"/>
        <v>8.521509</v>
      </c>
      <c r="CH10" s="29">
        <f t="shared" si="26"/>
        <v>8.7296499999999995</v>
      </c>
      <c r="CI10" s="29">
        <f t="shared" si="27"/>
        <v>4.3766599999999993</v>
      </c>
      <c r="CJ10" s="29">
        <f t="shared" si="28"/>
        <v>4.9462829999999993</v>
      </c>
      <c r="CK10" s="29">
        <f t="shared" si="29"/>
        <v>1.7603734545454546</v>
      </c>
      <c r="CL10" s="29">
        <f t="shared" si="30"/>
        <v>2.5934200000000001</v>
      </c>
      <c r="CM10" s="29">
        <f t="shared" si="31"/>
        <v>2.3126280000000001</v>
      </c>
      <c r="CN10" s="93"/>
      <c r="CO10" s="38">
        <f t="shared" si="34"/>
        <v>1990</v>
      </c>
      <c r="CP10" s="39">
        <f>BS190*(13/21)</f>
        <v>3.7148335714285721</v>
      </c>
      <c r="CQ10" s="39">
        <f t="shared" ref="CQ10:CX10" si="53">BT190*(13/21)</f>
        <v>-1.519101380952381</v>
      </c>
      <c r="CR10" s="39">
        <f t="shared" si="53"/>
        <v>7.7156795238095262</v>
      </c>
      <c r="CS10" s="39">
        <f t="shared" si="53"/>
        <v>4.6486217142857136</v>
      </c>
      <c r="CT10" s="39">
        <f t="shared" si="53"/>
        <v>2.9705885238095253</v>
      </c>
      <c r="CU10" s="39">
        <f t="shared" si="53"/>
        <v>-1.0059480476190474</v>
      </c>
      <c r="CV10" s="39">
        <f t="shared" si="53"/>
        <v>-2.0696632554112564</v>
      </c>
      <c r="CW10" s="39">
        <f t="shared" si="53"/>
        <v>-2.1433632380952368</v>
      </c>
      <c r="CX10" s="39">
        <f t="shared" si="53"/>
        <v>-0.85504652380952395</v>
      </c>
      <c r="CY10" s="93"/>
      <c r="CZ10" s="38">
        <f t="shared" si="36"/>
        <v>1990</v>
      </c>
      <c r="DA10" s="40">
        <f>CE136*(10/15)</f>
        <v>-0.88024999999999987</v>
      </c>
      <c r="DB10" s="40">
        <f t="shared" ref="DB10:DI10" si="54">CF136*(10/15)</f>
        <v>1.1049606666666669</v>
      </c>
      <c r="DC10" s="40">
        <f t="shared" si="54"/>
        <v>2.1058946666666665</v>
      </c>
      <c r="DD10" s="40">
        <f t="shared" si="54"/>
        <v>1.6421866666666665</v>
      </c>
      <c r="DE10" s="40">
        <f t="shared" si="54"/>
        <v>0.72467733333333328</v>
      </c>
      <c r="DF10" s="40">
        <f t="shared" si="54"/>
        <v>0.150732</v>
      </c>
      <c r="DG10" s="40">
        <f t="shared" si="54"/>
        <v>4.9637550303030302</v>
      </c>
      <c r="DH10" s="40">
        <f t="shared" si="54"/>
        <v>0.30138133333333328</v>
      </c>
      <c r="DI10" s="40">
        <f t="shared" si="54"/>
        <v>1.4142733333333335</v>
      </c>
    </row>
    <row r="11" spans="1:113" x14ac:dyDescent="0.25">
      <c r="A11" s="25" t="s">
        <v>99</v>
      </c>
      <c r="B11" s="25" t="s">
        <v>101</v>
      </c>
      <c r="C11" s="25" t="s">
        <v>91</v>
      </c>
      <c r="D11" s="26">
        <v>10</v>
      </c>
      <c r="E11" s="22"/>
      <c r="F11" s="29">
        <v>1.1469469999999999</v>
      </c>
      <c r="G11" s="29">
        <v>-0.16223499999999999</v>
      </c>
      <c r="H11" s="29">
        <v>0.27308500000000002</v>
      </c>
      <c r="I11" s="29">
        <v>-0.82232899999999998</v>
      </c>
      <c r="J11" s="29">
        <v>-0.61760499999999996</v>
      </c>
      <c r="K11" s="29">
        <v>-0.80213500000000004</v>
      </c>
      <c r="L11" s="29">
        <v>0.11919</v>
      </c>
      <c r="M11" s="58">
        <v>0.292879</v>
      </c>
      <c r="N11" s="58">
        <v>9.6684999999999993E-2</v>
      </c>
      <c r="O11" s="58">
        <v>0.16069900000000001</v>
      </c>
      <c r="P11" s="94"/>
      <c r="R11" s="31"/>
      <c r="S11" s="31">
        <f t="shared" si="5"/>
        <v>-0.16223499999999999</v>
      </c>
      <c r="T11" s="31">
        <f t="shared" si="6"/>
        <v>0.27308500000000002</v>
      </c>
      <c r="U11" s="31">
        <f t="shared" si="7"/>
        <v>-0.82232899999999998</v>
      </c>
      <c r="V11" s="31">
        <f t="shared" si="8"/>
        <v>-0.61760499999999996</v>
      </c>
      <c r="W11" s="31">
        <f t="shared" si="9"/>
        <v>-0.80213500000000004</v>
      </c>
      <c r="X11" s="31">
        <f t="shared" si="10"/>
        <v>0.11919</v>
      </c>
      <c r="Y11" s="60">
        <f t="shared" si="11"/>
        <v>0.75873427272727267</v>
      </c>
      <c r="Z11" s="60">
        <f t="shared" si="12"/>
        <v>9.6684999999999993E-2</v>
      </c>
      <c r="AA11" s="60">
        <f t="shared" si="13"/>
        <v>0.16069900000000001</v>
      </c>
      <c r="AB11" s="94"/>
      <c r="AC11" s="60">
        <f t="shared" si="48"/>
        <v>-0.16223499999999999</v>
      </c>
      <c r="AD11" s="60">
        <f t="shared" si="44"/>
        <v>0.27308500000000002</v>
      </c>
      <c r="AE11" s="60">
        <f t="shared" si="44"/>
        <v>-0.82232899999999998</v>
      </c>
      <c r="AF11" s="60">
        <f t="shared" si="44"/>
        <v>-0.61760499999999996</v>
      </c>
      <c r="AG11" s="60">
        <f t="shared" si="44"/>
        <v>-0.80213500000000004</v>
      </c>
      <c r="AH11" s="60">
        <f t="shared" si="44"/>
        <v>0.11919</v>
      </c>
      <c r="AI11" s="60">
        <f t="shared" si="44"/>
        <v>0.75873427272727267</v>
      </c>
      <c r="AJ11" s="60">
        <f t="shared" si="44"/>
        <v>9.6684999999999993E-2</v>
      </c>
      <c r="AK11" s="60">
        <f t="shared" si="44"/>
        <v>0.16069900000000001</v>
      </c>
      <c r="AL11" s="92"/>
      <c r="AM11" s="31">
        <f t="shared" si="52"/>
        <v>-0.385131</v>
      </c>
      <c r="AN11" s="31">
        <f t="shared" si="49"/>
        <v>0.92460200000000003</v>
      </c>
      <c r="AO11" s="31">
        <f t="shared" si="49"/>
        <v>-1.2038850000000001</v>
      </c>
      <c r="AP11" s="31">
        <f t="shared" si="49"/>
        <v>0.21101899999999996</v>
      </c>
      <c r="AQ11" s="31">
        <f t="shared" si="49"/>
        <v>-0.36355300000000013</v>
      </c>
      <c r="AR11" s="31">
        <f t="shared" si="49"/>
        <v>1.4300559999999998</v>
      </c>
      <c r="AS11" s="31">
        <f t="shared" si="49"/>
        <v>-0.55009918181818185</v>
      </c>
      <c r="AT11" s="31">
        <f t="shared" si="49"/>
        <v>1.4729969999999999</v>
      </c>
      <c r="AU11" s="31">
        <f t="shared" si="49"/>
        <v>0.96979500000000007</v>
      </c>
      <c r="AV11" s="92"/>
      <c r="BF11" s="94"/>
      <c r="BP11" s="94"/>
      <c r="BQ11" s="24">
        <v>1982</v>
      </c>
      <c r="BR11" s="24">
        <f>1+BR10</f>
        <v>10</v>
      </c>
      <c r="BS11" s="29">
        <f t="shared" si="14"/>
        <v>2.772205</v>
      </c>
      <c r="BT11" s="29">
        <f t="shared" si="15"/>
        <v>5.9183459999999997</v>
      </c>
      <c r="BU11" s="29">
        <f t="shared" si="16"/>
        <v>0.56780900000000001</v>
      </c>
      <c r="BV11" s="29">
        <f t="shared" si="17"/>
        <v>0.92103599999999997</v>
      </c>
      <c r="BW11" s="29">
        <f t="shared" si="18"/>
        <v>-0.84968399999999988</v>
      </c>
      <c r="BX11" s="29">
        <f t="shared" si="19"/>
        <v>4.7466799999999996</v>
      </c>
      <c r="BY11" s="29">
        <f t="shared" si="20"/>
        <v>3.3293351818181818</v>
      </c>
      <c r="BZ11" s="29">
        <f t="shared" si="21"/>
        <v>4.3801420000000002</v>
      </c>
      <c r="CA11" s="29">
        <f t="shared" si="22"/>
        <v>3.8772630000000006</v>
      </c>
      <c r="CB11" s="94"/>
      <c r="CC11" s="24">
        <v>1982</v>
      </c>
      <c r="CD11" s="24">
        <v>10</v>
      </c>
      <c r="CE11" s="29">
        <f t="shared" si="23"/>
        <v>13.010054999999999</v>
      </c>
      <c r="CF11" s="29">
        <f t="shared" si="24"/>
        <v>7.5834980000000005</v>
      </c>
      <c r="CG11" s="29">
        <f t="shared" si="25"/>
        <v>9.7003939999999993</v>
      </c>
      <c r="CH11" s="29">
        <f t="shared" si="26"/>
        <v>9.8588339999999999</v>
      </c>
      <c r="CI11" s="29">
        <f t="shared" si="27"/>
        <v>5.8184249999999995</v>
      </c>
      <c r="CJ11" s="29">
        <f t="shared" si="28"/>
        <v>6.3452059999999992</v>
      </c>
      <c r="CK11" s="29">
        <f t="shared" si="29"/>
        <v>2.8811703636363637</v>
      </c>
      <c r="CL11" s="29">
        <f t="shared" si="30"/>
        <v>3.5354480000000001</v>
      </c>
      <c r="CM11" s="29">
        <f t="shared" si="31"/>
        <v>3.1398440000000001</v>
      </c>
      <c r="CN11" s="94"/>
      <c r="CO11" s="38">
        <f t="shared" si="34"/>
        <v>1991</v>
      </c>
      <c r="CP11" s="39">
        <f>BS211*(13/21)</f>
        <v>-5.2708821904761907</v>
      </c>
      <c r="CQ11" s="39">
        <f t="shared" ref="CQ11:CX11" si="55">BT211*(13/21)</f>
        <v>-6.5290946190476191</v>
      </c>
      <c r="CR11" s="39">
        <f t="shared" si="55"/>
        <v>-5.5893103809523801</v>
      </c>
      <c r="CS11" s="39">
        <f t="shared" si="55"/>
        <v>-3.8479325238095239</v>
      </c>
      <c r="CT11" s="39">
        <f t="shared" si="55"/>
        <v>-1.3866969999999998</v>
      </c>
      <c r="CU11" s="39">
        <f t="shared" si="55"/>
        <v>-4.1045878095238093</v>
      </c>
      <c r="CV11" s="39">
        <f t="shared" si="55"/>
        <v>1.4773966493506494</v>
      </c>
      <c r="CW11" s="39">
        <f t="shared" si="55"/>
        <v>-3.7625033333333335</v>
      </c>
      <c r="CX11" s="39">
        <f t="shared" si="55"/>
        <v>-1.2103668571428572</v>
      </c>
      <c r="CY11" s="94"/>
      <c r="CZ11" s="38">
        <f t="shared" si="36"/>
        <v>1991</v>
      </c>
      <c r="DA11" s="40">
        <f>CE151*(10/15)</f>
        <v>-6.3268180000000003</v>
      </c>
      <c r="DB11" s="40">
        <f t="shared" ref="DB11:DI11" si="56">CF151*(10/15)</f>
        <v>-6.4821360000000015</v>
      </c>
      <c r="DC11" s="40">
        <f t="shared" si="56"/>
        <v>-3.607742</v>
      </c>
      <c r="DD11" s="40">
        <f t="shared" si="56"/>
        <v>-2.1856960000000001</v>
      </c>
      <c r="DE11" s="40">
        <f t="shared" si="56"/>
        <v>-1.2608353333333331</v>
      </c>
      <c r="DF11" s="40">
        <f t="shared" si="56"/>
        <v>-2.0265946666666661</v>
      </c>
      <c r="DG11" s="40">
        <f t="shared" si="56"/>
        <v>-3.4735278787878792</v>
      </c>
      <c r="DH11" s="40">
        <f t="shared" si="56"/>
        <v>-9.0953039999999987</v>
      </c>
      <c r="DI11" s="40">
        <f t="shared" si="56"/>
        <v>-6.4588479999999997</v>
      </c>
    </row>
    <row r="12" spans="1:113" x14ac:dyDescent="0.25">
      <c r="A12" s="25" t="s">
        <v>99</v>
      </c>
      <c r="B12" s="25" t="s">
        <v>101</v>
      </c>
      <c r="C12" s="25" t="s">
        <v>92</v>
      </c>
      <c r="D12" s="26">
        <v>11</v>
      </c>
      <c r="E12" s="22"/>
      <c r="F12" s="29">
        <v>1.072767</v>
      </c>
      <c r="G12" s="29">
        <v>0.11243</v>
      </c>
      <c r="H12" s="29">
        <v>0.54575899999999999</v>
      </c>
      <c r="I12" s="29">
        <v>-0.4269</v>
      </c>
      <c r="J12" s="29">
        <v>-0.36871399999999999</v>
      </c>
      <c r="K12" s="29">
        <v>-0.67750299999999997</v>
      </c>
      <c r="L12" s="29">
        <v>0.255359</v>
      </c>
      <c r="M12" s="58">
        <v>0.43612800000000002</v>
      </c>
      <c r="N12" s="58">
        <v>0.12817100000000001</v>
      </c>
      <c r="O12" s="58">
        <v>0.10191500000000001</v>
      </c>
      <c r="P12" s="94"/>
      <c r="R12" s="31"/>
      <c r="S12" s="31">
        <f t="shared" si="5"/>
        <v>0.11243</v>
      </c>
      <c r="T12" s="31">
        <f t="shared" si="6"/>
        <v>0.54575899999999999</v>
      </c>
      <c r="U12" s="31">
        <f t="shared" si="7"/>
        <v>-0.4269</v>
      </c>
      <c r="V12" s="31">
        <f t="shared" si="8"/>
        <v>-0.36871399999999999</v>
      </c>
      <c r="W12" s="31">
        <f t="shared" si="9"/>
        <v>-0.67750299999999997</v>
      </c>
      <c r="X12" s="31">
        <f t="shared" si="10"/>
        <v>0.255359</v>
      </c>
      <c r="Y12" s="60">
        <f t="shared" si="11"/>
        <v>0.78338563636363645</v>
      </c>
      <c r="Z12" s="60">
        <f t="shared" si="12"/>
        <v>0.12817100000000001</v>
      </c>
      <c r="AA12" s="60">
        <f t="shared" si="13"/>
        <v>0.10191500000000001</v>
      </c>
      <c r="AB12" s="94"/>
      <c r="AC12" s="60">
        <f t="shared" si="48"/>
        <v>0.11243</v>
      </c>
      <c r="AD12" s="60">
        <f t="shared" si="44"/>
        <v>0.54575899999999999</v>
      </c>
      <c r="AE12" s="60">
        <f t="shared" si="44"/>
        <v>-0.4269</v>
      </c>
      <c r="AF12" s="60">
        <f t="shared" si="44"/>
        <v>-0.36871399999999999</v>
      </c>
      <c r="AG12" s="60">
        <f t="shared" si="44"/>
        <v>-0.67750299999999997</v>
      </c>
      <c r="AH12" s="60">
        <f t="shared" si="44"/>
        <v>0.255359</v>
      </c>
      <c r="AI12" s="60">
        <f t="shared" si="44"/>
        <v>0.78338563636363645</v>
      </c>
      <c r="AJ12" s="60">
        <f t="shared" si="44"/>
        <v>0.12817100000000001</v>
      </c>
      <c r="AK12" s="60">
        <f t="shared" si="44"/>
        <v>0.10191500000000001</v>
      </c>
      <c r="AL12" s="92"/>
      <c r="AM12" s="31">
        <f t="shared" si="52"/>
        <v>-0.27270099999999997</v>
      </c>
      <c r="AN12" s="31">
        <f t="shared" si="49"/>
        <v>1.470361</v>
      </c>
      <c r="AO12" s="31">
        <f t="shared" si="49"/>
        <v>-1.6307850000000002</v>
      </c>
      <c r="AP12" s="31">
        <f t="shared" si="49"/>
        <v>-0.15769500000000003</v>
      </c>
      <c r="AQ12" s="31">
        <f t="shared" si="49"/>
        <v>-1.0410560000000002</v>
      </c>
      <c r="AR12" s="31">
        <f t="shared" si="49"/>
        <v>1.6854149999999999</v>
      </c>
      <c r="AS12" s="31">
        <f t="shared" si="49"/>
        <v>0.2332864545454546</v>
      </c>
      <c r="AT12" s="31">
        <f t="shared" si="49"/>
        <v>1.6011679999999999</v>
      </c>
      <c r="AU12" s="31">
        <f t="shared" si="49"/>
        <v>1.0717100000000002</v>
      </c>
      <c r="AV12" s="92"/>
      <c r="BF12" s="94"/>
      <c r="BP12" s="94"/>
      <c r="BQ12" s="24">
        <v>1982</v>
      </c>
      <c r="BR12" s="24">
        <f t="shared" ref="BR12:BR22" si="57">1+BR11</f>
        <v>11</v>
      </c>
      <c r="BS12" s="29">
        <f t="shared" si="14"/>
        <v>3.7945830000000003</v>
      </c>
      <c r="BT12" s="29">
        <f t="shared" si="15"/>
        <v>6.9235109999999995</v>
      </c>
      <c r="BU12" s="29">
        <f t="shared" si="16"/>
        <v>1.2778970000000001</v>
      </c>
      <c r="BV12" s="29">
        <f t="shared" si="17"/>
        <v>1.157756</v>
      </c>
      <c r="BW12" s="29">
        <f t="shared" si="18"/>
        <v>-0.71337899999999987</v>
      </c>
      <c r="BX12" s="29">
        <f t="shared" si="19"/>
        <v>5.4740349999999998</v>
      </c>
      <c r="BY12" s="29">
        <f t="shared" si="20"/>
        <v>3.9812159090909089</v>
      </c>
      <c r="BZ12" s="29">
        <f t="shared" si="21"/>
        <v>5.133286</v>
      </c>
      <c r="CA12" s="29">
        <f t="shared" si="22"/>
        <v>4.6776550000000006</v>
      </c>
      <c r="CB12" s="94"/>
      <c r="CC12" s="24">
        <v>1982</v>
      </c>
      <c r="CD12" s="24">
        <v>11</v>
      </c>
      <c r="CE12" s="29">
        <f t="shared" si="23"/>
        <v>14.190192999999999</v>
      </c>
      <c r="CF12" s="29">
        <f t="shared" si="24"/>
        <v>8.2578050000000012</v>
      </c>
      <c r="CG12" s="29">
        <f t="shared" si="25"/>
        <v>10.536643999999999</v>
      </c>
      <c r="CH12" s="29">
        <f t="shared" si="26"/>
        <v>10.662516</v>
      </c>
      <c r="CI12" s="29">
        <f t="shared" si="27"/>
        <v>6.9677379999999998</v>
      </c>
      <c r="CJ12" s="29">
        <f t="shared" si="28"/>
        <v>7.4403209999999991</v>
      </c>
      <c r="CK12" s="29">
        <f t="shared" si="29"/>
        <v>3.7966507272727275</v>
      </c>
      <c r="CL12" s="29">
        <f t="shared" si="30"/>
        <v>4.3512659999999999</v>
      </c>
      <c r="CM12" s="29">
        <f t="shared" si="31"/>
        <v>3.913306</v>
      </c>
      <c r="CN12" s="94"/>
      <c r="CO12" s="38">
        <f t="shared" si="34"/>
        <v>1992</v>
      </c>
      <c r="CP12" s="39">
        <f>BS232*(13/21)</f>
        <v>-5.8654693809523808</v>
      </c>
      <c r="CQ12" s="39">
        <f t="shared" ref="CQ12:CX12" si="58">BT232*(13/21)</f>
        <v>-2.8030915714285713</v>
      </c>
      <c r="CR12" s="39">
        <f t="shared" si="58"/>
        <v>-4.133814285714287</v>
      </c>
      <c r="CS12" s="39">
        <f t="shared" si="58"/>
        <v>-3.6158738571428577</v>
      </c>
      <c r="CT12" s="39">
        <f t="shared" si="58"/>
        <v>-1.2266502857142858</v>
      </c>
      <c r="CU12" s="39">
        <f t="shared" si="58"/>
        <v>-0.31130357142857112</v>
      </c>
      <c r="CV12" s="39">
        <f t="shared" si="58"/>
        <v>4.7553084935064929</v>
      </c>
      <c r="CW12" s="39">
        <f t="shared" si="58"/>
        <v>4.7852380952380953</v>
      </c>
      <c r="CX12" s="39">
        <f t="shared" si="58"/>
        <v>2.0863557619047617</v>
      </c>
      <c r="CY12" s="94"/>
      <c r="CZ12" s="38">
        <f t="shared" si="36"/>
        <v>1992</v>
      </c>
      <c r="DA12" s="40">
        <f>CE166*(10/15)</f>
        <v>-2.697692</v>
      </c>
      <c r="DB12" s="40">
        <f t="shared" ref="DB12:DI12" si="59">CF166*(10/15)</f>
        <v>-1.203066</v>
      </c>
      <c r="DC12" s="40">
        <f t="shared" si="59"/>
        <v>-0.58883400000000052</v>
      </c>
      <c r="DD12" s="40">
        <f t="shared" si="59"/>
        <v>-0.7843793333333331</v>
      </c>
      <c r="DE12" s="40">
        <f t="shared" si="59"/>
        <v>-4.3087333333333255E-2</v>
      </c>
      <c r="DF12" s="40">
        <f t="shared" si="59"/>
        <v>-0.85148866666666656</v>
      </c>
      <c r="DG12" s="40">
        <f t="shared" si="59"/>
        <v>4.073861696969697</v>
      </c>
      <c r="DH12" s="40">
        <f t="shared" si="59"/>
        <v>-5.6311686666666674</v>
      </c>
      <c r="DI12" s="40">
        <f t="shared" si="59"/>
        <v>-3.5431286666666666</v>
      </c>
    </row>
    <row r="13" spans="1:113" x14ac:dyDescent="0.25">
      <c r="A13" s="25" t="s">
        <v>99</v>
      </c>
      <c r="B13" s="25" t="s">
        <v>101</v>
      </c>
      <c r="C13" s="25" t="s">
        <v>93</v>
      </c>
      <c r="D13" s="26">
        <v>12</v>
      </c>
      <c r="E13" s="22"/>
      <c r="F13" s="29">
        <v>0.90912800000000005</v>
      </c>
      <c r="G13" s="29">
        <v>0.31679000000000002</v>
      </c>
      <c r="H13" s="29">
        <v>0.76627699999999999</v>
      </c>
      <c r="I13" s="29">
        <v>-9.6338999999999994E-2</v>
      </c>
      <c r="J13" s="29">
        <v>-0.18278700000000001</v>
      </c>
      <c r="K13" s="29">
        <v>-0.468889</v>
      </c>
      <c r="L13" s="29">
        <v>0.37277900000000003</v>
      </c>
      <c r="M13" s="58">
        <v>0.46493600000000002</v>
      </c>
      <c r="N13" s="58">
        <v>5.5309999999999998E-2</v>
      </c>
      <c r="O13" s="58">
        <v>-2.3907999999999999E-2</v>
      </c>
      <c r="P13" s="94"/>
      <c r="R13" s="31"/>
      <c r="S13" s="31">
        <f t="shared" si="5"/>
        <v>0.31679000000000002</v>
      </c>
      <c r="T13" s="31">
        <f t="shared" si="6"/>
        <v>0.76627699999999999</v>
      </c>
      <c r="U13" s="31">
        <f t="shared" si="7"/>
        <v>-9.6338999999999994E-2</v>
      </c>
      <c r="V13" s="31">
        <f t="shared" si="8"/>
        <v>-0.18278700000000001</v>
      </c>
      <c r="W13" s="31">
        <f t="shared" si="9"/>
        <v>-0.468889</v>
      </c>
      <c r="X13" s="31">
        <f t="shared" si="10"/>
        <v>0.37277900000000003</v>
      </c>
      <c r="Y13" s="60">
        <f t="shared" si="11"/>
        <v>0.70722254545454544</v>
      </c>
      <c r="Z13" s="60">
        <f t="shared" si="12"/>
        <v>5.5309999999999998E-2</v>
      </c>
      <c r="AA13" s="60">
        <f t="shared" si="13"/>
        <v>-2.3907999999999999E-2</v>
      </c>
      <c r="AB13" s="94"/>
      <c r="AC13" s="60">
        <f t="shared" si="48"/>
        <v>0.31679000000000002</v>
      </c>
      <c r="AD13" s="60">
        <f t="shared" si="44"/>
        <v>0.76627699999999999</v>
      </c>
      <c r="AE13" s="60">
        <f t="shared" si="44"/>
        <v>-9.6338999999999994E-2</v>
      </c>
      <c r="AF13" s="60">
        <f t="shared" si="44"/>
        <v>-0.18278700000000001</v>
      </c>
      <c r="AG13" s="60">
        <f t="shared" si="44"/>
        <v>-0.468889</v>
      </c>
      <c r="AH13" s="60">
        <f t="shared" si="44"/>
        <v>0.37277900000000003</v>
      </c>
      <c r="AI13" s="60">
        <f t="shared" si="44"/>
        <v>0.70722254545454544</v>
      </c>
      <c r="AJ13" s="60">
        <f t="shared" si="44"/>
        <v>5.5309999999999998E-2</v>
      </c>
      <c r="AK13" s="60">
        <f t="shared" si="44"/>
        <v>-2.3907999999999999E-2</v>
      </c>
      <c r="AL13" s="92"/>
      <c r="AM13" s="31">
        <f t="shared" si="52"/>
        <v>4.4089000000000045E-2</v>
      </c>
      <c r="AN13" s="31">
        <f t="shared" si="49"/>
        <v>2.2366380000000001</v>
      </c>
      <c r="AO13" s="31">
        <f t="shared" si="49"/>
        <v>-1.7271240000000001</v>
      </c>
      <c r="AP13" s="31">
        <f t="shared" si="49"/>
        <v>-0.34048200000000006</v>
      </c>
      <c r="AQ13" s="31">
        <f t="shared" si="49"/>
        <v>-1.5099450000000001</v>
      </c>
      <c r="AR13" s="31">
        <f t="shared" si="49"/>
        <v>2.0581939999999999</v>
      </c>
      <c r="AS13" s="31">
        <f t="shared" si="49"/>
        <v>0.94050900000000004</v>
      </c>
      <c r="AT13" s="31">
        <f t="shared" si="49"/>
        <v>1.6564779999999999</v>
      </c>
      <c r="AU13" s="31">
        <f t="shared" si="49"/>
        <v>1.0478020000000001</v>
      </c>
      <c r="AV13" s="92"/>
      <c r="BF13" s="94"/>
      <c r="BP13" s="94"/>
      <c r="BQ13" s="24">
        <v>1982</v>
      </c>
      <c r="BR13" s="24">
        <f t="shared" si="57"/>
        <v>12</v>
      </c>
      <c r="BS13" s="29">
        <f t="shared" si="14"/>
        <v>4.7784370000000003</v>
      </c>
      <c r="BT13" s="29">
        <f t="shared" si="15"/>
        <v>8.0038</v>
      </c>
      <c r="BU13" s="29">
        <f t="shared" si="16"/>
        <v>1.9276300000000002</v>
      </c>
      <c r="BV13" s="29">
        <f t="shared" si="17"/>
        <v>1.315153</v>
      </c>
      <c r="BW13" s="29">
        <f t="shared" si="18"/>
        <v>-0.66950199999999982</v>
      </c>
      <c r="BX13" s="29">
        <f t="shared" si="19"/>
        <v>6.2935289999999995</v>
      </c>
      <c r="BY13" s="29">
        <f t="shared" si="20"/>
        <v>4.5795738181818182</v>
      </c>
      <c r="BZ13" s="29">
        <f t="shared" si="21"/>
        <v>6.0184480000000002</v>
      </c>
      <c r="CA13" s="29">
        <f t="shared" si="22"/>
        <v>5.6241210000000006</v>
      </c>
      <c r="CB13" s="94"/>
      <c r="CC13" s="24">
        <v>1982</v>
      </c>
      <c r="CD13" s="24">
        <v>12</v>
      </c>
      <c r="CE13" s="29">
        <f t="shared" si="23"/>
        <v>14.872085999999999</v>
      </c>
      <c r="CF13" s="29">
        <f t="shared" si="24"/>
        <v>8.4253320000000009</v>
      </c>
      <c r="CG13" s="29">
        <f t="shared" si="25"/>
        <v>10.752932999999999</v>
      </c>
      <c r="CH13" s="29">
        <f t="shared" si="26"/>
        <v>11.004476</v>
      </c>
      <c r="CI13" s="29">
        <f t="shared" si="27"/>
        <v>7.6759690000000003</v>
      </c>
      <c r="CJ13" s="29">
        <f t="shared" si="28"/>
        <v>7.8648729999999993</v>
      </c>
      <c r="CK13" s="29">
        <f t="shared" si="29"/>
        <v>4.2711761818181824</v>
      </c>
      <c r="CL13" s="29">
        <f t="shared" si="30"/>
        <v>4.6302899999999996</v>
      </c>
      <c r="CM13" s="29">
        <f t="shared" si="31"/>
        <v>4.2246259999999998</v>
      </c>
      <c r="CN13" s="94"/>
      <c r="CO13" s="38">
        <f t="shared" si="34"/>
        <v>1993</v>
      </c>
      <c r="CP13" s="39">
        <f>BS253*(13/21)</f>
        <v>2.3739875714285716</v>
      </c>
      <c r="CQ13" s="39">
        <f t="shared" ref="CQ13:CX13" si="60">BT253*(13/21)</f>
        <v>3.7546005714285715</v>
      </c>
      <c r="CR13" s="39">
        <f t="shared" si="60"/>
        <v>6.0564622857142849</v>
      </c>
      <c r="CS13" s="39">
        <f t="shared" si="60"/>
        <v>2.2252329047619051</v>
      </c>
      <c r="CT13" s="39">
        <f t="shared" si="60"/>
        <v>-0.32799557142857194</v>
      </c>
      <c r="CU13" s="39">
        <f t="shared" si="60"/>
        <v>1.0909370952380952</v>
      </c>
      <c r="CV13" s="39">
        <f t="shared" si="60"/>
        <v>6.5808471688311689</v>
      </c>
      <c r="CW13" s="39">
        <f t="shared" si="60"/>
        <v>1.316586142857143</v>
      </c>
      <c r="CX13" s="39">
        <f t="shared" si="60"/>
        <v>1.8461751904761905</v>
      </c>
      <c r="CY13" s="94"/>
      <c r="CZ13" s="38">
        <f t="shared" si="36"/>
        <v>1993</v>
      </c>
      <c r="DA13" s="40">
        <f>CE181*(10/15)</f>
        <v>-5.9937533333333324</v>
      </c>
      <c r="DB13" s="40">
        <f t="shared" ref="DB13:DI13" si="61">CF181*(10/15)</f>
        <v>-6.883067333333333</v>
      </c>
      <c r="DC13" s="40">
        <f t="shared" si="61"/>
        <v>-3.5640140000000002</v>
      </c>
      <c r="DD13" s="40">
        <f t="shared" si="61"/>
        <v>-3.6345186666666667</v>
      </c>
      <c r="DE13" s="40">
        <f t="shared" si="61"/>
        <v>-5.5897019999999999</v>
      </c>
      <c r="DF13" s="40">
        <f t="shared" si="61"/>
        <v>-6.537172</v>
      </c>
      <c r="DG13" s="40">
        <f t="shared" si="61"/>
        <v>-1.7237146060606057</v>
      </c>
      <c r="DH13" s="40">
        <f t="shared" si="61"/>
        <v>-1.2662993333333334</v>
      </c>
      <c r="DI13" s="40">
        <f t="shared" si="61"/>
        <v>-2.221861333333333</v>
      </c>
    </row>
    <row r="14" spans="1:113" x14ac:dyDescent="0.25">
      <c r="A14" s="25" t="s">
        <v>99</v>
      </c>
      <c r="B14" s="25" t="s">
        <v>102</v>
      </c>
      <c r="C14" s="25" t="s">
        <v>91</v>
      </c>
      <c r="D14" s="26">
        <v>13</v>
      </c>
      <c r="E14" s="22"/>
      <c r="F14" s="29">
        <v>0.55354499999999995</v>
      </c>
      <c r="G14" s="29">
        <v>0.34286499999999998</v>
      </c>
      <c r="H14" s="29">
        <v>1.126798</v>
      </c>
      <c r="I14" s="29">
        <v>0.24945100000000001</v>
      </c>
      <c r="J14" s="29">
        <v>6.7038E-2</v>
      </c>
      <c r="K14" s="29">
        <v>-0.21485099999999999</v>
      </c>
      <c r="L14" s="29">
        <v>0.62862600000000002</v>
      </c>
      <c r="M14" s="58">
        <v>0.196857</v>
      </c>
      <c r="N14" s="58">
        <v>0.66286800000000001</v>
      </c>
      <c r="O14" s="58">
        <v>0.830847</v>
      </c>
      <c r="P14" s="94"/>
      <c r="R14" s="31"/>
      <c r="S14" s="31">
        <f t="shared" si="5"/>
        <v>0.34286499999999998</v>
      </c>
      <c r="T14" s="31">
        <f t="shared" si="6"/>
        <v>1.126798</v>
      </c>
      <c r="U14" s="31">
        <f t="shared" si="7"/>
        <v>0.24945100000000001</v>
      </c>
      <c r="V14" s="31">
        <f t="shared" si="8"/>
        <v>6.7038E-2</v>
      </c>
      <c r="W14" s="31">
        <f t="shared" si="9"/>
        <v>-0.21485099999999999</v>
      </c>
      <c r="X14" s="31">
        <f t="shared" si="10"/>
        <v>0.62862600000000002</v>
      </c>
      <c r="Y14" s="60">
        <f t="shared" si="11"/>
        <v>0.39141409090909091</v>
      </c>
      <c r="Z14" s="60">
        <f t="shared" si="12"/>
        <v>0.66286800000000001</v>
      </c>
      <c r="AA14" s="60">
        <f t="shared" si="13"/>
        <v>0.830847</v>
      </c>
      <c r="AB14" s="94"/>
      <c r="AC14" s="60">
        <f t="shared" si="48"/>
        <v>0.34286499999999998</v>
      </c>
      <c r="AD14" s="60">
        <f t="shared" si="44"/>
        <v>1.126798</v>
      </c>
      <c r="AE14" s="60">
        <f t="shared" si="44"/>
        <v>0.24945100000000001</v>
      </c>
      <c r="AF14" s="60">
        <f t="shared" si="44"/>
        <v>6.7038E-2</v>
      </c>
      <c r="AG14" s="60">
        <f t="shared" si="44"/>
        <v>-0.21485099999999999</v>
      </c>
      <c r="AH14" s="60">
        <f t="shared" si="44"/>
        <v>0.62862600000000002</v>
      </c>
      <c r="AI14" s="60">
        <f t="shared" si="44"/>
        <v>0.39141409090909091</v>
      </c>
      <c r="AJ14" s="60">
        <f t="shared" si="44"/>
        <v>0.66286800000000001</v>
      </c>
      <c r="AK14" s="60">
        <f t="shared" si="44"/>
        <v>0.830847</v>
      </c>
      <c r="AL14" s="92"/>
      <c r="AM14" s="31">
        <f t="shared" si="52"/>
        <v>0.38695400000000002</v>
      </c>
      <c r="AN14" s="31">
        <f t="shared" si="49"/>
        <v>3.3634360000000001</v>
      </c>
      <c r="AO14" s="31">
        <f t="shared" si="49"/>
        <v>-1.477673</v>
      </c>
      <c r="AP14" s="31">
        <f t="shared" si="49"/>
        <v>-0.27344400000000008</v>
      </c>
      <c r="AQ14" s="31">
        <f t="shared" si="49"/>
        <v>-1.724796</v>
      </c>
      <c r="AR14" s="31">
        <f t="shared" si="49"/>
        <v>2.68682</v>
      </c>
      <c r="AS14" s="31">
        <f t="shared" si="49"/>
        <v>1.3319230909090909</v>
      </c>
      <c r="AT14" s="31">
        <f t="shared" si="49"/>
        <v>2.3193459999999999</v>
      </c>
      <c r="AU14" s="31">
        <f t="shared" si="49"/>
        <v>1.8786490000000002</v>
      </c>
      <c r="AV14" s="92"/>
      <c r="BF14" s="94"/>
      <c r="BP14" s="94"/>
      <c r="BQ14" s="24">
        <v>1982</v>
      </c>
      <c r="BR14" s="24">
        <f t="shared" si="57"/>
        <v>13</v>
      </c>
      <c r="BS14" s="29">
        <f t="shared" si="14"/>
        <v>5.5887530000000005</v>
      </c>
      <c r="BT14" s="29">
        <f t="shared" si="15"/>
        <v>8.5450149999999994</v>
      </c>
      <c r="BU14" s="29">
        <f t="shared" si="16"/>
        <v>2.6028450000000003</v>
      </c>
      <c r="BV14" s="29">
        <f t="shared" si="17"/>
        <v>1.7367539999999999</v>
      </c>
      <c r="BW14" s="29">
        <f t="shared" si="18"/>
        <v>-0.59893299999999983</v>
      </c>
      <c r="BX14" s="29">
        <f t="shared" si="19"/>
        <v>6.6421659999999996</v>
      </c>
      <c r="BY14" s="29">
        <f t="shared" si="20"/>
        <v>4.6604390000000002</v>
      </c>
      <c r="BZ14" s="29">
        <f t="shared" si="21"/>
        <v>6.5535830000000006</v>
      </c>
      <c r="CA14" s="29">
        <f t="shared" si="22"/>
        <v>6.1005770000000004</v>
      </c>
      <c r="CB14" s="94"/>
      <c r="CC14" s="24">
        <v>1982</v>
      </c>
      <c r="CD14" s="24">
        <v>13</v>
      </c>
      <c r="CE14" s="29">
        <f t="shared" si="23"/>
        <v>14.109962999999999</v>
      </c>
      <c r="CF14" s="29">
        <f t="shared" si="24"/>
        <v>7.3736360000000012</v>
      </c>
      <c r="CG14" s="29">
        <f t="shared" si="25"/>
        <v>9.6586769999999991</v>
      </c>
      <c r="CH14" s="29">
        <f t="shared" si="26"/>
        <v>10.527671</v>
      </c>
      <c r="CI14" s="29">
        <f t="shared" si="27"/>
        <v>7.1769720000000001</v>
      </c>
      <c r="CJ14" s="29">
        <f t="shared" si="28"/>
        <v>6.744508999999999</v>
      </c>
      <c r="CK14" s="29">
        <f t="shared" si="29"/>
        <v>3.4328708181818186</v>
      </c>
      <c r="CL14" s="29">
        <f t="shared" si="30"/>
        <v>3.8637639999999998</v>
      </c>
      <c r="CM14" s="29">
        <f t="shared" si="31"/>
        <v>3.6890899999999998</v>
      </c>
      <c r="CN14" s="94"/>
      <c r="CO14" s="38">
        <f t="shared" si="34"/>
        <v>1994</v>
      </c>
      <c r="CP14" s="39">
        <f>BS274*(13/21)</f>
        <v>-0.36176771428571464</v>
      </c>
      <c r="CQ14" s="39">
        <f t="shared" ref="CQ14:CX14" si="62">BT274*(13/21)</f>
        <v>-0.26561476190476158</v>
      </c>
      <c r="CR14" s="39">
        <f t="shared" si="62"/>
        <v>-0.59453209523809536</v>
      </c>
      <c r="CS14" s="39">
        <f t="shared" si="62"/>
        <v>1.1269142857142858</v>
      </c>
      <c r="CT14" s="39">
        <f t="shared" si="62"/>
        <v>3.48807580952381</v>
      </c>
      <c r="CU14" s="39">
        <f t="shared" si="62"/>
        <v>5.0092330476190474</v>
      </c>
      <c r="CV14" s="39">
        <f t="shared" si="62"/>
        <v>-0.25910947186147182</v>
      </c>
      <c r="CW14" s="39">
        <f t="shared" si="62"/>
        <v>3.5716193809523817</v>
      </c>
      <c r="CX14" s="39">
        <f t="shared" si="62"/>
        <v>3.736545428571429</v>
      </c>
      <c r="CY14" s="94"/>
      <c r="CZ14" s="38">
        <f t="shared" si="36"/>
        <v>1994</v>
      </c>
      <c r="DA14" s="40">
        <f>CE196*(10/15)</f>
        <v>2.861078</v>
      </c>
      <c r="DB14" s="40">
        <f t="shared" ref="DB14:DI14" si="63">CF196*(10/15)</f>
        <v>2.5464106666666666</v>
      </c>
      <c r="DC14" s="40">
        <f t="shared" si="63"/>
        <v>3.9748786666666658</v>
      </c>
      <c r="DD14" s="40">
        <f t="shared" si="63"/>
        <v>6.6279586666666663</v>
      </c>
      <c r="DE14" s="40">
        <f t="shared" si="63"/>
        <v>6.5742806666666667</v>
      </c>
      <c r="DF14" s="40">
        <f t="shared" si="63"/>
        <v>4.4996160000000014</v>
      </c>
      <c r="DG14" s="40">
        <f t="shared" si="63"/>
        <v>-2.1299999999999653E-2</v>
      </c>
      <c r="DH14" s="40">
        <f t="shared" si="63"/>
        <v>2.3682986666666661</v>
      </c>
      <c r="DI14" s="40">
        <f t="shared" si="63"/>
        <v>2.3676413333333333</v>
      </c>
    </row>
    <row r="15" spans="1:113" x14ac:dyDescent="0.25">
      <c r="A15" s="25" t="s">
        <v>99</v>
      </c>
      <c r="B15" s="25" t="s">
        <v>102</v>
      </c>
      <c r="C15" s="25" t="s">
        <v>92</v>
      </c>
      <c r="D15" s="26">
        <v>14</v>
      </c>
      <c r="E15" s="22"/>
      <c r="F15" s="29">
        <v>0.776729</v>
      </c>
      <c r="G15" s="29">
        <v>0.61072300000000002</v>
      </c>
      <c r="H15" s="29">
        <v>1.0166040000000001</v>
      </c>
      <c r="I15" s="29">
        <v>0.530339</v>
      </c>
      <c r="J15" s="29">
        <v>0.31831500000000001</v>
      </c>
      <c r="K15" s="29">
        <v>0.121629</v>
      </c>
      <c r="L15" s="29">
        <v>0.72404199999999996</v>
      </c>
      <c r="M15" s="58">
        <v>0.35617300000000002</v>
      </c>
      <c r="N15" s="58">
        <v>0.77047100000000002</v>
      </c>
      <c r="O15" s="58">
        <v>0.82177199999999995</v>
      </c>
      <c r="P15" s="94"/>
      <c r="R15" s="31"/>
      <c r="S15" s="31">
        <f t="shared" si="5"/>
        <v>0.61072300000000002</v>
      </c>
      <c r="T15" s="31">
        <f t="shared" si="6"/>
        <v>1.0166040000000001</v>
      </c>
      <c r="U15" s="31">
        <f t="shared" si="7"/>
        <v>0.530339</v>
      </c>
      <c r="V15" s="31">
        <f t="shared" si="8"/>
        <v>0.31831500000000001</v>
      </c>
      <c r="W15" s="31">
        <f t="shared" si="9"/>
        <v>0.121629</v>
      </c>
      <c r="X15" s="31">
        <f t="shared" si="10"/>
        <v>0.72404199999999996</v>
      </c>
      <c r="Y15" s="60">
        <f t="shared" si="11"/>
        <v>0.5855671818181819</v>
      </c>
      <c r="Z15" s="60">
        <f t="shared" si="12"/>
        <v>0.77047100000000002</v>
      </c>
      <c r="AA15" s="60">
        <f t="shared" si="13"/>
        <v>0.82177199999999995</v>
      </c>
      <c r="AB15" s="94"/>
      <c r="AC15" s="60">
        <f t="shared" si="48"/>
        <v>0.61072300000000002</v>
      </c>
      <c r="AD15" s="60">
        <f t="shared" si="44"/>
        <v>1.0166040000000001</v>
      </c>
      <c r="AE15" s="60">
        <f t="shared" si="44"/>
        <v>0.530339</v>
      </c>
      <c r="AF15" s="60">
        <f t="shared" si="44"/>
        <v>0.31831500000000001</v>
      </c>
      <c r="AG15" s="60">
        <f t="shared" si="44"/>
        <v>0.121629</v>
      </c>
      <c r="AH15" s="60">
        <f t="shared" si="44"/>
        <v>0.72404199999999996</v>
      </c>
      <c r="AI15" s="60">
        <f t="shared" si="44"/>
        <v>0.5855671818181819</v>
      </c>
      <c r="AJ15" s="60">
        <f t="shared" si="44"/>
        <v>0.77047100000000002</v>
      </c>
      <c r="AK15" s="60">
        <f t="shared" si="44"/>
        <v>0.82177199999999995</v>
      </c>
      <c r="AL15" s="92"/>
      <c r="AM15" s="31">
        <f t="shared" si="52"/>
        <v>0.99767700000000004</v>
      </c>
      <c r="AN15" s="31">
        <f t="shared" si="49"/>
        <v>4.3800400000000002</v>
      </c>
      <c r="AO15" s="31">
        <f t="shared" si="49"/>
        <v>-0.94733400000000001</v>
      </c>
      <c r="AP15" s="31">
        <f t="shared" si="49"/>
        <v>4.4870999999999939E-2</v>
      </c>
      <c r="AQ15" s="31">
        <f t="shared" si="49"/>
        <v>-1.603167</v>
      </c>
      <c r="AR15" s="31">
        <f t="shared" si="49"/>
        <v>3.4108619999999998</v>
      </c>
      <c r="AS15" s="31">
        <f t="shared" si="49"/>
        <v>1.9174902727272727</v>
      </c>
      <c r="AT15" s="31">
        <f t="shared" si="49"/>
        <v>3.089817</v>
      </c>
      <c r="AU15" s="31">
        <f t="shared" si="49"/>
        <v>2.7004210000000004</v>
      </c>
      <c r="AV15" s="92"/>
      <c r="BF15" s="94"/>
      <c r="BP15" s="94"/>
      <c r="BQ15" s="24">
        <v>1982</v>
      </c>
      <c r="BR15" s="24">
        <f t="shared" si="57"/>
        <v>14</v>
      </c>
      <c r="BS15" s="29">
        <f t="shared" si="14"/>
        <v>6.3145840000000009</v>
      </c>
      <c r="BT15" s="29">
        <f t="shared" si="15"/>
        <v>8.9547879999999989</v>
      </c>
      <c r="BU15" s="29">
        <f t="shared" si="16"/>
        <v>3.2431000000000001</v>
      </c>
      <c r="BV15" s="29">
        <f t="shared" si="17"/>
        <v>2.0500050000000001</v>
      </c>
      <c r="BW15" s="29">
        <f t="shared" si="18"/>
        <v>-0.60975599999999985</v>
      </c>
      <c r="BX15" s="29">
        <f t="shared" si="19"/>
        <v>6.8148769999999992</v>
      </c>
      <c r="BY15" s="29">
        <f t="shared" si="20"/>
        <v>4.8459255454545458</v>
      </c>
      <c r="BZ15" s="29">
        <f t="shared" si="21"/>
        <v>7.0160400000000003</v>
      </c>
      <c r="CA15" s="29">
        <f t="shared" si="22"/>
        <v>6.5133280000000005</v>
      </c>
      <c r="CB15" s="94"/>
      <c r="CC15" s="24">
        <v>1982</v>
      </c>
      <c r="CD15" s="24">
        <v>14</v>
      </c>
      <c r="CE15" s="29">
        <f t="shared" si="23"/>
        <v>14.079469</v>
      </c>
      <c r="CF15" s="29">
        <f t="shared" si="24"/>
        <v>6.8606290000000012</v>
      </c>
      <c r="CG15" s="29">
        <f t="shared" si="25"/>
        <v>9.6464979999999994</v>
      </c>
      <c r="CH15" s="29">
        <f t="shared" si="26"/>
        <v>10.624523999999999</v>
      </c>
      <c r="CI15" s="29">
        <f t="shared" si="27"/>
        <v>7.241619</v>
      </c>
      <c r="CJ15" s="29">
        <f t="shared" si="28"/>
        <v>6.3544579999999993</v>
      </c>
      <c r="CK15" s="29">
        <f t="shared" si="29"/>
        <v>3.5573071818181821</v>
      </c>
      <c r="CL15" s="29">
        <f t="shared" si="30"/>
        <v>3.5100699999999998</v>
      </c>
      <c r="CM15" s="29">
        <f t="shared" si="31"/>
        <v>3.3305639999999999</v>
      </c>
      <c r="CN15" s="94"/>
      <c r="CO15" s="38">
        <f t="shared" si="34"/>
        <v>1995</v>
      </c>
      <c r="CP15" s="39">
        <f>BS295*(13/21)</f>
        <v>4.2648029047619058</v>
      </c>
      <c r="CQ15" s="39">
        <f t="shared" ref="CQ15:CX15" si="64">BT295*(13/21)</f>
        <v>6.7126731904761918</v>
      </c>
      <c r="CR15" s="39">
        <f t="shared" si="64"/>
        <v>1.9303378095238088</v>
      </c>
      <c r="CS15" s="39">
        <f t="shared" si="64"/>
        <v>1.722860904761905</v>
      </c>
      <c r="CT15" s="39">
        <f t="shared" si="64"/>
        <v>0.4682426666666667</v>
      </c>
      <c r="CU15" s="39">
        <f t="shared" si="64"/>
        <v>5.6074299047619069</v>
      </c>
      <c r="CV15" s="39">
        <f t="shared" si="64"/>
        <v>3.4624012597402589</v>
      </c>
      <c r="CW15" s="39">
        <f t="shared" si="64"/>
        <v>6.0383427619047607</v>
      </c>
      <c r="CX15" s="39">
        <f t="shared" si="64"/>
        <v>7.5827062380952395</v>
      </c>
      <c r="CY15" s="94"/>
      <c r="CZ15" s="38">
        <f t="shared" si="36"/>
        <v>1995</v>
      </c>
      <c r="DA15" s="40">
        <f>CE211*(10/15)</f>
        <v>-2.669924</v>
      </c>
      <c r="DB15" s="40">
        <f t="shared" ref="DB15:DI15" si="65">CF211*(10/15)</f>
        <v>2.6339433333333329</v>
      </c>
      <c r="DC15" s="40">
        <f t="shared" si="65"/>
        <v>-3.7075926666666672</v>
      </c>
      <c r="DD15" s="40">
        <f t="shared" si="65"/>
        <v>-2.5125586666666662</v>
      </c>
      <c r="DE15" s="40">
        <f t="shared" si="65"/>
        <v>-2.6092779999999998</v>
      </c>
      <c r="DF15" s="40">
        <f t="shared" si="65"/>
        <v>0.26017599999999985</v>
      </c>
      <c r="DG15" s="40">
        <f t="shared" si="65"/>
        <v>-1.7604712727272727</v>
      </c>
      <c r="DH15" s="40">
        <f t="shared" si="65"/>
        <v>-2.0785513333333334</v>
      </c>
      <c r="DI15" s="40">
        <f t="shared" si="65"/>
        <v>1.9711593333333337</v>
      </c>
    </row>
    <row r="16" spans="1:113" x14ac:dyDescent="0.25">
      <c r="A16" s="25" t="s">
        <v>99</v>
      </c>
      <c r="B16" s="25" t="s">
        <v>102</v>
      </c>
      <c r="C16" s="25" t="s">
        <v>93</v>
      </c>
      <c r="D16" s="26">
        <v>15</v>
      </c>
      <c r="E16" s="22"/>
      <c r="F16" s="29">
        <v>0.94505499999999998</v>
      </c>
      <c r="G16" s="29">
        <v>0.79490899999999998</v>
      </c>
      <c r="H16" s="29">
        <v>0.73380800000000002</v>
      </c>
      <c r="I16" s="29">
        <v>0.75835300000000005</v>
      </c>
      <c r="J16" s="29">
        <v>0.51161500000000004</v>
      </c>
      <c r="K16" s="29">
        <v>0.388351</v>
      </c>
      <c r="L16" s="29">
        <v>0.69816100000000003</v>
      </c>
      <c r="M16" s="58">
        <v>0.58379400000000004</v>
      </c>
      <c r="N16" s="58">
        <v>0.69586599999999998</v>
      </c>
      <c r="O16" s="58">
        <v>0.66119499999999998</v>
      </c>
      <c r="P16" s="94"/>
      <c r="R16" s="31"/>
      <c r="S16" s="31">
        <f t="shared" si="5"/>
        <v>0.79490899999999998</v>
      </c>
      <c r="T16" s="31">
        <f t="shared" si="6"/>
        <v>0.73380800000000002</v>
      </c>
      <c r="U16" s="31">
        <f t="shared" si="7"/>
        <v>0.75835300000000005</v>
      </c>
      <c r="V16" s="31">
        <f t="shared" si="8"/>
        <v>0.51161500000000004</v>
      </c>
      <c r="W16" s="31">
        <f t="shared" si="9"/>
        <v>0.388351</v>
      </c>
      <c r="X16" s="31">
        <f t="shared" si="10"/>
        <v>0.69816100000000003</v>
      </c>
      <c r="Y16" s="60">
        <f t="shared" si="11"/>
        <v>0.78084545454545451</v>
      </c>
      <c r="Z16" s="60">
        <f t="shared" si="12"/>
        <v>0.69586599999999998</v>
      </c>
      <c r="AA16" s="60">
        <f t="shared" si="13"/>
        <v>0.66119499999999998</v>
      </c>
      <c r="AB16" s="94"/>
      <c r="AC16" s="60">
        <f t="shared" si="48"/>
        <v>0.79490899999999998</v>
      </c>
      <c r="AD16" s="60">
        <f t="shared" si="44"/>
        <v>0.73380800000000002</v>
      </c>
      <c r="AE16" s="60">
        <f t="shared" si="44"/>
        <v>0.75835300000000005</v>
      </c>
      <c r="AF16" s="60">
        <f t="shared" si="44"/>
        <v>0.51161500000000004</v>
      </c>
      <c r="AG16" s="60">
        <f t="shared" si="44"/>
        <v>0.388351</v>
      </c>
      <c r="AH16" s="60">
        <f t="shared" si="44"/>
        <v>0.69816100000000003</v>
      </c>
      <c r="AI16" s="60">
        <f t="shared" si="44"/>
        <v>0.78084545454545451</v>
      </c>
      <c r="AJ16" s="60">
        <f t="shared" si="44"/>
        <v>0.69586599999999998</v>
      </c>
      <c r="AK16" s="60">
        <f t="shared" si="44"/>
        <v>0.66119499999999998</v>
      </c>
      <c r="AL16" s="92"/>
      <c r="AM16" s="31">
        <f t="shared" si="52"/>
        <v>1.792586</v>
      </c>
      <c r="AN16" s="31">
        <f t="shared" si="49"/>
        <v>5.1138479999999999</v>
      </c>
      <c r="AO16" s="31">
        <f t="shared" si="49"/>
        <v>-0.18898099999999995</v>
      </c>
      <c r="AP16" s="31">
        <f t="shared" si="49"/>
        <v>0.55648600000000004</v>
      </c>
      <c r="AQ16" s="31">
        <f t="shared" si="49"/>
        <v>-1.2148159999999999</v>
      </c>
      <c r="AR16" s="31">
        <f t="shared" si="49"/>
        <v>4.1090229999999996</v>
      </c>
      <c r="AS16" s="31">
        <f t="shared" si="49"/>
        <v>2.6983357272727271</v>
      </c>
      <c r="AT16" s="31">
        <f t="shared" si="49"/>
        <v>3.7856830000000001</v>
      </c>
      <c r="AU16" s="31">
        <f t="shared" si="49"/>
        <v>3.3616160000000006</v>
      </c>
      <c r="AV16" s="92"/>
      <c r="BF16" s="94"/>
      <c r="BP16" s="94"/>
      <c r="BQ16" s="24">
        <v>1982</v>
      </c>
      <c r="BR16" s="24">
        <f t="shared" si="57"/>
        <v>15</v>
      </c>
      <c r="BS16" s="29">
        <f t="shared" si="14"/>
        <v>6.7936420000000011</v>
      </c>
      <c r="BT16" s="29">
        <f t="shared" si="15"/>
        <v>8.9967509999999997</v>
      </c>
      <c r="BU16" s="29">
        <f t="shared" si="16"/>
        <v>3.7613400000000001</v>
      </c>
      <c r="BV16" s="29">
        <f t="shared" si="17"/>
        <v>2.1978569999999999</v>
      </c>
      <c r="BW16" s="29">
        <f t="shared" si="18"/>
        <v>-0.73078599999999982</v>
      </c>
      <c r="BX16" s="29">
        <f t="shared" si="19"/>
        <v>6.5689809999999991</v>
      </c>
      <c r="BY16" s="29">
        <f t="shared" si="20"/>
        <v>4.9780863636363639</v>
      </c>
      <c r="BZ16" s="29">
        <f t="shared" si="21"/>
        <v>7.208577</v>
      </c>
      <c r="CA16" s="29">
        <f t="shared" si="22"/>
        <v>6.8596940000000002</v>
      </c>
      <c r="CB16" s="94"/>
      <c r="CC16" s="24">
        <v>1982</v>
      </c>
      <c r="CD16" s="24">
        <v>15</v>
      </c>
      <c r="CE16" s="29">
        <f t="shared" si="23"/>
        <v>14.786469</v>
      </c>
      <c r="CF16" s="29">
        <f t="shared" si="24"/>
        <v>6.8930740000000013</v>
      </c>
      <c r="CG16" s="29">
        <f t="shared" si="25"/>
        <v>10.677954</v>
      </c>
      <c r="CH16" s="29">
        <f t="shared" si="26"/>
        <v>11.265075999999999</v>
      </c>
      <c r="CI16" s="29">
        <f t="shared" si="27"/>
        <v>7.7959189999999996</v>
      </c>
      <c r="CJ16" s="29">
        <f t="shared" si="28"/>
        <v>6.6507829999999997</v>
      </c>
      <c r="CK16" s="29">
        <f t="shared" si="29"/>
        <v>4.6138345454545462</v>
      </c>
      <c r="CL16" s="29">
        <f t="shared" si="30"/>
        <v>3.7008559999999999</v>
      </c>
      <c r="CM16" s="29">
        <f t="shared" si="31"/>
        <v>3.2311369999999999</v>
      </c>
      <c r="CN16" s="94"/>
      <c r="CO16" s="38">
        <f t="shared" si="34"/>
        <v>1996</v>
      </c>
      <c r="CP16" s="39">
        <f>BS316*(13/21)</f>
        <v>3.7954348095238091</v>
      </c>
      <c r="CQ16" s="39">
        <f t="shared" ref="CQ16:CX16" si="66">BT316*(13/21)</f>
        <v>4.6487770952380956</v>
      </c>
      <c r="CR16" s="39">
        <f t="shared" si="66"/>
        <v>3.809958285714286</v>
      </c>
      <c r="CS16" s="39">
        <f t="shared" si="66"/>
        <v>1.6196501904761911</v>
      </c>
      <c r="CT16" s="39">
        <f t="shared" si="66"/>
        <v>3.0983550000000011</v>
      </c>
      <c r="CU16" s="39">
        <f t="shared" si="66"/>
        <v>3.9845482857142858</v>
      </c>
      <c r="CV16" s="39">
        <f t="shared" si="66"/>
        <v>8.0378005584415568</v>
      </c>
      <c r="CW16" s="39">
        <f t="shared" si="66"/>
        <v>7.6330694761904763</v>
      </c>
      <c r="CX16" s="39">
        <f t="shared" si="66"/>
        <v>7.2584825238095236</v>
      </c>
      <c r="CY16" s="94"/>
      <c r="CZ16" s="38">
        <f t="shared" si="36"/>
        <v>1996</v>
      </c>
      <c r="DA16" s="40">
        <f>CE226*(10/15)</f>
        <v>-1.9941246666666665</v>
      </c>
      <c r="DB16" s="40">
        <f t="shared" ref="DB16:DI16" si="67">CF226*(10/15)</f>
        <v>0.92980933333333349</v>
      </c>
      <c r="DC16" s="40">
        <f t="shared" si="67"/>
        <v>-4.0245566666666663</v>
      </c>
      <c r="DD16" s="40">
        <f t="shared" si="67"/>
        <v>-2.3698806666666665</v>
      </c>
      <c r="DE16" s="40">
        <f t="shared" si="67"/>
        <v>-3.8857726666666665</v>
      </c>
      <c r="DF16" s="40">
        <f t="shared" si="67"/>
        <v>-3.3907686666666663</v>
      </c>
      <c r="DG16" s="40">
        <f t="shared" si="67"/>
        <v>-8.4876811515151491</v>
      </c>
      <c r="DH16" s="40">
        <f t="shared" si="67"/>
        <v>-1.2022259999999998</v>
      </c>
      <c r="DI16" s="40">
        <f t="shared" si="67"/>
        <v>-0.48579666666666665</v>
      </c>
    </row>
    <row r="17" spans="1:113" x14ac:dyDescent="0.25">
      <c r="A17" s="25" t="s">
        <v>99</v>
      </c>
      <c r="B17" s="25" t="s">
        <v>103</v>
      </c>
      <c r="C17" s="25" t="s">
        <v>91</v>
      </c>
      <c r="D17" s="26">
        <v>16</v>
      </c>
      <c r="E17" s="22"/>
      <c r="F17" s="29">
        <v>0.63504400000000005</v>
      </c>
      <c r="G17" s="29">
        <v>0.97961900000000002</v>
      </c>
      <c r="H17" s="29">
        <v>0.80449800000000005</v>
      </c>
      <c r="I17" s="29">
        <v>0.75678999999999996</v>
      </c>
      <c r="J17" s="29">
        <v>0.36454999999999999</v>
      </c>
      <c r="K17" s="29">
        <v>0.36513200000000001</v>
      </c>
      <c r="L17" s="29">
        <v>0.63765700000000003</v>
      </c>
      <c r="M17" s="58">
        <v>0.62614599999999998</v>
      </c>
      <c r="N17" s="58">
        <v>0.59445899999999996</v>
      </c>
      <c r="O17" s="58">
        <v>0.51564699999999997</v>
      </c>
      <c r="P17" s="94"/>
      <c r="R17" s="31"/>
      <c r="S17" s="31">
        <f t="shared" si="5"/>
        <v>0.97961900000000002</v>
      </c>
      <c r="T17" s="31">
        <f t="shared" si="6"/>
        <v>0.80449800000000005</v>
      </c>
      <c r="U17" s="31">
        <f t="shared" si="7"/>
        <v>0.75678999999999996</v>
      </c>
      <c r="V17" s="31">
        <f t="shared" si="8"/>
        <v>0.36454999999999999</v>
      </c>
      <c r="W17" s="31">
        <f t="shared" si="9"/>
        <v>0.36513200000000001</v>
      </c>
      <c r="X17" s="31">
        <f t="shared" si="10"/>
        <v>0.63765700000000003</v>
      </c>
      <c r="Y17" s="60">
        <f t="shared" si="11"/>
        <v>0.63099945454545459</v>
      </c>
      <c r="Z17" s="60">
        <f t="shared" si="12"/>
        <v>0.59445899999999996</v>
      </c>
      <c r="AA17" s="60">
        <f t="shared" si="13"/>
        <v>0.51564699999999997</v>
      </c>
      <c r="AB17" s="94"/>
      <c r="AC17" s="60">
        <f t="shared" si="48"/>
        <v>0.97961900000000002</v>
      </c>
      <c r="AD17" s="60">
        <f t="shared" si="44"/>
        <v>0.80449800000000005</v>
      </c>
      <c r="AE17" s="60">
        <f t="shared" si="44"/>
        <v>0.75678999999999996</v>
      </c>
      <c r="AF17" s="60">
        <f t="shared" si="44"/>
        <v>0.36454999999999999</v>
      </c>
      <c r="AG17" s="60">
        <f t="shared" si="44"/>
        <v>0.36513200000000001</v>
      </c>
      <c r="AH17" s="60">
        <f t="shared" si="44"/>
        <v>0.63765700000000003</v>
      </c>
      <c r="AI17" s="60">
        <f t="shared" si="44"/>
        <v>0.63099945454545459</v>
      </c>
      <c r="AJ17" s="60">
        <f t="shared" si="44"/>
        <v>0.59445899999999996</v>
      </c>
      <c r="AK17" s="60">
        <f t="shared" si="44"/>
        <v>0.51564699999999997</v>
      </c>
      <c r="AL17" s="92"/>
      <c r="AM17" s="31">
        <f t="shared" si="52"/>
        <v>2.772205</v>
      </c>
      <c r="AN17" s="31">
        <f t="shared" si="49"/>
        <v>5.9183459999999997</v>
      </c>
      <c r="AO17" s="31">
        <f t="shared" si="49"/>
        <v>0.56780900000000001</v>
      </c>
      <c r="AP17" s="31">
        <f t="shared" si="49"/>
        <v>0.92103599999999997</v>
      </c>
      <c r="AQ17" s="31">
        <f t="shared" si="49"/>
        <v>-0.84968399999999988</v>
      </c>
      <c r="AR17" s="31">
        <f t="shared" si="49"/>
        <v>4.7466799999999996</v>
      </c>
      <c r="AS17" s="31">
        <f t="shared" si="49"/>
        <v>3.3293351818181818</v>
      </c>
      <c r="AT17" s="31">
        <f t="shared" si="49"/>
        <v>4.3801420000000002</v>
      </c>
      <c r="AU17" s="31">
        <f t="shared" si="49"/>
        <v>3.8772630000000006</v>
      </c>
      <c r="AV17" s="92"/>
      <c r="BF17" s="94"/>
      <c r="BP17" s="94"/>
      <c r="BQ17" s="24">
        <v>1982</v>
      </c>
      <c r="BR17" s="24">
        <f t="shared" si="57"/>
        <v>16</v>
      </c>
      <c r="BS17" s="29">
        <f t="shared" si="14"/>
        <v>6.9299110000000015</v>
      </c>
      <c r="BT17" s="29">
        <f t="shared" si="15"/>
        <v>8.694896</v>
      </c>
      <c r="BU17" s="29">
        <f t="shared" si="16"/>
        <v>3.6513080000000002</v>
      </c>
      <c r="BV17" s="29">
        <f t="shared" si="17"/>
        <v>2.014751</v>
      </c>
      <c r="BW17" s="29">
        <f t="shared" si="18"/>
        <v>-1.0268369999999998</v>
      </c>
      <c r="BX17" s="29">
        <f t="shared" si="19"/>
        <v>6.4147789999999993</v>
      </c>
      <c r="BY17" s="29">
        <f t="shared" si="20"/>
        <v>4.224897363636364</v>
      </c>
      <c r="BZ17" s="29">
        <f t="shared" si="21"/>
        <v>7.089188</v>
      </c>
      <c r="CA17" s="29">
        <f t="shared" si="22"/>
        <v>6.89567</v>
      </c>
      <c r="CB17" s="94"/>
      <c r="CC17" s="24">
        <v>1983</v>
      </c>
      <c r="CD17" s="24">
        <v>1</v>
      </c>
      <c r="CE17" s="29">
        <f>BG65</f>
        <v>-0.26305299999999998</v>
      </c>
      <c r="CF17" s="29">
        <f t="shared" ref="CF17:CM17" si="68">BH65</f>
        <v>0.39112799999999998</v>
      </c>
      <c r="CG17" s="29">
        <f t="shared" si="68"/>
        <v>-0.299815</v>
      </c>
      <c r="CH17" s="29">
        <f t="shared" si="68"/>
        <v>-0.21407999999999999</v>
      </c>
      <c r="CI17" s="29">
        <f t="shared" si="68"/>
        <v>8.4473000000000006E-2</v>
      </c>
      <c r="CJ17" s="29">
        <f t="shared" si="68"/>
        <v>7.5976000000000002E-2</v>
      </c>
      <c r="CK17" s="29">
        <f t="shared" si="68"/>
        <v>0.47358309090909095</v>
      </c>
      <c r="CL17" s="29">
        <f t="shared" si="68"/>
        <v>0.73187599999999997</v>
      </c>
      <c r="CM17" s="29">
        <f t="shared" si="68"/>
        <v>0.99616199999999999</v>
      </c>
      <c r="CN17" s="94"/>
      <c r="CO17" s="38">
        <f t="shared" si="34"/>
        <v>1997</v>
      </c>
      <c r="CP17" s="39">
        <f>BS337*(13/21)</f>
        <v>1.1616583333333335</v>
      </c>
      <c r="CQ17" s="39">
        <f t="shared" ref="CQ17:CX17" si="69">BT337*(13/21)</f>
        <v>-4.5437649523809513</v>
      </c>
      <c r="CR17" s="39">
        <f t="shared" si="69"/>
        <v>0.32669061904761904</v>
      </c>
      <c r="CS17" s="39">
        <f t="shared" si="69"/>
        <v>4.098985428571428</v>
      </c>
      <c r="CT17" s="39">
        <f t="shared" si="69"/>
        <v>-1.5693587619047613</v>
      </c>
      <c r="CU17" s="39">
        <f t="shared" si="69"/>
        <v>-2.9598499047619042</v>
      </c>
      <c r="CV17" s="39">
        <f t="shared" si="69"/>
        <v>-6.6798552813852838</v>
      </c>
      <c r="CW17" s="39">
        <f t="shared" si="69"/>
        <v>-4.6208320476190474</v>
      </c>
      <c r="CX17" s="39">
        <f t="shared" si="69"/>
        <v>-2.3374581904761902</v>
      </c>
      <c r="CY17" s="94"/>
      <c r="CZ17" s="38">
        <f t="shared" si="36"/>
        <v>1997</v>
      </c>
      <c r="DA17" s="40">
        <f>CE241*(10/15)</f>
        <v>22.702531333333333</v>
      </c>
      <c r="DB17" s="40">
        <f t="shared" ref="DB17:DI17" si="70">CF241*(10/15)</f>
        <v>15.235946</v>
      </c>
      <c r="DC17" s="40">
        <f t="shared" si="70"/>
        <v>17.385090666666663</v>
      </c>
      <c r="DD17" s="40">
        <f t="shared" si="70"/>
        <v>18.429799333333335</v>
      </c>
      <c r="DE17" s="40">
        <f t="shared" si="70"/>
        <v>15.689166666666665</v>
      </c>
      <c r="DF17" s="40">
        <f t="shared" si="70"/>
        <v>14.266781999999999</v>
      </c>
      <c r="DG17" s="40">
        <f t="shared" si="70"/>
        <v>7.3987649090909091</v>
      </c>
      <c r="DH17" s="40">
        <f t="shared" si="70"/>
        <v>8.9072493333333327</v>
      </c>
      <c r="DI17" s="40">
        <f t="shared" si="70"/>
        <v>8.771723999999999</v>
      </c>
    </row>
    <row r="18" spans="1:113" x14ac:dyDescent="0.25">
      <c r="A18" s="25" t="s">
        <v>99</v>
      </c>
      <c r="B18" s="25" t="s">
        <v>103</v>
      </c>
      <c r="C18" s="25" t="s">
        <v>92</v>
      </c>
      <c r="D18" s="26">
        <v>17</v>
      </c>
      <c r="E18" s="22"/>
      <c r="F18" s="29">
        <v>0.64936300000000002</v>
      </c>
      <c r="G18" s="29">
        <v>1.022378</v>
      </c>
      <c r="H18" s="29">
        <v>1.0051650000000001</v>
      </c>
      <c r="I18" s="29">
        <v>0.71008800000000005</v>
      </c>
      <c r="J18" s="29">
        <v>0.23672000000000001</v>
      </c>
      <c r="K18" s="29">
        <v>0.13630500000000001</v>
      </c>
      <c r="L18" s="29">
        <v>0.72735499999999997</v>
      </c>
      <c r="M18" s="58">
        <v>0.65490199999999998</v>
      </c>
      <c r="N18" s="58">
        <v>0.75314400000000004</v>
      </c>
      <c r="O18" s="58">
        <v>0.80039199999999999</v>
      </c>
      <c r="P18" s="94"/>
      <c r="R18" s="31"/>
      <c r="S18" s="31">
        <f t="shared" si="5"/>
        <v>1.022378</v>
      </c>
      <c r="T18" s="31">
        <f t="shared" si="6"/>
        <v>1.0051650000000001</v>
      </c>
      <c r="U18" s="31">
        <f t="shared" si="7"/>
        <v>0.71008800000000005</v>
      </c>
      <c r="V18" s="31">
        <f t="shared" si="8"/>
        <v>0.23672000000000001</v>
      </c>
      <c r="W18" s="31">
        <f t="shared" si="9"/>
        <v>0.13630500000000001</v>
      </c>
      <c r="X18" s="31">
        <f t="shared" si="10"/>
        <v>0.72735499999999997</v>
      </c>
      <c r="Y18" s="60">
        <f t="shared" si="11"/>
        <v>0.65188072727272728</v>
      </c>
      <c r="Z18" s="60">
        <f t="shared" si="12"/>
        <v>0.75314400000000004</v>
      </c>
      <c r="AA18" s="60">
        <f t="shared" si="13"/>
        <v>0.80039199999999999</v>
      </c>
      <c r="AB18" s="94"/>
      <c r="AC18" s="60">
        <f t="shared" si="48"/>
        <v>1.022378</v>
      </c>
      <c r="AD18" s="60">
        <f t="shared" si="44"/>
        <v>1.0051650000000001</v>
      </c>
      <c r="AE18" s="60">
        <f t="shared" si="44"/>
        <v>0.71008800000000005</v>
      </c>
      <c r="AF18" s="60">
        <f t="shared" si="44"/>
        <v>0.23672000000000001</v>
      </c>
      <c r="AG18" s="60">
        <f t="shared" si="44"/>
        <v>0.13630500000000001</v>
      </c>
      <c r="AH18" s="60">
        <f t="shared" si="44"/>
        <v>0.72735499999999997</v>
      </c>
      <c r="AI18" s="60">
        <f t="shared" si="44"/>
        <v>0.65188072727272728</v>
      </c>
      <c r="AJ18" s="60">
        <f t="shared" si="44"/>
        <v>0.75314400000000004</v>
      </c>
      <c r="AK18" s="60">
        <f t="shared" si="44"/>
        <v>0.80039199999999999</v>
      </c>
      <c r="AL18" s="92"/>
      <c r="AM18" s="31">
        <f t="shared" si="52"/>
        <v>3.7945830000000003</v>
      </c>
      <c r="AN18" s="31">
        <f t="shared" si="49"/>
        <v>6.9235109999999995</v>
      </c>
      <c r="AO18" s="31">
        <f t="shared" si="49"/>
        <v>1.2778970000000001</v>
      </c>
      <c r="AP18" s="31">
        <f t="shared" si="49"/>
        <v>1.157756</v>
      </c>
      <c r="AQ18" s="31">
        <f t="shared" si="49"/>
        <v>-0.71337899999999987</v>
      </c>
      <c r="AR18" s="31">
        <f t="shared" si="49"/>
        <v>5.4740349999999998</v>
      </c>
      <c r="AS18" s="31">
        <f t="shared" si="49"/>
        <v>3.9812159090909089</v>
      </c>
      <c r="AT18" s="31">
        <f t="shared" si="49"/>
        <v>5.133286</v>
      </c>
      <c r="AU18" s="31">
        <f t="shared" si="49"/>
        <v>4.6776550000000006</v>
      </c>
      <c r="AV18" s="92"/>
      <c r="BF18" s="94"/>
      <c r="BP18" s="94"/>
      <c r="BQ18" s="24">
        <v>1982</v>
      </c>
      <c r="BR18" s="24">
        <f t="shared" si="57"/>
        <v>17</v>
      </c>
      <c r="BS18" s="29">
        <f t="shared" si="14"/>
        <v>7.0475470000000016</v>
      </c>
      <c r="BT18" s="29">
        <f t="shared" si="15"/>
        <v>8.3907570000000007</v>
      </c>
      <c r="BU18" s="29">
        <f t="shared" si="16"/>
        <v>3.466237</v>
      </c>
      <c r="BV18" s="29">
        <f t="shared" si="17"/>
        <v>1.6670400000000001</v>
      </c>
      <c r="BW18" s="29">
        <f t="shared" si="18"/>
        <v>-1.6135429999999997</v>
      </c>
      <c r="BX18" s="29">
        <f t="shared" si="19"/>
        <v>6.2201019999999989</v>
      </c>
      <c r="BY18" s="29">
        <f t="shared" si="20"/>
        <v>3.5325350909090911</v>
      </c>
      <c r="BZ18" s="29">
        <f t="shared" si="21"/>
        <v>7.1114030000000001</v>
      </c>
      <c r="CA18" s="29">
        <f t="shared" si="22"/>
        <v>6.7817600000000002</v>
      </c>
      <c r="CB18" s="94"/>
      <c r="CC18" s="24">
        <v>1983</v>
      </c>
      <c r="CD18" s="24">
        <v>2</v>
      </c>
      <c r="CE18" s="29">
        <f t="shared" ref="CE18:CE31" si="71">BG66</f>
        <v>-0.38195999999999997</v>
      </c>
      <c r="CF18" s="29">
        <f t="shared" ref="CF18:CF31" si="72">BH66</f>
        <v>0.76372399999999996</v>
      </c>
      <c r="CG18" s="29">
        <f t="shared" ref="CG18:CG31" si="73">BI66</f>
        <v>-0.34240100000000001</v>
      </c>
      <c r="CH18" s="29">
        <f t="shared" ref="CH18:CH31" si="74">BJ66</f>
        <v>-0.17375599999999999</v>
      </c>
      <c r="CI18" s="29">
        <f t="shared" ref="CI18:CI31" si="75">BK66</f>
        <v>0.25031500000000001</v>
      </c>
      <c r="CJ18" s="29">
        <f t="shared" ref="CJ18:CJ31" si="76">BL66</f>
        <v>0.48527199999999998</v>
      </c>
      <c r="CK18" s="29">
        <f t="shared" ref="CK18:CK31" si="77">BM66</f>
        <v>0.83697436363636368</v>
      </c>
      <c r="CL18" s="29">
        <f t="shared" ref="CL18:CL31" si="78">BN66</f>
        <v>1.523015</v>
      </c>
      <c r="CM18" s="29">
        <f t="shared" ref="CM18:CM31" si="79">BO66</f>
        <v>1.864031</v>
      </c>
      <c r="CN18" s="94"/>
      <c r="CO18" s="38">
        <f t="shared" si="34"/>
        <v>1998</v>
      </c>
      <c r="CP18" s="39">
        <f>BS358*(13/21)</f>
        <v>11.689444000000002</v>
      </c>
      <c r="CQ18" s="39">
        <f t="shared" ref="CQ18:CX18" si="80">BT358*(13/21)</f>
        <v>3.4472056666666675</v>
      </c>
      <c r="CR18" s="39">
        <f t="shared" si="80"/>
        <v>10.422004047619048</v>
      </c>
      <c r="CS18" s="39">
        <f t="shared" si="80"/>
        <v>11.818362523809522</v>
      </c>
      <c r="CT18" s="39">
        <f t="shared" si="80"/>
        <v>4.9771923809523821</v>
      </c>
      <c r="CU18" s="39">
        <f t="shared" si="80"/>
        <v>1.3238760476190479</v>
      </c>
      <c r="CV18" s="39">
        <f t="shared" si="80"/>
        <v>5.1737151255411282</v>
      </c>
      <c r="CW18" s="39">
        <f t="shared" si="80"/>
        <v>-2.5204870476190484</v>
      </c>
      <c r="CX18" s="39">
        <f t="shared" si="80"/>
        <v>-5.6100008095238101</v>
      </c>
      <c r="CY18" s="94"/>
      <c r="CZ18" s="38">
        <f t="shared" si="36"/>
        <v>1998</v>
      </c>
      <c r="DA18" s="40">
        <f>CE256*(10/15)</f>
        <v>-1.4790466666666664</v>
      </c>
      <c r="DB18" s="40">
        <f t="shared" ref="DB18:DI18" si="81">CF256*(10/15)</f>
        <v>-1.7014806666666664</v>
      </c>
      <c r="DC18" s="40">
        <f t="shared" si="81"/>
        <v>-1.4300393333333332</v>
      </c>
      <c r="DD18" s="40">
        <f t="shared" si="81"/>
        <v>-2.0117040000000004</v>
      </c>
      <c r="DE18" s="40">
        <f t="shared" si="81"/>
        <v>-1.9380046666666664</v>
      </c>
      <c r="DF18" s="40">
        <f t="shared" si="81"/>
        <v>-3.4092380000000002</v>
      </c>
      <c r="DG18" s="40">
        <f t="shared" si="81"/>
        <v>3.3581046060606057</v>
      </c>
      <c r="DH18" s="40">
        <f t="shared" si="81"/>
        <v>0.62693466666666653</v>
      </c>
      <c r="DI18" s="40">
        <f t="shared" si="81"/>
        <v>2.7265280000000001</v>
      </c>
    </row>
    <row r="19" spans="1:113" x14ac:dyDescent="0.25">
      <c r="A19" s="25" t="s">
        <v>99</v>
      </c>
      <c r="B19" s="25" t="s">
        <v>103</v>
      </c>
      <c r="C19" s="25" t="s">
        <v>93</v>
      </c>
      <c r="D19" s="26">
        <v>18</v>
      </c>
      <c r="E19" s="22"/>
      <c r="F19" s="29">
        <v>0.66983700000000002</v>
      </c>
      <c r="G19" s="29">
        <v>0.98385400000000001</v>
      </c>
      <c r="H19" s="29">
        <v>1.0802890000000001</v>
      </c>
      <c r="I19" s="29">
        <v>0.649733</v>
      </c>
      <c r="J19" s="29">
        <v>0.15739700000000001</v>
      </c>
      <c r="K19" s="29">
        <v>4.3876999999999999E-2</v>
      </c>
      <c r="L19" s="29">
        <v>0.81949399999999994</v>
      </c>
      <c r="M19" s="58">
        <v>0.51258300000000001</v>
      </c>
      <c r="N19" s="58">
        <v>0.885162</v>
      </c>
      <c r="O19" s="58">
        <v>0.94646600000000003</v>
      </c>
      <c r="P19" s="94"/>
      <c r="R19" s="31"/>
      <c r="S19" s="31">
        <f t="shared" si="5"/>
        <v>0.98385400000000001</v>
      </c>
      <c r="T19" s="31">
        <f t="shared" si="6"/>
        <v>1.0802890000000001</v>
      </c>
      <c r="U19" s="31">
        <f t="shared" si="7"/>
        <v>0.649733</v>
      </c>
      <c r="V19" s="31">
        <f t="shared" si="8"/>
        <v>0.15739700000000001</v>
      </c>
      <c r="W19" s="31">
        <f t="shared" si="9"/>
        <v>4.3876999999999999E-2</v>
      </c>
      <c r="X19" s="31">
        <f t="shared" si="10"/>
        <v>0.81949399999999994</v>
      </c>
      <c r="Y19" s="60">
        <f t="shared" si="11"/>
        <v>0.59835790909090913</v>
      </c>
      <c r="Z19" s="60">
        <f t="shared" si="12"/>
        <v>0.885162</v>
      </c>
      <c r="AA19" s="60">
        <f t="shared" si="13"/>
        <v>0.94646600000000003</v>
      </c>
      <c r="AB19" s="94"/>
      <c r="AC19" s="60">
        <f t="shared" si="48"/>
        <v>0.98385400000000001</v>
      </c>
      <c r="AD19" s="60">
        <f t="shared" si="44"/>
        <v>1.0802890000000001</v>
      </c>
      <c r="AE19" s="60">
        <f t="shared" si="44"/>
        <v>0.649733</v>
      </c>
      <c r="AF19" s="60">
        <f t="shared" si="44"/>
        <v>0.15739700000000001</v>
      </c>
      <c r="AG19" s="60">
        <f t="shared" si="44"/>
        <v>4.3876999999999999E-2</v>
      </c>
      <c r="AH19" s="60">
        <f t="shared" si="44"/>
        <v>0.81949399999999994</v>
      </c>
      <c r="AI19" s="60">
        <f t="shared" si="44"/>
        <v>0.59835790909090913</v>
      </c>
      <c r="AJ19" s="60">
        <f t="shared" si="44"/>
        <v>0.885162</v>
      </c>
      <c r="AK19" s="60">
        <f t="shared" si="44"/>
        <v>0.94646600000000003</v>
      </c>
      <c r="AL19" s="92"/>
      <c r="AM19" s="31">
        <f t="shared" si="52"/>
        <v>4.7784370000000003</v>
      </c>
      <c r="AN19" s="31">
        <f t="shared" si="49"/>
        <v>8.0038</v>
      </c>
      <c r="AO19" s="31">
        <f t="shared" si="49"/>
        <v>1.9276300000000002</v>
      </c>
      <c r="AP19" s="31">
        <f t="shared" si="49"/>
        <v>1.315153</v>
      </c>
      <c r="AQ19" s="31">
        <f t="shared" si="49"/>
        <v>-0.66950199999999982</v>
      </c>
      <c r="AR19" s="31">
        <f t="shared" si="49"/>
        <v>6.2935289999999995</v>
      </c>
      <c r="AS19" s="31">
        <f t="shared" si="49"/>
        <v>4.5795738181818182</v>
      </c>
      <c r="AT19" s="31">
        <f t="shared" si="49"/>
        <v>6.0184480000000002</v>
      </c>
      <c r="AU19" s="31">
        <f t="shared" si="49"/>
        <v>5.6241210000000006</v>
      </c>
      <c r="AV19" s="92"/>
      <c r="BF19" s="94"/>
      <c r="BP19" s="94"/>
      <c r="BQ19" s="24">
        <v>1982</v>
      </c>
      <c r="BR19" s="24">
        <f t="shared" si="57"/>
        <v>18</v>
      </c>
      <c r="BS19" s="29">
        <f t="shared" si="14"/>
        <v>6.9460010000000016</v>
      </c>
      <c r="BT19" s="29">
        <f t="shared" si="15"/>
        <v>7.9893650000000003</v>
      </c>
      <c r="BU19" s="29">
        <f t="shared" si="16"/>
        <v>3.1108449999999999</v>
      </c>
      <c r="BV19" s="29">
        <f t="shared" si="17"/>
        <v>1.148949</v>
      </c>
      <c r="BW19" s="29">
        <f t="shared" si="18"/>
        <v>-2.4150659999999995</v>
      </c>
      <c r="BX19" s="29">
        <f t="shared" si="19"/>
        <v>5.8950989999999992</v>
      </c>
      <c r="BY19" s="29">
        <f t="shared" si="20"/>
        <v>2.769960181818182</v>
      </c>
      <c r="BZ19" s="29">
        <f t="shared" si="21"/>
        <v>7.2176020000000003</v>
      </c>
      <c r="CA19" s="29">
        <f t="shared" si="22"/>
        <v>6.5360180000000003</v>
      </c>
      <c r="CB19" s="94"/>
      <c r="CC19" s="24">
        <v>1983</v>
      </c>
      <c r="CD19" s="24">
        <v>3</v>
      </c>
      <c r="CE19" s="29">
        <f t="shared" si="71"/>
        <v>-0.54706399999999999</v>
      </c>
      <c r="CF19" s="29">
        <f t="shared" si="72"/>
        <v>0.98901499999999998</v>
      </c>
      <c r="CG19" s="29">
        <f t="shared" si="73"/>
        <v>-0.35552700000000004</v>
      </c>
      <c r="CH19" s="29">
        <f t="shared" si="74"/>
        <v>-6.8074999999999997E-2</v>
      </c>
      <c r="CI19" s="29">
        <f t="shared" si="75"/>
        <v>0.40158199999999999</v>
      </c>
      <c r="CJ19" s="29">
        <f t="shared" si="76"/>
        <v>1.101844</v>
      </c>
      <c r="CK19" s="29">
        <f t="shared" si="77"/>
        <v>0.87479472727272733</v>
      </c>
      <c r="CL19" s="29">
        <f t="shared" si="78"/>
        <v>2.3551820000000001</v>
      </c>
      <c r="CM19" s="29">
        <f t="shared" si="79"/>
        <v>2.550176</v>
      </c>
      <c r="CN19" s="94"/>
      <c r="CO19" s="38">
        <f t="shared" si="34"/>
        <v>1999</v>
      </c>
      <c r="CP19" s="39">
        <f>BS379*(13/21)</f>
        <v>0.52227561904761954</v>
      </c>
      <c r="CQ19" s="39">
        <f t="shared" ref="CQ19:CX19" si="82">BT379*(13/21)</f>
        <v>1.324914190476191</v>
      </c>
      <c r="CR19" s="39">
        <f t="shared" si="82"/>
        <v>2.2096415714285715</v>
      </c>
      <c r="CS19" s="39">
        <f t="shared" si="82"/>
        <v>0.78649380952380898</v>
      </c>
      <c r="CT19" s="39">
        <f t="shared" si="82"/>
        <v>-0.27998719047619075</v>
      </c>
      <c r="CU19" s="39">
        <f t="shared" si="82"/>
        <v>0.15611761904761975</v>
      </c>
      <c r="CV19" s="39">
        <f t="shared" si="82"/>
        <v>-0.13912453679653652</v>
      </c>
      <c r="CW19" s="39">
        <f t="shared" si="82"/>
        <v>-3.1162807619047612</v>
      </c>
      <c r="CX19" s="39">
        <f t="shared" si="82"/>
        <v>-1.8680900952380948</v>
      </c>
      <c r="CY19" s="94"/>
      <c r="CZ19" s="38">
        <f t="shared" si="36"/>
        <v>1999</v>
      </c>
      <c r="DA19" s="40">
        <f>CE271*(10/15)</f>
        <v>-1.297696</v>
      </c>
      <c r="DB19" s="40">
        <f t="shared" ref="DB19:DI19" si="83">CF271*(10/15)</f>
        <v>-0.62103399999999997</v>
      </c>
      <c r="DC19" s="40">
        <f t="shared" si="83"/>
        <v>-0.92971466666666669</v>
      </c>
      <c r="DD19" s="40">
        <f t="shared" si="83"/>
        <v>-0.10297000000000003</v>
      </c>
      <c r="DE19" s="40">
        <f t="shared" si="83"/>
        <v>-1.5853199999999998</v>
      </c>
      <c r="DF19" s="40">
        <f t="shared" si="83"/>
        <v>-0.73508599999999991</v>
      </c>
      <c r="DG19" s="40">
        <f t="shared" si="83"/>
        <v>5.7332735757575737</v>
      </c>
      <c r="DH19" s="40">
        <f t="shared" si="83"/>
        <v>2.1195466666666665</v>
      </c>
      <c r="DI19" s="40">
        <f t="shared" si="83"/>
        <v>-0.56420400000000015</v>
      </c>
    </row>
    <row r="20" spans="1:113" x14ac:dyDescent="0.25">
      <c r="A20" s="25" t="s">
        <v>99</v>
      </c>
      <c r="B20" s="25" t="s">
        <v>90</v>
      </c>
      <c r="C20" s="25" t="s">
        <v>91</v>
      </c>
      <c r="D20" s="26">
        <v>19</v>
      </c>
      <c r="E20" s="22"/>
      <c r="F20" s="29">
        <v>0.11501699999999999</v>
      </c>
      <c r="G20" s="29">
        <v>0.81031600000000004</v>
      </c>
      <c r="H20" s="29">
        <v>0.541215</v>
      </c>
      <c r="I20" s="29">
        <v>0.67521500000000001</v>
      </c>
      <c r="J20" s="29">
        <v>0.421601</v>
      </c>
      <c r="K20" s="29">
        <v>7.0569000000000007E-2</v>
      </c>
      <c r="L20" s="29">
        <v>0.34863699999999997</v>
      </c>
      <c r="M20" s="58">
        <v>3.9883000000000002E-2</v>
      </c>
      <c r="N20" s="58">
        <v>0.53513500000000003</v>
      </c>
      <c r="O20" s="58">
        <v>0.47645599999999999</v>
      </c>
      <c r="P20" s="94"/>
      <c r="R20" s="31"/>
      <c r="S20" s="31">
        <f t="shared" si="5"/>
        <v>0.81031600000000004</v>
      </c>
      <c r="T20" s="31">
        <f t="shared" si="6"/>
        <v>0.541215</v>
      </c>
      <c r="U20" s="31">
        <f t="shared" si="7"/>
        <v>0.67521500000000001</v>
      </c>
      <c r="V20" s="31">
        <f t="shared" si="8"/>
        <v>0.421601</v>
      </c>
      <c r="W20" s="31">
        <f t="shared" si="9"/>
        <v>7.0569000000000007E-2</v>
      </c>
      <c r="X20" s="31">
        <f t="shared" si="10"/>
        <v>0.34863699999999997</v>
      </c>
      <c r="Y20" s="60">
        <f t="shared" si="11"/>
        <v>8.0865181818181822E-2</v>
      </c>
      <c r="Z20" s="60">
        <f t="shared" si="12"/>
        <v>0.53513500000000003</v>
      </c>
      <c r="AA20" s="60">
        <f t="shared" si="13"/>
        <v>0.47645599999999999</v>
      </c>
      <c r="AB20" s="94"/>
      <c r="AC20" s="60">
        <f t="shared" si="48"/>
        <v>0.81031600000000004</v>
      </c>
      <c r="AD20" s="60">
        <f t="shared" si="44"/>
        <v>0.541215</v>
      </c>
      <c r="AE20" s="60">
        <f t="shared" si="44"/>
        <v>0.67521500000000001</v>
      </c>
      <c r="AF20" s="60">
        <f t="shared" si="44"/>
        <v>0.421601</v>
      </c>
      <c r="AG20" s="60">
        <f t="shared" si="44"/>
        <v>7.0569000000000007E-2</v>
      </c>
      <c r="AH20" s="60">
        <f t="shared" si="44"/>
        <v>0.34863699999999997</v>
      </c>
      <c r="AI20" s="60">
        <f t="shared" si="44"/>
        <v>8.0865181818181822E-2</v>
      </c>
      <c r="AJ20" s="60">
        <f t="shared" si="44"/>
        <v>0.53513500000000003</v>
      </c>
      <c r="AK20" s="60">
        <f t="shared" si="44"/>
        <v>0.47645599999999999</v>
      </c>
      <c r="AL20" s="92"/>
      <c r="AM20" s="31">
        <f t="shared" si="52"/>
        <v>5.5887530000000005</v>
      </c>
      <c r="AN20" s="31">
        <f t="shared" si="49"/>
        <v>8.5450149999999994</v>
      </c>
      <c r="AO20" s="31">
        <f t="shared" si="49"/>
        <v>2.6028450000000003</v>
      </c>
      <c r="AP20" s="31">
        <f t="shared" si="49"/>
        <v>1.7367539999999999</v>
      </c>
      <c r="AQ20" s="31">
        <f t="shared" si="49"/>
        <v>-0.59893299999999983</v>
      </c>
      <c r="AR20" s="31">
        <f t="shared" si="49"/>
        <v>6.6421659999999996</v>
      </c>
      <c r="AS20" s="31">
        <f t="shared" si="49"/>
        <v>4.6604390000000002</v>
      </c>
      <c r="AT20" s="31">
        <f t="shared" si="49"/>
        <v>6.5535830000000006</v>
      </c>
      <c r="AU20" s="31">
        <f t="shared" si="49"/>
        <v>6.1005770000000004</v>
      </c>
      <c r="AV20" s="92"/>
      <c r="BF20" s="94"/>
      <c r="BP20" s="94"/>
      <c r="BQ20" s="24">
        <v>1982</v>
      </c>
      <c r="BR20" s="24">
        <f t="shared" si="57"/>
        <v>19</v>
      </c>
      <c r="BS20" s="29">
        <f t="shared" si="14"/>
        <v>7.0832070000000016</v>
      </c>
      <c r="BT20" s="29">
        <f t="shared" si="15"/>
        <v>7.755109</v>
      </c>
      <c r="BU20" s="29">
        <f t="shared" si="16"/>
        <v>3.1041409999999998</v>
      </c>
      <c r="BV20" s="29">
        <f t="shared" si="17"/>
        <v>0.683446</v>
      </c>
      <c r="BW20" s="29">
        <f t="shared" si="18"/>
        <v>-3.1117899999999996</v>
      </c>
      <c r="BX20" s="29">
        <f t="shared" si="19"/>
        <v>5.7479999999999993</v>
      </c>
      <c r="BY20" s="29">
        <f t="shared" si="20"/>
        <v>3.002343181818182</v>
      </c>
      <c r="BZ20" s="29">
        <f t="shared" si="21"/>
        <v>7.0868100000000007</v>
      </c>
      <c r="CA20" s="29">
        <f t="shared" si="22"/>
        <v>6.3655740000000005</v>
      </c>
      <c r="CB20" s="94"/>
      <c r="CC20" s="24">
        <v>1983</v>
      </c>
      <c r="CD20" s="24">
        <v>4</v>
      </c>
      <c r="CE20" s="29">
        <f t="shared" si="71"/>
        <v>-1.1807840000000001</v>
      </c>
      <c r="CF20" s="29">
        <f t="shared" si="72"/>
        <v>0.69291899999999995</v>
      </c>
      <c r="CG20" s="29">
        <f t="shared" si="73"/>
        <v>-0.76568999999999998</v>
      </c>
      <c r="CH20" s="29">
        <f t="shared" si="74"/>
        <v>-0.59165100000000004</v>
      </c>
      <c r="CI20" s="29">
        <f t="shared" si="75"/>
        <v>0.15923699999999999</v>
      </c>
      <c r="CJ20" s="29">
        <f t="shared" si="76"/>
        <v>1.5093420000000002</v>
      </c>
      <c r="CK20" s="29">
        <f t="shared" si="77"/>
        <v>0.2342696363636364</v>
      </c>
      <c r="CL20" s="29">
        <f t="shared" si="78"/>
        <v>3.0336699999999999</v>
      </c>
      <c r="CM20" s="29">
        <f t="shared" si="79"/>
        <v>2.7983229999999999</v>
      </c>
      <c r="CN20" s="94"/>
      <c r="CO20" s="38">
        <f t="shared" si="34"/>
        <v>2000</v>
      </c>
      <c r="CP20" s="39">
        <f>BS400*(13/21)</f>
        <v>-5.8581732857142885</v>
      </c>
      <c r="CQ20" s="39">
        <f t="shared" ref="CQ20:CX20" si="84">BT400*(13/21)</f>
        <v>-1.7492632857142865</v>
      </c>
      <c r="CR20" s="39">
        <f t="shared" si="84"/>
        <v>-7.4549899047619066</v>
      </c>
      <c r="CS20" s="39">
        <f t="shared" si="84"/>
        <v>-6.427185761904763</v>
      </c>
      <c r="CT20" s="39">
        <f t="shared" si="84"/>
        <v>-3.6462771428571421</v>
      </c>
      <c r="CU20" s="39">
        <f t="shared" si="84"/>
        <v>-3.5702667619047608</v>
      </c>
      <c r="CV20" s="39">
        <f t="shared" si="84"/>
        <v>-2.1468773463203474</v>
      </c>
      <c r="CW20" s="39">
        <f t="shared" si="84"/>
        <v>-0.91128947619047707</v>
      </c>
      <c r="CX20" s="39">
        <f t="shared" si="84"/>
        <v>-2.6121946190476186</v>
      </c>
      <c r="CY20" s="94"/>
      <c r="CZ20" s="38">
        <f t="shared" si="36"/>
        <v>2000</v>
      </c>
      <c r="DA20" s="40">
        <f>CE286*(10/15)</f>
        <v>-2.132705333333333</v>
      </c>
      <c r="DB20" s="40">
        <f t="shared" ref="DB20:DI20" si="85">CF286*(10/15)</f>
        <v>-0.70212333333333332</v>
      </c>
      <c r="DC20" s="40">
        <f t="shared" si="85"/>
        <v>-2.6978293333333334</v>
      </c>
      <c r="DD20" s="40">
        <f t="shared" si="85"/>
        <v>-2.1087613333333337</v>
      </c>
      <c r="DE20" s="40">
        <f t="shared" si="85"/>
        <v>-0.94085599999999991</v>
      </c>
      <c r="DF20" s="40">
        <f t="shared" si="85"/>
        <v>0.84048733333333303</v>
      </c>
      <c r="DG20" s="40">
        <f t="shared" si="85"/>
        <v>-1.7822842424242424</v>
      </c>
      <c r="DH20" s="40">
        <f t="shared" si="85"/>
        <v>4.5165199999999999</v>
      </c>
      <c r="DI20" s="40">
        <f t="shared" si="85"/>
        <v>6.6162073333333327</v>
      </c>
    </row>
    <row r="21" spans="1:113" x14ac:dyDescent="0.25">
      <c r="A21" s="25" t="s">
        <v>99</v>
      </c>
      <c r="B21" s="25" t="s">
        <v>90</v>
      </c>
      <c r="C21" s="25" t="s">
        <v>92</v>
      </c>
      <c r="D21" s="26">
        <v>20</v>
      </c>
      <c r="E21" s="22"/>
      <c r="F21" s="29">
        <v>0.238617</v>
      </c>
      <c r="G21" s="29">
        <v>0.725831</v>
      </c>
      <c r="H21" s="29">
        <v>0.409773</v>
      </c>
      <c r="I21" s="29">
        <v>0.64025500000000002</v>
      </c>
      <c r="J21" s="29">
        <v>0.313251</v>
      </c>
      <c r="K21" s="29">
        <v>-1.0822999999999999E-2</v>
      </c>
      <c r="L21" s="29">
        <v>0.172711</v>
      </c>
      <c r="M21" s="58">
        <v>0.12173</v>
      </c>
      <c r="N21" s="58">
        <v>0.46245700000000001</v>
      </c>
      <c r="O21" s="58">
        <v>0.41275099999999998</v>
      </c>
      <c r="P21" s="94"/>
      <c r="R21" s="31"/>
      <c r="S21" s="31">
        <f t="shared" si="5"/>
        <v>0.725831</v>
      </c>
      <c r="T21" s="31">
        <f t="shared" si="6"/>
        <v>0.409773</v>
      </c>
      <c r="U21" s="31">
        <f t="shared" si="7"/>
        <v>0.64025500000000002</v>
      </c>
      <c r="V21" s="31">
        <f t="shared" si="8"/>
        <v>0.313251</v>
      </c>
      <c r="W21" s="31">
        <f t="shared" si="9"/>
        <v>-1.0822999999999999E-2</v>
      </c>
      <c r="X21" s="31">
        <f t="shared" si="10"/>
        <v>0.172711</v>
      </c>
      <c r="Y21" s="60">
        <f t="shared" si="11"/>
        <v>0.18548654545454546</v>
      </c>
      <c r="Z21" s="60">
        <f t="shared" si="12"/>
        <v>0.46245700000000001</v>
      </c>
      <c r="AA21" s="60">
        <f t="shared" si="13"/>
        <v>0.41275099999999998</v>
      </c>
      <c r="AB21" s="94"/>
      <c r="AC21" s="60">
        <f t="shared" si="48"/>
        <v>0.725831</v>
      </c>
      <c r="AD21" s="60">
        <f t="shared" si="44"/>
        <v>0.409773</v>
      </c>
      <c r="AE21" s="60">
        <f t="shared" si="44"/>
        <v>0.64025500000000002</v>
      </c>
      <c r="AF21" s="60">
        <f t="shared" si="44"/>
        <v>0.313251</v>
      </c>
      <c r="AG21" s="60">
        <f t="shared" si="44"/>
        <v>-1.0822999999999999E-2</v>
      </c>
      <c r="AH21" s="60">
        <f t="shared" si="44"/>
        <v>0.172711</v>
      </c>
      <c r="AI21" s="60">
        <f t="shared" si="44"/>
        <v>0.18548654545454546</v>
      </c>
      <c r="AJ21" s="60">
        <f t="shared" si="44"/>
        <v>0.46245700000000001</v>
      </c>
      <c r="AK21" s="60">
        <f t="shared" si="44"/>
        <v>0.41275099999999998</v>
      </c>
      <c r="AL21" s="92"/>
      <c r="AM21" s="31">
        <f t="shared" si="52"/>
        <v>6.3145840000000009</v>
      </c>
      <c r="AN21" s="31">
        <f t="shared" si="49"/>
        <v>8.9547879999999989</v>
      </c>
      <c r="AO21" s="31">
        <f t="shared" si="49"/>
        <v>3.2431000000000001</v>
      </c>
      <c r="AP21" s="31">
        <f t="shared" si="49"/>
        <v>2.0500050000000001</v>
      </c>
      <c r="AQ21" s="31">
        <f t="shared" si="49"/>
        <v>-0.60975599999999985</v>
      </c>
      <c r="AR21" s="31">
        <f t="shared" si="49"/>
        <v>6.8148769999999992</v>
      </c>
      <c r="AS21" s="31">
        <f t="shared" si="49"/>
        <v>4.8459255454545458</v>
      </c>
      <c r="AT21" s="31">
        <f t="shared" si="49"/>
        <v>7.0160400000000003</v>
      </c>
      <c r="AU21" s="31">
        <f t="shared" si="49"/>
        <v>6.5133280000000005</v>
      </c>
      <c r="AV21" s="92"/>
      <c r="BF21" s="94"/>
      <c r="BP21" s="94"/>
      <c r="BQ21" s="24">
        <v>1982</v>
      </c>
      <c r="BR21" s="24">
        <f t="shared" si="57"/>
        <v>20</v>
      </c>
      <c r="BS21" s="29">
        <f t="shared" si="14"/>
        <v>7.3002620000000018</v>
      </c>
      <c r="BT21" s="29">
        <f t="shared" si="15"/>
        <v>7.4800230000000001</v>
      </c>
      <c r="BU21" s="29">
        <f t="shared" si="16"/>
        <v>3.0290209999999997</v>
      </c>
      <c r="BV21" s="29">
        <f t="shared" si="17"/>
        <v>0.179647</v>
      </c>
      <c r="BW21" s="29">
        <f t="shared" si="18"/>
        <v>-3.7633039999999998</v>
      </c>
      <c r="BX21" s="29">
        <f t="shared" si="19"/>
        <v>5.4694619999999992</v>
      </c>
      <c r="BY21" s="29">
        <f t="shared" si="20"/>
        <v>2.9604976363636366</v>
      </c>
      <c r="BZ21" s="29">
        <f t="shared" si="21"/>
        <v>6.8006150000000005</v>
      </c>
      <c r="CA21" s="29">
        <f t="shared" si="22"/>
        <v>6.1437780000000002</v>
      </c>
      <c r="CB21" s="94"/>
      <c r="CC21" s="24">
        <v>1983</v>
      </c>
      <c r="CD21" s="24">
        <v>5</v>
      </c>
      <c r="CE21" s="29">
        <f t="shared" si="71"/>
        <v>-1.6685639999999999</v>
      </c>
      <c r="CF21" s="29">
        <f t="shared" si="72"/>
        <v>0.52177299999999993</v>
      </c>
      <c r="CG21" s="29">
        <f t="shared" si="73"/>
        <v>-0.97128599999999998</v>
      </c>
      <c r="CH21" s="29">
        <f t="shared" si="74"/>
        <v>-0.92217199999999999</v>
      </c>
      <c r="CI21" s="29">
        <f t="shared" si="75"/>
        <v>0.22536899999999999</v>
      </c>
      <c r="CJ21" s="29">
        <f t="shared" si="76"/>
        <v>2.0630459999999999</v>
      </c>
      <c r="CK21" s="29">
        <f t="shared" si="77"/>
        <v>-0.24923345454545448</v>
      </c>
      <c r="CL21" s="29">
        <f t="shared" si="78"/>
        <v>3.7476729999999998</v>
      </c>
      <c r="CM21" s="29">
        <f t="shared" si="79"/>
        <v>3.1130109999999998</v>
      </c>
      <c r="CN21" s="94"/>
      <c r="CO21" s="24">
        <f t="shared" si="34"/>
        <v>2001</v>
      </c>
      <c r="CP21" s="28">
        <f>BS421*(13/21)</f>
        <v>1.7425125714285721</v>
      </c>
      <c r="CQ21" s="28">
        <f t="shared" ref="CQ21:CX21" si="86">BT421*(13/21)</f>
        <v>-1.873618190476191</v>
      </c>
      <c r="CR21" s="28">
        <f t="shared" si="86"/>
        <v>4.0142136666666675</v>
      </c>
      <c r="CS21" s="28">
        <f t="shared" si="86"/>
        <v>2.404860095238095</v>
      </c>
      <c r="CT21" s="28">
        <f t="shared" si="86"/>
        <v>-1.1108171904761903</v>
      </c>
      <c r="CU21" s="28">
        <f t="shared" si="86"/>
        <v>-2.4705243333333331</v>
      </c>
      <c r="CV21" s="28">
        <f t="shared" si="86"/>
        <v>0.31841716017315991</v>
      </c>
      <c r="CW21" s="28">
        <f t="shared" si="86"/>
        <v>1.0058508571428573</v>
      </c>
      <c r="CX21" s="28">
        <f t="shared" si="86"/>
        <v>0.41249123809523808</v>
      </c>
      <c r="CY21" s="94"/>
      <c r="CZ21" s="24">
        <f t="shared" si="36"/>
        <v>2001</v>
      </c>
      <c r="DA21" s="56">
        <f>CE301*(10/15)</f>
        <v>-0.99267066666666648</v>
      </c>
      <c r="DB21" s="56">
        <f t="shared" ref="DB21:DI21" si="87">CF301*(10/15)</f>
        <v>-6.7148406666666656</v>
      </c>
      <c r="DC21" s="56">
        <f t="shared" si="87"/>
        <v>-2.1753319999999996</v>
      </c>
      <c r="DD21" s="56">
        <f t="shared" si="87"/>
        <v>-3.3471246666666659</v>
      </c>
      <c r="DE21" s="56">
        <f t="shared" si="87"/>
        <v>-2.8140480000000001</v>
      </c>
      <c r="DF21" s="56">
        <f t="shared" si="87"/>
        <v>-6.4648106666666667</v>
      </c>
      <c r="DG21" s="56">
        <f t="shared" si="87"/>
        <v>-2.9636906060606059</v>
      </c>
      <c r="DH21" s="56">
        <f t="shared" si="87"/>
        <v>-5.4832786666666653</v>
      </c>
      <c r="DI21" s="56">
        <f t="shared" si="87"/>
        <v>-6.210131333333333</v>
      </c>
    </row>
    <row r="22" spans="1:113" x14ac:dyDescent="0.25">
      <c r="A22" s="25" t="s">
        <v>99</v>
      </c>
      <c r="B22" s="25" t="s">
        <v>90</v>
      </c>
      <c r="C22" s="25" t="s">
        <v>93</v>
      </c>
      <c r="D22" s="26">
        <v>21</v>
      </c>
      <c r="E22" s="22"/>
      <c r="F22" s="29">
        <v>0.19070400000000001</v>
      </c>
      <c r="G22" s="29">
        <v>0.47905799999999998</v>
      </c>
      <c r="H22" s="29">
        <v>4.1963E-2</v>
      </c>
      <c r="I22" s="29">
        <v>0.51824000000000003</v>
      </c>
      <c r="J22" s="29">
        <v>0.14785200000000001</v>
      </c>
      <c r="K22" s="29">
        <v>-0.12103</v>
      </c>
      <c r="L22" s="29">
        <v>-0.245896</v>
      </c>
      <c r="M22" s="58">
        <v>6.1908999999999999E-2</v>
      </c>
      <c r="N22" s="58">
        <v>0.19253700000000001</v>
      </c>
      <c r="O22" s="58">
        <v>0.34636600000000001</v>
      </c>
      <c r="P22" s="94"/>
      <c r="R22" s="31"/>
      <c r="S22" s="31">
        <f t="shared" si="5"/>
        <v>0.47905799999999998</v>
      </c>
      <c r="T22" s="31">
        <f t="shared" si="6"/>
        <v>4.1963E-2</v>
      </c>
      <c r="U22" s="31">
        <f t="shared" si="7"/>
        <v>0.51824000000000003</v>
      </c>
      <c r="V22" s="31">
        <f t="shared" si="8"/>
        <v>0.14785200000000001</v>
      </c>
      <c r="W22" s="31">
        <f t="shared" si="9"/>
        <v>-0.12103</v>
      </c>
      <c r="X22" s="31">
        <f t="shared" si="10"/>
        <v>-0.245896</v>
      </c>
      <c r="Y22" s="60">
        <f t="shared" si="11"/>
        <v>0.13216081818181818</v>
      </c>
      <c r="Z22" s="60">
        <f t="shared" si="12"/>
        <v>0.19253700000000001</v>
      </c>
      <c r="AA22" s="60">
        <f t="shared" si="13"/>
        <v>0.34636600000000001</v>
      </c>
      <c r="AB22" s="94"/>
      <c r="AC22" s="60">
        <f t="shared" si="48"/>
        <v>0.47905799999999998</v>
      </c>
      <c r="AD22" s="60">
        <f t="shared" si="44"/>
        <v>4.1963E-2</v>
      </c>
      <c r="AE22" s="60">
        <f t="shared" si="44"/>
        <v>0.51824000000000003</v>
      </c>
      <c r="AF22" s="60">
        <f t="shared" si="44"/>
        <v>0.14785200000000001</v>
      </c>
      <c r="AG22" s="60">
        <f t="shared" si="44"/>
        <v>-0.12103</v>
      </c>
      <c r="AH22" s="60">
        <f t="shared" si="44"/>
        <v>-0.245896</v>
      </c>
      <c r="AI22" s="60">
        <f t="shared" si="44"/>
        <v>0.13216081818181818</v>
      </c>
      <c r="AJ22" s="60">
        <f t="shared" si="44"/>
        <v>0.19253700000000001</v>
      </c>
      <c r="AK22" s="60">
        <f t="shared" si="44"/>
        <v>0.34636600000000001</v>
      </c>
      <c r="AL22" s="92"/>
      <c r="AM22" s="31">
        <f t="shared" si="52"/>
        <v>6.7936420000000011</v>
      </c>
      <c r="AN22" s="31">
        <f t="shared" si="49"/>
        <v>8.9967509999999997</v>
      </c>
      <c r="AO22" s="31">
        <f t="shared" si="49"/>
        <v>3.7613400000000001</v>
      </c>
      <c r="AP22" s="31">
        <f t="shared" si="49"/>
        <v>2.1978569999999999</v>
      </c>
      <c r="AQ22" s="31">
        <f t="shared" si="49"/>
        <v>-0.73078599999999982</v>
      </c>
      <c r="AR22" s="31">
        <f t="shared" si="49"/>
        <v>6.5689809999999991</v>
      </c>
      <c r="AS22" s="31">
        <f t="shared" si="49"/>
        <v>4.9780863636363639</v>
      </c>
      <c r="AT22" s="31">
        <f t="shared" si="49"/>
        <v>7.208577</v>
      </c>
      <c r="AU22" s="31">
        <f t="shared" si="49"/>
        <v>6.8596940000000002</v>
      </c>
      <c r="AV22" s="92"/>
      <c r="BF22" s="94"/>
      <c r="BP22" s="94"/>
      <c r="BQ22" s="24">
        <v>1982</v>
      </c>
      <c r="BR22" s="24">
        <f t="shared" si="57"/>
        <v>21</v>
      </c>
      <c r="BS22" s="29">
        <f t="shared" si="14"/>
        <v>7.4603200000000021</v>
      </c>
      <c r="BT22" s="29">
        <f t="shared" si="15"/>
        <v>7.1780809999999997</v>
      </c>
      <c r="BU22" s="29">
        <f t="shared" si="16"/>
        <v>2.9007949999999996</v>
      </c>
      <c r="BV22" s="29">
        <f t="shared" si="17"/>
        <v>-0.38878100000000004</v>
      </c>
      <c r="BW22" s="29">
        <f t="shared" si="18"/>
        <v>-4.4685869999999994</v>
      </c>
      <c r="BX22" s="29">
        <f t="shared" si="19"/>
        <v>5.0743719999999994</v>
      </c>
      <c r="BY22" s="29">
        <f t="shared" si="20"/>
        <v>2.6984369090909093</v>
      </c>
      <c r="BZ22" s="29">
        <f t="shared" si="21"/>
        <v>6.4800980000000008</v>
      </c>
      <c r="CA22" s="29">
        <f t="shared" si="22"/>
        <v>5.8818960000000002</v>
      </c>
      <c r="CB22" s="94"/>
      <c r="CC22" s="24">
        <v>1983</v>
      </c>
      <c r="CD22" s="24">
        <v>6</v>
      </c>
      <c r="CE22" s="29">
        <f t="shared" si="71"/>
        <v>-2.0620319999999999</v>
      </c>
      <c r="CF22" s="29">
        <f t="shared" si="72"/>
        <v>0.30033799999999994</v>
      </c>
      <c r="CG22" s="29">
        <f t="shared" si="73"/>
        <v>-1.025153</v>
      </c>
      <c r="CH22" s="29">
        <f t="shared" si="74"/>
        <v>-1.068492</v>
      </c>
      <c r="CI22" s="29">
        <f t="shared" si="75"/>
        <v>0.52327100000000004</v>
      </c>
      <c r="CJ22" s="29">
        <f t="shared" si="76"/>
        <v>2.5251939999999999</v>
      </c>
      <c r="CK22" s="29">
        <f t="shared" si="77"/>
        <v>-0.50282809090909075</v>
      </c>
      <c r="CL22" s="29">
        <f t="shared" si="78"/>
        <v>4.2396229999999999</v>
      </c>
      <c r="CM22" s="29">
        <f t="shared" si="79"/>
        <v>3.3094869999999998</v>
      </c>
      <c r="CN22" s="94"/>
      <c r="CO22" s="24">
        <f t="shared" si="34"/>
        <v>2002</v>
      </c>
      <c r="CP22" s="28">
        <f>BS442*(13/21)</f>
        <v>-0.38447004761904746</v>
      </c>
      <c r="CQ22" s="28">
        <f t="shared" ref="CQ22:CX22" si="88">BT442*(13/21)</f>
        <v>0.96460247619047601</v>
      </c>
      <c r="CR22" s="28">
        <f t="shared" si="88"/>
        <v>0.46906228571428499</v>
      </c>
      <c r="CS22" s="28">
        <f t="shared" si="88"/>
        <v>-1.2634050000000001</v>
      </c>
      <c r="CT22" s="28">
        <f t="shared" si="88"/>
        <v>-3.2782508571428579</v>
      </c>
      <c r="CU22" s="28">
        <f t="shared" si="88"/>
        <v>-0.44745752380952375</v>
      </c>
      <c r="CV22" s="28">
        <f t="shared" si="88"/>
        <v>-0.94898880086580095</v>
      </c>
      <c r="CW22" s="28">
        <f t="shared" si="88"/>
        <v>-5.2089142857142764E-2</v>
      </c>
      <c r="CX22" s="28">
        <f t="shared" si="88"/>
        <v>-2.0501550952380958</v>
      </c>
      <c r="CY22" s="94"/>
      <c r="CZ22" s="24">
        <f t="shared" si="36"/>
        <v>2002</v>
      </c>
      <c r="DA22" s="56">
        <f>CE316*(10/15)</f>
        <v>6.9851913333333329</v>
      </c>
      <c r="DB22" s="56">
        <f t="shared" ref="DB22:DI22" si="89">CF316*(10/15)</f>
        <v>6.7189753333333311</v>
      </c>
      <c r="DC22" s="56">
        <f t="shared" si="89"/>
        <v>5.0779086666666657</v>
      </c>
      <c r="DD22" s="56">
        <f t="shared" si="89"/>
        <v>5.7196226666666661</v>
      </c>
      <c r="DE22" s="56">
        <f t="shared" si="89"/>
        <v>6.1874686666666676</v>
      </c>
      <c r="DF22" s="56">
        <f t="shared" si="89"/>
        <v>4.0022886666666668</v>
      </c>
      <c r="DG22" s="56">
        <f t="shared" si="89"/>
        <v>5.8989518181818177</v>
      </c>
      <c r="DH22" s="56">
        <f t="shared" si="89"/>
        <v>2.7016600000000004</v>
      </c>
      <c r="DI22" s="56">
        <f t="shared" si="89"/>
        <v>6.2907246666666667</v>
      </c>
    </row>
    <row r="23" spans="1:113" x14ac:dyDescent="0.25">
      <c r="A23" s="25" t="s">
        <v>99</v>
      </c>
      <c r="B23" s="25" t="s">
        <v>94</v>
      </c>
      <c r="C23" s="25" t="s">
        <v>91</v>
      </c>
      <c r="D23" s="26">
        <v>22</v>
      </c>
      <c r="E23" s="22"/>
      <c r="F23" s="29">
        <v>-0.77943899999999999</v>
      </c>
      <c r="G23" s="29">
        <v>0.136269</v>
      </c>
      <c r="H23" s="29">
        <v>-0.30185499999999998</v>
      </c>
      <c r="I23" s="29">
        <v>-0.110032</v>
      </c>
      <c r="J23" s="29">
        <v>-0.18310599999999999</v>
      </c>
      <c r="K23" s="29">
        <v>-0.29605100000000001</v>
      </c>
      <c r="L23" s="29">
        <v>-0.15420200000000001</v>
      </c>
      <c r="M23" s="58">
        <v>-0.72168900000000002</v>
      </c>
      <c r="N23" s="58">
        <v>-0.119389</v>
      </c>
      <c r="O23" s="58">
        <v>3.5976000000000001E-2</v>
      </c>
      <c r="P23" s="32"/>
      <c r="R23" s="31"/>
      <c r="S23" s="31">
        <f t="shared" si="5"/>
        <v>0.136269</v>
      </c>
      <c r="T23" s="31">
        <f t="shared" si="6"/>
        <v>-0.30185499999999998</v>
      </c>
      <c r="U23" s="31">
        <f t="shared" si="7"/>
        <v>-0.110032</v>
      </c>
      <c r="V23" s="31">
        <f t="shared" si="8"/>
        <v>-0.18310599999999999</v>
      </c>
      <c r="W23" s="31">
        <f t="shared" si="9"/>
        <v>-0.29605100000000001</v>
      </c>
      <c r="X23" s="31">
        <f t="shared" si="10"/>
        <v>-0.15420200000000001</v>
      </c>
      <c r="Y23" s="60">
        <f t="shared" si="11"/>
        <v>-0.753189</v>
      </c>
      <c r="Z23" s="60">
        <f t="shared" si="12"/>
        <v>-0.119389</v>
      </c>
      <c r="AA23" s="60">
        <f t="shared" si="13"/>
        <v>3.5976000000000001E-2</v>
      </c>
      <c r="AB23" s="32"/>
      <c r="AC23" s="60">
        <f t="shared" si="48"/>
        <v>0.136269</v>
      </c>
      <c r="AD23" s="60">
        <f t="shared" si="44"/>
        <v>-0.30185499999999998</v>
      </c>
      <c r="AE23" s="60">
        <f t="shared" si="44"/>
        <v>-0.110032</v>
      </c>
      <c r="AF23" s="60">
        <f t="shared" si="44"/>
        <v>-0.18310599999999999</v>
      </c>
      <c r="AG23" s="60">
        <f t="shared" si="44"/>
        <v>-0.29605100000000001</v>
      </c>
      <c r="AH23" s="60">
        <f t="shared" si="44"/>
        <v>-0.15420200000000001</v>
      </c>
      <c r="AI23" s="60">
        <f t="shared" si="44"/>
        <v>-0.753189</v>
      </c>
      <c r="AJ23" s="60">
        <f t="shared" si="44"/>
        <v>-0.119389</v>
      </c>
      <c r="AK23" s="60">
        <f t="shared" si="44"/>
        <v>3.5976000000000001E-2</v>
      </c>
      <c r="AL23" s="92"/>
      <c r="AM23" s="31">
        <f t="shared" si="52"/>
        <v>6.9299110000000015</v>
      </c>
      <c r="AN23" s="31">
        <f t="shared" si="49"/>
        <v>8.694896</v>
      </c>
      <c r="AO23" s="31">
        <f t="shared" si="49"/>
        <v>3.6513080000000002</v>
      </c>
      <c r="AP23" s="31">
        <f t="shared" si="49"/>
        <v>2.014751</v>
      </c>
      <c r="AQ23" s="31">
        <f t="shared" si="49"/>
        <v>-1.0268369999999998</v>
      </c>
      <c r="AR23" s="31">
        <f t="shared" si="49"/>
        <v>6.4147789999999993</v>
      </c>
      <c r="AS23" s="31">
        <f t="shared" si="49"/>
        <v>4.224897363636364</v>
      </c>
      <c r="AT23" s="31">
        <f t="shared" si="49"/>
        <v>7.089188</v>
      </c>
      <c r="AU23" s="31">
        <f t="shared" si="49"/>
        <v>6.89567</v>
      </c>
      <c r="AV23" s="32"/>
      <c r="BF23" s="88"/>
      <c r="BP23" s="88"/>
      <c r="BQ23" s="24">
        <v>1983</v>
      </c>
      <c r="BR23" s="24">
        <v>1</v>
      </c>
      <c r="BS23" s="29">
        <f>AM44</f>
        <v>-0.14712800000000001</v>
      </c>
      <c r="BT23" s="29">
        <f t="shared" ref="BT23:CA23" si="90">AN44</f>
        <v>-0.60493300000000005</v>
      </c>
      <c r="BU23" s="29">
        <f t="shared" si="90"/>
        <v>0.30117699999999997</v>
      </c>
      <c r="BV23" s="29">
        <f t="shared" si="90"/>
        <v>6.7490999999999995E-2</v>
      </c>
      <c r="BW23" s="29">
        <f t="shared" si="90"/>
        <v>-0.25001000000000001</v>
      </c>
      <c r="BX23" s="29">
        <f t="shared" si="90"/>
        <v>-0.43165500000000001</v>
      </c>
      <c r="BY23" s="29">
        <f t="shared" si="90"/>
        <v>-0.15251572727272728</v>
      </c>
      <c r="BZ23" s="29">
        <f t="shared" si="90"/>
        <v>-0.64956499999999995</v>
      </c>
      <c r="CA23" s="29">
        <f t="shared" si="90"/>
        <v>-0.85111300000000001</v>
      </c>
      <c r="CB23" s="88"/>
      <c r="CC23" s="24">
        <v>1983</v>
      </c>
      <c r="CD23" s="24">
        <v>7</v>
      </c>
      <c r="CE23" s="29">
        <f t="shared" si="71"/>
        <v>-2.7668869999999997</v>
      </c>
      <c r="CF23" s="29">
        <f t="shared" si="72"/>
        <v>-0.33480800000000005</v>
      </c>
      <c r="CG23" s="29">
        <f t="shared" si="73"/>
        <v>-1.2265509999999999</v>
      </c>
      <c r="CH23" s="29">
        <f t="shared" si="74"/>
        <v>-1.3444799999999999</v>
      </c>
      <c r="CI23" s="29">
        <f t="shared" si="75"/>
        <v>0.384216</v>
      </c>
      <c r="CJ23" s="29">
        <f t="shared" si="76"/>
        <v>2.5109749999999997</v>
      </c>
      <c r="CK23" s="29">
        <f t="shared" si="77"/>
        <v>-1.1752783636363635</v>
      </c>
      <c r="CL23" s="29">
        <f t="shared" si="78"/>
        <v>4.2723399999999998</v>
      </c>
      <c r="CM23" s="29">
        <f t="shared" si="79"/>
        <v>3.0525539999999998</v>
      </c>
      <c r="CN23" s="88"/>
      <c r="CO23" s="24">
        <f t="shared" si="34"/>
        <v>2003</v>
      </c>
      <c r="CP23" s="28">
        <f>BS463*(13/21)</f>
        <v>4.8442649047619044</v>
      </c>
      <c r="CQ23" s="28">
        <f t="shared" ref="CQ23:CX23" si="91">BT463*(13/21)</f>
        <v>1.8863588095238093</v>
      </c>
      <c r="CR23" s="28">
        <f t="shared" si="91"/>
        <v>4.483295142857143</v>
      </c>
      <c r="CS23" s="28">
        <f t="shared" si="91"/>
        <v>8.7258569047619048</v>
      </c>
      <c r="CT23" s="28">
        <f t="shared" si="91"/>
        <v>5.3191617142857144</v>
      </c>
      <c r="CU23" s="28">
        <f t="shared" si="91"/>
        <v>2.0059383809523808</v>
      </c>
      <c r="CV23" s="28">
        <f t="shared" si="91"/>
        <v>1.9961322164502164</v>
      </c>
      <c r="CW23" s="28">
        <f t="shared" si="91"/>
        <v>-3.4371839047619051</v>
      </c>
      <c r="CX23" s="28">
        <f t="shared" si="91"/>
        <v>-3.4623618095238107</v>
      </c>
      <c r="CY23" s="88"/>
      <c r="CZ23" s="24">
        <f t="shared" si="36"/>
        <v>2003</v>
      </c>
      <c r="DA23" s="56">
        <f>CE331*(10/15)</f>
        <v>4.2002739999999994</v>
      </c>
      <c r="DB23" s="56">
        <f t="shared" ref="DB23:DI23" si="92">CF331*(10/15)</f>
        <v>3.4576173333333333</v>
      </c>
      <c r="DC23" s="56">
        <f t="shared" si="92"/>
        <v>1.3349686666666667</v>
      </c>
      <c r="DD23" s="56">
        <f t="shared" si="92"/>
        <v>1.297072</v>
      </c>
      <c r="DE23" s="56">
        <f t="shared" si="92"/>
        <v>-0.96894933333333322</v>
      </c>
      <c r="DF23" s="56">
        <f t="shared" si="92"/>
        <v>1.2373146666666659</v>
      </c>
      <c r="DG23" s="56">
        <f t="shared" si="92"/>
        <v>4.807010787878788</v>
      </c>
      <c r="DH23" s="56">
        <f t="shared" si="92"/>
        <v>1.9057486666666668</v>
      </c>
      <c r="DI23" s="56">
        <f t="shared" si="92"/>
        <v>-8.7352666666667522E-2</v>
      </c>
    </row>
    <row r="24" spans="1:113" x14ac:dyDescent="0.25">
      <c r="A24" s="25" t="s">
        <v>99</v>
      </c>
      <c r="B24" s="25" t="s">
        <v>94</v>
      </c>
      <c r="C24" s="25" t="s">
        <v>92</v>
      </c>
      <c r="D24" s="26">
        <v>23</v>
      </c>
      <c r="F24" s="29">
        <v>-0.68100000000000005</v>
      </c>
      <c r="G24" s="29">
        <v>0.117636</v>
      </c>
      <c r="H24" s="29">
        <v>-0.30413899999999999</v>
      </c>
      <c r="I24" s="29">
        <v>-0.18507100000000001</v>
      </c>
      <c r="J24" s="29">
        <v>-0.34771099999999999</v>
      </c>
      <c r="K24" s="29">
        <v>-0.58670599999999995</v>
      </c>
      <c r="L24" s="29">
        <v>-0.19467699999999999</v>
      </c>
      <c r="M24" s="58">
        <v>-0.70599699999999999</v>
      </c>
      <c r="N24" s="58">
        <v>2.2214999999999999E-2</v>
      </c>
      <c r="O24" s="58">
        <v>-0.11391</v>
      </c>
      <c r="R24" s="31"/>
      <c r="S24" s="31">
        <f t="shared" si="5"/>
        <v>0.117636</v>
      </c>
      <c r="T24" s="31">
        <f t="shared" si="6"/>
        <v>-0.30413899999999999</v>
      </c>
      <c r="U24" s="31">
        <f t="shared" si="7"/>
        <v>-0.18507100000000001</v>
      </c>
      <c r="V24" s="31">
        <f t="shared" si="8"/>
        <v>-0.34771099999999999</v>
      </c>
      <c r="W24" s="31">
        <f t="shared" si="9"/>
        <v>-0.58670599999999995</v>
      </c>
      <c r="X24" s="31">
        <f t="shared" si="10"/>
        <v>-0.19467699999999999</v>
      </c>
      <c r="Y24" s="60">
        <f t="shared" si="11"/>
        <v>-0.6923622727272728</v>
      </c>
      <c r="Z24" s="60">
        <f t="shared" si="12"/>
        <v>2.2214999999999999E-2</v>
      </c>
      <c r="AA24" s="60">
        <f t="shared" si="13"/>
        <v>-0.11391</v>
      </c>
      <c r="AC24" s="60">
        <f t="shared" si="48"/>
        <v>0.117636</v>
      </c>
      <c r="AD24" s="60">
        <f t="shared" ref="AD24:AD28" si="93">T24</f>
        <v>-0.30413899999999999</v>
      </c>
      <c r="AE24" s="60">
        <f t="shared" ref="AE24:AE28" si="94">U24</f>
        <v>-0.18507100000000001</v>
      </c>
      <c r="AF24" s="60">
        <f t="shared" ref="AF24:AF28" si="95">V24</f>
        <v>-0.34771099999999999</v>
      </c>
      <c r="AG24" s="60">
        <f t="shared" ref="AG24:AG28" si="96">W24</f>
        <v>-0.58670599999999995</v>
      </c>
      <c r="AH24" s="60">
        <f t="shared" ref="AH24:AH28" si="97">X24</f>
        <v>-0.19467699999999999</v>
      </c>
      <c r="AI24" s="60">
        <f t="shared" ref="AI24:AI28" si="98">Y24</f>
        <v>-0.6923622727272728</v>
      </c>
      <c r="AJ24" s="60">
        <f t="shared" ref="AJ24:AJ28" si="99">Z24</f>
        <v>2.2214999999999999E-2</v>
      </c>
      <c r="AK24" s="60">
        <f t="shared" ref="AK24:AK28" si="100">AA24</f>
        <v>-0.11391</v>
      </c>
      <c r="AL24" s="92"/>
      <c r="AM24" s="31">
        <f t="shared" si="52"/>
        <v>7.0475470000000016</v>
      </c>
      <c r="AN24" s="31">
        <f t="shared" si="49"/>
        <v>8.3907570000000007</v>
      </c>
      <c r="AO24" s="31">
        <f t="shared" si="49"/>
        <v>3.466237</v>
      </c>
      <c r="AP24" s="31">
        <f t="shared" si="49"/>
        <v>1.6670400000000001</v>
      </c>
      <c r="AQ24" s="31">
        <f t="shared" si="49"/>
        <v>-1.6135429999999997</v>
      </c>
      <c r="AR24" s="31">
        <f t="shared" si="49"/>
        <v>6.2201019999999989</v>
      </c>
      <c r="AS24" s="31">
        <f t="shared" si="49"/>
        <v>3.5325350909090911</v>
      </c>
      <c r="AT24" s="31">
        <f t="shared" si="49"/>
        <v>7.1114030000000001</v>
      </c>
      <c r="AU24" s="31">
        <f t="shared" si="49"/>
        <v>6.7817600000000002</v>
      </c>
      <c r="BF24" s="88"/>
      <c r="BP24" s="88"/>
      <c r="BQ24" s="24">
        <v>1983</v>
      </c>
      <c r="BR24" s="24">
        <v>2</v>
      </c>
      <c r="BS24" s="29">
        <f t="shared" ref="BS24:BS43" si="101">AM45</f>
        <v>-0.38183900000000004</v>
      </c>
      <c r="BT24" s="29">
        <f t="shared" ref="BT24:BT43" si="102">AN45</f>
        <v>-1.22729</v>
      </c>
      <c r="BU24" s="29">
        <f t="shared" ref="BU24:BU43" si="103">AO45</f>
        <v>0.31222899999999998</v>
      </c>
      <c r="BV24" s="29">
        <f t="shared" ref="BV24:BV43" si="104">AP45</f>
        <v>-0.160747</v>
      </c>
      <c r="BW24" s="29">
        <f t="shared" ref="BW24:BW43" si="105">AQ45</f>
        <v>-0.68681799999999993</v>
      </c>
      <c r="BX24" s="29">
        <f t="shared" ref="BX24:BX43" si="106">AR45</f>
        <v>-0.97420300000000004</v>
      </c>
      <c r="BY24" s="29">
        <f t="shared" ref="BY24:BY43" si="107">AS45</f>
        <v>-0.59399272727272723</v>
      </c>
      <c r="BZ24" s="29">
        <f t="shared" ref="BZ24:BZ43" si="108">AT45</f>
        <v>-1.280948</v>
      </c>
      <c r="CA24" s="29">
        <f t="shared" ref="CA24:CA43" si="109">AU45</f>
        <v>-1.7424680000000001</v>
      </c>
      <c r="CB24" s="88"/>
      <c r="CC24" s="24">
        <v>1983</v>
      </c>
      <c r="CD24" s="24">
        <v>8</v>
      </c>
      <c r="CE24" s="29">
        <f t="shared" si="71"/>
        <v>-3.5374839999999996</v>
      </c>
      <c r="CF24" s="29">
        <f t="shared" si="72"/>
        <v>-1.035954</v>
      </c>
      <c r="CG24" s="29">
        <f t="shared" si="73"/>
        <v>-1.577172</v>
      </c>
      <c r="CH24" s="29">
        <f t="shared" si="74"/>
        <v>-1.818603</v>
      </c>
      <c r="CI24" s="29">
        <f t="shared" si="75"/>
        <v>5.6229000000000029E-2</v>
      </c>
      <c r="CJ24" s="29">
        <f t="shared" si="76"/>
        <v>2.3156689999999998</v>
      </c>
      <c r="CK24" s="29">
        <f t="shared" si="77"/>
        <v>-2.0708526363636364</v>
      </c>
      <c r="CL24" s="29">
        <f t="shared" si="78"/>
        <v>4.1356809999999999</v>
      </c>
      <c r="CM24" s="29">
        <f t="shared" si="79"/>
        <v>2.6774959999999997</v>
      </c>
      <c r="CN24" s="88"/>
      <c r="CO24" s="24">
        <f t="shared" si="34"/>
        <v>2004</v>
      </c>
      <c r="CP24" s="28">
        <f>BS484*(13/21)</f>
        <v>-5.8606234761904759</v>
      </c>
      <c r="CQ24" s="28">
        <f t="shared" ref="CQ24:CX24" si="110">BT484*(13/21)</f>
        <v>-5.479859666666667</v>
      </c>
      <c r="CR24" s="28">
        <f t="shared" si="110"/>
        <v>-7.1405607619047631</v>
      </c>
      <c r="CS24" s="28">
        <f t="shared" si="110"/>
        <v>-7.5574905714285716</v>
      </c>
      <c r="CT24" s="28">
        <f t="shared" si="110"/>
        <v>-6.9216673809523828</v>
      </c>
      <c r="CU24" s="28">
        <f t="shared" si="110"/>
        <v>-1.8277436666666671</v>
      </c>
      <c r="CV24" s="28">
        <f t="shared" si="110"/>
        <v>-7.6086851904761916</v>
      </c>
      <c r="CW24" s="28">
        <f t="shared" si="110"/>
        <v>-6.2117113809523818</v>
      </c>
      <c r="CX24" s="28">
        <f t="shared" si="110"/>
        <v>-8.756653285714286</v>
      </c>
      <c r="CY24" s="88"/>
      <c r="CZ24" s="24">
        <f t="shared" si="36"/>
        <v>2004</v>
      </c>
      <c r="DA24" s="56">
        <f>CE346*(10/15)</f>
        <v>0.34601199999999999</v>
      </c>
      <c r="DB24" s="56">
        <f t="shared" ref="DB24:DI24" si="111">CF346*(10/15)</f>
        <v>3.8834840000000002</v>
      </c>
      <c r="DC24" s="56">
        <f t="shared" si="111"/>
        <v>1.1201053333333333</v>
      </c>
      <c r="DD24" s="56">
        <f t="shared" si="111"/>
        <v>-2.7081</v>
      </c>
      <c r="DE24" s="56">
        <f t="shared" si="111"/>
        <v>-3.9269926666666661</v>
      </c>
      <c r="DF24" s="56">
        <f t="shared" si="111"/>
        <v>3.6395839999999993</v>
      </c>
      <c r="DG24" s="56">
        <f t="shared" si="111"/>
        <v>2.2036495757575754</v>
      </c>
      <c r="DH24" s="56">
        <f t="shared" si="111"/>
        <v>7.8005726666666657</v>
      </c>
      <c r="DI24" s="56">
        <f t="shared" si="111"/>
        <v>8.1668820000000011</v>
      </c>
    </row>
    <row r="25" spans="1:113" x14ac:dyDescent="0.25">
      <c r="A25" s="25" t="s">
        <v>99</v>
      </c>
      <c r="B25" s="25" t="s">
        <v>94</v>
      </c>
      <c r="C25" s="25" t="s">
        <v>93</v>
      </c>
      <c r="D25" s="26">
        <v>24</v>
      </c>
      <c r="F25" s="29">
        <v>-0.68129899999999999</v>
      </c>
      <c r="G25" s="29">
        <v>-0.101546</v>
      </c>
      <c r="H25" s="29">
        <v>-0.40139200000000003</v>
      </c>
      <c r="I25" s="29">
        <v>-0.35539199999999999</v>
      </c>
      <c r="J25" s="29">
        <v>-0.51809099999999997</v>
      </c>
      <c r="K25" s="29">
        <v>-0.80152299999999999</v>
      </c>
      <c r="L25" s="29">
        <v>-0.32500299999999999</v>
      </c>
      <c r="M25" s="58">
        <v>-0.86010600000000004</v>
      </c>
      <c r="N25" s="58">
        <v>0.106199</v>
      </c>
      <c r="O25" s="58">
        <v>-0.24574199999999999</v>
      </c>
      <c r="R25" s="31"/>
      <c r="S25" s="31">
        <f t="shared" si="5"/>
        <v>-0.101546</v>
      </c>
      <c r="T25" s="31">
        <f t="shared" si="6"/>
        <v>-0.40139200000000003</v>
      </c>
      <c r="U25" s="31">
        <f t="shared" si="7"/>
        <v>-0.35539199999999999</v>
      </c>
      <c r="V25" s="31">
        <f t="shared" si="8"/>
        <v>-0.51809099999999997</v>
      </c>
      <c r="W25" s="31">
        <f t="shared" si="9"/>
        <v>-0.80152299999999999</v>
      </c>
      <c r="X25" s="31">
        <f t="shared" si="10"/>
        <v>-0.32500299999999999</v>
      </c>
      <c r="Y25" s="60">
        <f t="shared" si="11"/>
        <v>-0.76257490909090919</v>
      </c>
      <c r="Z25" s="60">
        <f t="shared" si="12"/>
        <v>0.106199</v>
      </c>
      <c r="AA25" s="60">
        <f t="shared" si="13"/>
        <v>-0.24574199999999999</v>
      </c>
      <c r="AC25" s="60">
        <f t="shared" si="48"/>
        <v>-0.101546</v>
      </c>
      <c r="AD25" s="60">
        <f t="shared" si="93"/>
        <v>-0.40139200000000003</v>
      </c>
      <c r="AE25" s="60">
        <f t="shared" si="94"/>
        <v>-0.35539199999999999</v>
      </c>
      <c r="AF25" s="60">
        <f t="shared" si="95"/>
        <v>-0.51809099999999997</v>
      </c>
      <c r="AG25" s="60">
        <f t="shared" si="96"/>
        <v>-0.80152299999999999</v>
      </c>
      <c r="AH25" s="60">
        <f t="shared" si="97"/>
        <v>-0.32500299999999999</v>
      </c>
      <c r="AI25" s="60">
        <f t="shared" si="98"/>
        <v>-0.76257490909090919</v>
      </c>
      <c r="AJ25" s="60">
        <f t="shared" si="99"/>
        <v>0.106199</v>
      </c>
      <c r="AK25" s="60">
        <f t="shared" si="100"/>
        <v>-0.24574199999999999</v>
      </c>
      <c r="AL25" s="92"/>
      <c r="AM25" s="31">
        <f t="shared" si="52"/>
        <v>6.9460010000000016</v>
      </c>
      <c r="AN25" s="31">
        <f t="shared" ref="AN25:AN28" si="112">AD25+AN24</f>
        <v>7.9893650000000003</v>
      </c>
      <c r="AO25" s="31">
        <f t="shared" ref="AO25:AO28" si="113">AE25+AO24</f>
        <v>3.1108449999999999</v>
      </c>
      <c r="AP25" s="31">
        <f t="shared" ref="AP25:AP28" si="114">AF25+AP24</f>
        <v>1.148949</v>
      </c>
      <c r="AQ25" s="31">
        <f t="shared" ref="AQ25:AQ28" si="115">AG25+AQ24</f>
        <v>-2.4150659999999995</v>
      </c>
      <c r="AR25" s="31">
        <f t="shared" ref="AR25:AR28" si="116">AH25+AR24</f>
        <v>5.8950989999999992</v>
      </c>
      <c r="AS25" s="31">
        <f t="shared" ref="AS25:AS28" si="117">AI25+AS24</f>
        <v>2.769960181818182</v>
      </c>
      <c r="AT25" s="31">
        <f t="shared" ref="AT25:AT28" si="118">AJ25+AT24</f>
        <v>7.2176020000000003</v>
      </c>
      <c r="AU25" s="31">
        <f t="shared" ref="AU25:AU28" si="119">AK25+AU24</f>
        <v>6.5360180000000003</v>
      </c>
      <c r="BF25" s="88"/>
      <c r="BP25" s="88"/>
      <c r="BQ25" s="24">
        <v>1983</v>
      </c>
      <c r="BR25" s="24">
        <v>3</v>
      </c>
      <c r="BS25" s="29">
        <f t="shared" si="101"/>
        <v>-0.69242899999999996</v>
      </c>
      <c r="BT25" s="29">
        <f t="shared" si="102"/>
        <v>-1.854654</v>
      </c>
      <c r="BU25" s="29">
        <f t="shared" si="103"/>
        <v>1.2723999999999958E-2</v>
      </c>
      <c r="BV25" s="29">
        <f t="shared" si="104"/>
        <v>-0.697824</v>
      </c>
      <c r="BW25" s="29">
        <f t="shared" si="105"/>
        <v>-1.2644089999999999</v>
      </c>
      <c r="BX25" s="29">
        <f t="shared" si="106"/>
        <v>-1.5307140000000001</v>
      </c>
      <c r="BY25" s="29">
        <f t="shared" si="107"/>
        <v>-1.296754</v>
      </c>
      <c r="BZ25" s="29">
        <f t="shared" si="108"/>
        <v>-1.8812630000000001</v>
      </c>
      <c r="CA25" s="29">
        <f t="shared" si="109"/>
        <v>-2.624336</v>
      </c>
      <c r="CB25" s="88"/>
      <c r="CC25" s="24">
        <v>1983</v>
      </c>
      <c r="CD25" s="24">
        <v>9</v>
      </c>
      <c r="CE25" s="29">
        <f t="shared" si="71"/>
        <v>-4.2491469999999998</v>
      </c>
      <c r="CF25" s="29">
        <f t="shared" si="72"/>
        <v>-1.719738</v>
      </c>
      <c r="CG25" s="29">
        <f t="shared" si="73"/>
        <v>-2.0332159999999999</v>
      </c>
      <c r="CH25" s="29">
        <f t="shared" si="74"/>
        <v>-2.3949180000000001</v>
      </c>
      <c r="CI25" s="29">
        <f t="shared" si="75"/>
        <v>-0.35844599999999999</v>
      </c>
      <c r="CJ25" s="29">
        <f t="shared" si="76"/>
        <v>2.001709</v>
      </c>
      <c r="CK25" s="29">
        <f t="shared" si="77"/>
        <v>-3.0270632727272728</v>
      </c>
      <c r="CL25" s="29">
        <f t="shared" si="78"/>
        <v>3.8664849999999999</v>
      </c>
      <c r="CM25" s="29">
        <f t="shared" si="79"/>
        <v>2.1423099999999997</v>
      </c>
      <c r="CN25" s="88"/>
      <c r="CO25" s="24">
        <f t="shared" si="34"/>
        <v>2005</v>
      </c>
      <c r="CP25" s="28">
        <f>BS505*(13/21)</f>
        <v>-10.28266261904762</v>
      </c>
      <c r="CQ25" s="28">
        <f t="shared" ref="CQ25:CX25" si="120">BT505*(13/21)</f>
        <v>-7.3168599523809537</v>
      </c>
      <c r="CR25" s="28">
        <f t="shared" si="120"/>
        <v>-7.7700969047619051</v>
      </c>
      <c r="CS25" s="28">
        <f t="shared" si="120"/>
        <v>-11.067891095238094</v>
      </c>
      <c r="CT25" s="28">
        <f t="shared" si="120"/>
        <v>-5.4498686666666663</v>
      </c>
      <c r="CU25" s="28">
        <f t="shared" si="120"/>
        <v>-4.6613710000000008</v>
      </c>
      <c r="CV25" s="28">
        <f t="shared" si="120"/>
        <v>-9.4208985844155837</v>
      </c>
      <c r="CW25" s="28">
        <f t="shared" si="120"/>
        <v>-5.9863291428571435</v>
      </c>
      <c r="CX25" s="28">
        <f t="shared" si="120"/>
        <v>-7.9600597142857143</v>
      </c>
      <c r="CY25" s="88"/>
      <c r="CZ25" s="24">
        <f t="shared" si="36"/>
        <v>2005</v>
      </c>
      <c r="DA25" s="56">
        <f>CE361*(10/15)</f>
        <v>-6.0870906666666658</v>
      </c>
      <c r="DB25" s="56">
        <f t="shared" ref="DB25:DI25" si="121">CF361*(10/15)</f>
        <v>-2.9917706666666666</v>
      </c>
      <c r="DC25" s="56">
        <f t="shared" si="121"/>
        <v>-9.1612713333333318</v>
      </c>
      <c r="DD25" s="56">
        <f t="shared" si="121"/>
        <v>-8.5281526666666672</v>
      </c>
      <c r="DE25" s="56">
        <f t="shared" si="121"/>
        <v>-7.2851340000000002</v>
      </c>
      <c r="DF25" s="56">
        <f t="shared" si="121"/>
        <v>-5.1099426666666661</v>
      </c>
      <c r="DG25" s="56">
        <f t="shared" si="121"/>
        <v>-6.3366145454545446</v>
      </c>
      <c r="DH25" s="56">
        <f t="shared" si="121"/>
        <v>-1.0391339999999998</v>
      </c>
      <c r="DI25" s="56">
        <f t="shared" si="121"/>
        <v>1.7863866666666657</v>
      </c>
    </row>
    <row r="26" spans="1:113" x14ac:dyDescent="0.25">
      <c r="A26" s="25" t="s">
        <v>99</v>
      </c>
      <c r="B26" s="25" t="s">
        <v>95</v>
      </c>
      <c r="C26" s="25" t="s">
        <v>91</v>
      </c>
      <c r="D26" s="26">
        <v>25</v>
      </c>
      <c r="F26" s="29">
        <v>4.1327999999999997E-2</v>
      </c>
      <c r="G26" s="29">
        <v>0.13720599999999999</v>
      </c>
      <c r="H26" s="29">
        <v>-0.23425599999999999</v>
      </c>
      <c r="I26" s="29">
        <v>-6.7039999999999999E-3</v>
      </c>
      <c r="J26" s="29">
        <v>-0.465503</v>
      </c>
      <c r="K26" s="29">
        <v>-0.69672400000000001</v>
      </c>
      <c r="L26" s="29">
        <v>-0.14709900000000001</v>
      </c>
      <c r="M26" s="58">
        <v>0.46164899999999998</v>
      </c>
      <c r="N26" s="58">
        <v>-0.13079199999999999</v>
      </c>
      <c r="O26" s="58">
        <v>-0.17044400000000001</v>
      </c>
      <c r="R26" s="31"/>
      <c r="S26" s="31">
        <f t="shared" si="5"/>
        <v>0.13720599999999999</v>
      </c>
      <c r="T26" s="31">
        <f t="shared" si="6"/>
        <v>-0.23425599999999999</v>
      </c>
      <c r="U26" s="31">
        <f t="shared" si="7"/>
        <v>-6.7039999999999999E-3</v>
      </c>
      <c r="V26" s="31">
        <f t="shared" si="8"/>
        <v>-0.465503</v>
      </c>
      <c r="W26" s="31">
        <f t="shared" si="9"/>
        <v>-0.69672400000000001</v>
      </c>
      <c r="X26" s="31">
        <f t="shared" si="10"/>
        <v>-0.14709900000000001</v>
      </c>
      <c r="Y26" s="60">
        <f t="shared" si="11"/>
        <v>0.23238299999999998</v>
      </c>
      <c r="Z26" s="60">
        <f t="shared" si="12"/>
        <v>-0.13079199999999999</v>
      </c>
      <c r="AA26" s="60">
        <f t="shared" si="13"/>
        <v>-0.17044400000000001</v>
      </c>
      <c r="AC26" s="60">
        <f t="shared" si="48"/>
        <v>0.13720599999999999</v>
      </c>
      <c r="AD26" s="60">
        <f t="shared" si="93"/>
        <v>-0.23425599999999999</v>
      </c>
      <c r="AE26" s="60">
        <f t="shared" si="94"/>
        <v>-6.7039999999999999E-3</v>
      </c>
      <c r="AF26" s="60">
        <f t="shared" si="95"/>
        <v>-0.465503</v>
      </c>
      <c r="AG26" s="60">
        <f t="shared" si="96"/>
        <v>-0.69672400000000001</v>
      </c>
      <c r="AH26" s="60">
        <f t="shared" si="97"/>
        <v>-0.14709900000000001</v>
      </c>
      <c r="AI26" s="60">
        <f t="shared" si="98"/>
        <v>0.23238299999999998</v>
      </c>
      <c r="AJ26" s="60">
        <f t="shared" si="99"/>
        <v>-0.13079199999999999</v>
      </c>
      <c r="AK26" s="60">
        <f t="shared" si="100"/>
        <v>-0.17044400000000001</v>
      </c>
      <c r="AL26" s="92"/>
      <c r="AM26" s="31">
        <f t="shared" si="52"/>
        <v>7.0832070000000016</v>
      </c>
      <c r="AN26" s="31">
        <f t="shared" si="112"/>
        <v>7.755109</v>
      </c>
      <c r="AO26" s="31">
        <f t="shared" si="113"/>
        <v>3.1041409999999998</v>
      </c>
      <c r="AP26" s="31">
        <f t="shared" si="114"/>
        <v>0.683446</v>
      </c>
      <c r="AQ26" s="31">
        <f t="shared" si="115"/>
        <v>-3.1117899999999996</v>
      </c>
      <c r="AR26" s="31">
        <f t="shared" si="116"/>
        <v>5.7479999999999993</v>
      </c>
      <c r="AS26" s="31">
        <f t="shared" si="117"/>
        <v>3.002343181818182</v>
      </c>
      <c r="AT26" s="31">
        <f t="shared" si="118"/>
        <v>7.0868100000000007</v>
      </c>
      <c r="AU26" s="31">
        <f t="shared" si="119"/>
        <v>6.3655740000000005</v>
      </c>
      <c r="BF26" s="88"/>
      <c r="BP26" s="88"/>
      <c r="BQ26" s="24">
        <v>1983</v>
      </c>
      <c r="BR26" s="24">
        <v>4</v>
      </c>
      <c r="BS26" s="29">
        <f t="shared" si="101"/>
        <v>-0.97042699999999993</v>
      </c>
      <c r="BT26" s="29">
        <f t="shared" si="102"/>
        <v>-2.0874839999999999</v>
      </c>
      <c r="BU26" s="29">
        <f t="shared" si="103"/>
        <v>-0.40618300000000002</v>
      </c>
      <c r="BV26" s="29">
        <f t="shared" si="104"/>
        <v>-1.627559</v>
      </c>
      <c r="BW26" s="29">
        <f t="shared" si="105"/>
        <v>-1.8177159999999999</v>
      </c>
      <c r="BX26" s="29">
        <f t="shared" si="106"/>
        <v>-1.8397210000000002</v>
      </c>
      <c r="BY26" s="29">
        <f t="shared" si="107"/>
        <v>-2.5548107272727272</v>
      </c>
      <c r="BZ26" s="29">
        <f t="shared" si="108"/>
        <v>-2.1699230000000003</v>
      </c>
      <c r="CA26" s="29">
        <f t="shared" si="109"/>
        <v>-3.1491350000000002</v>
      </c>
      <c r="CB26" s="88"/>
      <c r="CC26" s="24">
        <v>1983</v>
      </c>
      <c r="CD26" s="24">
        <v>10</v>
      </c>
      <c r="CE26" s="29">
        <f t="shared" si="71"/>
        <v>-4.7671029999999996</v>
      </c>
      <c r="CF26" s="29">
        <f t="shared" si="72"/>
        <v>-2.1432329999999999</v>
      </c>
      <c r="CG26" s="29">
        <f t="shared" si="73"/>
        <v>-2.294279</v>
      </c>
      <c r="CH26" s="29">
        <f t="shared" si="74"/>
        <v>-2.738076</v>
      </c>
      <c r="CI26" s="29">
        <f t="shared" si="75"/>
        <v>-0.51769100000000001</v>
      </c>
      <c r="CJ26" s="29">
        <f t="shared" si="76"/>
        <v>1.7171069999999999</v>
      </c>
      <c r="CK26" s="29">
        <f t="shared" si="77"/>
        <v>-3.6130220909090909</v>
      </c>
      <c r="CL26" s="29">
        <f t="shared" si="78"/>
        <v>3.5566680000000002</v>
      </c>
      <c r="CM26" s="29">
        <f t="shared" si="79"/>
        <v>1.4951249999999998</v>
      </c>
      <c r="CN26" s="88"/>
      <c r="CO26" s="24">
        <f t="shared" si="34"/>
        <v>2006</v>
      </c>
      <c r="CP26" s="28">
        <f>BS526*(13/21)</f>
        <v>-6.1488396666666665</v>
      </c>
      <c r="CQ26" s="28">
        <f t="shared" ref="CQ26:CX26" si="122">BT526*(13/21)</f>
        <v>-6.419191999999998</v>
      </c>
      <c r="CR26" s="28">
        <f t="shared" si="122"/>
        <v>-5.192843190476192</v>
      </c>
      <c r="CS26" s="28">
        <f t="shared" si="122"/>
        <v>-6.1499576666666673</v>
      </c>
      <c r="CT26" s="28">
        <f t="shared" si="122"/>
        <v>-3.1749701904761909</v>
      </c>
      <c r="CU26" s="28">
        <f t="shared" si="122"/>
        <v>-7.3641149523809535</v>
      </c>
      <c r="CV26" s="28">
        <f t="shared" si="122"/>
        <v>-6.8906830064935072</v>
      </c>
      <c r="CW26" s="28">
        <f t="shared" si="122"/>
        <v>-6.7759999047619051</v>
      </c>
      <c r="CX26" s="28">
        <f t="shared" si="122"/>
        <v>-8.9728593809523822</v>
      </c>
      <c r="CY26" s="88"/>
      <c r="CZ26" s="24">
        <f t="shared" si="36"/>
        <v>2006</v>
      </c>
      <c r="DA26" s="56">
        <f>CE376*(10/15)</f>
        <v>3.3424953333333329</v>
      </c>
      <c r="DB26" s="56">
        <f t="shared" ref="DB26:DI26" si="123">CF376*(10/15)</f>
        <v>2.0767226666666661</v>
      </c>
      <c r="DC26" s="56">
        <f t="shared" si="123"/>
        <v>-0.62240333333333342</v>
      </c>
      <c r="DD26" s="56">
        <f t="shared" si="123"/>
        <v>1.1175406666666667</v>
      </c>
      <c r="DE26" s="56">
        <f t="shared" si="123"/>
        <v>3.6861133333333322</v>
      </c>
      <c r="DF26" s="56">
        <f t="shared" si="123"/>
        <v>1.064246</v>
      </c>
      <c r="DG26" s="56">
        <f t="shared" si="123"/>
        <v>8.0269832727272714</v>
      </c>
      <c r="DH26" s="56">
        <f t="shared" si="123"/>
        <v>4.9141866666666667</v>
      </c>
      <c r="DI26" s="56">
        <f t="shared" si="123"/>
        <v>3.1432846666666667</v>
      </c>
    </row>
    <row r="27" spans="1:113" x14ac:dyDescent="0.25">
      <c r="A27" s="25" t="s">
        <v>99</v>
      </c>
      <c r="B27" s="25" t="s">
        <v>95</v>
      </c>
      <c r="C27" s="25" t="s">
        <v>92</v>
      </c>
      <c r="D27" s="26">
        <v>26</v>
      </c>
      <c r="F27" s="29">
        <v>-8.5606000000000002E-2</v>
      </c>
      <c r="G27" s="29">
        <v>0.217055</v>
      </c>
      <c r="H27" s="29">
        <v>-0.275086</v>
      </c>
      <c r="I27" s="29">
        <v>-7.5120000000000006E-2</v>
      </c>
      <c r="J27" s="29">
        <v>-0.503799</v>
      </c>
      <c r="K27" s="29">
        <v>-0.65151400000000004</v>
      </c>
      <c r="L27" s="29">
        <v>-0.27853800000000001</v>
      </c>
      <c r="M27" s="58">
        <v>1.0666999999999999E-2</v>
      </c>
      <c r="N27" s="58">
        <v>-0.28619499999999998</v>
      </c>
      <c r="O27" s="58">
        <v>-0.22179599999999999</v>
      </c>
      <c r="R27" s="31"/>
      <c r="S27" s="31">
        <f t="shared" si="5"/>
        <v>0.217055</v>
      </c>
      <c r="T27" s="31">
        <f t="shared" si="6"/>
        <v>-0.275086</v>
      </c>
      <c r="U27" s="31">
        <f t="shared" si="7"/>
        <v>-7.5120000000000006E-2</v>
      </c>
      <c r="V27" s="31">
        <f t="shared" si="8"/>
        <v>-0.503799</v>
      </c>
      <c r="W27" s="31">
        <f t="shared" si="9"/>
        <v>-0.65151400000000004</v>
      </c>
      <c r="X27" s="31">
        <f t="shared" si="10"/>
        <v>-0.27853800000000001</v>
      </c>
      <c r="Y27" s="60">
        <f t="shared" si="11"/>
        <v>-4.1845545454545448E-2</v>
      </c>
      <c r="Z27" s="60">
        <f t="shared" si="12"/>
        <v>-0.28619499999999998</v>
      </c>
      <c r="AA27" s="60">
        <f t="shared" si="13"/>
        <v>-0.22179599999999999</v>
      </c>
      <c r="AC27" s="60">
        <f t="shared" si="48"/>
        <v>0.217055</v>
      </c>
      <c r="AD27" s="60">
        <f t="shared" si="93"/>
        <v>-0.275086</v>
      </c>
      <c r="AE27" s="60">
        <f t="shared" si="94"/>
        <v>-7.5120000000000006E-2</v>
      </c>
      <c r="AF27" s="60">
        <f t="shared" si="95"/>
        <v>-0.503799</v>
      </c>
      <c r="AG27" s="60">
        <f t="shared" si="96"/>
        <v>-0.65151400000000004</v>
      </c>
      <c r="AH27" s="60">
        <f t="shared" si="97"/>
        <v>-0.27853800000000001</v>
      </c>
      <c r="AI27" s="60">
        <f t="shared" si="98"/>
        <v>-4.1845545454545448E-2</v>
      </c>
      <c r="AJ27" s="60">
        <f t="shared" si="99"/>
        <v>-0.28619499999999998</v>
      </c>
      <c r="AK27" s="60">
        <f t="shared" si="100"/>
        <v>-0.22179599999999999</v>
      </c>
      <c r="AM27" s="31">
        <f t="shared" si="52"/>
        <v>7.3002620000000018</v>
      </c>
      <c r="AN27" s="31">
        <f t="shared" si="112"/>
        <v>7.4800230000000001</v>
      </c>
      <c r="AO27" s="31">
        <f t="shared" si="113"/>
        <v>3.0290209999999997</v>
      </c>
      <c r="AP27" s="31">
        <f t="shared" si="114"/>
        <v>0.179647</v>
      </c>
      <c r="AQ27" s="31">
        <f t="shared" si="115"/>
        <v>-3.7633039999999998</v>
      </c>
      <c r="AR27" s="31">
        <f t="shared" si="116"/>
        <v>5.4694619999999992</v>
      </c>
      <c r="AS27" s="31">
        <f t="shared" si="117"/>
        <v>2.9604976363636366</v>
      </c>
      <c r="AT27" s="31">
        <f t="shared" si="118"/>
        <v>6.8006150000000005</v>
      </c>
      <c r="AU27" s="31">
        <f t="shared" si="119"/>
        <v>6.1437780000000002</v>
      </c>
      <c r="BQ27" s="24">
        <v>1983</v>
      </c>
      <c r="BR27" s="24">
        <v>5</v>
      </c>
      <c r="BS27" s="29">
        <f t="shared" si="101"/>
        <v>-0.98369799999999996</v>
      </c>
      <c r="BT27" s="29">
        <f t="shared" si="102"/>
        <v>-2.0289929999999998</v>
      </c>
      <c r="BU27" s="29">
        <f t="shared" si="103"/>
        <v>-0.65778200000000009</v>
      </c>
      <c r="BV27" s="29">
        <f t="shared" si="104"/>
        <v>-2.3746079999999998</v>
      </c>
      <c r="BW27" s="29">
        <f t="shared" si="105"/>
        <v>-2.2658109999999998</v>
      </c>
      <c r="BX27" s="29">
        <f t="shared" si="106"/>
        <v>-2.0676920000000001</v>
      </c>
      <c r="BY27" s="29">
        <f t="shared" si="107"/>
        <v>-3.3094250000000001</v>
      </c>
      <c r="BZ27" s="29">
        <f t="shared" si="108"/>
        <v>-2.3018550000000002</v>
      </c>
      <c r="CA27" s="29">
        <f t="shared" si="109"/>
        <v>-3.5031480000000004</v>
      </c>
      <c r="CC27" s="24">
        <v>1983</v>
      </c>
      <c r="CD27" s="24">
        <v>11</v>
      </c>
      <c r="CE27" s="29">
        <f t="shared" si="71"/>
        <v>-5.2712389999999996</v>
      </c>
      <c r="CF27" s="29">
        <f t="shared" si="72"/>
        <v>-2.588975</v>
      </c>
      <c r="CG27" s="29">
        <f t="shared" si="73"/>
        <v>-2.5967199999999999</v>
      </c>
      <c r="CH27" s="29">
        <f t="shared" si="74"/>
        <v>-3.1153520000000001</v>
      </c>
      <c r="CI27" s="29">
        <f t="shared" si="75"/>
        <v>-0.78834700000000002</v>
      </c>
      <c r="CJ27" s="29">
        <f t="shared" si="76"/>
        <v>1.289828</v>
      </c>
      <c r="CK27" s="29">
        <f t="shared" si="77"/>
        <v>-4.1779402727272732</v>
      </c>
      <c r="CL27" s="29">
        <f t="shared" si="78"/>
        <v>3.0630649999999999</v>
      </c>
      <c r="CM27" s="29">
        <f t="shared" si="79"/>
        <v>0.70620899999999986</v>
      </c>
      <c r="CN27" s="95"/>
      <c r="CO27" s="24">
        <f t="shared" si="34"/>
        <v>2007</v>
      </c>
      <c r="CP27" s="28">
        <f>BS547*(13/21)</f>
        <v>-8.153300999999999</v>
      </c>
      <c r="CQ27" s="28">
        <f t="shared" ref="CQ27:CX27" si="124">BT547*(13/21)</f>
        <v>-6.4302308571428579</v>
      </c>
      <c r="CR27" s="28">
        <f t="shared" si="124"/>
        <v>-6.8756839047619049</v>
      </c>
      <c r="CS27" s="28">
        <f t="shared" si="124"/>
        <v>-0.28327557142857124</v>
      </c>
      <c r="CT27" s="28">
        <f t="shared" si="124"/>
        <v>2.5475010476190474</v>
      </c>
      <c r="CU27" s="28">
        <f t="shared" si="124"/>
        <v>-5.7932834761904752</v>
      </c>
      <c r="CV27" s="28">
        <f t="shared" si="124"/>
        <v>-3.9181617597402605</v>
      </c>
      <c r="CW27" s="28">
        <f t="shared" si="124"/>
        <v>-7.8398623333333335</v>
      </c>
      <c r="CX27" s="28">
        <f t="shared" si="124"/>
        <v>-9.8667938571428593</v>
      </c>
      <c r="CY27" s="95"/>
      <c r="CZ27" s="24">
        <f t="shared" si="36"/>
        <v>2007</v>
      </c>
      <c r="DA27" s="29">
        <f>CE391*(10/15)</f>
        <v>-4.5603146666666667</v>
      </c>
      <c r="DB27" s="29">
        <f t="shared" ref="DB27:DI27" si="125">CF391*(10/15)</f>
        <v>-4.5547613333333326</v>
      </c>
      <c r="DC27" s="29">
        <f t="shared" si="125"/>
        <v>-5.3681133333333317</v>
      </c>
      <c r="DD27" s="29">
        <f t="shared" si="125"/>
        <v>-4.5733759999999997</v>
      </c>
      <c r="DE27" s="29">
        <f t="shared" si="125"/>
        <v>-4.0996040000000002</v>
      </c>
      <c r="DF27" s="29">
        <f t="shared" si="125"/>
        <v>-6.9558419999999987</v>
      </c>
      <c r="DG27" s="29">
        <f t="shared" si="125"/>
        <v>-1.9463559393939391</v>
      </c>
      <c r="DH27" s="29">
        <f t="shared" si="125"/>
        <v>-3.564121333333333</v>
      </c>
      <c r="DI27" s="29">
        <f t="shared" si="125"/>
        <v>-3.7824820000000003</v>
      </c>
    </row>
    <row r="28" spans="1:113" x14ac:dyDescent="0.25">
      <c r="A28" s="25" t="s">
        <v>99</v>
      </c>
      <c r="B28" s="25" t="s">
        <v>95</v>
      </c>
      <c r="C28" s="25" t="s">
        <v>93</v>
      </c>
      <c r="D28" s="26">
        <v>27</v>
      </c>
      <c r="F28" s="29">
        <v>-8.2193000000000002E-2</v>
      </c>
      <c r="G28" s="29">
        <v>0.16005800000000001</v>
      </c>
      <c r="H28" s="29">
        <v>-0.30194199999999999</v>
      </c>
      <c r="I28" s="29">
        <v>-0.12822600000000001</v>
      </c>
      <c r="J28" s="29">
        <v>-0.56842800000000004</v>
      </c>
      <c r="K28" s="29">
        <v>-0.70528299999999999</v>
      </c>
      <c r="L28" s="29">
        <v>-0.39509</v>
      </c>
      <c r="M28" s="58">
        <v>-0.47790199999999999</v>
      </c>
      <c r="N28" s="58">
        <v>-0.320517</v>
      </c>
      <c r="O28" s="58">
        <v>-0.261882</v>
      </c>
      <c r="R28" s="31"/>
      <c r="S28" s="31">
        <f t="shared" si="5"/>
        <v>0.16005800000000001</v>
      </c>
      <c r="T28" s="31">
        <f t="shared" si="6"/>
        <v>-0.30194199999999999</v>
      </c>
      <c r="U28" s="31">
        <f t="shared" si="7"/>
        <v>-0.12822600000000001</v>
      </c>
      <c r="V28" s="31">
        <f t="shared" si="8"/>
        <v>-0.56842800000000004</v>
      </c>
      <c r="W28" s="31">
        <f t="shared" si="9"/>
        <v>-0.70528299999999999</v>
      </c>
      <c r="X28" s="31">
        <f t="shared" si="10"/>
        <v>-0.39509</v>
      </c>
      <c r="Y28" s="60">
        <f t="shared" si="11"/>
        <v>-0.26206072727272728</v>
      </c>
      <c r="Z28" s="60">
        <f t="shared" si="12"/>
        <v>-0.320517</v>
      </c>
      <c r="AA28" s="60">
        <f t="shared" si="13"/>
        <v>-0.261882</v>
      </c>
      <c r="AC28" s="60">
        <f t="shared" si="48"/>
        <v>0.16005800000000001</v>
      </c>
      <c r="AD28" s="60">
        <f t="shared" si="93"/>
        <v>-0.30194199999999999</v>
      </c>
      <c r="AE28" s="60">
        <f t="shared" si="94"/>
        <v>-0.12822600000000001</v>
      </c>
      <c r="AF28" s="60">
        <f t="shared" si="95"/>
        <v>-0.56842800000000004</v>
      </c>
      <c r="AG28" s="60">
        <f t="shared" si="96"/>
        <v>-0.70528299999999999</v>
      </c>
      <c r="AH28" s="60">
        <f t="shared" si="97"/>
        <v>-0.39509</v>
      </c>
      <c r="AI28" s="60">
        <f t="shared" si="98"/>
        <v>-0.26206072727272728</v>
      </c>
      <c r="AJ28" s="60">
        <f t="shared" si="99"/>
        <v>-0.320517</v>
      </c>
      <c r="AK28" s="60">
        <f t="shared" si="100"/>
        <v>-0.261882</v>
      </c>
      <c r="AM28" s="31">
        <f t="shared" si="52"/>
        <v>7.4603200000000021</v>
      </c>
      <c r="AN28" s="31">
        <f t="shared" si="112"/>
        <v>7.1780809999999997</v>
      </c>
      <c r="AO28" s="31">
        <f t="shared" si="113"/>
        <v>2.9007949999999996</v>
      </c>
      <c r="AP28" s="31">
        <f t="shared" si="114"/>
        <v>-0.38878100000000004</v>
      </c>
      <c r="AQ28" s="31">
        <f t="shared" si="115"/>
        <v>-4.4685869999999994</v>
      </c>
      <c r="AR28" s="31">
        <f t="shared" si="116"/>
        <v>5.0743719999999994</v>
      </c>
      <c r="AS28" s="31">
        <f t="shared" si="117"/>
        <v>2.6984369090909093</v>
      </c>
      <c r="AT28" s="31">
        <f t="shared" si="118"/>
        <v>6.4800980000000008</v>
      </c>
      <c r="AU28" s="31">
        <f t="shared" si="119"/>
        <v>5.8818960000000002</v>
      </c>
      <c r="BQ28" s="24">
        <v>1983</v>
      </c>
      <c r="BR28" s="24">
        <v>6</v>
      </c>
      <c r="BS28" s="29">
        <f t="shared" si="101"/>
        <v>-0.83033999999999997</v>
      </c>
      <c r="BT28" s="29">
        <f t="shared" si="102"/>
        <v>-1.7552399999999997</v>
      </c>
      <c r="BU28" s="29">
        <f t="shared" si="103"/>
        <v>-0.79044100000000006</v>
      </c>
      <c r="BV28" s="29">
        <f t="shared" si="104"/>
        <v>-3.0102880000000001</v>
      </c>
      <c r="BW28" s="29">
        <f t="shared" si="105"/>
        <v>-2.5502339999999997</v>
      </c>
      <c r="BX28" s="29">
        <f t="shared" si="106"/>
        <v>-2.225457</v>
      </c>
      <c r="BY28" s="29">
        <f t="shared" si="107"/>
        <v>-3.6221869090909093</v>
      </c>
      <c r="BZ28" s="29">
        <f t="shared" si="108"/>
        <v>-2.3954280000000003</v>
      </c>
      <c r="CA28" s="29">
        <f t="shared" si="109"/>
        <v>-3.7711450000000002</v>
      </c>
      <c r="CC28" s="24">
        <v>1983</v>
      </c>
      <c r="CD28" s="24">
        <v>12</v>
      </c>
      <c r="CE28" s="29">
        <f t="shared" si="71"/>
        <v>-5.9914039999999993</v>
      </c>
      <c r="CF28" s="29">
        <f t="shared" si="72"/>
        <v>-3.250807</v>
      </c>
      <c r="CG28" s="29">
        <f t="shared" si="73"/>
        <v>-3.13374</v>
      </c>
      <c r="CH28" s="29">
        <f t="shared" si="74"/>
        <v>-3.6747770000000002</v>
      </c>
      <c r="CI28" s="29">
        <f t="shared" si="75"/>
        <v>-1.3460239999999999</v>
      </c>
      <c r="CJ28" s="29">
        <f t="shared" si="76"/>
        <v>0.47987499999999994</v>
      </c>
      <c r="CK28" s="29">
        <f t="shared" si="77"/>
        <v>-4.94253890909091</v>
      </c>
      <c r="CL28" s="29">
        <f t="shared" si="78"/>
        <v>2.1841390000000001</v>
      </c>
      <c r="CM28" s="29">
        <f t="shared" si="79"/>
        <v>-0.46636100000000003</v>
      </c>
      <c r="CN28" s="95"/>
      <c r="CO28" s="24">
        <f t="shared" si="34"/>
        <v>2008</v>
      </c>
      <c r="CP28" s="28">
        <f>BS568*(13/21)</f>
        <v>-14.256597333333334</v>
      </c>
      <c r="CQ28" s="28">
        <f t="shared" ref="CQ28:CX28" si="126">BT568*(13/21)</f>
        <v>-14.472654857142855</v>
      </c>
      <c r="CR28" s="28">
        <f t="shared" si="126"/>
        <v>-14.189245571428568</v>
      </c>
      <c r="CS28" s="28">
        <f t="shared" si="126"/>
        <v>-12.767495619047617</v>
      </c>
      <c r="CT28" s="28">
        <f t="shared" si="126"/>
        <v>-10.877795190476192</v>
      </c>
      <c r="CU28" s="28">
        <f t="shared" si="126"/>
        <v>-14.553230095238099</v>
      </c>
      <c r="CV28" s="28">
        <f t="shared" si="126"/>
        <v>-5.2244484696969709</v>
      </c>
      <c r="CW28" s="28">
        <f t="shared" si="126"/>
        <v>-13.339333428571429</v>
      </c>
      <c r="CX28" s="28">
        <f t="shared" si="126"/>
        <v>-11.705002523809524</v>
      </c>
      <c r="CY28" s="95"/>
      <c r="CZ28" s="24">
        <f t="shared" si="36"/>
        <v>2008</v>
      </c>
      <c r="DA28" s="56">
        <f>CE406*(10/15)</f>
        <v>-0.45939066666666639</v>
      </c>
      <c r="DB28" s="56">
        <f t="shared" ref="DB28:DI28" si="127">CF406*(10/15)</f>
        <v>3.8813680000000002</v>
      </c>
      <c r="DC28" s="56">
        <f t="shared" si="127"/>
        <v>3.260034666666666</v>
      </c>
      <c r="DD28" s="56">
        <f t="shared" si="127"/>
        <v>1.3520146666666664</v>
      </c>
      <c r="DE28" s="56">
        <f t="shared" si="127"/>
        <v>3.6083973333333335</v>
      </c>
      <c r="DF28" s="56">
        <f t="shared" si="127"/>
        <v>3.8535399999999989</v>
      </c>
      <c r="DG28" s="56">
        <f t="shared" si="127"/>
        <v>2.7392679999999996</v>
      </c>
      <c r="DH28" s="56">
        <f t="shared" si="127"/>
        <v>4.7567000000000004</v>
      </c>
      <c r="DI28" s="56">
        <f t="shared" si="127"/>
        <v>4.1607313333333327</v>
      </c>
    </row>
    <row r="29" spans="1:113" x14ac:dyDescent="0.25">
      <c r="A29" s="25" t="s">
        <v>99</v>
      </c>
      <c r="B29" s="25" t="s">
        <v>96</v>
      </c>
      <c r="C29" s="25" t="s">
        <v>91</v>
      </c>
      <c r="D29" s="26">
        <v>28</v>
      </c>
      <c r="F29" s="29">
        <v>-0.41078300000000001</v>
      </c>
      <c r="G29" s="29">
        <v>0.49053200000000002</v>
      </c>
      <c r="H29" s="29">
        <v>8.9667999999999998E-2</v>
      </c>
      <c r="I29" s="29">
        <v>0.289738</v>
      </c>
      <c r="J29" s="29">
        <v>-8.0785999999999997E-2</v>
      </c>
      <c r="K29" s="29">
        <v>-0.300398</v>
      </c>
      <c r="L29" s="29">
        <v>9.4912999999999997E-2</v>
      </c>
      <c r="M29" s="58">
        <v>-0.60529100000000002</v>
      </c>
      <c r="N29" s="58">
        <v>3.2179999999999999E-3</v>
      </c>
      <c r="O29" s="58">
        <v>0.39598699999999998</v>
      </c>
      <c r="R29" s="31"/>
      <c r="S29" s="31">
        <f t="shared" si="5"/>
        <v>0.49053200000000002</v>
      </c>
      <c r="T29" s="31">
        <f t="shared" si="6"/>
        <v>8.9667999999999998E-2</v>
      </c>
      <c r="U29" s="31">
        <f t="shared" si="7"/>
        <v>0.289738</v>
      </c>
      <c r="V29" s="31">
        <f t="shared" si="8"/>
        <v>-8.0785999999999997E-2</v>
      </c>
      <c r="W29" s="31">
        <f t="shared" si="9"/>
        <v>-0.300398</v>
      </c>
      <c r="X29" s="31">
        <f t="shared" si="10"/>
        <v>9.4912999999999997E-2</v>
      </c>
      <c r="Y29" s="60">
        <f t="shared" si="11"/>
        <v>-0.49919572727272732</v>
      </c>
      <c r="Z29" s="60">
        <f t="shared" si="12"/>
        <v>3.2179999999999999E-3</v>
      </c>
      <c r="AA29" s="60">
        <f t="shared" si="13"/>
        <v>0.39598699999999998</v>
      </c>
      <c r="AC29" s="60"/>
      <c r="AD29" s="60"/>
      <c r="AE29" s="60"/>
      <c r="AF29" s="60"/>
      <c r="AG29" s="60"/>
      <c r="AH29" s="60"/>
      <c r="AI29" s="60"/>
      <c r="AJ29" s="60"/>
      <c r="AK29" s="60"/>
      <c r="AM29" s="31"/>
      <c r="AN29" s="31"/>
      <c r="AO29" s="31"/>
      <c r="AP29" s="31"/>
      <c r="AQ29" s="31"/>
      <c r="AR29" s="31"/>
      <c r="AS29" s="60"/>
      <c r="AW29" s="29">
        <f>S29</f>
        <v>0.49053200000000002</v>
      </c>
      <c r="AX29" s="29">
        <f t="shared" ref="AX29:BE43" si="128">T29</f>
        <v>8.9667999999999998E-2</v>
      </c>
      <c r="AY29" s="29">
        <f t="shared" si="128"/>
        <v>0.289738</v>
      </c>
      <c r="AZ29" s="29">
        <f t="shared" si="128"/>
        <v>-8.0785999999999997E-2</v>
      </c>
      <c r="BA29" s="29">
        <f t="shared" si="128"/>
        <v>-0.300398</v>
      </c>
      <c r="BB29" s="29">
        <f t="shared" si="128"/>
        <v>9.4912999999999997E-2</v>
      </c>
      <c r="BC29" s="29">
        <f t="shared" si="128"/>
        <v>-0.49919572727272732</v>
      </c>
      <c r="BD29" s="29">
        <f t="shared" si="128"/>
        <v>3.2179999999999999E-3</v>
      </c>
      <c r="BE29" s="29">
        <f t="shared" si="128"/>
        <v>0.39598699999999998</v>
      </c>
      <c r="BG29" s="29">
        <f>AW29</f>
        <v>0.49053200000000002</v>
      </c>
      <c r="BH29" s="29">
        <f t="shared" ref="BH29:BO29" si="129">AX29</f>
        <v>8.9667999999999998E-2</v>
      </c>
      <c r="BI29" s="29">
        <f t="shared" si="129"/>
        <v>0.289738</v>
      </c>
      <c r="BJ29" s="29">
        <f t="shared" si="129"/>
        <v>-8.0785999999999997E-2</v>
      </c>
      <c r="BK29" s="29">
        <f t="shared" si="129"/>
        <v>-0.300398</v>
      </c>
      <c r="BL29" s="29">
        <f t="shared" si="129"/>
        <v>9.4912999999999997E-2</v>
      </c>
      <c r="BM29" s="29">
        <f t="shared" si="129"/>
        <v>-0.49919572727272732</v>
      </c>
      <c r="BN29" s="29">
        <f t="shared" si="129"/>
        <v>3.2179999999999999E-3</v>
      </c>
      <c r="BO29" s="29">
        <f t="shared" si="129"/>
        <v>0.39598699999999998</v>
      </c>
      <c r="BQ29" s="24">
        <v>1983</v>
      </c>
      <c r="BR29" s="24">
        <v>7</v>
      </c>
      <c r="BS29" s="29">
        <f t="shared" si="101"/>
        <v>-0.23728199999999999</v>
      </c>
      <c r="BT29" s="29">
        <f t="shared" si="102"/>
        <v>-1.3377079999999997</v>
      </c>
      <c r="BU29" s="29">
        <f t="shared" si="103"/>
        <v>-0.61445900000000009</v>
      </c>
      <c r="BV29" s="29">
        <f t="shared" si="104"/>
        <v>-3.0579700000000001</v>
      </c>
      <c r="BW29" s="29">
        <f t="shared" si="105"/>
        <v>-2.4234869999999997</v>
      </c>
      <c r="BX29" s="29">
        <f t="shared" si="106"/>
        <v>-2.1309480000000001</v>
      </c>
      <c r="BY29" s="29">
        <f t="shared" si="107"/>
        <v>-3.0362038181818183</v>
      </c>
      <c r="BZ29" s="29">
        <f t="shared" si="108"/>
        <v>-1.8891250000000004</v>
      </c>
      <c r="CA29" s="29">
        <f t="shared" si="109"/>
        <v>-3.5339670000000001</v>
      </c>
      <c r="CC29" s="24">
        <v>1983</v>
      </c>
      <c r="CD29" s="24">
        <v>13</v>
      </c>
      <c r="CE29" s="29">
        <f t="shared" si="71"/>
        <v>-6.4187279999999989</v>
      </c>
      <c r="CF29" s="29">
        <f t="shared" si="72"/>
        <v>-3.6361159999999999</v>
      </c>
      <c r="CG29" s="29">
        <f t="shared" si="73"/>
        <v>-3.425109</v>
      </c>
      <c r="CH29" s="29">
        <f t="shared" si="74"/>
        <v>-4.0941100000000006</v>
      </c>
      <c r="CI29" s="29">
        <f t="shared" si="75"/>
        <v>-1.6474569999999999</v>
      </c>
      <c r="CJ29" s="29">
        <f t="shared" si="76"/>
        <v>4.0427999999999964E-2</v>
      </c>
      <c r="CK29" s="29">
        <f t="shared" si="77"/>
        <v>-5.2869754545454555</v>
      </c>
      <c r="CL29" s="29">
        <f t="shared" si="78"/>
        <v>1.4035260000000001</v>
      </c>
      <c r="CM29" s="29">
        <f t="shared" si="79"/>
        <v>-1.3735820000000001</v>
      </c>
      <c r="CN29" s="95"/>
      <c r="CO29" s="24">
        <f t="shared" si="34"/>
        <v>2009</v>
      </c>
      <c r="CP29" s="28">
        <f>BS589*(13/21)</f>
        <v>-9.6451104285714298</v>
      </c>
      <c r="CQ29" s="28">
        <f t="shared" ref="CQ29:CX29" si="130">BT589*(13/21)</f>
        <v>-7.1594367619047601</v>
      </c>
      <c r="CR29" s="28">
        <f t="shared" si="130"/>
        <v>-11.553112380952379</v>
      </c>
      <c r="CS29" s="28">
        <f t="shared" si="130"/>
        <v>-8.9804544761904772</v>
      </c>
      <c r="CT29" s="28">
        <f t="shared" si="130"/>
        <v>-6.9100534285714295</v>
      </c>
      <c r="CU29" s="28">
        <f t="shared" si="130"/>
        <v>-4.8093784761904752</v>
      </c>
      <c r="CV29" s="28">
        <f t="shared" si="130"/>
        <v>-12.296948688311687</v>
      </c>
      <c r="CW29" s="28">
        <f t="shared" si="130"/>
        <v>-7.6920839047619056</v>
      </c>
      <c r="CX29" s="28">
        <f t="shared" si="130"/>
        <v>-9.5380696666666651</v>
      </c>
      <c r="CY29" s="95"/>
      <c r="CZ29" s="24">
        <f t="shared" si="36"/>
        <v>2009</v>
      </c>
      <c r="DA29" s="56">
        <f>CE421*(10/15)</f>
        <v>-5.4025526666666659</v>
      </c>
      <c r="DB29" s="56">
        <f t="shared" ref="DB29:DI29" si="131">CF421*(10/15)</f>
        <v>-3.5700533333333331</v>
      </c>
      <c r="DC29" s="56">
        <f t="shared" si="131"/>
        <v>-2.5384473333333331</v>
      </c>
      <c r="DD29" s="56">
        <f t="shared" si="131"/>
        <v>-0.90855333333333332</v>
      </c>
      <c r="DE29" s="56">
        <f t="shared" si="131"/>
        <v>-3.2580053333333336</v>
      </c>
      <c r="DF29" s="56">
        <f t="shared" si="131"/>
        <v>-2.6916213333333339</v>
      </c>
      <c r="DG29" s="56">
        <f t="shared" si="131"/>
        <v>-0.17695775757575749</v>
      </c>
      <c r="DH29" s="56">
        <f t="shared" si="131"/>
        <v>-4.4525526666666666</v>
      </c>
      <c r="DI29" s="56">
        <f t="shared" si="131"/>
        <v>0.46294466666666667</v>
      </c>
    </row>
    <row r="30" spans="1:113" x14ac:dyDescent="0.25">
      <c r="A30" s="25" t="s">
        <v>99</v>
      </c>
      <c r="B30" s="25" t="s">
        <v>96</v>
      </c>
      <c r="C30" s="25" t="s">
        <v>92</v>
      </c>
      <c r="D30" s="26">
        <v>29</v>
      </c>
      <c r="F30" s="29">
        <v>-5.8081000000000001E-2</v>
      </c>
      <c r="G30" s="29">
        <v>0.93786899999999995</v>
      </c>
      <c r="H30" s="29">
        <v>0.48194599999999999</v>
      </c>
      <c r="I30" s="29">
        <v>0.63875000000000004</v>
      </c>
      <c r="J30" s="29">
        <v>0.42087000000000002</v>
      </c>
      <c r="K30" s="29">
        <v>-0.14400199999999999</v>
      </c>
      <c r="L30" s="29">
        <v>0.115719</v>
      </c>
      <c r="M30" s="58">
        <v>0.120305</v>
      </c>
      <c r="N30" s="58">
        <v>-1.7735999999999998E-2</v>
      </c>
      <c r="O30" s="58">
        <v>0.31960499999999997</v>
      </c>
      <c r="R30" s="31"/>
      <c r="S30" s="31">
        <f t="shared" si="5"/>
        <v>0.93786899999999995</v>
      </c>
      <c r="T30" s="31">
        <f t="shared" si="6"/>
        <v>0.48194599999999999</v>
      </c>
      <c r="U30" s="31">
        <f t="shared" si="7"/>
        <v>0.63875000000000004</v>
      </c>
      <c r="V30" s="31">
        <f t="shared" si="8"/>
        <v>0.42087000000000002</v>
      </c>
      <c r="W30" s="31">
        <f t="shared" si="9"/>
        <v>-0.14400199999999999</v>
      </c>
      <c r="X30" s="31">
        <f t="shared" si="10"/>
        <v>0.115719</v>
      </c>
      <c r="Y30" s="60">
        <f t="shared" si="11"/>
        <v>2.300354545454545E-2</v>
      </c>
      <c r="Z30" s="60">
        <f t="shared" si="12"/>
        <v>-1.7735999999999998E-2</v>
      </c>
      <c r="AA30" s="60">
        <f t="shared" si="13"/>
        <v>0.31960499999999997</v>
      </c>
      <c r="AC30" s="60"/>
      <c r="AD30" s="60"/>
      <c r="AE30" s="60"/>
      <c r="AF30" s="60"/>
      <c r="AG30" s="60"/>
      <c r="AH30" s="60"/>
      <c r="AI30" s="60"/>
      <c r="AJ30" s="60"/>
      <c r="AK30" s="60"/>
      <c r="AM30" s="31"/>
      <c r="AN30" s="31"/>
      <c r="AO30" s="31"/>
      <c r="AP30" s="31"/>
      <c r="AQ30" s="31"/>
      <c r="AR30" s="31"/>
      <c r="AS30" s="60"/>
      <c r="AW30" s="29">
        <f t="shared" ref="AW30:AW43" si="132">S30</f>
        <v>0.93786899999999995</v>
      </c>
      <c r="AX30" s="29">
        <f t="shared" si="128"/>
        <v>0.48194599999999999</v>
      </c>
      <c r="AY30" s="29">
        <f t="shared" si="128"/>
        <v>0.63875000000000004</v>
      </c>
      <c r="AZ30" s="29">
        <f t="shared" si="128"/>
        <v>0.42087000000000002</v>
      </c>
      <c r="BA30" s="29">
        <f t="shared" si="128"/>
        <v>-0.14400199999999999</v>
      </c>
      <c r="BB30" s="29">
        <f t="shared" si="128"/>
        <v>0.115719</v>
      </c>
      <c r="BC30" s="29">
        <f t="shared" si="128"/>
        <v>2.300354545454545E-2</v>
      </c>
      <c r="BD30" s="29">
        <f t="shared" si="128"/>
        <v>-1.7735999999999998E-2</v>
      </c>
      <c r="BE30" s="29">
        <f t="shared" si="128"/>
        <v>0.31960499999999997</v>
      </c>
      <c r="BG30" s="29">
        <f t="shared" ref="BG30:BG43" si="133">AW30+BG29</f>
        <v>1.428401</v>
      </c>
      <c r="BH30" s="29">
        <f t="shared" ref="BH30:BH43" si="134">AX30+BH29</f>
        <v>0.57161399999999996</v>
      </c>
      <c r="BI30" s="29">
        <f t="shared" ref="BI30:BI43" si="135">AY30+BI29</f>
        <v>0.92848799999999998</v>
      </c>
      <c r="BJ30" s="29">
        <f t="shared" ref="BJ30:BJ43" si="136">AZ30+BJ29</f>
        <v>0.34008400000000005</v>
      </c>
      <c r="BK30" s="29">
        <f t="shared" ref="BK30:BK43" si="137">BA30+BK29</f>
        <v>-0.44440000000000002</v>
      </c>
      <c r="BL30" s="29">
        <f t="shared" ref="BL30:BL43" si="138">BB30+BL29</f>
        <v>0.21063199999999999</v>
      </c>
      <c r="BM30" s="29">
        <f t="shared" ref="BM30:BM43" si="139">BC30+BM29</f>
        <v>-0.47619218181818185</v>
      </c>
      <c r="BN30" s="29">
        <f t="shared" ref="BN30:BN43" si="140">BD30+BN29</f>
        <v>-1.4517999999999998E-2</v>
      </c>
      <c r="BO30" s="29">
        <f t="shared" ref="BO30:BO43" si="141">BE30+BO29</f>
        <v>0.71559200000000001</v>
      </c>
      <c r="BQ30" s="24">
        <v>1983</v>
      </c>
      <c r="BR30" s="24">
        <v>8</v>
      </c>
      <c r="BS30" s="29">
        <f t="shared" si="101"/>
        <v>0.43627800000000005</v>
      </c>
      <c r="BT30" s="29">
        <f t="shared" si="102"/>
        <v>-1.0461439999999997</v>
      </c>
      <c r="BU30" s="29">
        <f t="shared" si="103"/>
        <v>-0.46415100000000009</v>
      </c>
      <c r="BV30" s="29">
        <f t="shared" si="104"/>
        <v>-3.0669310000000003</v>
      </c>
      <c r="BW30" s="29">
        <f t="shared" si="105"/>
        <v>-2.4492429999999996</v>
      </c>
      <c r="BX30" s="29">
        <f t="shared" si="106"/>
        <v>-2.2607020000000002</v>
      </c>
      <c r="BY30" s="29">
        <f t="shared" si="107"/>
        <v>-2.0217376363636363</v>
      </c>
      <c r="BZ30" s="29">
        <f t="shared" si="108"/>
        <v>-1.4127410000000005</v>
      </c>
      <c r="CA30" s="29">
        <f t="shared" si="109"/>
        <v>-3.0379610000000001</v>
      </c>
      <c r="CC30" s="24">
        <v>1983</v>
      </c>
      <c r="CD30" s="24">
        <v>14</v>
      </c>
      <c r="CE30" s="29">
        <f t="shared" si="71"/>
        <v>-6.8533239999999989</v>
      </c>
      <c r="CF30" s="29">
        <f t="shared" si="72"/>
        <v>-3.9502139999999999</v>
      </c>
      <c r="CG30" s="29">
        <f t="shared" si="73"/>
        <v>-3.701063</v>
      </c>
      <c r="CH30" s="29">
        <f t="shared" si="74"/>
        <v>-4.5416250000000007</v>
      </c>
      <c r="CI30" s="29">
        <f t="shared" si="75"/>
        <v>-1.8919349999999999</v>
      </c>
      <c r="CJ30" s="29">
        <f t="shared" si="76"/>
        <v>-0.34253500000000003</v>
      </c>
      <c r="CK30" s="29">
        <f t="shared" si="77"/>
        <v>-5.5073169090909104</v>
      </c>
      <c r="CL30" s="29">
        <f t="shared" si="78"/>
        <v>0.62311000000000005</v>
      </c>
      <c r="CM30" s="29">
        <f t="shared" si="79"/>
        <v>-2.242378</v>
      </c>
      <c r="CN30" s="95"/>
      <c r="CY30" s="95"/>
    </row>
    <row r="31" spans="1:113" x14ac:dyDescent="0.25">
      <c r="A31" s="25" t="s">
        <v>99</v>
      </c>
      <c r="B31" s="25" t="s">
        <v>96</v>
      </c>
      <c r="C31" s="25" t="s">
        <v>93</v>
      </c>
      <c r="D31" s="26">
        <v>30</v>
      </c>
      <c r="F31" s="29">
        <v>0.115868</v>
      </c>
      <c r="G31" s="29">
        <v>0.97212799999999999</v>
      </c>
      <c r="H31" s="29">
        <v>0.68583799999999995</v>
      </c>
      <c r="I31" s="29">
        <v>0.71773200000000004</v>
      </c>
      <c r="J31" s="29">
        <v>0.65771999999999997</v>
      </c>
      <c r="K31" s="29">
        <v>-2.5995999999999998E-2</v>
      </c>
      <c r="L31" s="29">
        <v>4.1482999999999999E-2</v>
      </c>
      <c r="M31" s="58">
        <v>0.45072499999999999</v>
      </c>
      <c r="N31" s="58">
        <v>-7.4311000000000002E-2</v>
      </c>
      <c r="O31" s="58">
        <v>0.219106</v>
      </c>
      <c r="R31" s="31"/>
      <c r="S31" s="31">
        <f t="shared" si="5"/>
        <v>0.97212799999999999</v>
      </c>
      <c r="T31" s="31">
        <f t="shared" si="6"/>
        <v>0.68583799999999995</v>
      </c>
      <c r="U31" s="31">
        <f t="shared" si="7"/>
        <v>0.71773200000000004</v>
      </c>
      <c r="V31" s="31">
        <f t="shared" si="8"/>
        <v>0.65771999999999997</v>
      </c>
      <c r="W31" s="31">
        <f t="shared" si="9"/>
        <v>-2.5995999999999998E-2</v>
      </c>
      <c r="X31" s="31">
        <f t="shared" si="10"/>
        <v>4.1482999999999999E-2</v>
      </c>
      <c r="Y31" s="60">
        <f t="shared" si="11"/>
        <v>0.26807572727272727</v>
      </c>
      <c r="Z31" s="60">
        <f t="shared" si="12"/>
        <v>-7.4311000000000002E-2</v>
      </c>
      <c r="AA31" s="60">
        <f t="shared" si="13"/>
        <v>0.219106</v>
      </c>
      <c r="AC31" s="60"/>
      <c r="AD31" s="60"/>
      <c r="AE31" s="60"/>
      <c r="AF31" s="60"/>
      <c r="AG31" s="60"/>
      <c r="AH31" s="60"/>
      <c r="AI31" s="60"/>
      <c r="AJ31" s="60"/>
      <c r="AK31" s="60"/>
      <c r="AM31" s="31"/>
      <c r="AN31" s="31"/>
      <c r="AO31" s="31"/>
      <c r="AP31" s="31"/>
      <c r="AQ31" s="31"/>
      <c r="AR31" s="31"/>
      <c r="AS31" s="60"/>
      <c r="AW31" s="29">
        <f t="shared" si="132"/>
        <v>0.97212799999999999</v>
      </c>
      <c r="AX31" s="29">
        <f t="shared" si="128"/>
        <v>0.68583799999999995</v>
      </c>
      <c r="AY31" s="29">
        <f t="shared" si="128"/>
        <v>0.71773200000000004</v>
      </c>
      <c r="AZ31" s="29">
        <f t="shared" si="128"/>
        <v>0.65771999999999997</v>
      </c>
      <c r="BA31" s="29">
        <f t="shared" si="128"/>
        <v>-2.5995999999999998E-2</v>
      </c>
      <c r="BB31" s="29">
        <f t="shared" si="128"/>
        <v>4.1482999999999999E-2</v>
      </c>
      <c r="BC31" s="29">
        <f t="shared" si="128"/>
        <v>0.26807572727272727</v>
      </c>
      <c r="BD31" s="29">
        <f t="shared" si="128"/>
        <v>-7.4311000000000002E-2</v>
      </c>
      <c r="BE31" s="29">
        <f t="shared" si="128"/>
        <v>0.219106</v>
      </c>
      <c r="BG31" s="29">
        <f t="shared" si="133"/>
        <v>2.4005290000000001</v>
      </c>
      <c r="BH31" s="29">
        <f t="shared" si="134"/>
        <v>1.2574519999999998</v>
      </c>
      <c r="BI31" s="29">
        <f t="shared" si="135"/>
        <v>1.64622</v>
      </c>
      <c r="BJ31" s="29">
        <f t="shared" si="136"/>
        <v>0.99780400000000002</v>
      </c>
      <c r="BK31" s="29">
        <f t="shared" si="137"/>
        <v>-0.47039600000000004</v>
      </c>
      <c r="BL31" s="29">
        <f t="shared" si="138"/>
        <v>0.25211499999999998</v>
      </c>
      <c r="BM31" s="29">
        <f t="shared" si="139"/>
        <v>-0.20811645454545458</v>
      </c>
      <c r="BN31" s="29">
        <f t="shared" si="140"/>
        <v>-8.8829000000000005E-2</v>
      </c>
      <c r="BO31" s="29">
        <f t="shared" si="141"/>
        <v>0.93469800000000003</v>
      </c>
      <c r="BQ31" s="24">
        <v>1983</v>
      </c>
      <c r="BR31" s="24">
        <v>9</v>
      </c>
      <c r="BS31" s="29">
        <f t="shared" si="101"/>
        <v>1.089553</v>
      </c>
      <c r="BT31" s="29">
        <f t="shared" si="102"/>
        <v>-0.92322299999999968</v>
      </c>
      <c r="BU31" s="29">
        <f t="shared" si="103"/>
        <v>-0.29795500000000008</v>
      </c>
      <c r="BV31" s="29">
        <f t="shared" si="104"/>
        <v>-3.0683640000000003</v>
      </c>
      <c r="BW31" s="29">
        <f t="shared" si="105"/>
        <v>-2.6683709999999996</v>
      </c>
      <c r="BX31" s="29">
        <f t="shared" si="106"/>
        <v>-2.5982080000000001</v>
      </c>
      <c r="BY31" s="29">
        <f t="shared" si="107"/>
        <v>-0.74167963636363621</v>
      </c>
      <c r="BZ31" s="29">
        <f t="shared" si="108"/>
        <v>-1.1062890000000005</v>
      </c>
      <c r="CA31" s="29">
        <f t="shared" si="109"/>
        <v>-2.3788879999999999</v>
      </c>
      <c r="CC31" s="24">
        <v>1983</v>
      </c>
      <c r="CD31" s="24">
        <v>15</v>
      </c>
      <c r="CE31" s="29">
        <f t="shared" si="71"/>
        <v>-7.2566959999999989</v>
      </c>
      <c r="CF31" s="29">
        <f t="shared" si="72"/>
        <v>-4.1696530000000003</v>
      </c>
      <c r="CG31" s="29">
        <f t="shared" si="73"/>
        <v>-3.940855</v>
      </c>
      <c r="CH31" s="29">
        <f t="shared" si="74"/>
        <v>-4.9464680000000003</v>
      </c>
      <c r="CI31" s="29">
        <f t="shared" si="75"/>
        <v>-2.069655</v>
      </c>
      <c r="CJ31" s="29">
        <f t="shared" si="76"/>
        <v>-0.63700800000000002</v>
      </c>
      <c r="CK31" s="29">
        <f t="shared" si="77"/>
        <v>-5.603678363636365</v>
      </c>
      <c r="CL31" s="29">
        <f t="shared" si="78"/>
        <v>-5.9204999999999952E-2</v>
      </c>
      <c r="CM31" s="29">
        <f t="shared" si="79"/>
        <v>-3.0231680000000001</v>
      </c>
      <c r="CN31" s="95"/>
      <c r="CY31" s="95"/>
    </row>
    <row r="32" spans="1:113" x14ac:dyDescent="0.25">
      <c r="A32" s="25" t="s">
        <v>99</v>
      </c>
      <c r="B32" s="25" t="s">
        <v>97</v>
      </c>
      <c r="C32" s="25" t="s">
        <v>91</v>
      </c>
      <c r="D32" s="26">
        <v>31</v>
      </c>
      <c r="F32" s="29">
        <v>0.59667700000000001</v>
      </c>
      <c r="G32" s="29">
        <v>1.5263899999999999</v>
      </c>
      <c r="H32" s="29">
        <v>0.79025199999999995</v>
      </c>
      <c r="I32" s="29">
        <v>0.94142300000000001</v>
      </c>
      <c r="J32" s="29">
        <v>0.89117800000000003</v>
      </c>
      <c r="K32" s="29">
        <v>-5.6223000000000002E-2</v>
      </c>
      <c r="L32" s="29">
        <v>-4.4838999999999997E-2</v>
      </c>
      <c r="M32" s="58">
        <v>0.89582700000000004</v>
      </c>
      <c r="N32" s="58">
        <v>-0.16773099999999999</v>
      </c>
      <c r="O32" s="58">
        <v>-0.191769</v>
      </c>
      <c r="R32" s="31"/>
      <c r="S32" s="31">
        <f t="shared" si="5"/>
        <v>1.5263899999999999</v>
      </c>
      <c r="T32" s="31">
        <f t="shared" si="6"/>
        <v>0.79025199999999995</v>
      </c>
      <c r="U32" s="31">
        <f t="shared" si="7"/>
        <v>0.94142300000000001</v>
      </c>
      <c r="V32" s="31">
        <f t="shared" si="8"/>
        <v>0.89117800000000003</v>
      </c>
      <c r="W32" s="31">
        <f t="shared" si="9"/>
        <v>-5.6223000000000002E-2</v>
      </c>
      <c r="X32" s="31">
        <f t="shared" si="10"/>
        <v>-4.4838999999999997E-2</v>
      </c>
      <c r="Y32" s="60">
        <f t="shared" si="11"/>
        <v>0.73265427272727279</v>
      </c>
      <c r="Z32" s="60">
        <f t="shared" si="12"/>
        <v>-0.16773099999999999</v>
      </c>
      <c r="AA32" s="60">
        <f t="shared" si="13"/>
        <v>-0.191769</v>
      </c>
      <c r="AC32" s="60"/>
      <c r="AD32" s="60"/>
      <c r="AE32" s="60"/>
      <c r="AF32" s="60"/>
      <c r="AG32" s="60"/>
      <c r="AH32" s="60"/>
      <c r="AI32" s="60"/>
      <c r="AJ32" s="60"/>
      <c r="AK32" s="60"/>
      <c r="AM32" s="31"/>
      <c r="AN32" s="31"/>
      <c r="AO32" s="31"/>
      <c r="AP32" s="31"/>
      <c r="AQ32" s="31"/>
      <c r="AR32" s="31"/>
      <c r="AS32" s="60"/>
      <c r="AW32" s="29">
        <f t="shared" si="132"/>
        <v>1.5263899999999999</v>
      </c>
      <c r="AX32" s="29">
        <f t="shared" si="128"/>
        <v>0.79025199999999995</v>
      </c>
      <c r="AY32" s="29">
        <f t="shared" si="128"/>
        <v>0.94142300000000001</v>
      </c>
      <c r="AZ32" s="29">
        <f t="shared" si="128"/>
        <v>0.89117800000000003</v>
      </c>
      <c r="BA32" s="29">
        <f t="shared" si="128"/>
        <v>-5.6223000000000002E-2</v>
      </c>
      <c r="BB32" s="29">
        <f t="shared" si="128"/>
        <v>-4.4838999999999997E-2</v>
      </c>
      <c r="BC32" s="29">
        <f t="shared" si="128"/>
        <v>0.73265427272727279</v>
      </c>
      <c r="BD32" s="29">
        <f t="shared" si="128"/>
        <v>-0.16773099999999999</v>
      </c>
      <c r="BE32" s="29">
        <f t="shared" si="128"/>
        <v>-0.191769</v>
      </c>
      <c r="BG32" s="29">
        <f t="shared" si="133"/>
        <v>3.9269189999999998</v>
      </c>
      <c r="BH32" s="29">
        <f t="shared" si="134"/>
        <v>2.0477039999999995</v>
      </c>
      <c r="BI32" s="29">
        <f t="shared" si="135"/>
        <v>2.5876429999999999</v>
      </c>
      <c r="BJ32" s="29">
        <f t="shared" si="136"/>
        <v>1.8889819999999999</v>
      </c>
      <c r="BK32" s="29">
        <f t="shared" si="137"/>
        <v>-0.52661900000000006</v>
      </c>
      <c r="BL32" s="29">
        <f t="shared" si="138"/>
        <v>0.20727599999999999</v>
      </c>
      <c r="BM32" s="29">
        <f t="shared" si="139"/>
        <v>0.52453781818181822</v>
      </c>
      <c r="BN32" s="29">
        <f t="shared" si="140"/>
        <v>-0.25656000000000001</v>
      </c>
      <c r="BO32" s="29">
        <f t="shared" si="141"/>
        <v>0.74292900000000006</v>
      </c>
      <c r="BQ32" s="24">
        <v>1983</v>
      </c>
      <c r="BR32" s="24">
        <f>1+BR31</f>
        <v>10</v>
      </c>
      <c r="BS32" s="29">
        <f t="shared" si="101"/>
        <v>1.5756520000000001</v>
      </c>
      <c r="BT32" s="29">
        <f t="shared" si="102"/>
        <v>-0.62473599999999974</v>
      </c>
      <c r="BU32" s="29">
        <f t="shared" si="103"/>
        <v>-0.14585500000000007</v>
      </c>
      <c r="BV32" s="29">
        <f t="shared" si="104"/>
        <v>-3.1863810000000004</v>
      </c>
      <c r="BW32" s="29">
        <f t="shared" si="105"/>
        <v>-2.6206799999999997</v>
      </c>
      <c r="BX32" s="29">
        <f t="shared" si="106"/>
        <v>-2.588273</v>
      </c>
      <c r="BY32" s="29">
        <f t="shared" si="107"/>
        <v>0.59691345454545464</v>
      </c>
      <c r="BZ32" s="29">
        <f t="shared" si="108"/>
        <v>-0.27366500000000049</v>
      </c>
      <c r="CA32" s="29">
        <f t="shared" si="109"/>
        <v>-1.6530039999999999</v>
      </c>
      <c r="CC32" s="24">
        <v>1984</v>
      </c>
      <c r="CD32" s="24">
        <v>1</v>
      </c>
      <c r="CE32" s="29">
        <f>BG101</f>
        <v>0.44478800000000002</v>
      </c>
      <c r="CF32" s="29">
        <f t="shared" ref="CF32:CM32" si="142">BH101</f>
        <v>0.92427599999999999</v>
      </c>
      <c r="CG32" s="29">
        <f t="shared" si="142"/>
        <v>0.17716999999999999</v>
      </c>
      <c r="CH32" s="29">
        <f t="shared" si="142"/>
        <v>0.11065999999999999</v>
      </c>
      <c r="CI32" s="29">
        <f t="shared" si="142"/>
        <v>0.78911200000000004</v>
      </c>
      <c r="CJ32" s="29">
        <f t="shared" si="142"/>
        <v>1.542896</v>
      </c>
      <c r="CK32" s="29">
        <f t="shared" si="142"/>
        <v>0.17577872727272725</v>
      </c>
      <c r="CL32" s="29">
        <f t="shared" si="142"/>
        <v>2.3118910000000001</v>
      </c>
      <c r="CM32" s="29">
        <f t="shared" si="142"/>
        <v>2.243055</v>
      </c>
      <c r="CN32" s="95"/>
      <c r="CY32" s="95"/>
    </row>
    <row r="33" spans="1:103" x14ac:dyDescent="0.25">
      <c r="A33" s="25" t="s">
        <v>99</v>
      </c>
      <c r="B33" s="25" t="s">
        <v>97</v>
      </c>
      <c r="C33" s="25" t="s">
        <v>92</v>
      </c>
      <c r="D33" s="26">
        <v>32</v>
      </c>
      <c r="F33" s="29">
        <v>0.44956800000000002</v>
      </c>
      <c r="G33" s="29">
        <v>1.7016979999999999</v>
      </c>
      <c r="H33" s="29">
        <v>0.97031500000000004</v>
      </c>
      <c r="I33" s="29">
        <v>1.0870709999999999</v>
      </c>
      <c r="J33" s="29">
        <v>1.1229020000000001</v>
      </c>
      <c r="K33" s="29">
        <v>0.29780000000000001</v>
      </c>
      <c r="L33" s="29">
        <v>0.21651699999999999</v>
      </c>
      <c r="M33" s="58">
        <v>0.59113800000000005</v>
      </c>
      <c r="N33" s="58">
        <v>6.3503000000000004E-2</v>
      </c>
      <c r="O33" s="58">
        <v>-9.2259999999999998E-3</v>
      </c>
      <c r="R33" s="31"/>
      <c r="S33" s="31">
        <f t="shared" si="5"/>
        <v>1.7016979999999999</v>
      </c>
      <c r="T33" s="31">
        <f t="shared" si="6"/>
        <v>0.97031500000000004</v>
      </c>
      <c r="U33" s="31">
        <f t="shared" si="7"/>
        <v>1.0870709999999999</v>
      </c>
      <c r="V33" s="31">
        <f t="shared" si="8"/>
        <v>1.1229020000000001</v>
      </c>
      <c r="W33" s="31">
        <f t="shared" si="9"/>
        <v>0.29780000000000001</v>
      </c>
      <c r="X33" s="31">
        <f t="shared" si="10"/>
        <v>0.21651699999999999</v>
      </c>
      <c r="Y33" s="60">
        <f t="shared" si="11"/>
        <v>0.51391799999999999</v>
      </c>
      <c r="Z33" s="60">
        <f t="shared" si="12"/>
        <v>6.3503000000000004E-2</v>
      </c>
      <c r="AA33" s="60">
        <f t="shared" si="13"/>
        <v>-9.2259999999999998E-3</v>
      </c>
      <c r="AC33" s="60"/>
      <c r="AD33" s="60"/>
      <c r="AE33" s="60"/>
      <c r="AF33" s="60"/>
      <c r="AG33" s="60"/>
      <c r="AH33" s="60"/>
      <c r="AI33" s="60"/>
      <c r="AJ33" s="60"/>
      <c r="AK33" s="60"/>
      <c r="AM33" s="31"/>
      <c r="AN33" s="31"/>
      <c r="AO33" s="31"/>
      <c r="AP33" s="31"/>
      <c r="AQ33" s="31"/>
      <c r="AR33" s="31"/>
      <c r="AS33" s="60"/>
      <c r="AW33" s="29">
        <f t="shared" si="132"/>
        <v>1.7016979999999999</v>
      </c>
      <c r="AX33" s="29">
        <f t="shared" si="128"/>
        <v>0.97031500000000004</v>
      </c>
      <c r="AY33" s="29">
        <f t="shared" si="128"/>
        <v>1.0870709999999999</v>
      </c>
      <c r="AZ33" s="29">
        <f t="shared" si="128"/>
        <v>1.1229020000000001</v>
      </c>
      <c r="BA33" s="29">
        <f t="shared" si="128"/>
        <v>0.29780000000000001</v>
      </c>
      <c r="BB33" s="29">
        <f t="shared" si="128"/>
        <v>0.21651699999999999</v>
      </c>
      <c r="BC33" s="29">
        <f t="shared" si="128"/>
        <v>0.51391799999999999</v>
      </c>
      <c r="BD33" s="29">
        <f t="shared" si="128"/>
        <v>6.3503000000000004E-2</v>
      </c>
      <c r="BE33" s="29">
        <f t="shared" si="128"/>
        <v>-9.2259999999999998E-3</v>
      </c>
      <c r="BG33" s="29">
        <f t="shared" si="133"/>
        <v>5.6286170000000002</v>
      </c>
      <c r="BH33" s="29">
        <f t="shared" si="134"/>
        <v>3.0180189999999998</v>
      </c>
      <c r="BI33" s="29">
        <f t="shared" si="135"/>
        <v>3.6747139999999998</v>
      </c>
      <c r="BJ33" s="29">
        <f t="shared" si="136"/>
        <v>3.0118840000000002</v>
      </c>
      <c r="BK33" s="29">
        <f t="shared" si="137"/>
        <v>-0.22881900000000005</v>
      </c>
      <c r="BL33" s="29">
        <f t="shared" si="138"/>
        <v>0.42379299999999998</v>
      </c>
      <c r="BM33" s="29">
        <f t="shared" si="139"/>
        <v>1.0384558181818182</v>
      </c>
      <c r="BN33" s="29">
        <f t="shared" si="140"/>
        <v>-0.19305700000000001</v>
      </c>
      <c r="BO33" s="29">
        <f t="shared" si="141"/>
        <v>0.73370300000000011</v>
      </c>
      <c r="BQ33" s="24">
        <v>1983</v>
      </c>
      <c r="BR33" s="24">
        <f t="shared" ref="BR33:BR43" si="143">1+BR32</f>
        <v>11</v>
      </c>
      <c r="BS33" s="29">
        <f t="shared" si="101"/>
        <v>1.646479</v>
      </c>
      <c r="BT33" s="29">
        <f t="shared" si="102"/>
        <v>-0.81813299999999978</v>
      </c>
      <c r="BU33" s="29">
        <f t="shared" si="103"/>
        <v>-0.25603000000000009</v>
      </c>
      <c r="BV33" s="29">
        <f t="shared" si="104"/>
        <v>-3.5285680000000004</v>
      </c>
      <c r="BW33" s="29">
        <f t="shared" si="105"/>
        <v>-2.8465649999999996</v>
      </c>
      <c r="BX33" s="29">
        <f t="shared" si="106"/>
        <v>-3.13592</v>
      </c>
      <c r="BY33" s="29">
        <f t="shared" si="107"/>
        <v>1.3837193636363638</v>
      </c>
      <c r="BZ33" s="29">
        <f t="shared" si="108"/>
        <v>-0.12123100000000051</v>
      </c>
      <c r="CA33" s="29">
        <f t="shared" si="109"/>
        <v>-1.5469539999999999</v>
      </c>
      <c r="CC33" s="24">
        <v>1984</v>
      </c>
      <c r="CD33" s="24">
        <v>2</v>
      </c>
      <c r="CE33" s="29">
        <f t="shared" ref="CE33:CE46" si="144">BG102</f>
        <v>0.20584100000000002</v>
      </c>
      <c r="CF33" s="29">
        <f t="shared" ref="CF33:CF46" si="145">BH102</f>
        <v>1.3902490000000001</v>
      </c>
      <c r="CG33" s="29">
        <f t="shared" ref="CG33:CG46" si="146">BI102</f>
        <v>-2.2947999999999996E-2</v>
      </c>
      <c r="CH33" s="29">
        <f t="shared" ref="CH33:CH46" si="147">BJ102</f>
        <v>-1.5337000000000003E-2</v>
      </c>
      <c r="CI33" s="29">
        <f t="shared" ref="CI33:CI46" si="148">BK102</f>
        <v>1.111456</v>
      </c>
      <c r="CJ33" s="29">
        <f t="shared" ref="CJ33:CJ46" si="149">BL102</f>
        <v>2.4809700000000001</v>
      </c>
      <c r="CK33" s="29">
        <f t="shared" ref="CK33:CK46" si="150">BM102</f>
        <v>9.756254545454543E-2</v>
      </c>
      <c r="CL33" s="29">
        <f t="shared" ref="CL33:CL46" si="151">BN102</f>
        <v>4.0793239999999997</v>
      </c>
      <c r="CM33" s="29">
        <f t="shared" ref="CM33:CM46" si="152">BO102</f>
        <v>3.8721490000000003</v>
      </c>
      <c r="CN33" s="95"/>
      <c r="CY33" s="95"/>
    </row>
    <row r="34" spans="1:103" x14ac:dyDescent="0.25">
      <c r="A34" s="25" t="s">
        <v>99</v>
      </c>
      <c r="B34" s="25" t="s">
        <v>97</v>
      </c>
      <c r="C34" s="25" t="s">
        <v>93</v>
      </c>
      <c r="D34" s="26">
        <v>33</v>
      </c>
      <c r="F34" s="29">
        <v>0.25417000000000001</v>
      </c>
      <c r="G34" s="29">
        <v>1.661044</v>
      </c>
      <c r="H34" s="29">
        <v>0.86251100000000003</v>
      </c>
      <c r="I34" s="29">
        <v>1.1069739999999999</v>
      </c>
      <c r="J34" s="29">
        <v>1.215503</v>
      </c>
      <c r="K34" s="29">
        <v>0.54136700000000004</v>
      </c>
      <c r="L34" s="29">
        <v>0.33027699999999999</v>
      </c>
      <c r="M34" s="58">
        <v>0.17638200000000001</v>
      </c>
      <c r="N34" s="58">
        <v>0.14360300000000001</v>
      </c>
      <c r="O34" s="58">
        <v>3.3026E-2</v>
      </c>
      <c r="R34" s="31"/>
      <c r="S34" s="31">
        <f t="shared" si="5"/>
        <v>1.661044</v>
      </c>
      <c r="T34" s="31">
        <f t="shared" si="6"/>
        <v>0.86251100000000003</v>
      </c>
      <c r="U34" s="31">
        <f t="shared" si="7"/>
        <v>1.1069739999999999</v>
      </c>
      <c r="V34" s="31">
        <f t="shared" si="8"/>
        <v>1.215503</v>
      </c>
      <c r="W34" s="31">
        <f t="shared" si="9"/>
        <v>0.54136700000000004</v>
      </c>
      <c r="X34" s="31">
        <f t="shared" si="10"/>
        <v>0.33027699999999999</v>
      </c>
      <c r="Y34" s="60">
        <f t="shared" si="11"/>
        <v>0.21881181818181819</v>
      </c>
      <c r="Z34" s="60">
        <f t="shared" si="12"/>
        <v>0.14360300000000001</v>
      </c>
      <c r="AA34" s="60">
        <f t="shared" si="13"/>
        <v>3.3026E-2</v>
      </c>
      <c r="AC34" s="60"/>
      <c r="AD34" s="60"/>
      <c r="AE34" s="60"/>
      <c r="AF34" s="60"/>
      <c r="AG34" s="60"/>
      <c r="AH34" s="60"/>
      <c r="AI34" s="60"/>
      <c r="AJ34" s="60"/>
      <c r="AK34" s="60"/>
      <c r="AM34" s="31"/>
      <c r="AN34" s="31"/>
      <c r="AO34" s="31"/>
      <c r="AP34" s="31"/>
      <c r="AQ34" s="31"/>
      <c r="AR34" s="31"/>
      <c r="AS34" s="60"/>
      <c r="AW34" s="29">
        <f t="shared" si="132"/>
        <v>1.661044</v>
      </c>
      <c r="AX34" s="29">
        <f t="shared" si="128"/>
        <v>0.86251100000000003</v>
      </c>
      <c r="AY34" s="29">
        <f t="shared" si="128"/>
        <v>1.1069739999999999</v>
      </c>
      <c r="AZ34" s="29">
        <f t="shared" si="128"/>
        <v>1.215503</v>
      </c>
      <c r="BA34" s="29">
        <f t="shared" si="128"/>
        <v>0.54136700000000004</v>
      </c>
      <c r="BB34" s="29">
        <f t="shared" si="128"/>
        <v>0.33027699999999999</v>
      </c>
      <c r="BC34" s="29">
        <f t="shared" si="128"/>
        <v>0.21881181818181819</v>
      </c>
      <c r="BD34" s="29">
        <f t="shared" si="128"/>
        <v>0.14360300000000001</v>
      </c>
      <c r="BE34" s="29">
        <f t="shared" si="128"/>
        <v>3.3026E-2</v>
      </c>
      <c r="BG34" s="29">
        <f t="shared" si="133"/>
        <v>7.2896610000000006</v>
      </c>
      <c r="BH34" s="29">
        <f t="shared" si="134"/>
        <v>3.8805299999999998</v>
      </c>
      <c r="BI34" s="29">
        <f t="shared" si="135"/>
        <v>4.7816879999999999</v>
      </c>
      <c r="BJ34" s="29">
        <f t="shared" si="136"/>
        <v>4.2273870000000002</v>
      </c>
      <c r="BK34" s="29">
        <f t="shared" si="137"/>
        <v>0.31254799999999999</v>
      </c>
      <c r="BL34" s="29">
        <f t="shared" si="138"/>
        <v>0.75407000000000002</v>
      </c>
      <c r="BM34" s="29">
        <f t="shared" si="139"/>
        <v>1.2572676363636364</v>
      </c>
      <c r="BN34" s="29">
        <f t="shared" si="140"/>
        <v>-4.9453999999999998E-2</v>
      </c>
      <c r="BO34" s="29">
        <f t="shared" si="141"/>
        <v>0.7667290000000001</v>
      </c>
      <c r="BQ34" s="24">
        <v>1983</v>
      </c>
      <c r="BR34" s="24">
        <f t="shared" si="143"/>
        <v>12</v>
      </c>
      <c r="BS34" s="29">
        <f t="shared" si="101"/>
        <v>1.252062</v>
      </c>
      <c r="BT34" s="29">
        <f t="shared" si="102"/>
        <v>-1.4050039999999999</v>
      </c>
      <c r="BU34" s="29">
        <f t="shared" si="103"/>
        <v>-0.59580400000000011</v>
      </c>
      <c r="BV34" s="29">
        <f t="shared" si="104"/>
        <v>-4.005115</v>
      </c>
      <c r="BW34" s="29">
        <f t="shared" si="105"/>
        <v>-3.1914969999999996</v>
      </c>
      <c r="BX34" s="29">
        <f t="shared" si="106"/>
        <v>-3.9515199999999999</v>
      </c>
      <c r="BY34" s="29">
        <f t="shared" si="107"/>
        <v>1.5943084545454549</v>
      </c>
      <c r="BZ34" s="29">
        <f t="shared" si="108"/>
        <v>-0.60896700000000048</v>
      </c>
      <c r="CA34" s="29">
        <f t="shared" si="109"/>
        <v>-2.071742</v>
      </c>
      <c r="CC34" s="24">
        <v>1984</v>
      </c>
      <c r="CD34" s="24">
        <v>3</v>
      </c>
      <c r="CE34" s="29">
        <f t="shared" si="144"/>
        <v>-0.68010699999999991</v>
      </c>
      <c r="CF34" s="29">
        <f t="shared" si="145"/>
        <v>1.3223800000000001</v>
      </c>
      <c r="CG34" s="29">
        <f t="shared" si="146"/>
        <v>-0.68752499999999994</v>
      </c>
      <c r="CH34" s="29">
        <f t="shared" si="147"/>
        <v>-0.43932899999999997</v>
      </c>
      <c r="CI34" s="29">
        <f t="shared" si="148"/>
        <v>0.90051800000000004</v>
      </c>
      <c r="CJ34" s="29">
        <f t="shared" si="149"/>
        <v>2.6865840000000003</v>
      </c>
      <c r="CK34" s="29">
        <f t="shared" si="150"/>
        <v>-0.37099890909090905</v>
      </c>
      <c r="CL34" s="29">
        <f t="shared" si="151"/>
        <v>5.1404399999999999</v>
      </c>
      <c r="CM34" s="29">
        <f t="shared" si="152"/>
        <v>4.6543590000000004</v>
      </c>
      <c r="CN34" s="95"/>
      <c r="CY34" s="95"/>
    </row>
    <row r="35" spans="1:103" x14ac:dyDescent="0.25">
      <c r="A35" s="25" t="s">
        <v>99</v>
      </c>
      <c r="B35" s="25" t="s">
        <v>98</v>
      </c>
      <c r="C35" s="25" t="s">
        <v>91</v>
      </c>
      <c r="D35" s="26">
        <v>34</v>
      </c>
      <c r="F35" s="29">
        <v>-8.2269999999999999E-3</v>
      </c>
      <c r="G35" s="29">
        <v>1.262516</v>
      </c>
      <c r="H35" s="29">
        <v>0.87354399999999999</v>
      </c>
      <c r="I35" s="29">
        <v>1.1249610000000001</v>
      </c>
      <c r="J35" s="29">
        <v>1.506686</v>
      </c>
      <c r="K35" s="29">
        <v>1.0716509999999999</v>
      </c>
      <c r="L35" s="29">
        <v>1.0842369999999999</v>
      </c>
      <c r="M35" s="58">
        <v>-0.24063699999999999</v>
      </c>
      <c r="N35" s="58">
        <v>0.69980200000000004</v>
      </c>
      <c r="O35" s="58">
        <v>0.38336799999999999</v>
      </c>
      <c r="R35" s="31"/>
      <c r="S35" s="31">
        <f t="shared" si="5"/>
        <v>1.262516</v>
      </c>
      <c r="T35" s="31">
        <f t="shared" si="6"/>
        <v>0.87354399999999999</v>
      </c>
      <c r="U35" s="31">
        <f t="shared" si="7"/>
        <v>1.1249610000000001</v>
      </c>
      <c r="V35" s="31">
        <f t="shared" si="8"/>
        <v>1.506686</v>
      </c>
      <c r="W35" s="31">
        <f t="shared" si="9"/>
        <v>1.0716509999999999</v>
      </c>
      <c r="X35" s="31">
        <f t="shared" si="10"/>
        <v>1.0842369999999999</v>
      </c>
      <c r="Y35" s="60">
        <f t="shared" si="11"/>
        <v>-0.11386790909090908</v>
      </c>
      <c r="Z35" s="60">
        <f t="shared" si="12"/>
        <v>0.69980200000000004</v>
      </c>
      <c r="AA35" s="60">
        <f t="shared" si="13"/>
        <v>0.38336799999999999</v>
      </c>
      <c r="AC35" s="60"/>
      <c r="AD35" s="60"/>
      <c r="AE35" s="60"/>
      <c r="AF35" s="60"/>
      <c r="AG35" s="60"/>
      <c r="AH35" s="60"/>
      <c r="AI35" s="60"/>
      <c r="AJ35" s="60"/>
      <c r="AK35" s="60"/>
      <c r="AM35" s="31"/>
      <c r="AN35" s="31"/>
      <c r="AO35" s="31"/>
      <c r="AP35" s="31"/>
      <c r="AQ35" s="31"/>
      <c r="AR35" s="31"/>
      <c r="AS35" s="60"/>
      <c r="AW35" s="29">
        <f t="shared" si="132"/>
        <v>1.262516</v>
      </c>
      <c r="AX35" s="29">
        <f t="shared" si="128"/>
        <v>0.87354399999999999</v>
      </c>
      <c r="AY35" s="29">
        <f t="shared" si="128"/>
        <v>1.1249610000000001</v>
      </c>
      <c r="AZ35" s="29">
        <f t="shared" si="128"/>
        <v>1.506686</v>
      </c>
      <c r="BA35" s="29">
        <f t="shared" si="128"/>
        <v>1.0716509999999999</v>
      </c>
      <c r="BB35" s="29">
        <f t="shared" si="128"/>
        <v>1.0842369999999999</v>
      </c>
      <c r="BC35" s="29">
        <f t="shared" si="128"/>
        <v>-0.11386790909090908</v>
      </c>
      <c r="BD35" s="29">
        <f t="shared" si="128"/>
        <v>0.69980200000000004</v>
      </c>
      <c r="BE35" s="29">
        <f t="shared" si="128"/>
        <v>0.38336799999999999</v>
      </c>
      <c r="BG35" s="29">
        <f t="shared" si="133"/>
        <v>8.5521770000000004</v>
      </c>
      <c r="BH35" s="29">
        <f t="shared" si="134"/>
        <v>4.7540740000000001</v>
      </c>
      <c r="BI35" s="29">
        <f t="shared" si="135"/>
        <v>5.9066489999999998</v>
      </c>
      <c r="BJ35" s="29">
        <f t="shared" si="136"/>
        <v>5.7340730000000004</v>
      </c>
      <c r="BK35" s="29">
        <f t="shared" si="137"/>
        <v>1.384199</v>
      </c>
      <c r="BL35" s="29">
        <f t="shared" si="138"/>
        <v>1.8383069999999999</v>
      </c>
      <c r="BM35" s="29">
        <f t="shared" si="139"/>
        <v>1.1433997272727272</v>
      </c>
      <c r="BN35" s="29">
        <f t="shared" si="140"/>
        <v>0.65034800000000004</v>
      </c>
      <c r="BO35" s="29">
        <f t="shared" si="141"/>
        <v>1.1500970000000001</v>
      </c>
      <c r="BQ35" s="24">
        <v>1983</v>
      </c>
      <c r="BR35" s="24">
        <f t="shared" si="143"/>
        <v>13</v>
      </c>
      <c r="BS35" s="29">
        <f t="shared" si="101"/>
        <v>0.75358700000000001</v>
      </c>
      <c r="BT35" s="29">
        <f t="shared" si="102"/>
        <v>-2.541903</v>
      </c>
      <c r="BU35" s="29">
        <f t="shared" si="103"/>
        <v>-0.74048600000000009</v>
      </c>
      <c r="BV35" s="29">
        <f t="shared" si="104"/>
        <v>-4.52881</v>
      </c>
      <c r="BW35" s="29">
        <f t="shared" si="105"/>
        <v>-3.5087649999999995</v>
      </c>
      <c r="BX35" s="29">
        <f t="shared" si="106"/>
        <v>-4.7234179999999997</v>
      </c>
      <c r="BY35" s="29">
        <f t="shared" si="107"/>
        <v>1.8870796363636368</v>
      </c>
      <c r="BZ35" s="29">
        <f t="shared" si="108"/>
        <v>-0.87649200000000049</v>
      </c>
      <c r="CA35" s="29">
        <f t="shared" si="109"/>
        <v>-2.5992950000000001</v>
      </c>
      <c r="CC35" s="24">
        <v>1984</v>
      </c>
      <c r="CD35" s="24">
        <v>4</v>
      </c>
      <c r="CE35" s="29">
        <f t="shared" si="144"/>
        <v>-2.3382009999999998</v>
      </c>
      <c r="CF35" s="29">
        <f t="shared" si="145"/>
        <v>0.43178000000000016</v>
      </c>
      <c r="CG35" s="29">
        <f t="shared" si="146"/>
        <v>-1.734775</v>
      </c>
      <c r="CH35" s="29">
        <f t="shared" si="147"/>
        <v>-1.4425620000000001</v>
      </c>
      <c r="CI35" s="29">
        <f t="shared" si="148"/>
        <v>-4.463499999999998E-2</v>
      </c>
      <c r="CJ35" s="29">
        <f t="shared" si="149"/>
        <v>1.9787920000000003</v>
      </c>
      <c r="CK35" s="29">
        <f t="shared" si="150"/>
        <v>-0.4627186363636363</v>
      </c>
      <c r="CL35" s="29">
        <f t="shared" si="151"/>
        <v>5.0821069999999997</v>
      </c>
      <c r="CM35" s="29">
        <f t="shared" si="152"/>
        <v>4.4047780000000003</v>
      </c>
      <c r="CN35" s="95"/>
      <c r="CY35" s="95"/>
    </row>
    <row r="36" spans="1:103" x14ac:dyDescent="0.25">
      <c r="A36" s="25" t="s">
        <v>99</v>
      </c>
      <c r="B36" s="25" t="s">
        <v>98</v>
      </c>
      <c r="C36" s="25" t="s">
        <v>92</v>
      </c>
      <c r="D36" s="26">
        <v>35</v>
      </c>
      <c r="F36" s="29">
        <v>0.350022</v>
      </c>
      <c r="G36" s="29">
        <v>1.4268639999999999</v>
      </c>
      <c r="H36" s="29">
        <v>0.92519300000000004</v>
      </c>
      <c r="I36" s="29">
        <v>1.2948280000000001</v>
      </c>
      <c r="J36" s="29">
        <v>1.528681</v>
      </c>
      <c r="K36" s="29">
        <v>1.396096</v>
      </c>
      <c r="L36" s="29">
        <v>1.422391</v>
      </c>
      <c r="M36" s="58">
        <v>-3.5347999999999997E-2</v>
      </c>
      <c r="N36" s="58">
        <v>0.89839100000000005</v>
      </c>
      <c r="O36" s="58">
        <v>0.53945500000000002</v>
      </c>
      <c r="R36" s="31"/>
      <c r="S36" s="31">
        <f t="shared" si="5"/>
        <v>1.4268639999999999</v>
      </c>
      <c r="T36" s="31">
        <f t="shared" si="6"/>
        <v>0.92519300000000004</v>
      </c>
      <c r="U36" s="31">
        <f t="shared" si="7"/>
        <v>1.2948280000000001</v>
      </c>
      <c r="V36" s="31">
        <f t="shared" si="8"/>
        <v>1.528681</v>
      </c>
      <c r="W36" s="31">
        <f t="shared" si="9"/>
        <v>1.396096</v>
      </c>
      <c r="X36" s="31">
        <f t="shared" si="10"/>
        <v>1.422391</v>
      </c>
      <c r="Y36" s="60">
        <f t="shared" si="11"/>
        <v>0.17485381818181819</v>
      </c>
      <c r="Z36" s="60">
        <f t="shared" si="12"/>
        <v>0.89839100000000005</v>
      </c>
      <c r="AA36" s="60">
        <f t="shared" si="13"/>
        <v>0.53945500000000002</v>
      </c>
      <c r="AC36" s="60"/>
      <c r="AD36" s="60"/>
      <c r="AE36" s="60"/>
      <c r="AF36" s="60"/>
      <c r="AG36" s="60"/>
      <c r="AH36" s="60"/>
      <c r="AI36" s="60"/>
      <c r="AJ36" s="60"/>
      <c r="AK36" s="60"/>
      <c r="AM36" s="31"/>
      <c r="AN36" s="31"/>
      <c r="AO36" s="31"/>
      <c r="AP36" s="31"/>
      <c r="AQ36" s="31"/>
      <c r="AR36" s="31"/>
      <c r="AS36" s="60"/>
      <c r="AW36" s="29">
        <f t="shared" si="132"/>
        <v>1.4268639999999999</v>
      </c>
      <c r="AX36" s="29">
        <f t="shared" si="128"/>
        <v>0.92519300000000004</v>
      </c>
      <c r="AY36" s="29">
        <f t="shared" si="128"/>
        <v>1.2948280000000001</v>
      </c>
      <c r="AZ36" s="29">
        <f t="shared" si="128"/>
        <v>1.528681</v>
      </c>
      <c r="BA36" s="29">
        <f t="shared" si="128"/>
        <v>1.396096</v>
      </c>
      <c r="BB36" s="29">
        <f t="shared" si="128"/>
        <v>1.422391</v>
      </c>
      <c r="BC36" s="29">
        <f t="shared" si="128"/>
        <v>0.17485381818181819</v>
      </c>
      <c r="BD36" s="29">
        <f t="shared" si="128"/>
        <v>0.89839100000000005</v>
      </c>
      <c r="BE36" s="29">
        <f t="shared" si="128"/>
        <v>0.53945500000000002</v>
      </c>
      <c r="BG36" s="29">
        <f t="shared" si="133"/>
        <v>9.9790410000000005</v>
      </c>
      <c r="BH36" s="29">
        <f t="shared" si="134"/>
        <v>5.6792670000000003</v>
      </c>
      <c r="BI36" s="29">
        <f t="shared" si="135"/>
        <v>7.2014769999999997</v>
      </c>
      <c r="BJ36" s="29">
        <f t="shared" si="136"/>
        <v>7.2627540000000002</v>
      </c>
      <c r="BK36" s="29">
        <f t="shared" si="137"/>
        <v>2.7802949999999997</v>
      </c>
      <c r="BL36" s="29">
        <f t="shared" si="138"/>
        <v>3.2606979999999997</v>
      </c>
      <c r="BM36" s="29">
        <f t="shared" si="139"/>
        <v>1.3182535454545454</v>
      </c>
      <c r="BN36" s="29">
        <f t="shared" si="140"/>
        <v>1.5487390000000001</v>
      </c>
      <c r="BO36" s="29">
        <f t="shared" si="141"/>
        <v>1.6895520000000002</v>
      </c>
      <c r="BQ36" s="24">
        <v>1983</v>
      </c>
      <c r="BR36" s="24">
        <f t="shared" si="143"/>
        <v>14</v>
      </c>
      <c r="BS36" s="29">
        <f t="shared" si="101"/>
        <v>0.19547400000000004</v>
      </c>
      <c r="BT36" s="29">
        <f t="shared" si="102"/>
        <v>-3.6020149999999997</v>
      </c>
      <c r="BU36" s="29">
        <f t="shared" si="103"/>
        <v>-1.1230330000000002</v>
      </c>
      <c r="BV36" s="29">
        <f t="shared" si="104"/>
        <v>-5.2672319999999999</v>
      </c>
      <c r="BW36" s="29">
        <f t="shared" si="105"/>
        <v>-3.8992849999999994</v>
      </c>
      <c r="BX36" s="29">
        <f t="shared" si="106"/>
        <v>-5.1765779999999992</v>
      </c>
      <c r="BY36" s="29">
        <f t="shared" si="107"/>
        <v>2.1403281818181821</v>
      </c>
      <c r="BZ36" s="29">
        <f t="shared" si="108"/>
        <v>-0.6845330000000005</v>
      </c>
      <c r="CA36" s="29">
        <f t="shared" si="109"/>
        <v>-2.7018059999999999</v>
      </c>
      <c r="CC36" s="24">
        <v>1984</v>
      </c>
      <c r="CD36" s="24">
        <v>5</v>
      </c>
      <c r="CE36" s="29">
        <f t="shared" si="144"/>
        <v>-3.8459009999999996</v>
      </c>
      <c r="CF36" s="29">
        <f t="shared" si="145"/>
        <v>-0.35366799999999987</v>
      </c>
      <c r="CG36" s="29">
        <f t="shared" si="146"/>
        <v>-2.5263100000000001</v>
      </c>
      <c r="CH36" s="29">
        <f t="shared" si="147"/>
        <v>-2.1742189999999999</v>
      </c>
      <c r="CI36" s="29">
        <f t="shared" si="148"/>
        <v>-0.68959399999999993</v>
      </c>
      <c r="CJ36" s="29">
        <f t="shared" si="149"/>
        <v>1.4108100000000003</v>
      </c>
      <c r="CK36" s="29">
        <f t="shared" si="150"/>
        <v>6.4821363636363705E-2</v>
      </c>
      <c r="CL36" s="29">
        <f t="shared" si="151"/>
        <v>5.0146139999999999</v>
      </c>
      <c r="CM36" s="29">
        <f t="shared" si="152"/>
        <v>4.2400180000000001</v>
      </c>
      <c r="CN36" s="95"/>
      <c r="CY36" s="95"/>
    </row>
    <row r="37" spans="1:103" x14ac:dyDescent="0.25">
      <c r="A37" s="25" t="s">
        <v>99</v>
      </c>
      <c r="B37" s="25" t="s">
        <v>98</v>
      </c>
      <c r="C37" s="25" t="s">
        <v>93</v>
      </c>
      <c r="D37" s="26">
        <v>36</v>
      </c>
      <c r="E37" s="7"/>
      <c r="F37" s="29">
        <v>0.61677899999999997</v>
      </c>
      <c r="G37" s="29">
        <v>1.495425</v>
      </c>
      <c r="H37" s="29">
        <v>1.0119469999999999</v>
      </c>
      <c r="I37" s="29">
        <v>1.3200320000000001</v>
      </c>
      <c r="J37" s="29">
        <v>1.466896</v>
      </c>
      <c r="K37" s="29">
        <v>1.596365</v>
      </c>
      <c r="L37" s="29">
        <v>1.6855850000000001</v>
      </c>
      <c r="M37" s="58">
        <v>0.23252900000000001</v>
      </c>
      <c r="N37" s="58">
        <v>1.044681</v>
      </c>
      <c r="O37" s="58">
        <v>0.62307599999999996</v>
      </c>
      <c r="P37" s="34"/>
      <c r="R37" s="31"/>
      <c r="S37" s="31">
        <f t="shared" si="5"/>
        <v>1.495425</v>
      </c>
      <c r="T37" s="31">
        <f t="shared" si="6"/>
        <v>1.0119469999999999</v>
      </c>
      <c r="U37" s="31">
        <f t="shared" si="7"/>
        <v>1.3200320000000001</v>
      </c>
      <c r="V37" s="31">
        <f t="shared" si="8"/>
        <v>1.466896</v>
      </c>
      <c r="W37" s="31">
        <f t="shared" si="9"/>
        <v>1.596365</v>
      </c>
      <c r="X37" s="31">
        <f t="shared" si="10"/>
        <v>1.6855850000000001</v>
      </c>
      <c r="Y37" s="60">
        <f t="shared" si="11"/>
        <v>0.44211990909090909</v>
      </c>
      <c r="Z37" s="60">
        <f t="shared" si="12"/>
        <v>1.044681</v>
      </c>
      <c r="AA37" s="60">
        <f t="shared" si="13"/>
        <v>0.62307599999999996</v>
      </c>
      <c r="AB37" s="34"/>
      <c r="AC37" s="60"/>
      <c r="AD37" s="60"/>
      <c r="AE37" s="60"/>
      <c r="AF37" s="60"/>
      <c r="AG37" s="60"/>
      <c r="AH37" s="60"/>
      <c r="AI37" s="60"/>
      <c r="AJ37" s="60"/>
      <c r="AK37" s="60"/>
      <c r="AL37" s="34"/>
      <c r="AM37" s="31"/>
      <c r="AN37" s="31"/>
      <c r="AO37" s="31"/>
      <c r="AP37" s="31"/>
      <c r="AQ37" s="31"/>
      <c r="AR37" s="31"/>
      <c r="AS37" s="60"/>
      <c r="AV37" s="34"/>
      <c r="AW37" s="29">
        <f t="shared" si="132"/>
        <v>1.495425</v>
      </c>
      <c r="AX37" s="29">
        <f t="shared" si="128"/>
        <v>1.0119469999999999</v>
      </c>
      <c r="AY37" s="29">
        <f t="shared" si="128"/>
        <v>1.3200320000000001</v>
      </c>
      <c r="AZ37" s="29">
        <f t="shared" si="128"/>
        <v>1.466896</v>
      </c>
      <c r="BA37" s="29">
        <f t="shared" si="128"/>
        <v>1.596365</v>
      </c>
      <c r="BB37" s="29">
        <f t="shared" si="128"/>
        <v>1.6855850000000001</v>
      </c>
      <c r="BC37" s="29">
        <f t="shared" si="128"/>
        <v>0.44211990909090909</v>
      </c>
      <c r="BD37" s="29">
        <f t="shared" si="128"/>
        <v>1.044681</v>
      </c>
      <c r="BE37" s="29">
        <f t="shared" si="128"/>
        <v>0.62307599999999996</v>
      </c>
      <c r="BF37" s="34"/>
      <c r="BG37" s="29">
        <f t="shared" si="133"/>
        <v>11.474466</v>
      </c>
      <c r="BH37" s="29">
        <f t="shared" si="134"/>
        <v>6.6912140000000004</v>
      </c>
      <c r="BI37" s="29">
        <f t="shared" si="135"/>
        <v>8.521509</v>
      </c>
      <c r="BJ37" s="29">
        <f t="shared" si="136"/>
        <v>8.7296499999999995</v>
      </c>
      <c r="BK37" s="29">
        <f t="shared" si="137"/>
        <v>4.3766599999999993</v>
      </c>
      <c r="BL37" s="29">
        <f t="shared" si="138"/>
        <v>4.9462829999999993</v>
      </c>
      <c r="BM37" s="29">
        <f t="shared" si="139"/>
        <v>1.7603734545454546</v>
      </c>
      <c r="BN37" s="29">
        <f t="shared" si="140"/>
        <v>2.5934200000000001</v>
      </c>
      <c r="BO37" s="29">
        <f t="shared" si="141"/>
        <v>2.3126280000000001</v>
      </c>
      <c r="BP37" s="34"/>
      <c r="BQ37" s="24">
        <v>1983</v>
      </c>
      <c r="BR37" s="24">
        <f t="shared" si="143"/>
        <v>15</v>
      </c>
      <c r="BS37" s="29">
        <f t="shared" si="101"/>
        <v>-0.50061199999999995</v>
      </c>
      <c r="BT37" s="29">
        <f t="shared" si="102"/>
        <v>-4.6929059999999998</v>
      </c>
      <c r="BU37" s="29">
        <f t="shared" si="103"/>
        <v>-1.8003280000000002</v>
      </c>
      <c r="BV37" s="29">
        <f t="shared" si="104"/>
        <v>-6.1924429999999999</v>
      </c>
      <c r="BW37" s="29">
        <f t="shared" si="105"/>
        <v>-4.2596009999999991</v>
      </c>
      <c r="BX37" s="29">
        <f t="shared" si="106"/>
        <v>-5.4129649999999989</v>
      </c>
      <c r="BY37" s="29">
        <f t="shared" si="107"/>
        <v>2.2193207272727276</v>
      </c>
      <c r="BZ37" s="29">
        <f t="shared" si="108"/>
        <v>-0.19558700000000051</v>
      </c>
      <c r="CA37" s="29">
        <f t="shared" si="109"/>
        <v>-2.4054259999999998</v>
      </c>
      <c r="CB37" s="34"/>
      <c r="CC37" s="24">
        <v>1984</v>
      </c>
      <c r="CD37" s="24">
        <v>6</v>
      </c>
      <c r="CE37" s="29">
        <f t="shared" si="144"/>
        <v>-5.1549160000000001</v>
      </c>
      <c r="CF37" s="29">
        <f t="shared" si="145"/>
        <v>-1.1373869999999999</v>
      </c>
      <c r="CG37" s="29">
        <f t="shared" si="146"/>
        <v>-3.0609630000000001</v>
      </c>
      <c r="CH37" s="29">
        <f t="shared" si="147"/>
        <v>-2.548886</v>
      </c>
      <c r="CI37" s="29">
        <f t="shared" si="148"/>
        <v>-1.0784769999999999</v>
      </c>
      <c r="CJ37" s="29">
        <f t="shared" si="149"/>
        <v>0.94843800000000034</v>
      </c>
      <c r="CK37" s="29">
        <f t="shared" si="150"/>
        <v>1.1321177272727272</v>
      </c>
      <c r="CL37" s="29">
        <f t="shared" si="151"/>
        <v>4.8282429999999996</v>
      </c>
      <c r="CM37" s="29">
        <f t="shared" si="152"/>
        <v>4.0847420000000003</v>
      </c>
      <c r="CN37" s="95"/>
      <c r="CY37" s="95"/>
    </row>
    <row r="38" spans="1:103" x14ac:dyDescent="0.25">
      <c r="A38" s="25" t="s">
        <v>104</v>
      </c>
      <c r="B38" s="25" t="s">
        <v>91</v>
      </c>
      <c r="C38" s="25" t="s">
        <v>91</v>
      </c>
      <c r="D38" s="26" t="s">
        <v>100</v>
      </c>
      <c r="E38" s="7"/>
      <c r="F38" s="29">
        <v>1.2824709999999999</v>
      </c>
      <c r="G38" s="29">
        <v>1.5355890000000001</v>
      </c>
      <c r="H38" s="29">
        <v>0.89228399999999997</v>
      </c>
      <c r="I38" s="29">
        <v>1.178885</v>
      </c>
      <c r="J38" s="29">
        <v>1.129184</v>
      </c>
      <c r="K38" s="29">
        <v>1.441765</v>
      </c>
      <c r="L38" s="29">
        <v>1.3989229999999999</v>
      </c>
      <c r="M38" s="58">
        <v>0.92678799999999995</v>
      </c>
      <c r="N38" s="58">
        <v>0.94202799999999998</v>
      </c>
      <c r="O38" s="58">
        <v>0.82721599999999995</v>
      </c>
      <c r="P38" s="34"/>
      <c r="R38" s="31"/>
      <c r="S38" s="31">
        <f t="shared" si="5"/>
        <v>1.5355890000000001</v>
      </c>
      <c r="T38" s="31">
        <f t="shared" si="6"/>
        <v>0.89228399999999997</v>
      </c>
      <c r="U38" s="31">
        <f t="shared" si="7"/>
        <v>1.178885</v>
      </c>
      <c r="V38" s="31">
        <f t="shared" si="8"/>
        <v>1.129184</v>
      </c>
      <c r="W38" s="31">
        <f t="shared" si="9"/>
        <v>1.441765</v>
      </c>
      <c r="X38" s="31">
        <f t="shared" si="10"/>
        <v>1.3989229999999999</v>
      </c>
      <c r="Y38" s="60">
        <f t="shared" si="11"/>
        <v>1.1207969090909089</v>
      </c>
      <c r="Z38" s="60">
        <f t="shared" si="12"/>
        <v>0.94202799999999998</v>
      </c>
      <c r="AA38" s="60">
        <f t="shared" si="13"/>
        <v>0.82721599999999995</v>
      </c>
      <c r="AB38" s="34"/>
      <c r="AC38" s="60"/>
      <c r="AD38" s="60"/>
      <c r="AE38" s="60"/>
      <c r="AF38" s="60"/>
      <c r="AG38" s="60"/>
      <c r="AH38" s="60"/>
      <c r="AI38" s="60"/>
      <c r="AJ38" s="60"/>
      <c r="AK38" s="60"/>
      <c r="AL38" s="34"/>
      <c r="AM38" s="31"/>
      <c r="AN38" s="31"/>
      <c r="AO38" s="31"/>
      <c r="AP38" s="31"/>
      <c r="AQ38" s="31"/>
      <c r="AR38" s="31"/>
      <c r="AS38" s="60"/>
      <c r="AV38" s="34"/>
      <c r="AW38" s="29">
        <f t="shared" si="132"/>
        <v>1.5355890000000001</v>
      </c>
      <c r="AX38" s="29">
        <f t="shared" si="128"/>
        <v>0.89228399999999997</v>
      </c>
      <c r="AY38" s="29">
        <f t="shared" si="128"/>
        <v>1.178885</v>
      </c>
      <c r="AZ38" s="29">
        <f t="shared" si="128"/>
        <v>1.129184</v>
      </c>
      <c r="BA38" s="29">
        <f t="shared" si="128"/>
        <v>1.441765</v>
      </c>
      <c r="BB38" s="29">
        <f t="shared" si="128"/>
        <v>1.3989229999999999</v>
      </c>
      <c r="BC38" s="29">
        <f t="shared" si="128"/>
        <v>1.1207969090909089</v>
      </c>
      <c r="BD38" s="29">
        <f t="shared" si="128"/>
        <v>0.94202799999999998</v>
      </c>
      <c r="BE38" s="29">
        <f t="shared" si="128"/>
        <v>0.82721599999999995</v>
      </c>
      <c r="BF38" s="34"/>
      <c r="BG38" s="29">
        <f t="shared" si="133"/>
        <v>13.010054999999999</v>
      </c>
      <c r="BH38" s="29">
        <f t="shared" si="134"/>
        <v>7.5834980000000005</v>
      </c>
      <c r="BI38" s="29">
        <f t="shared" si="135"/>
        <v>9.7003939999999993</v>
      </c>
      <c r="BJ38" s="29">
        <f t="shared" si="136"/>
        <v>9.8588339999999999</v>
      </c>
      <c r="BK38" s="29">
        <f t="shared" si="137"/>
        <v>5.8184249999999995</v>
      </c>
      <c r="BL38" s="29">
        <f t="shared" si="138"/>
        <v>6.3452059999999992</v>
      </c>
      <c r="BM38" s="29">
        <f t="shared" si="139"/>
        <v>2.8811703636363637</v>
      </c>
      <c r="BN38" s="29">
        <f t="shared" si="140"/>
        <v>3.5354480000000001</v>
      </c>
      <c r="BO38" s="29">
        <f t="shared" si="141"/>
        <v>3.1398440000000001</v>
      </c>
      <c r="BP38" s="34"/>
      <c r="BQ38" s="24">
        <v>1983</v>
      </c>
      <c r="BR38" s="24">
        <f t="shared" si="143"/>
        <v>16</v>
      </c>
      <c r="BS38" s="29">
        <f t="shared" si="101"/>
        <v>-0.21916599999999997</v>
      </c>
      <c r="BT38" s="29">
        <f t="shared" si="102"/>
        <v>-4.4178280000000001</v>
      </c>
      <c r="BU38" s="29">
        <f t="shared" si="103"/>
        <v>-1.8085160000000002</v>
      </c>
      <c r="BV38" s="29">
        <f t="shared" si="104"/>
        <v>-6.136425</v>
      </c>
      <c r="BW38" s="29">
        <f t="shared" si="105"/>
        <v>-4.2901049999999987</v>
      </c>
      <c r="BX38" s="29">
        <f t="shared" si="106"/>
        <v>-5.3167269999999993</v>
      </c>
      <c r="BY38" s="29">
        <f t="shared" si="107"/>
        <v>2.5782472727272729</v>
      </c>
      <c r="BZ38" s="29">
        <f t="shared" si="108"/>
        <v>0.55452999999999952</v>
      </c>
      <c r="CA38" s="29">
        <f t="shared" si="109"/>
        <v>-1.8399049999999999</v>
      </c>
      <c r="CB38" s="34"/>
      <c r="CC38" s="24">
        <v>1984</v>
      </c>
      <c r="CD38" s="24">
        <v>7</v>
      </c>
      <c r="CE38" s="29">
        <f t="shared" si="144"/>
        <v>-6.469614</v>
      </c>
      <c r="CF38" s="29">
        <f t="shared" si="145"/>
        <v>-1.7991199999999998</v>
      </c>
      <c r="CG38" s="29">
        <f t="shared" si="146"/>
        <v>-3.5170520000000001</v>
      </c>
      <c r="CH38" s="29">
        <f t="shared" si="147"/>
        <v>-2.385955</v>
      </c>
      <c r="CI38" s="29">
        <f t="shared" si="148"/>
        <v>-0.93143999999999993</v>
      </c>
      <c r="CJ38" s="29">
        <f t="shared" si="149"/>
        <v>0.55630000000000035</v>
      </c>
      <c r="CK38" s="29">
        <f t="shared" si="150"/>
        <v>1.0958109090909089</v>
      </c>
      <c r="CL38" s="29">
        <f t="shared" si="151"/>
        <v>4.5343609999999996</v>
      </c>
      <c r="CM38" s="29">
        <f t="shared" si="152"/>
        <v>3.8869940000000005</v>
      </c>
      <c r="CN38" s="95"/>
      <c r="CY38" s="95"/>
    </row>
    <row r="39" spans="1:103" x14ac:dyDescent="0.25">
      <c r="A39" s="25" t="s">
        <v>104</v>
      </c>
      <c r="B39" s="25" t="s">
        <v>91</v>
      </c>
      <c r="C39" s="25" t="s">
        <v>92</v>
      </c>
      <c r="D39" s="26">
        <v>2</v>
      </c>
      <c r="F39" s="29">
        <v>1.173054</v>
      </c>
      <c r="G39" s="29">
        <v>1.1801379999999999</v>
      </c>
      <c r="H39" s="29">
        <v>0.67430699999999999</v>
      </c>
      <c r="I39" s="29">
        <v>0.83625000000000005</v>
      </c>
      <c r="J39" s="29">
        <v>0.80368200000000001</v>
      </c>
      <c r="K39" s="29">
        <v>1.149313</v>
      </c>
      <c r="L39" s="29">
        <v>1.0951150000000001</v>
      </c>
      <c r="M39" s="58">
        <v>0.60639200000000004</v>
      </c>
      <c r="N39" s="58">
        <v>0.81581800000000004</v>
      </c>
      <c r="O39" s="58">
        <v>0.77346199999999998</v>
      </c>
      <c r="R39" s="31"/>
      <c r="S39" s="31">
        <f t="shared" si="5"/>
        <v>1.1801379999999999</v>
      </c>
      <c r="T39" s="31">
        <f t="shared" si="6"/>
        <v>0.67430699999999999</v>
      </c>
      <c r="U39" s="31">
        <f t="shared" si="7"/>
        <v>0.83625000000000005</v>
      </c>
      <c r="V39" s="31">
        <f t="shared" si="8"/>
        <v>0.80368200000000001</v>
      </c>
      <c r="W39" s="31">
        <f t="shared" si="9"/>
        <v>1.149313</v>
      </c>
      <c r="X39" s="31">
        <f t="shared" si="10"/>
        <v>1.0951150000000001</v>
      </c>
      <c r="Y39" s="60">
        <f t="shared" si="11"/>
        <v>0.91548036363636376</v>
      </c>
      <c r="Z39" s="60">
        <f t="shared" si="12"/>
        <v>0.81581800000000004</v>
      </c>
      <c r="AA39" s="60">
        <f t="shared" si="13"/>
        <v>0.77346199999999998</v>
      </c>
      <c r="AC39" s="60"/>
      <c r="AD39" s="60"/>
      <c r="AE39" s="60"/>
      <c r="AF39" s="60"/>
      <c r="AG39" s="60"/>
      <c r="AH39" s="60"/>
      <c r="AI39" s="60"/>
      <c r="AJ39" s="60"/>
      <c r="AK39" s="60"/>
      <c r="AM39" s="31"/>
      <c r="AN39" s="31"/>
      <c r="AO39" s="31"/>
      <c r="AP39" s="31"/>
      <c r="AQ39" s="31"/>
      <c r="AR39" s="31"/>
      <c r="AS39" s="60"/>
      <c r="AW39" s="29">
        <f t="shared" si="132"/>
        <v>1.1801379999999999</v>
      </c>
      <c r="AX39" s="29">
        <f t="shared" si="128"/>
        <v>0.67430699999999999</v>
      </c>
      <c r="AY39" s="29">
        <f t="shared" si="128"/>
        <v>0.83625000000000005</v>
      </c>
      <c r="AZ39" s="29">
        <f t="shared" si="128"/>
        <v>0.80368200000000001</v>
      </c>
      <c r="BA39" s="29">
        <f t="shared" si="128"/>
        <v>1.149313</v>
      </c>
      <c r="BB39" s="29">
        <f t="shared" si="128"/>
        <v>1.0951150000000001</v>
      </c>
      <c r="BC39" s="29">
        <f t="shared" si="128"/>
        <v>0.91548036363636376</v>
      </c>
      <c r="BD39" s="29">
        <f t="shared" si="128"/>
        <v>0.81581800000000004</v>
      </c>
      <c r="BE39" s="29">
        <f t="shared" si="128"/>
        <v>0.77346199999999998</v>
      </c>
      <c r="BG39" s="29">
        <f t="shared" si="133"/>
        <v>14.190192999999999</v>
      </c>
      <c r="BH39" s="29">
        <f t="shared" si="134"/>
        <v>8.2578050000000012</v>
      </c>
      <c r="BI39" s="29">
        <f t="shared" si="135"/>
        <v>10.536643999999999</v>
      </c>
      <c r="BJ39" s="29">
        <f t="shared" si="136"/>
        <v>10.662516</v>
      </c>
      <c r="BK39" s="29">
        <f t="shared" si="137"/>
        <v>6.9677379999999998</v>
      </c>
      <c r="BL39" s="29">
        <f t="shared" si="138"/>
        <v>7.4403209999999991</v>
      </c>
      <c r="BM39" s="29">
        <f t="shared" si="139"/>
        <v>3.7966507272727275</v>
      </c>
      <c r="BN39" s="29">
        <f t="shared" si="140"/>
        <v>4.3512659999999999</v>
      </c>
      <c r="BO39" s="29">
        <f t="shared" si="141"/>
        <v>3.913306</v>
      </c>
      <c r="BQ39" s="24">
        <v>1983</v>
      </c>
      <c r="BR39" s="24">
        <f t="shared" si="143"/>
        <v>17</v>
      </c>
      <c r="BS39" s="29">
        <f t="shared" si="101"/>
        <v>-0.11883899999999997</v>
      </c>
      <c r="BT39" s="29">
        <f t="shared" si="102"/>
        <v>-3.9829820000000002</v>
      </c>
      <c r="BU39" s="29">
        <f t="shared" si="103"/>
        <v>-1.9890950000000003</v>
      </c>
      <c r="BV39" s="29">
        <f t="shared" si="104"/>
        <v>-6.2092850000000004</v>
      </c>
      <c r="BW39" s="29">
        <f t="shared" si="105"/>
        <v>-4.2312429999999983</v>
      </c>
      <c r="BX39" s="29">
        <f t="shared" si="106"/>
        <v>-5.092598999999999</v>
      </c>
      <c r="BY39" s="29">
        <f t="shared" si="107"/>
        <v>2.839941090909091</v>
      </c>
      <c r="BZ39" s="29">
        <f t="shared" si="108"/>
        <v>1.5239139999999995</v>
      </c>
      <c r="CA39" s="29">
        <f t="shared" si="109"/>
        <v>-1.1084339999999999</v>
      </c>
      <c r="CC39" s="24">
        <v>1984</v>
      </c>
      <c r="CD39" s="24">
        <v>8</v>
      </c>
      <c r="CE39" s="29">
        <f t="shared" si="144"/>
        <v>-7.5816270000000001</v>
      </c>
      <c r="CF39" s="29">
        <f t="shared" si="145"/>
        <v>-2.1699729999999997</v>
      </c>
      <c r="CG39" s="29">
        <f t="shared" si="146"/>
        <v>-3.4594580000000001</v>
      </c>
      <c r="CH39" s="29">
        <f t="shared" si="147"/>
        <v>-1.6639820000000001</v>
      </c>
      <c r="CI39" s="29">
        <f t="shared" si="148"/>
        <v>-0.28539799999999993</v>
      </c>
      <c r="CJ39" s="29">
        <f t="shared" si="149"/>
        <v>0.72909700000000033</v>
      </c>
      <c r="CK39" s="29">
        <f t="shared" si="150"/>
        <v>1.4437067272727271</v>
      </c>
      <c r="CL39" s="29">
        <f t="shared" si="151"/>
        <v>4.8096679999999994</v>
      </c>
      <c r="CM39" s="29">
        <f t="shared" si="152"/>
        <v>4.2495290000000008</v>
      </c>
      <c r="CN39" s="95"/>
      <c r="CY39" s="95"/>
    </row>
    <row r="40" spans="1:103" x14ac:dyDescent="0.25">
      <c r="A40" s="25" t="s">
        <v>104</v>
      </c>
      <c r="B40" s="25" t="s">
        <v>91</v>
      </c>
      <c r="C40" s="25" t="s">
        <v>93</v>
      </c>
      <c r="D40" s="26">
        <v>3</v>
      </c>
      <c r="F40" s="29">
        <v>0.79921500000000001</v>
      </c>
      <c r="G40" s="29">
        <v>0.68189299999999997</v>
      </c>
      <c r="H40" s="29">
        <v>0.16752700000000001</v>
      </c>
      <c r="I40" s="29">
        <v>0.21628900000000001</v>
      </c>
      <c r="J40" s="29">
        <v>0.34195999999999999</v>
      </c>
      <c r="K40" s="29">
        <v>0.70823100000000005</v>
      </c>
      <c r="L40" s="29">
        <v>0.42455199999999998</v>
      </c>
      <c r="M40" s="58">
        <v>8.4898000000000001E-2</v>
      </c>
      <c r="N40" s="58">
        <v>0.27902399999999999</v>
      </c>
      <c r="O40" s="58">
        <v>0.31131999999999999</v>
      </c>
      <c r="R40" s="31"/>
      <c r="S40" s="31">
        <f t="shared" si="5"/>
        <v>0.68189299999999997</v>
      </c>
      <c r="T40" s="31">
        <f t="shared" si="6"/>
        <v>0.16752700000000001</v>
      </c>
      <c r="U40" s="31">
        <f t="shared" si="7"/>
        <v>0.21628900000000001</v>
      </c>
      <c r="V40" s="31">
        <f t="shared" si="8"/>
        <v>0.34195999999999999</v>
      </c>
      <c r="W40" s="31">
        <f t="shared" si="9"/>
        <v>0.70823100000000005</v>
      </c>
      <c r="X40" s="31">
        <f t="shared" si="10"/>
        <v>0.42455199999999998</v>
      </c>
      <c r="Y40" s="60">
        <f t="shared" si="11"/>
        <v>0.47452545454545453</v>
      </c>
      <c r="Z40" s="60">
        <f t="shared" si="12"/>
        <v>0.27902399999999999</v>
      </c>
      <c r="AA40" s="60">
        <f t="shared" si="13"/>
        <v>0.31131999999999999</v>
      </c>
      <c r="AC40" s="60"/>
      <c r="AD40" s="60"/>
      <c r="AE40" s="60"/>
      <c r="AF40" s="60"/>
      <c r="AG40" s="60"/>
      <c r="AH40" s="60"/>
      <c r="AI40" s="60"/>
      <c r="AJ40" s="60"/>
      <c r="AK40" s="60"/>
      <c r="AM40" s="31"/>
      <c r="AN40" s="31"/>
      <c r="AO40" s="31"/>
      <c r="AP40" s="31"/>
      <c r="AQ40" s="31"/>
      <c r="AR40" s="31"/>
      <c r="AS40" s="60"/>
      <c r="AW40" s="29">
        <f t="shared" si="132"/>
        <v>0.68189299999999997</v>
      </c>
      <c r="AX40" s="29">
        <f t="shared" si="128"/>
        <v>0.16752700000000001</v>
      </c>
      <c r="AY40" s="29">
        <f t="shared" si="128"/>
        <v>0.21628900000000001</v>
      </c>
      <c r="AZ40" s="29">
        <f t="shared" si="128"/>
        <v>0.34195999999999999</v>
      </c>
      <c r="BA40" s="29">
        <f t="shared" si="128"/>
        <v>0.70823100000000005</v>
      </c>
      <c r="BB40" s="29">
        <f t="shared" si="128"/>
        <v>0.42455199999999998</v>
      </c>
      <c r="BC40" s="29">
        <f t="shared" si="128"/>
        <v>0.47452545454545453</v>
      </c>
      <c r="BD40" s="29">
        <f t="shared" si="128"/>
        <v>0.27902399999999999</v>
      </c>
      <c r="BE40" s="29">
        <f t="shared" si="128"/>
        <v>0.31131999999999999</v>
      </c>
      <c r="BG40" s="29">
        <f t="shared" si="133"/>
        <v>14.872085999999999</v>
      </c>
      <c r="BH40" s="29">
        <f t="shared" si="134"/>
        <v>8.4253320000000009</v>
      </c>
      <c r="BI40" s="29">
        <f t="shared" si="135"/>
        <v>10.752932999999999</v>
      </c>
      <c r="BJ40" s="29">
        <f t="shared" si="136"/>
        <v>11.004476</v>
      </c>
      <c r="BK40" s="29">
        <f t="shared" si="137"/>
        <v>7.6759690000000003</v>
      </c>
      <c r="BL40" s="29">
        <f t="shared" si="138"/>
        <v>7.8648729999999993</v>
      </c>
      <c r="BM40" s="29">
        <f t="shared" si="139"/>
        <v>4.2711761818181824</v>
      </c>
      <c r="BN40" s="29">
        <f t="shared" si="140"/>
        <v>4.6302899999999996</v>
      </c>
      <c r="BO40" s="29">
        <f t="shared" si="141"/>
        <v>4.2246259999999998</v>
      </c>
      <c r="BQ40" s="24">
        <v>1983</v>
      </c>
      <c r="BR40" s="24">
        <f t="shared" si="143"/>
        <v>18</v>
      </c>
      <c r="BS40" s="29">
        <f t="shared" si="101"/>
        <v>-0.45594199999999996</v>
      </c>
      <c r="BT40" s="29">
        <f t="shared" si="102"/>
        <v>-3.5322940000000003</v>
      </c>
      <c r="BU40" s="29">
        <f t="shared" si="103"/>
        <v>-2.4719040000000003</v>
      </c>
      <c r="BV40" s="29">
        <f t="shared" si="104"/>
        <v>-6.3869660000000001</v>
      </c>
      <c r="BW40" s="29">
        <f t="shared" si="105"/>
        <v>-4.102885999999998</v>
      </c>
      <c r="BX40" s="29">
        <f t="shared" si="106"/>
        <v>-4.833245999999999</v>
      </c>
      <c r="BY40" s="29">
        <f t="shared" si="107"/>
        <v>2.7853810000000001</v>
      </c>
      <c r="BZ40" s="29">
        <f t="shared" si="108"/>
        <v>2.4808829999999995</v>
      </c>
      <c r="CA40" s="29">
        <f t="shared" si="109"/>
        <v>-0.35597799999999991</v>
      </c>
      <c r="CC40" s="24">
        <v>1984</v>
      </c>
      <c r="CD40" s="24">
        <v>9</v>
      </c>
      <c r="CE40" s="29">
        <f t="shared" si="144"/>
        <v>-8.3192640000000004</v>
      </c>
      <c r="CF40" s="29">
        <f t="shared" si="145"/>
        <v>-2.1517479999999995</v>
      </c>
      <c r="CG40" s="29">
        <f t="shared" si="146"/>
        <v>-2.8693430000000002</v>
      </c>
      <c r="CH40" s="29">
        <f t="shared" si="147"/>
        <v>-0.455036</v>
      </c>
      <c r="CI40" s="29">
        <f t="shared" si="148"/>
        <v>0.80013999999999996</v>
      </c>
      <c r="CJ40" s="29">
        <f t="shared" si="149"/>
        <v>1.5180930000000004</v>
      </c>
      <c r="CK40" s="29">
        <f t="shared" si="150"/>
        <v>2.0986329999999995</v>
      </c>
      <c r="CL40" s="29">
        <f t="shared" si="151"/>
        <v>5.6452209999999994</v>
      </c>
      <c r="CM40" s="29">
        <f t="shared" si="152"/>
        <v>5.1453420000000012</v>
      </c>
      <c r="CN40" s="95"/>
      <c r="CY40" s="95"/>
    </row>
    <row r="41" spans="1:103" x14ac:dyDescent="0.25">
      <c r="A41" s="25" t="s">
        <v>104</v>
      </c>
      <c r="B41" s="25" t="s">
        <v>92</v>
      </c>
      <c r="C41" s="25" t="s">
        <v>91</v>
      </c>
      <c r="D41" s="26">
        <v>4</v>
      </c>
      <c r="F41" s="29">
        <v>-0.74973400000000001</v>
      </c>
      <c r="G41" s="29">
        <v>-0.76212299999999999</v>
      </c>
      <c r="H41" s="29">
        <v>-1.051696</v>
      </c>
      <c r="I41" s="29">
        <v>-1.0942559999999999</v>
      </c>
      <c r="J41" s="29">
        <v>-0.47680499999999998</v>
      </c>
      <c r="K41" s="29">
        <v>-0.49899700000000002</v>
      </c>
      <c r="L41" s="29">
        <v>-1.1203639999999999</v>
      </c>
      <c r="M41" s="58">
        <v>-0.94459099999999996</v>
      </c>
      <c r="N41" s="58">
        <v>-0.76652600000000004</v>
      </c>
      <c r="O41" s="58">
        <v>-0.53553600000000001</v>
      </c>
      <c r="R41" s="31"/>
      <c r="S41" s="31">
        <f t="shared" si="5"/>
        <v>-0.76212299999999999</v>
      </c>
      <c r="T41" s="31">
        <f t="shared" si="6"/>
        <v>-1.051696</v>
      </c>
      <c r="U41" s="31">
        <f t="shared" si="7"/>
        <v>-1.0942559999999999</v>
      </c>
      <c r="V41" s="31">
        <f t="shared" si="8"/>
        <v>-0.47680499999999998</v>
      </c>
      <c r="W41" s="31">
        <f t="shared" si="9"/>
        <v>-0.49899700000000002</v>
      </c>
      <c r="X41" s="31">
        <f t="shared" si="10"/>
        <v>-1.1203639999999999</v>
      </c>
      <c r="Y41" s="60">
        <f t="shared" si="11"/>
        <v>-0.83830536363636365</v>
      </c>
      <c r="Z41" s="60">
        <f t="shared" si="12"/>
        <v>-0.76652600000000004</v>
      </c>
      <c r="AA41" s="60">
        <f t="shared" si="13"/>
        <v>-0.53553600000000001</v>
      </c>
      <c r="AC41" s="60"/>
      <c r="AD41" s="60"/>
      <c r="AE41" s="60"/>
      <c r="AF41" s="60"/>
      <c r="AG41" s="60"/>
      <c r="AH41" s="60"/>
      <c r="AI41" s="60"/>
      <c r="AJ41" s="60"/>
      <c r="AK41" s="60"/>
      <c r="AM41" s="31"/>
      <c r="AN41" s="31"/>
      <c r="AO41" s="31"/>
      <c r="AP41" s="31"/>
      <c r="AQ41" s="31"/>
      <c r="AR41" s="31"/>
      <c r="AS41" s="60"/>
      <c r="AW41" s="29">
        <f t="shared" si="132"/>
        <v>-0.76212299999999999</v>
      </c>
      <c r="AX41" s="29">
        <f t="shared" si="128"/>
        <v>-1.051696</v>
      </c>
      <c r="AY41" s="29">
        <f t="shared" si="128"/>
        <v>-1.0942559999999999</v>
      </c>
      <c r="AZ41" s="29">
        <f t="shared" si="128"/>
        <v>-0.47680499999999998</v>
      </c>
      <c r="BA41" s="29">
        <f t="shared" si="128"/>
        <v>-0.49899700000000002</v>
      </c>
      <c r="BB41" s="29">
        <f t="shared" si="128"/>
        <v>-1.1203639999999999</v>
      </c>
      <c r="BC41" s="29">
        <f t="shared" si="128"/>
        <v>-0.83830536363636365</v>
      </c>
      <c r="BD41" s="29">
        <f t="shared" si="128"/>
        <v>-0.76652600000000004</v>
      </c>
      <c r="BE41" s="29">
        <f t="shared" si="128"/>
        <v>-0.53553600000000001</v>
      </c>
      <c r="BG41" s="29">
        <f t="shared" si="133"/>
        <v>14.109962999999999</v>
      </c>
      <c r="BH41" s="29">
        <f t="shared" si="134"/>
        <v>7.3736360000000012</v>
      </c>
      <c r="BI41" s="29">
        <f t="shared" si="135"/>
        <v>9.6586769999999991</v>
      </c>
      <c r="BJ41" s="29">
        <f t="shared" si="136"/>
        <v>10.527671</v>
      </c>
      <c r="BK41" s="29">
        <f t="shared" si="137"/>
        <v>7.1769720000000001</v>
      </c>
      <c r="BL41" s="29">
        <f t="shared" si="138"/>
        <v>6.744508999999999</v>
      </c>
      <c r="BM41" s="29">
        <f t="shared" si="139"/>
        <v>3.4328708181818186</v>
      </c>
      <c r="BN41" s="29">
        <f t="shared" si="140"/>
        <v>3.8637639999999998</v>
      </c>
      <c r="BO41" s="29">
        <f t="shared" si="141"/>
        <v>3.6890899999999998</v>
      </c>
      <c r="BQ41" s="24">
        <v>1983</v>
      </c>
      <c r="BR41" s="24">
        <f t="shared" si="143"/>
        <v>19</v>
      </c>
      <c r="BS41" s="29">
        <f t="shared" si="101"/>
        <v>0.13686900000000002</v>
      </c>
      <c r="BT41" s="29">
        <f t="shared" si="102"/>
        <v>-1.5793140000000003</v>
      </c>
      <c r="BU41" s="29">
        <f t="shared" si="103"/>
        <v>-2.2551900000000002</v>
      </c>
      <c r="BV41" s="29">
        <f t="shared" si="104"/>
        <v>-5.8261270000000005</v>
      </c>
      <c r="BW41" s="29">
        <f t="shared" si="105"/>
        <v>-3.166395999999998</v>
      </c>
      <c r="BX41" s="29">
        <f t="shared" si="106"/>
        <v>-3.6750109999999991</v>
      </c>
      <c r="BY41" s="29">
        <f t="shared" si="107"/>
        <v>3.3794322727272728</v>
      </c>
      <c r="BZ41" s="29">
        <f t="shared" si="108"/>
        <v>4.1323689999999997</v>
      </c>
      <c r="CA41" s="29">
        <f t="shared" si="109"/>
        <v>1.509366</v>
      </c>
      <c r="CC41" s="24">
        <v>1984</v>
      </c>
      <c r="CD41" s="24">
        <v>10</v>
      </c>
      <c r="CE41" s="29">
        <f t="shared" si="144"/>
        <v>-8.9932670000000012</v>
      </c>
      <c r="CF41" s="29">
        <f t="shared" si="145"/>
        <v>-2.3372829999999993</v>
      </c>
      <c r="CG41" s="29">
        <f t="shared" si="146"/>
        <v>-2.1500470000000003</v>
      </c>
      <c r="CH41" s="29">
        <f t="shared" si="147"/>
        <v>0.38054100000000002</v>
      </c>
      <c r="CI41" s="29">
        <f t="shared" si="148"/>
        <v>1.421475</v>
      </c>
      <c r="CJ41" s="29">
        <f t="shared" si="149"/>
        <v>2.1350890000000002</v>
      </c>
      <c r="CK41" s="29">
        <f t="shared" si="150"/>
        <v>2.1761804545454542</v>
      </c>
      <c r="CL41" s="29">
        <f t="shared" si="151"/>
        <v>5.6927509999999995</v>
      </c>
      <c r="CM41" s="29">
        <f t="shared" si="152"/>
        <v>4.9224960000000015</v>
      </c>
      <c r="CN41" s="95"/>
      <c r="CY41" s="95"/>
    </row>
    <row r="42" spans="1:103" x14ac:dyDescent="0.25">
      <c r="A42" s="25" t="s">
        <v>104</v>
      </c>
      <c r="B42" s="25" t="s">
        <v>92</v>
      </c>
      <c r="C42" s="25" t="s">
        <v>92</v>
      </c>
      <c r="D42" s="26">
        <v>5</v>
      </c>
      <c r="F42" s="29">
        <v>0.24060000000000001</v>
      </c>
      <c r="G42" s="29">
        <v>-3.0494E-2</v>
      </c>
      <c r="H42" s="29">
        <v>-0.51300699999999999</v>
      </c>
      <c r="I42" s="29">
        <v>-1.2179000000000001E-2</v>
      </c>
      <c r="J42" s="29">
        <v>9.6852999999999995E-2</v>
      </c>
      <c r="K42" s="29">
        <v>6.4646999999999996E-2</v>
      </c>
      <c r="L42" s="29">
        <v>-0.39005099999999998</v>
      </c>
      <c r="M42" s="58">
        <v>-1.4959999999999999E-2</v>
      </c>
      <c r="N42" s="58">
        <v>-0.35369400000000001</v>
      </c>
      <c r="O42" s="58">
        <v>-0.35852600000000001</v>
      </c>
      <c r="R42" s="31"/>
      <c r="S42" s="31">
        <f t="shared" si="5"/>
        <v>-3.0494E-2</v>
      </c>
      <c r="T42" s="31">
        <f t="shared" si="6"/>
        <v>-0.51300699999999999</v>
      </c>
      <c r="U42" s="31">
        <f t="shared" si="7"/>
        <v>-1.2179000000000001E-2</v>
      </c>
      <c r="V42" s="31">
        <f t="shared" si="8"/>
        <v>9.6852999999999995E-2</v>
      </c>
      <c r="W42" s="31">
        <f t="shared" si="9"/>
        <v>6.4646999999999996E-2</v>
      </c>
      <c r="X42" s="31">
        <f t="shared" si="10"/>
        <v>-0.39005099999999998</v>
      </c>
      <c r="Y42" s="60">
        <f t="shared" si="11"/>
        <v>0.12443636363636364</v>
      </c>
      <c r="Z42" s="60">
        <f t="shared" si="12"/>
        <v>-0.35369400000000001</v>
      </c>
      <c r="AA42" s="60">
        <f t="shared" si="13"/>
        <v>-0.35852600000000001</v>
      </c>
      <c r="AC42" s="60"/>
      <c r="AD42" s="60"/>
      <c r="AE42" s="60"/>
      <c r="AF42" s="60"/>
      <c r="AG42" s="60"/>
      <c r="AH42" s="60"/>
      <c r="AI42" s="60"/>
      <c r="AJ42" s="60"/>
      <c r="AK42" s="60"/>
      <c r="AM42" s="31"/>
      <c r="AN42" s="31"/>
      <c r="AO42" s="31"/>
      <c r="AP42" s="31"/>
      <c r="AQ42" s="31"/>
      <c r="AR42" s="31"/>
      <c r="AS42" s="60"/>
      <c r="AW42" s="29">
        <f t="shared" si="132"/>
        <v>-3.0494E-2</v>
      </c>
      <c r="AX42" s="29">
        <f t="shared" si="128"/>
        <v>-0.51300699999999999</v>
      </c>
      <c r="AY42" s="29">
        <f t="shared" si="128"/>
        <v>-1.2179000000000001E-2</v>
      </c>
      <c r="AZ42" s="29">
        <f t="shared" si="128"/>
        <v>9.6852999999999995E-2</v>
      </c>
      <c r="BA42" s="29">
        <f t="shared" si="128"/>
        <v>6.4646999999999996E-2</v>
      </c>
      <c r="BB42" s="29">
        <f t="shared" si="128"/>
        <v>-0.39005099999999998</v>
      </c>
      <c r="BC42" s="29">
        <f t="shared" si="128"/>
        <v>0.12443636363636364</v>
      </c>
      <c r="BD42" s="29">
        <f t="shared" si="128"/>
        <v>-0.35369400000000001</v>
      </c>
      <c r="BE42" s="29">
        <f t="shared" si="128"/>
        <v>-0.35852600000000001</v>
      </c>
      <c r="BG42" s="29">
        <f t="shared" si="133"/>
        <v>14.079469</v>
      </c>
      <c r="BH42" s="29">
        <f t="shared" si="134"/>
        <v>6.8606290000000012</v>
      </c>
      <c r="BI42" s="29">
        <f t="shared" si="135"/>
        <v>9.6464979999999994</v>
      </c>
      <c r="BJ42" s="29">
        <f t="shared" si="136"/>
        <v>10.624523999999999</v>
      </c>
      <c r="BK42" s="29">
        <f t="shared" si="137"/>
        <v>7.241619</v>
      </c>
      <c r="BL42" s="29">
        <f t="shared" si="138"/>
        <v>6.3544579999999993</v>
      </c>
      <c r="BM42" s="29">
        <f t="shared" si="139"/>
        <v>3.5573071818181821</v>
      </c>
      <c r="BN42" s="29">
        <f t="shared" si="140"/>
        <v>3.5100699999999998</v>
      </c>
      <c r="BO42" s="29">
        <f t="shared" si="141"/>
        <v>3.3305639999999999</v>
      </c>
      <c r="BQ42" s="24">
        <v>1983</v>
      </c>
      <c r="BR42" s="24">
        <f t="shared" si="143"/>
        <v>20</v>
      </c>
      <c r="BS42" s="29">
        <f t="shared" si="101"/>
        <v>0.19407000000000002</v>
      </c>
      <c r="BT42" s="29">
        <f t="shared" si="102"/>
        <v>-6.6866000000000314E-2</v>
      </c>
      <c r="BU42" s="29">
        <f t="shared" si="103"/>
        <v>-2.3936650000000004</v>
      </c>
      <c r="BV42" s="29">
        <f t="shared" si="104"/>
        <v>-5.5673820000000003</v>
      </c>
      <c r="BW42" s="29">
        <f t="shared" si="105"/>
        <v>-2.4871649999999978</v>
      </c>
      <c r="BX42" s="29">
        <f t="shared" si="106"/>
        <v>-2.9369379999999992</v>
      </c>
      <c r="BY42" s="29">
        <f t="shared" si="107"/>
        <v>3.7609075454545455</v>
      </c>
      <c r="BZ42" s="29">
        <f t="shared" si="108"/>
        <v>5.4543529999999993</v>
      </c>
      <c r="CA42" s="29">
        <f t="shared" si="109"/>
        <v>3.1112739999999999</v>
      </c>
      <c r="CC42" s="24">
        <v>1984</v>
      </c>
      <c r="CD42" s="24">
        <v>11</v>
      </c>
      <c r="CE42" s="29">
        <f t="shared" si="144"/>
        <v>-9.4968810000000019</v>
      </c>
      <c r="CF42" s="29">
        <f t="shared" si="145"/>
        <v>-2.4680939999999993</v>
      </c>
      <c r="CG42" s="29">
        <f t="shared" si="146"/>
        <v>-1.5043490000000004</v>
      </c>
      <c r="CH42" s="29">
        <f t="shared" si="147"/>
        <v>1.006991</v>
      </c>
      <c r="CI42" s="29">
        <f t="shared" si="148"/>
        <v>1.8479049999999999</v>
      </c>
      <c r="CJ42" s="29">
        <f t="shared" si="149"/>
        <v>2.6231570000000004</v>
      </c>
      <c r="CK42" s="29">
        <f t="shared" si="150"/>
        <v>2.0645480909090903</v>
      </c>
      <c r="CL42" s="29">
        <f t="shared" si="151"/>
        <v>5.7062749999999998</v>
      </c>
      <c r="CM42" s="29">
        <f t="shared" si="152"/>
        <v>4.6162140000000011</v>
      </c>
      <c r="CN42" s="95"/>
      <c r="CY42" s="95"/>
    </row>
    <row r="43" spans="1:103" x14ac:dyDescent="0.25">
      <c r="A43" s="25" t="s">
        <v>104</v>
      </c>
      <c r="B43" s="25" t="s">
        <v>92</v>
      </c>
      <c r="C43" s="25" t="s">
        <v>93</v>
      </c>
      <c r="D43" s="26">
        <v>6</v>
      </c>
      <c r="F43" s="29">
        <v>1.182356</v>
      </c>
      <c r="G43" s="29">
        <v>0.70699999999999996</v>
      </c>
      <c r="H43" s="29">
        <v>3.2445000000000002E-2</v>
      </c>
      <c r="I43" s="29">
        <v>1.0314559999999999</v>
      </c>
      <c r="J43" s="29">
        <v>0.64055200000000001</v>
      </c>
      <c r="K43" s="29">
        <v>0.55430000000000001</v>
      </c>
      <c r="L43" s="29">
        <v>0.29632500000000001</v>
      </c>
      <c r="M43" s="58">
        <v>0.90553300000000003</v>
      </c>
      <c r="N43" s="58">
        <v>0.19078600000000001</v>
      </c>
      <c r="O43" s="58">
        <v>-9.9427000000000001E-2</v>
      </c>
      <c r="R43" s="31"/>
      <c r="S43" s="31">
        <f t="shared" si="5"/>
        <v>0.70699999999999996</v>
      </c>
      <c r="T43" s="31">
        <f t="shared" si="6"/>
        <v>3.2445000000000002E-2</v>
      </c>
      <c r="U43" s="31">
        <f t="shared" si="7"/>
        <v>1.0314559999999999</v>
      </c>
      <c r="V43" s="31">
        <f t="shared" si="8"/>
        <v>0.64055200000000001</v>
      </c>
      <c r="W43" s="31">
        <f t="shared" si="9"/>
        <v>0.55430000000000001</v>
      </c>
      <c r="X43" s="31">
        <f t="shared" si="10"/>
        <v>0.29632500000000001</v>
      </c>
      <c r="Y43" s="60">
        <f t="shared" si="11"/>
        <v>1.0565273636363637</v>
      </c>
      <c r="Z43" s="60">
        <f t="shared" si="12"/>
        <v>0.19078600000000001</v>
      </c>
      <c r="AA43" s="60">
        <f t="shared" si="13"/>
        <v>-9.9427000000000001E-2</v>
      </c>
      <c r="AC43" s="60"/>
      <c r="AD43" s="60"/>
      <c r="AE43" s="60"/>
      <c r="AF43" s="60"/>
      <c r="AG43" s="60"/>
      <c r="AH43" s="60"/>
      <c r="AI43" s="60"/>
      <c r="AJ43" s="60"/>
      <c r="AK43" s="60"/>
      <c r="AM43" s="31"/>
      <c r="AN43" s="31"/>
      <c r="AO43" s="31"/>
      <c r="AP43" s="31"/>
      <c r="AQ43" s="31"/>
      <c r="AR43" s="31"/>
      <c r="AS43" s="60"/>
      <c r="AW43" s="29">
        <f t="shared" si="132"/>
        <v>0.70699999999999996</v>
      </c>
      <c r="AX43" s="29">
        <f t="shared" si="128"/>
        <v>3.2445000000000002E-2</v>
      </c>
      <c r="AY43" s="29">
        <f t="shared" si="128"/>
        <v>1.0314559999999999</v>
      </c>
      <c r="AZ43" s="29">
        <f t="shared" si="128"/>
        <v>0.64055200000000001</v>
      </c>
      <c r="BA43" s="29">
        <f t="shared" si="128"/>
        <v>0.55430000000000001</v>
      </c>
      <c r="BB43" s="29">
        <f t="shared" si="128"/>
        <v>0.29632500000000001</v>
      </c>
      <c r="BC43" s="29">
        <f t="shared" si="128"/>
        <v>1.0565273636363637</v>
      </c>
      <c r="BD43" s="29">
        <f t="shared" si="128"/>
        <v>0.19078600000000001</v>
      </c>
      <c r="BE43" s="29">
        <f t="shared" si="128"/>
        <v>-9.9427000000000001E-2</v>
      </c>
      <c r="BG43" s="29">
        <f t="shared" si="133"/>
        <v>14.786469</v>
      </c>
      <c r="BH43" s="29">
        <f t="shared" si="134"/>
        <v>6.8930740000000013</v>
      </c>
      <c r="BI43" s="29">
        <f t="shared" si="135"/>
        <v>10.677954</v>
      </c>
      <c r="BJ43" s="29">
        <f t="shared" si="136"/>
        <v>11.265075999999999</v>
      </c>
      <c r="BK43" s="29">
        <f t="shared" si="137"/>
        <v>7.7959189999999996</v>
      </c>
      <c r="BL43" s="29">
        <f t="shared" si="138"/>
        <v>6.6507829999999997</v>
      </c>
      <c r="BM43" s="29">
        <f t="shared" si="139"/>
        <v>4.6138345454545462</v>
      </c>
      <c r="BN43" s="29">
        <f t="shared" si="140"/>
        <v>3.7008559999999999</v>
      </c>
      <c r="BO43" s="29">
        <f t="shared" si="141"/>
        <v>3.2311369999999999</v>
      </c>
      <c r="BQ43" s="24">
        <v>1983</v>
      </c>
      <c r="BR43" s="24">
        <f t="shared" si="143"/>
        <v>21</v>
      </c>
      <c r="BS43" s="29">
        <f t="shared" si="101"/>
        <v>-0.19208399999999998</v>
      </c>
      <c r="BT43" s="29">
        <f t="shared" si="102"/>
        <v>0.90887599999999968</v>
      </c>
      <c r="BU43" s="29">
        <f t="shared" si="103"/>
        <v>-2.7978270000000003</v>
      </c>
      <c r="BV43" s="29">
        <f t="shared" si="104"/>
        <v>-5.6815240000000005</v>
      </c>
      <c r="BW43" s="29">
        <f t="shared" si="105"/>
        <v>-2.1732119999999977</v>
      </c>
      <c r="BX43" s="29">
        <f t="shared" si="106"/>
        <v>-2.6656099999999991</v>
      </c>
      <c r="BY43" s="29">
        <f t="shared" si="107"/>
        <v>3.9531074545454548</v>
      </c>
      <c r="BZ43" s="29">
        <f t="shared" si="108"/>
        <v>6.4186039999999993</v>
      </c>
      <c r="CA43" s="29">
        <f t="shared" si="109"/>
        <v>4.4160950000000003</v>
      </c>
      <c r="CC43" s="24">
        <v>1984</v>
      </c>
      <c r="CD43" s="24">
        <v>12</v>
      </c>
      <c r="CE43" s="29">
        <f t="shared" si="144"/>
        <v>-10.053644000000002</v>
      </c>
      <c r="CF43" s="29">
        <f t="shared" si="145"/>
        <v>-2.7337589999999992</v>
      </c>
      <c r="CG43" s="29">
        <f t="shared" si="146"/>
        <v>-1.1332970000000004</v>
      </c>
      <c r="CH43" s="29">
        <f t="shared" si="147"/>
        <v>1.2854159999999999</v>
      </c>
      <c r="CI43" s="29">
        <f t="shared" si="148"/>
        <v>1.89174</v>
      </c>
      <c r="CJ43" s="29">
        <f t="shared" si="149"/>
        <v>2.6859630000000005</v>
      </c>
      <c r="CK43" s="29">
        <f t="shared" si="150"/>
        <v>1.5331373636363632</v>
      </c>
      <c r="CL43" s="29">
        <f t="shared" si="151"/>
        <v>5.4431539999999998</v>
      </c>
      <c r="CM43" s="29">
        <f t="shared" si="152"/>
        <v>4.0188910000000009</v>
      </c>
      <c r="CN43" s="95"/>
      <c r="CY43" s="95"/>
    </row>
    <row r="44" spans="1:103" x14ac:dyDescent="0.25">
      <c r="A44" s="25" t="s">
        <v>104</v>
      </c>
      <c r="B44" s="25" t="s">
        <v>93</v>
      </c>
      <c r="C44" s="25" t="s">
        <v>91</v>
      </c>
      <c r="D44" s="26">
        <v>7</v>
      </c>
      <c r="F44" s="29">
        <v>-4.4033000000000003E-2</v>
      </c>
      <c r="G44" s="29">
        <v>-0.14712800000000001</v>
      </c>
      <c r="H44" s="29">
        <v>-0.60493300000000005</v>
      </c>
      <c r="I44" s="29">
        <v>0.30117699999999997</v>
      </c>
      <c r="J44" s="29">
        <v>6.7490999999999995E-2</v>
      </c>
      <c r="K44" s="29">
        <v>-0.25001000000000001</v>
      </c>
      <c r="L44" s="29">
        <v>-0.43165500000000001</v>
      </c>
      <c r="M44" s="58">
        <v>-0.28269499999999997</v>
      </c>
      <c r="N44" s="58">
        <v>-0.64956499999999995</v>
      </c>
      <c r="O44" s="58">
        <v>-0.85111300000000001</v>
      </c>
      <c r="R44" s="31"/>
      <c r="S44" s="31">
        <f t="shared" si="5"/>
        <v>-0.14712800000000001</v>
      </c>
      <c r="T44" s="31">
        <f t="shared" si="6"/>
        <v>-0.60493300000000005</v>
      </c>
      <c r="U44" s="31">
        <f t="shared" si="7"/>
        <v>0.30117699999999997</v>
      </c>
      <c r="V44" s="31">
        <f t="shared" si="8"/>
        <v>6.7490999999999995E-2</v>
      </c>
      <c r="W44" s="31">
        <f t="shared" si="9"/>
        <v>-0.25001000000000001</v>
      </c>
      <c r="X44" s="31">
        <f t="shared" si="10"/>
        <v>-0.43165500000000001</v>
      </c>
      <c r="Y44" s="60">
        <f t="shared" si="11"/>
        <v>-0.15251572727272728</v>
      </c>
      <c r="Z44" s="60">
        <f t="shared" si="12"/>
        <v>-0.64956499999999995</v>
      </c>
      <c r="AA44" s="60">
        <f t="shared" si="13"/>
        <v>-0.85111300000000001</v>
      </c>
      <c r="AC44" s="60">
        <f>S44</f>
        <v>-0.14712800000000001</v>
      </c>
      <c r="AD44" s="60">
        <f t="shared" ref="AD44:AK59" si="153">T44</f>
        <v>-0.60493300000000005</v>
      </c>
      <c r="AE44" s="60">
        <f t="shared" si="153"/>
        <v>0.30117699999999997</v>
      </c>
      <c r="AF44" s="60">
        <f t="shared" si="153"/>
        <v>6.7490999999999995E-2</v>
      </c>
      <c r="AG44" s="60">
        <f t="shared" si="153"/>
        <v>-0.25001000000000001</v>
      </c>
      <c r="AH44" s="60">
        <f t="shared" si="153"/>
        <v>-0.43165500000000001</v>
      </c>
      <c r="AI44" s="60">
        <f t="shared" si="153"/>
        <v>-0.15251572727272728</v>
      </c>
      <c r="AJ44" s="60">
        <f t="shared" si="153"/>
        <v>-0.64956499999999995</v>
      </c>
      <c r="AK44" s="60">
        <f t="shared" si="153"/>
        <v>-0.85111300000000001</v>
      </c>
      <c r="AM44" s="31">
        <f>AC44</f>
        <v>-0.14712800000000001</v>
      </c>
      <c r="AN44" s="31">
        <f t="shared" ref="AN44:AU44" si="154">AD44</f>
        <v>-0.60493300000000005</v>
      </c>
      <c r="AO44" s="31">
        <f t="shared" si="154"/>
        <v>0.30117699999999997</v>
      </c>
      <c r="AP44" s="31">
        <f t="shared" si="154"/>
        <v>6.7490999999999995E-2</v>
      </c>
      <c r="AQ44" s="31">
        <f t="shared" si="154"/>
        <v>-0.25001000000000001</v>
      </c>
      <c r="AR44" s="31">
        <f t="shared" si="154"/>
        <v>-0.43165500000000001</v>
      </c>
      <c r="AS44" s="31">
        <f t="shared" si="154"/>
        <v>-0.15251572727272728</v>
      </c>
      <c r="AT44" s="31">
        <f t="shared" si="154"/>
        <v>-0.64956499999999995</v>
      </c>
      <c r="AU44" s="31">
        <f t="shared" si="154"/>
        <v>-0.85111300000000001</v>
      </c>
      <c r="BQ44" s="24">
        <v>1984</v>
      </c>
      <c r="BR44" s="24">
        <v>1</v>
      </c>
      <c r="BS44" s="29">
        <f>AM80</f>
        <v>-0.66344499999999995</v>
      </c>
      <c r="BT44" s="29">
        <f t="shared" ref="BT44:CA44" si="155">AN80</f>
        <v>-0.38400499999999999</v>
      </c>
      <c r="BU44" s="29">
        <f t="shared" si="155"/>
        <v>-0.44726500000000002</v>
      </c>
      <c r="BV44" s="29">
        <f t="shared" si="155"/>
        <v>-0.51010200000000006</v>
      </c>
      <c r="BW44" s="29">
        <f t="shared" si="155"/>
        <v>-0.29654599999999998</v>
      </c>
      <c r="BX44" s="29">
        <f t="shared" si="155"/>
        <v>-0.53108699999999998</v>
      </c>
      <c r="BY44" s="29">
        <f t="shared" si="155"/>
        <v>-0.27968472727272731</v>
      </c>
      <c r="BZ44" s="29">
        <f t="shared" si="155"/>
        <v>-0.82728000000000002</v>
      </c>
      <c r="CA44" s="29">
        <f t="shared" si="155"/>
        <v>-0.79030100000000003</v>
      </c>
      <c r="CC44" s="24">
        <v>1984</v>
      </c>
      <c r="CD44" s="24">
        <v>13</v>
      </c>
      <c r="CE44" s="29">
        <f t="shared" si="144"/>
        <v>-10.584449000000003</v>
      </c>
      <c r="CF44" s="29">
        <f t="shared" si="145"/>
        <v>-3.2225729999999992</v>
      </c>
      <c r="CG44" s="29">
        <f t="shared" si="146"/>
        <v>-1.1624950000000005</v>
      </c>
      <c r="CH44" s="29">
        <f t="shared" si="147"/>
        <v>1.2800669999999998</v>
      </c>
      <c r="CI44" s="29">
        <f t="shared" si="148"/>
        <v>1.7394129999999999</v>
      </c>
      <c r="CJ44" s="29">
        <f t="shared" si="149"/>
        <v>2.5164870000000006</v>
      </c>
      <c r="CK44" s="29">
        <f t="shared" si="150"/>
        <v>0.80429445454545412</v>
      </c>
      <c r="CL44" s="29">
        <f t="shared" si="151"/>
        <v>4.9440629999999999</v>
      </c>
      <c r="CM44" s="29">
        <f t="shared" si="152"/>
        <v>3.3036930000000009</v>
      </c>
      <c r="CN44" s="95"/>
      <c r="CY44" s="95"/>
    </row>
    <row r="45" spans="1:103" x14ac:dyDescent="0.25">
      <c r="A45" s="25" t="s">
        <v>104</v>
      </c>
      <c r="B45" s="25" t="s">
        <v>93</v>
      </c>
      <c r="C45" s="25" t="s">
        <v>92</v>
      </c>
      <c r="D45" s="26">
        <v>8</v>
      </c>
      <c r="F45" s="29">
        <v>-0.31931199999999998</v>
      </c>
      <c r="G45" s="29">
        <v>-0.234711</v>
      </c>
      <c r="H45" s="29">
        <v>-0.62235700000000005</v>
      </c>
      <c r="I45" s="29">
        <v>1.1051999999999999E-2</v>
      </c>
      <c r="J45" s="29">
        <v>-0.228238</v>
      </c>
      <c r="K45" s="29">
        <v>-0.43680799999999997</v>
      </c>
      <c r="L45" s="29">
        <v>-0.54254800000000003</v>
      </c>
      <c r="M45" s="58">
        <v>-0.58807500000000001</v>
      </c>
      <c r="N45" s="58">
        <v>-0.63138300000000003</v>
      </c>
      <c r="O45" s="58">
        <v>-0.89135500000000001</v>
      </c>
      <c r="R45" s="31"/>
      <c r="S45" s="31">
        <f t="shared" si="5"/>
        <v>-0.234711</v>
      </c>
      <c r="T45" s="31">
        <f t="shared" si="6"/>
        <v>-0.62235700000000005</v>
      </c>
      <c r="U45" s="31">
        <f t="shared" si="7"/>
        <v>1.1051999999999999E-2</v>
      </c>
      <c r="V45" s="31">
        <f t="shared" si="8"/>
        <v>-0.228238</v>
      </c>
      <c r="W45" s="31">
        <f t="shared" si="9"/>
        <v>-0.43680799999999997</v>
      </c>
      <c r="X45" s="31">
        <f t="shared" si="10"/>
        <v>-0.54254800000000003</v>
      </c>
      <c r="Y45" s="60">
        <f t="shared" si="11"/>
        <v>-0.44147699999999995</v>
      </c>
      <c r="Z45" s="60">
        <f t="shared" si="12"/>
        <v>-0.63138300000000003</v>
      </c>
      <c r="AA45" s="60">
        <f t="shared" si="13"/>
        <v>-0.89135500000000001</v>
      </c>
      <c r="AC45" s="60">
        <f t="shared" ref="AC45:AC64" si="156">S45</f>
        <v>-0.234711</v>
      </c>
      <c r="AD45" s="60">
        <f t="shared" si="153"/>
        <v>-0.62235700000000005</v>
      </c>
      <c r="AE45" s="60">
        <f t="shared" si="153"/>
        <v>1.1051999999999999E-2</v>
      </c>
      <c r="AF45" s="60">
        <f t="shared" si="153"/>
        <v>-0.228238</v>
      </c>
      <c r="AG45" s="60">
        <f t="shared" si="153"/>
        <v>-0.43680799999999997</v>
      </c>
      <c r="AH45" s="60">
        <f t="shared" si="153"/>
        <v>-0.54254800000000003</v>
      </c>
      <c r="AI45" s="60">
        <f t="shared" si="153"/>
        <v>-0.44147699999999995</v>
      </c>
      <c r="AJ45" s="60">
        <f t="shared" si="153"/>
        <v>-0.63138300000000003</v>
      </c>
      <c r="AK45" s="60">
        <f t="shared" si="153"/>
        <v>-0.89135500000000001</v>
      </c>
      <c r="AM45" s="31">
        <f>AC45+AM44</f>
        <v>-0.38183900000000004</v>
      </c>
      <c r="AN45" s="31">
        <f t="shared" ref="AN45:AU60" si="157">AD45+AN44</f>
        <v>-1.22729</v>
      </c>
      <c r="AO45" s="31">
        <f t="shared" si="157"/>
        <v>0.31222899999999998</v>
      </c>
      <c r="AP45" s="31">
        <f t="shared" si="157"/>
        <v>-0.160747</v>
      </c>
      <c r="AQ45" s="31">
        <f t="shared" si="157"/>
        <v>-0.68681799999999993</v>
      </c>
      <c r="AR45" s="31">
        <f t="shared" si="157"/>
        <v>-0.97420300000000004</v>
      </c>
      <c r="AS45" s="31">
        <f t="shared" si="157"/>
        <v>-0.59399272727272723</v>
      </c>
      <c r="AT45" s="31">
        <f t="shared" si="157"/>
        <v>-1.280948</v>
      </c>
      <c r="AU45" s="31">
        <f t="shared" si="157"/>
        <v>-1.7424680000000001</v>
      </c>
      <c r="BQ45" s="24">
        <v>1984</v>
      </c>
      <c r="BR45" s="24">
        <v>2</v>
      </c>
      <c r="BS45" s="29">
        <f t="shared" ref="BS45:BS64" si="158">AM81</f>
        <v>-1.3948119999999999</v>
      </c>
      <c r="BT45" s="29">
        <f t="shared" ref="BT45:BT64" si="159">AN81</f>
        <v>-0.88568000000000002</v>
      </c>
      <c r="BU45" s="29">
        <f t="shared" ref="BU45:BU64" si="160">AO81</f>
        <v>-0.98604599999999998</v>
      </c>
      <c r="BV45" s="29">
        <f t="shared" ref="BV45:BV64" si="161">AP81</f>
        <v>-1.1127050000000001</v>
      </c>
      <c r="BW45" s="29">
        <f t="shared" ref="BW45:BW64" si="162">AQ81</f>
        <v>-0.66724099999999997</v>
      </c>
      <c r="BX45" s="29">
        <f t="shared" ref="BX45:BX64" si="163">AR81</f>
        <v>-1.092344</v>
      </c>
      <c r="BY45" s="29">
        <f t="shared" ref="BY45:BY64" si="164">AS81</f>
        <v>-0.63737772727272735</v>
      </c>
      <c r="BZ45" s="29">
        <f t="shared" ref="BZ45:BZ64" si="165">AT81</f>
        <v>-1.606913</v>
      </c>
      <c r="CA45" s="29">
        <f t="shared" ref="CA45:CA64" si="166">AU81</f>
        <v>-1.7193230000000002</v>
      </c>
      <c r="CC45" s="24">
        <v>1984</v>
      </c>
      <c r="CD45" s="24">
        <v>14</v>
      </c>
      <c r="CE45" s="29">
        <f t="shared" si="144"/>
        <v>-11.082160000000004</v>
      </c>
      <c r="CF45" s="29">
        <f t="shared" si="145"/>
        <v>-3.7714019999999993</v>
      </c>
      <c r="CG45" s="29">
        <f t="shared" si="146"/>
        <v>-1.2655350000000005</v>
      </c>
      <c r="CH45" s="29">
        <f t="shared" si="147"/>
        <v>1.2061779999999998</v>
      </c>
      <c r="CI45" s="29">
        <f t="shared" si="148"/>
        <v>1.546225</v>
      </c>
      <c r="CJ45" s="29">
        <f t="shared" si="149"/>
        <v>2.3303630000000006</v>
      </c>
      <c r="CK45" s="29">
        <f t="shared" si="150"/>
        <v>-9.7833727272727766E-2</v>
      </c>
      <c r="CL45" s="29">
        <f t="shared" si="151"/>
        <v>4.505261</v>
      </c>
      <c r="CM45" s="29">
        <f t="shared" si="152"/>
        <v>2.606666000000001</v>
      </c>
      <c r="CN45" s="95"/>
      <c r="CY45" s="95"/>
    </row>
    <row r="46" spans="1:103" x14ac:dyDescent="0.25">
      <c r="A46" s="25" t="s">
        <v>104</v>
      </c>
      <c r="B46" s="25" t="s">
        <v>93</v>
      </c>
      <c r="C46" s="25" t="s">
        <v>93</v>
      </c>
      <c r="D46" s="26">
        <v>9</v>
      </c>
      <c r="F46" s="29">
        <v>-0.63433399999999995</v>
      </c>
      <c r="G46" s="29">
        <v>-0.31058999999999998</v>
      </c>
      <c r="H46" s="29">
        <v>-0.62736400000000003</v>
      </c>
      <c r="I46" s="29">
        <v>-0.29950500000000002</v>
      </c>
      <c r="J46" s="29">
        <v>-0.53707700000000003</v>
      </c>
      <c r="K46" s="29">
        <v>-0.57759099999999997</v>
      </c>
      <c r="L46" s="29">
        <v>-0.55651099999999998</v>
      </c>
      <c r="M46" s="58">
        <v>-0.78487399999999996</v>
      </c>
      <c r="N46" s="58">
        <v>-0.60031500000000004</v>
      </c>
      <c r="O46" s="58">
        <v>-0.88186799999999999</v>
      </c>
      <c r="R46" s="31"/>
      <c r="S46" s="31">
        <f t="shared" si="5"/>
        <v>-0.31058999999999998</v>
      </c>
      <c r="T46" s="31">
        <f t="shared" si="6"/>
        <v>-0.62736400000000003</v>
      </c>
      <c r="U46" s="31">
        <f t="shared" si="7"/>
        <v>-0.29950500000000002</v>
      </c>
      <c r="V46" s="31">
        <f t="shared" si="8"/>
        <v>-0.53707700000000003</v>
      </c>
      <c r="W46" s="31">
        <f t="shared" si="9"/>
        <v>-0.57759099999999997</v>
      </c>
      <c r="X46" s="31">
        <f t="shared" si="10"/>
        <v>-0.55651099999999998</v>
      </c>
      <c r="Y46" s="60">
        <f t="shared" si="11"/>
        <v>-0.70276127272727262</v>
      </c>
      <c r="Z46" s="60">
        <f t="shared" si="12"/>
        <v>-0.60031500000000004</v>
      </c>
      <c r="AA46" s="60">
        <f t="shared" si="13"/>
        <v>-0.88186799999999999</v>
      </c>
      <c r="AC46" s="60">
        <f t="shared" si="156"/>
        <v>-0.31058999999999998</v>
      </c>
      <c r="AD46" s="60">
        <f t="shared" si="153"/>
        <v>-0.62736400000000003</v>
      </c>
      <c r="AE46" s="60">
        <f t="shared" si="153"/>
        <v>-0.29950500000000002</v>
      </c>
      <c r="AF46" s="60">
        <f t="shared" si="153"/>
        <v>-0.53707700000000003</v>
      </c>
      <c r="AG46" s="60">
        <f t="shared" si="153"/>
        <v>-0.57759099999999997</v>
      </c>
      <c r="AH46" s="60">
        <f t="shared" si="153"/>
        <v>-0.55651099999999998</v>
      </c>
      <c r="AI46" s="60">
        <f t="shared" si="153"/>
        <v>-0.70276127272727262</v>
      </c>
      <c r="AJ46" s="60">
        <f t="shared" si="153"/>
        <v>-0.60031500000000004</v>
      </c>
      <c r="AK46" s="60">
        <f t="shared" si="153"/>
        <v>-0.88186799999999999</v>
      </c>
      <c r="AM46" s="31">
        <f t="shared" ref="AM46:AM64" si="167">AC46+AM45</f>
        <v>-0.69242899999999996</v>
      </c>
      <c r="AN46" s="31">
        <f t="shared" si="157"/>
        <v>-1.854654</v>
      </c>
      <c r="AO46" s="31">
        <f t="shared" si="157"/>
        <v>1.2723999999999958E-2</v>
      </c>
      <c r="AP46" s="31">
        <f t="shared" si="157"/>
        <v>-0.697824</v>
      </c>
      <c r="AQ46" s="31">
        <f t="shared" si="157"/>
        <v>-1.2644089999999999</v>
      </c>
      <c r="AR46" s="31">
        <f t="shared" si="157"/>
        <v>-1.5307140000000001</v>
      </c>
      <c r="AS46" s="31">
        <f t="shared" si="157"/>
        <v>-1.296754</v>
      </c>
      <c r="AT46" s="31">
        <f t="shared" si="157"/>
        <v>-1.8812630000000001</v>
      </c>
      <c r="AU46" s="31">
        <f t="shared" si="157"/>
        <v>-2.624336</v>
      </c>
      <c r="BQ46" s="24">
        <v>1984</v>
      </c>
      <c r="BR46" s="24">
        <v>3</v>
      </c>
      <c r="BS46" s="29">
        <f t="shared" si="158"/>
        <v>-2.1249880000000001</v>
      </c>
      <c r="BT46" s="29">
        <f t="shared" si="159"/>
        <v>-1.449697</v>
      </c>
      <c r="BU46" s="29">
        <f t="shared" si="160"/>
        <v>-1.58209</v>
      </c>
      <c r="BV46" s="29">
        <f t="shared" si="161"/>
        <v>-1.8116620000000001</v>
      </c>
      <c r="BW46" s="29">
        <f t="shared" si="162"/>
        <v>-1.1060650000000001</v>
      </c>
      <c r="BX46" s="29">
        <f t="shared" si="163"/>
        <v>-1.6153599999999999</v>
      </c>
      <c r="BY46" s="29">
        <f t="shared" si="164"/>
        <v>-1.0866644545454545</v>
      </c>
      <c r="BZ46" s="29">
        <f t="shared" si="165"/>
        <v>-2.2758980000000002</v>
      </c>
      <c r="CA46" s="29">
        <f t="shared" si="166"/>
        <v>-2.6118200000000003</v>
      </c>
      <c r="CC46" s="24">
        <v>1984</v>
      </c>
      <c r="CD46" s="24">
        <v>15</v>
      </c>
      <c r="CE46" s="29">
        <f t="shared" si="144"/>
        <v>-11.491007000000003</v>
      </c>
      <c r="CF46" s="29">
        <f t="shared" si="145"/>
        <v>-4.3298329999999989</v>
      </c>
      <c r="CG46" s="29">
        <f t="shared" si="146"/>
        <v>-1.4258790000000006</v>
      </c>
      <c r="CH46" s="29">
        <f t="shared" si="147"/>
        <v>1.0929939999999998</v>
      </c>
      <c r="CI46" s="29">
        <f t="shared" si="148"/>
        <v>1.3435440000000001</v>
      </c>
      <c r="CJ46" s="29">
        <f t="shared" si="149"/>
        <v>2.1451540000000007</v>
      </c>
      <c r="CK46" s="29">
        <f t="shared" si="150"/>
        <v>-1.057980454545455</v>
      </c>
      <c r="CL46" s="29">
        <f t="shared" si="151"/>
        <v>4.1711359999999997</v>
      </c>
      <c r="CM46" s="29">
        <f t="shared" si="152"/>
        <v>2.005300000000001</v>
      </c>
      <c r="CN46" s="95"/>
      <c r="CY46" s="95"/>
    </row>
    <row r="47" spans="1:103" x14ac:dyDescent="0.25">
      <c r="A47" s="25" t="s">
        <v>104</v>
      </c>
      <c r="B47" s="25" t="s">
        <v>101</v>
      </c>
      <c r="C47" s="25" t="s">
        <v>91</v>
      </c>
      <c r="D47" s="26">
        <v>10</v>
      </c>
      <c r="F47" s="29">
        <v>-1.0269489999999999</v>
      </c>
      <c r="G47" s="29">
        <v>-0.27799800000000002</v>
      </c>
      <c r="H47" s="29">
        <v>-0.23283000000000001</v>
      </c>
      <c r="I47" s="29">
        <v>-0.41890699999999997</v>
      </c>
      <c r="J47" s="29">
        <v>-0.92973499999999998</v>
      </c>
      <c r="K47" s="29">
        <v>-0.55330699999999999</v>
      </c>
      <c r="L47" s="29">
        <v>-0.30900699999999998</v>
      </c>
      <c r="M47" s="58">
        <v>-1.5353859999999999</v>
      </c>
      <c r="N47" s="58">
        <v>-0.28866000000000003</v>
      </c>
      <c r="O47" s="58">
        <v>-0.52479900000000002</v>
      </c>
      <c r="R47" s="31"/>
      <c r="S47" s="31">
        <f t="shared" si="5"/>
        <v>-0.27799800000000002</v>
      </c>
      <c r="T47" s="31">
        <f t="shared" si="6"/>
        <v>-0.23283000000000001</v>
      </c>
      <c r="U47" s="31">
        <f t="shared" si="7"/>
        <v>-0.41890699999999997</v>
      </c>
      <c r="V47" s="31">
        <f t="shared" si="8"/>
        <v>-0.92973499999999998</v>
      </c>
      <c r="W47" s="31">
        <f t="shared" si="9"/>
        <v>-0.55330699999999999</v>
      </c>
      <c r="X47" s="31">
        <f t="shared" si="10"/>
        <v>-0.30900699999999998</v>
      </c>
      <c r="Y47" s="60">
        <f t="shared" si="11"/>
        <v>-1.2580567272727272</v>
      </c>
      <c r="Z47" s="60">
        <f t="shared" si="12"/>
        <v>-0.28866000000000003</v>
      </c>
      <c r="AA47" s="60">
        <f t="shared" si="13"/>
        <v>-0.52479900000000002</v>
      </c>
      <c r="AC47" s="60">
        <f t="shared" si="156"/>
        <v>-0.27799800000000002</v>
      </c>
      <c r="AD47" s="60">
        <f t="shared" si="153"/>
        <v>-0.23283000000000001</v>
      </c>
      <c r="AE47" s="60">
        <f t="shared" si="153"/>
        <v>-0.41890699999999997</v>
      </c>
      <c r="AF47" s="60">
        <f t="shared" si="153"/>
        <v>-0.92973499999999998</v>
      </c>
      <c r="AG47" s="60">
        <f t="shared" si="153"/>
        <v>-0.55330699999999999</v>
      </c>
      <c r="AH47" s="60">
        <f t="shared" si="153"/>
        <v>-0.30900699999999998</v>
      </c>
      <c r="AI47" s="60">
        <f t="shared" si="153"/>
        <v>-1.2580567272727272</v>
      </c>
      <c r="AJ47" s="60">
        <f t="shared" si="153"/>
        <v>-0.28866000000000003</v>
      </c>
      <c r="AK47" s="60">
        <f t="shared" si="153"/>
        <v>-0.52479900000000002</v>
      </c>
      <c r="AM47" s="31">
        <f t="shared" si="167"/>
        <v>-0.97042699999999993</v>
      </c>
      <c r="AN47" s="31">
        <f t="shared" si="157"/>
        <v>-2.0874839999999999</v>
      </c>
      <c r="AO47" s="31">
        <f t="shared" si="157"/>
        <v>-0.40618300000000002</v>
      </c>
      <c r="AP47" s="31">
        <f t="shared" si="157"/>
        <v>-1.627559</v>
      </c>
      <c r="AQ47" s="31">
        <f t="shared" si="157"/>
        <v>-1.8177159999999999</v>
      </c>
      <c r="AR47" s="31">
        <f t="shared" si="157"/>
        <v>-1.8397210000000002</v>
      </c>
      <c r="AS47" s="31">
        <f t="shared" si="157"/>
        <v>-2.5548107272727272</v>
      </c>
      <c r="AT47" s="31">
        <f t="shared" si="157"/>
        <v>-2.1699230000000003</v>
      </c>
      <c r="AU47" s="31">
        <f t="shared" si="157"/>
        <v>-3.1491350000000002</v>
      </c>
      <c r="BQ47" s="24">
        <v>1984</v>
      </c>
      <c r="BR47" s="24">
        <v>4</v>
      </c>
      <c r="BS47" s="29">
        <f t="shared" si="158"/>
        <v>-3.6967500000000002</v>
      </c>
      <c r="BT47" s="29">
        <f t="shared" si="159"/>
        <v>-2.5240910000000003</v>
      </c>
      <c r="BU47" s="29">
        <f t="shared" si="160"/>
        <v>-2.4592420000000002</v>
      </c>
      <c r="BV47" s="29">
        <f t="shared" si="161"/>
        <v>-2.8603730000000001</v>
      </c>
      <c r="BW47" s="29">
        <f t="shared" si="162"/>
        <v>-1.727446</v>
      </c>
      <c r="BX47" s="29">
        <f t="shared" si="163"/>
        <v>-2.3499109999999996</v>
      </c>
      <c r="BY47" s="29">
        <f t="shared" si="164"/>
        <v>-2.1936586363636366</v>
      </c>
      <c r="BZ47" s="29">
        <f t="shared" si="165"/>
        <v>-2.88042</v>
      </c>
      <c r="CA47" s="29">
        <f t="shared" si="166"/>
        <v>-3.6738840000000001</v>
      </c>
      <c r="CC47" s="24">
        <v>1985</v>
      </c>
      <c r="CD47" s="24">
        <v>1</v>
      </c>
      <c r="CE47" s="29">
        <f>BG137</f>
        <v>0.445801</v>
      </c>
      <c r="CF47" s="29">
        <f t="shared" ref="CF47:CM47" si="168">BH137</f>
        <v>1.8941E-2</v>
      </c>
      <c r="CG47" s="29">
        <f t="shared" si="168"/>
        <v>0.92613500000000004</v>
      </c>
      <c r="CH47" s="29">
        <f t="shared" si="168"/>
        <v>0.55563200000000001</v>
      </c>
      <c r="CI47" s="29">
        <f t="shared" si="168"/>
        <v>-5.2819999999999999E-2</v>
      </c>
      <c r="CJ47" s="29">
        <f t="shared" si="168"/>
        <v>-3.7933000000000001E-2</v>
      </c>
      <c r="CK47" s="29">
        <f t="shared" si="168"/>
        <v>1.0348124545454545</v>
      </c>
      <c r="CL47" s="29">
        <f t="shared" si="168"/>
        <v>-7.0071999999999995E-2</v>
      </c>
      <c r="CM47" s="29">
        <f t="shared" si="168"/>
        <v>-0.37796800000000003</v>
      </c>
      <c r="CN47" s="95"/>
      <c r="CY47" s="95"/>
    </row>
    <row r="48" spans="1:103" x14ac:dyDescent="0.25">
      <c r="A48" s="25" t="s">
        <v>104</v>
      </c>
      <c r="B48" s="25" t="s">
        <v>101</v>
      </c>
      <c r="C48" s="25" t="s">
        <v>92</v>
      </c>
      <c r="D48" s="26">
        <v>11</v>
      </c>
      <c r="F48" s="29">
        <v>-0.60015700000000005</v>
      </c>
      <c r="G48" s="29">
        <v>-1.3271E-2</v>
      </c>
      <c r="H48" s="29">
        <v>5.8491000000000001E-2</v>
      </c>
      <c r="I48" s="29">
        <v>-0.25159900000000002</v>
      </c>
      <c r="J48" s="29">
        <v>-0.74704899999999996</v>
      </c>
      <c r="K48" s="29">
        <v>-0.44809500000000002</v>
      </c>
      <c r="L48" s="29">
        <v>-0.22797100000000001</v>
      </c>
      <c r="M48" s="58">
        <v>-0.93996299999999999</v>
      </c>
      <c r="N48" s="58">
        <v>-0.13193199999999999</v>
      </c>
      <c r="O48" s="58">
        <v>-0.35401300000000002</v>
      </c>
      <c r="R48" s="31"/>
      <c r="S48" s="31">
        <f t="shared" si="5"/>
        <v>-1.3271E-2</v>
      </c>
      <c r="T48" s="31">
        <f t="shared" si="6"/>
        <v>5.8491000000000001E-2</v>
      </c>
      <c r="U48" s="31">
        <f t="shared" si="7"/>
        <v>-0.25159900000000002</v>
      </c>
      <c r="V48" s="31">
        <f t="shared" si="8"/>
        <v>-0.74704899999999996</v>
      </c>
      <c r="W48" s="31">
        <f t="shared" si="9"/>
        <v>-0.44809500000000002</v>
      </c>
      <c r="X48" s="31">
        <f t="shared" si="10"/>
        <v>-0.22797100000000001</v>
      </c>
      <c r="Y48" s="60">
        <f t="shared" si="11"/>
        <v>-0.75461427272727277</v>
      </c>
      <c r="Z48" s="60">
        <f t="shared" si="12"/>
        <v>-0.13193199999999999</v>
      </c>
      <c r="AA48" s="60">
        <f t="shared" si="13"/>
        <v>-0.35401300000000002</v>
      </c>
      <c r="AC48" s="60">
        <f t="shared" si="156"/>
        <v>-1.3271E-2</v>
      </c>
      <c r="AD48" s="60">
        <f t="shared" si="153"/>
        <v>5.8491000000000001E-2</v>
      </c>
      <c r="AE48" s="60">
        <f t="shared" si="153"/>
        <v>-0.25159900000000002</v>
      </c>
      <c r="AF48" s="60">
        <f t="shared" si="153"/>
        <v>-0.74704899999999996</v>
      </c>
      <c r="AG48" s="60">
        <f t="shared" si="153"/>
        <v>-0.44809500000000002</v>
      </c>
      <c r="AH48" s="60">
        <f t="shared" si="153"/>
        <v>-0.22797100000000001</v>
      </c>
      <c r="AI48" s="60">
        <f t="shared" si="153"/>
        <v>-0.75461427272727277</v>
      </c>
      <c r="AJ48" s="60">
        <f t="shared" si="153"/>
        <v>-0.13193199999999999</v>
      </c>
      <c r="AK48" s="60">
        <f t="shared" si="153"/>
        <v>-0.35401300000000002</v>
      </c>
      <c r="AM48" s="31">
        <f t="shared" si="167"/>
        <v>-0.98369799999999996</v>
      </c>
      <c r="AN48" s="31">
        <f t="shared" si="157"/>
        <v>-2.0289929999999998</v>
      </c>
      <c r="AO48" s="31">
        <f t="shared" si="157"/>
        <v>-0.65778200000000009</v>
      </c>
      <c r="AP48" s="31">
        <f t="shared" si="157"/>
        <v>-2.3746079999999998</v>
      </c>
      <c r="AQ48" s="31">
        <f t="shared" si="157"/>
        <v>-2.2658109999999998</v>
      </c>
      <c r="AR48" s="31">
        <f t="shared" si="157"/>
        <v>-2.0676920000000001</v>
      </c>
      <c r="AS48" s="31">
        <f t="shared" si="157"/>
        <v>-3.3094250000000001</v>
      </c>
      <c r="AT48" s="31">
        <f t="shared" si="157"/>
        <v>-2.3018550000000002</v>
      </c>
      <c r="AU48" s="31">
        <f t="shared" si="157"/>
        <v>-3.5031480000000004</v>
      </c>
      <c r="BQ48" s="24">
        <v>1984</v>
      </c>
      <c r="BR48" s="24">
        <v>5</v>
      </c>
      <c r="BS48" s="29">
        <f t="shared" si="158"/>
        <v>-4.7503600000000006</v>
      </c>
      <c r="BT48" s="29">
        <f t="shared" si="159"/>
        <v>-2.7958730000000003</v>
      </c>
      <c r="BU48" s="29">
        <f t="shared" si="160"/>
        <v>-3.071984</v>
      </c>
      <c r="BV48" s="29">
        <f t="shared" si="161"/>
        <v>-3.3652899999999999</v>
      </c>
      <c r="BW48" s="29">
        <f t="shared" si="162"/>
        <v>-1.7611270000000001</v>
      </c>
      <c r="BX48" s="29">
        <f t="shared" si="163"/>
        <v>-2.3352589999999998</v>
      </c>
      <c r="BY48" s="29">
        <f t="shared" si="164"/>
        <v>-3.0956652727272731</v>
      </c>
      <c r="BZ48" s="29">
        <f t="shared" si="165"/>
        <v>-2.8119869999999998</v>
      </c>
      <c r="CA48" s="29">
        <f t="shared" si="166"/>
        <v>-4.1231720000000003</v>
      </c>
      <c r="CC48" s="24">
        <v>1985</v>
      </c>
      <c r="CD48" s="24">
        <v>2</v>
      </c>
      <c r="CE48" s="29">
        <f t="shared" ref="CE48:CE61" si="169">BG138</f>
        <v>0.84832200000000002</v>
      </c>
      <c r="CF48" s="29">
        <f t="shared" ref="CF48:CF61" si="170">BH138</f>
        <v>-0.25926900000000003</v>
      </c>
      <c r="CG48" s="29">
        <f t="shared" ref="CG48:CG61" si="171">BI138</f>
        <v>1.313002</v>
      </c>
      <c r="CH48" s="29">
        <f t="shared" ref="CH48:CH61" si="172">BJ138</f>
        <v>0.72455899999999995</v>
      </c>
      <c r="CI48" s="29">
        <f t="shared" ref="CI48:CI61" si="173">BK138</f>
        <v>-0.47789699999999996</v>
      </c>
      <c r="CJ48" s="29">
        <f t="shared" ref="CJ48:CJ61" si="174">BL138</f>
        <v>-0.46179900000000002</v>
      </c>
      <c r="CK48" s="29">
        <f t="shared" ref="CK48:CK61" si="175">BM138</f>
        <v>2.1975680909090909</v>
      </c>
      <c r="CL48" s="29">
        <f t="shared" ref="CL48:CL61" si="176">BN138</f>
        <v>-0.61278600000000005</v>
      </c>
      <c r="CM48" s="29">
        <f t="shared" ref="CM48:CM61" si="177">BO138</f>
        <v>-1.3132779999999999</v>
      </c>
      <c r="CN48" s="95"/>
      <c r="CY48" s="95"/>
    </row>
    <row r="49" spans="1:103" x14ac:dyDescent="0.25">
      <c r="A49" s="25" t="s">
        <v>104</v>
      </c>
      <c r="B49" s="25" t="s">
        <v>101</v>
      </c>
      <c r="C49" s="25" t="s">
        <v>93</v>
      </c>
      <c r="D49" s="26">
        <v>12</v>
      </c>
      <c r="F49" s="29">
        <v>-0.135161</v>
      </c>
      <c r="G49" s="29">
        <v>0.15335799999999999</v>
      </c>
      <c r="H49" s="29">
        <v>0.27375300000000002</v>
      </c>
      <c r="I49" s="29">
        <v>-0.132659</v>
      </c>
      <c r="J49" s="29">
        <v>-0.63568000000000002</v>
      </c>
      <c r="K49" s="29">
        <v>-0.28442299999999998</v>
      </c>
      <c r="L49" s="29">
        <v>-0.15776499999999999</v>
      </c>
      <c r="M49" s="58">
        <v>-0.52588299999999999</v>
      </c>
      <c r="N49" s="58">
        <v>-9.3573000000000003E-2</v>
      </c>
      <c r="O49" s="58">
        <v>-0.26799699999999999</v>
      </c>
      <c r="R49" s="31"/>
      <c r="S49" s="31">
        <f t="shared" si="5"/>
        <v>0.15335799999999999</v>
      </c>
      <c r="T49" s="31">
        <f t="shared" si="6"/>
        <v>0.27375300000000002</v>
      </c>
      <c r="U49" s="31">
        <f t="shared" si="7"/>
        <v>-0.132659</v>
      </c>
      <c r="V49" s="31">
        <f t="shared" si="8"/>
        <v>-0.63568000000000002</v>
      </c>
      <c r="W49" s="31">
        <f t="shared" si="9"/>
        <v>-0.28442299999999998</v>
      </c>
      <c r="X49" s="31">
        <f t="shared" si="10"/>
        <v>-0.15776499999999999</v>
      </c>
      <c r="Y49" s="60">
        <f t="shared" si="11"/>
        <v>-0.31276190909090906</v>
      </c>
      <c r="Z49" s="60">
        <f t="shared" si="12"/>
        <v>-9.3573000000000003E-2</v>
      </c>
      <c r="AA49" s="60">
        <f t="shared" si="13"/>
        <v>-0.26799699999999999</v>
      </c>
      <c r="AC49" s="60">
        <f t="shared" si="156"/>
        <v>0.15335799999999999</v>
      </c>
      <c r="AD49" s="60">
        <f t="shared" si="153"/>
        <v>0.27375300000000002</v>
      </c>
      <c r="AE49" s="60">
        <f t="shared" si="153"/>
        <v>-0.132659</v>
      </c>
      <c r="AF49" s="60">
        <f t="shared" si="153"/>
        <v>-0.63568000000000002</v>
      </c>
      <c r="AG49" s="60">
        <f t="shared" si="153"/>
        <v>-0.28442299999999998</v>
      </c>
      <c r="AH49" s="60">
        <f t="shared" si="153"/>
        <v>-0.15776499999999999</v>
      </c>
      <c r="AI49" s="60">
        <f t="shared" si="153"/>
        <v>-0.31276190909090906</v>
      </c>
      <c r="AJ49" s="60">
        <f t="shared" si="153"/>
        <v>-9.3573000000000003E-2</v>
      </c>
      <c r="AK49" s="60">
        <f t="shared" si="153"/>
        <v>-0.26799699999999999</v>
      </c>
      <c r="AM49" s="31">
        <f t="shared" si="167"/>
        <v>-0.83033999999999997</v>
      </c>
      <c r="AN49" s="31">
        <f t="shared" si="157"/>
        <v>-1.7552399999999997</v>
      </c>
      <c r="AO49" s="31">
        <f t="shared" si="157"/>
        <v>-0.79044100000000006</v>
      </c>
      <c r="AP49" s="31">
        <f t="shared" si="157"/>
        <v>-3.0102880000000001</v>
      </c>
      <c r="AQ49" s="31">
        <f t="shared" si="157"/>
        <v>-2.5502339999999997</v>
      </c>
      <c r="AR49" s="31">
        <f t="shared" si="157"/>
        <v>-2.225457</v>
      </c>
      <c r="AS49" s="31">
        <f t="shared" si="157"/>
        <v>-3.6221869090909093</v>
      </c>
      <c r="AT49" s="31">
        <f t="shared" si="157"/>
        <v>-2.3954280000000003</v>
      </c>
      <c r="AU49" s="31">
        <f t="shared" si="157"/>
        <v>-3.7711450000000002</v>
      </c>
      <c r="BQ49" s="24">
        <v>1984</v>
      </c>
      <c r="BR49" s="24">
        <v>6</v>
      </c>
      <c r="BS49" s="29">
        <f t="shared" si="158"/>
        <v>-5.4108010000000002</v>
      </c>
      <c r="BT49" s="29">
        <f t="shared" si="159"/>
        <v>-2.3669010000000004</v>
      </c>
      <c r="BU49" s="29">
        <f t="shared" si="160"/>
        <v>-3.4577420000000001</v>
      </c>
      <c r="BV49" s="29">
        <f t="shared" si="161"/>
        <v>-3.3819759999999999</v>
      </c>
      <c r="BW49" s="29">
        <f t="shared" si="162"/>
        <v>-1.1498540000000002</v>
      </c>
      <c r="BX49" s="29">
        <f t="shared" si="163"/>
        <v>-1.6134629999999999</v>
      </c>
      <c r="BY49" s="29">
        <f t="shared" si="164"/>
        <v>-3.8198285454545458</v>
      </c>
      <c r="BZ49" s="29">
        <f t="shared" si="165"/>
        <v>-2.1854629999999999</v>
      </c>
      <c r="CA49" s="29">
        <f t="shared" si="166"/>
        <v>-3.9694760000000002</v>
      </c>
      <c r="CC49" s="24">
        <v>1985</v>
      </c>
      <c r="CD49" s="24">
        <v>3</v>
      </c>
      <c r="CE49" s="29">
        <f t="shared" si="169"/>
        <v>1.0088870000000001</v>
      </c>
      <c r="CF49" s="29">
        <f t="shared" si="170"/>
        <v>-0.857877</v>
      </c>
      <c r="CG49" s="29">
        <f t="shared" si="171"/>
        <v>1.117939</v>
      </c>
      <c r="CH49" s="29">
        <f t="shared" si="172"/>
        <v>0.50028299999999992</v>
      </c>
      <c r="CI49" s="29">
        <f t="shared" si="173"/>
        <v>-1.2494879999999999</v>
      </c>
      <c r="CJ49" s="29">
        <f t="shared" si="174"/>
        <v>-1.319601</v>
      </c>
      <c r="CK49" s="29">
        <f t="shared" si="175"/>
        <v>3.0773879090909091</v>
      </c>
      <c r="CL49" s="29">
        <f t="shared" si="176"/>
        <v>-1.5686800000000001</v>
      </c>
      <c r="CM49" s="29">
        <f t="shared" si="177"/>
        <v>-2.66092</v>
      </c>
      <c r="CN49" s="95"/>
      <c r="CY49" s="95"/>
    </row>
    <row r="50" spans="1:103" x14ac:dyDescent="0.25">
      <c r="A50" s="25" t="s">
        <v>104</v>
      </c>
      <c r="B50" s="25" t="s">
        <v>102</v>
      </c>
      <c r="C50" s="25" t="s">
        <v>91</v>
      </c>
      <c r="D50" s="26">
        <v>13</v>
      </c>
      <c r="F50" s="29">
        <v>0.62630399999999997</v>
      </c>
      <c r="G50" s="29">
        <v>0.59305799999999997</v>
      </c>
      <c r="H50" s="29">
        <v>0.41753200000000001</v>
      </c>
      <c r="I50" s="29">
        <v>0.175982</v>
      </c>
      <c r="J50" s="29">
        <v>-4.7682000000000002E-2</v>
      </c>
      <c r="K50" s="29">
        <v>0.126747</v>
      </c>
      <c r="L50" s="29">
        <v>9.4508999999999996E-2</v>
      </c>
      <c r="M50" s="58">
        <v>0.53759800000000002</v>
      </c>
      <c r="N50" s="58">
        <v>0.50630299999999995</v>
      </c>
      <c r="O50" s="58">
        <v>0.237178</v>
      </c>
      <c r="R50" s="31"/>
      <c r="S50" s="31">
        <f t="shared" si="5"/>
        <v>0.59305799999999997</v>
      </c>
      <c r="T50" s="31">
        <f t="shared" si="6"/>
        <v>0.41753200000000001</v>
      </c>
      <c r="U50" s="31">
        <f t="shared" si="7"/>
        <v>0.175982</v>
      </c>
      <c r="V50" s="31">
        <f t="shared" si="8"/>
        <v>-4.7682000000000002E-2</v>
      </c>
      <c r="W50" s="31">
        <f t="shared" si="9"/>
        <v>0.126747</v>
      </c>
      <c r="X50" s="31">
        <f t="shared" si="10"/>
        <v>9.4508999999999996E-2</v>
      </c>
      <c r="Y50" s="60">
        <f t="shared" si="11"/>
        <v>0.58598309090909095</v>
      </c>
      <c r="Z50" s="60">
        <f t="shared" si="12"/>
        <v>0.50630299999999995</v>
      </c>
      <c r="AA50" s="60">
        <f t="shared" si="13"/>
        <v>0.237178</v>
      </c>
      <c r="AC50" s="60">
        <f t="shared" si="156"/>
        <v>0.59305799999999997</v>
      </c>
      <c r="AD50" s="60">
        <f t="shared" si="153"/>
        <v>0.41753200000000001</v>
      </c>
      <c r="AE50" s="60">
        <f t="shared" si="153"/>
        <v>0.175982</v>
      </c>
      <c r="AF50" s="60">
        <f t="shared" si="153"/>
        <v>-4.7682000000000002E-2</v>
      </c>
      <c r="AG50" s="60">
        <f t="shared" si="153"/>
        <v>0.126747</v>
      </c>
      <c r="AH50" s="60">
        <f t="shared" si="153"/>
        <v>9.4508999999999996E-2</v>
      </c>
      <c r="AI50" s="60">
        <f t="shared" si="153"/>
        <v>0.58598309090909095</v>
      </c>
      <c r="AJ50" s="60">
        <f t="shared" si="153"/>
        <v>0.50630299999999995</v>
      </c>
      <c r="AK50" s="60">
        <f t="shared" si="153"/>
        <v>0.237178</v>
      </c>
      <c r="AM50" s="31">
        <f t="shared" si="167"/>
        <v>-0.23728199999999999</v>
      </c>
      <c r="AN50" s="31">
        <f t="shared" si="157"/>
        <v>-1.3377079999999997</v>
      </c>
      <c r="AO50" s="31">
        <f t="shared" si="157"/>
        <v>-0.61445900000000009</v>
      </c>
      <c r="AP50" s="31">
        <f t="shared" si="157"/>
        <v>-3.0579700000000001</v>
      </c>
      <c r="AQ50" s="31">
        <f t="shared" si="157"/>
        <v>-2.4234869999999997</v>
      </c>
      <c r="AR50" s="31">
        <f t="shared" si="157"/>
        <v>-2.1309480000000001</v>
      </c>
      <c r="AS50" s="31">
        <f t="shared" si="157"/>
        <v>-3.0362038181818183</v>
      </c>
      <c r="AT50" s="31">
        <f t="shared" si="157"/>
        <v>-1.8891250000000004</v>
      </c>
      <c r="AU50" s="31">
        <f t="shared" si="157"/>
        <v>-3.5339670000000001</v>
      </c>
      <c r="BQ50" s="24">
        <v>1984</v>
      </c>
      <c r="BR50" s="24">
        <v>7</v>
      </c>
      <c r="BS50" s="29">
        <f t="shared" si="158"/>
        <v>-5.9676910000000003</v>
      </c>
      <c r="BT50" s="29">
        <f t="shared" si="159"/>
        <v>-1.7317350000000005</v>
      </c>
      <c r="BU50" s="29">
        <f t="shared" si="160"/>
        <v>-3.8495020000000002</v>
      </c>
      <c r="BV50" s="29">
        <f t="shared" si="161"/>
        <v>-3.8004979999999997</v>
      </c>
      <c r="BW50" s="29">
        <f t="shared" si="162"/>
        <v>-0.72566000000000019</v>
      </c>
      <c r="BX50" s="29">
        <f t="shared" si="163"/>
        <v>-1.0659929999999997</v>
      </c>
      <c r="BY50" s="29">
        <f t="shared" si="164"/>
        <v>-4.1454664545454545</v>
      </c>
      <c r="BZ50" s="29">
        <f t="shared" si="165"/>
        <v>-1.1103289999999999</v>
      </c>
      <c r="CA50" s="29">
        <f t="shared" si="166"/>
        <v>-3.0609610000000003</v>
      </c>
      <c r="CC50" s="24">
        <v>1985</v>
      </c>
      <c r="CD50" s="24">
        <v>4</v>
      </c>
      <c r="CE50" s="29">
        <f t="shared" si="169"/>
        <v>0.62926300000000013</v>
      </c>
      <c r="CF50" s="29">
        <f t="shared" si="170"/>
        <v>-1.9436690000000001</v>
      </c>
      <c r="CG50" s="29">
        <f t="shared" si="171"/>
        <v>0.47840800000000006</v>
      </c>
      <c r="CH50" s="29">
        <f t="shared" si="172"/>
        <v>1.5089999999999937E-2</v>
      </c>
      <c r="CI50" s="29">
        <f t="shared" si="173"/>
        <v>-2.2060559999999998</v>
      </c>
      <c r="CJ50" s="29">
        <f t="shared" si="174"/>
        <v>-2.810362</v>
      </c>
      <c r="CK50" s="29">
        <f t="shared" si="175"/>
        <v>3.0638426363636362</v>
      </c>
      <c r="CL50" s="29">
        <f t="shared" si="176"/>
        <v>-3.0880879999999999</v>
      </c>
      <c r="CM50" s="29">
        <f t="shared" si="177"/>
        <v>-4.5566379999999995</v>
      </c>
      <c r="CN50" s="95"/>
      <c r="CY50" s="95"/>
    </row>
    <row r="51" spans="1:103" x14ac:dyDescent="0.25">
      <c r="A51" s="25" t="s">
        <v>104</v>
      </c>
      <c r="B51" s="25" t="s">
        <v>102</v>
      </c>
      <c r="C51" s="25" t="s">
        <v>92</v>
      </c>
      <c r="D51" s="26">
        <v>14</v>
      </c>
      <c r="F51" s="29">
        <v>0.99928300000000003</v>
      </c>
      <c r="G51" s="29">
        <v>0.67356000000000005</v>
      </c>
      <c r="H51" s="29">
        <v>0.29156399999999999</v>
      </c>
      <c r="I51" s="29">
        <v>0.150308</v>
      </c>
      <c r="J51" s="29">
        <v>-8.9610000000000002E-3</v>
      </c>
      <c r="K51" s="29">
        <v>-2.5756000000000001E-2</v>
      </c>
      <c r="L51" s="29">
        <v>-0.12975400000000001</v>
      </c>
      <c r="M51" s="58">
        <v>1.032686</v>
      </c>
      <c r="N51" s="58">
        <v>0.47638399999999997</v>
      </c>
      <c r="O51" s="58">
        <v>0.496006</v>
      </c>
      <c r="R51" s="31"/>
      <c r="S51" s="31">
        <f t="shared" si="5"/>
        <v>0.67356000000000005</v>
      </c>
      <c r="T51" s="31">
        <f t="shared" si="6"/>
        <v>0.29156399999999999</v>
      </c>
      <c r="U51" s="31">
        <f t="shared" si="7"/>
        <v>0.150308</v>
      </c>
      <c r="V51" s="31">
        <f t="shared" si="8"/>
        <v>-8.9610000000000002E-3</v>
      </c>
      <c r="W51" s="31">
        <f t="shared" si="9"/>
        <v>-2.5756000000000001E-2</v>
      </c>
      <c r="X51" s="31">
        <f t="shared" si="10"/>
        <v>-0.12975400000000001</v>
      </c>
      <c r="Y51" s="60">
        <f t="shared" si="11"/>
        <v>1.0144661818181817</v>
      </c>
      <c r="Z51" s="60">
        <f t="shared" si="12"/>
        <v>0.47638399999999997</v>
      </c>
      <c r="AA51" s="60">
        <f t="shared" si="13"/>
        <v>0.496006</v>
      </c>
      <c r="AC51" s="60">
        <f t="shared" si="156"/>
        <v>0.67356000000000005</v>
      </c>
      <c r="AD51" s="60">
        <f t="shared" si="153"/>
        <v>0.29156399999999999</v>
      </c>
      <c r="AE51" s="60">
        <f t="shared" si="153"/>
        <v>0.150308</v>
      </c>
      <c r="AF51" s="60">
        <f t="shared" si="153"/>
        <v>-8.9610000000000002E-3</v>
      </c>
      <c r="AG51" s="60">
        <f t="shared" si="153"/>
        <v>-2.5756000000000001E-2</v>
      </c>
      <c r="AH51" s="60">
        <f t="shared" si="153"/>
        <v>-0.12975400000000001</v>
      </c>
      <c r="AI51" s="60">
        <f t="shared" si="153"/>
        <v>1.0144661818181817</v>
      </c>
      <c r="AJ51" s="60">
        <f t="shared" si="153"/>
        <v>0.47638399999999997</v>
      </c>
      <c r="AK51" s="60">
        <f t="shared" si="153"/>
        <v>0.496006</v>
      </c>
      <c r="AM51" s="31">
        <f t="shared" si="167"/>
        <v>0.43627800000000005</v>
      </c>
      <c r="AN51" s="31">
        <f t="shared" si="157"/>
        <v>-1.0461439999999997</v>
      </c>
      <c r="AO51" s="31">
        <f t="shared" si="157"/>
        <v>-0.46415100000000009</v>
      </c>
      <c r="AP51" s="31">
        <f t="shared" si="157"/>
        <v>-3.0669310000000003</v>
      </c>
      <c r="AQ51" s="31">
        <f t="shared" si="157"/>
        <v>-2.4492429999999996</v>
      </c>
      <c r="AR51" s="31">
        <f t="shared" si="157"/>
        <v>-2.2607020000000002</v>
      </c>
      <c r="AS51" s="31">
        <f t="shared" si="157"/>
        <v>-2.0217376363636363</v>
      </c>
      <c r="AT51" s="31">
        <f t="shared" si="157"/>
        <v>-1.4127410000000005</v>
      </c>
      <c r="AU51" s="31">
        <f t="shared" si="157"/>
        <v>-3.0379610000000001</v>
      </c>
      <c r="BQ51" s="24">
        <v>1984</v>
      </c>
      <c r="BR51" s="24">
        <v>8</v>
      </c>
      <c r="BS51" s="29">
        <f t="shared" si="158"/>
        <v>-6.8745590000000005</v>
      </c>
      <c r="BT51" s="29">
        <f t="shared" si="159"/>
        <v>-1.3895790000000003</v>
      </c>
      <c r="BU51" s="29">
        <f t="shared" si="160"/>
        <v>-4.4753819999999997</v>
      </c>
      <c r="BV51" s="29">
        <f t="shared" si="161"/>
        <v>-4.3839899999999998</v>
      </c>
      <c r="BW51" s="29">
        <f t="shared" si="162"/>
        <v>-0.53115000000000023</v>
      </c>
      <c r="BX51" s="29">
        <f t="shared" si="163"/>
        <v>-0.87204199999999976</v>
      </c>
      <c r="BY51" s="29">
        <f t="shared" si="164"/>
        <v>-4.5790220000000001</v>
      </c>
      <c r="BZ51" s="29">
        <f t="shared" si="165"/>
        <v>-1.5977999999999826E-2</v>
      </c>
      <c r="CA51" s="29">
        <f t="shared" si="166"/>
        <v>-1.9414200000000004</v>
      </c>
      <c r="CC51" s="24">
        <v>1985</v>
      </c>
      <c r="CD51" s="24">
        <v>5</v>
      </c>
      <c r="CE51" s="29">
        <f t="shared" si="169"/>
        <v>0.28172300000000011</v>
      </c>
      <c r="CF51" s="29">
        <f t="shared" si="170"/>
        <v>-3.0066130000000002</v>
      </c>
      <c r="CG51" s="29">
        <f t="shared" si="171"/>
        <v>-4.8439999999999928E-2</v>
      </c>
      <c r="CH51" s="29">
        <f t="shared" si="172"/>
        <v>-0.37146700000000005</v>
      </c>
      <c r="CI51" s="29">
        <f t="shared" si="173"/>
        <v>-2.7808399999999995</v>
      </c>
      <c r="CJ51" s="29">
        <f t="shared" si="174"/>
        <v>-3.9095370000000003</v>
      </c>
      <c r="CK51" s="29">
        <f t="shared" si="175"/>
        <v>3.0117783636363633</v>
      </c>
      <c r="CL51" s="29">
        <f t="shared" si="176"/>
        <v>-4.537388</v>
      </c>
      <c r="CM51" s="29">
        <f t="shared" si="177"/>
        <v>-6.3472629999999999</v>
      </c>
    </row>
    <row r="52" spans="1:103" x14ac:dyDescent="0.25">
      <c r="A52" s="25" t="s">
        <v>104</v>
      </c>
      <c r="B52" s="25" t="s">
        <v>102</v>
      </c>
      <c r="C52" s="25" t="s">
        <v>93</v>
      </c>
      <c r="D52" s="26">
        <v>15</v>
      </c>
      <c r="F52" s="29">
        <v>1.244923</v>
      </c>
      <c r="G52" s="29">
        <v>0.65327500000000005</v>
      </c>
      <c r="H52" s="29">
        <v>0.122921</v>
      </c>
      <c r="I52" s="29">
        <v>0.16619600000000001</v>
      </c>
      <c r="J52" s="29">
        <v>-1.433E-3</v>
      </c>
      <c r="K52" s="29">
        <v>-0.21912799999999999</v>
      </c>
      <c r="L52" s="29">
        <v>-0.33750599999999997</v>
      </c>
      <c r="M52" s="58">
        <v>1.32222</v>
      </c>
      <c r="N52" s="58">
        <v>0.306452</v>
      </c>
      <c r="O52" s="58">
        <v>0.65907300000000002</v>
      </c>
      <c r="R52" s="31"/>
      <c r="S52" s="31">
        <f t="shared" si="5"/>
        <v>0.65327500000000005</v>
      </c>
      <c r="T52" s="31">
        <f t="shared" si="6"/>
        <v>0.122921</v>
      </c>
      <c r="U52" s="31">
        <f t="shared" si="7"/>
        <v>0.16619600000000001</v>
      </c>
      <c r="V52" s="31">
        <f t="shared" si="8"/>
        <v>-1.433E-3</v>
      </c>
      <c r="W52" s="31">
        <f t="shared" si="9"/>
        <v>-0.21912799999999999</v>
      </c>
      <c r="X52" s="31">
        <f t="shared" si="10"/>
        <v>-0.33750599999999997</v>
      </c>
      <c r="Y52" s="60">
        <f t="shared" si="11"/>
        <v>1.2800580000000001</v>
      </c>
      <c r="Z52" s="60">
        <f t="shared" si="12"/>
        <v>0.306452</v>
      </c>
      <c r="AA52" s="60">
        <f t="shared" si="13"/>
        <v>0.65907300000000002</v>
      </c>
      <c r="AC52" s="60">
        <f t="shared" si="156"/>
        <v>0.65327500000000005</v>
      </c>
      <c r="AD52" s="60">
        <f t="shared" si="153"/>
        <v>0.122921</v>
      </c>
      <c r="AE52" s="60">
        <f t="shared" si="153"/>
        <v>0.16619600000000001</v>
      </c>
      <c r="AF52" s="60">
        <f t="shared" si="153"/>
        <v>-1.433E-3</v>
      </c>
      <c r="AG52" s="60">
        <f t="shared" si="153"/>
        <v>-0.21912799999999999</v>
      </c>
      <c r="AH52" s="60">
        <f t="shared" si="153"/>
        <v>-0.33750599999999997</v>
      </c>
      <c r="AI52" s="60">
        <f t="shared" si="153"/>
        <v>1.2800580000000001</v>
      </c>
      <c r="AJ52" s="60">
        <f t="shared" si="153"/>
        <v>0.306452</v>
      </c>
      <c r="AK52" s="60">
        <f t="shared" si="153"/>
        <v>0.65907300000000002</v>
      </c>
      <c r="AM52" s="31">
        <f t="shared" si="167"/>
        <v>1.089553</v>
      </c>
      <c r="AN52" s="31">
        <f t="shared" si="157"/>
        <v>-0.92322299999999968</v>
      </c>
      <c r="AO52" s="31">
        <f t="shared" si="157"/>
        <v>-0.29795500000000008</v>
      </c>
      <c r="AP52" s="31">
        <f t="shared" si="157"/>
        <v>-3.0683640000000003</v>
      </c>
      <c r="AQ52" s="31">
        <f t="shared" si="157"/>
        <v>-2.6683709999999996</v>
      </c>
      <c r="AR52" s="31">
        <f t="shared" si="157"/>
        <v>-2.5982080000000001</v>
      </c>
      <c r="AS52" s="31">
        <f t="shared" si="157"/>
        <v>-0.74167963636363621</v>
      </c>
      <c r="AT52" s="31">
        <f t="shared" si="157"/>
        <v>-1.1062890000000005</v>
      </c>
      <c r="AU52" s="31">
        <f t="shared" si="157"/>
        <v>-2.3788879999999999</v>
      </c>
      <c r="BQ52" s="24">
        <v>1984</v>
      </c>
      <c r="BR52" s="24">
        <v>9</v>
      </c>
      <c r="BS52" s="29">
        <f t="shared" si="158"/>
        <v>-7.8066850000000008</v>
      </c>
      <c r="BT52" s="29">
        <f t="shared" si="159"/>
        <v>-1.4052210000000003</v>
      </c>
      <c r="BU52" s="29">
        <f t="shared" si="160"/>
        <v>-5.2760579999999999</v>
      </c>
      <c r="BV52" s="29">
        <f t="shared" si="161"/>
        <v>-5.0421740000000002</v>
      </c>
      <c r="BW52" s="29">
        <f t="shared" si="162"/>
        <v>-0.60485000000000022</v>
      </c>
      <c r="BX52" s="29">
        <f t="shared" si="163"/>
        <v>-1.0772429999999997</v>
      </c>
      <c r="BY52" s="29">
        <f t="shared" si="164"/>
        <v>-4.8700355454545452</v>
      </c>
      <c r="BZ52" s="29">
        <f t="shared" si="165"/>
        <v>0.83219400000000021</v>
      </c>
      <c r="CA52" s="29">
        <f t="shared" si="166"/>
        <v>-0.88511100000000043</v>
      </c>
      <c r="CC52" s="24">
        <v>1985</v>
      </c>
      <c r="CD52" s="24">
        <v>6</v>
      </c>
      <c r="CE52" s="29">
        <f t="shared" si="169"/>
        <v>-6.3242999999999883E-2</v>
      </c>
      <c r="CF52" s="29">
        <f t="shared" si="170"/>
        <v>-4.0841910000000006</v>
      </c>
      <c r="CG52" s="29">
        <f t="shared" si="171"/>
        <v>-0.46658099999999991</v>
      </c>
      <c r="CH52" s="29">
        <f t="shared" si="172"/>
        <v>-0.65794100000000011</v>
      </c>
      <c r="CI52" s="29">
        <f t="shared" si="173"/>
        <v>-3.0379879999999995</v>
      </c>
      <c r="CJ52" s="29">
        <f t="shared" si="174"/>
        <v>-4.5710490000000004</v>
      </c>
      <c r="CK52" s="29">
        <f t="shared" si="175"/>
        <v>2.8942160909090906</v>
      </c>
      <c r="CL52" s="29">
        <f t="shared" si="176"/>
        <v>-5.776281</v>
      </c>
      <c r="CM52" s="29">
        <f t="shared" si="177"/>
        <v>-7.7316560000000001</v>
      </c>
    </row>
    <row r="53" spans="1:103" x14ac:dyDescent="0.25">
      <c r="A53" s="25" t="s">
        <v>104</v>
      </c>
      <c r="B53" s="25" t="s">
        <v>103</v>
      </c>
      <c r="C53" s="25" t="s">
        <v>91</v>
      </c>
      <c r="D53" s="26">
        <v>16</v>
      </c>
      <c r="F53" s="29">
        <v>1.4295789999999999</v>
      </c>
      <c r="G53" s="29">
        <v>0.486099</v>
      </c>
      <c r="H53" s="29">
        <v>0.298487</v>
      </c>
      <c r="I53" s="29">
        <v>0.15210000000000001</v>
      </c>
      <c r="J53" s="29">
        <v>-0.118017</v>
      </c>
      <c r="K53" s="29">
        <v>4.7690999999999997E-2</v>
      </c>
      <c r="L53" s="29">
        <v>9.9349999999999994E-3</v>
      </c>
      <c r="M53" s="58">
        <v>1.2294099999999999</v>
      </c>
      <c r="N53" s="58">
        <v>0.83262400000000003</v>
      </c>
      <c r="O53" s="58">
        <v>0.72588399999999997</v>
      </c>
      <c r="R53" s="31"/>
      <c r="S53" s="31">
        <f t="shared" si="5"/>
        <v>0.486099</v>
      </c>
      <c r="T53" s="31">
        <f t="shared" si="6"/>
        <v>0.298487</v>
      </c>
      <c r="U53" s="31">
        <f t="shared" si="7"/>
        <v>0.15210000000000001</v>
      </c>
      <c r="V53" s="31">
        <f t="shared" si="8"/>
        <v>-0.118017</v>
      </c>
      <c r="W53" s="31">
        <f t="shared" si="9"/>
        <v>4.7690999999999997E-2</v>
      </c>
      <c r="X53" s="31">
        <f t="shared" si="10"/>
        <v>9.9349999999999994E-3</v>
      </c>
      <c r="Y53" s="60">
        <f t="shared" si="11"/>
        <v>1.3385930909090908</v>
      </c>
      <c r="Z53" s="60">
        <f t="shared" si="12"/>
        <v>0.83262400000000003</v>
      </c>
      <c r="AA53" s="60">
        <f t="shared" si="13"/>
        <v>0.72588399999999997</v>
      </c>
      <c r="AC53" s="60">
        <f t="shared" si="156"/>
        <v>0.486099</v>
      </c>
      <c r="AD53" s="60">
        <f t="shared" si="153"/>
        <v>0.298487</v>
      </c>
      <c r="AE53" s="60">
        <f t="shared" si="153"/>
        <v>0.15210000000000001</v>
      </c>
      <c r="AF53" s="60">
        <f t="shared" si="153"/>
        <v>-0.118017</v>
      </c>
      <c r="AG53" s="60">
        <f t="shared" si="153"/>
        <v>4.7690999999999997E-2</v>
      </c>
      <c r="AH53" s="60">
        <f t="shared" si="153"/>
        <v>9.9349999999999994E-3</v>
      </c>
      <c r="AI53" s="60">
        <f t="shared" si="153"/>
        <v>1.3385930909090908</v>
      </c>
      <c r="AJ53" s="60">
        <f t="shared" si="153"/>
        <v>0.83262400000000003</v>
      </c>
      <c r="AK53" s="60">
        <f t="shared" si="153"/>
        <v>0.72588399999999997</v>
      </c>
      <c r="AM53" s="31">
        <f t="shared" si="167"/>
        <v>1.5756520000000001</v>
      </c>
      <c r="AN53" s="31">
        <f t="shared" si="157"/>
        <v>-0.62473599999999974</v>
      </c>
      <c r="AO53" s="31">
        <f t="shared" si="157"/>
        <v>-0.14585500000000007</v>
      </c>
      <c r="AP53" s="31">
        <f t="shared" si="157"/>
        <v>-3.1863810000000004</v>
      </c>
      <c r="AQ53" s="31">
        <f t="shared" si="157"/>
        <v>-2.6206799999999997</v>
      </c>
      <c r="AR53" s="31">
        <f t="shared" si="157"/>
        <v>-2.588273</v>
      </c>
      <c r="AS53" s="31">
        <f t="shared" si="157"/>
        <v>0.59691345454545464</v>
      </c>
      <c r="AT53" s="31">
        <f t="shared" si="157"/>
        <v>-0.27366500000000049</v>
      </c>
      <c r="AU53" s="31">
        <f t="shared" si="157"/>
        <v>-1.6530039999999999</v>
      </c>
      <c r="BQ53" s="24">
        <v>1984</v>
      </c>
      <c r="BR53" s="24">
        <f>1+BR52</f>
        <v>10</v>
      </c>
      <c r="BS53" s="29">
        <f t="shared" si="158"/>
        <v>-9.1561090000000007</v>
      </c>
      <c r="BT53" s="29">
        <f t="shared" si="159"/>
        <v>-1.9712950000000002</v>
      </c>
      <c r="BU53" s="29">
        <f t="shared" si="160"/>
        <v>-6.2864259999999996</v>
      </c>
      <c r="BV53" s="29">
        <f t="shared" si="161"/>
        <v>-5.7435679999999998</v>
      </c>
      <c r="BW53" s="29">
        <f t="shared" si="162"/>
        <v>-1.0252820000000002</v>
      </c>
      <c r="BX53" s="29">
        <f t="shared" si="163"/>
        <v>-1.8727599999999998</v>
      </c>
      <c r="BY53" s="29">
        <f t="shared" si="164"/>
        <v>-6.0200512727272724</v>
      </c>
      <c r="BZ53" s="29">
        <f t="shared" si="165"/>
        <v>0.91782000000000019</v>
      </c>
      <c r="CA53" s="29">
        <f t="shared" si="166"/>
        <v>-0.40911500000000045</v>
      </c>
      <c r="CC53" s="24">
        <v>1985</v>
      </c>
      <c r="CD53" s="24">
        <v>7</v>
      </c>
      <c r="CE53" s="29">
        <f t="shared" si="169"/>
        <v>-0.81686499999999995</v>
      </c>
      <c r="CF53" s="29">
        <f t="shared" si="170"/>
        <v>-5.3427970000000009</v>
      </c>
      <c r="CG53" s="29">
        <f t="shared" si="171"/>
        <v>-1.1666259999999999</v>
      </c>
      <c r="CH53" s="29">
        <f t="shared" si="172"/>
        <v>-1.2334390000000002</v>
      </c>
      <c r="CI53" s="29">
        <f t="shared" si="173"/>
        <v>-3.5607789999999993</v>
      </c>
      <c r="CJ53" s="29">
        <f t="shared" si="174"/>
        <v>-5.4236820000000003</v>
      </c>
      <c r="CK53" s="29">
        <f t="shared" si="175"/>
        <v>1.8503400909090906</v>
      </c>
      <c r="CL53" s="29">
        <f t="shared" si="176"/>
        <v>-7.0820340000000002</v>
      </c>
      <c r="CM53" s="29">
        <f t="shared" si="177"/>
        <v>-9.3753860000000007</v>
      </c>
    </row>
    <row r="54" spans="1:103" x14ac:dyDescent="0.25">
      <c r="A54" s="25" t="s">
        <v>104</v>
      </c>
      <c r="B54" s="25" t="s">
        <v>103</v>
      </c>
      <c r="C54" s="25" t="s">
        <v>92</v>
      </c>
      <c r="D54" s="26">
        <v>17</v>
      </c>
      <c r="F54" s="29">
        <v>0.89809499999999998</v>
      </c>
      <c r="G54" s="29">
        <v>7.0827000000000001E-2</v>
      </c>
      <c r="H54" s="29">
        <v>-0.19339700000000001</v>
      </c>
      <c r="I54" s="29">
        <v>-0.110175</v>
      </c>
      <c r="J54" s="29">
        <v>-0.34218700000000002</v>
      </c>
      <c r="K54" s="29">
        <v>-0.225885</v>
      </c>
      <c r="L54" s="29">
        <v>-0.54764699999999999</v>
      </c>
      <c r="M54" s="58">
        <v>0.65325900000000003</v>
      </c>
      <c r="N54" s="58">
        <v>0.15243399999999999</v>
      </c>
      <c r="O54" s="58">
        <v>0.10605000000000001</v>
      </c>
      <c r="R54" s="31"/>
      <c r="S54" s="31">
        <f t="shared" si="5"/>
        <v>7.0827000000000001E-2</v>
      </c>
      <c r="T54" s="31">
        <f t="shared" si="6"/>
        <v>-0.19339700000000001</v>
      </c>
      <c r="U54" s="31">
        <f t="shared" si="7"/>
        <v>-0.110175</v>
      </c>
      <c r="V54" s="31">
        <f t="shared" si="8"/>
        <v>-0.34218700000000002</v>
      </c>
      <c r="W54" s="31">
        <f t="shared" si="9"/>
        <v>-0.225885</v>
      </c>
      <c r="X54" s="31">
        <f t="shared" si="10"/>
        <v>-0.54764699999999999</v>
      </c>
      <c r="Y54" s="60">
        <f t="shared" si="11"/>
        <v>0.78680590909090919</v>
      </c>
      <c r="Z54" s="60">
        <f t="shared" si="12"/>
        <v>0.15243399999999999</v>
      </c>
      <c r="AA54" s="60">
        <f t="shared" si="13"/>
        <v>0.10605000000000001</v>
      </c>
      <c r="AC54" s="60">
        <f t="shared" si="156"/>
        <v>7.0827000000000001E-2</v>
      </c>
      <c r="AD54" s="60">
        <f t="shared" si="153"/>
        <v>-0.19339700000000001</v>
      </c>
      <c r="AE54" s="60">
        <f t="shared" si="153"/>
        <v>-0.110175</v>
      </c>
      <c r="AF54" s="60">
        <f t="shared" si="153"/>
        <v>-0.34218700000000002</v>
      </c>
      <c r="AG54" s="60">
        <f t="shared" si="153"/>
        <v>-0.225885</v>
      </c>
      <c r="AH54" s="60">
        <f t="shared" si="153"/>
        <v>-0.54764699999999999</v>
      </c>
      <c r="AI54" s="60">
        <f t="shared" si="153"/>
        <v>0.78680590909090919</v>
      </c>
      <c r="AJ54" s="60">
        <f t="shared" si="153"/>
        <v>0.15243399999999999</v>
      </c>
      <c r="AK54" s="60">
        <f t="shared" si="153"/>
        <v>0.10605000000000001</v>
      </c>
      <c r="AM54" s="31">
        <f t="shared" si="167"/>
        <v>1.646479</v>
      </c>
      <c r="AN54" s="31">
        <f t="shared" si="157"/>
        <v>-0.81813299999999978</v>
      </c>
      <c r="AO54" s="31">
        <f t="shared" si="157"/>
        <v>-0.25603000000000009</v>
      </c>
      <c r="AP54" s="31">
        <f t="shared" si="157"/>
        <v>-3.5285680000000004</v>
      </c>
      <c r="AQ54" s="31">
        <f t="shared" si="157"/>
        <v>-2.8465649999999996</v>
      </c>
      <c r="AR54" s="31">
        <f t="shared" si="157"/>
        <v>-3.13592</v>
      </c>
      <c r="AS54" s="31">
        <f t="shared" si="157"/>
        <v>1.3837193636363638</v>
      </c>
      <c r="AT54" s="31">
        <f t="shared" si="157"/>
        <v>-0.12123100000000051</v>
      </c>
      <c r="AU54" s="31">
        <f t="shared" si="157"/>
        <v>-1.5469539999999999</v>
      </c>
      <c r="BQ54" s="24">
        <v>1984</v>
      </c>
      <c r="BR54" s="24">
        <f t="shared" ref="BR54:BR64" si="178">1+BR53</f>
        <v>11</v>
      </c>
      <c r="BS54" s="29">
        <f t="shared" si="158"/>
        <v>-10.177977</v>
      </c>
      <c r="BT54" s="29">
        <f t="shared" si="159"/>
        <v>-2.4573730000000005</v>
      </c>
      <c r="BU54" s="29">
        <f t="shared" si="160"/>
        <v>-7.056222</v>
      </c>
      <c r="BV54" s="29">
        <f t="shared" si="161"/>
        <v>-6.2708789999999999</v>
      </c>
      <c r="BW54" s="29">
        <f t="shared" si="162"/>
        <v>-1.4324180000000002</v>
      </c>
      <c r="BX54" s="29">
        <f t="shared" si="163"/>
        <v>-2.6334819999999999</v>
      </c>
      <c r="BY54" s="29">
        <f t="shared" si="164"/>
        <v>-6.8538134545454543</v>
      </c>
      <c r="BZ54" s="29">
        <f t="shared" si="165"/>
        <v>0.64265000000000017</v>
      </c>
      <c r="CA54" s="29">
        <f t="shared" si="166"/>
        <v>-0.11196200000000045</v>
      </c>
      <c r="CC54" s="24">
        <v>1985</v>
      </c>
      <c r="CD54" s="24">
        <v>8</v>
      </c>
      <c r="CE54" s="29">
        <f t="shared" si="169"/>
        <v>-1.461827</v>
      </c>
      <c r="CF54" s="29">
        <f t="shared" si="170"/>
        <v>-6.5136280000000006</v>
      </c>
      <c r="CG54" s="29">
        <f t="shared" si="171"/>
        <v>-1.859119</v>
      </c>
      <c r="CH54" s="29">
        <f t="shared" si="172"/>
        <v>-1.7879590000000003</v>
      </c>
      <c r="CI54" s="29">
        <f t="shared" si="173"/>
        <v>-4.0230439999999996</v>
      </c>
      <c r="CJ54" s="29">
        <f t="shared" si="174"/>
        <v>-6.2153710000000002</v>
      </c>
      <c r="CK54" s="29">
        <f t="shared" si="175"/>
        <v>0.66912109090909055</v>
      </c>
      <c r="CL54" s="29">
        <f t="shared" si="176"/>
        <v>-8.3108560000000011</v>
      </c>
      <c r="CM54" s="29">
        <f t="shared" si="177"/>
        <v>-10.816203000000002</v>
      </c>
    </row>
    <row r="55" spans="1:103" x14ac:dyDescent="0.25">
      <c r="A55" s="25" t="s">
        <v>104</v>
      </c>
      <c r="B55" s="25" t="s">
        <v>103</v>
      </c>
      <c r="C55" s="25" t="s">
        <v>93</v>
      </c>
      <c r="D55" s="26">
        <v>18</v>
      </c>
      <c r="F55" s="29">
        <v>0.41174500000000003</v>
      </c>
      <c r="G55" s="29">
        <v>-0.39441700000000002</v>
      </c>
      <c r="H55" s="29">
        <v>-0.58687100000000003</v>
      </c>
      <c r="I55" s="29">
        <v>-0.33977400000000002</v>
      </c>
      <c r="J55" s="29">
        <v>-0.476547</v>
      </c>
      <c r="K55" s="29">
        <v>-0.34493200000000002</v>
      </c>
      <c r="L55" s="29">
        <v>-0.81559999999999999</v>
      </c>
      <c r="M55" s="58">
        <v>-3.0797999999999999E-2</v>
      </c>
      <c r="N55" s="58">
        <v>-0.487736</v>
      </c>
      <c r="O55" s="58">
        <v>-0.52478800000000003</v>
      </c>
      <c r="R55" s="31"/>
      <c r="S55" s="31">
        <f t="shared" si="5"/>
        <v>-0.39441700000000002</v>
      </c>
      <c r="T55" s="31">
        <f t="shared" si="6"/>
        <v>-0.58687100000000003</v>
      </c>
      <c r="U55" s="31">
        <f t="shared" si="7"/>
        <v>-0.33977400000000002</v>
      </c>
      <c r="V55" s="31">
        <f t="shared" si="8"/>
        <v>-0.476547</v>
      </c>
      <c r="W55" s="31">
        <f t="shared" si="9"/>
        <v>-0.34493200000000002</v>
      </c>
      <c r="X55" s="31">
        <f t="shared" si="10"/>
        <v>-0.81559999999999999</v>
      </c>
      <c r="Y55" s="60">
        <f t="shared" si="11"/>
        <v>0.21058909090909095</v>
      </c>
      <c r="Z55" s="60">
        <f t="shared" si="12"/>
        <v>-0.487736</v>
      </c>
      <c r="AA55" s="60">
        <f t="shared" si="13"/>
        <v>-0.52478800000000003</v>
      </c>
      <c r="AC55" s="60">
        <f t="shared" si="156"/>
        <v>-0.39441700000000002</v>
      </c>
      <c r="AD55" s="60">
        <f t="shared" si="153"/>
        <v>-0.58687100000000003</v>
      </c>
      <c r="AE55" s="60">
        <f t="shared" si="153"/>
        <v>-0.33977400000000002</v>
      </c>
      <c r="AF55" s="60">
        <f t="shared" si="153"/>
        <v>-0.476547</v>
      </c>
      <c r="AG55" s="60">
        <f t="shared" si="153"/>
        <v>-0.34493200000000002</v>
      </c>
      <c r="AH55" s="60">
        <f t="shared" si="153"/>
        <v>-0.81559999999999999</v>
      </c>
      <c r="AI55" s="60">
        <f t="shared" si="153"/>
        <v>0.21058909090909095</v>
      </c>
      <c r="AJ55" s="60">
        <f t="shared" si="153"/>
        <v>-0.487736</v>
      </c>
      <c r="AK55" s="60">
        <f t="shared" si="153"/>
        <v>-0.52478800000000003</v>
      </c>
      <c r="AM55" s="31">
        <f t="shared" si="167"/>
        <v>1.252062</v>
      </c>
      <c r="AN55" s="31">
        <f t="shared" si="157"/>
        <v>-1.4050039999999999</v>
      </c>
      <c r="AO55" s="31">
        <f t="shared" si="157"/>
        <v>-0.59580400000000011</v>
      </c>
      <c r="AP55" s="31">
        <f t="shared" si="157"/>
        <v>-4.005115</v>
      </c>
      <c r="AQ55" s="31">
        <f t="shared" si="157"/>
        <v>-3.1914969999999996</v>
      </c>
      <c r="AR55" s="31">
        <f t="shared" si="157"/>
        <v>-3.9515199999999999</v>
      </c>
      <c r="AS55" s="31">
        <f t="shared" si="157"/>
        <v>1.5943084545454549</v>
      </c>
      <c r="AT55" s="31">
        <f t="shared" si="157"/>
        <v>-0.60896700000000048</v>
      </c>
      <c r="AU55" s="31">
        <f t="shared" si="157"/>
        <v>-2.071742</v>
      </c>
      <c r="BQ55" s="24">
        <v>1984</v>
      </c>
      <c r="BR55" s="24">
        <f t="shared" si="178"/>
        <v>12</v>
      </c>
      <c r="BS55" s="29">
        <f t="shared" si="158"/>
        <v>-10.832699</v>
      </c>
      <c r="BT55" s="29">
        <f t="shared" si="159"/>
        <v>-2.6879200000000005</v>
      </c>
      <c r="BU55" s="29">
        <f t="shared" si="160"/>
        <v>-7.4949700000000004</v>
      </c>
      <c r="BV55" s="29">
        <f t="shared" si="161"/>
        <v>-6.4869849999999998</v>
      </c>
      <c r="BW55" s="29">
        <f t="shared" si="162"/>
        <v>-1.6288040000000001</v>
      </c>
      <c r="BX55" s="29">
        <f t="shared" si="163"/>
        <v>-3.0813579999999998</v>
      </c>
      <c r="BY55" s="29">
        <f t="shared" si="164"/>
        <v>-7.3888930909090904</v>
      </c>
      <c r="BZ55" s="29">
        <f t="shared" si="165"/>
        <v>0.17450600000000016</v>
      </c>
      <c r="CA55" s="29">
        <f t="shared" si="166"/>
        <v>-5.6933000000000449E-2</v>
      </c>
      <c r="CC55" s="24">
        <v>1985</v>
      </c>
      <c r="CD55" s="24">
        <v>9</v>
      </c>
      <c r="CE55" s="29">
        <f t="shared" si="169"/>
        <v>-1.8654519999999999</v>
      </c>
      <c r="CF55" s="29">
        <f t="shared" si="170"/>
        <v>-7.497370000000001</v>
      </c>
      <c r="CG55" s="29">
        <f t="shared" si="171"/>
        <v>-2.386002</v>
      </c>
      <c r="CH55" s="29">
        <f t="shared" si="172"/>
        <v>-2.2093840000000005</v>
      </c>
      <c r="CI55" s="29">
        <f t="shared" si="173"/>
        <v>-4.3253249999999994</v>
      </c>
      <c r="CJ55" s="29">
        <f t="shared" si="174"/>
        <v>-6.8209520000000001</v>
      </c>
      <c r="CK55" s="29">
        <f t="shared" si="175"/>
        <v>-0.42154200000000031</v>
      </c>
      <c r="CL55" s="29">
        <f t="shared" si="176"/>
        <v>-9.3632550000000005</v>
      </c>
      <c r="CM55" s="29">
        <f t="shared" si="177"/>
        <v>-12.071539000000001</v>
      </c>
    </row>
    <row r="56" spans="1:103" x14ac:dyDescent="0.25">
      <c r="A56" s="25" t="s">
        <v>104</v>
      </c>
      <c r="B56" s="25" t="s">
        <v>90</v>
      </c>
      <c r="C56" s="25" t="s">
        <v>91</v>
      </c>
      <c r="D56" s="26">
        <v>19</v>
      </c>
      <c r="F56" s="29">
        <v>0.62589300000000003</v>
      </c>
      <c r="G56" s="29">
        <v>-0.498475</v>
      </c>
      <c r="H56" s="29">
        <v>-1.1368990000000001</v>
      </c>
      <c r="I56" s="29">
        <v>-0.14468200000000001</v>
      </c>
      <c r="J56" s="29">
        <v>-0.52369500000000002</v>
      </c>
      <c r="K56" s="29">
        <v>-0.31726799999999999</v>
      </c>
      <c r="L56" s="29">
        <v>-0.77189799999999997</v>
      </c>
      <c r="M56" s="58">
        <v>-0.106975</v>
      </c>
      <c r="N56" s="58">
        <v>-0.26752500000000001</v>
      </c>
      <c r="O56" s="58">
        <v>-0.52755300000000005</v>
      </c>
      <c r="R56" s="31"/>
      <c r="S56" s="31">
        <f t="shared" si="5"/>
        <v>-0.498475</v>
      </c>
      <c r="T56" s="31">
        <f t="shared" si="6"/>
        <v>-1.1368990000000001</v>
      </c>
      <c r="U56" s="31">
        <f t="shared" si="7"/>
        <v>-0.14468200000000001</v>
      </c>
      <c r="V56" s="31">
        <f t="shared" si="8"/>
        <v>-0.52369500000000002</v>
      </c>
      <c r="W56" s="31">
        <f t="shared" si="9"/>
        <v>-0.31726799999999999</v>
      </c>
      <c r="X56" s="31">
        <f t="shared" si="10"/>
        <v>-0.77189799999999997</v>
      </c>
      <c r="Y56" s="60">
        <f t="shared" si="11"/>
        <v>0.29277118181818185</v>
      </c>
      <c r="Z56" s="60">
        <f t="shared" si="12"/>
        <v>-0.26752500000000001</v>
      </c>
      <c r="AA56" s="60">
        <f t="shared" si="13"/>
        <v>-0.52755300000000005</v>
      </c>
      <c r="AC56" s="60">
        <f t="shared" si="156"/>
        <v>-0.498475</v>
      </c>
      <c r="AD56" s="60">
        <f t="shared" si="153"/>
        <v>-1.1368990000000001</v>
      </c>
      <c r="AE56" s="60">
        <f t="shared" si="153"/>
        <v>-0.14468200000000001</v>
      </c>
      <c r="AF56" s="60">
        <f t="shared" si="153"/>
        <v>-0.52369500000000002</v>
      </c>
      <c r="AG56" s="60">
        <f t="shared" si="153"/>
        <v>-0.31726799999999999</v>
      </c>
      <c r="AH56" s="60">
        <f t="shared" si="153"/>
        <v>-0.77189799999999997</v>
      </c>
      <c r="AI56" s="60">
        <f t="shared" si="153"/>
        <v>0.29277118181818185</v>
      </c>
      <c r="AJ56" s="60">
        <f t="shared" si="153"/>
        <v>-0.26752500000000001</v>
      </c>
      <c r="AK56" s="60">
        <f t="shared" si="153"/>
        <v>-0.52755300000000005</v>
      </c>
      <c r="AM56" s="31">
        <f t="shared" si="167"/>
        <v>0.75358700000000001</v>
      </c>
      <c r="AN56" s="31">
        <f t="shared" si="157"/>
        <v>-2.541903</v>
      </c>
      <c r="AO56" s="31">
        <f t="shared" si="157"/>
        <v>-0.74048600000000009</v>
      </c>
      <c r="AP56" s="31">
        <f t="shared" si="157"/>
        <v>-4.52881</v>
      </c>
      <c r="AQ56" s="31">
        <f t="shared" si="157"/>
        <v>-3.5087649999999995</v>
      </c>
      <c r="AR56" s="31">
        <f t="shared" si="157"/>
        <v>-4.7234179999999997</v>
      </c>
      <c r="AS56" s="31">
        <f t="shared" si="157"/>
        <v>1.8870796363636368</v>
      </c>
      <c r="AT56" s="31">
        <f t="shared" si="157"/>
        <v>-0.87649200000000049</v>
      </c>
      <c r="AU56" s="31">
        <f t="shared" si="157"/>
        <v>-2.5992950000000001</v>
      </c>
      <c r="BQ56" s="24">
        <v>1984</v>
      </c>
      <c r="BR56" s="24">
        <f t="shared" si="178"/>
        <v>13</v>
      </c>
      <c r="BS56" s="29">
        <f t="shared" si="158"/>
        <v>-11.859722999999999</v>
      </c>
      <c r="BT56" s="29">
        <f t="shared" si="159"/>
        <v>-3.2211000000000007</v>
      </c>
      <c r="BU56" s="29">
        <f t="shared" si="160"/>
        <v>-8.1599500000000003</v>
      </c>
      <c r="BV56" s="29">
        <f t="shared" si="161"/>
        <v>-6.8013459999999997</v>
      </c>
      <c r="BW56" s="29">
        <f t="shared" si="162"/>
        <v>-1.8806420000000001</v>
      </c>
      <c r="BX56" s="29">
        <f t="shared" si="163"/>
        <v>-3.7582979999999999</v>
      </c>
      <c r="BY56" s="29">
        <f t="shared" si="164"/>
        <v>-8.4098881818181805</v>
      </c>
      <c r="BZ56" s="29">
        <f t="shared" si="165"/>
        <v>-0.41924799999999984</v>
      </c>
      <c r="CA56" s="29">
        <f t="shared" si="166"/>
        <v>-3.9567000000000449E-2</v>
      </c>
      <c r="CC56" s="24">
        <v>1985</v>
      </c>
      <c r="CD56" s="24">
        <v>10</v>
      </c>
      <c r="CE56" s="29">
        <f t="shared" si="169"/>
        <v>-2.149457</v>
      </c>
      <c r="CF56" s="29">
        <f t="shared" si="170"/>
        <v>-8.2903570000000002</v>
      </c>
      <c r="CG56" s="29">
        <f t="shared" si="171"/>
        <v>-2.71035</v>
      </c>
      <c r="CH56" s="29">
        <f t="shared" si="172"/>
        <v>-2.6180280000000007</v>
      </c>
      <c r="CI56" s="29">
        <f t="shared" si="173"/>
        <v>-4.6527959999999995</v>
      </c>
      <c r="CJ56" s="29">
        <f t="shared" si="174"/>
        <v>-7.3888540000000003</v>
      </c>
      <c r="CK56" s="29">
        <f t="shared" si="175"/>
        <v>-1.4464643636363639</v>
      </c>
      <c r="CL56" s="29">
        <f t="shared" si="176"/>
        <v>-10.317457000000001</v>
      </c>
      <c r="CM56" s="29">
        <f t="shared" si="177"/>
        <v>-13.241492000000001</v>
      </c>
    </row>
    <row r="57" spans="1:103" x14ac:dyDescent="0.25">
      <c r="A57" s="25" t="s">
        <v>104</v>
      </c>
      <c r="B57" s="25" t="s">
        <v>90</v>
      </c>
      <c r="C57" s="25" t="s">
        <v>92</v>
      </c>
      <c r="D57" s="26">
        <v>20</v>
      </c>
      <c r="F57" s="29">
        <v>0.27992899999999998</v>
      </c>
      <c r="G57" s="29">
        <v>-0.55811299999999997</v>
      </c>
      <c r="H57" s="29">
        <v>-1.0601119999999999</v>
      </c>
      <c r="I57" s="29">
        <v>-0.38254700000000003</v>
      </c>
      <c r="J57" s="29">
        <v>-0.73842200000000002</v>
      </c>
      <c r="K57" s="29">
        <v>-0.39051999999999998</v>
      </c>
      <c r="L57" s="29">
        <v>-0.45316000000000001</v>
      </c>
      <c r="M57" s="58">
        <v>0.22123200000000001</v>
      </c>
      <c r="N57" s="58">
        <v>0.19195899999999999</v>
      </c>
      <c r="O57" s="58">
        <v>-0.102511</v>
      </c>
      <c r="R57" s="31"/>
      <c r="S57" s="31">
        <f t="shared" si="5"/>
        <v>-0.55811299999999997</v>
      </c>
      <c r="T57" s="31">
        <f t="shared" si="6"/>
        <v>-1.0601119999999999</v>
      </c>
      <c r="U57" s="31">
        <f t="shared" si="7"/>
        <v>-0.38254700000000003</v>
      </c>
      <c r="V57" s="31">
        <f t="shared" si="8"/>
        <v>-0.73842200000000002</v>
      </c>
      <c r="W57" s="31">
        <f t="shared" si="9"/>
        <v>-0.39051999999999998</v>
      </c>
      <c r="X57" s="31">
        <f t="shared" si="10"/>
        <v>-0.45316000000000001</v>
      </c>
      <c r="Y57" s="60">
        <f t="shared" si="11"/>
        <v>0.25324854545454545</v>
      </c>
      <c r="Z57" s="60">
        <f t="shared" si="12"/>
        <v>0.19195899999999999</v>
      </c>
      <c r="AA57" s="60">
        <f t="shared" si="13"/>
        <v>-0.102511</v>
      </c>
      <c r="AC57" s="60">
        <f t="shared" si="156"/>
        <v>-0.55811299999999997</v>
      </c>
      <c r="AD57" s="60">
        <f t="shared" si="153"/>
        <v>-1.0601119999999999</v>
      </c>
      <c r="AE57" s="60">
        <f t="shared" si="153"/>
        <v>-0.38254700000000003</v>
      </c>
      <c r="AF57" s="60">
        <f t="shared" si="153"/>
        <v>-0.73842200000000002</v>
      </c>
      <c r="AG57" s="60">
        <f t="shared" si="153"/>
        <v>-0.39051999999999998</v>
      </c>
      <c r="AH57" s="60">
        <f t="shared" si="153"/>
        <v>-0.45316000000000001</v>
      </c>
      <c r="AI57" s="60">
        <f t="shared" si="153"/>
        <v>0.25324854545454545</v>
      </c>
      <c r="AJ57" s="60">
        <f t="shared" si="153"/>
        <v>0.19195899999999999</v>
      </c>
      <c r="AK57" s="60">
        <f t="shared" si="153"/>
        <v>-0.102511</v>
      </c>
      <c r="AM57" s="31">
        <f t="shared" si="167"/>
        <v>0.19547400000000004</v>
      </c>
      <c r="AN57" s="31">
        <f t="shared" si="157"/>
        <v>-3.6020149999999997</v>
      </c>
      <c r="AO57" s="31">
        <f t="shared" si="157"/>
        <v>-1.1230330000000002</v>
      </c>
      <c r="AP57" s="31">
        <f t="shared" si="157"/>
        <v>-5.2672319999999999</v>
      </c>
      <c r="AQ57" s="31">
        <f t="shared" si="157"/>
        <v>-3.8992849999999994</v>
      </c>
      <c r="AR57" s="31">
        <f t="shared" si="157"/>
        <v>-5.1765779999999992</v>
      </c>
      <c r="AS57" s="31">
        <f t="shared" si="157"/>
        <v>2.1403281818181821</v>
      </c>
      <c r="AT57" s="31">
        <f t="shared" si="157"/>
        <v>-0.6845330000000005</v>
      </c>
      <c r="AU57" s="31">
        <f t="shared" si="157"/>
        <v>-2.7018059999999999</v>
      </c>
      <c r="BQ57" s="24">
        <v>1984</v>
      </c>
      <c r="BR57" s="24">
        <f t="shared" si="178"/>
        <v>14</v>
      </c>
      <c r="BS57" s="29">
        <f t="shared" si="158"/>
        <v>-13.103701999999998</v>
      </c>
      <c r="BT57" s="29">
        <f t="shared" si="159"/>
        <v>-3.8214110000000008</v>
      </c>
      <c r="BU57" s="29">
        <f t="shared" si="160"/>
        <v>-8.9652270000000005</v>
      </c>
      <c r="BV57" s="29">
        <f t="shared" si="161"/>
        <v>-7.2219629999999997</v>
      </c>
      <c r="BW57" s="29">
        <f t="shared" si="162"/>
        <v>-2.1626840000000001</v>
      </c>
      <c r="BX57" s="29">
        <f t="shared" si="163"/>
        <v>-4.4864459999999999</v>
      </c>
      <c r="BY57" s="29">
        <f t="shared" si="164"/>
        <v>-9.6171981818181802</v>
      </c>
      <c r="BZ57" s="29">
        <f t="shared" si="165"/>
        <v>-0.75963599999999987</v>
      </c>
      <c r="CA57" s="29">
        <f t="shared" si="166"/>
        <v>-0.17930800000000047</v>
      </c>
      <c r="CC57" s="24">
        <v>1985</v>
      </c>
      <c r="CD57" s="24">
        <v>11</v>
      </c>
      <c r="CE57" s="29">
        <f t="shared" si="169"/>
        <v>-2.3998080000000002</v>
      </c>
      <c r="CF57" s="29">
        <f t="shared" si="170"/>
        <v>-9.0986419999999999</v>
      </c>
      <c r="CG57" s="29">
        <f t="shared" si="171"/>
        <v>-3.0651410000000001</v>
      </c>
      <c r="CH57" s="29">
        <f t="shared" si="172"/>
        <v>-3.0476510000000006</v>
      </c>
      <c r="CI57" s="29">
        <f t="shared" si="173"/>
        <v>-4.9799559999999996</v>
      </c>
      <c r="CJ57" s="29">
        <f t="shared" si="174"/>
        <v>-7.9675280000000006</v>
      </c>
      <c r="CK57" s="29">
        <f t="shared" si="175"/>
        <v>-2.6578240909090916</v>
      </c>
      <c r="CL57" s="29">
        <f t="shared" si="176"/>
        <v>-11.222610000000001</v>
      </c>
      <c r="CM57" s="29">
        <f t="shared" si="177"/>
        <v>-14.382819000000001</v>
      </c>
    </row>
    <row r="58" spans="1:103" x14ac:dyDescent="0.25">
      <c r="A58" s="25" t="s">
        <v>104</v>
      </c>
      <c r="B58" s="25" t="s">
        <v>90</v>
      </c>
      <c r="C58" s="25" t="s">
        <v>93</v>
      </c>
      <c r="D58" s="26">
        <v>21</v>
      </c>
      <c r="F58" s="29">
        <v>-0.25539200000000001</v>
      </c>
      <c r="G58" s="29">
        <v>-0.69608599999999998</v>
      </c>
      <c r="H58" s="29">
        <v>-1.0908910000000001</v>
      </c>
      <c r="I58" s="29">
        <v>-0.67729499999999998</v>
      </c>
      <c r="J58" s="29">
        <v>-0.92521100000000001</v>
      </c>
      <c r="K58" s="29">
        <v>-0.36031600000000003</v>
      </c>
      <c r="L58" s="29">
        <v>-0.23638700000000001</v>
      </c>
      <c r="M58" s="58">
        <v>0.48025400000000001</v>
      </c>
      <c r="N58" s="58">
        <v>0.48894599999999999</v>
      </c>
      <c r="O58" s="58">
        <v>0.29637999999999998</v>
      </c>
      <c r="R58" s="31"/>
      <c r="S58" s="31">
        <f t="shared" si="5"/>
        <v>-0.69608599999999998</v>
      </c>
      <c r="T58" s="31">
        <f t="shared" si="6"/>
        <v>-1.0908910000000001</v>
      </c>
      <c r="U58" s="31">
        <f t="shared" si="7"/>
        <v>-0.67729499999999998</v>
      </c>
      <c r="V58" s="31">
        <f t="shared" si="8"/>
        <v>-0.92521100000000001</v>
      </c>
      <c r="W58" s="31">
        <f t="shared" si="9"/>
        <v>-0.36031600000000003</v>
      </c>
      <c r="X58" s="31">
        <f t="shared" si="10"/>
        <v>-0.23638700000000001</v>
      </c>
      <c r="Y58" s="60">
        <f t="shared" si="11"/>
        <v>7.8992545454545482E-2</v>
      </c>
      <c r="Z58" s="60">
        <f t="shared" si="12"/>
        <v>0.48894599999999999</v>
      </c>
      <c r="AA58" s="60">
        <f t="shared" si="13"/>
        <v>0.29637999999999998</v>
      </c>
      <c r="AC58" s="60">
        <f t="shared" si="156"/>
        <v>-0.69608599999999998</v>
      </c>
      <c r="AD58" s="60">
        <f t="shared" si="153"/>
        <v>-1.0908910000000001</v>
      </c>
      <c r="AE58" s="60">
        <f t="shared" si="153"/>
        <v>-0.67729499999999998</v>
      </c>
      <c r="AF58" s="60">
        <f t="shared" si="153"/>
        <v>-0.92521100000000001</v>
      </c>
      <c r="AG58" s="60">
        <f t="shared" si="153"/>
        <v>-0.36031600000000003</v>
      </c>
      <c r="AH58" s="60">
        <f t="shared" si="153"/>
        <v>-0.23638700000000001</v>
      </c>
      <c r="AI58" s="60">
        <f t="shared" si="153"/>
        <v>7.8992545454545482E-2</v>
      </c>
      <c r="AJ58" s="60">
        <f t="shared" si="153"/>
        <v>0.48894599999999999</v>
      </c>
      <c r="AK58" s="60">
        <f t="shared" si="153"/>
        <v>0.29637999999999998</v>
      </c>
      <c r="AM58" s="31">
        <f t="shared" si="167"/>
        <v>-0.50061199999999995</v>
      </c>
      <c r="AN58" s="31">
        <f t="shared" si="157"/>
        <v>-4.6929059999999998</v>
      </c>
      <c r="AO58" s="31">
        <f t="shared" si="157"/>
        <v>-1.8003280000000002</v>
      </c>
      <c r="AP58" s="31">
        <f t="shared" si="157"/>
        <v>-6.1924429999999999</v>
      </c>
      <c r="AQ58" s="31">
        <f t="shared" si="157"/>
        <v>-4.2596009999999991</v>
      </c>
      <c r="AR58" s="31">
        <f t="shared" si="157"/>
        <v>-5.4129649999999989</v>
      </c>
      <c r="AS58" s="31">
        <f t="shared" si="157"/>
        <v>2.2193207272727276</v>
      </c>
      <c r="AT58" s="31">
        <f t="shared" si="157"/>
        <v>-0.19558700000000051</v>
      </c>
      <c r="AU58" s="31">
        <f t="shared" si="157"/>
        <v>-2.4054259999999998</v>
      </c>
      <c r="BQ58" s="24">
        <v>1984</v>
      </c>
      <c r="BR58" s="24">
        <f t="shared" si="178"/>
        <v>15</v>
      </c>
      <c r="BS58" s="29">
        <f t="shared" si="158"/>
        <v>-14.644824999999999</v>
      </c>
      <c r="BT58" s="29">
        <f t="shared" si="159"/>
        <v>-4.603473000000001</v>
      </c>
      <c r="BU58" s="29">
        <f t="shared" si="160"/>
        <v>-9.9266310000000004</v>
      </c>
      <c r="BV58" s="29">
        <f t="shared" si="161"/>
        <v>-7.7571269999999997</v>
      </c>
      <c r="BW58" s="29">
        <f t="shared" si="162"/>
        <v>-2.4750360000000002</v>
      </c>
      <c r="BX58" s="29">
        <f t="shared" si="163"/>
        <v>-5.4279130000000002</v>
      </c>
      <c r="BY58" s="29">
        <f t="shared" si="164"/>
        <v>-11.103525363636361</v>
      </c>
      <c r="BZ58" s="29">
        <f t="shared" si="165"/>
        <v>-0.90627999999999986</v>
      </c>
      <c r="CA58" s="29">
        <f t="shared" si="166"/>
        <v>-0.62595400000000045</v>
      </c>
      <c r="CC58" s="24">
        <v>1985</v>
      </c>
      <c r="CD58" s="24">
        <v>12</v>
      </c>
      <c r="CE58" s="29">
        <f t="shared" si="169"/>
        <v>-2.8528020000000001</v>
      </c>
      <c r="CF58" s="29">
        <f t="shared" si="170"/>
        <v>-10.111416999999999</v>
      </c>
      <c r="CG58" s="29">
        <f t="shared" si="171"/>
        <v>-3.6696629999999999</v>
      </c>
      <c r="CH58" s="29">
        <f t="shared" si="172"/>
        <v>-3.6416030000000008</v>
      </c>
      <c r="CI58" s="29">
        <f t="shared" si="173"/>
        <v>-5.4679129999999994</v>
      </c>
      <c r="CJ58" s="29">
        <f t="shared" si="174"/>
        <v>-8.7349510000000006</v>
      </c>
      <c r="CK58" s="29">
        <f t="shared" si="175"/>
        <v>-4.3248206363636372</v>
      </c>
      <c r="CL58" s="29">
        <f t="shared" si="176"/>
        <v>-12.199747000000002</v>
      </c>
      <c r="CM58" s="29">
        <f t="shared" si="177"/>
        <v>-15.686246000000001</v>
      </c>
    </row>
    <row r="59" spans="1:103" x14ac:dyDescent="0.25">
      <c r="A59" s="25" t="s">
        <v>104</v>
      </c>
      <c r="B59" s="25" t="s">
        <v>94</v>
      </c>
      <c r="C59" s="25" t="s">
        <v>91</v>
      </c>
      <c r="D59" s="26">
        <v>22</v>
      </c>
      <c r="F59" s="29">
        <v>6.4481999999999998E-2</v>
      </c>
      <c r="G59" s="29">
        <v>0.28144599999999997</v>
      </c>
      <c r="H59" s="29">
        <v>0.27507799999999999</v>
      </c>
      <c r="I59" s="29">
        <v>-8.1880000000000008E-3</v>
      </c>
      <c r="J59" s="29">
        <v>5.6017999999999998E-2</v>
      </c>
      <c r="K59" s="29">
        <v>-3.0504E-2</v>
      </c>
      <c r="L59" s="29">
        <v>9.6238000000000004E-2</v>
      </c>
      <c r="M59" s="58">
        <v>0.71226</v>
      </c>
      <c r="N59" s="58">
        <v>0.75011700000000003</v>
      </c>
      <c r="O59" s="58">
        <v>0.56552100000000005</v>
      </c>
      <c r="R59" s="31"/>
      <c r="S59" s="31">
        <f t="shared" si="5"/>
        <v>0.28144599999999997</v>
      </c>
      <c r="T59" s="31">
        <f t="shared" si="6"/>
        <v>0.27507799999999999</v>
      </c>
      <c r="U59" s="31">
        <f t="shared" si="7"/>
        <v>-8.1880000000000008E-3</v>
      </c>
      <c r="V59" s="31">
        <f t="shared" si="8"/>
        <v>5.6017999999999998E-2</v>
      </c>
      <c r="W59" s="31">
        <f t="shared" si="9"/>
        <v>-3.0504E-2</v>
      </c>
      <c r="X59" s="31">
        <f t="shared" si="10"/>
        <v>9.6238000000000004E-2</v>
      </c>
      <c r="Y59" s="60">
        <f t="shared" si="11"/>
        <v>0.35892654545454544</v>
      </c>
      <c r="Z59" s="60">
        <f t="shared" si="12"/>
        <v>0.75011700000000003</v>
      </c>
      <c r="AA59" s="60">
        <f t="shared" si="13"/>
        <v>0.56552100000000005</v>
      </c>
      <c r="AC59" s="60">
        <f t="shared" si="156"/>
        <v>0.28144599999999997</v>
      </c>
      <c r="AD59" s="60">
        <f t="shared" si="153"/>
        <v>0.27507799999999999</v>
      </c>
      <c r="AE59" s="60">
        <f t="shared" si="153"/>
        <v>-8.1880000000000008E-3</v>
      </c>
      <c r="AF59" s="60">
        <f t="shared" si="153"/>
        <v>5.6017999999999998E-2</v>
      </c>
      <c r="AG59" s="60">
        <f t="shared" si="153"/>
        <v>-3.0504E-2</v>
      </c>
      <c r="AH59" s="60">
        <f t="shared" si="153"/>
        <v>9.6238000000000004E-2</v>
      </c>
      <c r="AI59" s="60">
        <f t="shared" si="153"/>
        <v>0.35892654545454544</v>
      </c>
      <c r="AJ59" s="60">
        <f t="shared" si="153"/>
        <v>0.75011700000000003</v>
      </c>
      <c r="AK59" s="60">
        <f t="shared" si="153"/>
        <v>0.56552100000000005</v>
      </c>
      <c r="AM59" s="31">
        <f t="shared" si="167"/>
        <v>-0.21916599999999997</v>
      </c>
      <c r="AN59" s="31">
        <f t="shared" si="157"/>
        <v>-4.4178280000000001</v>
      </c>
      <c r="AO59" s="31">
        <f t="shared" si="157"/>
        <v>-1.8085160000000002</v>
      </c>
      <c r="AP59" s="31">
        <f t="shared" si="157"/>
        <v>-6.136425</v>
      </c>
      <c r="AQ59" s="31">
        <f t="shared" si="157"/>
        <v>-4.2901049999999987</v>
      </c>
      <c r="AR59" s="31">
        <f t="shared" si="157"/>
        <v>-5.3167269999999993</v>
      </c>
      <c r="AS59" s="31">
        <f t="shared" si="157"/>
        <v>2.5782472727272729</v>
      </c>
      <c r="AT59" s="31">
        <f t="shared" si="157"/>
        <v>0.55452999999999952</v>
      </c>
      <c r="AU59" s="31">
        <f t="shared" si="157"/>
        <v>-1.8399049999999999</v>
      </c>
      <c r="BQ59" s="24">
        <v>1984</v>
      </c>
      <c r="BR59" s="24">
        <f t="shared" si="178"/>
        <v>16</v>
      </c>
      <c r="BS59" s="29">
        <f t="shared" si="158"/>
        <v>-15.390901999999999</v>
      </c>
      <c r="BT59" s="29">
        <f t="shared" si="159"/>
        <v>-4.7784980000000008</v>
      </c>
      <c r="BU59" s="29">
        <f t="shared" si="160"/>
        <v>-10.546177</v>
      </c>
      <c r="BV59" s="29">
        <f t="shared" si="161"/>
        <v>-8.202335999999999</v>
      </c>
      <c r="BW59" s="29">
        <f t="shared" si="162"/>
        <v>-2.5942940000000001</v>
      </c>
      <c r="BX59" s="29">
        <f t="shared" si="163"/>
        <v>-5.8764609999999999</v>
      </c>
      <c r="BY59" s="29">
        <f t="shared" si="164"/>
        <v>-11.930597727272724</v>
      </c>
      <c r="BZ59" s="29">
        <f t="shared" si="165"/>
        <v>-1.3637009999999998</v>
      </c>
      <c r="CA59" s="29">
        <f t="shared" si="166"/>
        <v>-0.95939300000000038</v>
      </c>
      <c r="CC59" s="24">
        <v>1985</v>
      </c>
      <c r="CD59" s="24">
        <v>13</v>
      </c>
      <c r="CE59" s="29">
        <f t="shared" si="169"/>
        <v>-3.4472610000000001</v>
      </c>
      <c r="CF59" s="29">
        <f t="shared" si="170"/>
        <v>-11.349781999999999</v>
      </c>
      <c r="CG59" s="29">
        <f t="shared" si="171"/>
        <v>-4.518357</v>
      </c>
      <c r="CH59" s="29">
        <f t="shared" si="172"/>
        <v>-4.5005990000000011</v>
      </c>
      <c r="CI59" s="29">
        <f t="shared" si="173"/>
        <v>-6.2944739999999992</v>
      </c>
      <c r="CJ59" s="29">
        <f t="shared" si="174"/>
        <v>-9.7600750000000005</v>
      </c>
      <c r="CK59" s="29">
        <f t="shared" si="175"/>
        <v>-5.856525363636365</v>
      </c>
      <c r="CL59" s="29">
        <f t="shared" si="176"/>
        <v>-13.497933000000002</v>
      </c>
      <c r="CM59" s="29">
        <f t="shared" si="177"/>
        <v>-16.993158000000001</v>
      </c>
    </row>
    <row r="60" spans="1:103" x14ac:dyDescent="0.25">
      <c r="A60" s="25" t="s">
        <v>104</v>
      </c>
      <c r="B60" s="25" t="s">
        <v>94</v>
      </c>
      <c r="C60" s="25" t="s">
        <v>92</v>
      </c>
      <c r="D60" s="26">
        <v>23</v>
      </c>
      <c r="F60" s="29">
        <v>0.12398199999999999</v>
      </c>
      <c r="G60" s="29">
        <v>0.100327</v>
      </c>
      <c r="H60" s="29">
        <v>0.43484600000000001</v>
      </c>
      <c r="I60" s="29">
        <v>-0.18057899999999999</v>
      </c>
      <c r="J60" s="29">
        <v>-7.2859999999999994E-2</v>
      </c>
      <c r="K60" s="29">
        <v>5.8861999999999998E-2</v>
      </c>
      <c r="L60" s="29">
        <v>0.22412799999999999</v>
      </c>
      <c r="M60" s="58">
        <v>0.42694799999999999</v>
      </c>
      <c r="N60" s="58">
        <v>0.96938400000000002</v>
      </c>
      <c r="O60" s="58">
        <v>0.73147099999999998</v>
      </c>
      <c r="R60" s="31"/>
      <c r="S60" s="31">
        <f t="shared" si="5"/>
        <v>0.100327</v>
      </c>
      <c r="T60" s="31">
        <f t="shared" si="6"/>
        <v>0.43484600000000001</v>
      </c>
      <c r="U60" s="31">
        <f t="shared" si="7"/>
        <v>-0.18057899999999999</v>
      </c>
      <c r="V60" s="31">
        <f t="shared" si="8"/>
        <v>-7.2859999999999994E-2</v>
      </c>
      <c r="W60" s="31">
        <f t="shared" si="9"/>
        <v>5.8861999999999998E-2</v>
      </c>
      <c r="X60" s="31">
        <f t="shared" si="10"/>
        <v>0.22412799999999999</v>
      </c>
      <c r="Y60" s="60">
        <f t="shared" si="11"/>
        <v>0.26169381818181814</v>
      </c>
      <c r="Z60" s="60">
        <f t="shared" si="12"/>
        <v>0.96938400000000002</v>
      </c>
      <c r="AA60" s="60">
        <f t="shared" si="13"/>
        <v>0.73147099999999998</v>
      </c>
      <c r="AC60" s="60">
        <f t="shared" si="156"/>
        <v>0.100327</v>
      </c>
      <c r="AD60" s="60">
        <f t="shared" ref="AD60:AD64" si="179">T60</f>
        <v>0.43484600000000001</v>
      </c>
      <c r="AE60" s="60">
        <f t="shared" ref="AE60:AE64" si="180">U60</f>
        <v>-0.18057899999999999</v>
      </c>
      <c r="AF60" s="60">
        <f t="shared" ref="AF60:AF64" si="181">V60</f>
        <v>-7.2859999999999994E-2</v>
      </c>
      <c r="AG60" s="60">
        <f t="shared" ref="AG60:AG64" si="182">W60</f>
        <v>5.8861999999999998E-2</v>
      </c>
      <c r="AH60" s="60">
        <f t="shared" ref="AH60:AH64" si="183">X60</f>
        <v>0.22412799999999999</v>
      </c>
      <c r="AI60" s="60">
        <f t="shared" ref="AI60:AI64" si="184">Y60</f>
        <v>0.26169381818181814</v>
      </c>
      <c r="AJ60" s="60">
        <f t="shared" ref="AJ60:AJ64" si="185">Z60</f>
        <v>0.96938400000000002</v>
      </c>
      <c r="AK60" s="60">
        <f t="shared" ref="AK60:AK64" si="186">AA60</f>
        <v>0.73147099999999998</v>
      </c>
      <c r="AM60" s="31">
        <f t="shared" si="167"/>
        <v>-0.11883899999999997</v>
      </c>
      <c r="AN60" s="31">
        <f t="shared" si="157"/>
        <v>-3.9829820000000002</v>
      </c>
      <c r="AO60" s="31">
        <f t="shared" si="157"/>
        <v>-1.9890950000000003</v>
      </c>
      <c r="AP60" s="31">
        <f t="shared" si="157"/>
        <v>-6.2092850000000004</v>
      </c>
      <c r="AQ60" s="31">
        <f t="shared" si="157"/>
        <v>-4.2312429999999983</v>
      </c>
      <c r="AR60" s="31">
        <f t="shared" si="157"/>
        <v>-5.092598999999999</v>
      </c>
      <c r="AS60" s="31">
        <f t="shared" si="157"/>
        <v>2.839941090909091</v>
      </c>
      <c r="AT60" s="31">
        <f t="shared" si="157"/>
        <v>1.5239139999999995</v>
      </c>
      <c r="AU60" s="31">
        <f t="shared" si="157"/>
        <v>-1.1084339999999999</v>
      </c>
      <c r="BQ60" s="24">
        <v>1984</v>
      </c>
      <c r="BR60" s="24">
        <f t="shared" si="178"/>
        <v>17</v>
      </c>
      <c r="BS60" s="29">
        <f t="shared" si="158"/>
        <v>-15.991539999999999</v>
      </c>
      <c r="BT60" s="29">
        <f t="shared" si="159"/>
        <v>-4.8194090000000012</v>
      </c>
      <c r="BU60" s="29">
        <f t="shared" si="160"/>
        <v>-11.088682</v>
      </c>
      <c r="BV60" s="29">
        <f t="shared" si="161"/>
        <v>-8.6726779999999994</v>
      </c>
      <c r="BW60" s="29">
        <f t="shared" si="162"/>
        <v>-2.693622</v>
      </c>
      <c r="BX60" s="29">
        <f t="shared" si="163"/>
        <v>-6.2420279999999995</v>
      </c>
      <c r="BY60" s="29">
        <f t="shared" si="164"/>
        <v>-12.466752454545452</v>
      </c>
      <c r="BZ60" s="29">
        <f t="shared" si="165"/>
        <v>-1.8016019999999999</v>
      </c>
      <c r="CA60" s="29">
        <f t="shared" si="166"/>
        <v>-1.1724280000000005</v>
      </c>
      <c r="CC60" s="24">
        <v>1985</v>
      </c>
      <c r="CD60" s="24">
        <v>14</v>
      </c>
      <c r="CE60" s="29">
        <f t="shared" si="169"/>
        <v>-3.9549530000000002</v>
      </c>
      <c r="CF60" s="29">
        <f t="shared" si="170"/>
        <v>-12.482711</v>
      </c>
      <c r="CG60" s="29">
        <f t="shared" si="171"/>
        <v>-5.3301600000000002</v>
      </c>
      <c r="CH60" s="29">
        <f t="shared" si="172"/>
        <v>-5.3048970000000013</v>
      </c>
      <c r="CI60" s="29">
        <f t="shared" si="173"/>
        <v>-7.0197789999999989</v>
      </c>
      <c r="CJ60" s="29">
        <f t="shared" si="174"/>
        <v>-10.709241</v>
      </c>
      <c r="CK60" s="29">
        <f t="shared" si="175"/>
        <v>-7.3901803636363654</v>
      </c>
      <c r="CL60" s="29">
        <f t="shared" si="176"/>
        <v>-14.789783000000002</v>
      </c>
      <c r="CM60" s="29">
        <f t="shared" si="177"/>
        <v>-18.257613000000003</v>
      </c>
    </row>
    <row r="61" spans="1:103" x14ac:dyDescent="0.25">
      <c r="A61" s="25" t="s">
        <v>104</v>
      </c>
      <c r="B61" s="25" t="s">
        <v>94</v>
      </c>
      <c r="C61" s="25" t="s">
        <v>93</v>
      </c>
      <c r="D61" s="26">
        <v>24</v>
      </c>
      <c r="F61" s="29">
        <v>-6.1406000000000002E-2</v>
      </c>
      <c r="G61" s="29">
        <v>-0.33710299999999999</v>
      </c>
      <c r="H61" s="29">
        <v>0.45068799999999998</v>
      </c>
      <c r="I61" s="29">
        <v>-0.48280899999999999</v>
      </c>
      <c r="J61" s="29">
        <v>-0.17768100000000001</v>
      </c>
      <c r="K61" s="29">
        <v>0.128357</v>
      </c>
      <c r="L61" s="29">
        <v>0.259353</v>
      </c>
      <c r="M61" s="58">
        <v>-4.6344999999999997E-2</v>
      </c>
      <c r="N61" s="58">
        <v>0.95696899999999996</v>
      </c>
      <c r="O61" s="58">
        <v>0.75245600000000001</v>
      </c>
      <c r="R61" s="31"/>
      <c r="S61" s="31">
        <f t="shared" si="5"/>
        <v>-0.33710299999999999</v>
      </c>
      <c r="T61" s="31">
        <f t="shared" si="6"/>
        <v>0.45068799999999998</v>
      </c>
      <c r="U61" s="31">
        <f t="shared" si="7"/>
        <v>-0.48280899999999999</v>
      </c>
      <c r="V61" s="31">
        <f t="shared" si="8"/>
        <v>-0.17768100000000001</v>
      </c>
      <c r="W61" s="31">
        <f t="shared" si="9"/>
        <v>0.128357</v>
      </c>
      <c r="X61" s="31">
        <f t="shared" si="10"/>
        <v>0.259353</v>
      </c>
      <c r="Y61" s="60">
        <f t="shared" si="11"/>
        <v>-5.4560090909090905E-2</v>
      </c>
      <c r="Z61" s="60">
        <f t="shared" si="12"/>
        <v>0.95696899999999996</v>
      </c>
      <c r="AA61" s="60">
        <f t="shared" si="13"/>
        <v>0.75245600000000001</v>
      </c>
      <c r="AC61" s="60">
        <f t="shared" si="156"/>
        <v>-0.33710299999999999</v>
      </c>
      <c r="AD61" s="60">
        <f t="shared" si="179"/>
        <v>0.45068799999999998</v>
      </c>
      <c r="AE61" s="60">
        <f t="shared" si="180"/>
        <v>-0.48280899999999999</v>
      </c>
      <c r="AF61" s="60">
        <f t="shared" si="181"/>
        <v>-0.17768100000000001</v>
      </c>
      <c r="AG61" s="60">
        <f t="shared" si="182"/>
        <v>0.128357</v>
      </c>
      <c r="AH61" s="60">
        <f t="shared" si="183"/>
        <v>0.259353</v>
      </c>
      <c r="AI61" s="60">
        <f t="shared" si="184"/>
        <v>-5.4560090909090905E-2</v>
      </c>
      <c r="AJ61" s="60">
        <f t="shared" si="185"/>
        <v>0.95696899999999996</v>
      </c>
      <c r="AK61" s="60">
        <f t="shared" si="186"/>
        <v>0.75245600000000001</v>
      </c>
      <c r="AM61" s="31">
        <f t="shared" si="167"/>
        <v>-0.45594199999999996</v>
      </c>
      <c r="AN61" s="31">
        <f t="shared" ref="AN61:AN64" si="187">AD61+AN60</f>
        <v>-3.5322940000000003</v>
      </c>
      <c r="AO61" s="31">
        <f t="shared" ref="AO61:AO64" si="188">AE61+AO60</f>
        <v>-2.4719040000000003</v>
      </c>
      <c r="AP61" s="31">
        <f t="shared" ref="AP61:AP64" si="189">AF61+AP60</f>
        <v>-6.3869660000000001</v>
      </c>
      <c r="AQ61" s="31">
        <f t="shared" ref="AQ61:AQ64" si="190">AG61+AQ60</f>
        <v>-4.102885999999998</v>
      </c>
      <c r="AR61" s="31">
        <f t="shared" ref="AR61:AR64" si="191">AH61+AR60</f>
        <v>-4.833245999999999</v>
      </c>
      <c r="AS61" s="31">
        <f t="shared" ref="AS61:AS64" si="192">AI61+AS60</f>
        <v>2.7853810000000001</v>
      </c>
      <c r="AT61" s="31">
        <f t="shared" ref="AT61:AT64" si="193">AJ61+AT60</f>
        <v>2.4808829999999995</v>
      </c>
      <c r="AU61" s="31">
        <f t="shared" ref="AU61:AU64" si="194">AK61+AU60</f>
        <v>-0.35597799999999991</v>
      </c>
      <c r="BQ61" s="24">
        <v>1984</v>
      </c>
      <c r="BR61" s="24">
        <f t="shared" si="178"/>
        <v>18</v>
      </c>
      <c r="BS61" s="29">
        <f t="shared" si="158"/>
        <v>-16.696870999999998</v>
      </c>
      <c r="BT61" s="29">
        <f t="shared" si="159"/>
        <v>-4.8099350000000012</v>
      </c>
      <c r="BU61" s="29">
        <f t="shared" si="160"/>
        <v>-11.643172</v>
      </c>
      <c r="BV61" s="29">
        <f t="shared" si="161"/>
        <v>-9.1818270000000002</v>
      </c>
      <c r="BW61" s="29">
        <f t="shared" si="162"/>
        <v>-2.7797130000000001</v>
      </c>
      <c r="BX61" s="29">
        <f t="shared" si="163"/>
        <v>-6.5829949999999995</v>
      </c>
      <c r="BY61" s="29">
        <f t="shared" si="164"/>
        <v>-12.899099999999997</v>
      </c>
      <c r="BZ61" s="29">
        <f t="shared" si="165"/>
        <v>-2.2390330000000001</v>
      </c>
      <c r="CA61" s="29">
        <f t="shared" si="166"/>
        <v>-1.3531650000000004</v>
      </c>
      <c r="CC61" s="24">
        <v>1985</v>
      </c>
      <c r="CD61" s="24">
        <v>15</v>
      </c>
      <c r="CE61" s="29">
        <f t="shared" si="169"/>
        <v>-4.3132299999999999</v>
      </c>
      <c r="CF61" s="29">
        <f t="shared" si="170"/>
        <v>-13.383452</v>
      </c>
      <c r="CG61" s="29">
        <f t="shared" si="171"/>
        <v>-5.9513310000000006</v>
      </c>
      <c r="CH61" s="29">
        <f t="shared" si="172"/>
        <v>-5.9392060000000013</v>
      </c>
      <c r="CI61" s="29">
        <f t="shared" si="173"/>
        <v>-7.5999729999999985</v>
      </c>
      <c r="CJ61" s="29">
        <f t="shared" si="174"/>
        <v>-11.477416</v>
      </c>
      <c r="CK61" s="29">
        <f t="shared" si="175"/>
        <v>-8.6837868181818205</v>
      </c>
      <c r="CL61" s="29">
        <f t="shared" si="176"/>
        <v>-15.952356000000002</v>
      </c>
      <c r="CM61" s="29">
        <f t="shared" si="177"/>
        <v>-19.191073000000003</v>
      </c>
    </row>
    <row r="62" spans="1:103" x14ac:dyDescent="0.25">
      <c r="A62" s="25" t="s">
        <v>104</v>
      </c>
      <c r="B62" s="25" t="s">
        <v>95</v>
      </c>
      <c r="C62" s="25" t="s">
        <v>91</v>
      </c>
      <c r="D62" s="26">
        <v>25</v>
      </c>
      <c r="F62" s="29">
        <v>0.64271900000000004</v>
      </c>
      <c r="G62" s="29">
        <v>0.59281099999999998</v>
      </c>
      <c r="H62" s="29">
        <v>1.9529799999999999</v>
      </c>
      <c r="I62" s="29">
        <v>0.21671399999999999</v>
      </c>
      <c r="J62" s="29">
        <v>0.56083899999999998</v>
      </c>
      <c r="K62" s="29">
        <v>0.93649000000000004</v>
      </c>
      <c r="L62" s="29">
        <v>1.1582349999999999</v>
      </c>
      <c r="M62" s="58">
        <v>0.53564999999999996</v>
      </c>
      <c r="N62" s="58">
        <v>1.651486</v>
      </c>
      <c r="O62" s="58">
        <v>1.8653439999999999</v>
      </c>
      <c r="R62" s="31"/>
      <c r="S62" s="31">
        <f t="shared" si="5"/>
        <v>0.59281099999999998</v>
      </c>
      <c r="T62" s="31">
        <f t="shared" si="6"/>
        <v>1.9529799999999999</v>
      </c>
      <c r="U62" s="31">
        <f t="shared" si="7"/>
        <v>0.21671399999999999</v>
      </c>
      <c r="V62" s="31">
        <f t="shared" si="8"/>
        <v>0.56083899999999998</v>
      </c>
      <c r="W62" s="31">
        <f t="shared" si="9"/>
        <v>0.93649000000000004</v>
      </c>
      <c r="X62" s="31">
        <f t="shared" si="10"/>
        <v>1.1582349999999999</v>
      </c>
      <c r="Y62" s="60">
        <f t="shared" si="11"/>
        <v>0.59405127272727265</v>
      </c>
      <c r="Z62" s="60">
        <f t="shared" si="12"/>
        <v>1.651486</v>
      </c>
      <c r="AA62" s="60">
        <f t="shared" si="13"/>
        <v>1.8653439999999999</v>
      </c>
      <c r="AC62" s="60">
        <f t="shared" si="156"/>
        <v>0.59281099999999998</v>
      </c>
      <c r="AD62" s="60">
        <f t="shared" si="179"/>
        <v>1.9529799999999999</v>
      </c>
      <c r="AE62" s="60">
        <f t="shared" si="180"/>
        <v>0.21671399999999999</v>
      </c>
      <c r="AF62" s="60">
        <f t="shared" si="181"/>
        <v>0.56083899999999998</v>
      </c>
      <c r="AG62" s="60">
        <f t="shared" si="182"/>
        <v>0.93649000000000004</v>
      </c>
      <c r="AH62" s="60">
        <f t="shared" si="183"/>
        <v>1.1582349999999999</v>
      </c>
      <c r="AI62" s="60">
        <f t="shared" si="184"/>
        <v>0.59405127272727265</v>
      </c>
      <c r="AJ62" s="60">
        <f t="shared" si="185"/>
        <v>1.651486</v>
      </c>
      <c r="AK62" s="60">
        <f t="shared" si="186"/>
        <v>1.8653439999999999</v>
      </c>
      <c r="AM62" s="31">
        <f t="shared" si="167"/>
        <v>0.13686900000000002</v>
      </c>
      <c r="AN62" s="31">
        <f t="shared" si="187"/>
        <v>-1.5793140000000003</v>
      </c>
      <c r="AO62" s="31">
        <f t="shared" si="188"/>
        <v>-2.2551900000000002</v>
      </c>
      <c r="AP62" s="31">
        <f t="shared" si="189"/>
        <v>-5.8261270000000005</v>
      </c>
      <c r="AQ62" s="31">
        <f t="shared" si="190"/>
        <v>-3.166395999999998</v>
      </c>
      <c r="AR62" s="31">
        <f t="shared" si="191"/>
        <v>-3.6750109999999991</v>
      </c>
      <c r="AS62" s="31">
        <f t="shared" si="192"/>
        <v>3.3794322727272728</v>
      </c>
      <c r="AT62" s="31">
        <f t="shared" si="193"/>
        <v>4.1323689999999997</v>
      </c>
      <c r="AU62" s="31">
        <f t="shared" si="194"/>
        <v>1.509366</v>
      </c>
      <c r="BQ62" s="24">
        <v>1984</v>
      </c>
      <c r="BR62" s="24">
        <f t="shared" si="178"/>
        <v>19</v>
      </c>
      <c r="BS62" s="29">
        <f t="shared" si="158"/>
        <v>-17.421486999999999</v>
      </c>
      <c r="BT62" s="29">
        <f t="shared" si="159"/>
        <v>-4.5825590000000016</v>
      </c>
      <c r="BU62" s="29">
        <f t="shared" si="160"/>
        <v>-12.089546</v>
      </c>
      <c r="BV62" s="29">
        <f t="shared" si="161"/>
        <v>-9.3463390000000004</v>
      </c>
      <c r="BW62" s="29">
        <f t="shared" si="162"/>
        <v>-2.232291</v>
      </c>
      <c r="BX62" s="29">
        <f t="shared" si="163"/>
        <v>-6.1775619999999991</v>
      </c>
      <c r="BY62" s="29">
        <f t="shared" si="164"/>
        <v>-13.714348454545451</v>
      </c>
      <c r="BZ62" s="29">
        <f t="shared" si="165"/>
        <v>-2.0247860000000002</v>
      </c>
      <c r="CA62" s="29">
        <f t="shared" si="166"/>
        <v>-0.87700700000000031</v>
      </c>
      <c r="CC62" s="24">
        <v>1986</v>
      </c>
      <c r="CD62" s="24">
        <v>1</v>
      </c>
      <c r="CE62" s="29">
        <f>BG173</f>
        <v>0.41256300000000001</v>
      </c>
      <c r="CF62" s="29">
        <f t="shared" ref="CF62:CM62" si="195">BH173</f>
        <v>0.127364</v>
      </c>
      <c r="CG62" s="29">
        <f t="shared" si="195"/>
        <v>0.64090000000000003</v>
      </c>
      <c r="CH62" s="29">
        <f t="shared" si="195"/>
        <v>0.89414800000000005</v>
      </c>
      <c r="CI62" s="29">
        <f t="shared" si="195"/>
        <v>6.2923999999999994E-2</v>
      </c>
      <c r="CJ62" s="29">
        <f t="shared" si="195"/>
        <v>0.134687</v>
      </c>
      <c r="CK62" s="29">
        <f t="shared" si="195"/>
        <v>-2.6413000000000009E-2</v>
      </c>
      <c r="CL62" s="29">
        <f t="shared" si="195"/>
        <v>0.19709499999999999</v>
      </c>
      <c r="CM62" s="29">
        <f t="shared" si="195"/>
        <v>-1.702E-2</v>
      </c>
    </row>
    <row r="63" spans="1:103" x14ac:dyDescent="0.25">
      <c r="A63" s="25" t="s">
        <v>104</v>
      </c>
      <c r="B63" s="25" t="s">
        <v>95</v>
      </c>
      <c r="C63" s="25" t="s">
        <v>92</v>
      </c>
      <c r="D63" s="26">
        <v>26</v>
      </c>
      <c r="F63" s="29">
        <v>0.36141299999999998</v>
      </c>
      <c r="G63" s="29">
        <v>5.7201000000000002E-2</v>
      </c>
      <c r="H63" s="29">
        <v>1.512448</v>
      </c>
      <c r="I63" s="29">
        <v>-0.13847499999999999</v>
      </c>
      <c r="J63" s="29">
        <v>0.258745</v>
      </c>
      <c r="K63" s="29">
        <v>0.67923100000000003</v>
      </c>
      <c r="L63" s="29">
        <v>0.73807299999999998</v>
      </c>
      <c r="M63" s="58">
        <v>0.40555000000000002</v>
      </c>
      <c r="N63" s="58">
        <v>1.321984</v>
      </c>
      <c r="O63" s="58">
        <v>1.6019080000000001</v>
      </c>
      <c r="R63" s="31"/>
      <c r="S63" s="31">
        <f t="shared" si="5"/>
        <v>5.7201000000000002E-2</v>
      </c>
      <c r="T63" s="31">
        <f t="shared" si="6"/>
        <v>1.512448</v>
      </c>
      <c r="U63" s="31">
        <f t="shared" si="7"/>
        <v>-0.13847499999999999</v>
      </c>
      <c r="V63" s="31">
        <f t="shared" si="8"/>
        <v>0.258745</v>
      </c>
      <c r="W63" s="31">
        <f t="shared" si="9"/>
        <v>0.67923100000000003</v>
      </c>
      <c r="X63" s="31">
        <f t="shared" si="10"/>
        <v>0.73807299999999998</v>
      </c>
      <c r="Y63" s="60">
        <f t="shared" si="11"/>
        <v>0.38147527272727272</v>
      </c>
      <c r="Z63" s="60">
        <f t="shared" si="12"/>
        <v>1.321984</v>
      </c>
      <c r="AA63" s="60">
        <f t="shared" si="13"/>
        <v>1.6019080000000001</v>
      </c>
      <c r="AC63" s="60">
        <f t="shared" si="156"/>
        <v>5.7201000000000002E-2</v>
      </c>
      <c r="AD63" s="60">
        <f t="shared" si="179"/>
        <v>1.512448</v>
      </c>
      <c r="AE63" s="60">
        <f t="shared" si="180"/>
        <v>-0.13847499999999999</v>
      </c>
      <c r="AF63" s="60">
        <f t="shared" si="181"/>
        <v>0.258745</v>
      </c>
      <c r="AG63" s="60">
        <f t="shared" si="182"/>
        <v>0.67923100000000003</v>
      </c>
      <c r="AH63" s="60">
        <f t="shared" si="183"/>
        <v>0.73807299999999998</v>
      </c>
      <c r="AI63" s="60">
        <f t="shared" si="184"/>
        <v>0.38147527272727272</v>
      </c>
      <c r="AJ63" s="60">
        <f t="shared" si="185"/>
        <v>1.321984</v>
      </c>
      <c r="AK63" s="60">
        <f t="shared" si="186"/>
        <v>1.6019080000000001</v>
      </c>
      <c r="AM63" s="31">
        <f t="shared" si="167"/>
        <v>0.19407000000000002</v>
      </c>
      <c r="AN63" s="31">
        <f t="shared" si="187"/>
        <v>-6.6866000000000314E-2</v>
      </c>
      <c r="AO63" s="31">
        <f t="shared" si="188"/>
        <v>-2.3936650000000004</v>
      </c>
      <c r="AP63" s="31">
        <f t="shared" si="189"/>
        <v>-5.5673820000000003</v>
      </c>
      <c r="AQ63" s="31">
        <f t="shared" si="190"/>
        <v>-2.4871649999999978</v>
      </c>
      <c r="AR63" s="31">
        <f t="shared" si="191"/>
        <v>-2.9369379999999992</v>
      </c>
      <c r="AS63" s="31">
        <f t="shared" si="192"/>
        <v>3.7609075454545455</v>
      </c>
      <c r="AT63" s="31">
        <f t="shared" si="193"/>
        <v>5.4543529999999993</v>
      </c>
      <c r="AU63" s="31">
        <f t="shared" si="194"/>
        <v>3.1112739999999999</v>
      </c>
      <c r="BQ63" s="24">
        <v>1984</v>
      </c>
      <c r="BR63" s="24">
        <f t="shared" si="178"/>
        <v>20</v>
      </c>
      <c r="BS63" s="29">
        <f t="shared" si="158"/>
        <v>-17.488084999999998</v>
      </c>
      <c r="BT63" s="29">
        <f t="shared" si="159"/>
        <v>-3.7947600000000015</v>
      </c>
      <c r="BU63" s="29">
        <f t="shared" si="160"/>
        <v>-12.067454</v>
      </c>
      <c r="BV63" s="29">
        <f t="shared" si="161"/>
        <v>-9.1636179999999996</v>
      </c>
      <c r="BW63" s="29">
        <f t="shared" si="162"/>
        <v>-1.197417</v>
      </c>
      <c r="BX63" s="29">
        <f t="shared" si="163"/>
        <v>-5.049142999999999</v>
      </c>
      <c r="BY63" s="29">
        <f t="shared" si="164"/>
        <v>-14.212101181818179</v>
      </c>
      <c r="BZ63" s="29">
        <f t="shared" si="165"/>
        <v>-1.0298780000000001</v>
      </c>
      <c r="CA63" s="29">
        <f t="shared" si="166"/>
        <v>0.49055799999999961</v>
      </c>
      <c r="CC63" s="24">
        <v>1986</v>
      </c>
      <c r="CD63" s="24">
        <v>2</v>
      </c>
      <c r="CE63" s="29">
        <f t="shared" ref="CE63:CE76" si="196">BG174</f>
        <v>1.3125309999999999</v>
      </c>
      <c r="CF63" s="29">
        <f t="shared" ref="CF63:CF76" si="197">BH174</f>
        <v>0.51080800000000004</v>
      </c>
      <c r="CG63" s="29">
        <f t="shared" ref="CG63:CG76" si="198">BI174</f>
        <v>1.7658480000000001</v>
      </c>
      <c r="CH63" s="29">
        <f t="shared" ref="CH63:CH76" si="199">BJ174</f>
        <v>1.996105</v>
      </c>
      <c r="CI63" s="29">
        <f t="shared" ref="CI63:CI76" si="200">BK174</f>
        <v>9.6236999999999989E-2</v>
      </c>
      <c r="CJ63" s="29">
        <f t="shared" ref="CJ63:CJ76" si="201">BL174</f>
        <v>0.68032000000000004</v>
      </c>
      <c r="CK63" s="29">
        <f t="shared" ref="CK63:CK76" si="202">BM174</f>
        <v>0.21482681818181812</v>
      </c>
      <c r="CL63" s="29">
        <f t="shared" ref="CL63:CL76" si="203">BN174</f>
        <v>0.60020799999999996</v>
      </c>
      <c r="CM63" s="29">
        <f t="shared" ref="CM63:CM76" si="204">BO174</f>
        <v>9.8753000000000007E-2</v>
      </c>
    </row>
    <row r="64" spans="1:103" x14ac:dyDescent="0.25">
      <c r="A64" s="25" t="s">
        <v>104</v>
      </c>
      <c r="B64" s="25" t="s">
        <v>95</v>
      </c>
      <c r="C64" s="25" t="s">
        <v>93</v>
      </c>
      <c r="D64" s="26">
        <v>27</v>
      </c>
      <c r="F64" s="29">
        <v>0.15345400000000001</v>
      </c>
      <c r="G64" s="29">
        <v>-0.386154</v>
      </c>
      <c r="H64" s="29">
        <v>0.975742</v>
      </c>
      <c r="I64" s="29">
        <v>-0.40416200000000002</v>
      </c>
      <c r="J64" s="29">
        <v>-0.11414199999999999</v>
      </c>
      <c r="K64" s="29">
        <v>0.31395299999999998</v>
      </c>
      <c r="L64" s="29">
        <v>0.27132800000000001</v>
      </c>
      <c r="M64" s="58">
        <v>0.23869499999999999</v>
      </c>
      <c r="N64" s="58">
        <v>0.96425099999999997</v>
      </c>
      <c r="O64" s="58">
        <v>1.304821</v>
      </c>
      <c r="R64" s="31"/>
      <c r="S64" s="31">
        <f t="shared" si="5"/>
        <v>-0.386154</v>
      </c>
      <c r="T64" s="31">
        <f t="shared" si="6"/>
        <v>0.975742</v>
      </c>
      <c r="U64" s="31">
        <f t="shared" si="7"/>
        <v>-0.40416200000000002</v>
      </c>
      <c r="V64" s="31">
        <f t="shared" si="8"/>
        <v>-0.11414199999999999</v>
      </c>
      <c r="W64" s="31">
        <f t="shared" si="9"/>
        <v>0.31395299999999998</v>
      </c>
      <c r="X64" s="31">
        <f t="shared" si="10"/>
        <v>0.27132800000000001</v>
      </c>
      <c r="Y64" s="60">
        <f t="shared" si="11"/>
        <v>0.19219990909090912</v>
      </c>
      <c r="Z64" s="60">
        <f t="shared" si="12"/>
        <v>0.96425099999999997</v>
      </c>
      <c r="AA64" s="60">
        <f t="shared" si="13"/>
        <v>1.304821</v>
      </c>
      <c r="AC64" s="60">
        <f t="shared" si="156"/>
        <v>-0.386154</v>
      </c>
      <c r="AD64" s="60">
        <f t="shared" si="179"/>
        <v>0.975742</v>
      </c>
      <c r="AE64" s="60">
        <f t="shared" si="180"/>
        <v>-0.40416200000000002</v>
      </c>
      <c r="AF64" s="60">
        <f t="shared" si="181"/>
        <v>-0.11414199999999999</v>
      </c>
      <c r="AG64" s="60">
        <f t="shared" si="182"/>
        <v>0.31395299999999998</v>
      </c>
      <c r="AH64" s="60">
        <f t="shared" si="183"/>
        <v>0.27132800000000001</v>
      </c>
      <c r="AI64" s="60">
        <f t="shared" si="184"/>
        <v>0.19219990909090912</v>
      </c>
      <c r="AJ64" s="60">
        <f t="shared" si="185"/>
        <v>0.96425099999999997</v>
      </c>
      <c r="AK64" s="60">
        <f t="shared" si="186"/>
        <v>1.304821</v>
      </c>
      <c r="AM64" s="31">
        <f t="shared" si="167"/>
        <v>-0.19208399999999998</v>
      </c>
      <c r="AN64" s="31">
        <f t="shared" si="187"/>
        <v>0.90887599999999968</v>
      </c>
      <c r="AO64" s="31">
        <f t="shared" si="188"/>
        <v>-2.7978270000000003</v>
      </c>
      <c r="AP64" s="31">
        <f t="shared" si="189"/>
        <v>-5.6815240000000005</v>
      </c>
      <c r="AQ64" s="31">
        <f t="shared" si="190"/>
        <v>-2.1732119999999977</v>
      </c>
      <c r="AR64" s="31">
        <f t="shared" si="191"/>
        <v>-2.6656099999999991</v>
      </c>
      <c r="AS64" s="31">
        <f t="shared" si="192"/>
        <v>3.9531074545454548</v>
      </c>
      <c r="AT64" s="31">
        <f t="shared" si="193"/>
        <v>6.4186039999999993</v>
      </c>
      <c r="AU64" s="31">
        <f t="shared" si="194"/>
        <v>4.4160950000000003</v>
      </c>
      <c r="BQ64" s="24">
        <v>1984</v>
      </c>
      <c r="BR64" s="24">
        <f t="shared" si="178"/>
        <v>21</v>
      </c>
      <c r="BS64" s="29">
        <f t="shared" si="158"/>
        <v>-17.086792999999997</v>
      </c>
      <c r="BT64" s="29">
        <f t="shared" si="159"/>
        <v>-2.5549380000000017</v>
      </c>
      <c r="BU64" s="29">
        <f t="shared" si="160"/>
        <v>-11.627454999999999</v>
      </c>
      <c r="BV64" s="29">
        <f t="shared" si="161"/>
        <v>-8.6926609999999993</v>
      </c>
      <c r="BW64" s="29">
        <f t="shared" si="162"/>
        <v>5.1794000000000118E-2</v>
      </c>
      <c r="BX64" s="29">
        <f t="shared" si="163"/>
        <v>-3.3250789999999988</v>
      </c>
      <c r="BY64" s="29">
        <f t="shared" si="164"/>
        <v>-14.212318999999997</v>
      </c>
      <c r="BZ64" s="29">
        <f t="shared" si="165"/>
        <v>0.65906399999999987</v>
      </c>
      <c r="CA64" s="29">
        <f t="shared" si="166"/>
        <v>2.6007029999999998</v>
      </c>
      <c r="CC64" s="24">
        <v>1986</v>
      </c>
      <c r="CD64" s="24">
        <v>3</v>
      </c>
      <c r="CE64" s="29">
        <f t="shared" si="196"/>
        <v>2.2908390000000001</v>
      </c>
      <c r="CF64" s="29">
        <f t="shared" si="197"/>
        <v>1.0266169999999999</v>
      </c>
      <c r="CG64" s="29">
        <f t="shared" si="198"/>
        <v>3.0579910000000003</v>
      </c>
      <c r="CH64" s="29">
        <f t="shared" si="199"/>
        <v>3.0454110000000001</v>
      </c>
      <c r="CI64" s="29">
        <f t="shared" si="200"/>
        <v>1.9293999999999992E-2</v>
      </c>
      <c r="CJ64" s="29">
        <f t="shared" si="201"/>
        <v>1.490137</v>
      </c>
      <c r="CK64" s="29">
        <f t="shared" si="202"/>
        <v>0.48071345454545444</v>
      </c>
      <c r="CL64" s="29">
        <f t="shared" si="203"/>
        <v>1.1896819999999999</v>
      </c>
      <c r="CM64" s="29">
        <f t="shared" si="204"/>
        <v>0.42320000000000002</v>
      </c>
    </row>
    <row r="65" spans="1:91" x14ac:dyDescent="0.25">
      <c r="A65" s="25" t="s">
        <v>104</v>
      </c>
      <c r="B65" s="25" t="s">
        <v>96</v>
      </c>
      <c r="C65" s="25" t="s">
        <v>91</v>
      </c>
      <c r="D65" s="26">
        <v>28</v>
      </c>
      <c r="F65" s="29">
        <v>0.48409400000000002</v>
      </c>
      <c r="G65" s="29">
        <v>-0.26305299999999998</v>
      </c>
      <c r="H65" s="29">
        <v>0.39112799999999998</v>
      </c>
      <c r="I65" s="29">
        <v>-0.299815</v>
      </c>
      <c r="J65" s="29">
        <v>-0.21407999999999999</v>
      </c>
      <c r="K65" s="29">
        <v>8.4473000000000006E-2</v>
      </c>
      <c r="L65" s="29">
        <v>7.5976000000000002E-2</v>
      </c>
      <c r="M65" s="58">
        <v>0.46096999999999999</v>
      </c>
      <c r="N65" s="58">
        <v>0.73187599999999997</v>
      </c>
      <c r="O65" s="58">
        <v>0.99616199999999999</v>
      </c>
      <c r="R65" s="31"/>
      <c r="S65" s="31">
        <f t="shared" si="5"/>
        <v>-0.26305299999999998</v>
      </c>
      <c r="T65" s="31">
        <f t="shared" si="6"/>
        <v>0.39112799999999998</v>
      </c>
      <c r="U65" s="31">
        <f t="shared" si="7"/>
        <v>-0.299815</v>
      </c>
      <c r="V65" s="31">
        <f t="shared" si="8"/>
        <v>-0.21407999999999999</v>
      </c>
      <c r="W65" s="31">
        <f t="shared" si="9"/>
        <v>8.4473000000000006E-2</v>
      </c>
      <c r="X65" s="31">
        <f t="shared" si="10"/>
        <v>7.5976000000000002E-2</v>
      </c>
      <c r="Y65" s="60">
        <f t="shared" si="11"/>
        <v>0.47358309090909095</v>
      </c>
      <c r="Z65" s="60">
        <f t="shared" si="12"/>
        <v>0.73187599999999997</v>
      </c>
      <c r="AA65" s="60">
        <f t="shared" si="13"/>
        <v>0.99616199999999999</v>
      </c>
      <c r="AC65" s="60"/>
      <c r="AD65" s="60"/>
      <c r="AE65" s="60"/>
      <c r="AF65" s="60"/>
      <c r="AG65" s="60"/>
      <c r="AH65" s="60"/>
      <c r="AI65" s="60"/>
      <c r="AJ65" s="60"/>
      <c r="AK65" s="60"/>
      <c r="AM65" s="31"/>
      <c r="AN65" s="31"/>
      <c r="AO65" s="31"/>
      <c r="AP65" s="31"/>
      <c r="AQ65" s="31"/>
      <c r="AR65" s="31"/>
      <c r="AS65" s="60"/>
      <c r="AW65" s="29">
        <f>S65</f>
        <v>-0.26305299999999998</v>
      </c>
      <c r="AX65" s="29">
        <f t="shared" ref="AX65:BE79" si="205">T65</f>
        <v>0.39112799999999998</v>
      </c>
      <c r="AY65" s="29">
        <f t="shared" si="205"/>
        <v>-0.299815</v>
      </c>
      <c r="AZ65" s="29">
        <f t="shared" si="205"/>
        <v>-0.21407999999999999</v>
      </c>
      <c r="BA65" s="29">
        <f t="shared" si="205"/>
        <v>8.4473000000000006E-2</v>
      </c>
      <c r="BB65" s="29">
        <f t="shared" si="205"/>
        <v>7.5976000000000002E-2</v>
      </c>
      <c r="BC65" s="29">
        <f t="shared" si="205"/>
        <v>0.47358309090909095</v>
      </c>
      <c r="BD65" s="29">
        <f t="shared" si="205"/>
        <v>0.73187599999999997</v>
      </c>
      <c r="BE65" s="29">
        <f t="shared" si="205"/>
        <v>0.99616199999999999</v>
      </c>
      <c r="BG65" s="29">
        <f>AW65</f>
        <v>-0.26305299999999998</v>
      </c>
      <c r="BH65" s="29">
        <f t="shared" ref="BH65:BO65" si="206">AX65</f>
        <v>0.39112799999999998</v>
      </c>
      <c r="BI65" s="29">
        <f t="shared" si="206"/>
        <v>-0.299815</v>
      </c>
      <c r="BJ65" s="29">
        <f t="shared" si="206"/>
        <v>-0.21407999999999999</v>
      </c>
      <c r="BK65" s="29">
        <f t="shared" si="206"/>
        <v>8.4473000000000006E-2</v>
      </c>
      <c r="BL65" s="29">
        <f t="shared" si="206"/>
        <v>7.5976000000000002E-2</v>
      </c>
      <c r="BM65" s="29">
        <f t="shared" si="206"/>
        <v>0.47358309090909095</v>
      </c>
      <c r="BN65" s="29">
        <f t="shared" si="206"/>
        <v>0.73187599999999997</v>
      </c>
      <c r="BO65" s="29">
        <f t="shared" si="206"/>
        <v>0.99616199999999999</v>
      </c>
      <c r="BQ65" s="24">
        <v>1985</v>
      </c>
      <c r="BR65" s="24">
        <v>1</v>
      </c>
      <c r="BS65" s="29">
        <f>AM116</f>
        <v>-0.16006600000000001</v>
      </c>
      <c r="BT65" s="29">
        <f t="shared" ref="BT65:CA65" si="207">AN116</f>
        <v>-0.24990899999999999</v>
      </c>
      <c r="BU65" s="29">
        <f t="shared" si="207"/>
        <v>-0.15897900000000001</v>
      </c>
      <c r="BV65" s="29">
        <f t="shared" si="207"/>
        <v>-0.27304099999999998</v>
      </c>
      <c r="BW65" s="29">
        <f t="shared" si="207"/>
        <v>-0.16083500000000001</v>
      </c>
      <c r="BX65" s="29">
        <f t="shared" si="207"/>
        <v>-1.7788999999999999E-2</v>
      </c>
      <c r="BY65" s="29">
        <f t="shared" si="207"/>
        <v>-0.90340836363636356</v>
      </c>
      <c r="BZ65" s="29">
        <f t="shared" si="207"/>
        <v>-6.4260000000000003E-3</v>
      </c>
      <c r="CA65" s="29">
        <f t="shared" si="207"/>
        <v>-0.39178600000000002</v>
      </c>
      <c r="CC65" s="24">
        <v>1986</v>
      </c>
      <c r="CD65" s="24">
        <v>4</v>
      </c>
      <c r="CE65" s="29">
        <f t="shared" si="196"/>
        <v>2.2440419999999999</v>
      </c>
      <c r="CF65" s="29">
        <f t="shared" si="197"/>
        <v>0.68620499999999995</v>
      </c>
      <c r="CG65" s="29">
        <f t="shared" si="198"/>
        <v>3.3453610000000005</v>
      </c>
      <c r="CH65" s="29">
        <f t="shared" si="199"/>
        <v>2.9960080000000002</v>
      </c>
      <c r="CI65" s="29">
        <f t="shared" si="200"/>
        <v>-0.73081399999999996</v>
      </c>
      <c r="CJ65" s="29">
        <f t="shared" si="201"/>
        <v>1.2788460000000001</v>
      </c>
      <c r="CK65" s="29">
        <f t="shared" si="202"/>
        <v>0.68253545454545439</v>
      </c>
      <c r="CL65" s="29">
        <f t="shared" si="203"/>
        <v>0.57099999999999995</v>
      </c>
      <c r="CM65" s="29">
        <f t="shared" si="204"/>
        <v>-0.45809199999999994</v>
      </c>
    </row>
    <row r="66" spans="1:91" x14ac:dyDescent="0.25">
      <c r="A66" s="25" t="s">
        <v>104</v>
      </c>
      <c r="B66" s="25" t="s">
        <v>96</v>
      </c>
      <c r="C66" s="25" t="s">
        <v>92</v>
      </c>
      <c r="D66" s="26">
        <v>29</v>
      </c>
      <c r="F66" s="29">
        <v>0.565029</v>
      </c>
      <c r="G66" s="29">
        <v>-0.118907</v>
      </c>
      <c r="H66" s="29">
        <v>0.37259599999999998</v>
      </c>
      <c r="I66" s="29">
        <v>-4.2585999999999999E-2</v>
      </c>
      <c r="J66" s="29">
        <v>4.0323999999999999E-2</v>
      </c>
      <c r="K66" s="29">
        <v>0.16584199999999999</v>
      </c>
      <c r="L66" s="29">
        <v>0.40929599999999999</v>
      </c>
      <c r="M66" s="58">
        <v>0.12142600000000001</v>
      </c>
      <c r="N66" s="58">
        <v>0.79113900000000004</v>
      </c>
      <c r="O66" s="58">
        <v>0.867869</v>
      </c>
      <c r="R66" s="31"/>
      <c r="S66" s="31">
        <f t="shared" si="5"/>
        <v>-0.118907</v>
      </c>
      <c r="T66" s="31">
        <f t="shared" si="6"/>
        <v>0.37259599999999998</v>
      </c>
      <c r="U66" s="31">
        <f t="shared" si="7"/>
        <v>-4.2585999999999999E-2</v>
      </c>
      <c r="V66" s="31">
        <f t="shared" si="8"/>
        <v>4.0323999999999999E-2</v>
      </c>
      <c r="W66" s="31">
        <f t="shared" si="9"/>
        <v>0.16584199999999999</v>
      </c>
      <c r="X66" s="31">
        <f t="shared" si="10"/>
        <v>0.40929599999999999</v>
      </c>
      <c r="Y66" s="60">
        <f t="shared" si="11"/>
        <v>0.36339127272727273</v>
      </c>
      <c r="Z66" s="60">
        <f t="shared" si="12"/>
        <v>0.79113900000000004</v>
      </c>
      <c r="AA66" s="60">
        <f t="shared" si="13"/>
        <v>0.867869</v>
      </c>
      <c r="AC66" s="60"/>
      <c r="AD66" s="60"/>
      <c r="AE66" s="60"/>
      <c r="AF66" s="60"/>
      <c r="AG66" s="60"/>
      <c r="AH66" s="60"/>
      <c r="AI66" s="60"/>
      <c r="AJ66" s="60"/>
      <c r="AK66" s="60"/>
      <c r="AM66" s="31"/>
      <c r="AN66" s="31"/>
      <c r="AO66" s="31"/>
      <c r="AP66" s="31"/>
      <c r="AQ66" s="31"/>
      <c r="AR66" s="31"/>
      <c r="AS66" s="60"/>
      <c r="AW66" s="29">
        <f t="shared" ref="AW66:AW79" si="208">S66</f>
        <v>-0.118907</v>
      </c>
      <c r="AX66" s="29">
        <f t="shared" si="205"/>
        <v>0.37259599999999998</v>
      </c>
      <c r="AY66" s="29">
        <f t="shared" si="205"/>
        <v>-4.2585999999999999E-2</v>
      </c>
      <c r="AZ66" s="29">
        <f t="shared" si="205"/>
        <v>4.0323999999999999E-2</v>
      </c>
      <c r="BA66" s="29">
        <f t="shared" si="205"/>
        <v>0.16584199999999999</v>
      </c>
      <c r="BB66" s="29">
        <f t="shared" si="205"/>
        <v>0.40929599999999999</v>
      </c>
      <c r="BC66" s="29">
        <f t="shared" si="205"/>
        <v>0.36339127272727273</v>
      </c>
      <c r="BD66" s="29">
        <f t="shared" si="205"/>
        <v>0.79113900000000004</v>
      </c>
      <c r="BE66" s="29">
        <f t="shared" si="205"/>
        <v>0.867869</v>
      </c>
      <c r="BG66" s="29">
        <f t="shared" ref="BG66:BG79" si="209">AW66+BG65</f>
        <v>-0.38195999999999997</v>
      </c>
      <c r="BH66" s="29">
        <f t="shared" ref="BH66:BH79" si="210">AX66+BH65</f>
        <v>0.76372399999999996</v>
      </c>
      <c r="BI66" s="29">
        <f t="shared" ref="BI66:BI79" si="211">AY66+BI65</f>
        <v>-0.34240100000000001</v>
      </c>
      <c r="BJ66" s="29">
        <f t="shared" ref="BJ66:BJ79" si="212">AZ66+BJ65</f>
        <v>-0.17375599999999999</v>
      </c>
      <c r="BK66" s="29">
        <f t="shared" ref="BK66:BK79" si="213">BA66+BK65</f>
        <v>0.25031500000000001</v>
      </c>
      <c r="BL66" s="29">
        <f t="shared" ref="BL66:BL79" si="214">BB66+BL65</f>
        <v>0.48527199999999998</v>
      </c>
      <c r="BM66" s="29">
        <f t="shared" ref="BM66:BM79" si="215">BC66+BM65</f>
        <v>0.83697436363636368</v>
      </c>
      <c r="BN66" s="29">
        <f t="shared" ref="BN66:BN79" si="216">BD66+BN65</f>
        <v>1.523015</v>
      </c>
      <c r="BO66" s="29">
        <f t="shared" ref="BO66:BO79" si="217">BE66+BO65</f>
        <v>1.864031</v>
      </c>
      <c r="BQ66" s="24">
        <v>1985</v>
      </c>
      <c r="BR66" s="24">
        <v>2</v>
      </c>
      <c r="BS66" s="29">
        <f t="shared" ref="BS66:BS85" si="218">AM117</f>
        <v>-0.48667499999999997</v>
      </c>
      <c r="BT66" s="29">
        <f t="shared" ref="BT66:BT85" si="219">AN117</f>
        <v>-0.36470999999999998</v>
      </c>
      <c r="BU66" s="29">
        <f t="shared" ref="BU66:BU85" si="220">AO117</f>
        <v>-0.47262300000000002</v>
      </c>
      <c r="BV66" s="29">
        <f t="shared" ref="BV66:BV85" si="221">AP117</f>
        <v>-0.74216499999999996</v>
      </c>
      <c r="BW66" s="29">
        <f t="shared" ref="BW66:BW85" si="222">AQ117</f>
        <v>-0.49363000000000001</v>
      </c>
      <c r="BX66" s="29">
        <f t="shared" ref="BX66:BX85" si="223">AR117</f>
        <v>-0.32900299999999999</v>
      </c>
      <c r="BY66" s="29">
        <f t="shared" ref="BY66:BY85" si="224">AS117</f>
        <v>-1.923198818181818</v>
      </c>
      <c r="BZ66" s="29">
        <f t="shared" ref="BZ66:BZ85" si="225">AT117</f>
        <v>-0.120016</v>
      </c>
      <c r="CA66" s="29">
        <f t="shared" ref="CA66:CA85" si="226">AU117</f>
        <v>-0.89794700000000005</v>
      </c>
      <c r="CC66" s="24">
        <v>1986</v>
      </c>
      <c r="CD66" s="24">
        <v>5</v>
      </c>
      <c r="CE66" s="29">
        <f t="shared" si="196"/>
        <v>2.219004</v>
      </c>
      <c r="CF66" s="29">
        <f t="shared" si="197"/>
        <v>0.42523699999999998</v>
      </c>
      <c r="CG66" s="29">
        <f t="shared" si="198"/>
        <v>3.5889650000000004</v>
      </c>
      <c r="CH66" s="29">
        <f t="shared" si="199"/>
        <v>2.9144420000000002</v>
      </c>
      <c r="CI66" s="29">
        <f t="shared" si="200"/>
        <v>-1.460205</v>
      </c>
      <c r="CJ66" s="29">
        <f t="shared" si="201"/>
        <v>0.8868330000000002</v>
      </c>
      <c r="CK66" s="29">
        <f t="shared" si="202"/>
        <v>0.86201263636363623</v>
      </c>
      <c r="CL66" s="29">
        <f t="shared" si="203"/>
        <v>-0.33584900000000006</v>
      </c>
      <c r="CM66" s="29">
        <f t="shared" si="204"/>
        <v>-1.577556</v>
      </c>
    </row>
    <row r="67" spans="1:91" x14ac:dyDescent="0.25">
      <c r="A67" s="25" t="s">
        <v>104</v>
      </c>
      <c r="B67" s="25" t="s">
        <v>96</v>
      </c>
      <c r="C67" s="25" t="s">
        <v>93</v>
      </c>
      <c r="D67" s="26">
        <v>30</v>
      </c>
      <c r="F67" s="29">
        <v>0.38419399999999998</v>
      </c>
      <c r="G67" s="29">
        <v>-0.165104</v>
      </c>
      <c r="H67" s="29">
        <v>0.22529099999999999</v>
      </c>
      <c r="I67" s="29">
        <v>-1.3126000000000001E-2</v>
      </c>
      <c r="J67" s="29">
        <v>0.105681</v>
      </c>
      <c r="K67" s="29">
        <v>0.15126700000000001</v>
      </c>
      <c r="L67" s="29">
        <v>0.61657200000000001</v>
      </c>
      <c r="M67" s="58">
        <v>-0.377828</v>
      </c>
      <c r="N67" s="58">
        <v>0.83216699999999999</v>
      </c>
      <c r="O67" s="58">
        <v>0.686145</v>
      </c>
      <c r="R67" s="31"/>
      <c r="S67" s="31">
        <f t="shared" ref="S67:S130" si="227">G67</f>
        <v>-0.165104</v>
      </c>
      <c r="T67" s="31">
        <f t="shared" ref="T67:T130" si="228">H67</f>
        <v>0.22529099999999999</v>
      </c>
      <c r="U67" s="31">
        <f t="shared" ref="U67:U130" si="229">I67</f>
        <v>-1.3126000000000001E-2</v>
      </c>
      <c r="V67" s="31">
        <f t="shared" ref="V67:V130" si="230">J67</f>
        <v>0.105681</v>
      </c>
      <c r="W67" s="31">
        <f t="shared" ref="W67:W130" si="231">K67</f>
        <v>0.15126700000000001</v>
      </c>
      <c r="X67" s="31">
        <f t="shared" ref="X67:X130" si="232">L67</f>
        <v>0.61657200000000001</v>
      </c>
      <c r="Y67" s="60">
        <f t="shared" ref="Y67:Y130" si="233">(F67*$R$3+M67*$R$4)/($R$3+$R$4)</f>
        <v>3.7820363636363631E-2</v>
      </c>
      <c r="Z67" s="60">
        <f t="shared" ref="Z67:Z130" si="234">N67</f>
        <v>0.83216699999999999</v>
      </c>
      <c r="AA67" s="60">
        <f t="shared" ref="AA67:AA130" si="235">O67</f>
        <v>0.686145</v>
      </c>
      <c r="AC67" s="60"/>
      <c r="AD67" s="60"/>
      <c r="AE67" s="60"/>
      <c r="AF67" s="60"/>
      <c r="AG67" s="60"/>
      <c r="AH67" s="60"/>
      <c r="AI67" s="60"/>
      <c r="AJ67" s="60"/>
      <c r="AK67" s="60"/>
      <c r="AM67" s="31"/>
      <c r="AN67" s="31"/>
      <c r="AO67" s="31"/>
      <c r="AP67" s="31"/>
      <c r="AQ67" s="31"/>
      <c r="AR67" s="31"/>
      <c r="AS67" s="60"/>
      <c r="AW67" s="29">
        <f t="shared" si="208"/>
        <v>-0.165104</v>
      </c>
      <c r="AX67" s="29">
        <f t="shared" si="205"/>
        <v>0.22529099999999999</v>
      </c>
      <c r="AY67" s="29">
        <f t="shared" si="205"/>
        <v>-1.3126000000000001E-2</v>
      </c>
      <c r="AZ67" s="29">
        <f t="shared" si="205"/>
        <v>0.105681</v>
      </c>
      <c r="BA67" s="29">
        <f t="shared" si="205"/>
        <v>0.15126700000000001</v>
      </c>
      <c r="BB67" s="29">
        <f t="shared" si="205"/>
        <v>0.61657200000000001</v>
      </c>
      <c r="BC67" s="29">
        <f t="shared" si="205"/>
        <v>3.7820363636363631E-2</v>
      </c>
      <c r="BD67" s="29">
        <f t="shared" si="205"/>
        <v>0.83216699999999999</v>
      </c>
      <c r="BE67" s="29">
        <f t="shared" si="205"/>
        <v>0.686145</v>
      </c>
      <c r="BG67" s="29">
        <f t="shared" si="209"/>
        <v>-0.54706399999999999</v>
      </c>
      <c r="BH67" s="29">
        <f t="shared" si="210"/>
        <v>0.98901499999999998</v>
      </c>
      <c r="BI67" s="29">
        <f t="shared" si="211"/>
        <v>-0.35552700000000004</v>
      </c>
      <c r="BJ67" s="29">
        <f t="shared" si="212"/>
        <v>-6.8074999999999997E-2</v>
      </c>
      <c r="BK67" s="29">
        <f t="shared" si="213"/>
        <v>0.40158199999999999</v>
      </c>
      <c r="BL67" s="29">
        <f t="shared" si="214"/>
        <v>1.101844</v>
      </c>
      <c r="BM67" s="29">
        <f t="shared" si="215"/>
        <v>0.87479472727272733</v>
      </c>
      <c r="BN67" s="29">
        <f t="shared" si="216"/>
        <v>2.3551820000000001</v>
      </c>
      <c r="BO67" s="29">
        <f t="shared" si="217"/>
        <v>2.550176</v>
      </c>
      <c r="BQ67" s="24">
        <v>1985</v>
      </c>
      <c r="BR67" s="24">
        <v>3</v>
      </c>
      <c r="BS67" s="29">
        <f t="shared" si="218"/>
        <v>-0.92620299999999989</v>
      </c>
      <c r="BT67" s="29">
        <f t="shared" si="219"/>
        <v>-0.43117499999999997</v>
      </c>
      <c r="BU67" s="29">
        <f t="shared" si="220"/>
        <v>-0.91397600000000001</v>
      </c>
      <c r="BV67" s="29">
        <f t="shared" si="221"/>
        <v>-1.3972530000000001</v>
      </c>
      <c r="BW67" s="29">
        <f t="shared" si="222"/>
        <v>-0.97956599999999994</v>
      </c>
      <c r="BX67" s="29">
        <f t="shared" si="223"/>
        <v>-0.84206200000000009</v>
      </c>
      <c r="BY67" s="29">
        <f t="shared" si="224"/>
        <v>-2.9596052727272726</v>
      </c>
      <c r="BZ67" s="29">
        <f t="shared" si="225"/>
        <v>-0.36413299999999998</v>
      </c>
      <c r="CA67" s="29">
        <f t="shared" si="226"/>
        <v>-1.4411100000000001</v>
      </c>
      <c r="CC67" s="24">
        <v>1986</v>
      </c>
      <c r="CD67" s="24">
        <v>6</v>
      </c>
      <c r="CE67" s="29">
        <f t="shared" si="196"/>
        <v>2.1545770000000002</v>
      </c>
      <c r="CF67" s="29">
        <f t="shared" si="197"/>
        <v>9.9601999999999968E-2</v>
      </c>
      <c r="CG67" s="29">
        <f t="shared" si="198"/>
        <v>3.7395860000000005</v>
      </c>
      <c r="CH67" s="29">
        <f t="shared" si="199"/>
        <v>2.7401750000000002</v>
      </c>
      <c r="CI67" s="29">
        <f t="shared" si="200"/>
        <v>-2.2771089999999998</v>
      </c>
      <c r="CJ67" s="29">
        <f t="shared" si="201"/>
        <v>0.2641070000000002</v>
      </c>
      <c r="CK67" s="29">
        <f t="shared" si="202"/>
        <v>0.97367399999999993</v>
      </c>
      <c r="CL67" s="29">
        <f t="shared" si="203"/>
        <v>-1.480316</v>
      </c>
      <c r="CM67" s="29">
        <f t="shared" si="204"/>
        <v>-2.8245639999999996</v>
      </c>
    </row>
    <row r="68" spans="1:91" x14ac:dyDescent="0.25">
      <c r="A68" s="25" t="s">
        <v>104</v>
      </c>
      <c r="B68" s="25" t="s">
        <v>97</v>
      </c>
      <c r="C68" s="25" t="s">
        <v>91</v>
      </c>
      <c r="D68" s="26">
        <v>31</v>
      </c>
      <c r="F68" s="29">
        <v>-0.36834600000000001</v>
      </c>
      <c r="G68" s="29">
        <v>-0.63371999999999995</v>
      </c>
      <c r="H68" s="29">
        <v>-0.29609600000000003</v>
      </c>
      <c r="I68" s="29">
        <v>-0.410163</v>
      </c>
      <c r="J68" s="29">
        <v>-0.52357600000000004</v>
      </c>
      <c r="K68" s="29">
        <v>-0.242345</v>
      </c>
      <c r="L68" s="29">
        <v>0.40749800000000003</v>
      </c>
      <c r="M68" s="58">
        <v>-0.96714</v>
      </c>
      <c r="N68" s="58">
        <v>0.67848799999999998</v>
      </c>
      <c r="O68" s="58">
        <v>0.24814700000000001</v>
      </c>
      <c r="R68" s="31"/>
      <c r="S68" s="31">
        <f t="shared" si="227"/>
        <v>-0.63371999999999995</v>
      </c>
      <c r="T68" s="31">
        <f t="shared" si="228"/>
        <v>-0.29609600000000003</v>
      </c>
      <c r="U68" s="31">
        <f t="shared" si="229"/>
        <v>-0.410163</v>
      </c>
      <c r="V68" s="31">
        <f t="shared" si="230"/>
        <v>-0.52357600000000004</v>
      </c>
      <c r="W68" s="31">
        <f t="shared" si="231"/>
        <v>-0.242345</v>
      </c>
      <c r="X68" s="31">
        <f t="shared" si="232"/>
        <v>0.40749800000000003</v>
      </c>
      <c r="Y68" s="60">
        <f t="shared" si="233"/>
        <v>-0.64052509090909093</v>
      </c>
      <c r="Z68" s="60">
        <f t="shared" si="234"/>
        <v>0.67848799999999998</v>
      </c>
      <c r="AA68" s="60">
        <f t="shared" si="235"/>
        <v>0.24814700000000001</v>
      </c>
      <c r="AC68" s="60"/>
      <c r="AD68" s="60"/>
      <c r="AE68" s="60"/>
      <c r="AF68" s="60"/>
      <c r="AG68" s="60"/>
      <c r="AH68" s="60"/>
      <c r="AI68" s="60"/>
      <c r="AJ68" s="60"/>
      <c r="AK68" s="60"/>
      <c r="AM68" s="31"/>
      <c r="AN68" s="31"/>
      <c r="AO68" s="31"/>
      <c r="AP68" s="31"/>
      <c r="AQ68" s="31"/>
      <c r="AR68" s="31"/>
      <c r="AS68" s="60"/>
      <c r="AW68" s="29">
        <f t="shared" si="208"/>
        <v>-0.63371999999999995</v>
      </c>
      <c r="AX68" s="29">
        <f t="shared" si="205"/>
        <v>-0.29609600000000003</v>
      </c>
      <c r="AY68" s="29">
        <f t="shared" si="205"/>
        <v>-0.410163</v>
      </c>
      <c r="AZ68" s="29">
        <f t="shared" si="205"/>
        <v>-0.52357600000000004</v>
      </c>
      <c r="BA68" s="29">
        <f t="shared" si="205"/>
        <v>-0.242345</v>
      </c>
      <c r="BB68" s="29">
        <f t="shared" si="205"/>
        <v>0.40749800000000003</v>
      </c>
      <c r="BC68" s="29">
        <f t="shared" si="205"/>
        <v>-0.64052509090909093</v>
      </c>
      <c r="BD68" s="29">
        <f t="shared" si="205"/>
        <v>0.67848799999999998</v>
      </c>
      <c r="BE68" s="29">
        <f t="shared" si="205"/>
        <v>0.24814700000000001</v>
      </c>
      <c r="BG68" s="29">
        <f t="shared" si="209"/>
        <v>-1.1807840000000001</v>
      </c>
      <c r="BH68" s="29">
        <f t="shared" si="210"/>
        <v>0.69291899999999995</v>
      </c>
      <c r="BI68" s="29">
        <f t="shared" si="211"/>
        <v>-0.76568999999999998</v>
      </c>
      <c r="BJ68" s="29">
        <f t="shared" si="212"/>
        <v>-0.59165100000000004</v>
      </c>
      <c r="BK68" s="29">
        <f t="shared" si="213"/>
        <v>0.15923699999999999</v>
      </c>
      <c r="BL68" s="29">
        <f t="shared" si="214"/>
        <v>1.5093420000000002</v>
      </c>
      <c r="BM68" s="29">
        <f t="shared" si="215"/>
        <v>0.2342696363636364</v>
      </c>
      <c r="BN68" s="29">
        <f t="shared" si="216"/>
        <v>3.0336699999999999</v>
      </c>
      <c r="BO68" s="29">
        <f t="shared" si="217"/>
        <v>2.7983229999999999</v>
      </c>
      <c r="BQ68" s="24">
        <v>1985</v>
      </c>
      <c r="BR68" s="24">
        <v>4</v>
      </c>
      <c r="BS68" s="29">
        <f t="shared" si="218"/>
        <v>-0.82327399999999984</v>
      </c>
      <c r="BT68" s="29">
        <f t="shared" si="219"/>
        <v>0.38899099999999998</v>
      </c>
      <c r="BU68" s="29">
        <f t="shared" si="220"/>
        <v>-0.49376600000000004</v>
      </c>
      <c r="BV68" s="29">
        <f t="shared" si="221"/>
        <v>-1.2086680000000001</v>
      </c>
      <c r="BW68" s="29">
        <f t="shared" si="222"/>
        <v>-0.88001899999999988</v>
      </c>
      <c r="BX68" s="29">
        <f t="shared" si="223"/>
        <v>-0.76594200000000012</v>
      </c>
      <c r="BY68" s="29">
        <f t="shared" si="224"/>
        <v>-2.9994843636363635</v>
      </c>
      <c r="BZ68" s="29">
        <f t="shared" si="225"/>
        <v>3.3087000000000033E-2</v>
      </c>
      <c r="CA68" s="29">
        <f t="shared" si="226"/>
        <v>-1.0477850000000002</v>
      </c>
      <c r="CC68" s="24">
        <v>1986</v>
      </c>
      <c r="CD68" s="24">
        <v>7</v>
      </c>
      <c r="CE68" s="29">
        <f t="shared" si="196"/>
        <v>2.4040010000000001</v>
      </c>
      <c r="CF68" s="29">
        <f t="shared" si="197"/>
        <v>-2.141400000000003E-2</v>
      </c>
      <c r="CG68" s="29">
        <f t="shared" si="198"/>
        <v>4.4582320000000006</v>
      </c>
      <c r="CH68" s="29">
        <f t="shared" si="199"/>
        <v>3.0126890000000004</v>
      </c>
      <c r="CI68" s="29">
        <f t="shared" si="200"/>
        <v>-2.3653189999999999</v>
      </c>
      <c r="CJ68" s="29">
        <f t="shared" si="201"/>
        <v>7.4952000000000213E-2</v>
      </c>
      <c r="CK68" s="29">
        <f t="shared" si="202"/>
        <v>1.6071502727272726</v>
      </c>
      <c r="CL68" s="29">
        <f t="shared" si="203"/>
        <v>-2.4325390000000002</v>
      </c>
      <c r="CM68" s="29">
        <f t="shared" si="204"/>
        <v>-4.3086099999999998</v>
      </c>
    </row>
    <row r="69" spans="1:91" x14ac:dyDescent="0.25">
      <c r="A69" s="25" t="s">
        <v>104</v>
      </c>
      <c r="B69" s="25" t="s">
        <v>97</v>
      </c>
      <c r="C69" s="25" t="s">
        <v>92</v>
      </c>
      <c r="D69" s="26">
        <v>32</v>
      </c>
      <c r="F69" s="29">
        <v>-0.36258899999999999</v>
      </c>
      <c r="G69" s="29">
        <v>-0.48777999999999999</v>
      </c>
      <c r="H69" s="29">
        <v>-0.17114599999999999</v>
      </c>
      <c r="I69" s="29">
        <v>-0.205596</v>
      </c>
      <c r="J69" s="29">
        <v>-0.33052100000000001</v>
      </c>
      <c r="K69" s="29">
        <v>6.6131999999999996E-2</v>
      </c>
      <c r="L69" s="29">
        <v>0.55370399999999997</v>
      </c>
      <c r="M69" s="58">
        <v>-0.62860000000000005</v>
      </c>
      <c r="N69" s="58">
        <v>0.71400300000000005</v>
      </c>
      <c r="O69" s="58">
        <v>0.31468800000000002</v>
      </c>
      <c r="R69" s="31"/>
      <c r="S69" s="31">
        <f t="shared" si="227"/>
        <v>-0.48777999999999999</v>
      </c>
      <c r="T69" s="31">
        <f t="shared" si="228"/>
        <v>-0.17114599999999999</v>
      </c>
      <c r="U69" s="31">
        <f t="shared" si="229"/>
        <v>-0.205596</v>
      </c>
      <c r="V69" s="31">
        <f t="shared" si="230"/>
        <v>-0.33052100000000001</v>
      </c>
      <c r="W69" s="31">
        <f t="shared" si="231"/>
        <v>6.6131999999999996E-2</v>
      </c>
      <c r="X69" s="31">
        <f t="shared" si="232"/>
        <v>0.55370399999999997</v>
      </c>
      <c r="Y69" s="60">
        <f t="shared" si="233"/>
        <v>-0.48350309090909088</v>
      </c>
      <c r="Z69" s="60">
        <f t="shared" si="234"/>
        <v>0.71400300000000005</v>
      </c>
      <c r="AA69" s="60">
        <f t="shared" si="235"/>
        <v>0.31468800000000002</v>
      </c>
      <c r="AC69" s="60"/>
      <c r="AD69" s="60"/>
      <c r="AE69" s="60"/>
      <c r="AF69" s="60"/>
      <c r="AG69" s="60"/>
      <c r="AH69" s="60"/>
      <c r="AI69" s="60"/>
      <c r="AJ69" s="60"/>
      <c r="AK69" s="60"/>
      <c r="AM69" s="31"/>
      <c r="AN69" s="31"/>
      <c r="AO69" s="31"/>
      <c r="AP69" s="31"/>
      <c r="AQ69" s="31"/>
      <c r="AR69" s="31"/>
      <c r="AS69" s="60"/>
      <c r="AW69" s="29">
        <f t="shared" si="208"/>
        <v>-0.48777999999999999</v>
      </c>
      <c r="AX69" s="29">
        <f t="shared" si="205"/>
        <v>-0.17114599999999999</v>
      </c>
      <c r="AY69" s="29">
        <f t="shared" si="205"/>
        <v>-0.205596</v>
      </c>
      <c r="AZ69" s="29">
        <f t="shared" si="205"/>
        <v>-0.33052100000000001</v>
      </c>
      <c r="BA69" s="29">
        <f t="shared" si="205"/>
        <v>6.6131999999999996E-2</v>
      </c>
      <c r="BB69" s="29">
        <f t="shared" si="205"/>
        <v>0.55370399999999997</v>
      </c>
      <c r="BC69" s="29">
        <f t="shared" si="205"/>
        <v>-0.48350309090909088</v>
      </c>
      <c r="BD69" s="29">
        <f t="shared" si="205"/>
        <v>0.71400300000000005</v>
      </c>
      <c r="BE69" s="29">
        <f t="shared" si="205"/>
        <v>0.31468800000000002</v>
      </c>
      <c r="BG69" s="29">
        <f t="shared" si="209"/>
        <v>-1.6685639999999999</v>
      </c>
      <c r="BH69" s="29">
        <f t="shared" si="210"/>
        <v>0.52177299999999993</v>
      </c>
      <c r="BI69" s="29">
        <f t="shared" si="211"/>
        <v>-0.97128599999999998</v>
      </c>
      <c r="BJ69" s="29">
        <f t="shared" si="212"/>
        <v>-0.92217199999999999</v>
      </c>
      <c r="BK69" s="29">
        <f t="shared" si="213"/>
        <v>0.22536899999999999</v>
      </c>
      <c r="BL69" s="29">
        <f t="shared" si="214"/>
        <v>2.0630459999999999</v>
      </c>
      <c r="BM69" s="29">
        <f t="shared" si="215"/>
        <v>-0.24923345454545448</v>
      </c>
      <c r="BN69" s="29">
        <f t="shared" si="216"/>
        <v>3.7476729999999998</v>
      </c>
      <c r="BO69" s="29">
        <f t="shared" si="217"/>
        <v>3.1130109999999998</v>
      </c>
      <c r="BQ69" s="24">
        <v>1985</v>
      </c>
      <c r="BR69" s="24">
        <v>5</v>
      </c>
      <c r="BS69" s="29">
        <f t="shared" si="218"/>
        <v>-0.47721799999999986</v>
      </c>
      <c r="BT69" s="29">
        <f t="shared" si="219"/>
        <v>1.386619</v>
      </c>
      <c r="BU69" s="29">
        <f t="shared" si="220"/>
        <v>0.12595599999999996</v>
      </c>
      <c r="BV69" s="29">
        <f t="shared" si="221"/>
        <v>-0.64565000000000006</v>
      </c>
      <c r="BW69" s="29">
        <f t="shared" si="222"/>
        <v>-0.43277499999999991</v>
      </c>
      <c r="BX69" s="29">
        <f t="shared" si="223"/>
        <v>-0.26097400000000015</v>
      </c>
      <c r="BY69" s="29">
        <f t="shared" si="224"/>
        <v>-2.7725493636363634</v>
      </c>
      <c r="BZ69" s="29">
        <f t="shared" si="225"/>
        <v>0.88989399999999996</v>
      </c>
      <c r="CA69" s="29">
        <f t="shared" si="226"/>
        <v>-0.28090100000000018</v>
      </c>
      <c r="CC69" s="24">
        <v>1986</v>
      </c>
      <c r="CD69" s="24">
        <v>8</v>
      </c>
      <c r="CE69" s="29">
        <f t="shared" si="196"/>
        <v>2.6278950000000001</v>
      </c>
      <c r="CF69" s="29">
        <f t="shared" si="197"/>
        <v>-0.12286700000000003</v>
      </c>
      <c r="CG69" s="29">
        <f t="shared" si="198"/>
        <v>5.4945420000000009</v>
      </c>
      <c r="CH69" s="29">
        <f t="shared" si="199"/>
        <v>3.4822240000000004</v>
      </c>
      <c r="CI69" s="29">
        <f t="shared" si="200"/>
        <v>-2.0394109999999999</v>
      </c>
      <c r="CJ69" s="29">
        <f t="shared" si="201"/>
        <v>0.18166100000000021</v>
      </c>
      <c r="CK69" s="29">
        <f t="shared" si="202"/>
        <v>2.3602999999999996</v>
      </c>
      <c r="CL69" s="29">
        <f t="shared" si="203"/>
        <v>-3.1288520000000002</v>
      </c>
      <c r="CM69" s="29">
        <f t="shared" si="204"/>
        <v>-5.6472739999999995</v>
      </c>
    </row>
    <row r="70" spans="1:91" x14ac:dyDescent="0.25">
      <c r="A70" s="25" t="s">
        <v>104</v>
      </c>
      <c r="B70" s="25" t="s">
        <v>97</v>
      </c>
      <c r="C70" s="25" t="s">
        <v>93</v>
      </c>
      <c r="D70" s="26">
        <v>33</v>
      </c>
      <c r="F70" s="29">
        <v>-0.28196599999999999</v>
      </c>
      <c r="G70" s="29">
        <v>-0.39346799999999998</v>
      </c>
      <c r="H70" s="29">
        <v>-0.22143499999999999</v>
      </c>
      <c r="I70" s="29">
        <v>-5.3866999999999998E-2</v>
      </c>
      <c r="J70" s="29">
        <v>-0.14632000000000001</v>
      </c>
      <c r="K70" s="29">
        <v>0.297902</v>
      </c>
      <c r="L70" s="29">
        <v>0.462148</v>
      </c>
      <c r="M70" s="58">
        <v>-0.21954899999999999</v>
      </c>
      <c r="N70" s="58">
        <v>0.49195</v>
      </c>
      <c r="O70" s="58">
        <v>0.19647600000000001</v>
      </c>
      <c r="R70" s="31"/>
      <c r="S70" s="31">
        <f t="shared" si="227"/>
        <v>-0.39346799999999998</v>
      </c>
      <c r="T70" s="31">
        <f t="shared" si="228"/>
        <v>-0.22143499999999999</v>
      </c>
      <c r="U70" s="31">
        <f t="shared" si="229"/>
        <v>-5.3866999999999998E-2</v>
      </c>
      <c r="V70" s="31">
        <f t="shared" si="230"/>
        <v>-0.14632000000000001</v>
      </c>
      <c r="W70" s="31">
        <f t="shared" si="231"/>
        <v>0.297902</v>
      </c>
      <c r="X70" s="31">
        <f t="shared" si="232"/>
        <v>0.462148</v>
      </c>
      <c r="Y70" s="60">
        <f t="shared" si="233"/>
        <v>-0.25359463636363633</v>
      </c>
      <c r="Z70" s="60">
        <f t="shared" si="234"/>
        <v>0.49195</v>
      </c>
      <c r="AA70" s="60">
        <f t="shared" si="235"/>
        <v>0.19647600000000001</v>
      </c>
      <c r="AC70" s="60"/>
      <c r="AD70" s="60"/>
      <c r="AE70" s="60"/>
      <c r="AF70" s="60"/>
      <c r="AG70" s="60"/>
      <c r="AH70" s="60"/>
      <c r="AI70" s="60"/>
      <c r="AJ70" s="60"/>
      <c r="AK70" s="60"/>
      <c r="AM70" s="31"/>
      <c r="AN70" s="31"/>
      <c r="AO70" s="31"/>
      <c r="AP70" s="31"/>
      <c r="AQ70" s="31"/>
      <c r="AR70" s="31"/>
      <c r="AS70" s="60"/>
      <c r="AW70" s="29">
        <f t="shared" si="208"/>
        <v>-0.39346799999999998</v>
      </c>
      <c r="AX70" s="29">
        <f t="shared" si="205"/>
        <v>-0.22143499999999999</v>
      </c>
      <c r="AY70" s="29">
        <f t="shared" si="205"/>
        <v>-5.3866999999999998E-2</v>
      </c>
      <c r="AZ70" s="29">
        <f t="shared" si="205"/>
        <v>-0.14632000000000001</v>
      </c>
      <c r="BA70" s="29">
        <f t="shared" si="205"/>
        <v>0.297902</v>
      </c>
      <c r="BB70" s="29">
        <f t="shared" si="205"/>
        <v>0.462148</v>
      </c>
      <c r="BC70" s="29">
        <f t="shared" si="205"/>
        <v>-0.25359463636363633</v>
      </c>
      <c r="BD70" s="29">
        <f t="shared" si="205"/>
        <v>0.49195</v>
      </c>
      <c r="BE70" s="29">
        <f t="shared" si="205"/>
        <v>0.19647600000000001</v>
      </c>
      <c r="BG70" s="29">
        <f t="shared" si="209"/>
        <v>-2.0620319999999999</v>
      </c>
      <c r="BH70" s="29">
        <f t="shared" si="210"/>
        <v>0.30033799999999994</v>
      </c>
      <c r="BI70" s="29">
        <f t="shared" si="211"/>
        <v>-1.025153</v>
      </c>
      <c r="BJ70" s="29">
        <f t="shared" si="212"/>
        <v>-1.068492</v>
      </c>
      <c r="BK70" s="29">
        <f t="shared" si="213"/>
        <v>0.52327100000000004</v>
      </c>
      <c r="BL70" s="29">
        <f t="shared" si="214"/>
        <v>2.5251939999999999</v>
      </c>
      <c r="BM70" s="29">
        <f t="shared" si="215"/>
        <v>-0.50282809090909075</v>
      </c>
      <c r="BN70" s="29">
        <f t="shared" si="216"/>
        <v>4.2396229999999999</v>
      </c>
      <c r="BO70" s="29">
        <f t="shared" si="217"/>
        <v>3.3094869999999998</v>
      </c>
      <c r="BQ70" s="24">
        <v>1985</v>
      </c>
      <c r="BR70" s="24">
        <v>6</v>
      </c>
      <c r="BS70" s="29">
        <f t="shared" si="218"/>
        <v>4.0558000000000149E-2</v>
      </c>
      <c r="BT70" s="29">
        <f t="shared" si="219"/>
        <v>2.4988429999999999</v>
      </c>
      <c r="BU70" s="29">
        <f t="shared" si="220"/>
        <v>0.83762899999999996</v>
      </c>
      <c r="BV70" s="29">
        <f t="shared" si="221"/>
        <v>0.1655859999999999</v>
      </c>
      <c r="BW70" s="29">
        <f t="shared" si="222"/>
        <v>0.31160300000000007</v>
      </c>
      <c r="BX70" s="29">
        <f t="shared" si="223"/>
        <v>0.60644199999999981</v>
      </c>
      <c r="BY70" s="29">
        <f t="shared" si="224"/>
        <v>-2.3324986363636362</v>
      </c>
      <c r="BZ70" s="29">
        <f t="shared" si="225"/>
        <v>2.1613949999999997</v>
      </c>
      <c r="CA70" s="29">
        <f t="shared" si="226"/>
        <v>0.90634999999999988</v>
      </c>
      <c r="CC70" s="24">
        <v>1986</v>
      </c>
      <c r="CD70" s="24">
        <v>9</v>
      </c>
      <c r="CE70" s="29">
        <f t="shared" si="196"/>
        <v>2.8479900000000002</v>
      </c>
      <c r="CF70" s="29">
        <f t="shared" si="197"/>
        <v>-0.14261800000000002</v>
      </c>
      <c r="CG70" s="29">
        <f t="shared" si="198"/>
        <v>6.750452000000001</v>
      </c>
      <c r="CH70" s="29">
        <f t="shared" si="199"/>
        <v>4.1407780000000001</v>
      </c>
      <c r="CI70" s="29">
        <f t="shared" si="200"/>
        <v>-1.3124199999999999</v>
      </c>
      <c r="CJ70" s="29">
        <f t="shared" si="201"/>
        <v>0.62957400000000019</v>
      </c>
      <c r="CK70" s="29">
        <f t="shared" si="202"/>
        <v>3.0936077272727269</v>
      </c>
      <c r="CL70" s="29">
        <f t="shared" si="203"/>
        <v>-3.5091340000000004</v>
      </c>
      <c r="CM70" s="29">
        <f t="shared" si="204"/>
        <v>-6.8664299999999994</v>
      </c>
    </row>
    <row r="71" spans="1:91" x14ac:dyDescent="0.25">
      <c r="A71" s="25" t="s">
        <v>104</v>
      </c>
      <c r="B71" s="25" t="s">
        <v>98</v>
      </c>
      <c r="C71" s="25" t="s">
        <v>91</v>
      </c>
      <c r="D71" s="26">
        <v>34</v>
      </c>
      <c r="F71" s="29">
        <v>-0.82080299999999995</v>
      </c>
      <c r="G71" s="29">
        <v>-0.70485500000000001</v>
      </c>
      <c r="H71" s="29">
        <v>-0.63514599999999999</v>
      </c>
      <c r="I71" s="29">
        <v>-0.20139799999999999</v>
      </c>
      <c r="J71" s="29">
        <v>-0.27598800000000001</v>
      </c>
      <c r="K71" s="29">
        <v>-0.13905500000000001</v>
      </c>
      <c r="L71" s="29">
        <v>-1.4219000000000001E-2</v>
      </c>
      <c r="M71" s="58">
        <v>-0.49442700000000001</v>
      </c>
      <c r="N71" s="58">
        <v>3.2717000000000003E-2</v>
      </c>
      <c r="O71" s="58">
        <v>-0.25693300000000002</v>
      </c>
      <c r="R71" s="31"/>
      <c r="S71" s="31">
        <f t="shared" si="227"/>
        <v>-0.70485500000000001</v>
      </c>
      <c r="T71" s="31">
        <f t="shared" si="228"/>
        <v>-0.63514599999999999</v>
      </c>
      <c r="U71" s="31">
        <f t="shared" si="229"/>
        <v>-0.20139799999999999</v>
      </c>
      <c r="V71" s="31">
        <f t="shared" si="230"/>
        <v>-0.27598800000000001</v>
      </c>
      <c r="W71" s="31">
        <f t="shared" si="231"/>
        <v>-0.13905500000000001</v>
      </c>
      <c r="X71" s="31">
        <f t="shared" si="232"/>
        <v>-1.4219000000000001E-2</v>
      </c>
      <c r="Y71" s="60">
        <f t="shared" si="233"/>
        <v>-0.67245027272727276</v>
      </c>
      <c r="Z71" s="60">
        <f t="shared" si="234"/>
        <v>3.2717000000000003E-2</v>
      </c>
      <c r="AA71" s="60">
        <f t="shared" si="235"/>
        <v>-0.25693300000000002</v>
      </c>
      <c r="AC71" s="60"/>
      <c r="AD71" s="60"/>
      <c r="AE71" s="60"/>
      <c r="AF71" s="60"/>
      <c r="AG71" s="60"/>
      <c r="AH71" s="60"/>
      <c r="AI71" s="60"/>
      <c r="AJ71" s="60"/>
      <c r="AK71" s="60"/>
      <c r="AM71" s="31"/>
      <c r="AN71" s="31"/>
      <c r="AO71" s="31"/>
      <c r="AP71" s="31"/>
      <c r="AQ71" s="31"/>
      <c r="AR71" s="31"/>
      <c r="AS71" s="60"/>
      <c r="AW71" s="29">
        <f t="shared" si="208"/>
        <v>-0.70485500000000001</v>
      </c>
      <c r="AX71" s="29">
        <f t="shared" si="205"/>
        <v>-0.63514599999999999</v>
      </c>
      <c r="AY71" s="29">
        <f t="shared" si="205"/>
        <v>-0.20139799999999999</v>
      </c>
      <c r="AZ71" s="29">
        <f t="shared" si="205"/>
        <v>-0.27598800000000001</v>
      </c>
      <c r="BA71" s="29">
        <f t="shared" si="205"/>
        <v>-0.13905500000000001</v>
      </c>
      <c r="BB71" s="29">
        <f t="shared" si="205"/>
        <v>-1.4219000000000001E-2</v>
      </c>
      <c r="BC71" s="29">
        <f t="shared" si="205"/>
        <v>-0.67245027272727276</v>
      </c>
      <c r="BD71" s="29">
        <f t="shared" si="205"/>
        <v>3.2717000000000003E-2</v>
      </c>
      <c r="BE71" s="29">
        <f t="shared" si="205"/>
        <v>-0.25693300000000002</v>
      </c>
      <c r="BG71" s="29">
        <f t="shared" si="209"/>
        <v>-2.7668869999999997</v>
      </c>
      <c r="BH71" s="29">
        <f t="shared" si="210"/>
        <v>-0.33480800000000005</v>
      </c>
      <c r="BI71" s="29">
        <f t="shared" si="211"/>
        <v>-1.2265509999999999</v>
      </c>
      <c r="BJ71" s="29">
        <f t="shared" si="212"/>
        <v>-1.3444799999999999</v>
      </c>
      <c r="BK71" s="29">
        <f t="shared" si="213"/>
        <v>0.384216</v>
      </c>
      <c r="BL71" s="29">
        <f t="shared" si="214"/>
        <v>2.5109749999999997</v>
      </c>
      <c r="BM71" s="29">
        <f t="shared" si="215"/>
        <v>-1.1752783636363635</v>
      </c>
      <c r="BN71" s="29">
        <f t="shared" si="216"/>
        <v>4.2723399999999998</v>
      </c>
      <c r="BO71" s="29">
        <f t="shared" si="217"/>
        <v>3.0525539999999998</v>
      </c>
      <c r="BQ71" s="24">
        <v>1985</v>
      </c>
      <c r="BR71" s="24">
        <v>7</v>
      </c>
      <c r="BS71" s="29">
        <f t="shared" si="218"/>
        <v>1.0135910000000001</v>
      </c>
      <c r="BT71" s="29">
        <f t="shared" si="219"/>
        <v>3.7694159999999997</v>
      </c>
      <c r="BU71" s="29">
        <f t="shared" si="220"/>
        <v>2.0279920000000002</v>
      </c>
      <c r="BV71" s="29">
        <f t="shared" si="221"/>
        <v>1.2818389999999997</v>
      </c>
      <c r="BW71" s="29">
        <f t="shared" si="222"/>
        <v>1.4919100000000001</v>
      </c>
      <c r="BX71" s="29">
        <f t="shared" si="223"/>
        <v>2.0374109999999996</v>
      </c>
      <c r="BY71" s="29">
        <f t="shared" si="224"/>
        <v>-2.1343661818181818</v>
      </c>
      <c r="BZ71" s="29">
        <f t="shared" si="225"/>
        <v>3.5156939999999999</v>
      </c>
      <c r="CA71" s="29">
        <f t="shared" si="226"/>
        <v>2.1799209999999998</v>
      </c>
      <c r="CC71" s="24">
        <v>1986</v>
      </c>
      <c r="CD71" s="24">
        <v>10</v>
      </c>
      <c r="CE71" s="29">
        <f t="shared" si="196"/>
        <v>3.0745530000000003</v>
      </c>
      <c r="CF71" s="29">
        <f t="shared" si="197"/>
        <v>-6.1148000000000022E-2</v>
      </c>
      <c r="CG71" s="29">
        <f t="shared" si="198"/>
        <v>7.9355930000000008</v>
      </c>
      <c r="CH71" s="29">
        <f t="shared" si="199"/>
        <v>5.0176319999999999</v>
      </c>
      <c r="CI71" s="29">
        <f t="shared" si="200"/>
        <v>-0.62926199999999988</v>
      </c>
      <c r="CJ71" s="29">
        <f t="shared" si="201"/>
        <v>1.5545190000000002</v>
      </c>
      <c r="CK71" s="29">
        <f t="shared" si="202"/>
        <v>3.5734840909090906</v>
      </c>
      <c r="CL71" s="29">
        <f t="shared" si="203"/>
        <v>-3.5336240000000005</v>
      </c>
      <c r="CM71" s="29">
        <f t="shared" si="204"/>
        <v>-7.7205639999999995</v>
      </c>
    </row>
    <row r="72" spans="1:91" x14ac:dyDescent="0.25">
      <c r="A72" s="25" t="s">
        <v>104</v>
      </c>
      <c r="B72" s="25" t="s">
        <v>98</v>
      </c>
      <c r="C72" s="25" t="s">
        <v>92</v>
      </c>
      <c r="D72" s="26">
        <v>35</v>
      </c>
      <c r="F72" s="29">
        <v>-1.0446219999999999</v>
      </c>
      <c r="G72" s="29">
        <v>-0.77059699999999998</v>
      </c>
      <c r="H72" s="29">
        <v>-0.70114600000000005</v>
      </c>
      <c r="I72" s="29">
        <v>-0.35062100000000002</v>
      </c>
      <c r="J72" s="29">
        <v>-0.47412300000000002</v>
      </c>
      <c r="K72" s="29">
        <v>-0.32798699999999997</v>
      </c>
      <c r="L72" s="29">
        <v>-0.19530600000000001</v>
      </c>
      <c r="M72" s="58">
        <v>-0.71671700000000005</v>
      </c>
      <c r="N72" s="58">
        <v>-0.136659</v>
      </c>
      <c r="O72" s="58">
        <v>-0.375058</v>
      </c>
      <c r="R72" s="31"/>
      <c r="S72" s="31">
        <f t="shared" si="227"/>
        <v>-0.77059699999999998</v>
      </c>
      <c r="T72" s="31">
        <f t="shared" si="228"/>
        <v>-0.70114600000000005</v>
      </c>
      <c r="U72" s="31">
        <f t="shared" si="229"/>
        <v>-0.35062100000000002</v>
      </c>
      <c r="V72" s="31">
        <f t="shared" si="230"/>
        <v>-0.47412300000000002</v>
      </c>
      <c r="W72" s="31">
        <f t="shared" si="231"/>
        <v>-0.32798699999999997</v>
      </c>
      <c r="X72" s="31">
        <f t="shared" si="232"/>
        <v>-0.19530600000000001</v>
      </c>
      <c r="Y72" s="60">
        <f t="shared" si="233"/>
        <v>-0.89557427272727275</v>
      </c>
      <c r="Z72" s="60">
        <f t="shared" si="234"/>
        <v>-0.136659</v>
      </c>
      <c r="AA72" s="60">
        <f t="shared" si="235"/>
        <v>-0.375058</v>
      </c>
      <c r="AC72" s="60"/>
      <c r="AD72" s="60"/>
      <c r="AE72" s="60"/>
      <c r="AF72" s="60"/>
      <c r="AG72" s="60"/>
      <c r="AH72" s="60"/>
      <c r="AI72" s="60"/>
      <c r="AJ72" s="60"/>
      <c r="AK72" s="60"/>
      <c r="AM72" s="31"/>
      <c r="AN72" s="31"/>
      <c r="AO72" s="31"/>
      <c r="AP72" s="31"/>
      <c r="AQ72" s="31"/>
      <c r="AR72" s="31"/>
      <c r="AS72" s="60"/>
      <c r="AW72" s="29">
        <f t="shared" si="208"/>
        <v>-0.77059699999999998</v>
      </c>
      <c r="AX72" s="29">
        <f t="shared" si="205"/>
        <v>-0.70114600000000005</v>
      </c>
      <c r="AY72" s="29">
        <f t="shared" si="205"/>
        <v>-0.35062100000000002</v>
      </c>
      <c r="AZ72" s="29">
        <f t="shared" si="205"/>
        <v>-0.47412300000000002</v>
      </c>
      <c r="BA72" s="29">
        <f t="shared" si="205"/>
        <v>-0.32798699999999997</v>
      </c>
      <c r="BB72" s="29">
        <f t="shared" si="205"/>
        <v>-0.19530600000000001</v>
      </c>
      <c r="BC72" s="29">
        <f t="shared" si="205"/>
        <v>-0.89557427272727275</v>
      </c>
      <c r="BD72" s="29">
        <f t="shared" si="205"/>
        <v>-0.136659</v>
      </c>
      <c r="BE72" s="29">
        <f t="shared" si="205"/>
        <v>-0.375058</v>
      </c>
      <c r="BG72" s="29">
        <f t="shared" si="209"/>
        <v>-3.5374839999999996</v>
      </c>
      <c r="BH72" s="29">
        <f t="shared" si="210"/>
        <v>-1.035954</v>
      </c>
      <c r="BI72" s="29">
        <f t="shared" si="211"/>
        <v>-1.577172</v>
      </c>
      <c r="BJ72" s="29">
        <f t="shared" si="212"/>
        <v>-1.818603</v>
      </c>
      <c r="BK72" s="29">
        <f t="shared" si="213"/>
        <v>5.6229000000000029E-2</v>
      </c>
      <c r="BL72" s="29">
        <f t="shared" si="214"/>
        <v>2.3156689999999998</v>
      </c>
      <c r="BM72" s="29">
        <f t="shared" si="215"/>
        <v>-2.0708526363636364</v>
      </c>
      <c r="BN72" s="29">
        <f t="shared" si="216"/>
        <v>4.1356809999999999</v>
      </c>
      <c r="BO72" s="29">
        <f t="shared" si="217"/>
        <v>2.6774959999999997</v>
      </c>
      <c r="BQ72" s="24">
        <v>1985</v>
      </c>
      <c r="BR72" s="24">
        <v>8</v>
      </c>
      <c r="BS72" s="29">
        <f t="shared" si="218"/>
        <v>1.9233750000000001</v>
      </c>
      <c r="BT72" s="29">
        <f t="shared" si="219"/>
        <v>4.8554359999999992</v>
      </c>
      <c r="BU72" s="29">
        <f t="shared" si="220"/>
        <v>3.2120200000000003</v>
      </c>
      <c r="BV72" s="29">
        <f t="shared" si="221"/>
        <v>2.1294469999999999</v>
      </c>
      <c r="BW72" s="29">
        <f t="shared" si="222"/>
        <v>2.5040399999999998</v>
      </c>
      <c r="BX72" s="29">
        <f t="shared" si="223"/>
        <v>3.2153899999999997</v>
      </c>
      <c r="BY72" s="29">
        <f t="shared" si="224"/>
        <v>-2.4082070909090909</v>
      </c>
      <c r="BZ72" s="29">
        <f t="shared" si="225"/>
        <v>4.6890970000000003</v>
      </c>
      <c r="CA72" s="29">
        <f t="shared" si="226"/>
        <v>3.2926229999999999</v>
      </c>
      <c r="CC72" s="24">
        <v>1986</v>
      </c>
      <c r="CD72" s="24">
        <v>11</v>
      </c>
      <c r="CE72" s="29">
        <f t="shared" si="196"/>
        <v>3.3050860000000002</v>
      </c>
      <c r="CF72" s="29">
        <f t="shared" si="197"/>
        <v>-4.0828000000000017E-2</v>
      </c>
      <c r="CG72" s="29">
        <f t="shared" si="198"/>
        <v>9.0196320000000014</v>
      </c>
      <c r="CH72" s="29">
        <f t="shared" si="199"/>
        <v>5.7855720000000002</v>
      </c>
      <c r="CI72" s="29">
        <f t="shared" si="200"/>
        <v>-8.0182999999999893E-2</v>
      </c>
      <c r="CJ72" s="29">
        <f t="shared" si="201"/>
        <v>2.4041140000000003</v>
      </c>
      <c r="CK72" s="29">
        <f t="shared" si="202"/>
        <v>3.8502993636363634</v>
      </c>
      <c r="CL72" s="29">
        <f t="shared" si="203"/>
        <v>-3.5460370000000005</v>
      </c>
      <c r="CM72" s="29">
        <f t="shared" si="204"/>
        <v>-8.4965419999999998</v>
      </c>
    </row>
    <row r="73" spans="1:91" x14ac:dyDescent="0.25">
      <c r="A73" s="25" t="s">
        <v>104</v>
      </c>
      <c r="B73" s="25" t="s">
        <v>98</v>
      </c>
      <c r="C73" s="25" t="s">
        <v>93</v>
      </c>
      <c r="D73" s="26">
        <v>36</v>
      </c>
      <c r="F73" s="29">
        <v>-1.105942</v>
      </c>
      <c r="G73" s="29">
        <v>-0.71166300000000005</v>
      </c>
      <c r="H73" s="29">
        <v>-0.68378399999999995</v>
      </c>
      <c r="I73" s="29">
        <v>-0.456044</v>
      </c>
      <c r="J73" s="29">
        <v>-0.57631500000000002</v>
      </c>
      <c r="K73" s="29">
        <v>-0.41467500000000002</v>
      </c>
      <c r="L73" s="29">
        <v>-0.31396000000000002</v>
      </c>
      <c r="M73" s="58">
        <v>-0.77653300000000003</v>
      </c>
      <c r="N73" s="58">
        <v>-0.26919599999999999</v>
      </c>
      <c r="O73" s="58">
        <v>-0.53518600000000005</v>
      </c>
      <c r="R73" s="31"/>
      <c r="S73" s="31">
        <f t="shared" si="227"/>
        <v>-0.71166300000000005</v>
      </c>
      <c r="T73" s="31">
        <f t="shared" si="228"/>
        <v>-0.68378399999999995</v>
      </c>
      <c r="U73" s="31">
        <f t="shared" si="229"/>
        <v>-0.456044</v>
      </c>
      <c r="V73" s="31">
        <f t="shared" si="230"/>
        <v>-0.57631500000000002</v>
      </c>
      <c r="W73" s="31">
        <f t="shared" si="231"/>
        <v>-0.41467500000000002</v>
      </c>
      <c r="X73" s="31">
        <f t="shared" si="232"/>
        <v>-0.31396000000000002</v>
      </c>
      <c r="Y73" s="60">
        <f t="shared" si="233"/>
        <v>-0.95621063636363635</v>
      </c>
      <c r="Z73" s="60">
        <f t="shared" si="234"/>
        <v>-0.26919599999999999</v>
      </c>
      <c r="AA73" s="60">
        <f t="shared" si="235"/>
        <v>-0.53518600000000005</v>
      </c>
      <c r="AC73" s="60"/>
      <c r="AD73" s="60"/>
      <c r="AE73" s="60"/>
      <c r="AF73" s="60"/>
      <c r="AG73" s="60"/>
      <c r="AH73" s="60"/>
      <c r="AI73" s="60"/>
      <c r="AJ73" s="60"/>
      <c r="AK73" s="60"/>
      <c r="AM73" s="31"/>
      <c r="AN73" s="31"/>
      <c r="AO73" s="31"/>
      <c r="AP73" s="31"/>
      <c r="AQ73" s="31"/>
      <c r="AR73" s="31"/>
      <c r="AS73" s="60"/>
      <c r="AW73" s="29">
        <f t="shared" si="208"/>
        <v>-0.71166300000000005</v>
      </c>
      <c r="AX73" s="29">
        <f t="shared" si="205"/>
        <v>-0.68378399999999995</v>
      </c>
      <c r="AY73" s="29">
        <f t="shared" si="205"/>
        <v>-0.456044</v>
      </c>
      <c r="AZ73" s="29">
        <f t="shared" si="205"/>
        <v>-0.57631500000000002</v>
      </c>
      <c r="BA73" s="29">
        <f t="shared" si="205"/>
        <v>-0.41467500000000002</v>
      </c>
      <c r="BB73" s="29">
        <f t="shared" si="205"/>
        <v>-0.31396000000000002</v>
      </c>
      <c r="BC73" s="29">
        <f t="shared" si="205"/>
        <v>-0.95621063636363635</v>
      </c>
      <c r="BD73" s="29">
        <f t="shared" si="205"/>
        <v>-0.26919599999999999</v>
      </c>
      <c r="BE73" s="29">
        <f t="shared" si="205"/>
        <v>-0.53518600000000005</v>
      </c>
      <c r="BG73" s="29">
        <f t="shared" si="209"/>
        <v>-4.2491469999999998</v>
      </c>
      <c r="BH73" s="29">
        <f t="shared" si="210"/>
        <v>-1.719738</v>
      </c>
      <c r="BI73" s="29">
        <f t="shared" si="211"/>
        <v>-2.0332159999999999</v>
      </c>
      <c r="BJ73" s="29">
        <f t="shared" si="212"/>
        <v>-2.3949180000000001</v>
      </c>
      <c r="BK73" s="29">
        <f t="shared" si="213"/>
        <v>-0.35844599999999999</v>
      </c>
      <c r="BL73" s="29">
        <f t="shared" si="214"/>
        <v>2.001709</v>
      </c>
      <c r="BM73" s="29">
        <f t="shared" si="215"/>
        <v>-3.0270632727272728</v>
      </c>
      <c r="BN73" s="29">
        <f t="shared" si="216"/>
        <v>3.8664849999999999</v>
      </c>
      <c r="BO73" s="29">
        <f t="shared" si="217"/>
        <v>2.1423099999999997</v>
      </c>
      <c r="BQ73" s="24">
        <v>1985</v>
      </c>
      <c r="BR73" s="24">
        <v>9</v>
      </c>
      <c r="BS73" s="29">
        <f t="shared" si="218"/>
        <v>2.6440450000000002</v>
      </c>
      <c r="BT73" s="29">
        <f t="shared" si="219"/>
        <v>5.5890399999999989</v>
      </c>
      <c r="BU73" s="29">
        <f t="shared" si="220"/>
        <v>4.2461099999999998</v>
      </c>
      <c r="BV73" s="29">
        <f t="shared" si="221"/>
        <v>2.5936849999999998</v>
      </c>
      <c r="BW73" s="29">
        <f t="shared" si="222"/>
        <v>3.163602</v>
      </c>
      <c r="BX73" s="29">
        <f t="shared" si="223"/>
        <v>3.9405829999999997</v>
      </c>
      <c r="BY73" s="29">
        <f t="shared" si="224"/>
        <v>-2.8517938181818181</v>
      </c>
      <c r="BZ73" s="29">
        <f t="shared" si="225"/>
        <v>5.4123410000000005</v>
      </c>
      <c r="CA73" s="29">
        <f t="shared" si="226"/>
        <v>4.0517649999999996</v>
      </c>
      <c r="CC73" s="24">
        <v>1986</v>
      </c>
      <c r="CD73" s="24">
        <v>12</v>
      </c>
      <c r="CE73" s="29">
        <f t="shared" si="196"/>
        <v>3.3491980000000003</v>
      </c>
      <c r="CF73" s="29">
        <f t="shared" si="197"/>
        <v>-0.30662100000000003</v>
      </c>
      <c r="CG73" s="29">
        <f t="shared" si="198"/>
        <v>9.7943330000000017</v>
      </c>
      <c r="CH73" s="29">
        <f t="shared" si="199"/>
        <v>6.3308300000000006</v>
      </c>
      <c r="CI73" s="29">
        <f t="shared" si="200"/>
        <v>0.16885800000000012</v>
      </c>
      <c r="CJ73" s="29">
        <f t="shared" si="201"/>
        <v>2.9180540000000001</v>
      </c>
      <c r="CK73" s="29">
        <f t="shared" si="202"/>
        <v>3.6712223636363635</v>
      </c>
      <c r="CL73" s="29">
        <f t="shared" si="203"/>
        <v>-3.8087290000000005</v>
      </c>
      <c r="CM73" s="29">
        <f t="shared" si="204"/>
        <v>-9.4061009999999996</v>
      </c>
    </row>
    <row r="74" spans="1:91" x14ac:dyDescent="0.25">
      <c r="A74" s="25" t="s">
        <v>105</v>
      </c>
      <c r="B74" s="25" t="s">
        <v>91</v>
      </c>
      <c r="C74" s="25" t="s">
        <v>91</v>
      </c>
      <c r="D74" s="26" t="s">
        <v>100</v>
      </c>
      <c r="F74" s="29">
        <v>-0.69682200000000005</v>
      </c>
      <c r="G74" s="29">
        <v>-0.51795599999999997</v>
      </c>
      <c r="H74" s="29">
        <v>-0.42349500000000001</v>
      </c>
      <c r="I74" s="29">
        <v>-0.26106299999999999</v>
      </c>
      <c r="J74" s="29">
        <v>-0.34315800000000002</v>
      </c>
      <c r="K74" s="29">
        <v>-0.159245</v>
      </c>
      <c r="L74" s="29">
        <v>-0.28460200000000002</v>
      </c>
      <c r="M74" s="58">
        <v>-0.45292300000000002</v>
      </c>
      <c r="N74" s="58">
        <v>-0.30981700000000001</v>
      </c>
      <c r="O74" s="58">
        <v>-0.64718500000000001</v>
      </c>
      <c r="R74" s="31"/>
      <c r="S74" s="31">
        <f t="shared" si="227"/>
        <v>-0.51795599999999997</v>
      </c>
      <c r="T74" s="31">
        <f t="shared" si="228"/>
        <v>-0.42349500000000001</v>
      </c>
      <c r="U74" s="31">
        <f t="shared" si="229"/>
        <v>-0.26106299999999999</v>
      </c>
      <c r="V74" s="31">
        <f t="shared" si="230"/>
        <v>-0.34315800000000002</v>
      </c>
      <c r="W74" s="31">
        <f t="shared" si="231"/>
        <v>-0.159245</v>
      </c>
      <c r="X74" s="31">
        <f t="shared" si="232"/>
        <v>-0.28460200000000002</v>
      </c>
      <c r="Y74" s="60">
        <f t="shared" si="233"/>
        <v>-0.58595881818181816</v>
      </c>
      <c r="Z74" s="60">
        <f t="shared" si="234"/>
        <v>-0.30981700000000001</v>
      </c>
      <c r="AA74" s="60">
        <f t="shared" si="235"/>
        <v>-0.64718500000000001</v>
      </c>
      <c r="AC74" s="60"/>
      <c r="AD74" s="60"/>
      <c r="AE74" s="60"/>
      <c r="AF74" s="60"/>
      <c r="AG74" s="60"/>
      <c r="AH74" s="60"/>
      <c r="AI74" s="60"/>
      <c r="AJ74" s="60"/>
      <c r="AK74" s="60"/>
      <c r="AM74" s="31"/>
      <c r="AN74" s="31"/>
      <c r="AO74" s="31"/>
      <c r="AP74" s="31"/>
      <c r="AQ74" s="31"/>
      <c r="AR74" s="31"/>
      <c r="AS74" s="60"/>
      <c r="AW74" s="29">
        <f t="shared" si="208"/>
        <v>-0.51795599999999997</v>
      </c>
      <c r="AX74" s="29">
        <f t="shared" si="205"/>
        <v>-0.42349500000000001</v>
      </c>
      <c r="AY74" s="29">
        <f t="shared" si="205"/>
        <v>-0.26106299999999999</v>
      </c>
      <c r="AZ74" s="29">
        <f t="shared" si="205"/>
        <v>-0.34315800000000002</v>
      </c>
      <c r="BA74" s="29">
        <f t="shared" si="205"/>
        <v>-0.159245</v>
      </c>
      <c r="BB74" s="29">
        <f t="shared" si="205"/>
        <v>-0.28460200000000002</v>
      </c>
      <c r="BC74" s="29">
        <f t="shared" si="205"/>
        <v>-0.58595881818181816</v>
      </c>
      <c r="BD74" s="29">
        <f t="shared" si="205"/>
        <v>-0.30981700000000001</v>
      </c>
      <c r="BE74" s="29">
        <f t="shared" si="205"/>
        <v>-0.64718500000000001</v>
      </c>
      <c r="BG74" s="29">
        <f t="shared" si="209"/>
        <v>-4.7671029999999996</v>
      </c>
      <c r="BH74" s="29">
        <f t="shared" si="210"/>
        <v>-2.1432329999999999</v>
      </c>
      <c r="BI74" s="29">
        <f t="shared" si="211"/>
        <v>-2.294279</v>
      </c>
      <c r="BJ74" s="29">
        <f t="shared" si="212"/>
        <v>-2.738076</v>
      </c>
      <c r="BK74" s="29">
        <f t="shared" si="213"/>
        <v>-0.51769100000000001</v>
      </c>
      <c r="BL74" s="29">
        <f t="shared" si="214"/>
        <v>1.7171069999999999</v>
      </c>
      <c r="BM74" s="29">
        <f t="shared" si="215"/>
        <v>-3.6130220909090909</v>
      </c>
      <c r="BN74" s="29">
        <f t="shared" si="216"/>
        <v>3.5566680000000002</v>
      </c>
      <c r="BO74" s="29">
        <f t="shared" si="217"/>
        <v>1.4951249999999998</v>
      </c>
      <c r="BQ74" s="24">
        <v>1985</v>
      </c>
      <c r="BR74" s="24">
        <f>1+BR73</f>
        <v>10</v>
      </c>
      <c r="BS74" s="29">
        <f t="shared" si="218"/>
        <v>2.9902860000000002</v>
      </c>
      <c r="BT74" s="29">
        <f t="shared" si="219"/>
        <v>5.8482199999999986</v>
      </c>
      <c r="BU74" s="29">
        <f t="shared" si="220"/>
        <v>4.9005109999999998</v>
      </c>
      <c r="BV74" s="29">
        <f t="shared" si="221"/>
        <v>2.7279599999999999</v>
      </c>
      <c r="BW74" s="29">
        <f t="shared" si="222"/>
        <v>3.6930260000000001</v>
      </c>
      <c r="BX74" s="29">
        <f t="shared" si="223"/>
        <v>4.254156</v>
      </c>
      <c r="BY74" s="29">
        <f t="shared" si="224"/>
        <v>-3.9326102727272727</v>
      </c>
      <c r="BZ74" s="29">
        <f t="shared" si="225"/>
        <v>5.9766840000000006</v>
      </c>
      <c r="CA74" s="29">
        <f t="shared" si="226"/>
        <v>4.7708499999999994</v>
      </c>
      <c r="CC74" s="24">
        <v>1986</v>
      </c>
      <c r="CD74" s="24">
        <v>13</v>
      </c>
      <c r="CE74" s="29">
        <f t="shared" si="196"/>
        <v>3.1442380000000005</v>
      </c>
      <c r="CF74" s="29">
        <f t="shared" si="197"/>
        <v>-0.76561199999999996</v>
      </c>
      <c r="CG74" s="29">
        <f t="shared" si="198"/>
        <v>9.9733450000000019</v>
      </c>
      <c r="CH74" s="29">
        <f t="shared" si="199"/>
        <v>6.3719870000000007</v>
      </c>
      <c r="CI74" s="29">
        <f t="shared" si="200"/>
        <v>5.8779000000000123E-2</v>
      </c>
      <c r="CJ74" s="29">
        <f t="shared" si="201"/>
        <v>2.9698320000000002</v>
      </c>
      <c r="CK74" s="29">
        <f t="shared" si="202"/>
        <v>2.8997526363636363</v>
      </c>
      <c r="CL74" s="29">
        <f t="shared" si="203"/>
        <v>-4.2894910000000008</v>
      </c>
      <c r="CM74" s="29">
        <f t="shared" si="204"/>
        <v>-10.354668</v>
      </c>
    </row>
    <row r="75" spans="1:91" x14ac:dyDescent="0.25">
      <c r="A75" s="25" t="s">
        <v>105</v>
      </c>
      <c r="B75" s="25" t="s">
        <v>91</v>
      </c>
      <c r="C75" s="25" t="s">
        <v>92</v>
      </c>
      <c r="D75" s="26">
        <v>2</v>
      </c>
      <c r="F75" s="29">
        <v>-0.66571999999999998</v>
      </c>
      <c r="G75" s="29">
        <v>-0.50413600000000003</v>
      </c>
      <c r="H75" s="29">
        <v>-0.44574200000000003</v>
      </c>
      <c r="I75" s="29">
        <v>-0.30244100000000002</v>
      </c>
      <c r="J75" s="29">
        <v>-0.377276</v>
      </c>
      <c r="K75" s="29">
        <v>-0.27065600000000001</v>
      </c>
      <c r="L75" s="29">
        <v>-0.42727900000000002</v>
      </c>
      <c r="M75" s="58">
        <v>-0.44395600000000002</v>
      </c>
      <c r="N75" s="58">
        <v>-0.49360300000000001</v>
      </c>
      <c r="O75" s="58">
        <v>-0.78891599999999995</v>
      </c>
      <c r="R75" s="31"/>
      <c r="S75" s="31">
        <f t="shared" si="227"/>
        <v>-0.50413600000000003</v>
      </c>
      <c r="T75" s="31">
        <f t="shared" si="228"/>
        <v>-0.44574200000000003</v>
      </c>
      <c r="U75" s="31">
        <f t="shared" si="229"/>
        <v>-0.30244100000000002</v>
      </c>
      <c r="V75" s="31">
        <f t="shared" si="230"/>
        <v>-0.377276</v>
      </c>
      <c r="W75" s="31">
        <f t="shared" si="231"/>
        <v>-0.27065600000000001</v>
      </c>
      <c r="X75" s="31">
        <f t="shared" si="232"/>
        <v>-0.42727900000000002</v>
      </c>
      <c r="Y75" s="60">
        <f t="shared" si="233"/>
        <v>-0.56491818181818187</v>
      </c>
      <c r="Z75" s="60">
        <f t="shared" si="234"/>
        <v>-0.49360300000000001</v>
      </c>
      <c r="AA75" s="60">
        <f t="shared" si="235"/>
        <v>-0.78891599999999995</v>
      </c>
      <c r="AC75" s="60"/>
      <c r="AD75" s="60"/>
      <c r="AE75" s="60"/>
      <c r="AF75" s="60"/>
      <c r="AG75" s="60"/>
      <c r="AH75" s="60"/>
      <c r="AI75" s="60"/>
      <c r="AJ75" s="60"/>
      <c r="AK75" s="60"/>
      <c r="AM75" s="31"/>
      <c r="AN75" s="31"/>
      <c r="AO75" s="31"/>
      <c r="AP75" s="31"/>
      <c r="AQ75" s="31"/>
      <c r="AR75" s="31"/>
      <c r="AS75" s="60"/>
      <c r="AW75" s="29">
        <f t="shared" si="208"/>
        <v>-0.50413600000000003</v>
      </c>
      <c r="AX75" s="29">
        <f t="shared" si="205"/>
        <v>-0.44574200000000003</v>
      </c>
      <c r="AY75" s="29">
        <f t="shared" si="205"/>
        <v>-0.30244100000000002</v>
      </c>
      <c r="AZ75" s="29">
        <f t="shared" si="205"/>
        <v>-0.377276</v>
      </c>
      <c r="BA75" s="29">
        <f t="shared" si="205"/>
        <v>-0.27065600000000001</v>
      </c>
      <c r="BB75" s="29">
        <f t="shared" si="205"/>
        <v>-0.42727900000000002</v>
      </c>
      <c r="BC75" s="29">
        <f t="shared" si="205"/>
        <v>-0.56491818181818187</v>
      </c>
      <c r="BD75" s="29">
        <f t="shared" si="205"/>
        <v>-0.49360300000000001</v>
      </c>
      <c r="BE75" s="29">
        <f t="shared" si="205"/>
        <v>-0.78891599999999995</v>
      </c>
      <c r="BG75" s="29">
        <f t="shared" si="209"/>
        <v>-5.2712389999999996</v>
      </c>
      <c r="BH75" s="29">
        <f t="shared" si="210"/>
        <v>-2.588975</v>
      </c>
      <c r="BI75" s="29">
        <f t="shared" si="211"/>
        <v>-2.5967199999999999</v>
      </c>
      <c r="BJ75" s="29">
        <f t="shared" si="212"/>
        <v>-3.1153520000000001</v>
      </c>
      <c r="BK75" s="29">
        <f t="shared" si="213"/>
        <v>-0.78834700000000002</v>
      </c>
      <c r="BL75" s="29">
        <f t="shared" si="214"/>
        <v>1.289828</v>
      </c>
      <c r="BM75" s="29">
        <f t="shared" si="215"/>
        <v>-4.1779402727272732</v>
      </c>
      <c r="BN75" s="29">
        <f t="shared" si="216"/>
        <v>3.0630649999999999</v>
      </c>
      <c r="BO75" s="29">
        <f t="shared" si="217"/>
        <v>0.70620899999999986</v>
      </c>
      <c r="BQ75" s="24">
        <v>1985</v>
      </c>
      <c r="BR75" s="24">
        <f t="shared" ref="BR75:BR85" si="236">1+BR74</f>
        <v>11</v>
      </c>
      <c r="BS75" s="29">
        <f t="shared" si="218"/>
        <v>3.257555</v>
      </c>
      <c r="BT75" s="29">
        <f t="shared" si="219"/>
        <v>5.9186939999999986</v>
      </c>
      <c r="BU75" s="29">
        <f t="shared" si="220"/>
        <v>5.5232529999999995</v>
      </c>
      <c r="BV75" s="29">
        <f t="shared" si="221"/>
        <v>2.8553129999999998</v>
      </c>
      <c r="BW75" s="29">
        <f t="shared" si="222"/>
        <v>4.2828490000000006</v>
      </c>
      <c r="BX75" s="29">
        <f t="shared" si="223"/>
        <v>4.7410350000000001</v>
      </c>
      <c r="BY75" s="29">
        <f t="shared" si="224"/>
        <v>-4.5840364545454548</v>
      </c>
      <c r="BZ75" s="29">
        <f t="shared" si="225"/>
        <v>6.9303810000000006</v>
      </c>
      <c r="CA75" s="29">
        <f t="shared" si="226"/>
        <v>5.6782199999999996</v>
      </c>
      <c r="CC75" s="24">
        <v>1986</v>
      </c>
      <c r="CD75" s="24">
        <v>14</v>
      </c>
      <c r="CE75" s="29">
        <f t="shared" si="196"/>
        <v>2.8914700000000004</v>
      </c>
      <c r="CF75" s="29">
        <f t="shared" si="197"/>
        <v>-1.1378469999999998</v>
      </c>
      <c r="CG75" s="29">
        <f t="shared" si="198"/>
        <v>9.9392380000000013</v>
      </c>
      <c r="CH75" s="29">
        <f t="shared" si="199"/>
        <v>6.3116690000000011</v>
      </c>
      <c r="CI75" s="29">
        <f t="shared" si="200"/>
        <v>-0.20087899999999986</v>
      </c>
      <c r="CJ75" s="29">
        <f t="shared" si="201"/>
        <v>2.7164980000000001</v>
      </c>
      <c r="CK75" s="29">
        <f t="shared" si="202"/>
        <v>2.304562909090909</v>
      </c>
      <c r="CL75" s="29">
        <f t="shared" si="203"/>
        <v>-4.8631190000000011</v>
      </c>
      <c r="CM75" s="29">
        <f t="shared" si="204"/>
        <v>-11.250221</v>
      </c>
    </row>
    <row r="76" spans="1:91" x14ac:dyDescent="0.25">
      <c r="A76" s="25" t="s">
        <v>105</v>
      </c>
      <c r="B76" s="25" t="s">
        <v>91</v>
      </c>
      <c r="C76" s="25" t="s">
        <v>93</v>
      </c>
      <c r="D76" s="26">
        <v>3</v>
      </c>
      <c r="F76" s="29">
        <v>-0.87795500000000004</v>
      </c>
      <c r="G76" s="29">
        <v>-0.72016500000000006</v>
      </c>
      <c r="H76" s="29">
        <v>-0.66183199999999998</v>
      </c>
      <c r="I76" s="29">
        <v>-0.53702000000000005</v>
      </c>
      <c r="J76" s="29">
        <v>-0.55942499999999995</v>
      </c>
      <c r="K76" s="29">
        <v>-0.55767699999999998</v>
      </c>
      <c r="L76" s="29">
        <v>-0.80995300000000003</v>
      </c>
      <c r="M76" s="58">
        <v>-0.62857099999999999</v>
      </c>
      <c r="N76" s="58">
        <v>-0.87892599999999999</v>
      </c>
      <c r="O76" s="58">
        <v>-1.1725699999999999</v>
      </c>
      <c r="R76" s="31"/>
      <c r="S76" s="31">
        <f t="shared" si="227"/>
        <v>-0.72016500000000006</v>
      </c>
      <c r="T76" s="31">
        <f t="shared" si="228"/>
        <v>-0.66183199999999998</v>
      </c>
      <c r="U76" s="31">
        <f t="shared" si="229"/>
        <v>-0.53702000000000005</v>
      </c>
      <c r="V76" s="31">
        <f t="shared" si="230"/>
        <v>-0.55942499999999995</v>
      </c>
      <c r="W76" s="31">
        <f t="shared" si="231"/>
        <v>-0.55767699999999998</v>
      </c>
      <c r="X76" s="31">
        <f t="shared" si="232"/>
        <v>-0.80995300000000003</v>
      </c>
      <c r="Y76" s="60">
        <f t="shared" si="233"/>
        <v>-0.76459863636363645</v>
      </c>
      <c r="Z76" s="60">
        <f t="shared" si="234"/>
        <v>-0.87892599999999999</v>
      </c>
      <c r="AA76" s="60">
        <f t="shared" si="235"/>
        <v>-1.1725699999999999</v>
      </c>
      <c r="AC76" s="60"/>
      <c r="AD76" s="60"/>
      <c r="AE76" s="60"/>
      <c r="AF76" s="60"/>
      <c r="AG76" s="60"/>
      <c r="AH76" s="60"/>
      <c r="AI76" s="60"/>
      <c r="AJ76" s="60"/>
      <c r="AK76" s="60"/>
      <c r="AM76" s="31"/>
      <c r="AN76" s="31"/>
      <c r="AO76" s="31"/>
      <c r="AP76" s="31"/>
      <c r="AQ76" s="31"/>
      <c r="AR76" s="31"/>
      <c r="AS76" s="60"/>
      <c r="AW76" s="29">
        <f t="shared" si="208"/>
        <v>-0.72016500000000006</v>
      </c>
      <c r="AX76" s="29">
        <f t="shared" si="205"/>
        <v>-0.66183199999999998</v>
      </c>
      <c r="AY76" s="29">
        <f t="shared" si="205"/>
        <v>-0.53702000000000005</v>
      </c>
      <c r="AZ76" s="29">
        <f t="shared" si="205"/>
        <v>-0.55942499999999995</v>
      </c>
      <c r="BA76" s="29">
        <f t="shared" si="205"/>
        <v>-0.55767699999999998</v>
      </c>
      <c r="BB76" s="29">
        <f t="shared" si="205"/>
        <v>-0.80995300000000003</v>
      </c>
      <c r="BC76" s="29">
        <f t="shared" si="205"/>
        <v>-0.76459863636363645</v>
      </c>
      <c r="BD76" s="29">
        <f t="shared" si="205"/>
        <v>-0.87892599999999999</v>
      </c>
      <c r="BE76" s="29">
        <f t="shared" si="205"/>
        <v>-1.1725699999999999</v>
      </c>
      <c r="BG76" s="29">
        <f t="shared" si="209"/>
        <v>-5.9914039999999993</v>
      </c>
      <c r="BH76" s="29">
        <f t="shared" si="210"/>
        <v>-3.250807</v>
      </c>
      <c r="BI76" s="29">
        <f t="shared" si="211"/>
        <v>-3.13374</v>
      </c>
      <c r="BJ76" s="29">
        <f t="shared" si="212"/>
        <v>-3.6747770000000002</v>
      </c>
      <c r="BK76" s="29">
        <f t="shared" si="213"/>
        <v>-1.3460239999999999</v>
      </c>
      <c r="BL76" s="29">
        <f t="shared" si="214"/>
        <v>0.47987499999999994</v>
      </c>
      <c r="BM76" s="29">
        <f t="shared" si="215"/>
        <v>-4.94253890909091</v>
      </c>
      <c r="BN76" s="29">
        <f t="shared" si="216"/>
        <v>2.1841390000000001</v>
      </c>
      <c r="BO76" s="29">
        <f t="shared" si="217"/>
        <v>-0.46636100000000003</v>
      </c>
      <c r="BQ76" s="24">
        <v>1985</v>
      </c>
      <c r="BR76" s="24">
        <f t="shared" si="236"/>
        <v>12</v>
      </c>
      <c r="BS76" s="29">
        <f t="shared" si="218"/>
        <v>3.4062039999999998</v>
      </c>
      <c r="BT76" s="29">
        <f t="shared" si="219"/>
        <v>5.8916539999999982</v>
      </c>
      <c r="BU76" s="29">
        <f t="shared" si="220"/>
        <v>6.1440409999999996</v>
      </c>
      <c r="BV76" s="29">
        <f t="shared" si="221"/>
        <v>3.0492619999999997</v>
      </c>
      <c r="BW76" s="29">
        <f t="shared" si="222"/>
        <v>5.043273000000001</v>
      </c>
      <c r="BX76" s="29">
        <f t="shared" si="223"/>
        <v>5.4463879999999998</v>
      </c>
      <c r="BY76" s="29">
        <f t="shared" si="224"/>
        <v>-4.8199019999999999</v>
      </c>
      <c r="BZ76" s="29">
        <f t="shared" si="225"/>
        <v>8.2056760000000004</v>
      </c>
      <c r="CA76" s="29">
        <f t="shared" si="226"/>
        <v>6.6264139999999996</v>
      </c>
      <c r="CC76" s="24">
        <v>1986</v>
      </c>
      <c r="CD76" s="24">
        <v>15</v>
      </c>
      <c r="CE76" s="29">
        <f t="shared" si="196"/>
        <v>2.6249210000000005</v>
      </c>
      <c r="CF76" s="29">
        <f t="shared" si="197"/>
        <v>-1.3954799999999998</v>
      </c>
      <c r="CG76" s="29">
        <f t="shared" si="198"/>
        <v>9.7425810000000013</v>
      </c>
      <c r="CH76" s="29">
        <f t="shared" si="199"/>
        <v>6.2025560000000013</v>
      </c>
      <c r="CI76" s="29">
        <f t="shared" si="200"/>
        <v>-0.5635349999999999</v>
      </c>
      <c r="CJ76" s="29">
        <f t="shared" si="201"/>
        <v>2.255366</v>
      </c>
      <c r="CK76" s="29">
        <f t="shared" si="202"/>
        <v>1.9121539999999999</v>
      </c>
      <c r="CL76" s="29">
        <f t="shared" si="203"/>
        <v>-5.3781000000000008</v>
      </c>
      <c r="CM76" s="29">
        <f t="shared" si="204"/>
        <v>-11.92093</v>
      </c>
    </row>
    <row r="77" spans="1:91" x14ac:dyDescent="0.25">
      <c r="A77" s="25" t="s">
        <v>105</v>
      </c>
      <c r="B77" s="25" t="s">
        <v>92</v>
      </c>
      <c r="C77" s="25" t="s">
        <v>91</v>
      </c>
      <c r="D77" s="26">
        <v>4</v>
      </c>
      <c r="F77" s="29">
        <v>-0.41279199999999999</v>
      </c>
      <c r="G77" s="29">
        <v>-0.42732399999999998</v>
      </c>
      <c r="H77" s="29">
        <v>-0.38530900000000001</v>
      </c>
      <c r="I77" s="29">
        <v>-0.29136899999999999</v>
      </c>
      <c r="J77" s="29">
        <v>-0.41933300000000001</v>
      </c>
      <c r="K77" s="29">
        <v>-0.30143300000000001</v>
      </c>
      <c r="L77" s="29">
        <v>-0.43944699999999998</v>
      </c>
      <c r="M77" s="58">
        <v>-0.26240999999999998</v>
      </c>
      <c r="N77" s="58">
        <v>-0.780613</v>
      </c>
      <c r="O77" s="58">
        <v>-0.90722100000000006</v>
      </c>
      <c r="R77" s="31"/>
      <c r="S77" s="31">
        <f t="shared" si="227"/>
        <v>-0.42732399999999998</v>
      </c>
      <c r="T77" s="31">
        <f t="shared" si="228"/>
        <v>-0.38530900000000001</v>
      </c>
      <c r="U77" s="31">
        <f t="shared" si="229"/>
        <v>-0.29136899999999999</v>
      </c>
      <c r="V77" s="31">
        <f t="shared" si="230"/>
        <v>-0.41933300000000001</v>
      </c>
      <c r="W77" s="31">
        <f t="shared" si="231"/>
        <v>-0.30143300000000001</v>
      </c>
      <c r="X77" s="31">
        <f t="shared" si="232"/>
        <v>-0.43944699999999998</v>
      </c>
      <c r="Y77" s="60">
        <f t="shared" si="233"/>
        <v>-0.34443654545454544</v>
      </c>
      <c r="Z77" s="60">
        <f t="shared" si="234"/>
        <v>-0.780613</v>
      </c>
      <c r="AA77" s="60">
        <f t="shared" si="235"/>
        <v>-0.90722100000000006</v>
      </c>
      <c r="AC77" s="60"/>
      <c r="AD77" s="60"/>
      <c r="AE77" s="60"/>
      <c r="AF77" s="60"/>
      <c r="AG77" s="60"/>
      <c r="AH77" s="60"/>
      <c r="AI77" s="60"/>
      <c r="AJ77" s="60"/>
      <c r="AK77" s="60"/>
      <c r="AM77" s="31"/>
      <c r="AN77" s="31"/>
      <c r="AO77" s="31"/>
      <c r="AP77" s="31"/>
      <c r="AQ77" s="31"/>
      <c r="AR77" s="31"/>
      <c r="AS77" s="60"/>
      <c r="AW77" s="29">
        <f t="shared" si="208"/>
        <v>-0.42732399999999998</v>
      </c>
      <c r="AX77" s="29">
        <f t="shared" si="205"/>
        <v>-0.38530900000000001</v>
      </c>
      <c r="AY77" s="29">
        <f t="shared" si="205"/>
        <v>-0.29136899999999999</v>
      </c>
      <c r="AZ77" s="29">
        <f t="shared" si="205"/>
        <v>-0.41933300000000001</v>
      </c>
      <c r="BA77" s="29">
        <f t="shared" si="205"/>
        <v>-0.30143300000000001</v>
      </c>
      <c r="BB77" s="29">
        <f t="shared" si="205"/>
        <v>-0.43944699999999998</v>
      </c>
      <c r="BC77" s="29">
        <f t="shared" si="205"/>
        <v>-0.34443654545454544</v>
      </c>
      <c r="BD77" s="29">
        <f t="shared" si="205"/>
        <v>-0.780613</v>
      </c>
      <c r="BE77" s="29">
        <f t="shared" si="205"/>
        <v>-0.90722100000000006</v>
      </c>
      <c r="BG77" s="29">
        <f t="shared" si="209"/>
        <v>-6.4187279999999989</v>
      </c>
      <c r="BH77" s="29">
        <f t="shared" si="210"/>
        <v>-3.6361159999999999</v>
      </c>
      <c r="BI77" s="29">
        <f t="shared" si="211"/>
        <v>-3.425109</v>
      </c>
      <c r="BJ77" s="29">
        <f t="shared" si="212"/>
        <v>-4.0941100000000006</v>
      </c>
      <c r="BK77" s="29">
        <f t="shared" si="213"/>
        <v>-1.6474569999999999</v>
      </c>
      <c r="BL77" s="29">
        <f t="shared" si="214"/>
        <v>4.0427999999999964E-2</v>
      </c>
      <c r="BM77" s="29">
        <f t="shared" si="215"/>
        <v>-5.2869754545454555</v>
      </c>
      <c r="BN77" s="29">
        <f t="shared" si="216"/>
        <v>1.4035260000000001</v>
      </c>
      <c r="BO77" s="29">
        <f t="shared" si="217"/>
        <v>-1.3735820000000001</v>
      </c>
      <c r="BQ77" s="24">
        <v>1985</v>
      </c>
      <c r="BR77" s="24">
        <f t="shared" si="236"/>
        <v>13</v>
      </c>
      <c r="BS77" s="29">
        <f t="shared" si="218"/>
        <v>4.3187489999999995</v>
      </c>
      <c r="BT77" s="29">
        <f t="shared" si="219"/>
        <v>6.3541169999999978</v>
      </c>
      <c r="BU77" s="29">
        <f t="shared" si="220"/>
        <v>7.1935719999999996</v>
      </c>
      <c r="BV77" s="29">
        <f t="shared" si="221"/>
        <v>3.4964059999999995</v>
      </c>
      <c r="BW77" s="29">
        <f t="shared" si="222"/>
        <v>5.9170060000000007</v>
      </c>
      <c r="BX77" s="29">
        <f t="shared" si="223"/>
        <v>6.3643719999999995</v>
      </c>
      <c r="BY77" s="29">
        <f t="shared" si="224"/>
        <v>-4.2550104545454541</v>
      </c>
      <c r="BZ77" s="29">
        <f t="shared" si="225"/>
        <v>9.4077870000000008</v>
      </c>
      <c r="CA77" s="29">
        <f t="shared" si="226"/>
        <v>7.9293219999999991</v>
      </c>
      <c r="CC77" s="24">
        <v>1987</v>
      </c>
      <c r="CD77" s="24">
        <v>1</v>
      </c>
      <c r="CE77" s="29">
        <f>BG209</f>
        <v>-0.23824500000000001</v>
      </c>
      <c r="CF77" s="29">
        <f t="shared" ref="CF77:CM77" si="237">BH209</f>
        <v>0.212585</v>
      </c>
      <c r="CG77" s="29">
        <f t="shared" si="237"/>
        <v>0.356485</v>
      </c>
      <c r="CH77" s="29">
        <f t="shared" si="237"/>
        <v>0.2671</v>
      </c>
      <c r="CI77" s="29">
        <f t="shared" si="237"/>
        <v>2.0826999999999998E-2</v>
      </c>
      <c r="CJ77" s="29">
        <f t="shared" si="237"/>
        <v>-6.8013000000000004E-2</v>
      </c>
      <c r="CK77" s="29">
        <f t="shared" si="237"/>
        <v>-7.8960909090909095E-2</v>
      </c>
      <c r="CL77" s="29">
        <f t="shared" si="237"/>
        <v>-0.266204</v>
      </c>
      <c r="CM77" s="29">
        <f t="shared" si="237"/>
        <v>-0.32570399999999999</v>
      </c>
    </row>
    <row r="78" spans="1:91" x14ac:dyDescent="0.25">
      <c r="A78" s="25" t="s">
        <v>105</v>
      </c>
      <c r="B78" s="25" t="s">
        <v>92</v>
      </c>
      <c r="C78" s="25" t="s">
        <v>92</v>
      </c>
      <c r="D78" s="26">
        <v>5</v>
      </c>
      <c r="F78" s="29">
        <v>-0.29831600000000003</v>
      </c>
      <c r="G78" s="29">
        <v>-0.43459599999999998</v>
      </c>
      <c r="H78" s="29">
        <v>-0.31409799999999999</v>
      </c>
      <c r="I78" s="29">
        <v>-0.27595399999999998</v>
      </c>
      <c r="J78" s="29">
        <v>-0.447515</v>
      </c>
      <c r="K78" s="29">
        <v>-0.244478</v>
      </c>
      <c r="L78" s="29">
        <v>-0.382963</v>
      </c>
      <c r="M78" s="58">
        <v>-0.126772</v>
      </c>
      <c r="N78" s="58">
        <v>-0.780416</v>
      </c>
      <c r="O78" s="58">
        <v>-0.86879600000000001</v>
      </c>
      <c r="R78" s="31"/>
      <c r="S78" s="31">
        <f t="shared" si="227"/>
        <v>-0.43459599999999998</v>
      </c>
      <c r="T78" s="31">
        <f t="shared" si="228"/>
        <v>-0.31409799999999999</v>
      </c>
      <c r="U78" s="31">
        <f t="shared" si="229"/>
        <v>-0.27595399999999998</v>
      </c>
      <c r="V78" s="31">
        <f t="shared" si="230"/>
        <v>-0.447515</v>
      </c>
      <c r="W78" s="31">
        <f t="shared" si="231"/>
        <v>-0.244478</v>
      </c>
      <c r="X78" s="31">
        <f t="shared" si="232"/>
        <v>-0.382963</v>
      </c>
      <c r="Y78" s="60">
        <f t="shared" si="233"/>
        <v>-0.22034145454545453</v>
      </c>
      <c r="Z78" s="60">
        <f t="shared" si="234"/>
        <v>-0.780416</v>
      </c>
      <c r="AA78" s="60">
        <f t="shared" si="235"/>
        <v>-0.86879600000000001</v>
      </c>
      <c r="AC78" s="60"/>
      <c r="AD78" s="60"/>
      <c r="AE78" s="60"/>
      <c r="AF78" s="60"/>
      <c r="AG78" s="60"/>
      <c r="AH78" s="60"/>
      <c r="AI78" s="60"/>
      <c r="AJ78" s="60"/>
      <c r="AK78" s="60"/>
      <c r="AM78" s="31"/>
      <c r="AN78" s="31"/>
      <c r="AO78" s="31"/>
      <c r="AP78" s="31"/>
      <c r="AQ78" s="31"/>
      <c r="AR78" s="31"/>
      <c r="AS78" s="60"/>
      <c r="AW78" s="29">
        <f t="shared" si="208"/>
        <v>-0.43459599999999998</v>
      </c>
      <c r="AX78" s="29">
        <f t="shared" si="205"/>
        <v>-0.31409799999999999</v>
      </c>
      <c r="AY78" s="29">
        <f t="shared" si="205"/>
        <v>-0.27595399999999998</v>
      </c>
      <c r="AZ78" s="29">
        <f t="shared" si="205"/>
        <v>-0.447515</v>
      </c>
      <c r="BA78" s="29">
        <f t="shared" si="205"/>
        <v>-0.244478</v>
      </c>
      <c r="BB78" s="29">
        <f t="shared" si="205"/>
        <v>-0.382963</v>
      </c>
      <c r="BC78" s="29">
        <f t="shared" si="205"/>
        <v>-0.22034145454545453</v>
      </c>
      <c r="BD78" s="29">
        <f t="shared" si="205"/>
        <v>-0.780416</v>
      </c>
      <c r="BE78" s="29">
        <f t="shared" si="205"/>
        <v>-0.86879600000000001</v>
      </c>
      <c r="BG78" s="29">
        <f t="shared" si="209"/>
        <v>-6.8533239999999989</v>
      </c>
      <c r="BH78" s="29">
        <f t="shared" si="210"/>
        <v>-3.9502139999999999</v>
      </c>
      <c r="BI78" s="29">
        <f t="shared" si="211"/>
        <v>-3.701063</v>
      </c>
      <c r="BJ78" s="29">
        <f t="shared" si="212"/>
        <v>-4.5416250000000007</v>
      </c>
      <c r="BK78" s="29">
        <f t="shared" si="213"/>
        <v>-1.8919349999999999</v>
      </c>
      <c r="BL78" s="29">
        <f t="shared" si="214"/>
        <v>-0.34253500000000003</v>
      </c>
      <c r="BM78" s="29">
        <f t="shared" si="215"/>
        <v>-5.5073169090909104</v>
      </c>
      <c r="BN78" s="29">
        <f t="shared" si="216"/>
        <v>0.62311000000000005</v>
      </c>
      <c r="BO78" s="29">
        <f t="shared" si="217"/>
        <v>-2.242378</v>
      </c>
      <c r="BQ78" s="24">
        <v>1985</v>
      </c>
      <c r="BR78" s="24">
        <f t="shared" si="236"/>
        <v>14</v>
      </c>
      <c r="BS78" s="29">
        <f t="shared" si="218"/>
        <v>5.1761729999999995</v>
      </c>
      <c r="BT78" s="29">
        <f t="shared" si="219"/>
        <v>6.8332669999999975</v>
      </c>
      <c r="BU78" s="29">
        <f t="shared" si="220"/>
        <v>8.2893650000000001</v>
      </c>
      <c r="BV78" s="29">
        <f t="shared" si="221"/>
        <v>3.7996459999999996</v>
      </c>
      <c r="BW78" s="29">
        <f t="shared" si="222"/>
        <v>6.6784950000000007</v>
      </c>
      <c r="BX78" s="29">
        <f t="shared" si="223"/>
        <v>7.1456469999999994</v>
      </c>
      <c r="BY78" s="29">
        <f t="shared" si="224"/>
        <v>-3.4078080909090902</v>
      </c>
      <c r="BZ78" s="29">
        <f t="shared" si="225"/>
        <v>10.621467000000001</v>
      </c>
      <c r="CA78" s="29">
        <f t="shared" si="226"/>
        <v>9.0902029999999989</v>
      </c>
      <c r="CC78" s="24">
        <v>1987</v>
      </c>
      <c r="CD78" s="24">
        <v>2</v>
      </c>
      <c r="CE78" s="29">
        <f t="shared" ref="CE78:CE91" si="238">BG210</f>
        <v>-0.66360700000000006</v>
      </c>
      <c r="CF78" s="29">
        <f t="shared" ref="CF78:CF91" si="239">BH210</f>
        <v>0.14654699999999998</v>
      </c>
      <c r="CG78" s="29">
        <f t="shared" ref="CG78:CG91" si="240">BI210</f>
        <v>0.65991200000000005</v>
      </c>
      <c r="CH78" s="29">
        <f t="shared" ref="CH78:CH91" si="241">BJ210</f>
        <v>0.28842600000000002</v>
      </c>
      <c r="CI78" s="29">
        <f t="shared" ref="CI78:CI91" si="242">BK210</f>
        <v>1.7486999999999999E-2</v>
      </c>
      <c r="CJ78" s="29">
        <f t="shared" ref="CJ78:CJ91" si="243">BL210</f>
        <v>-0.23005900000000001</v>
      </c>
      <c r="CK78" s="29">
        <f t="shared" ref="CK78:CK91" si="244">BM210</f>
        <v>2.8459727272727248E-2</v>
      </c>
      <c r="CL78" s="29">
        <f t="shared" ref="CL78:CL91" si="245">BN210</f>
        <v>-0.71903699999999993</v>
      </c>
      <c r="CM78" s="29">
        <f t="shared" ref="CM78:CM91" si="246">BO210</f>
        <v>-0.97837600000000002</v>
      </c>
    </row>
    <row r="79" spans="1:91" x14ac:dyDescent="0.25">
      <c r="A79" s="25" t="s">
        <v>105</v>
      </c>
      <c r="B79" s="25" t="s">
        <v>92</v>
      </c>
      <c r="C79" s="25" t="s">
        <v>93</v>
      </c>
      <c r="D79" s="26">
        <v>6</v>
      </c>
      <c r="F79" s="29">
        <v>-0.159271</v>
      </c>
      <c r="G79" s="29">
        <v>-0.40337200000000001</v>
      </c>
      <c r="H79" s="29">
        <v>-0.219439</v>
      </c>
      <c r="I79" s="29">
        <v>-0.23979200000000001</v>
      </c>
      <c r="J79" s="29">
        <v>-0.40484300000000001</v>
      </c>
      <c r="K79" s="29">
        <v>-0.17771999999999999</v>
      </c>
      <c r="L79" s="29">
        <v>-0.29447299999999998</v>
      </c>
      <c r="M79" s="58">
        <v>-2.087E-2</v>
      </c>
      <c r="N79" s="58">
        <v>-0.682315</v>
      </c>
      <c r="O79" s="58">
        <v>-0.78078999999999998</v>
      </c>
      <c r="R79" s="31"/>
      <c r="S79" s="31">
        <f t="shared" si="227"/>
        <v>-0.40337200000000001</v>
      </c>
      <c r="T79" s="31">
        <f t="shared" si="228"/>
        <v>-0.219439</v>
      </c>
      <c r="U79" s="31">
        <f t="shared" si="229"/>
        <v>-0.23979200000000001</v>
      </c>
      <c r="V79" s="31">
        <f t="shared" si="230"/>
        <v>-0.40484300000000001</v>
      </c>
      <c r="W79" s="31">
        <f t="shared" si="231"/>
        <v>-0.17771999999999999</v>
      </c>
      <c r="X79" s="31">
        <f t="shared" si="232"/>
        <v>-0.29447299999999998</v>
      </c>
      <c r="Y79" s="60">
        <f t="shared" si="233"/>
        <v>-9.6361454545454542E-2</v>
      </c>
      <c r="Z79" s="60">
        <f t="shared" si="234"/>
        <v>-0.682315</v>
      </c>
      <c r="AA79" s="60">
        <f t="shared" si="235"/>
        <v>-0.78078999999999998</v>
      </c>
      <c r="AC79" s="60"/>
      <c r="AD79" s="60"/>
      <c r="AE79" s="60"/>
      <c r="AF79" s="60"/>
      <c r="AG79" s="60"/>
      <c r="AH79" s="60"/>
      <c r="AI79" s="60"/>
      <c r="AJ79" s="60"/>
      <c r="AK79" s="60"/>
      <c r="AM79" s="31"/>
      <c r="AN79" s="31"/>
      <c r="AO79" s="31"/>
      <c r="AP79" s="31"/>
      <c r="AQ79" s="31"/>
      <c r="AR79" s="31"/>
      <c r="AS79" s="60"/>
      <c r="AW79" s="29">
        <f t="shared" si="208"/>
        <v>-0.40337200000000001</v>
      </c>
      <c r="AX79" s="29">
        <f t="shared" si="205"/>
        <v>-0.219439</v>
      </c>
      <c r="AY79" s="29">
        <f t="shared" si="205"/>
        <v>-0.23979200000000001</v>
      </c>
      <c r="AZ79" s="29">
        <f t="shared" si="205"/>
        <v>-0.40484300000000001</v>
      </c>
      <c r="BA79" s="29">
        <f t="shared" si="205"/>
        <v>-0.17771999999999999</v>
      </c>
      <c r="BB79" s="29">
        <f t="shared" si="205"/>
        <v>-0.29447299999999998</v>
      </c>
      <c r="BC79" s="29">
        <f t="shared" si="205"/>
        <v>-9.6361454545454542E-2</v>
      </c>
      <c r="BD79" s="29">
        <f t="shared" si="205"/>
        <v>-0.682315</v>
      </c>
      <c r="BE79" s="29">
        <f t="shared" si="205"/>
        <v>-0.78078999999999998</v>
      </c>
      <c r="BG79" s="29">
        <f t="shared" si="209"/>
        <v>-7.2566959999999989</v>
      </c>
      <c r="BH79" s="29">
        <f t="shared" si="210"/>
        <v>-4.1696530000000003</v>
      </c>
      <c r="BI79" s="29">
        <f t="shared" si="211"/>
        <v>-3.940855</v>
      </c>
      <c r="BJ79" s="29">
        <f t="shared" si="212"/>
        <v>-4.9464680000000003</v>
      </c>
      <c r="BK79" s="29">
        <f t="shared" si="213"/>
        <v>-2.069655</v>
      </c>
      <c r="BL79" s="29">
        <f t="shared" si="214"/>
        <v>-0.63700800000000002</v>
      </c>
      <c r="BM79" s="29">
        <f t="shared" si="215"/>
        <v>-5.603678363636365</v>
      </c>
      <c r="BN79" s="29">
        <f t="shared" si="216"/>
        <v>-5.9204999999999952E-2</v>
      </c>
      <c r="BO79" s="29">
        <f t="shared" si="217"/>
        <v>-3.0231680000000001</v>
      </c>
      <c r="BQ79" s="24">
        <v>1985</v>
      </c>
      <c r="BR79" s="24">
        <f t="shared" si="236"/>
        <v>15</v>
      </c>
      <c r="BS79" s="29">
        <f t="shared" si="218"/>
        <v>5.7893179999999997</v>
      </c>
      <c r="BT79" s="29">
        <f t="shared" si="219"/>
        <v>7.1164499999999977</v>
      </c>
      <c r="BU79" s="29">
        <f t="shared" si="220"/>
        <v>9.3649699999999996</v>
      </c>
      <c r="BV79" s="29">
        <f t="shared" si="221"/>
        <v>3.8955469999999996</v>
      </c>
      <c r="BW79" s="29">
        <f t="shared" si="222"/>
        <v>7.0986970000000005</v>
      </c>
      <c r="BX79" s="29">
        <f t="shared" si="223"/>
        <v>7.4739289999999992</v>
      </c>
      <c r="BY79" s="29">
        <f t="shared" si="224"/>
        <v>-2.4391577272727267</v>
      </c>
      <c r="BZ79" s="29">
        <f t="shared" si="225"/>
        <v>11.619565000000001</v>
      </c>
      <c r="CA79" s="29">
        <f t="shared" si="226"/>
        <v>9.9524319999999982</v>
      </c>
      <c r="CC79" s="24">
        <v>1987</v>
      </c>
      <c r="CD79" s="24">
        <v>3</v>
      </c>
      <c r="CE79" s="29">
        <f t="shared" si="238"/>
        <v>-1.3155209999999999</v>
      </c>
      <c r="CF79" s="29">
        <f t="shared" si="239"/>
        <v>-0.21108700000000002</v>
      </c>
      <c r="CG79" s="29">
        <f t="shared" si="240"/>
        <v>0.71360000000000001</v>
      </c>
      <c r="CH79" s="29">
        <f t="shared" si="241"/>
        <v>8.6380000000000345E-3</v>
      </c>
      <c r="CI79" s="29">
        <f t="shared" si="242"/>
        <v>-2.3878E-2</v>
      </c>
      <c r="CJ79" s="29">
        <f t="shared" si="243"/>
        <v>-0.54796500000000004</v>
      </c>
      <c r="CK79" s="29">
        <f t="shared" si="244"/>
        <v>0.13914445454545454</v>
      </c>
      <c r="CL79" s="29">
        <f t="shared" si="245"/>
        <v>-1.3759589999999999</v>
      </c>
      <c r="CM79" s="29">
        <f t="shared" si="246"/>
        <v>-1.7800690000000001</v>
      </c>
    </row>
    <row r="80" spans="1:91" x14ac:dyDescent="0.25">
      <c r="A80" s="25" t="s">
        <v>105</v>
      </c>
      <c r="B80" s="25" t="s">
        <v>93</v>
      </c>
      <c r="C80" s="25" t="s">
        <v>91</v>
      </c>
      <c r="D80" s="26">
        <v>7</v>
      </c>
      <c r="F80" s="29">
        <v>-0.41404200000000002</v>
      </c>
      <c r="G80" s="29">
        <v>-0.66344499999999995</v>
      </c>
      <c r="H80" s="29">
        <v>-0.38400499999999999</v>
      </c>
      <c r="I80" s="29">
        <v>-0.44726500000000002</v>
      </c>
      <c r="J80" s="29">
        <v>-0.51010200000000006</v>
      </c>
      <c r="K80" s="29">
        <v>-0.29654599999999998</v>
      </c>
      <c r="L80" s="29">
        <v>-0.53108699999999998</v>
      </c>
      <c r="M80" s="58">
        <v>-0.11845600000000001</v>
      </c>
      <c r="N80" s="58">
        <v>-0.82728000000000002</v>
      </c>
      <c r="O80" s="58">
        <v>-0.79030100000000003</v>
      </c>
      <c r="R80" s="31"/>
      <c r="S80" s="31">
        <f t="shared" si="227"/>
        <v>-0.66344499999999995</v>
      </c>
      <c r="T80" s="31">
        <f t="shared" si="228"/>
        <v>-0.38400499999999999</v>
      </c>
      <c r="U80" s="31">
        <f t="shared" si="229"/>
        <v>-0.44726500000000002</v>
      </c>
      <c r="V80" s="31">
        <f t="shared" si="230"/>
        <v>-0.51010200000000006</v>
      </c>
      <c r="W80" s="31">
        <f t="shared" si="231"/>
        <v>-0.29654599999999998</v>
      </c>
      <c r="X80" s="31">
        <f t="shared" si="232"/>
        <v>-0.53108699999999998</v>
      </c>
      <c r="Y80" s="60">
        <f t="shared" si="233"/>
        <v>-0.27968472727272731</v>
      </c>
      <c r="Z80" s="60">
        <f t="shared" si="234"/>
        <v>-0.82728000000000002</v>
      </c>
      <c r="AA80" s="60">
        <f t="shared" si="235"/>
        <v>-0.79030100000000003</v>
      </c>
      <c r="AC80" s="60">
        <f>S80</f>
        <v>-0.66344499999999995</v>
      </c>
      <c r="AD80" s="60">
        <f t="shared" ref="AD80:AK95" si="247">T80</f>
        <v>-0.38400499999999999</v>
      </c>
      <c r="AE80" s="60">
        <f t="shared" si="247"/>
        <v>-0.44726500000000002</v>
      </c>
      <c r="AF80" s="60">
        <f t="shared" si="247"/>
        <v>-0.51010200000000006</v>
      </c>
      <c r="AG80" s="60">
        <f t="shared" si="247"/>
        <v>-0.29654599999999998</v>
      </c>
      <c r="AH80" s="60">
        <f t="shared" si="247"/>
        <v>-0.53108699999999998</v>
      </c>
      <c r="AI80" s="60">
        <f t="shared" si="247"/>
        <v>-0.27968472727272731</v>
      </c>
      <c r="AJ80" s="60">
        <f t="shared" si="247"/>
        <v>-0.82728000000000002</v>
      </c>
      <c r="AK80" s="60">
        <f t="shared" si="247"/>
        <v>-0.79030100000000003</v>
      </c>
      <c r="AM80" s="31">
        <f>AC80</f>
        <v>-0.66344499999999995</v>
      </c>
      <c r="AN80" s="31">
        <f t="shared" ref="AN80:AU80" si="248">AD80</f>
        <v>-0.38400499999999999</v>
      </c>
      <c r="AO80" s="31">
        <f t="shared" si="248"/>
        <v>-0.44726500000000002</v>
      </c>
      <c r="AP80" s="31">
        <f t="shared" si="248"/>
        <v>-0.51010200000000006</v>
      </c>
      <c r="AQ80" s="31">
        <f t="shared" si="248"/>
        <v>-0.29654599999999998</v>
      </c>
      <c r="AR80" s="31">
        <f t="shared" si="248"/>
        <v>-0.53108699999999998</v>
      </c>
      <c r="AS80" s="31">
        <f t="shared" si="248"/>
        <v>-0.27968472727272731</v>
      </c>
      <c r="AT80" s="31">
        <f t="shared" si="248"/>
        <v>-0.82728000000000002</v>
      </c>
      <c r="AU80" s="31">
        <f t="shared" si="248"/>
        <v>-0.79030100000000003</v>
      </c>
      <c r="BQ80" s="24">
        <v>1985</v>
      </c>
      <c r="BR80" s="24">
        <f t="shared" si="236"/>
        <v>16</v>
      </c>
      <c r="BS80" s="29">
        <f t="shared" si="218"/>
        <v>7.7097449999999998</v>
      </c>
      <c r="BT80" s="29">
        <f t="shared" si="219"/>
        <v>8.3847379999999987</v>
      </c>
      <c r="BU80" s="29">
        <f t="shared" si="220"/>
        <v>11.154197999999999</v>
      </c>
      <c r="BV80" s="29">
        <f t="shared" si="221"/>
        <v>4.536098</v>
      </c>
      <c r="BW80" s="29">
        <f t="shared" si="222"/>
        <v>7.8470550000000001</v>
      </c>
      <c r="BX80" s="29">
        <f t="shared" si="223"/>
        <v>8.5450169999999996</v>
      </c>
      <c r="BY80" s="29">
        <f t="shared" si="224"/>
        <v>-0.42189354545454494</v>
      </c>
      <c r="BZ80" s="29">
        <f t="shared" si="225"/>
        <v>12.942727000000001</v>
      </c>
      <c r="CA80" s="29">
        <f t="shared" si="226"/>
        <v>11.098666999999999</v>
      </c>
      <c r="CC80" s="24">
        <v>1987</v>
      </c>
      <c r="CD80" s="24">
        <v>4</v>
      </c>
      <c r="CE80" s="29">
        <f t="shared" si="238"/>
        <v>-1.551167</v>
      </c>
      <c r="CF80" s="29">
        <f t="shared" si="239"/>
        <v>-0.16940500000000003</v>
      </c>
      <c r="CG80" s="29">
        <f t="shared" si="240"/>
        <v>0.14893599999999996</v>
      </c>
      <c r="CH80" s="29">
        <f t="shared" si="241"/>
        <v>-0.37410199999999999</v>
      </c>
      <c r="CI80" s="29">
        <f t="shared" si="242"/>
        <v>0.23971999999999999</v>
      </c>
      <c r="CJ80" s="29">
        <f t="shared" si="243"/>
        <v>-0.58083099999999999</v>
      </c>
      <c r="CK80" s="29">
        <f t="shared" si="244"/>
        <v>-0.9348249090909091</v>
      </c>
      <c r="CL80" s="29">
        <f t="shared" si="245"/>
        <v>-1.8297249999999998</v>
      </c>
      <c r="CM80" s="29">
        <f t="shared" si="246"/>
        <v>-2.4052340000000001</v>
      </c>
    </row>
    <row r="81" spans="1:91" x14ac:dyDescent="0.25">
      <c r="A81" s="25" t="s">
        <v>105</v>
      </c>
      <c r="B81" s="25" t="s">
        <v>93</v>
      </c>
      <c r="C81" s="25" t="s">
        <v>92</v>
      </c>
      <c r="D81" s="26">
        <v>8</v>
      </c>
      <c r="F81" s="29">
        <v>-0.51445799999999997</v>
      </c>
      <c r="G81" s="29">
        <v>-0.73136699999999999</v>
      </c>
      <c r="H81" s="29">
        <v>-0.50167499999999998</v>
      </c>
      <c r="I81" s="29">
        <v>-0.53878099999999995</v>
      </c>
      <c r="J81" s="29">
        <v>-0.602603</v>
      </c>
      <c r="K81" s="29">
        <v>-0.370695</v>
      </c>
      <c r="L81" s="29">
        <v>-0.56125700000000001</v>
      </c>
      <c r="M81" s="58">
        <v>-0.169575</v>
      </c>
      <c r="N81" s="58">
        <v>-0.77963300000000002</v>
      </c>
      <c r="O81" s="58">
        <v>-0.92902200000000001</v>
      </c>
      <c r="R81" s="31"/>
      <c r="S81" s="31">
        <f t="shared" si="227"/>
        <v>-0.73136699999999999</v>
      </c>
      <c r="T81" s="31">
        <f t="shared" si="228"/>
        <v>-0.50167499999999998</v>
      </c>
      <c r="U81" s="31">
        <f t="shared" si="229"/>
        <v>-0.53878099999999995</v>
      </c>
      <c r="V81" s="31">
        <f t="shared" si="230"/>
        <v>-0.602603</v>
      </c>
      <c r="W81" s="31">
        <f t="shared" si="231"/>
        <v>-0.370695</v>
      </c>
      <c r="X81" s="31">
        <f t="shared" si="232"/>
        <v>-0.56125700000000001</v>
      </c>
      <c r="Y81" s="60">
        <f t="shared" si="233"/>
        <v>-0.35769300000000004</v>
      </c>
      <c r="Z81" s="60">
        <f t="shared" si="234"/>
        <v>-0.77963300000000002</v>
      </c>
      <c r="AA81" s="60">
        <f t="shared" si="235"/>
        <v>-0.92902200000000001</v>
      </c>
      <c r="AC81" s="60">
        <f t="shared" ref="AC81:AC100" si="249">S81</f>
        <v>-0.73136699999999999</v>
      </c>
      <c r="AD81" s="60">
        <f t="shared" si="247"/>
        <v>-0.50167499999999998</v>
      </c>
      <c r="AE81" s="60">
        <f t="shared" si="247"/>
        <v>-0.53878099999999995</v>
      </c>
      <c r="AF81" s="60">
        <f t="shared" si="247"/>
        <v>-0.602603</v>
      </c>
      <c r="AG81" s="60">
        <f t="shared" si="247"/>
        <v>-0.370695</v>
      </c>
      <c r="AH81" s="60">
        <f t="shared" si="247"/>
        <v>-0.56125700000000001</v>
      </c>
      <c r="AI81" s="60">
        <f t="shared" si="247"/>
        <v>-0.35769300000000004</v>
      </c>
      <c r="AJ81" s="60">
        <f t="shared" si="247"/>
        <v>-0.77963300000000002</v>
      </c>
      <c r="AK81" s="60">
        <f t="shared" si="247"/>
        <v>-0.92902200000000001</v>
      </c>
      <c r="AM81" s="31">
        <f>AC81+AM80</f>
        <v>-1.3948119999999999</v>
      </c>
      <c r="AN81" s="31">
        <f t="shared" ref="AN81:AU96" si="250">AD81+AN80</f>
        <v>-0.88568000000000002</v>
      </c>
      <c r="AO81" s="31">
        <f t="shared" si="250"/>
        <v>-0.98604599999999998</v>
      </c>
      <c r="AP81" s="31">
        <f t="shared" si="250"/>
        <v>-1.1127050000000001</v>
      </c>
      <c r="AQ81" s="31">
        <f t="shared" si="250"/>
        <v>-0.66724099999999997</v>
      </c>
      <c r="AR81" s="31">
        <f t="shared" si="250"/>
        <v>-1.092344</v>
      </c>
      <c r="AS81" s="31">
        <f t="shared" si="250"/>
        <v>-0.63737772727272735</v>
      </c>
      <c r="AT81" s="31">
        <f t="shared" si="250"/>
        <v>-1.606913</v>
      </c>
      <c r="AU81" s="31">
        <f t="shared" si="250"/>
        <v>-1.7193230000000002</v>
      </c>
      <c r="BQ81" s="24">
        <v>1985</v>
      </c>
      <c r="BR81" s="24">
        <f t="shared" si="236"/>
        <v>17</v>
      </c>
      <c r="BS81" s="29">
        <f t="shared" si="218"/>
        <v>9.3516049999999993</v>
      </c>
      <c r="BT81" s="29">
        <f t="shared" si="219"/>
        <v>9.3575679999999988</v>
      </c>
      <c r="BU81" s="29">
        <f t="shared" si="220"/>
        <v>12.734884999999998</v>
      </c>
      <c r="BV81" s="29">
        <f t="shared" si="221"/>
        <v>5.1039519999999996</v>
      </c>
      <c r="BW81" s="29">
        <f t="shared" si="222"/>
        <v>8.4592790000000004</v>
      </c>
      <c r="BX81" s="29">
        <f t="shared" si="223"/>
        <v>9.3771069999999987</v>
      </c>
      <c r="BY81" s="29">
        <f t="shared" si="224"/>
        <v>1.1451673636363642</v>
      </c>
      <c r="BZ81" s="29">
        <f t="shared" si="225"/>
        <v>13.857706000000002</v>
      </c>
      <c r="CA81" s="29">
        <f t="shared" si="226"/>
        <v>11.966607</v>
      </c>
      <c r="CC81" s="24">
        <v>1987</v>
      </c>
      <c r="CD81" s="24">
        <v>5</v>
      </c>
      <c r="CE81" s="29">
        <f t="shared" si="238"/>
        <v>-1.285873</v>
      </c>
      <c r="CF81" s="29">
        <f t="shared" si="239"/>
        <v>0.28855499999999995</v>
      </c>
      <c r="CG81" s="29">
        <f t="shared" si="240"/>
        <v>-0.26536700000000002</v>
      </c>
      <c r="CH81" s="29">
        <f t="shared" si="241"/>
        <v>-0.66656699999999991</v>
      </c>
      <c r="CI81" s="29">
        <f t="shared" si="242"/>
        <v>0.439666</v>
      </c>
      <c r="CJ81" s="29">
        <f t="shared" si="243"/>
        <v>-0.306863</v>
      </c>
      <c r="CK81" s="29">
        <f t="shared" si="244"/>
        <v>-2.0394601818181819</v>
      </c>
      <c r="CL81" s="29">
        <f t="shared" si="245"/>
        <v>-1.7852919999999999</v>
      </c>
      <c r="CM81" s="29">
        <f t="shared" si="246"/>
        <v>-2.5509690000000003</v>
      </c>
    </row>
    <row r="82" spans="1:91" x14ac:dyDescent="0.25">
      <c r="A82" s="25" t="s">
        <v>105</v>
      </c>
      <c r="B82" s="25" t="s">
        <v>93</v>
      </c>
      <c r="C82" s="25" t="s">
        <v>93</v>
      </c>
      <c r="D82" s="26">
        <v>9</v>
      </c>
      <c r="F82" s="29">
        <v>-0.64870399999999995</v>
      </c>
      <c r="G82" s="29">
        <v>-0.73017600000000005</v>
      </c>
      <c r="H82" s="29">
        <v>-0.56401699999999999</v>
      </c>
      <c r="I82" s="29">
        <v>-0.59604400000000002</v>
      </c>
      <c r="J82" s="29">
        <v>-0.69895700000000005</v>
      </c>
      <c r="K82" s="29">
        <v>-0.43882399999999999</v>
      </c>
      <c r="L82" s="29">
        <v>-0.52301600000000004</v>
      </c>
      <c r="M82" s="58">
        <v>-0.20998600000000001</v>
      </c>
      <c r="N82" s="58">
        <v>-0.66898500000000005</v>
      </c>
      <c r="O82" s="58">
        <v>-0.89249699999999998</v>
      </c>
      <c r="R82" s="31"/>
      <c r="S82" s="31">
        <f t="shared" si="227"/>
        <v>-0.73017600000000005</v>
      </c>
      <c r="T82" s="31">
        <f t="shared" si="228"/>
        <v>-0.56401699999999999</v>
      </c>
      <c r="U82" s="31">
        <f t="shared" si="229"/>
        <v>-0.59604400000000002</v>
      </c>
      <c r="V82" s="31">
        <f t="shared" si="230"/>
        <v>-0.69895700000000005</v>
      </c>
      <c r="W82" s="31">
        <f t="shared" si="231"/>
        <v>-0.43882399999999999</v>
      </c>
      <c r="X82" s="31">
        <f t="shared" si="232"/>
        <v>-0.52301600000000004</v>
      </c>
      <c r="Y82" s="60">
        <f t="shared" si="233"/>
        <v>-0.44928672727272723</v>
      </c>
      <c r="Z82" s="60">
        <f t="shared" si="234"/>
        <v>-0.66898500000000005</v>
      </c>
      <c r="AA82" s="60">
        <f t="shared" si="235"/>
        <v>-0.89249699999999998</v>
      </c>
      <c r="AC82" s="60">
        <f t="shared" si="249"/>
        <v>-0.73017600000000005</v>
      </c>
      <c r="AD82" s="60">
        <f t="shared" si="247"/>
        <v>-0.56401699999999999</v>
      </c>
      <c r="AE82" s="60">
        <f t="shared" si="247"/>
        <v>-0.59604400000000002</v>
      </c>
      <c r="AF82" s="60">
        <f t="shared" si="247"/>
        <v>-0.69895700000000005</v>
      </c>
      <c r="AG82" s="60">
        <f t="shared" si="247"/>
        <v>-0.43882399999999999</v>
      </c>
      <c r="AH82" s="60">
        <f t="shared" si="247"/>
        <v>-0.52301600000000004</v>
      </c>
      <c r="AI82" s="60">
        <f t="shared" si="247"/>
        <v>-0.44928672727272723</v>
      </c>
      <c r="AJ82" s="60">
        <f t="shared" si="247"/>
        <v>-0.66898500000000005</v>
      </c>
      <c r="AK82" s="60">
        <f t="shared" si="247"/>
        <v>-0.89249699999999998</v>
      </c>
      <c r="AM82" s="31">
        <f t="shared" ref="AM82:AM100" si="251">AC82+AM81</f>
        <v>-2.1249880000000001</v>
      </c>
      <c r="AN82" s="31">
        <f t="shared" si="250"/>
        <v>-1.449697</v>
      </c>
      <c r="AO82" s="31">
        <f t="shared" si="250"/>
        <v>-1.58209</v>
      </c>
      <c r="AP82" s="31">
        <f t="shared" si="250"/>
        <v>-1.8116620000000001</v>
      </c>
      <c r="AQ82" s="31">
        <f t="shared" si="250"/>
        <v>-1.1060650000000001</v>
      </c>
      <c r="AR82" s="31">
        <f t="shared" si="250"/>
        <v>-1.6153599999999999</v>
      </c>
      <c r="AS82" s="31">
        <f t="shared" si="250"/>
        <v>-1.0866644545454545</v>
      </c>
      <c r="AT82" s="31">
        <f t="shared" si="250"/>
        <v>-2.2758980000000002</v>
      </c>
      <c r="AU82" s="31">
        <f t="shared" si="250"/>
        <v>-2.6118200000000003</v>
      </c>
      <c r="BQ82" s="24">
        <v>1985</v>
      </c>
      <c r="BR82" s="24">
        <f t="shared" si="236"/>
        <v>18</v>
      </c>
      <c r="BS82" s="29">
        <f t="shared" si="218"/>
        <v>10.654686</v>
      </c>
      <c r="BT82" s="29">
        <f t="shared" si="219"/>
        <v>9.8651539999999986</v>
      </c>
      <c r="BU82" s="29">
        <f t="shared" si="220"/>
        <v>13.979234999999999</v>
      </c>
      <c r="BV82" s="29">
        <f t="shared" si="221"/>
        <v>5.6137099999999993</v>
      </c>
      <c r="BW82" s="29">
        <f t="shared" si="222"/>
        <v>8.8189100000000007</v>
      </c>
      <c r="BX82" s="29">
        <f t="shared" si="223"/>
        <v>9.7907969999999995</v>
      </c>
      <c r="BY82" s="29">
        <f t="shared" si="224"/>
        <v>1.9350129090909096</v>
      </c>
      <c r="BZ82" s="29">
        <f t="shared" si="225"/>
        <v>14.142682000000002</v>
      </c>
      <c r="CA82" s="29">
        <f t="shared" si="226"/>
        <v>12.253016000000001</v>
      </c>
      <c r="CC82" s="24">
        <v>1987</v>
      </c>
      <c r="CD82" s="24">
        <v>6</v>
      </c>
      <c r="CE82" s="29">
        <f t="shared" si="238"/>
        <v>-0.63565400000000005</v>
      </c>
      <c r="CF82" s="29">
        <f t="shared" si="239"/>
        <v>0.92142999999999997</v>
      </c>
      <c r="CG82" s="29">
        <f t="shared" si="240"/>
        <v>-0.520119</v>
      </c>
      <c r="CH82" s="29">
        <f t="shared" si="241"/>
        <v>-0.88627599999999984</v>
      </c>
      <c r="CI82" s="29">
        <f t="shared" si="242"/>
        <v>0.402119</v>
      </c>
      <c r="CJ82" s="29">
        <f t="shared" si="243"/>
        <v>6.1825000000000019E-2</v>
      </c>
      <c r="CK82" s="29">
        <f t="shared" si="244"/>
        <v>-2.9513215454545456</v>
      </c>
      <c r="CL82" s="29">
        <f t="shared" si="245"/>
        <v>-1.3818569999999999</v>
      </c>
      <c r="CM82" s="29">
        <f t="shared" si="246"/>
        <v>-2.3159200000000002</v>
      </c>
    </row>
    <row r="83" spans="1:91" x14ac:dyDescent="0.25">
      <c r="A83" s="25" t="s">
        <v>105</v>
      </c>
      <c r="B83" s="25" t="s">
        <v>101</v>
      </c>
      <c r="C83" s="25" t="s">
        <v>91</v>
      </c>
      <c r="D83" s="26">
        <v>10</v>
      </c>
      <c r="F83" s="29">
        <v>-1.0640609999999999</v>
      </c>
      <c r="G83" s="29">
        <v>-1.5717620000000001</v>
      </c>
      <c r="H83" s="29">
        <v>-1.0743940000000001</v>
      </c>
      <c r="I83" s="29">
        <v>-0.87715200000000004</v>
      </c>
      <c r="J83" s="29">
        <v>-1.0487109999999999</v>
      </c>
      <c r="K83" s="29">
        <v>-0.62138099999999996</v>
      </c>
      <c r="L83" s="29">
        <v>-0.73455099999999995</v>
      </c>
      <c r="M83" s="58">
        <v>-1.158514</v>
      </c>
      <c r="N83" s="58">
        <v>-0.604522</v>
      </c>
      <c r="O83" s="58">
        <v>-1.0620639999999999</v>
      </c>
      <c r="R83" s="31"/>
      <c r="S83" s="31">
        <f t="shared" si="227"/>
        <v>-1.5717620000000001</v>
      </c>
      <c r="T83" s="31">
        <f t="shared" si="228"/>
        <v>-1.0743940000000001</v>
      </c>
      <c r="U83" s="31">
        <f t="shared" si="229"/>
        <v>-0.87715200000000004</v>
      </c>
      <c r="V83" s="31">
        <f t="shared" si="230"/>
        <v>-1.0487109999999999</v>
      </c>
      <c r="W83" s="31">
        <f t="shared" si="231"/>
        <v>-0.62138099999999996</v>
      </c>
      <c r="X83" s="31">
        <f t="shared" si="232"/>
        <v>-0.73455099999999995</v>
      </c>
      <c r="Y83" s="60">
        <f t="shared" si="233"/>
        <v>-1.1069941818181819</v>
      </c>
      <c r="Z83" s="60">
        <f t="shared" si="234"/>
        <v>-0.604522</v>
      </c>
      <c r="AA83" s="60">
        <f t="shared" si="235"/>
        <v>-1.0620639999999999</v>
      </c>
      <c r="AC83" s="60">
        <f t="shared" si="249"/>
        <v>-1.5717620000000001</v>
      </c>
      <c r="AD83" s="60">
        <f t="shared" si="247"/>
        <v>-1.0743940000000001</v>
      </c>
      <c r="AE83" s="60">
        <f t="shared" si="247"/>
        <v>-0.87715200000000004</v>
      </c>
      <c r="AF83" s="60">
        <f t="shared" si="247"/>
        <v>-1.0487109999999999</v>
      </c>
      <c r="AG83" s="60">
        <f t="shared" si="247"/>
        <v>-0.62138099999999996</v>
      </c>
      <c r="AH83" s="60">
        <f t="shared" si="247"/>
        <v>-0.73455099999999995</v>
      </c>
      <c r="AI83" s="60">
        <f t="shared" si="247"/>
        <v>-1.1069941818181819</v>
      </c>
      <c r="AJ83" s="60">
        <f t="shared" si="247"/>
        <v>-0.604522</v>
      </c>
      <c r="AK83" s="60">
        <f t="shared" si="247"/>
        <v>-1.0620639999999999</v>
      </c>
      <c r="AM83" s="31">
        <f t="shared" si="251"/>
        <v>-3.6967500000000002</v>
      </c>
      <c r="AN83" s="31">
        <f t="shared" si="250"/>
        <v>-2.5240910000000003</v>
      </c>
      <c r="AO83" s="31">
        <f t="shared" si="250"/>
        <v>-2.4592420000000002</v>
      </c>
      <c r="AP83" s="31">
        <f t="shared" si="250"/>
        <v>-2.8603730000000001</v>
      </c>
      <c r="AQ83" s="31">
        <f t="shared" si="250"/>
        <v>-1.727446</v>
      </c>
      <c r="AR83" s="31">
        <f t="shared" si="250"/>
        <v>-2.3499109999999996</v>
      </c>
      <c r="AS83" s="31">
        <f t="shared" si="250"/>
        <v>-2.1936586363636366</v>
      </c>
      <c r="AT83" s="31">
        <f t="shared" si="250"/>
        <v>-2.88042</v>
      </c>
      <c r="AU83" s="31">
        <f t="shared" si="250"/>
        <v>-3.6738840000000001</v>
      </c>
      <c r="BQ83" s="24">
        <v>1985</v>
      </c>
      <c r="BR83" s="24">
        <f t="shared" si="236"/>
        <v>19</v>
      </c>
      <c r="BS83" s="29">
        <f t="shared" si="218"/>
        <v>11.864407999999999</v>
      </c>
      <c r="BT83" s="29">
        <f t="shared" si="219"/>
        <v>10.470194999999999</v>
      </c>
      <c r="BU83" s="29">
        <f t="shared" si="220"/>
        <v>15.259941</v>
      </c>
      <c r="BV83" s="29">
        <f t="shared" si="221"/>
        <v>6.1530819999999995</v>
      </c>
      <c r="BW83" s="29">
        <f t="shared" si="222"/>
        <v>9.1820020000000007</v>
      </c>
      <c r="BX83" s="29">
        <f t="shared" si="223"/>
        <v>10.440553</v>
      </c>
      <c r="BY83" s="29">
        <f t="shared" si="224"/>
        <v>3.4028020909090912</v>
      </c>
      <c r="BZ83" s="29">
        <f t="shared" si="225"/>
        <v>14.628983000000002</v>
      </c>
      <c r="CA83" s="29">
        <f t="shared" si="226"/>
        <v>12.680686000000001</v>
      </c>
      <c r="CC83" s="24">
        <v>1987</v>
      </c>
      <c r="CD83" s="24">
        <v>7</v>
      </c>
      <c r="CE83" s="29">
        <f t="shared" si="238"/>
        <v>-0.17409600000000003</v>
      </c>
      <c r="CF83" s="29">
        <f t="shared" si="239"/>
        <v>1.1872669999999999</v>
      </c>
      <c r="CG83" s="29">
        <f t="shared" si="240"/>
        <v>-0.75514700000000001</v>
      </c>
      <c r="CH83" s="29">
        <f t="shared" si="241"/>
        <v>-1.1900129999999998</v>
      </c>
      <c r="CI83" s="29">
        <f t="shared" si="242"/>
        <v>9.4870000000000232E-3</v>
      </c>
      <c r="CJ83" s="29">
        <f t="shared" si="243"/>
        <v>0.11430900000000002</v>
      </c>
      <c r="CK83" s="29">
        <f t="shared" si="244"/>
        <v>-3.5861954545454546</v>
      </c>
      <c r="CL83" s="29">
        <f t="shared" si="245"/>
        <v>-0.88748599999999989</v>
      </c>
      <c r="CM83" s="29">
        <f t="shared" si="246"/>
        <v>-1.4840220000000002</v>
      </c>
    </row>
    <row r="84" spans="1:91" x14ac:dyDescent="0.25">
      <c r="A84" s="25" t="s">
        <v>105</v>
      </c>
      <c r="B84" s="25" t="s">
        <v>101</v>
      </c>
      <c r="C84" s="25" t="s">
        <v>92</v>
      </c>
      <c r="D84" s="26">
        <v>11</v>
      </c>
      <c r="F84" s="29">
        <v>-1.185548</v>
      </c>
      <c r="G84" s="29">
        <v>-1.0536099999999999</v>
      </c>
      <c r="H84" s="29">
        <v>-0.27178200000000002</v>
      </c>
      <c r="I84" s="29">
        <v>-0.61274200000000001</v>
      </c>
      <c r="J84" s="29">
        <v>-0.50491699999999995</v>
      </c>
      <c r="K84" s="29">
        <v>-3.3681000000000003E-2</v>
      </c>
      <c r="L84" s="29">
        <v>1.4652E-2</v>
      </c>
      <c r="M84" s="58">
        <v>-0.56175699999999995</v>
      </c>
      <c r="N84" s="58">
        <v>6.8432999999999994E-2</v>
      </c>
      <c r="O84" s="58">
        <v>-0.44928800000000002</v>
      </c>
      <c r="R84" s="31"/>
      <c r="S84" s="31">
        <f t="shared" si="227"/>
        <v>-1.0536099999999999</v>
      </c>
      <c r="T84" s="31">
        <f t="shared" si="228"/>
        <v>-0.27178200000000002</v>
      </c>
      <c r="U84" s="31">
        <f t="shared" si="229"/>
        <v>-0.61274200000000001</v>
      </c>
      <c r="V84" s="31">
        <f t="shared" si="230"/>
        <v>-0.50491699999999995</v>
      </c>
      <c r="W84" s="31">
        <f t="shared" si="231"/>
        <v>-3.3681000000000003E-2</v>
      </c>
      <c r="X84" s="31">
        <f t="shared" si="232"/>
        <v>1.4652E-2</v>
      </c>
      <c r="Y84" s="60">
        <f t="shared" si="233"/>
        <v>-0.90200663636363643</v>
      </c>
      <c r="Z84" s="60">
        <f t="shared" si="234"/>
        <v>6.8432999999999994E-2</v>
      </c>
      <c r="AA84" s="60">
        <f t="shared" si="235"/>
        <v>-0.44928800000000002</v>
      </c>
      <c r="AC84" s="60">
        <f t="shared" si="249"/>
        <v>-1.0536099999999999</v>
      </c>
      <c r="AD84" s="60">
        <f t="shared" si="247"/>
        <v>-0.27178200000000002</v>
      </c>
      <c r="AE84" s="60">
        <f t="shared" si="247"/>
        <v>-0.61274200000000001</v>
      </c>
      <c r="AF84" s="60">
        <f t="shared" si="247"/>
        <v>-0.50491699999999995</v>
      </c>
      <c r="AG84" s="60">
        <f t="shared" si="247"/>
        <v>-3.3681000000000003E-2</v>
      </c>
      <c r="AH84" s="60">
        <f t="shared" si="247"/>
        <v>1.4652E-2</v>
      </c>
      <c r="AI84" s="60">
        <f t="shared" si="247"/>
        <v>-0.90200663636363643</v>
      </c>
      <c r="AJ84" s="60">
        <f t="shared" si="247"/>
        <v>6.8432999999999994E-2</v>
      </c>
      <c r="AK84" s="60">
        <f t="shared" si="247"/>
        <v>-0.44928800000000002</v>
      </c>
      <c r="AM84" s="31">
        <f t="shared" si="251"/>
        <v>-4.7503600000000006</v>
      </c>
      <c r="AN84" s="31">
        <f t="shared" si="250"/>
        <v>-2.7958730000000003</v>
      </c>
      <c r="AO84" s="31">
        <f t="shared" si="250"/>
        <v>-3.071984</v>
      </c>
      <c r="AP84" s="31">
        <f t="shared" si="250"/>
        <v>-3.3652899999999999</v>
      </c>
      <c r="AQ84" s="31">
        <f t="shared" si="250"/>
        <v>-1.7611270000000001</v>
      </c>
      <c r="AR84" s="31">
        <f t="shared" si="250"/>
        <v>-2.3352589999999998</v>
      </c>
      <c r="AS84" s="31">
        <f t="shared" si="250"/>
        <v>-3.0956652727272731</v>
      </c>
      <c r="AT84" s="31">
        <f t="shared" si="250"/>
        <v>-2.8119869999999998</v>
      </c>
      <c r="AU84" s="31">
        <f t="shared" si="250"/>
        <v>-4.1231720000000003</v>
      </c>
      <c r="BQ84" s="24">
        <v>1985</v>
      </c>
      <c r="BR84" s="24">
        <f t="shared" si="236"/>
        <v>20</v>
      </c>
      <c r="BS84" s="29">
        <f t="shared" si="218"/>
        <v>12.505847999999999</v>
      </c>
      <c r="BT84" s="29">
        <f t="shared" si="219"/>
        <v>10.827359999999999</v>
      </c>
      <c r="BU84" s="29">
        <f t="shared" si="220"/>
        <v>16.169128999999998</v>
      </c>
      <c r="BV84" s="29">
        <f t="shared" si="221"/>
        <v>6.4506259999999997</v>
      </c>
      <c r="BW84" s="29">
        <f t="shared" si="222"/>
        <v>9.4237190000000002</v>
      </c>
      <c r="BX84" s="29">
        <f t="shared" si="223"/>
        <v>10.843914</v>
      </c>
      <c r="BY84" s="29">
        <f t="shared" si="224"/>
        <v>4.6117013636363637</v>
      </c>
      <c r="BZ84" s="29">
        <f t="shared" si="225"/>
        <v>14.793777000000002</v>
      </c>
      <c r="CA84" s="29">
        <f t="shared" si="226"/>
        <v>12.950456000000001</v>
      </c>
      <c r="CC84" s="24">
        <v>1987</v>
      </c>
      <c r="CD84" s="24">
        <v>8</v>
      </c>
      <c r="CE84" s="29">
        <f t="shared" si="238"/>
        <v>0.11047699999999999</v>
      </c>
      <c r="CF84" s="29">
        <f t="shared" si="239"/>
        <v>1.2510119999999998</v>
      </c>
      <c r="CG84" s="29">
        <f t="shared" si="240"/>
        <v>-1.029277</v>
      </c>
      <c r="CH84" s="29">
        <f t="shared" si="241"/>
        <v>-1.4933059999999998</v>
      </c>
      <c r="CI84" s="29">
        <f t="shared" si="242"/>
        <v>-0.35580699999999998</v>
      </c>
      <c r="CJ84" s="29">
        <f t="shared" si="243"/>
        <v>2.1905000000000022E-2</v>
      </c>
      <c r="CK84" s="29">
        <f t="shared" si="244"/>
        <v>-4.3699152727272725</v>
      </c>
      <c r="CL84" s="29">
        <f t="shared" si="245"/>
        <v>-0.48103399999999991</v>
      </c>
      <c r="CM84" s="29">
        <f t="shared" si="246"/>
        <v>-0.74669100000000022</v>
      </c>
    </row>
    <row r="85" spans="1:91" x14ac:dyDescent="0.25">
      <c r="A85" s="25" t="s">
        <v>105</v>
      </c>
      <c r="B85" s="25" t="s">
        <v>101</v>
      </c>
      <c r="C85" s="25" t="s">
        <v>93</v>
      </c>
      <c r="D85" s="26">
        <v>12</v>
      </c>
      <c r="F85" s="29">
        <v>-1.196401</v>
      </c>
      <c r="G85" s="29">
        <v>-0.66044099999999994</v>
      </c>
      <c r="H85" s="29">
        <v>0.42897200000000002</v>
      </c>
      <c r="I85" s="29">
        <v>-0.38575799999999999</v>
      </c>
      <c r="J85" s="29">
        <v>-1.6685999999999999E-2</v>
      </c>
      <c r="K85" s="29">
        <v>0.61127299999999996</v>
      </c>
      <c r="L85" s="29">
        <v>0.72179599999999999</v>
      </c>
      <c r="M85" s="58">
        <v>-0.15747800000000001</v>
      </c>
      <c r="N85" s="58">
        <v>0.62652399999999997</v>
      </c>
      <c r="O85" s="58">
        <v>0.153696</v>
      </c>
      <c r="R85" s="31"/>
      <c r="S85" s="31">
        <f t="shared" si="227"/>
        <v>-0.66044099999999994</v>
      </c>
      <c r="T85" s="31">
        <f t="shared" si="228"/>
        <v>0.42897200000000002</v>
      </c>
      <c r="U85" s="31">
        <f t="shared" si="229"/>
        <v>-0.38575799999999999</v>
      </c>
      <c r="V85" s="31">
        <f t="shared" si="230"/>
        <v>-1.6685999999999999E-2</v>
      </c>
      <c r="W85" s="31">
        <f t="shared" si="231"/>
        <v>0.61127299999999996</v>
      </c>
      <c r="X85" s="31">
        <f t="shared" si="232"/>
        <v>0.72179599999999999</v>
      </c>
      <c r="Y85" s="60">
        <f t="shared" si="233"/>
        <v>-0.72416327272727277</v>
      </c>
      <c r="Z85" s="60">
        <f t="shared" si="234"/>
        <v>0.62652399999999997</v>
      </c>
      <c r="AA85" s="60">
        <f t="shared" si="235"/>
        <v>0.153696</v>
      </c>
      <c r="AC85" s="60">
        <f t="shared" si="249"/>
        <v>-0.66044099999999994</v>
      </c>
      <c r="AD85" s="60">
        <f t="shared" si="247"/>
        <v>0.42897200000000002</v>
      </c>
      <c r="AE85" s="60">
        <f t="shared" si="247"/>
        <v>-0.38575799999999999</v>
      </c>
      <c r="AF85" s="60">
        <f t="shared" si="247"/>
        <v>-1.6685999999999999E-2</v>
      </c>
      <c r="AG85" s="60">
        <f t="shared" si="247"/>
        <v>0.61127299999999996</v>
      </c>
      <c r="AH85" s="60">
        <f t="shared" si="247"/>
        <v>0.72179599999999999</v>
      </c>
      <c r="AI85" s="60">
        <f t="shared" si="247"/>
        <v>-0.72416327272727277</v>
      </c>
      <c r="AJ85" s="60">
        <f t="shared" si="247"/>
        <v>0.62652399999999997</v>
      </c>
      <c r="AK85" s="60">
        <f t="shared" si="247"/>
        <v>0.153696</v>
      </c>
      <c r="AM85" s="31">
        <f t="shared" si="251"/>
        <v>-5.4108010000000002</v>
      </c>
      <c r="AN85" s="31">
        <f t="shared" si="250"/>
        <v>-2.3669010000000004</v>
      </c>
      <c r="AO85" s="31">
        <f t="shared" si="250"/>
        <v>-3.4577420000000001</v>
      </c>
      <c r="AP85" s="31">
        <f t="shared" si="250"/>
        <v>-3.3819759999999999</v>
      </c>
      <c r="AQ85" s="31">
        <f t="shared" si="250"/>
        <v>-1.1498540000000002</v>
      </c>
      <c r="AR85" s="31">
        <f t="shared" si="250"/>
        <v>-1.6134629999999999</v>
      </c>
      <c r="AS85" s="31">
        <f t="shared" si="250"/>
        <v>-3.8198285454545458</v>
      </c>
      <c r="AT85" s="31">
        <f t="shared" si="250"/>
        <v>-2.1854629999999999</v>
      </c>
      <c r="AU85" s="31">
        <f t="shared" si="250"/>
        <v>-3.9694760000000002</v>
      </c>
      <c r="BQ85" s="24">
        <v>1985</v>
      </c>
      <c r="BR85" s="24">
        <f t="shared" si="236"/>
        <v>21</v>
      </c>
      <c r="BS85" s="29">
        <f t="shared" si="218"/>
        <v>12.585764999999999</v>
      </c>
      <c r="BT85" s="29">
        <f t="shared" si="219"/>
        <v>10.903002999999998</v>
      </c>
      <c r="BU85" s="29">
        <f t="shared" si="220"/>
        <v>16.597442999999998</v>
      </c>
      <c r="BV85" s="29">
        <f t="shared" si="221"/>
        <v>6.4777379999999996</v>
      </c>
      <c r="BW85" s="29">
        <f t="shared" si="222"/>
        <v>9.4660709999999995</v>
      </c>
      <c r="BX85" s="29">
        <f t="shared" si="223"/>
        <v>10.987086999999999</v>
      </c>
      <c r="BY85" s="29">
        <f t="shared" si="224"/>
        <v>5.4375349090909086</v>
      </c>
      <c r="BZ85" s="29">
        <f t="shared" si="225"/>
        <v>14.721415000000002</v>
      </c>
      <c r="CA85" s="29">
        <f t="shared" si="226"/>
        <v>13.060890000000001</v>
      </c>
      <c r="CC85" s="24">
        <v>1987</v>
      </c>
      <c r="CD85" s="24">
        <v>9</v>
      </c>
      <c r="CE85" s="29">
        <f t="shared" si="238"/>
        <v>0.20608199999999999</v>
      </c>
      <c r="CF85" s="29">
        <f t="shared" si="239"/>
        <v>1.1416449999999998</v>
      </c>
      <c r="CG85" s="29">
        <f t="shared" si="240"/>
        <v>-1.2781359999999999</v>
      </c>
      <c r="CH85" s="29">
        <f t="shared" si="241"/>
        <v>-1.7144169999999999</v>
      </c>
      <c r="CI85" s="29">
        <f t="shared" si="242"/>
        <v>-0.60149199999999992</v>
      </c>
      <c r="CJ85" s="29">
        <f t="shared" si="243"/>
        <v>-0.151972</v>
      </c>
      <c r="CK85" s="29">
        <f t="shared" si="244"/>
        <v>-5.1517646363636365</v>
      </c>
      <c r="CL85" s="29">
        <f t="shared" si="245"/>
        <v>-0.18039299999999991</v>
      </c>
      <c r="CM85" s="29">
        <f t="shared" si="246"/>
        <v>-0.15411000000000019</v>
      </c>
    </row>
    <row r="86" spans="1:91" x14ac:dyDescent="0.25">
      <c r="A86" s="25" t="s">
        <v>105</v>
      </c>
      <c r="B86" s="25" t="s">
        <v>102</v>
      </c>
      <c r="C86" s="25" t="s">
        <v>91</v>
      </c>
      <c r="D86" s="26">
        <v>13</v>
      </c>
      <c r="F86" s="29">
        <v>-0.98374700000000004</v>
      </c>
      <c r="G86" s="29">
        <v>-0.55689</v>
      </c>
      <c r="H86" s="29">
        <v>0.63516600000000001</v>
      </c>
      <c r="I86" s="29">
        <v>-0.39176</v>
      </c>
      <c r="J86" s="29">
        <v>-0.41852200000000001</v>
      </c>
      <c r="K86" s="29">
        <v>0.42419400000000002</v>
      </c>
      <c r="L86" s="29">
        <v>0.54747000000000001</v>
      </c>
      <c r="M86" s="58">
        <v>0.46409299999999998</v>
      </c>
      <c r="N86" s="58">
        <v>1.075134</v>
      </c>
      <c r="O86" s="58">
        <v>0.90851499999999996</v>
      </c>
      <c r="R86" s="31"/>
      <c r="S86" s="31">
        <f t="shared" si="227"/>
        <v>-0.55689</v>
      </c>
      <c r="T86" s="31">
        <f t="shared" si="228"/>
        <v>0.63516600000000001</v>
      </c>
      <c r="U86" s="31">
        <f t="shared" si="229"/>
        <v>-0.39176</v>
      </c>
      <c r="V86" s="31">
        <f t="shared" si="230"/>
        <v>-0.41852200000000001</v>
      </c>
      <c r="W86" s="31">
        <f t="shared" si="231"/>
        <v>0.42419400000000002</v>
      </c>
      <c r="X86" s="31">
        <f t="shared" si="232"/>
        <v>0.54747000000000001</v>
      </c>
      <c r="Y86" s="60">
        <f t="shared" si="233"/>
        <v>-0.32563790909090912</v>
      </c>
      <c r="Z86" s="60">
        <f t="shared" si="234"/>
        <v>1.075134</v>
      </c>
      <c r="AA86" s="60">
        <f t="shared" si="235"/>
        <v>0.90851499999999996</v>
      </c>
      <c r="AC86" s="60">
        <f t="shared" si="249"/>
        <v>-0.55689</v>
      </c>
      <c r="AD86" s="60">
        <f t="shared" si="247"/>
        <v>0.63516600000000001</v>
      </c>
      <c r="AE86" s="60">
        <f t="shared" si="247"/>
        <v>-0.39176</v>
      </c>
      <c r="AF86" s="60">
        <f t="shared" si="247"/>
        <v>-0.41852200000000001</v>
      </c>
      <c r="AG86" s="60">
        <f t="shared" si="247"/>
        <v>0.42419400000000002</v>
      </c>
      <c r="AH86" s="60">
        <f t="shared" si="247"/>
        <v>0.54747000000000001</v>
      </c>
      <c r="AI86" s="60">
        <f t="shared" si="247"/>
        <v>-0.32563790909090912</v>
      </c>
      <c r="AJ86" s="60">
        <f t="shared" si="247"/>
        <v>1.075134</v>
      </c>
      <c r="AK86" s="60">
        <f t="shared" si="247"/>
        <v>0.90851499999999996</v>
      </c>
      <c r="AM86" s="31">
        <f t="shared" si="251"/>
        <v>-5.9676910000000003</v>
      </c>
      <c r="AN86" s="31">
        <f t="shared" si="250"/>
        <v>-1.7317350000000005</v>
      </c>
      <c r="AO86" s="31">
        <f t="shared" si="250"/>
        <v>-3.8495020000000002</v>
      </c>
      <c r="AP86" s="31">
        <f t="shared" si="250"/>
        <v>-3.8004979999999997</v>
      </c>
      <c r="AQ86" s="31">
        <f t="shared" si="250"/>
        <v>-0.72566000000000019</v>
      </c>
      <c r="AR86" s="31">
        <f t="shared" si="250"/>
        <v>-1.0659929999999997</v>
      </c>
      <c r="AS86" s="31">
        <f t="shared" si="250"/>
        <v>-4.1454664545454545</v>
      </c>
      <c r="AT86" s="31">
        <f t="shared" si="250"/>
        <v>-1.1103289999999999</v>
      </c>
      <c r="AU86" s="31">
        <f t="shared" si="250"/>
        <v>-3.0609610000000003</v>
      </c>
      <c r="BQ86" s="24">
        <v>1986</v>
      </c>
      <c r="BR86" s="24">
        <v>1</v>
      </c>
      <c r="BS86" s="29">
        <f>AM152</f>
        <v>7.0940000000000003E-2</v>
      </c>
      <c r="BT86" s="29">
        <f t="shared" ref="BT86:CA86" si="252">AN152</f>
        <v>-0.44492999999999999</v>
      </c>
      <c r="BU86" s="29">
        <f t="shared" si="252"/>
        <v>-4.7472E-2</v>
      </c>
      <c r="BV86" s="29">
        <f t="shared" si="252"/>
        <v>0.180841</v>
      </c>
      <c r="BW86" s="29">
        <f t="shared" si="252"/>
        <v>4.5194999999999999E-2</v>
      </c>
      <c r="BX86" s="29">
        <f t="shared" si="252"/>
        <v>-0.471829</v>
      </c>
      <c r="BY86" s="29">
        <f t="shared" si="252"/>
        <v>-0.59796163636363631</v>
      </c>
      <c r="BZ86" s="29">
        <f t="shared" si="252"/>
        <v>-1.150515</v>
      </c>
      <c r="CA86" s="29">
        <f t="shared" si="252"/>
        <v>-0.91732800000000003</v>
      </c>
      <c r="CC86" s="24">
        <v>1987</v>
      </c>
      <c r="CD86" s="24">
        <v>10</v>
      </c>
      <c r="CE86" s="29">
        <f t="shared" si="238"/>
        <v>-3.9088000000000012E-2</v>
      </c>
      <c r="CF86" s="29">
        <f t="shared" si="239"/>
        <v>0.61199299999999979</v>
      </c>
      <c r="CG86" s="29">
        <f t="shared" si="240"/>
        <v>-1.920855</v>
      </c>
      <c r="CH86" s="29">
        <f t="shared" si="241"/>
        <v>-2.3865270000000001</v>
      </c>
      <c r="CI86" s="29">
        <f t="shared" si="242"/>
        <v>-1.2269429999999999</v>
      </c>
      <c r="CJ86" s="29">
        <f t="shared" si="243"/>
        <v>-0.81502799999999997</v>
      </c>
      <c r="CK86" s="29">
        <f t="shared" si="244"/>
        <v>-6.2858006363636365</v>
      </c>
      <c r="CL86" s="29">
        <f t="shared" si="245"/>
        <v>-0.50806599999999991</v>
      </c>
      <c r="CM86" s="29">
        <f t="shared" si="246"/>
        <v>-0.19131100000000018</v>
      </c>
    </row>
    <row r="87" spans="1:91" x14ac:dyDescent="0.25">
      <c r="A87" s="25" t="s">
        <v>105</v>
      </c>
      <c r="B87" s="25" t="s">
        <v>102</v>
      </c>
      <c r="C87" s="25" t="s">
        <v>92</v>
      </c>
      <c r="D87" s="26">
        <v>14</v>
      </c>
      <c r="F87" s="29">
        <v>-0.92723599999999995</v>
      </c>
      <c r="G87" s="29">
        <v>-0.90686800000000001</v>
      </c>
      <c r="H87" s="29">
        <v>0.34215600000000002</v>
      </c>
      <c r="I87" s="29">
        <v>-0.62587999999999999</v>
      </c>
      <c r="J87" s="29">
        <v>-0.58349200000000001</v>
      </c>
      <c r="K87" s="29">
        <v>0.19450999999999999</v>
      </c>
      <c r="L87" s="29">
        <v>0.19395100000000001</v>
      </c>
      <c r="M87" s="58">
        <v>0.158861</v>
      </c>
      <c r="N87" s="58">
        <v>1.0943510000000001</v>
      </c>
      <c r="O87" s="58">
        <v>1.1195409999999999</v>
      </c>
      <c r="R87" s="31"/>
      <c r="S87" s="31">
        <f t="shared" si="227"/>
        <v>-0.90686800000000001</v>
      </c>
      <c r="T87" s="31">
        <f t="shared" si="228"/>
        <v>0.34215600000000002</v>
      </c>
      <c r="U87" s="31">
        <f t="shared" si="229"/>
        <v>-0.62587999999999999</v>
      </c>
      <c r="V87" s="31">
        <f t="shared" si="230"/>
        <v>-0.58349200000000001</v>
      </c>
      <c r="W87" s="31">
        <f t="shared" si="231"/>
        <v>0.19450999999999999</v>
      </c>
      <c r="X87" s="31">
        <f t="shared" si="232"/>
        <v>0.19395100000000001</v>
      </c>
      <c r="Y87" s="60">
        <f t="shared" si="233"/>
        <v>-0.4335555454545455</v>
      </c>
      <c r="Z87" s="60">
        <f t="shared" si="234"/>
        <v>1.0943510000000001</v>
      </c>
      <c r="AA87" s="60">
        <f t="shared" si="235"/>
        <v>1.1195409999999999</v>
      </c>
      <c r="AC87" s="60">
        <f t="shared" si="249"/>
        <v>-0.90686800000000001</v>
      </c>
      <c r="AD87" s="60">
        <f t="shared" si="247"/>
        <v>0.34215600000000002</v>
      </c>
      <c r="AE87" s="60">
        <f t="shared" si="247"/>
        <v>-0.62587999999999999</v>
      </c>
      <c r="AF87" s="60">
        <f t="shared" si="247"/>
        <v>-0.58349200000000001</v>
      </c>
      <c r="AG87" s="60">
        <f t="shared" si="247"/>
        <v>0.19450999999999999</v>
      </c>
      <c r="AH87" s="60">
        <f t="shared" si="247"/>
        <v>0.19395100000000001</v>
      </c>
      <c r="AI87" s="60">
        <f t="shared" si="247"/>
        <v>-0.4335555454545455</v>
      </c>
      <c r="AJ87" s="60">
        <f t="shared" si="247"/>
        <v>1.0943510000000001</v>
      </c>
      <c r="AK87" s="60">
        <f t="shared" si="247"/>
        <v>1.1195409999999999</v>
      </c>
      <c r="AM87" s="31">
        <f t="shared" si="251"/>
        <v>-6.8745590000000005</v>
      </c>
      <c r="AN87" s="31">
        <f t="shared" si="250"/>
        <v>-1.3895790000000003</v>
      </c>
      <c r="AO87" s="31">
        <f t="shared" si="250"/>
        <v>-4.4753819999999997</v>
      </c>
      <c r="AP87" s="31">
        <f t="shared" si="250"/>
        <v>-4.3839899999999998</v>
      </c>
      <c r="AQ87" s="31">
        <f t="shared" si="250"/>
        <v>-0.53115000000000023</v>
      </c>
      <c r="AR87" s="31">
        <f t="shared" si="250"/>
        <v>-0.87204199999999976</v>
      </c>
      <c r="AS87" s="31">
        <f t="shared" si="250"/>
        <v>-4.5790220000000001</v>
      </c>
      <c r="AT87" s="31">
        <f t="shared" si="250"/>
        <v>-1.5977999999999826E-2</v>
      </c>
      <c r="AU87" s="31">
        <f t="shared" si="250"/>
        <v>-1.9414200000000004</v>
      </c>
      <c r="BQ87" s="24">
        <v>1986</v>
      </c>
      <c r="BR87" s="24">
        <v>2</v>
      </c>
      <c r="BS87" s="29">
        <f t="shared" ref="BS87:BS106" si="253">AM153</f>
        <v>0.190279</v>
      </c>
      <c r="BT87" s="29">
        <f t="shared" ref="BT87:BT106" si="254">AN153</f>
        <v>-0.70569899999999997</v>
      </c>
      <c r="BU87" s="29">
        <f t="shared" ref="BU87:BU106" si="255">AO153</f>
        <v>8.8876999999999998E-2</v>
      </c>
      <c r="BV87" s="29">
        <f t="shared" ref="BV87:BV106" si="256">AP153</f>
        <v>0.85101199999999999</v>
      </c>
      <c r="BW87" s="29">
        <f t="shared" ref="BW87:BW106" si="257">AQ153</f>
        <v>0.54250600000000004</v>
      </c>
      <c r="BX87" s="29">
        <f t="shared" ref="BX87:BX106" si="258">AR153</f>
        <v>-0.72572300000000001</v>
      </c>
      <c r="BY87" s="29">
        <f t="shared" ref="BY87:BY106" si="259">AS153</f>
        <v>-0.87336027272727268</v>
      </c>
      <c r="BZ87" s="29">
        <f t="shared" ref="BZ87:BZ106" si="260">AT153</f>
        <v>-2.2639689999999999</v>
      </c>
      <c r="CA87" s="29">
        <f t="shared" ref="CA87:CA106" si="261">AU153</f>
        <v>-1.854719</v>
      </c>
      <c r="CC87" s="24">
        <v>1987</v>
      </c>
      <c r="CD87" s="24">
        <v>11</v>
      </c>
      <c r="CE87" s="29">
        <f t="shared" si="238"/>
        <v>-9.2411000000000021E-2</v>
      </c>
      <c r="CF87" s="29">
        <f t="shared" si="239"/>
        <v>0.30551599999999979</v>
      </c>
      <c r="CG87" s="29">
        <f t="shared" si="240"/>
        <v>-2.3221590000000001</v>
      </c>
      <c r="CH87" s="29">
        <f t="shared" si="241"/>
        <v>-2.9315190000000002</v>
      </c>
      <c r="CI87" s="29">
        <f t="shared" si="242"/>
        <v>-1.7836969999999999</v>
      </c>
      <c r="CJ87" s="29">
        <f t="shared" si="243"/>
        <v>-1.337666</v>
      </c>
      <c r="CK87" s="29">
        <f t="shared" si="244"/>
        <v>-7.1015860000000002</v>
      </c>
      <c r="CL87" s="29">
        <f t="shared" si="245"/>
        <v>-0.64817799999999992</v>
      </c>
      <c r="CM87" s="29">
        <f t="shared" si="246"/>
        <v>2.5019999999998377E-3</v>
      </c>
    </row>
    <row r="88" spans="1:91" x14ac:dyDescent="0.25">
      <c r="A88" s="25" t="s">
        <v>105</v>
      </c>
      <c r="B88" s="25" t="s">
        <v>102</v>
      </c>
      <c r="C88" s="25" t="s">
        <v>93</v>
      </c>
      <c r="D88" s="26">
        <v>15</v>
      </c>
      <c r="F88" s="29">
        <v>-0.56885399999999997</v>
      </c>
      <c r="G88" s="29">
        <v>-0.93212600000000001</v>
      </c>
      <c r="H88" s="29">
        <v>-1.5642E-2</v>
      </c>
      <c r="I88" s="29">
        <v>-0.80067600000000005</v>
      </c>
      <c r="J88" s="29">
        <v>-0.65818399999999999</v>
      </c>
      <c r="K88" s="29">
        <v>-7.3700000000000002E-2</v>
      </c>
      <c r="L88" s="29">
        <v>-0.20520099999999999</v>
      </c>
      <c r="M88" s="58">
        <v>4.2395000000000002E-2</v>
      </c>
      <c r="N88" s="58">
        <v>0.84817200000000004</v>
      </c>
      <c r="O88" s="58">
        <v>1.0563089999999999</v>
      </c>
      <c r="R88" s="31"/>
      <c r="S88" s="31">
        <f t="shared" si="227"/>
        <v>-0.93212600000000001</v>
      </c>
      <c r="T88" s="31">
        <f t="shared" si="228"/>
        <v>-1.5642E-2</v>
      </c>
      <c r="U88" s="31">
        <f t="shared" si="229"/>
        <v>-0.80067600000000005</v>
      </c>
      <c r="V88" s="31">
        <f t="shared" si="230"/>
        <v>-0.65818399999999999</v>
      </c>
      <c r="W88" s="31">
        <f t="shared" si="231"/>
        <v>-7.3700000000000002E-2</v>
      </c>
      <c r="X88" s="31">
        <f t="shared" si="232"/>
        <v>-0.20520099999999999</v>
      </c>
      <c r="Y88" s="60">
        <f t="shared" si="233"/>
        <v>-0.29101354545454544</v>
      </c>
      <c r="Z88" s="60">
        <f t="shared" si="234"/>
        <v>0.84817200000000004</v>
      </c>
      <c r="AA88" s="60">
        <f t="shared" si="235"/>
        <v>1.0563089999999999</v>
      </c>
      <c r="AC88" s="60">
        <f t="shared" si="249"/>
        <v>-0.93212600000000001</v>
      </c>
      <c r="AD88" s="60">
        <f t="shared" si="247"/>
        <v>-1.5642E-2</v>
      </c>
      <c r="AE88" s="60">
        <f t="shared" si="247"/>
        <v>-0.80067600000000005</v>
      </c>
      <c r="AF88" s="60">
        <f t="shared" si="247"/>
        <v>-0.65818399999999999</v>
      </c>
      <c r="AG88" s="60">
        <f t="shared" si="247"/>
        <v>-7.3700000000000002E-2</v>
      </c>
      <c r="AH88" s="60">
        <f t="shared" si="247"/>
        <v>-0.20520099999999999</v>
      </c>
      <c r="AI88" s="60">
        <f t="shared" si="247"/>
        <v>-0.29101354545454544</v>
      </c>
      <c r="AJ88" s="60">
        <f t="shared" si="247"/>
        <v>0.84817200000000004</v>
      </c>
      <c r="AK88" s="60">
        <f t="shared" si="247"/>
        <v>1.0563089999999999</v>
      </c>
      <c r="AM88" s="31">
        <f t="shared" si="251"/>
        <v>-7.8066850000000008</v>
      </c>
      <c r="AN88" s="31">
        <f t="shared" si="250"/>
        <v>-1.4052210000000003</v>
      </c>
      <c r="AO88" s="31">
        <f t="shared" si="250"/>
        <v>-5.2760579999999999</v>
      </c>
      <c r="AP88" s="31">
        <f t="shared" si="250"/>
        <v>-5.0421740000000002</v>
      </c>
      <c r="AQ88" s="31">
        <f t="shared" si="250"/>
        <v>-0.60485000000000022</v>
      </c>
      <c r="AR88" s="31">
        <f t="shared" si="250"/>
        <v>-1.0772429999999997</v>
      </c>
      <c r="AS88" s="31">
        <f t="shared" si="250"/>
        <v>-4.8700355454545452</v>
      </c>
      <c r="AT88" s="31">
        <f t="shared" si="250"/>
        <v>0.83219400000000021</v>
      </c>
      <c r="AU88" s="31">
        <f t="shared" si="250"/>
        <v>-0.88511100000000043</v>
      </c>
      <c r="BQ88" s="24">
        <v>1986</v>
      </c>
      <c r="BR88" s="24">
        <v>3</v>
      </c>
      <c r="BS88" s="29">
        <f t="shared" si="253"/>
        <v>0.29323699999999997</v>
      </c>
      <c r="BT88" s="29">
        <f t="shared" si="254"/>
        <v>-0.86358099999999993</v>
      </c>
      <c r="BU88" s="29">
        <f t="shared" si="255"/>
        <v>0.309618</v>
      </c>
      <c r="BV88" s="29">
        <f t="shared" si="256"/>
        <v>1.771196</v>
      </c>
      <c r="BW88" s="29">
        <f t="shared" si="257"/>
        <v>1.2628159999999999</v>
      </c>
      <c r="BX88" s="29">
        <f t="shared" si="258"/>
        <v>-0.82845500000000005</v>
      </c>
      <c r="BY88" s="29">
        <f t="shared" si="259"/>
        <v>-0.88601363636363628</v>
      </c>
      <c r="BZ88" s="29">
        <f t="shared" si="260"/>
        <v>-3.155993</v>
      </c>
      <c r="CA88" s="29">
        <f t="shared" si="261"/>
        <v>-2.7477010000000002</v>
      </c>
      <c r="CC88" s="24">
        <v>1987</v>
      </c>
      <c r="CD88" s="24">
        <v>12</v>
      </c>
      <c r="CE88" s="29">
        <f t="shared" si="238"/>
        <v>-0.12951800000000002</v>
      </c>
      <c r="CF88" s="29">
        <f t="shared" si="239"/>
        <v>4.5406999999999809E-2</v>
      </c>
      <c r="CG88" s="29">
        <f t="shared" si="240"/>
        <v>-2.6286610000000001</v>
      </c>
      <c r="CH88" s="29">
        <f t="shared" si="241"/>
        <v>-3.4669380000000003</v>
      </c>
      <c r="CI88" s="29">
        <f t="shared" si="242"/>
        <v>-2.437341</v>
      </c>
      <c r="CJ88" s="29">
        <f t="shared" si="243"/>
        <v>-1.8921399999999999</v>
      </c>
      <c r="CK88" s="29">
        <f t="shared" si="244"/>
        <v>-7.7929868181818183</v>
      </c>
      <c r="CL88" s="29">
        <f t="shared" si="245"/>
        <v>-0.82369199999999987</v>
      </c>
      <c r="CM88" s="29">
        <f t="shared" si="246"/>
        <v>0.13765199999999983</v>
      </c>
    </row>
    <row r="89" spans="1:91" x14ac:dyDescent="0.25">
      <c r="A89" s="25" t="s">
        <v>105</v>
      </c>
      <c r="B89" s="25" t="s">
        <v>103</v>
      </c>
      <c r="C89" s="25" t="s">
        <v>91</v>
      </c>
      <c r="D89" s="26">
        <v>16</v>
      </c>
      <c r="F89" s="29">
        <v>-1.3720079999999999</v>
      </c>
      <c r="G89" s="29">
        <v>-1.349424</v>
      </c>
      <c r="H89" s="29">
        <v>-0.56607399999999997</v>
      </c>
      <c r="I89" s="29">
        <v>-1.0103679999999999</v>
      </c>
      <c r="J89" s="29">
        <v>-0.70139399999999996</v>
      </c>
      <c r="K89" s="29">
        <v>-0.42043199999999997</v>
      </c>
      <c r="L89" s="29">
        <v>-0.79551700000000003</v>
      </c>
      <c r="M89" s="58">
        <v>-0.88362499999999999</v>
      </c>
      <c r="N89" s="58">
        <v>8.5625999999999994E-2</v>
      </c>
      <c r="O89" s="58">
        <v>0.47599599999999997</v>
      </c>
      <c r="R89" s="31"/>
      <c r="S89" s="31">
        <f t="shared" si="227"/>
        <v>-1.349424</v>
      </c>
      <c r="T89" s="31">
        <f t="shared" si="228"/>
        <v>-0.56607399999999997</v>
      </c>
      <c r="U89" s="31">
        <f t="shared" si="229"/>
        <v>-1.0103679999999999</v>
      </c>
      <c r="V89" s="31">
        <f t="shared" si="230"/>
        <v>-0.70139399999999996</v>
      </c>
      <c r="W89" s="31">
        <f t="shared" si="231"/>
        <v>-0.42043199999999997</v>
      </c>
      <c r="X89" s="31">
        <f t="shared" si="232"/>
        <v>-0.79551700000000003</v>
      </c>
      <c r="Y89" s="60">
        <f t="shared" si="233"/>
        <v>-1.1500157272727272</v>
      </c>
      <c r="Z89" s="60">
        <f t="shared" si="234"/>
        <v>8.5625999999999994E-2</v>
      </c>
      <c r="AA89" s="60">
        <f t="shared" si="235"/>
        <v>0.47599599999999997</v>
      </c>
      <c r="AC89" s="60">
        <f t="shared" si="249"/>
        <v>-1.349424</v>
      </c>
      <c r="AD89" s="60">
        <f t="shared" si="247"/>
        <v>-0.56607399999999997</v>
      </c>
      <c r="AE89" s="60">
        <f t="shared" si="247"/>
        <v>-1.0103679999999999</v>
      </c>
      <c r="AF89" s="60">
        <f t="shared" si="247"/>
        <v>-0.70139399999999996</v>
      </c>
      <c r="AG89" s="60">
        <f t="shared" si="247"/>
        <v>-0.42043199999999997</v>
      </c>
      <c r="AH89" s="60">
        <f t="shared" si="247"/>
        <v>-0.79551700000000003</v>
      </c>
      <c r="AI89" s="60">
        <f t="shared" si="247"/>
        <v>-1.1500157272727272</v>
      </c>
      <c r="AJ89" s="60">
        <f t="shared" si="247"/>
        <v>8.5625999999999994E-2</v>
      </c>
      <c r="AK89" s="60">
        <f t="shared" si="247"/>
        <v>0.47599599999999997</v>
      </c>
      <c r="AM89" s="31">
        <f t="shared" si="251"/>
        <v>-9.1561090000000007</v>
      </c>
      <c r="AN89" s="31">
        <f t="shared" si="250"/>
        <v>-1.9712950000000002</v>
      </c>
      <c r="AO89" s="31">
        <f t="shared" si="250"/>
        <v>-6.2864259999999996</v>
      </c>
      <c r="AP89" s="31">
        <f t="shared" si="250"/>
        <v>-5.7435679999999998</v>
      </c>
      <c r="AQ89" s="31">
        <f t="shared" si="250"/>
        <v>-1.0252820000000002</v>
      </c>
      <c r="AR89" s="31">
        <f t="shared" si="250"/>
        <v>-1.8727599999999998</v>
      </c>
      <c r="AS89" s="31">
        <f t="shared" si="250"/>
        <v>-6.0200512727272724</v>
      </c>
      <c r="AT89" s="31">
        <f t="shared" si="250"/>
        <v>0.91782000000000019</v>
      </c>
      <c r="AU89" s="31">
        <f t="shared" si="250"/>
        <v>-0.40911500000000045</v>
      </c>
      <c r="BQ89" s="24">
        <v>1986</v>
      </c>
      <c r="BR89" s="24">
        <v>4</v>
      </c>
      <c r="BS89" s="29">
        <f t="shared" si="253"/>
        <v>0.50726499999999997</v>
      </c>
      <c r="BT89" s="29">
        <f t="shared" si="254"/>
        <v>-1.0487299999999999</v>
      </c>
      <c r="BU89" s="29">
        <f t="shared" si="255"/>
        <v>0.32306200000000002</v>
      </c>
      <c r="BV89" s="29">
        <f t="shared" si="256"/>
        <v>1.984963</v>
      </c>
      <c r="BW89" s="29">
        <f t="shared" si="257"/>
        <v>1.9139390000000001</v>
      </c>
      <c r="BX89" s="29">
        <f t="shared" si="258"/>
        <v>-1.0702929999999999</v>
      </c>
      <c r="BY89" s="29">
        <f t="shared" si="259"/>
        <v>-0.63695672727272712</v>
      </c>
      <c r="BZ89" s="29">
        <f t="shared" si="260"/>
        <v>-4.0690239999999998</v>
      </c>
      <c r="CA89" s="29">
        <f t="shared" si="261"/>
        <v>-4.1176279999999998</v>
      </c>
      <c r="CC89" s="24">
        <v>1987</v>
      </c>
      <c r="CD89" s="24">
        <v>13</v>
      </c>
      <c r="CE89" s="29">
        <f t="shared" si="238"/>
        <v>-0.35359499999999999</v>
      </c>
      <c r="CF89" s="29">
        <f t="shared" si="239"/>
        <v>-0.41040000000000021</v>
      </c>
      <c r="CG89" s="29">
        <f t="shared" si="240"/>
        <v>-2.9118370000000002</v>
      </c>
      <c r="CH89" s="29">
        <f t="shared" si="241"/>
        <v>-3.9906050000000004</v>
      </c>
      <c r="CI89" s="29">
        <f t="shared" si="242"/>
        <v>-2.8500550000000002</v>
      </c>
      <c r="CJ89" s="29">
        <f t="shared" si="243"/>
        <v>-2.5221450000000001</v>
      </c>
      <c r="CK89" s="29">
        <f t="shared" si="244"/>
        <v>-8.4089384545454546</v>
      </c>
      <c r="CL89" s="29">
        <f t="shared" si="245"/>
        <v>-1.2058409999999999</v>
      </c>
      <c r="CM89" s="29">
        <f t="shared" si="246"/>
        <v>-0.14240600000000014</v>
      </c>
    </row>
    <row r="90" spans="1:91" x14ac:dyDescent="0.25">
      <c r="A90" s="25" t="s">
        <v>105</v>
      </c>
      <c r="B90" s="25" t="s">
        <v>103</v>
      </c>
      <c r="C90" s="25" t="s">
        <v>92</v>
      </c>
      <c r="D90" s="26">
        <v>17</v>
      </c>
      <c r="F90" s="29">
        <v>-1.1414789999999999</v>
      </c>
      <c r="G90" s="29">
        <v>-1.021868</v>
      </c>
      <c r="H90" s="29">
        <v>-0.48607800000000001</v>
      </c>
      <c r="I90" s="29">
        <v>-0.76979600000000004</v>
      </c>
      <c r="J90" s="29">
        <v>-0.52731099999999997</v>
      </c>
      <c r="K90" s="29">
        <v>-0.407136</v>
      </c>
      <c r="L90" s="29">
        <v>-0.76072200000000001</v>
      </c>
      <c r="M90" s="58">
        <v>-0.46450200000000003</v>
      </c>
      <c r="N90" s="58">
        <v>-0.27517000000000003</v>
      </c>
      <c r="O90" s="58">
        <v>0.297153</v>
      </c>
      <c r="R90" s="31"/>
      <c r="S90" s="31">
        <f t="shared" si="227"/>
        <v>-1.021868</v>
      </c>
      <c r="T90" s="31">
        <f t="shared" si="228"/>
        <v>-0.48607800000000001</v>
      </c>
      <c r="U90" s="31">
        <f t="shared" si="229"/>
        <v>-0.76979600000000004</v>
      </c>
      <c r="V90" s="31">
        <f t="shared" si="230"/>
        <v>-0.52731099999999997</v>
      </c>
      <c r="W90" s="31">
        <f t="shared" si="231"/>
        <v>-0.407136</v>
      </c>
      <c r="X90" s="31">
        <f t="shared" si="232"/>
        <v>-0.76072200000000001</v>
      </c>
      <c r="Y90" s="60">
        <f t="shared" si="233"/>
        <v>-0.83376218181818185</v>
      </c>
      <c r="Z90" s="60">
        <f t="shared" si="234"/>
        <v>-0.27517000000000003</v>
      </c>
      <c r="AA90" s="60">
        <f t="shared" si="235"/>
        <v>0.297153</v>
      </c>
      <c r="AC90" s="60">
        <f t="shared" si="249"/>
        <v>-1.021868</v>
      </c>
      <c r="AD90" s="60">
        <f t="shared" si="247"/>
        <v>-0.48607800000000001</v>
      </c>
      <c r="AE90" s="60">
        <f t="shared" si="247"/>
        <v>-0.76979600000000004</v>
      </c>
      <c r="AF90" s="60">
        <f t="shared" si="247"/>
        <v>-0.52731099999999997</v>
      </c>
      <c r="AG90" s="60">
        <f t="shared" si="247"/>
        <v>-0.407136</v>
      </c>
      <c r="AH90" s="60">
        <f t="shared" si="247"/>
        <v>-0.76072200000000001</v>
      </c>
      <c r="AI90" s="60">
        <f t="shared" si="247"/>
        <v>-0.83376218181818185</v>
      </c>
      <c r="AJ90" s="60">
        <f t="shared" si="247"/>
        <v>-0.27517000000000003</v>
      </c>
      <c r="AK90" s="60">
        <f t="shared" si="247"/>
        <v>0.297153</v>
      </c>
      <c r="AM90" s="31">
        <f t="shared" si="251"/>
        <v>-10.177977</v>
      </c>
      <c r="AN90" s="31">
        <f t="shared" si="250"/>
        <v>-2.4573730000000005</v>
      </c>
      <c r="AO90" s="31">
        <f t="shared" si="250"/>
        <v>-7.056222</v>
      </c>
      <c r="AP90" s="31">
        <f t="shared" si="250"/>
        <v>-6.2708789999999999</v>
      </c>
      <c r="AQ90" s="31">
        <f t="shared" si="250"/>
        <v>-1.4324180000000002</v>
      </c>
      <c r="AR90" s="31">
        <f t="shared" si="250"/>
        <v>-2.6334819999999999</v>
      </c>
      <c r="AS90" s="31">
        <f t="shared" si="250"/>
        <v>-6.8538134545454543</v>
      </c>
      <c r="AT90" s="31">
        <f t="shared" si="250"/>
        <v>0.64265000000000017</v>
      </c>
      <c r="AU90" s="31">
        <f t="shared" si="250"/>
        <v>-0.11196200000000045</v>
      </c>
      <c r="BQ90" s="24">
        <v>1986</v>
      </c>
      <c r="BR90" s="24">
        <v>5</v>
      </c>
      <c r="BS90" s="29">
        <f t="shared" si="253"/>
        <v>0.92901199999999995</v>
      </c>
      <c r="BT90" s="29">
        <f t="shared" si="254"/>
        <v>-1.0176149999999999</v>
      </c>
      <c r="BU90" s="29">
        <f t="shared" si="255"/>
        <v>0.61448900000000006</v>
      </c>
      <c r="BV90" s="29">
        <f t="shared" si="256"/>
        <v>2.244678</v>
      </c>
      <c r="BW90" s="29">
        <f t="shared" si="257"/>
        <v>2.316532</v>
      </c>
      <c r="BX90" s="29">
        <f t="shared" si="258"/>
        <v>-1.3210449999999998</v>
      </c>
      <c r="BY90" s="29">
        <f t="shared" si="259"/>
        <v>-8.1672727272727119E-2</v>
      </c>
      <c r="BZ90" s="29">
        <f t="shared" si="260"/>
        <v>-4.8439579999999998</v>
      </c>
      <c r="CA90" s="29">
        <f t="shared" si="261"/>
        <v>-5.5124499999999994</v>
      </c>
      <c r="CC90" s="24">
        <v>1987</v>
      </c>
      <c r="CD90" s="24">
        <v>14</v>
      </c>
      <c r="CE90" s="29">
        <f t="shared" si="238"/>
        <v>-0.78876799999999991</v>
      </c>
      <c r="CF90" s="29">
        <f t="shared" si="239"/>
        <v>-1.1473120000000003</v>
      </c>
      <c r="CG90" s="29">
        <f t="shared" si="240"/>
        <v>-3.3424400000000003</v>
      </c>
      <c r="CH90" s="29">
        <f t="shared" si="241"/>
        <v>-4.5687280000000001</v>
      </c>
      <c r="CI90" s="29">
        <f t="shared" si="242"/>
        <v>-3.3504560000000003</v>
      </c>
      <c r="CJ90" s="29">
        <f t="shared" si="243"/>
        <v>-3.3833310000000001</v>
      </c>
      <c r="CK90" s="29">
        <f t="shared" si="244"/>
        <v>-9.3001965454545452</v>
      </c>
      <c r="CL90" s="29">
        <f t="shared" si="245"/>
        <v>-1.757952</v>
      </c>
      <c r="CM90" s="29">
        <f t="shared" si="246"/>
        <v>-0.62140600000000012</v>
      </c>
    </row>
    <row r="91" spans="1:91" x14ac:dyDescent="0.25">
      <c r="A91" s="25" t="s">
        <v>105</v>
      </c>
      <c r="B91" s="25" t="s">
        <v>103</v>
      </c>
      <c r="C91" s="25" t="s">
        <v>93</v>
      </c>
      <c r="D91" s="26">
        <v>18</v>
      </c>
      <c r="F91" s="29">
        <v>-0.86375599999999997</v>
      </c>
      <c r="G91" s="29">
        <v>-0.65472200000000003</v>
      </c>
      <c r="H91" s="29">
        <v>-0.230547</v>
      </c>
      <c r="I91" s="29">
        <v>-0.43874800000000003</v>
      </c>
      <c r="J91" s="29">
        <v>-0.21610599999999999</v>
      </c>
      <c r="K91" s="29">
        <v>-0.19638600000000001</v>
      </c>
      <c r="L91" s="29">
        <v>-0.447876</v>
      </c>
      <c r="M91" s="58">
        <v>-0.14066799999999999</v>
      </c>
      <c r="N91" s="58">
        <v>-0.468144</v>
      </c>
      <c r="O91" s="58">
        <v>5.5029000000000002E-2</v>
      </c>
      <c r="R91" s="31"/>
      <c r="S91" s="31">
        <f t="shared" si="227"/>
        <v>-0.65472200000000003</v>
      </c>
      <c r="T91" s="31">
        <f t="shared" si="228"/>
        <v>-0.230547</v>
      </c>
      <c r="U91" s="31">
        <f t="shared" si="229"/>
        <v>-0.43874800000000003</v>
      </c>
      <c r="V91" s="31">
        <f t="shared" si="230"/>
        <v>-0.21610599999999999</v>
      </c>
      <c r="W91" s="31">
        <f t="shared" si="231"/>
        <v>-0.19638600000000001</v>
      </c>
      <c r="X91" s="31">
        <f t="shared" si="232"/>
        <v>-0.447876</v>
      </c>
      <c r="Y91" s="60">
        <f t="shared" si="233"/>
        <v>-0.53507963636363631</v>
      </c>
      <c r="Z91" s="60">
        <f t="shared" si="234"/>
        <v>-0.468144</v>
      </c>
      <c r="AA91" s="60">
        <f t="shared" si="235"/>
        <v>5.5029000000000002E-2</v>
      </c>
      <c r="AC91" s="60">
        <f t="shared" si="249"/>
        <v>-0.65472200000000003</v>
      </c>
      <c r="AD91" s="60">
        <f t="shared" si="247"/>
        <v>-0.230547</v>
      </c>
      <c r="AE91" s="60">
        <f t="shared" si="247"/>
        <v>-0.43874800000000003</v>
      </c>
      <c r="AF91" s="60">
        <f t="shared" si="247"/>
        <v>-0.21610599999999999</v>
      </c>
      <c r="AG91" s="60">
        <f t="shared" si="247"/>
        <v>-0.19638600000000001</v>
      </c>
      <c r="AH91" s="60">
        <f t="shared" si="247"/>
        <v>-0.447876</v>
      </c>
      <c r="AI91" s="60">
        <f t="shared" si="247"/>
        <v>-0.53507963636363631</v>
      </c>
      <c r="AJ91" s="60">
        <f t="shared" si="247"/>
        <v>-0.468144</v>
      </c>
      <c r="AK91" s="60">
        <f t="shared" si="247"/>
        <v>5.5029000000000002E-2</v>
      </c>
      <c r="AM91" s="31">
        <f t="shared" si="251"/>
        <v>-10.832699</v>
      </c>
      <c r="AN91" s="31">
        <f t="shared" si="250"/>
        <v>-2.6879200000000005</v>
      </c>
      <c r="AO91" s="31">
        <f t="shared" si="250"/>
        <v>-7.4949700000000004</v>
      </c>
      <c r="AP91" s="31">
        <f t="shared" si="250"/>
        <v>-6.4869849999999998</v>
      </c>
      <c r="AQ91" s="31">
        <f t="shared" si="250"/>
        <v>-1.6288040000000001</v>
      </c>
      <c r="AR91" s="31">
        <f t="shared" si="250"/>
        <v>-3.0813579999999998</v>
      </c>
      <c r="AS91" s="31">
        <f t="shared" si="250"/>
        <v>-7.3888930909090904</v>
      </c>
      <c r="AT91" s="31">
        <f t="shared" si="250"/>
        <v>0.17450600000000016</v>
      </c>
      <c r="AU91" s="31">
        <f t="shared" si="250"/>
        <v>-5.6933000000000449E-2</v>
      </c>
      <c r="BQ91" s="24">
        <v>1986</v>
      </c>
      <c r="BR91" s="24">
        <v>6</v>
      </c>
      <c r="BS91" s="29">
        <f t="shared" si="253"/>
        <v>1.489177</v>
      </c>
      <c r="BT91" s="29">
        <f t="shared" si="254"/>
        <v>-0.84145399999999992</v>
      </c>
      <c r="BU91" s="29">
        <f t="shared" si="255"/>
        <v>1.0981370000000001</v>
      </c>
      <c r="BV91" s="29">
        <f t="shared" si="256"/>
        <v>2.4357150000000001</v>
      </c>
      <c r="BW91" s="29">
        <f t="shared" si="257"/>
        <v>2.4108000000000001</v>
      </c>
      <c r="BX91" s="29">
        <f t="shared" si="258"/>
        <v>-1.5819049999999999</v>
      </c>
      <c r="BY91" s="29">
        <f t="shared" si="259"/>
        <v>0.69470727272727284</v>
      </c>
      <c r="BZ91" s="29">
        <f t="shared" si="260"/>
        <v>-5.5312640000000002</v>
      </c>
      <c r="CA91" s="29">
        <f t="shared" si="261"/>
        <v>-6.9592269999999994</v>
      </c>
      <c r="CC91" s="24">
        <v>1987</v>
      </c>
      <c r="CD91" s="24">
        <v>15</v>
      </c>
      <c r="CE91" s="29">
        <f t="shared" si="238"/>
        <v>-1.3805149999999999</v>
      </c>
      <c r="CF91" s="29">
        <f t="shared" si="239"/>
        <v>-2.0511850000000003</v>
      </c>
      <c r="CG91" s="29">
        <f t="shared" si="240"/>
        <v>-3.8487750000000003</v>
      </c>
      <c r="CH91" s="29">
        <f t="shared" si="241"/>
        <v>-5.1075860000000004</v>
      </c>
      <c r="CI91" s="29">
        <f t="shared" si="242"/>
        <v>-3.8749870000000004</v>
      </c>
      <c r="CJ91" s="29">
        <f t="shared" si="243"/>
        <v>-4.327394</v>
      </c>
      <c r="CK91" s="29">
        <f t="shared" si="244"/>
        <v>-10.368475818181818</v>
      </c>
      <c r="CL91" s="29">
        <f t="shared" si="245"/>
        <v>-2.4114490000000002</v>
      </c>
      <c r="CM91" s="29">
        <f t="shared" si="246"/>
        <v>-1.2358230000000001</v>
      </c>
    </row>
    <row r="92" spans="1:91" x14ac:dyDescent="0.25">
      <c r="A92" s="25" t="s">
        <v>105</v>
      </c>
      <c r="B92" s="25" t="s">
        <v>90</v>
      </c>
      <c r="C92" s="25" t="s">
        <v>91</v>
      </c>
      <c r="D92" s="26">
        <v>19</v>
      </c>
      <c r="F92" s="29">
        <v>-1.2203109999999999</v>
      </c>
      <c r="G92" s="29">
        <v>-1.0270239999999999</v>
      </c>
      <c r="H92" s="29">
        <v>-0.53317999999999999</v>
      </c>
      <c r="I92" s="29">
        <v>-0.66498000000000002</v>
      </c>
      <c r="J92" s="29">
        <v>-0.314361</v>
      </c>
      <c r="K92" s="29">
        <v>-0.25183800000000001</v>
      </c>
      <c r="L92" s="29">
        <v>-0.67693999999999999</v>
      </c>
      <c r="M92" s="58">
        <v>-0.78181599999999996</v>
      </c>
      <c r="N92" s="58">
        <v>-0.593754</v>
      </c>
      <c r="O92" s="58">
        <v>1.7365999999999999E-2</v>
      </c>
      <c r="R92" s="31"/>
      <c r="S92" s="31">
        <f t="shared" si="227"/>
        <v>-1.0270239999999999</v>
      </c>
      <c r="T92" s="31">
        <f t="shared" si="228"/>
        <v>-0.53317999999999999</v>
      </c>
      <c r="U92" s="31">
        <f t="shared" si="229"/>
        <v>-0.66498000000000002</v>
      </c>
      <c r="V92" s="31">
        <f t="shared" si="230"/>
        <v>-0.314361</v>
      </c>
      <c r="W92" s="31">
        <f t="shared" si="231"/>
        <v>-0.25183800000000001</v>
      </c>
      <c r="X92" s="31">
        <f t="shared" si="232"/>
        <v>-0.67693999999999999</v>
      </c>
      <c r="Y92" s="60">
        <f t="shared" si="233"/>
        <v>-1.0209950909090908</v>
      </c>
      <c r="Z92" s="60">
        <f t="shared" si="234"/>
        <v>-0.593754</v>
      </c>
      <c r="AA92" s="60">
        <f t="shared" si="235"/>
        <v>1.7365999999999999E-2</v>
      </c>
      <c r="AC92" s="60">
        <f t="shared" si="249"/>
        <v>-1.0270239999999999</v>
      </c>
      <c r="AD92" s="60">
        <f t="shared" si="247"/>
        <v>-0.53317999999999999</v>
      </c>
      <c r="AE92" s="60">
        <f t="shared" si="247"/>
        <v>-0.66498000000000002</v>
      </c>
      <c r="AF92" s="60">
        <f t="shared" si="247"/>
        <v>-0.314361</v>
      </c>
      <c r="AG92" s="60">
        <f t="shared" si="247"/>
        <v>-0.25183800000000001</v>
      </c>
      <c r="AH92" s="60">
        <f t="shared" si="247"/>
        <v>-0.67693999999999999</v>
      </c>
      <c r="AI92" s="60">
        <f t="shared" si="247"/>
        <v>-1.0209950909090908</v>
      </c>
      <c r="AJ92" s="60">
        <f t="shared" si="247"/>
        <v>-0.593754</v>
      </c>
      <c r="AK92" s="60">
        <f t="shared" si="247"/>
        <v>1.7365999999999999E-2</v>
      </c>
      <c r="AM92" s="31">
        <f t="shared" si="251"/>
        <v>-11.859722999999999</v>
      </c>
      <c r="AN92" s="31">
        <f t="shared" si="250"/>
        <v>-3.2211000000000007</v>
      </c>
      <c r="AO92" s="31">
        <f t="shared" si="250"/>
        <v>-8.1599500000000003</v>
      </c>
      <c r="AP92" s="31">
        <f t="shared" si="250"/>
        <v>-6.8013459999999997</v>
      </c>
      <c r="AQ92" s="31">
        <f t="shared" si="250"/>
        <v>-1.8806420000000001</v>
      </c>
      <c r="AR92" s="31">
        <f t="shared" si="250"/>
        <v>-3.7582979999999999</v>
      </c>
      <c r="AS92" s="31">
        <f t="shared" si="250"/>
        <v>-8.4098881818181805</v>
      </c>
      <c r="AT92" s="31">
        <f t="shared" si="250"/>
        <v>-0.41924799999999984</v>
      </c>
      <c r="AU92" s="31">
        <f t="shared" si="250"/>
        <v>-3.9567000000000449E-2</v>
      </c>
      <c r="BQ92" s="24">
        <v>1986</v>
      </c>
      <c r="BR92" s="24">
        <v>7</v>
      </c>
      <c r="BS92" s="29">
        <f t="shared" si="253"/>
        <v>2.5952580000000003</v>
      </c>
      <c r="BT92" s="29">
        <f t="shared" si="254"/>
        <v>-0.23520099999999988</v>
      </c>
      <c r="BU92" s="29">
        <f t="shared" si="255"/>
        <v>2.0161640000000003</v>
      </c>
      <c r="BV92" s="29">
        <f t="shared" si="256"/>
        <v>3.3301829999999999</v>
      </c>
      <c r="BW92" s="29">
        <f t="shared" si="257"/>
        <v>2.9496099999999998</v>
      </c>
      <c r="BX92" s="29">
        <f t="shared" si="258"/>
        <v>-1.1549159999999998</v>
      </c>
      <c r="BY92" s="29">
        <f t="shared" si="259"/>
        <v>1.5499483636363638</v>
      </c>
      <c r="BZ92" s="29">
        <f t="shared" si="260"/>
        <v>-5.5409190000000006</v>
      </c>
      <c r="CA92" s="29">
        <f t="shared" si="261"/>
        <v>-7.4792389999999997</v>
      </c>
      <c r="CC92" s="24">
        <v>1988</v>
      </c>
      <c r="CD92" s="24">
        <v>1</v>
      </c>
      <c r="CE92" s="29">
        <f>BG245</f>
        <v>2.1407530000000001</v>
      </c>
      <c r="CF92" s="29">
        <f t="shared" ref="CF92:CM92" si="262">BH245</f>
        <v>2.1785079999999999</v>
      </c>
      <c r="CG92" s="29">
        <f t="shared" si="262"/>
        <v>0.58465500000000004</v>
      </c>
      <c r="CH92" s="29">
        <f t="shared" si="262"/>
        <v>0.89271400000000001</v>
      </c>
      <c r="CI92" s="29">
        <f t="shared" si="262"/>
        <v>1.2449399999999999</v>
      </c>
      <c r="CJ92" s="29">
        <f t="shared" si="262"/>
        <v>1.7996030000000001</v>
      </c>
      <c r="CK92" s="29">
        <f t="shared" si="262"/>
        <v>1.0376960909090909</v>
      </c>
      <c r="CL92" s="29">
        <f t="shared" si="262"/>
        <v>0.86665400000000004</v>
      </c>
      <c r="CM92" s="29">
        <f t="shared" si="262"/>
        <v>6.7964999999999998E-2</v>
      </c>
    </row>
    <row r="93" spans="1:91" x14ac:dyDescent="0.25">
      <c r="A93" s="25" t="s">
        <v>105</v>
      </c>
      <c r="B93" s="25" t="s">
        <v>90</v>
      </c>
      <c r="C93" s="25" t="s">
        <v>92</v>
      </c>
      <c r="D93" s="26">
        <v>20</v>
      </c>
      <c r="F93" s="29">
        <v>-1.3861650000000001</v>
      </c>
      <c r="G93" s="29">
        <v>-1.2439789999999999</v>
      </c>
      <c r="H93" s="29">
        <v>-0.60031100000000004</v>
      </c>
      <c r="I93" s="29">
        <v>-0.80527700000000002</v>
      </c>
      <c r="J93" s="29">
        <v>-0.42061700000000002</v>
      </c>
      <c r="K93" s="29">
        <v>-0.28204200000000001</v>
      </c>
      <c r="L93" s="29">
        <v>-0.72814800000000002</v>
      </c>
      <c r="M93" s="58">
        <v>-0.99268400000000001</v>
      </c>
      <c r="N93" s="58">
        <v>-0.34038800000000002</v>
      </c>
      <c r="O93" s="58">
        <v>-0.139741</v>
      </c>
      <c r="R93" s="31"/>
      <c r="S93" s="31">
        <f t="shared" si="227"/>
        <v>-1.2439789999999999</v>
      </c>
      <c r="T93" s="31">
        <f t="shared" si="228"/>
        <v>-0.60031100000000004</v>
      </c>
      <c r="U93" s="31">
        <f t="shared" si="229"/>
        <v>-0.80527700000000002</v>
      </c>
      <c r="V93" s="31">
        <f t="shared" si="230"/>
        <v>-0.42061700000000002</v>
      </c>
      <c r="W93" s="31">
        <f t="shared" si="231"/>
        <v>-0.28204200000000001</v>
      </c>
      <c r="X93" s="31">
        <f t="shared" si="232"/>
        <v>-0.72814800000000002</v>
      </c>
      <c r="Y93" s="60">
        <f t="shared" si="233"/>
        <v>-1.2073099999999999</v>
      </c>
      <c r="Z93" s="60">
        <f t="shared" si="234"/>
        <v>-0.34038800000000002</v>
      </c>
      <c r="AA93" s="60">
        <f t="shared" si="235"/>
        <v>-0.139741</v>
      </c>
      <c r="AC93" s="60">
        <f t="shared" si="249"/>
        <v>-1.2439789999999999</v>
      </c>
      <c r="AD93" s="60">
        <f t="shared" si="247"/>
        <v>-0.60031100000000004</v>
      </c>
      <c r="AE93" s="60">
        <f t="shared" si="247"/>
        <v>-0.80527700000000002</v>
      </c>
      <c r="AF93" s="60">
        <f t="shared" si="247"/>
        <v>-0.42061700000000002</v>
      </c>
      <c r="AG93" s="60">
        <f t="shared" si="247"/>
        <v>-0.28204200000000001</v>
      </c>
      <c r="AH93" s="60">
        <f t="shared" si="247"/>
        <v>-0.72814800000000002</v>
      </c>
      <c r="AI93" s="60">
        <f t="shared" si="247"/>
        <v>-1.2073099999999999</v>
      </c>
      <c r="AJ93" s="60">
        <f t="shared" si="247"/>
        <v>-0.34038800000000002</v>
      </c>
      <c r="AK93" s="60">
        <f t="shared" si="247"/>
        <v>-0.139741</v>
      </c>
      <c r="AM93" s="31">
        <f t="shared" si="251"/>
        <v>-13.103701999999998</v>
      </c>
      <c r="AN93" s="31">
        <f t="shared" si="250"/>
        <v>-3.8214110000000008</v>
      </c>
      <c r="AO93" s="31">
        <f t="shared" si="250"/>
        <v>-8.9652270000000005</v>
      </c>
      <c r="AP93" s="31">
        <f t="shared" si="250"/>
        <v>-7.2219629999999997</v>
      </c>
      <c r="AQ93" s="31">
        <f t="shared" si="250"/>
        <v>-2.1626840000000001</v>
      </c>
      <c r="AR93" s="31">
        <f t="shared" si="250"/>
        <v>-4.4864459999999999</v>
      </c>
      <c r="AS93" s="31">
        <f t="shared" si="250"/>
        <v>-9.6171981818181802</v>
      </c>
      <c r="AT93" s="31">
        <f t="shared" si="250"/>
        <v>-0.75963599999999987</v>
      </c>
      <c r="AU93" s="31">
        <f t="shared" si="250"/>
        <v>-0.17930800000000047</v>
      </c>
      <c r="BQ93" s="24">
        <v>1986</v>
      </c>
      <c r="BR93" s="24">
        <v>8</v>
      </c>
      <c r="BS93" s="29">
        <f t="shared" si="253"/>
        <v>3.7856350000000001</v>
      </c>
      <c r="BT93" s="29">
        <f t="shared" si="254"/>
        <v>0.56349100000000008</v>
      </c>
      <c r="BU93" s="29">
        <f t="shared" si="255"/>
        <v>2.9211080000000003</v>
      </c>
      <c r="BV93" s="29">
        <f t="shared" si="256"/>
        <v>4.3564360000000004</v>
      </c>
      <c r="BW93" s="29">
        <f t="shared" si="257"/>
        <v>3.784815</v>
      </c>
      <c r="BX93" s="29">
        <f t="shared" si="258"/>
        <v>-0.36268199999999984</v>
      </c>
      <c r="BY93" s="29">
        <f t="shared" si="259"/>
        <v>2.1508283636363639</v>
      </c>
      <c r="BZ93" s="29">
        <f t="shared" si="260"/>
        <v>-5.2541930000000008</v>
      </c>
      <c r="CA93" s="29">
        <f t="shared" si="261"/>
        <v>-7.6783469999999996</v>
      </c>
      <c r="CC93" s="24">
        <v>1988</v>
      </c>
      <c r="CD93" s="24">
        <v>2</v>
      </c>
      <c r="CE93" s="29">
        <f t="shared" ref="CE93:CE106" si="263">BG246</f>
        <v>3.1567470000000002</v>
      </c>
      <c r="CF93" s="29">
        <f t="shared" ref="CF93:CF106" si="264">BH246</f>
        <v>3.6685840000000001</v>
      </c>
      <c r="CG93" s="29">
        <f t="shared" ref="CG93:CG106" si="265">BI246</f>
        <v>0.73541699999999999</v>
      </c>
      <c r="CH93" s="29">
        <f t="shared" ref="CH93:CH106" si="266">BJ246</f>
        <v>1.222683</v>
      </c>
      <c r="CI93" s="29">
        <f t="shared" ref="CI93:CI106" si="267">BK246</f>
        <v>1.9518359999999999</v>
      </c>
      <c r="CJ93" s="29">
        <f t="shared" ref="CJ93:CJ106" si="268">BL246</f>
        <v>3.1091980000000001</v>
      </c>
      <c r="CK93" s="29">
        <f t="shared" ref="CK93:CK106" si="269">BM246</f>
        <v>1.5522501818181818</v>
      </c>
      <c r="CL93" s="29">
        <f t="shared" ref="CL93:CL106" si="270">BN246</f>
        <v>1.5675180000000002</v>
      </c>
      <c r="CM93" s="29">
        <f t="shared" ref="CM93:CM106" si="271">BO246</f>
        <v>-0.13800200000000001</v>
      </c>
    </row>
    <row r="94" spans="1:91" x14ac:dyDescent="0.25">
      <c r="A94" s="25" t="s">
        <v>105</v>
      </c>
      <c r="B94" s="25" t="s">
        <v>90</v>
      </c>
      <c r="C94" s="25" t="s">
        <v>93</v>
      </c>
      <c r="D94" s="26">
        <v>21</v>
      </c>
      <c r="F94" s="29">
        <v>-1.6963889999999999</v>
      </c>
      <c r="G94" s="29">
        <v>-1.541123</v>
      </c>
      <c r="H94" s="29">
        <v>-0.78206200000000003</v>
      </c>
      <c r="I94" s="29">
        <v>-0.96140400000000004</v>
      </c>
      <c r="J94" s="29">
        <v>-0.53516399999999997</v>
      </c>
      <c r="K94" s="29">
        <v>-0.31235200000000002</v>
      </c>
      <c r="L94" s="29">
        <v>-0.94146700000000005</v>
      </c>
      <c r="M94" s="58">
        <v>-1.234253</v>
      </c>
      <c r="N94" s="58">
        <v>-0.146644</v>
      </c>
      <c r="O94" s="58">
        <v>-0.44664599999999999</v>
      </c>
      <c r="R94" s="31"/>
      <c r="S94" s="31">
        <f t="shared" si="227"/>
        <v>-1.541123</v>
      </c>
      <c r="T94" s="31">
        <f t="shared" si="228"/>
        <v>-0.78206200000000003</v>
      </c>
      <c r="U94" s="31">
        <f t="shared" si="229"/>
        <v>-0.96140400000000004</v>
      </c>
      <c r="V94" s="31">
        <f t="shared" si="230"/>
        <v>-0.53516399999999997</v>
      </c>
      <c r="W94" s="31">
        <f t="shared" si="231"/>
        <v>-0.31235200000000002</v>
      </c>
      <c r="X94" s="31">
        <f t="shared" si="232"/>
        <v>-0.94146700000000005</v>
      </c>
      <c r="Y94" s="60">
        <f t="shared" si="233"/>
        <v>-1.4863271818181816</v>
      </c>
      <c r="Z94" s="60">
        <f t="shared" si="234"/>
        <v>-0.146644</v>
      </c>
      <c r="AA94" s="60">
        <f t="shared" si="235"/>
        <v>-0.44664599999999999</v>
      </c>
      <c r="AC94" s="60">
        <f t="shared" si="249"/>
        <v>-1.541123</v>
      </c>
      <c r="AD94" s="60">
        <f t="shared" si="247"/>
        <v>-0.78206200000000003</v>
      </c>
      <c r="AE94" s="60">
        <f t="shared" si="247"/>
        <v>-0.96140400000000004</v>
      </c>
      <c r="AF94" s="60">
        <f t="shared" si="247"/>
        <v>-0.53516399999999997</v>
      </c>
      <c r="AG94" s="60">
        <f t="shared" si="247"/>
        <v>-0.31235200000000002</v>
      </c>
      <c r="AH94" s="60">
        <f t="shared" si="247"/>
        <v>-0.94146700000000005</v>
      </c>
      <c r="AI94" s="60">
        <f t="shared" si="247"/>
        <v>-1.4863271818181816</v>
      </c>
      <c r="AJ94" s="60">
        <f t="shared" si="247"/>
        <v>-0.146644</v>
      </c>
      <c r="AK94" s="60">
        <f t="shared" si="247"/>
        <v>-0.44664599999999999</v>
      </c>
      <c r="AM94" s="31">
        <f t="shared" si="251"/>
        <v>-14.644824999999999</v>
      </c>
      <c r="AN94" s="31">
        <f t="shared" si="250"/>
        <v>-4.603473000000001</v>
      </c>
      <c r="AO94" s="31">
        <f t="shared" si="250"/>
        <v>-9.9266310000000004</v>
      </c>
      <c r="AP94" s="31">
        <f t="shared" si="250"/>
        <v>-7.7571269999999997</v>
      </c>
      <c r="AQ94" s="31">
        <f t="shared" si="250"/>
        <v>-2.4750360000000002</v>
      </c>
      <c r="AR94" s="31">
        <f t="shared" si="250"/>
        <v>-5.4279130000000002</v>
      </c>
      <c r="AS94" s="31">
        <f t="shared" si="250"/>
        <v>-11.103525363636361</v>
      </c>
      <c r="AT94" s="31">
        <f t="shared" si="250"/>
        <v>-0.90627999999999986</v>
      </c>
      <c r="AU94" s="31">
        <f t="shared" si="250"/>
        <v>-0.62595400000000045</v>
      </c>
      <c r="BQ94" s="24">
        <v>1986</v>
      </c>
      <c r="BR94" s="24">
        <v>9</v>
      </c>
      <c r="BS94" s="29">
        <f t="shared" si="253"/>
        <v>4.8564590000000001</v>
      </c>
      <c r="BT94" s="29">
        <f t="shared" si="254"/>
        <v>1.396854</v>
      </c>
      <c r="BU94" s="29">
        <f t="shared" si="255"/>
        <v>3.6811020000000001</v>
      </c>
      <c r="BV94" s="29">
        <f t="shared" si="256"/>
        <v>5.3105060000000002</v>
      </c>
      <c r="BW94" s="29">
        <f t="shared" si="257"/>
        <v>4.7406880000000005</v>
      </c>
      <c r="BX94" s="29">
        <f t="shared" si="258"/>
        <v>0.66550200000000015</v>
      </c>
      <c r="BY94" s="29">
        <f t="shared" si="259"/>
        <v>2.5440219090909095</v>
      </c>
      <c r="BZ94" s="29">
        <f t="shared" si="260"/>
        <v>-4.7274550000000009</v>
      </c>
      <c r="CA94" s="29">
        <f t="shared" si="261"/>
        <v>-7.4794329999999993</v>
      </c>
      <c r="CC94" s="24">
        <v>1988</v>
      </c>
      <c r="CD94" s="24">
        <v>3</v>
      </c>
      <c r="CE94" s="29">
        <f t="shared" si="263"/>
        <v>2.9741060000000004</v>
      </c>
      <c r="CF94" s="29">
        <f t="shared" si="264"/>
        <v>4.3042999999999996</v>
      </c>
      <c r="CG94" s="29">
        <f t="shared" si="265"/>
        <v>0.32751599999999997</v>
      </c>
      <c r="CH94" s="29">
        <f t="shared" si="266"/>
        <v>0.97879899999999997</v>
      </c>
      <c r="CI94" s="29">
        <f t="shared" si="267"/>
        <v>2.0929089999999997</v>
      </c>
      <c r="CJ94" s="29">
        <f t="shared" si="268"/>
        <v>3.7930550000000003</v>
      </c>
      <c r="CK94" s="29">
        <f t="shared" si="269"/>
        <v>1.377197909090909</v>
      </c>
      <c r="CL94" s="29">
        <f t="shared" si="270"/>
        <v>2.0145240000000002</v>
      </c>
      <c r="CM94" s="29">
        <f t="shared" si="271"/>
        <v>-0.65056899999999995</v>
      </c>
    </row>
    <row r="95" spans="1:91" x14ac:dyDescent="0.25">
      <c r="A95" s="25" t="s">
        <v>105</v>
      </c>
      <c r="B95" s="25" t="s">
        <v>94</v>
      </c>
      <c r="C95" s="25" t="s">
        <v>91</v>
      </c>
      <c r="D95" s="26">
        <v>22</v>
      </c>
      <c r="F95" s="29">
        <v>-1.018491</v>
      </c>
      <c r="G95" s="29">
        <v>-0.74607699999999999</v>
      </c>
      <c r="H95" s="29">
        <v>-0.17502499999999999</v>
      </c>
      <c r="I95" s="29">
        <v>-0.61954600000000004</v>
      </c>
      <c r="J95" s="29">
        <v>-0.44520900000000002</v>
      </c>
      <c r="K95" s="29">
        <v>-0.119258</v>
      </c>
      <c r="L95" s="29">
        <v>-0.448548</v>
      </c>
      <c r="M95" s="58">
        <v>-0.59736999999999996</v>
      </c>
      <c r="N95" s="58">
        <v>-0.45742100000000002</v>
      </c>
      <c r="O95" s="58">
        <v>-0.33343899999999999</v>
      </c>
      <c r="R95" s="31"/>
      <c r="S95" s="31">
        <f t="shared" si="227"/>
        <v>-0.74607699999999999</v>
      </c>
      <c r="T95" s="31">
        <f t="shared" si="228"/>
        <v>-0.17502499999999999</v>
      </c>
      <c r="U95" s="31">
        <f t="shared" si="229"/>
        <v>-0.61954600000000004</v>
      </c>
      <c r="V95" s="31">
        <f t="shared" si="230"/>
        <v>-0.44520900000000002</v>
      </c>
      <c r="W95" s="31">
        <f t="shared" si="231"/>
        <v>-0.119258</v>
      </c>
      <c r="X95" s="31">
        <f t="shared" si="232"/>
        <v>-0.448548</v>
      </c>
      <c r="Y95" s="60">
        <f t="shared" si="233"/>
        <v>-0.82707236363636349</v>
      </c>
      <c r="Z95" s="60">
        <f t="shared" si="234"/>
        <v>-0.45742100000000002</v>
      </c>
      <c r="AA95" s="60">
        <f t="shared" si="235"/>
        <v>-0.33343899999999999</v>
      </c>
      <c r="AC95" s="60">
        <f t="shared" si="249"/>
        <v>-0.74607699999999999</v>
      </c>
      <c r="AD95" s="60">
        <f t="shared" si="247"/>
        <v>-0.17502499999999999</v>
      </c>
      <c r="AE95" s="60">
        <f t="shared" si="247"/>
        <v>-0.61954600000000004</v>
      </c>
      <c r="AF95" s="60">
        <f t="shared" si="247"/>
        <v>-0.44520900000000002</v>
      </c>
      <c r="AG95" s="60">
        <f t="shared" si="247"/>
        <v>-0.119258</v>
      </c>
      <c r="AH95" s="60">
        <f t="shared" si="247"/>
        <v>-0.448548</v>
      </c>
      <c r="AI95" s="60">
        <f t="shared" si="247"/>
        <v>-0.82707236363636349</v>
      </c>
      <c r="AJ95" s="60">
        <f t="shared" si="247"/>
        <v>-0.45742100000000002</v>
      </c>
      <c r="AK95" s="60">
        <f t="shared" si="247"/>
        <v>-0.33343899999999999</v>
      </c>
      <c r="AM95" s="31">
        <f t="shared" si="251"/>
        <v>-15.390901999999999</v>
      </c>
      <c r="AN95" s="31">
        <f t="shared" si="250"/>
        <v>-4.7784980000000008</v>
      </c>
      <c r="AO95" s="31">
        <f t="shared" si="250"/>
        <v>-10.546177</v>
      </c>
      <c r="AP95" s="31">
        <f t="shared" si="250"/>
        <v>-8.202335999999999</v>
      </c>
      <c r="AQ95" s="31">
        <f t="shared" si="250"/>
        <v>-2.5942940000000001</v>
      </c>
      <c r="AR95" s="31">
        <f t="shared" si="250"/>
        <v>-5.8764609999999999</v>
      </c>
      <c r="AS95" s="31">
        <f t="shared" si="250"/>
        <v>-11.930597727272724</v>
      </c>
      <c r="AT95" s="31">
        <f t="shared" si="250"/>
        <v>-1.3637009999999998</v>
      </c>
      <c r="AU95" s="31">
        <f t="shared" si="250"/>
        <v>-0.95939300000000038</v>
      </c>
      <c r="BQ95" s="24">
        <v>1986</v>
      </c>
      <c r="BR95" s="24">
        <f>1+BR94</f>
        <v>10</v>
      </c>
      <c r="BS95" s="29">
        <f t="shared" si="253"/>
        <v>5.9478539999999995</v>
      </c>
      <c r="BT95" s="29">
        <f t="shared" si="254"/>
        <v>2.1703260000000002</v>
      </c>
      <c r="BU95" s="29">
        <f t="shared" si="255"/>
        <v>4.5280589999999998</v>
      </c>
      <c r="BV95" s="29">
        <f t="shared" si="256"/>
        <v>6.5853619999999999</v>
      </c>
      <c r="BW95" s="29">
        <f t="shared" si="257"/>
        <v>5.6994130000000007</v>
      </c>
      <c r="BX95" s="29">
        <f t="shared" si="258"/>
        <v>1.4909730000000001</v>
      </c>
      <c r="BY95" s="29">
        <f t="shared" si="259"/>
        <v>3.2349879090909095</v>
      </c>
      <c r="BZ95" s="29">
        <f t="shared" si="260"/>
        <v>-4.065449000000001</v>
      </c>
      <c r="CA95" s="29">
        <f t="shared" si="261"/>
        <v>-7.1998669999999994</v>
      </c>
      <c r="CC95" s="24">
        <v>1988</v>
      </c>
      <c r="CD95" s="24">
        <v>4</v>
      </c>
      <c r="CE95" s="29">
        <f t="shared" si="263"/>
        <v>2.3318520000000005</v>
      </c>
      <c r="CF95" s="29">
        <f t="shared" si="264"/>
        <v>4.0866769999999999</v>
      </c>
      <c r="CG95" s="29">
        <f t="shared" si="265"/>
        <v>-0.20054200000000005</v>
      </c>
      <c r="CH95" s="29">
        <f t="shared" si="266"/>
        <v>0.52238300000000004</v>
      </c>
      <c r="CI95" s="29">
        <f t="shared" si="267"/>
        <v>1.8601849999999998</v>
      </c>
      <c r="CJ95" s="29">
        <f t="shared" si="268"/>
        <v>3.7611580000000004</v>
      </c>
      <c r="CK95" s="29">
        <f t="shared" si="269"/>
        <v>0.94772627272727261</v>
      </c>
      <c r="CL95" s="29">
        <f t="shared" si="270"/>
        <v>1.8387360000000001</v>
      </c>
      <c r="CM95" s="29">
        <f t="shared" si="271"/>
        <v>-1.4962</v>
      </c>
    </row>
    <row r="96" spans="1:91" x14ac:dyDescent="0.25">
      <c r="A96" s="25" t="s">
        <v>105</v>
      </c>
      <c r="B96" s="25" t="s">
        <v>94</v>
      </c>
      <c r="C96" s="25" t="s">
        <v>92</v>
      </c>
      <c r="D96" s="26">
        <v>23</v>
      </c>
      <c r="F96" s="29">
        <v>-0.74173199999999995</v>
      </c>
      <c r="G96" s="29">
        <v>-0.60063800000000001</v>
      </c>
      <c r="H96" s="29">
        <v>-4.0911000000000003E-2</v>
      </c>
      <c r="I96" s="29">
        <v>-0.54250500000000001</v>
      </c>
      <c r="J96" s="29">
        <v>-0.47034199999999998</v>
      </c>
      <c r="K96" s="29">
        <v>-9.9328E-2</v>
      </c>
      <c r="L96" s="29">
        <v>-0.36556699999999998</v>
      </c>
      <c r="M96" s="58">
        <v>-0.289462</v>
      </c>
      <c r="N96" s="58">
        <v>-0.43790099999999998</v>
      </c>
      <c r="O96" s="58">
        <v>-0.213035</v>
      </c>
      <c r="R96" s="31"/>
      <c r="S96" s="31">
        <f t="shared" si="227"/>
        <v>-0.60063800000000001</v>
      </c>
      <c r="T96" s="31">
        <f t="shared" si="228"/>
        <v>-4.0911000000000003E-2</v>
      </c>
      <c r="U96" s="31">
        <f t="shared" si="229"/>
        <v>-0.54250500000000001</v>
      </c>
      <c r="V96" s="31">
        <f t="shared" si="230"/>
        <v>-0.47034199999999998</v>
      </c>
      <c r="W96" s="31">
        <f t="shared" si="231"/>
        <v>-9.9328E-2</v>
      </c>
      <c r="X96" s="31">
        <f t="shared" si="232"/>
        <v>-0.36556699999999998</v>
      </c>
      <c r="Y96" s="60">
        <f t="shared" si="233"/>
        <v>-0.53615472727272728</v>
      </c>
      <c r="Z96" s="60">
        <f t="shared" si="234"/>
        <v>-0.43790099999999998</v>
      </c>
      <c r="AA96" s="60">
        <f t="shared" si="235"/>
        <v>-0.213035</v>
      </c>
      <c r="AC96" s="60">
        <f t="shared" si="249"/>
        <v>-0.60063800000000001</v>
      </c>
      <c r="AD96" s="60">
        <f t="shared" ref="AD96:AD100" si="272">T96</f>
        <v>-4.0911000000000003E-2</v>
      </c>
      <c r="AE96" s="60">
        <f t="shared" ref="AE96:AE100" si="273">U96</f>
        <v>-0.54250500000000001</v>
      </c>
      <c r="AF96" s="60">
        <f t="shared" ref="AF96:AF100" si="274">V96</f>
        <v>-0.47034199999999998</v>
      </c>
      <c r="AG96" s="60">
        <f t="shared" ref="AG96:AG100" si="275">W96</f>
        <v>-9.9328E-2</v>
      </c>
      <c r="AH96" s="60">
        <f t="shared" ref="AH96:AH100" si="276">X96</f>
        <v>-0.36556699999999998</v>
      </c>
      <c r="AI96" s="60">
        <f t="shared" ref="AI96:AI100" si="277">Y96</f>
        <v>-0.53615472727272728</v>
      </c>
      <c r="AJ96" s="60">
        <f t="shared" ref="AJ96:AJ100" si="278">Z96</f>
        <v>-0.43790099999999998</v>
      </c>
      <c r="AK96" s="60">
        <f t="shared" ref="AK96:AK100" si="279">AA96</f>
        <v>-0.213035</v>
      </c>
      <c r="AM96" s="31">
        <f t="shared" si="251"/>
        <v>-15.991539999999999</v>
      </c>
      <c r="AN96" s="31">
        <f t="shared" si="250"/>
        <v>-4.8194090000000012</v>
      </c>
      <c r="AO96" s="31">
        <f t="shared" si="250"/>
        <v>-11.088682</v>
      </c>
      <c r="AP96" s="31">
        <f t="shared" si="250"/>
        <v>-8.6726779999999994</v>
      </c>
      <c r="AQ96" s="31">
        <f t="shared" si="250"/>
        <v>-2.693622</v>
      </c>
      <c r="AR96" s="31">
        <f t="shared" si="250"/>
        <v>-6.2420279999999995</v>
      </c>
      <c r="AS96" s="31">
        <f t="shared" si="250"/>
        <v>-12.466752454545452</v>
      </c>
      <c r="AT96" s="31">
        <f t="shared" si="250"/>
        <v>-1.8016019999999999</v>
      </c>
      <c r="AU96" s="31">
        <f t="shared" si="250"/>
        <v>-1.1724280000000005</v>
      </c>
      <c r="BQ96" s="24">
        <v>1986</v>
      </c>
      <c r="BR96" s="24">
        <f t="shared" ref="BR96:BR106" si="280">1+BR95</f>
        <v>11</v>
      </c>
      <c r="BS96" s="29">
        <f t="shared" si="253"/>
        <v>7.0627119999999994</v>
      </c>
      <c r="BT96" s="29">
        <f t="shared" si="254"/>
        <v>3.0656510000000003</v>
      </c>
      <c r="BU96" s="29">
        <f t="shared" si="255"/>
        <v>5.2650969999999999</v>
      </c>
      <c r="BV96" s="29">
        <f t="shared" si="256"/>
        <v>7.77121</v>
      </c>
      <c r="BW96" s="29">
        <f t="shared" si="257"/>
        <v>6.4061180000000011</v>
      </c>
      <c r="BX96" s="29">
        <f t="shared" si="258"/>
        <v>2.2161550000000001</v>
      </c>
      <c r="BY96" s="29">
        <f t="shared" si="259"/>
        <v>4.045014181818182</v>
      </c>
      <c r="BZ96" s="29">
        <f t="shared" si="260"/>
        <v>-3.4046660000000011</v>
      </c>
      <c r="CA96" s="29">
        <f t="shared" si="261"/>
        <v>-6.6076169999999994</v>
      </c>
      <c r="CC96" s="24">
        <v>1988</v>
      </c>
      <c r="CD96" s="24">
        <v>5</v>
      </c>
      <c r="CE96" s="29">
        <f t="shared" si="263"/>
        <v>1.5558140000000005</v>
      </c>
      <c r="CF96" s="29">
        <f t="shared" si="264"/>
        <v>3.6247340000000001</v>
      </c>
      <c r="CG96" s="29">
        <f t="shared" si="265"/>
        <v>-0.75061299999999997</v>
      </c>
      <c r="CH96" s="29">
        <f t="shared" si="266"/>
        <v>-2.3170000000000135E-3</v>
      </c>
      <c r="CI96" s="29">
        <f t="shared" si="267"/>
        <v>1.5849209999999998</v>
      </c>
      <c r="CJ96" s="29">
        <f t="shared" si="268"/>
        <v>3.5640100000000006</v>
      </c>
      <c r="CK96" s="29">
        <f t="shared" si="269"/>
        <v>0.47477045454545436</v>
      </c>
      <c r="CL96" s="29">
        <f t="shared" si="270"/>
        <v>1.5010140000000001</v>
      </c>
      <c r="CM96" s="29">
        <f t="shared" si="271"/>
        <v>-2.3382230000000002</v>
      </c>
    </row>
    <row r="97" spans="1:91" x14ac:dyDescent="0.25">
      <c r="A97" s="25" t="s">
        <v>105</v>
      </c>
      <c r="B97" s="25" t="s">
        <v>94</v>
      </c>
      <c r="C97" s="25" t="s">
        <v>93</v>
      </c>
      <c r="D97" s="26">
        <v>24</v>
      </c>
      <c r="F97" s="29">
        <v>-0.60648299999999999</v>
      </c>
      <c r="G97" s="29">
        <v>-0.70533100000000004</v>
      </c>
      <c r="H97" s="29">
        <v>9.4739999999999998E-3</v>
      </c>
      <c r="I97" s="29">
        <v>-0.55449000000000004</v>
      </c>
      <c r="J97" s="29">
        <v>-0.50914899999999996</v>
      </c>
      <c r="K97" s="29">
        <v>-8.6091000000000001E-2</v>
      </c>
      <c r="L97" s="29">
        <v>-0.34096700000000002</v>
      </c>
      <c r="M97" s="58">
        <v>-0.223385</v>
      </c>
      <c r="N97" s="58">
        <v>-0.43743100000000001</v>
      </c>
      <c r="O97" s="58">
        <v>-0.18073700000000001</v>
      </c>
      <c r="R97" s="31"/>
      <c r="S97" s="31">
        <f t="shared" si="227"/>
        <v>-0.70533100000000004</v>
      </c>
      <c r="T97" s="31">
        <f t="shared" si="228"/>
        <v>9.4739999999999998E-3</v>
      </c>
      <c r="U97" s="31">
        <f t="shared" si="229"/>
        <v>-0.55449000000000004</v>
      </c>
      <c r="V97" s="31">
        <f t="shared" si="230"/>
        <v>-0.50914899999999996</v>
      </c>
      <c r="W97" s="31">
        <f t="shared" si="231"/>
        <v>-8.6091000000000001E-2</v>
      </c>
      <c r="X97" s="31">
        <f t="shared" si="232"/>
        <v>-0.34096700000000002</v>
      </c>
      <c r="Y97" s="60">
        <f t="shared" si="233"/>
        <v>-0.43234754545454551</v>
      </c>
      <c r="Z97" s="60">
        <f t="shared" si="234"/>
        <v>-0.43743100000000001</v>
      </c>
      <c r="AA97" s="60">
        <f t="shared" si="235"/>
        <v>-0.18073700000000001</v>
      </c>
      <c r="AC97" s="60">
        <f t="shared" si="249"/>
        <v>-0.70533100000000004</v>
      </c>
      <c r="AD97" s="60">
        <f t="shared" si="272"/>
        <v>9.4739999999999998E-3</v>
      </c>
      <c r="AE97" s="60">
        <f t="shared" si="273"/>
        <v>-0.55449000000000004</v>
      </c>
      <c r="AF97" s="60">
        <f t="shared" si="274"/>
        <v>-0.50914899999999996</v>
      </c>
      <c r="AG97" s="60">
        <f t="shared" si="275"/>
        <v>-8.6091000000000001E-2</v>
      </c>
      <c r="AH97" s="60">
        <f t="shared" si="276"/>
        <v>-0.34096700000000002</v>
      </c>
      <c r="AI97" s="60">
        <f t="shared" si="277"/>
        <v>-0.43234754545454551</v>
      </c>
      <c r="AJ97" s="60">
        <f t="shared" si="278"/>
        <v>-0.43743100000000001</v>
      </c>
      <c r="AK97" s="60">
        <f t="shared" si="279"/>
        <v>-0.18073700000000001</v>
      </c>
      <c r="AM97" s="31">
        <f t="shared" si="251"/>
        <v>-16.696870999999998</v>
      </c>
      <c r="AN97" s="31">
        <f t="shared" ref="AN97:AN100" si="281">AD97+AN96</f>
        <v>-4.8099350000000012</v>
      </c>
      <c r="AO97" s="31">
        <f t="shared" ref="AO97:AO100" si="282">AE97+AO96</f>
        <v>-11.643172</v>
      </c>
      <c r="AP97" s="31">
        <f t="shared" ref="AP97:AP100" si="283">AF97+AP96</f>
        <v>-9.1818270000000002</v>
      </c>
      <c r="AQ97" s="31">
        <f t="shared" ref="AQ97:AQ100" si="284">AG97+AQ96</f>
        <v>-2.7797130000000001</v>
      </c>
      <c r="AR97" s="31">
        <f t="shared" ref="AR97:AR100" si="285">AH97+AR96</f>
        <v>-6.5829949999999995</v>
      </c>
      <c r="AS97" s="31">
        <f t="shared" ref="AS97:AS100" si="286">AI97+AS96</f>
        <v>-12.899099999999997</v>
      </c>
      <c r="AT97" s="31">
        <f t="shared" ref="AT97:AT100" si="287">AJ97+AT96</f>
        <v>-2.2390330000000001</v>
      </c>
      <c r="AU97" s="31">
        <f t="shared" ref="AU97:AU100" si="288">AK97+AU96</f>
        <v>-1.3531650000000004</v>
      </c>
      <c r="BQ97" s="24">
        <v>1986</v>
      </c>
      <c r="BR97" s="24">
        <f t="shared" si="280"/>
        <v>12</v>
      </c>
      <c r="BS97" s="29">
        <f t="shared" si="253"/>
        <v>8.1090119999999999</v>
      </c>
      <c r="BT97" s="29">
        <f t="shared" si="254"/>
        <v>4.0168820000000007</v>
      </c>
      <c r="BU97" s="29">
        <f t="shared" si="255"/>
        <v>5.8677830000000002</v>
      </c>
      <c r="BV97" s="29">
        <f t="shared" si="256"/>
        <v>8.8459079999999997</v>
      </c>
      <c r="BW97" s="29">
        <f t="shared" si="257"/>
        <v>6.9746850000000009</v>
      </c>
      <c r="BX97" s="29">
        <f t="shared" si="258"/>
        <v>2.8517100000000002</v>
      </c>
      <c r="BY97" s="29">
        <f t="shared" si="259"/>
        <v>4.842724545454546</v>
      </c>
      <c r="BZ97" s="29">
        <f t="shared" si="260"/>
        <v>-2.751980000000001</v>
      </c>
      <c r="CA97" s="29">
        <f t="shared" si="261"/>
        <v>-5.8024129999999996</v>
      </c>
      <c r="CC97" s="24">
        <v>1988</v>
      </c>
      <c r="CD97" s="24">
        <v>6</v>
      </c>
      <c r="CE97" s="29">
        <f t="shared" si="263"/>
        <v>0.63064700000000051</v>
      </c>
      <c r="CF97" s="29">
        <f t="shared" si="264"/>
        <v>2.8290839999999999</v>
      </c>
      <c r="CG97" s="29">
        <f t="shared" si="265"/>
        <v>-1.339035</v>
      </c>
      <c r="CH97" s="29">
        <f t="shared" si="266"/>
        <v>-0.62784499999999999</v>
      </c>
      <c r="CI97" s="29">
        <f t="shared" si="267"/>
        <v>1.1476549999999999</v>
      </c>
      <c r="CJ97" s="29">
        <f t="shared" si="268"/>
        <v>3.1045540000000007</v>
      </c>
      <c r="CK97" s="29">
        <f t="shared" si="269"/>
        <v>3.7535818181818004E-2</v>
      </c>
      <c r="CL97" s="29">
        <f t="shared" si="270"/>
        <v>0.97389100000000006</v>
      </c>
      <c r="CM97" s="29">
        <f t="shared" si="271"/>
        <v>-3.1336380000000004</v>
      </c>
    </row>
    <row r="98" spans="1:91" x14ac:dyDescent="0.25">
      <c r="A98" s="25" t="s">
        <v>105</v>
      </c>
      <c r="B98" s="25" t="s">
        <v>95</v>
      </c>
      <c r="C98" s="25" t="s">
        <v>91</v>
      </c>
      <c r="D98" s="26">
        <v>25</v>
      </c>
      <c r="F98" s="29">
        <v>-0.92841799999999997</v>
      </c>
      <c r="G98" s="29">
        <v>-0.72461600000000004</v>
      </c>
      <c r="H98" s="29">
        <v>0.22737599999999999</v>
      </c>
      <c r="I98" s="29">
        <v>-0.44637399999999999</v>
      </c>
      <c r="J98" s="29">
        <v>-0.16451199999999999</v>
      </c>
      <c r="K98" s="29">
        <v>0.54742199999999996</v>
      </c>
      <c r="L98" s="29">
        <v>0.40543299999999999</v>
      </c>
      <c r="M98" s="58">
        <v>-0.67944499999999997</v>
      </c>
      <c r="N98" s="58">
        <v>0.21424699999999999</v>
      </c>
      <c r="O98" s="58">
        <v>0.47615800000000003</v>
      </c>
      <c r="R98" s="31"/>
      <c r="S98" s="31">
        <f t="shared" si="227"/>
        <v>-0.72461600000000004</v>
      </c>
      <c r="T98" s="31">
        <f t="shared" si="228"/>
        <v>0.22737599999999999</v>
      </c>
      <c r="U98" s="31">
        <f t="shared" si="229"/>
        <v>-0.44637399999999999</v>
      </c>
      <c r="V98" s="31">
        <f t="shared" si="230"/>
        <v>-0.16451199999999999</v>
      </c>
      <c r="W98" s="31">
        <f t="shared" si="231"/>
        <v>0.54742199999999996</v>
      </c>
      <c r="X98" s="31">
        <f t="shared" si="232"/>
        <v>0.40543299999999999</v>
      </c>
      <c r="Y98" s="60">
        <f t="shared" si="233"/>
        <v>-0.81524845454545447</v>
      </c>
      <c r="Z98" s="60">
        <f t="shared" si="234"/>
        <v>0.21424699999999999</v>
      </c>
      <c r="AA98" s="60">
        <f t="shared" si="235"/>
        <v>0.47615800000000003</v>
      </c>
      <c r="AC98" s="60">
        <f t="shared" si="249"/>
        <v>-0.72461600000000004</v>
      </c>
      <c r="AD98" s="60">
        <f t="shared" si="272"/>
        <v>0.22737599999999999</v>
      </c>
      <c r="AE98" s="60">
        <f t="shared" si="273"/>
        <v>-0.44637399999999999</v>
      </c>
      <c r="AF98" s="60">
        <f t="shared" si="274"/>
        <v>-0.16451199999999999</v>
      </c>
      <c r="AG98" s="60">
        <f t="shared" si="275"/>
        <v>0.54742199999999996</v>
      </c>
      <c r="AH98" s="60">
        <f t="shared" si="276"/>
        <v>0.40543299999999999</v>
      </c>
      <c r="AI98" s="60">
        <f t="shared" si="277"/>
        <v>-0.81524845454545447</v>
      </c>
      <c r="AJ98" s="60">
        <f t="shared" si="278"/>
        <v>0.21424699999999999</v>
      </c>
      <c r="AK98" s="60">
        <f t="shared" si="279"/>
        <v>0.47615800000000003</v>
      </c>
      <c r="AM98" s="31">
        <f t="shared" si="251"/>
        <v>-17.421486999999999</v>
      </c>
      <c r="AN98" s="31">
        <f t="shared" si="281"/>
        <v>-4.5825590000000016</v>
      </c>
      <c r="AO98" s="31">
        <f t="shared" si="282"/>
        <v>-12.089546</v>
      </c>
      <c r="AP98" s="31">
        <f t="shared" si="283"/>
        <v>-9.3463390000000004</v>
      </c>
      <c r="AQ98" s="31">
        <f t="shared" si="284"/>
        <v>-2.232291</v>
      </c>
      <c r="AR98" s="31">
        <f t="shared" si="285"/>
        <v>-6.1775619999999991</v>
      </c>
      <c r="AS98" s="31">
        <f t="shared" si="286"/>
        <v>-13.714348454545451</v>
      </c>
      <c r="AT98" s="31">
        <f t="shared" si="287"/>
        <v>-2.0247860000000002</v>
      </c>
      <c r="AU98" s="31">
        <f t="shared" si="288"/>
        <v>-0.87700700000000031</v>
      </c>
      <c r="BQ98" s="24">
        <v>1986</v>
      </c>
      <c r="BR98" s="24">
        <f t="shared" si="280"/>
        <v>13</v>
      </c>
      <c r="BS98" s="29">
        <f t="shared" si="253"/>
        <v>8.5476469999999996</v>
      </c>
      <c r="BT98" s="29">
        <f t="shared" si="254"/>
        <v>5.0930100000000005</v>
      </c>
      <c r="BU98" s="29">
        <f t="shared" si="255"/>
        <v>5.9158140000000001</v>
      </c>
      <c r="BV98" s="29">
        <f t="shared" si="256"/>
        <v>9.8178509999999992</v>
      </c>
      <c r="BW98" s="29">
        <f t="shared" si="257"/>
        <v>6.7902600000000009</v>
      </c>
      <c r="BX98" s="29">
        <f t="shared" si="258"/>
        <v>3.2024790000000003</v>
      </c>
      <c r="BY98" s="29">
        <f t="shared" si="259"/>
        <v>5.3567811818181825</v>
      </c>
      <c r="BZ98" s="29">
        <f t="shared" si="260"/>
        <v>-2.023667000000001</v>
      </c>
      <c r="CA98" s="29">
        <f t="shared" si="261"/>
        <v>-5.1140079999999992</v>
      </c>
      <c r="CC98" s="24">
        <v>1988</v>
      </c>
      <c r="CD98" s="24">
        <v>7</v>
      </c>
      <c r="CE98" s="29">
        <f t="shared" si="263"/>
        <v>-3.3065999999999485E-2</v>
      </c>
      <c r="CF98" s="29">
        <f t="shared" si="264"/>
        <v>2.1656490000000002</v>
      </c>
      <c r="CG98" s="29">
        <f t="shared" si="265"/>
        <v>-1.795784</v>
      </c>
      <c r="CH98" s="29">
        <f t="shared" si="266"/>
        <v>-1.1859459999999999</v>
      </c>
      <c r="CI98" s="29">
        <f t="shared" si="267"/>
        <v>0.8218939999999999</v>
      </c>
      <c r="CJ98" s="29">
        <f t="shared" si="268"/>
        <v>2.6803840000000005</v>
      </c>
      <c r="CK98" s="29">
        <f t="shared" si="269"/>
        <v>-0.84888509090909126</v>
      </c>
      <c r="CL98" s="29">
        <f t="shared" si="270"/>
        <v>0.42656100000000008</v>
      </c>
      <c r="CM98" s="29">
        <f t="shared" si="271"/>
        <v>-4.1657020000000005</v>
      </c>
    </row>
    <row r="99" spans="1:91" x14ac:dyDescent="0.25">
      <c r="A99" s="25" t="s">
        <v>105</v>
      </c>
      <c r="B99" s="25" t="s">
        <v>95</v>
      </c>
      <c r="C99" s="25" t="s">
        <v>92</v>
      </c>
      <c r="D99" s="26">
        <v>26</v>
      </c>
      <c r="F99" s="29">
        <v>-0.67879500000000004</v>
      </c>
      <c r="G99" s="29">
        <v>-6.6598000000000004E-2</v>
      </c>
      <c r="H99" s="29">
        <v>0.78779900000000003</v>
      </c>
      <c r="I99" s="29">
        <v>2.2092000000000001E-2</v>
      </c>
      <c r="J99" s="29">
        <v>0.18272099999999999</v>
      </c>
      <c r="K99" s="29">
        <v>1.0348740000000001</v>
      </c>
      <c r="L99" s="29">
        <v>1.1284190000000001</v>
      </c>
      <c r="M99" s="58">
        <v>-0.28050199999999997</v>
      </c>
      <c r="N99" s="58">
        <v>0.99490800000000001</v>
      </c>
      <c r="O99" s="58">
        <v>1.3675649999999999</v>
      </c>
      <c r="R99" s="31"/>
      <c r="S99" s="31">
        <f t="shared" si="227"/>
        <v>-6.6598000000000004E-2</v>
      </c>
      <c r="T99" s="31">
        <f t="shared" si="228"/>
        <v>0.78779900000000003</v>
      </c>
      <c r="U99" s="31">
        <f t="shared" si="229"/>
        <v>2.2092000000000001E-2</v>
      </c>
      <c r="V99" s="31">
        <f t="shared" si="230"/>
        <v>0.18272099999999999</v>
      </c>
      <c r="W99" s="31">
        <f t="shared" si="231"/>
        <v>1.0348740000000001</v>
      </c>
      <c r="X99" s="31">
        <f t="shared" si="232"/>
        <v>1.1284190000000001</v>
      </c>
      <c r="Y99" s="60">
        <f t="shared" si="233"/>
        <v>-0.49775272727272724</v>
      </c>
      <c r="Z99" s="60">
        <f t="shared" si="234"/>
        <v>0.99490800000000001</v>
      </c>
      <c r="AA99" s="60">
        <f t="shared" si="235"/>
        <v>1.3675649999999999</v>
      </c>
      <c r="AC99" s="60">
        <f t="shared" si="249"/>
        <v>-6.6598000000000004E-2</v>
      </c>
      <c r="AD99" s="60">
        <f t="shared" si="272"/>
        <v>0.78779900000000003</v>
      </c>
      <c r="AE99" s="60">
        <f t="shared" si="273"/>
        <v>2.2092000000000001E-2</v>
      </c>
      <c r="AF99" s="60">
        <f t="shared" si="274"/>
        <v>0.18272099999999999</v>
      </c>
      <c r="AG99" s="60">
        <f t="shared" si="275"/>
        <v>1.0348740000000001</v>
      </c>
      <c r="AH99" s="60">
        <f t="shared" si="276"/>
        <v>1.1284190000000001</v>
      </c>
      <c r="AI99" s="60">
        <f t="shared" si="277"/>
        <v>-0.49775272727272724</v>
      </c>
      <c r="AJ99" s="60">
        <f t="shared" si="278"/>
        <v>0.99490800000000001</v>
      </c>
      <c r="AK99" s="60">
        <f t="shared" si="279"/>
        <v>1.3675649999999999</v>
      </c>
      <c r="AM99" s="31">
        <f t="shared" si="251"/>
        <v>-17.488084999999998</v>
      </c>
      <c r="AN99" s="31">
        <f t="shared" si="281"/>
        <v>-3.7947600000000015</v>
      </c>
      <c r="AO99" s="31">
        <f t="shared" si="282"/>
        <v>-12.067454</v>
      </c>
      <c r="AP99" s="31">
        <f t="shared" si="283"/>
        <v>-9.1636179999999996</v>
      </c>
      <c r="AQ99" s="31">
        <f t="shared" si="284"/>
        <v>-1.197417</v>
      </c>
      <c r="AR99" s="31">
        <f t="shared" si="285"/>
        <v>-5.049142999999999</v>
      </c>
      <c r="AS99" s="31">
        <f t="shared" si="286"/>
        <v>-14.212101181818179</v>
      </c>
      <c r="AT99" s="31">
        <f t="shared" si="287"/>
        <v>-1.0298780000000001</v>
      </c>
      <c r="AU99" s="31">
        <f t="shared" si="288"/>
        <v>0.49055799999999961</v>
      </c>
      <c r="BQ99" s="24">
        <v>1986</v>
      </c>
      <c r="BR99" s="24">
        <f t="shared" si="280"/>
        <v>14</v>
      </c>
      <c r="BS99" s="29">
        <f t="shared" si="253"/>
        <v>9.4397169999999999</v>
      </c>
      <c r="BT99" s="29">
        <f t="shared" si="254"/>
        <v>6.4404090000000007</v>
      </c>
      <c r="BU99" s="29">
        <f t="shared" si="255"/>
        <v>6.3990280000000004</v>
      </c>
      <c r="BV99" s="29">
        <f t="shared" si="256"/>
        <v>10.875831999999999</v>
      </c>
      <c r="BW99" s="29">
        <f t="shared" si="257"/>
        <v>6.8944300000000007</v>
      </c>
      <c r="BX99" s="29">
        <f t="shared" si="258"/>
        <v>4.0193860000000008</v>
      </c>
      <c r="BY99" s="29">
        <f t="shared" si="259"/>
        <v>6.2056129090909096</v>
      </c>
      <c r="BZ99" s="29">
        <f t="shared" si="260"/>
        <v>-0.98334400000000088</v>
      </c>
      <c r="CA99" s="29">
        <f t="shared" si="261"/>
        <v>-4.1544779999999992</v>
      </c>
      <c r="CC99" s="24">
        <v>1988</v>
      </c>
      <c r="CD99" s="24">
        <v>8</v>
      </c>
      <c r="CE99" s="29">
        <f t="shared" si="263"/>
        <v>-0.74730199999999947</v>
      </c>
      <c r="CF99" s="29">
        <f t="shared" si="264"/>
        <v>1.4286090000000002</v>
      </c>
      <c r="CG99" s="29">
        <f t="shared" si="265"/>
        <v>-2.3678210000000002</v>
      </c>
      <c r="CH99" s="29">
        <f t="shared" si="266"/>
        <v>-1.781887</v>
      </c>
      <c r="CI99" s="29">
        <f t="shared" si="267"/>
        <v>0.43227399999999988</v>
      </c>
      <c r="CJ99" s="29">
        <f t="shared" si="268"/>
        <v>2.1054810000000006</v>
      </c>
      <c r="CK99" s="29">
        <f t="shared" si="269"/>
        <v>-2.1950568181818184</v>
      </c>
      <c r="CL99" s="29">
        <f t="shared" si="270"/>
        <v>-0.27891299999999997</v>
      </c>
      <c r="CM99" s="29">
        <f t="shared" si="271"/>
        <v>-5.3205170000000006</v>
      </c>
    </row>
    <row r="100" spans="1:91" x14ac:dyDescent="0.25">
      <c r="A100" s="25" t="s">
        <v>105</v>
      </c>
      <c r="B100" s="25" t="s">
        <v>95</v>
      </c>
      <c r="C100" s="25" t="s">
        <v>93</v>
      </c>
      <c r="D100" s="26">
        <v>27</v>
      </c>
      <c r="F100" s="29">
        <v>-0.184366</v>
      </c>
      <c r="G100" s="29">
        <v>0.40129199999999998</v>
      </c>
      <c r="H100" s="29">
        <v>1.239822</v>
      </c>
      <c r="I100" s="29">
        <v>0.43999899999999997</v>
      </c>
      <c r="J100" s="29">
        <v>0.47095700000000001</v>
      </c>
      <c r="K100" s="29">
        <v>1.2492110000000001</v>
      </c>
      <c r="L100" s="29">
        <v>1.724064</v>
      </c>
      <c r="M100" s="58">
        <v>0.22076000000000001</v>
      </c>
      <c r="N100" s="58">
        <v>1.6889419999999999</v>
      </c>
      <c r="O100" s="58">
        <v>2.1101450000000002</v>
      </c>
      <c r="R100" s="31"/>
      <c r="S100" s="31">
        <f t="shared" si="227"/>
        <v>0.40129199999999998</v>
      </c>
      <c r="T100" s="31">
        <f t="shared" si="228"/>
        <v>1.239822</v>
      </c>
      <c r="U100" s="31">
        <f t="shared" si="229"/>
        <v>0.43999899999999997</v>
      </c>
      <c r="V100" s="31">
        <f t="shared" si="230"/>
        <v>0.47095700000000001</v>
      </c>
      <c r="W100" s="31">
        <f t="shared" si="231"/>
        <v>1.2492110000000001</v>
      </c>
      <c r="X100" s="31">
        <f t="shared" si="232"/>
        <v>1.724064</v>
      </c>
      <c r="Y100" s="60">
        <f t="shared" si="233"/>
        <v>-2.1781818181816753E-4</v>
      </c>
      <c r="Z100" s="60">
        <f t="shared" si="234"/>
        <v>1.6889419999999999</v>
      </c>
      <c r="AA100" s="60">
        <f t="shared" si="235"/>
        <v>2.1101450000000002</v>
      </c>
      <c r="AC100" s="60">
        <f t="shared" si="249"/>
        <v>0.40129199999999998</v>
      </c>
      <c r="AD100" s="60">
        <f t="shared" si="272"/>
        <v>1.239822</v>
      </c>
      <c r="AE100" s="60">
        <f t="shared" si="273"/>
        <v>0.43999899999999997</v>
      </c>
      <c r="AF100" s="60">
        <f t="shared" si="274"/>
        <v>0.47095700000000001</v>
      </c>
      <c r="AG100" s="60">
        <f t="shared" si="275"/>
        <v>1.2492110000000001</v>
      </c>
      <c r="AH100" s="60">
        <f t="shared" si="276"/>
        <v>1.724064</v>
      </c>
      <c r="AI100" s="60">
        <f t="shared" si="277"/>
        <v>-2.1781818181816753E-4</v>
      </c>
      <c r="AJ100" s="60">
        <f t="shared" si="278"/>
        <v>1.6889419999999999</v>
      </c>
      <c r="AK100" s="60">
        <f t="shared" si="279"/>
        <v>2.1101450000000002</v>
      </c>
      <c r="AM100" s="31">
        <f t="shared" si="251"/>
        <v>-17.086792999999997</v>
      </c>
      <c r="AN100" s="31">
        <f t="shared" si="281"/>
        <v>-2.5549380000000017</v>
      </c>
      <c r="AO100" s="31">
        <f t="shared" si="282"/>
        <v>-11.627454999999999</v>
      </c>
      <c r="AP100" s="31">
        <f t="shared" si="283"/>
        <v>-8.6926609999999993</v>
      </c>
      <c r="AQ100" s="31">
        <f t="shared" si="284"/>
        <v>5.1794000000000118E-2</v>
      </c>
      <c r="AR100" s="31">
        <f t="shared" si="285"/>
        <v>-3.3250789999999988</v>
      </c>
      <c r="AS100" s="31">
        <f t="shared" si="286"/>
        <v>-14.212318999999997</v>
      </c>
      <c r="AT100" s="31">
        <f t="shared" si="287"/>
        <v>0.65906399999999987</v>
      </c>
      <c r="AU100" s="31">
        <f t="shared" si="288"/>
        <v>2.6007029999999998</v>
      </c>
      <c r="BQ100" s="24">
        <v>1986</v>
      </c>
      <c r="BR100" s="24">
        <f t="shared" si="280"/>
        <v>15</v>
      </c>
      <c r="BS100" s="29">
        <f t="shared" si="253"/>
        <v>10.752727999999999</v>
      </c>
      <c r="BT100" s="29">
        <f t="shared" si="254"/>
        <v>7.8364620000000009</v>
      </c>
      <c r="BU100" s="29">
        <f t="shared" si="255"/>
        <v>7.3063070000000003</v>
      </c>
      <c r="BV100" s="29">
        <f t="shared" si="256"/>
        <v>11.928507999999999</v>
      </c>
      <c r="BW100" s="29">
        <f t="shared" si="257"/>
        <v>7.3005050000000011</v>
      </c>
      <c r="BX100" s="29">
        <f t="shared" si="258"/>
        <v>5.1366650000000007</v>
      </c>
      <c r="BY100" s="29">
        <f t="shared" si="259"/>
        <v>7.2199267272727274</v>
      </c>
      <c r="BZ100" s="29">
        <f t="shared" si="260"/>
        <v>0.1331189999999991</v>
      </c>
      <c r="CA100" s="29">
        <f t="shared" si="261"/>
        <v>-3.0212139999999992</v>
      </c>
      <c r="CC100" s="24">
        <v>1988</v>
      </c>
      <c r="CD100" s="24">
        <v>9</v>
      </c>
      <c r="CE100" s="29">
        <f t="shared" si="263"/>
        <v>-1.3853059999999995</v>
      </c>
      <c r="CF100" s="29">
        <f t="shared" si="264"/>
        <v>0.69739500000000021</v>
      </c>
      <c r="CG100" s="29">
        <f t="shared" si="265"/>
        <v>-2.9478560000000003</v>
      </c>
      <c r="CH100" s="29">
        <f t="shared" si="266"/>
        <v>-2.312926</v>
      </c>
      <c r="CI100" s="29">
        <f t="shared" si="267"/>
        <v>7.1753999999999873E-2</v>
      </c>
      <c r="CJ100" s="29">
        <f t="shared" si="268"/>
        <v>1.4783420000000005</v>
      </c>
      <c r="CK100" s="29">
        <f t="shared" si="269"/>
        <v>-3.7290240909090908</v>
      </c>
      <c r="CL100" s="29">
        <f t="shared" si="270"/>
        <v>-1.075062</v>
      </c>
      <c r="CM100" s="29">
        <f t="shared" si="271"/>
        <v>-6.5814620000000001</v>
      </c>
    </row>
    <row r="101" spans="1:91" x14ac:dyDescent="0.25">
      <c r="A101" s="25" t="s">
        <v>105</v>
      </c>
      <c r="B101" s="25" t="s">
        <v>96</v>
      </c>
      <c r="C101" s="25" t="s">
        <v>91</v>
      </c>
      <c r="D101" s="26">
        <v>28</v>
      </c>
      <c r="F101" s="29">
        <v>-9.6900000000000003E-4</v>
      </c>
      <c r="G101" s="29">
        <v>0.44478800000000002</v>
      </c>
      <c r="H101" s="29">
        <v>0.92427599999999999</v>
      </c>
      <c r="I101" s="29">
        <v>0.17716999999999999</v>
      </c>
      <c r="J101" s="29">
        <v>0.11065999999999999</v>
      </c>
      <c r="K101" s="29">
        <v>0.78911200000000004</v>
      </c>
      <c r="L101" s="29">
        <v>1.542896</v>
      </c>
      <c r="M101" s="58">
        <v>0.387876</v>
      </c>
      <c r="N101" s="58">
        <v>2.3118910000000001</v>
      </c>
      <c r="O101" s="58">
        <v>2.243055</v>
      </c>
      <c r="R101" s="31"/>
      <c r="S101" s="31">
        <f t="shared" si="227"/>
        <v>0.44478800000000002</v>
      </c>
      <c r="T101" s="31">
        <f t="shared" si="228"/>
        <v>0.92427599999999999</v>
      </c>
      <c r="U101" s="31">
        <f t="shared" si="229"/>
        <v>0.17716999999999999</v>
      </c>
      <c r="V101" s="31">
        <f t="shared" si="230"/>
        <v>0.11065999999999999</v>
      </c>
      <c r="W101" s="31">
        <f t="shared" si="231"/>
        <v>0.78911200000000004</v>
      </c>
      <c r="X101" s="31">
        <f t="shared" si="232"/>
        <v>1.542896</v>
      </c>
      <c r="Y101" s="60">
        <f t="shared" si="233"/>
        <v>0.17577872727272725</v>
      </c>
      <c r="Z101" s="60">
        <f t="shared" si="234"/>
        <v>2.3118910000000001</v>
      </c>
      <c r="AA101" s="60">
        <f t="shared" si="235"/>
        <v>2.243055</v>
      </c>
      <c r="AC101" s="60"/>
      <c r="AD101" s="60"/>
      <c r="AE101" s="60"/>
      <c r="AF101" s="60"/>
      <c r="AG101" s="60"/>
      <c r="AH101" s="60"/>
      <c r="AI101" s="60"/>
      <c r="AJ101" s="60"/>
      <c r="AK101" s="60"/>
      <c r="AM101" s="31"/>
      <c r="AN101" s="31"/>
      <c r="AO101" s="31"/>
      <c r="AP101" s="31"/>
      <c r="AQ101" s="31"/>
      <c r="AR101" s="31"/>
      <c r="AS101" s="60"/>
      <c r="AW101" s="29">
        <f>S101</f>
        <v>0.44478800000000002</v>
      </c>
      <c r="AX101" s="29">
        <f t="shared" ref="AX101:BE115" si="289">T101</f>
        <v>0.92427599999999999</v>
      </c>
      <c r="AY101" s="29">
        <f t="shared" si="289"/>
        <v>0.17716999999999999</v>
      </c>
      <c r="AZ101" s="29">
        <f t="shared" si="289"/>
        <v>0.11065999999999999</v>
      </c>
      <c r="BA101" s="29">
        <f t="shared" si="289"/>
        <v>0.78911200000000004</v>
      </c>
      <c r="BB101" s="29">
        <f t="shared" si="289"/>
        <v>1.542896</v>
      </c>
      <c r="BC101" s="29">
        <f t="shared" si="289"/>
        <v>0.17577872727272725</v>
      </c>
      <c r="BD101" s="29">
        <f t="shared" si="289"/>
        <v>2.3118910000000001</v>
      </c>
      <c r="BE101" s="29">
        <f t="shared" si="289"/>
        <v>2.243055</v>
      </c>
      <c r="BG101" s="29">
        <f>AW101</f>
        <v>0.44478800000000002</v>
      </c>
      <c r="BH101" s="29">
        <f t="shared" ref="BH101:BO101" si="290">AX101</f>
        <v>0.92427599999999999</v>
      </c>
      <c r="BI101" s="29">
        <f t="shared" si="290"/>
        <v>0.17716999999999999</v>
      </c>
      <c r="BJ101" s="29">
        <f t="shared" si="290"/>
        <v>0.11065999999999999</v>
      </c>
      <c r="BK101" s="29">
        <f t="shared" si="290"/>
        <v>0.78911200000000004</v>
      </c>
      <c r="BL101" s="29">
        <f t="shared" si="290"/>
        <v>1.542896</v>
      </c>
      <c r="BM101" s="29">
        <f t="shared" si="290"/>
        <v>0.17577872727272725</v>
      </c>
      <c r="BN101" s="29">
        <f t="shared" si="290"/>
        <v>2.3118910000000001</v>
      </c>
      <c r="BO101" s="29">
        <f t="shared" si="290"/>
        <v>2.243055</v>
      </c>
      <c r="BQ101" s="24">
        <v>1986</v>
      </c>
      <c r="BR101" s="24">
        <f t="shared" si="280"/>
        <v>16</v>
      </c>
      <c r="BS101" s="29">
        <f t="shared" si="253"/>
        <v>12.132567999999999</v>
      </c>
      <c r="BT101" s="29">
        <f t="shared" si="254"/>
        <v>9.5017310000000013</v>
      </c>
      <c r="BU101" s="29">
        <f t="shared" si="255"/>
        <v>8.599749000000001</v>
      </c>
      <c r="BV101" s="29">
        <f t="shared" si="256"/>
        <v>13.220673</v>
      </c>
      <c r="BW101" s="29">
        <f t="shared" si="257"/>
        <v>8.5693840000000012</v>
      </c>
      <c r="BX101" s="29">
        <f t="shared" si="258"/>
        <v>6.6440470000000005</v>
      </c>
      <c r="BY101" s="29">
        <f t="shared" si="259"/>
        <v>8.2964510909090912</v>
      </c>
      <c r="BZ101" s="29">
        <f t="shared" si="260"/>
        <v>1.512645999999999</v>
      </c>
      <c r="CA101" s="29">
        <f t="shared" si="261"/>
        <v>-1.5842379999999991</v>
      </c>
      <c r="CC101" s="24">
        <v>1988</v>
      </c>
      <c r="CD101" s="24">
        <v>10</v>
      </c>
      <c r="CE101" s="29">
        <f t="shared" si="263"/>
        <v>-1.6676849999999994</v>
      </c>
      <c r="CF101" s="29">
        <f t="shared" si="264"/>
        <v>0.26813400000000021</v>
      </c>
      <c r="CG101" s="29">
        <f t="shared" si="265"/>
        <v>-3.1077610000000004</v>
      </c>
      <c r="CH101" s="29">
        <f t="shared" si="266"/>
        <v>-2.6056520000000001</v>
      </c>
      <c r="CI101" s="29">
        <f t="shared" si="267"/>
        <v>-0.17614700000000014</v>
      </c>
      <c r="CJ101" s="29">
        <f t="shared" si="268"/>
        <v>1.1902310000000005</v>
      </c>
      <c r="CK101" s="29">
        <f t="shared" si="269"/>
        <v>-4.5131208181818181</v>
      </c>
      <c r="CL101" s="29">
        <f t="shared" si="270"/>
        <v>-1.5337239999999999</v>
      </c>
      <c r="CM101" s="29">
        <f t="shared" si="271"/>
        <v>-7.3828269999999998</v>
      </c>
    </row>
    <row r="102" spans="1:91" x14ac:dyDescent="0.25">
      <c r="A102" s="25" t="s">
        <v>105</v>
      </c>
      <c r="B102" s="25" t="s">
        <v>96</v>
      </c>
      <c r="C102" s="25" t="s">
        <v>92</v>
      </c>
      <c r="D102" s="26">
        <v>29</v>
      </c>
      <c r="F102" s="29">
        <v>-0.21156800000000001</v>
      </c>
      <c r="G102" s="29">
        <v>-0.23894699999999999</v>
      </c>
      <c r="H102" s="29">
        <v>0.46597300000000003</v>
      </c>
      <c r="I102" s="29">
        <v>-0.20011799999999999</v>
      </c>
      <c r="J102" s="29">
        <v>-0.125997</v>
      </c>
      <c r="K102" s="29">
        <v>0.32234400000000002</v>
      </c>
      <c r="L102" s="29">
        <v>0.93807399999999996</v>
      </c>
      <c r="M102" s="58">
        <v>8.1806000000000004E-2</v>
      </c>
      <c r="N102" s="58">
        <v>1.767433</v>
      </c>
      <c r="O102" s="58">
        <v>1.629094</v>
      </c>
      <c r="R102" s="31"/>
      <c r="S102" s="31">
        <f t="shared" si="227"/>
        <v>-0.23894699999999999</v>
      </c>
      <c r="T102" s="31">
        <f t="shared" si="228"/>
        <v>0.46597300000000003</v>
      </c>
      <c r="U102" s="31">
        <f t="shared" si="229"/>
        <v>-0.20011799999999999</v>
      </c>
      <c r="V102" s="31">
        <f t="shared" si="230"/>
        <v>-0.125997</v>
      </c>
      <c r="W102" s="31">
        <f t="shared" si="231"/>
        <v>0.32234400000000002</v>
      </c>
      <c r="X102" s="31">
        <f t="shared" si="232"/>
        <v>0.93807399999999996</v>
      </c>
      <c r="Y102" s="60">
        <f t="shared" si="233"/>
        <v>-7.8216181818181824E-2</v>
      </c>
      <c r="Z102" s="60">
        <f t="shared" si="234"/>
        <v>1.767433</v>
      </c>
      <c r="AA102" s="60">
        <f t="shared" si="235"/>
        <v>1.629094</v>
      </c>
      <c r="AC102" s="60"/>
      <c r="AD102" s="60"/>
      <c r="AE102" s="60"/>
      <c r="AF102" s="60"/>
      <c r="AG102" s="60"/>
      <c r="AH102" s="60"/>
      <c r="AI102" s="60"/>
      <c r="AJ102" s="60"/>
      <c r="AK102" s="60"/>
      <c r="AM102" s="31"/>
      <c r="AN102" s="31"/>
      <c r="AO102" s="31"/>
      <c r="AP102" s="31"/>
      <c r="AQ102" s="31"/>
      <c r="AR102" s="31"/>
      <c r="AS102" s="60"/>
      <c r="AW102" s="29">
        <f t="shared" ref="AW102:AW115" si="291">S102</f>
        <v>-0.23894699999999999</v>
      </c>
      <c r="AX102" s="29">
        <f t="shared" si="289"/>
        <v>0.46597300000000003</v>
      </c>
      <c r="AY102" s="29">
        <f t="shared" si="289"/>
        <v>-0.20011799999999999</v>
      </c>
      <c r="AZ102" s="29">
        <f t="shared" si="289"/>
        <v>-0.125997</v>
      </c>
      <c r="BA102" s="29">
        <f t="shared" si="289"/>
        <v>0.32234400000000002</v>
      </c>
      <c r="BB102" s="29">
        <f t="shared" si="289"/>
        <v>0.93807399999999996</v>
      </c>
      <c r="BC102" s="29">
        <f t="shared" si="289"/>
        <v>-7.8216181818181824E-2</v>
      </c>
      <c r="BD102" s="29">
        <f t="shared" si="289"/>
        <v>1.767433</v>
      </c>
      <c r="BE102" s="29">
        <f t="shared" si="289"/>
        <v>1.629094</v>
      </c>
      <c r="BG102" s="29">
        <f t="shared" ref="BG102:BG115" si="292">AW102+BG101</f>
        <v>0.20584100000000002</v>
      </c>
      <c r="BH102" s="29">
        <f t="shared" ref="BH102:BH115" si="293">AX102+BH101</f>
        <v>1.3902490000000001</v>
      </c>
      <c r="BI102" s="29">
        <f t="shared" ref="BI102:BI115" si="294">AY102+BI101</f>
        <v>-2.2947999999999996E-2</v>
      </c>
      <c r="BJ102" s="29">
        <f t="shared" ref="BJ102:BJ115" si="295">AZ102+BJ101</f>
        <v>-1.5337000000000003E-2</v>
      </c>
      <c r="BK102" s="29">
        <f t="shared" ref="BK102:BK115" si="296">BA102+BK101</f>
        <v>1.111456</v>
      </c>
      <c r="BL102" s="29">
        <f t="shared" ref="BL102:BL115" si="297">BB102+BL101</f>
        <v>2.4809700000000001</v>
      </c>
      <c r="BM102" s="29">
        <f t="shared" ref="BM102:BM115" si="298">BC102+BM101</f>
        <v>9.756254545454543E-2</v>
      </c>
      <c r="BN102" s="29">
        <f t="shared" ref="BN102:BN115" si="299">BD102+BN101</f>
        <v>4.0793239999999997</v>
      </c>
      <c r="BO102" s="29">
        <f t="shared" ref="BO102:BO115" si="300">BE102+BO101</f>
        <v>3.8721490000000003</v>
      </c>
      <c r="BQ102" s="24">
        <v>1986</v>
      </c>
      <c r="BR102" s="24">
        <f t="shared" si="280"/>
        <v>17</v>
      </c>
      <c r="BS102" s="29">
        <f t="shared" si="253"/>
        <v>13.497547999999998</v>
      </c>
      <c r="BT102" s="29">
        <f t="shared" si="254"/>
        <v>11.061492000000001</v>
      </c>
      <c r="BU102" s="29">
        <f t="shared" si="255"/>
        <v>9.8841270000000012</v>
      </c>
      <c r="BV102" s="29">
        <f t="shared" si="256"/>
        <v>14.341158999999999</v>
      </c>
      <c r="BW102" s="29">
        <f t="shared" si="257"/>
        <v>9.7701220000000006</v>
      </c>
      <c r="BX102" s="29">
        <f t="shared" si="258"/>
        <v>8.0978209999999997</v>
      </c>
      <c r="BY102" s="29">
        <f t="shared" si="259"/>
        <v>9.3257270909090906</v>
      </c>
      <c r="BZ102" s="29">
        <f t="shared" si="260"/>
        <v>2.865248999999999</v>
      </c>
      <c r="CA102" s="29">
        <f t="shared" si="261"/>
        <v>-8.1055999999999129E-2</v>
      </c>
      <c r="CC102" s="24">
        <v>1988</v>
      </c>
      <c r="CD102" s="24">
        <v>11</v>
      </c>
      <c r="CE102" s="29">
        <f t="shared" si="263"/>
        <v>-1.6018729999999994</v>
      </c>
      <c r="CF102" s="29">
        <f t="shared" si="264"/>
        <v>0.29694200000000021</v>
      </c>
      <c r="CG102" s="29">
        <f t="shared" si="265"/>
        <v>-2.9309020000000006</v>
      </c>
      <c r="CH102" s="29">
        <f t="shared" si="266"/>
        <v>-2.779217</v>
      </c>
      <c r="CI102" s="29">
        <f t="shared" si="267"/>
        <v>-0.29538900000000012</v>
      </c>
      <c r="CJ102" s="29">
        <f t="shared" si="268"/>
        <v>1.2842100000000005</v>
      </c>
      <c r="CK102" s="29">
        <f t="shared" si="269"/>
        <v>-4.9180754545454546</v>
      </c>
      <c r="CL102" s="29">
        <f t="shared" si="270"/>
        <v>-1.6999359999999999</v>
      </c>
      <c r="CM102" s="29">
        <f t="shared" si="271"/>
        <v>-7.9292189999999998</v>
      </c>
    </row>
    <row r="103" spans="1:91" x14ac:dyDescent="0.25">
      <c r="A103" s="25" t="s">
        <v>105</v>
      </c>
      <c r="B103" s="25" t="s">
        <v>96</v>
      </c>
      <c r="C103" s="25" t="s">
        <v>93</v>
      </c>
      <c r="D103" s="26">
        <v>30</v>
      </c>
      <c r="F103" s="29">
        <v>-0.55703599999999998</v>
      </c>
      <c r="G103" s="29">
        <v>-0.88594799999999996</v>
      </c>
      <c r="H103" s="29">
        <v>-6.7868999999999999E-2</v>
      </c>
      <c r="I103" s="29">
        <v>-0.66457699999999997</v>
      </c>
      <c r="J103" s="29">
        <v>-0.42399199999999998</v>
      </c>
      <c r="K103" s="29">
        <v>-0.21093799999999999</v>
      </c>
      <c r="L103" s="29">
        <v>0.20561399999999999</v>
      </c>
      <c r="M103" s="58">
        <v>-0.36239199999999999</v>
      </c>
      <c r="N103" s="58">
        <v>1.0611159999999999</v>
      </c>
      <c r="O103" s="58">
        <v>0.78220999999999996</v>
      </c>
      <c r="R103" s="31"/>
      <c r="S103" s="31">
        <f t="shared" si="227"/>
        <v>-0.88594799999999996</v>
      </c>
      <c r="T103" s="31">
        <f t="shared" si="228"/>
        <v>-6.7868999999999999E-2</v>
      </c>
      <c r="U103" s="31">
        <f t="shared" si="229"/>
        <v>-0.66457699999999997</v>
      </c>
      <c r="V103" s="31">
        <f t="shared" si="230"/>
        <v>-0.42399199999999998</v>
      </c>
      <c r="W103" s="31">
        <f t="shared" si="231"/>
        <v>-0.21093799999999999</v>
      </c>
      <c r="X103" s="31">
        <f t="shared" si="232"/>
        <v>0.20561399999999999</v>
      </c>
      <c r="Y103" s="60">
        <f t="shared" si="233"/>
        <v>-0.4685614545454545</v>
      </c>
      <c r="Z103" s="60">
        <f t="shared" si="234"/>
        <v>1.0611159999999999</v>
      </c>
      <c r="AA103" s="60">
        <f t="shared" si="235"/>
        <v>0.78220999999999996</v>
      </c>
      <c r="AC103" s="60"/>
      <c r="AD103" s="60"/>
      <c r="AE103" s="60"/>
      <c r="AF103" s="60"/>
      <c r="AG103" s="60"/>
      <c r="AH103" s="60"/>
      <c r="AI103" s="60"/>
      <c r="AJ103" s="60"/>
      <c r="AK103" s="60"/>
      <c r="AM103" s="31"/>
      <c r="AN103" s="31"/>
      <c r="AO103" s="31"/>
      <c r="AP103" s="31"/>
      <c r="AQ103" s="31"/>
      <c r="AR103" s="31"/>
      <c r="AS103" s="60"/>
      <c r="AW103" s="29">
        <f t="shared" si="291"/>
        <v>-0.88594799999999996</v>
      </c>
      <c r="AX103" s="29">
        <f t="shared" si="289"/>
        <v>-6.7868999999999999E-2</v>
      </c>
      <c r="AY103" s="29">
        <f t="shared" si="289"/>
        <v>-0.66457699999999997</v>
      </c>
      <c r="AZ103" s="29">
        <f t="shared" si="289"/>
        <v>-0.42399199999999998</v>
      </c>
      <c r="BA103" s="29">
        <f t="shared" si="289"/>
        <v>-0.21093799999999999</v>
      </c>
      <c r="BB103" s="29">
        <f t="shared" si="289"/>
        <v>0.20561399999999999</v>
      </c>
      <c r="BC103" s="29">
        <f t="shared" si="289"/>
        <v>-0.4685614545454545</v>
      </c>
      <c r="BD103" s="29">
        <f t="shared" si="289"/>
        <v>1.0611159999999999</v>
      </c>
      <c r="BE103" s="29">
        <f t="shared" si="289"/>
        <v>0.78220999999999996</v>
      </c>
      <c r="BG103" s="29">
        <f t="shared" si="292"/>
        <v>-0.68010699999999991</v>
      </c>
      <c r="BH103" s="29">
        <f t="shared" si="293"/>
        <v>1.3223800000000001</v>
      </c>
      <c r="BI103" s="29">
        <f t="shared" si="294"/>
        <v>-0.68752499999999994</v>
      </c>
      <c r="BJ103" s="29">
        <f t="shared" si="295"/>
        <v>-0.43932899999999997</v>
      </c>
      <c r="BK103" s="29">
        <f t="shared" si="296"/>
        <v>0.90051800000000004</v>
      </c>
      <c r="BL103" s="29">
        <f t="shared" si="297"/>
        <v>2.6865840000000003</v>
      </c>
      <c r="BM103" s="29">
        <f t="shared" si="298"/>
        <v>-0.37099890909090905</v>
      </c>
      <c r="BN103" s="29">
        <f t="shared" si="299"/>
        <v>5.1404399999999999</v>
      </c>
      <c r="BO103" s="29">
        <f t="shared" si="300"/>
        <v>4.6543590000000004</v>
      </c>
      <c r="BQ103" s="24">
        <v>1986</v>
      </c>
      <c r="BR103" s="24">
        <f t="shared" si="280"/>
        <v>18</v>
      </c>
      <c r="BS103" s="29">
        <f t="shared" si="253"/>
        <v>14.783133999999999</v>
      </c>
      <c r="BT103" s="29">
        <f t="shared" si="254"/>
        <v>12.268079000000002</v>
      </c>
      <c r="BU103" s="29">
        <f t="shared" si="255"/>
        <v>11.065460000000002</v>
      </c>
      <c r="BV103" s="29">
        <f t="shared" si="256"/>
        <v>15.328491999999999</v>
      </c>
      <c r="BW103" s="29">
        <f t="shared" si="257"/>
        <v>10.703601000000001</v>
      </c>
      <c r="BX103" s="29">
        <f t="shared" si="258"/>
        <v>9.3127199999999988</v>
      </c>
      <c r="BY103" s="29">
        <f t="shared" si="259"/>
        <v>10.055699909090908</v>
      </c>
      <c r="BZ103" s="29">
        <f t="shared" si="260"/>
        <v>3.9144799999999993</v>
      </c>
      <c r="CA103" s="29">
        <f t="shared" si="261"/>
        <v>1.1717900000000008</v>
      </c>
      <c r="CC103" s="24">
        <v>1988</v>
      </c>
      <c r="CD103" s="24">
        <v>12</v>
      </c>
      <c r="CE103" s="29">
        <f t="shared" si="263"/>
        <v>-1.3498139999999994</v>
      </c>
      <c r="CF103" s="29">
        <f t="shared" si="264"/>
        <v>0.64170700000000025</v>
      </c>
      <c r="CG103" s="29">
        <f t="shared" si="265"/>
        <v>-2.5275360000000004</v>
      </c>
      <c r="CH103" s="29">
        <f t="shared" si="266"/>
        <v>-2.9481980000000001</v>
      </c>
      <c r="CI103" s="29">
        <f t="shared" si="267"/>
        <v>-0.42886000000000013</v>
      </c>
      <c r="CJ103" s="29">
        <f t="shared" si="268"/>
        <v>1.6092920000000004</v>
      </c>
      <c r="CK103" s="29">
        <f t="shared" si="269"/>
        <v>-5.1442157272727274</v>
      </c>
      <c r="CL103" s="29">
        <f t="shared" si="270"/>
        <v>-1.7881269999999998</v>
      </c>
      <c r="CM103" s="29">
        <f t="shared" si="271"/>
        <v>-8.4335159999999991</v>
      </c>
    </row>
    <row r="104" spans="1:91" x14ac:dyDescent="0.25">
      <c r="A104" s="25" t="s">
        <v>105</v>
      </c>
      <c r="B104" s="25" t="s">
        <v>97</v>
      </c>
      <c r="C104" s="25" t="s">
        <v>91</v>
      </c>
      <c r="D104" s="26">
        <v>31</v>
      </c>
      <c r="F104" s="29">
        <v>6.6880000000000004E-3</v>
      </c>
      <c r="G104" s="29">
        <v>-1.658094</v>
      </c>
      <c r="H104" s="29">
        <v>-0.89059999999999995</v>
      </c>
      <c r="I104" s="29">
        <v>-1.04725</v>
      </c>
      <c r="J104" s="29">
        <v>-1.003233</v>
      </c>
      <c r="K104" s="29">
        <v>-0.94515300000000002</v>
      </c>
      <c r="L104" s="29">
        <v>-0.70779199999999998</v>
      </c>
      <c r="M104" s="58">
        <v>-0.209809</v>
      </c>
      <c r="N104" s="58">
        <v>-5.8333000000000003E-2</v>
      </c>
      <c r="O104" s="58">
        <v>-0.249581</v>
      </c>
      <c r="R104" s="31"/>
      <c r="S104" s="31">
        <f t="shared" si="227"/>
        <v>-1.658094</v>
      </c>
      <c r="T104" s="31">
        <f t="shared" si="228"/>
        <v>-0.89059999999999995</v>
      </c>
      <c r="U104" s="31">
        <f t="shared" si="229"/>
        <v>-1.04725</v>
      </c>
      <c r="V104" s="31">
        <f t="shared" si="230"/>
        <v>-1.003233</v>
      </c>
      <c r="W104" s="31">
        <f t="shared" si="231"/>
        <v>-0.94515300000000002</v>
      </c>
      <c r="X104" s="31">
        <f t="shared" si="232"/>
        <v>-0.70779199999999998</v>
      </c>
      <c r="Y104" s="60">
        <f t="shared" si="233"/>
        <v>-9.1719727272727272E-2</v>
      </c>
      <c r="Z104" s="60">
        <f t="shared" si="234"/>
        <v>-5.8333000000000003E-2</v>
      </c>
      <c r="AA104" s="60">
        <f t="shared" si="235"/>
        <v>-0.249581</v>
      </c>
      <c r="AC104" s="60"/>
      <c r="AD104" s="60"/>
      <c r="AE104" s="60"/>
      <c r="AF104" s="60"/>
      <c r="AG104" s="60"/>
      <c r="AH104" s="60"/>
      <c r="AI104" s="60"/>
      <c r="AJ104" s="60"/>
      <c r="AK104" s="60"/>
      <c r="AM104" s="31"/>
      <c r="AN104" s="31"/>
      <c r="AO104" s="31"/>
      <c r="AP104" s="31"/>
      <c r="AQ104" s="31"/>
      <c r="AR104" s="31"/>
      <c r="AS104" s="60"/>
      <c r="AW104" s="29">
        <f t="shared" si="291"/>
        <v>-1.658094</v>
      </c>
      <c r="AX104" s="29">
        <f t="shared" si="289"/>
        <v>-0.89059999999999995</v>
      </c>
      <c r="AY104" s="29">
        <f t="shared" si="289"/>
        <v>-1.04725</v>
      </c>
      <c r="AZ104" s="29">
        <f t="shared" si="289"/>
        <v>-1.003233</v>
      </c>
      <c r="BA104" s="29">
        <f t="shared" si="289"/>
        <v>-0.94515300000000002</v>
      </c>
      <c r="BB104" s="29">
        <f t="shared" si="289"/>
        <v>-0.70779199999999998</v>
      </c>
      <c r="BC104" s="29">
        <f t="shared" si="289"/>
        <v>-9.1719727272727272E-2</v>
      </c>
      <c r="BD104" s="29">
        <f t="shared" si="289"/>
        <v>-5.8333000000000003E-2</v>
      </c>
      <c r="BE104" s="29">
        <f t="shared" si="289"/>
        <v>-0.249581</v>
      </c>
      <c r="BG104" s="29">
        <f t="shared" si="292"/>
        <v>-2.3382009999999998</v>
      </c>
      <c r="BH104" s="29">
        <f t="shared" si="293"/>
        <v>0.43178000000000016</v>
      </c>
      <c r="BI104" s="29">
        <f t="shared" si="294"/>
        <v>-1.734775</v>
      </c>
      <c r="BJ104" s="29">
        <f t="shared" si="295"/>
        <v>-1.4425620000000001</v>
      </c>
      <c r="BK104" s="29">
        <f t="shared" si="296"/>
        <v>-4.463499999999998E-2</v>
      </c>
      <c r="BL104" s="29">
        <f t="shared" si="297"/>
        <v>1.9787920000000003</v>
      </c>
      <c r="BM104" s="29">
        <f t="shared" si="298"/>
        <v>-0.4627186363636363</v>
      </c>
      <c r="BN104" s="29">
        <f t="shared" si="299"/>
        <v>5.0821069999999997</v>
      </c>
      <c r="BO104" s="29">
        <f t="shared" si="300"/>
        <v>4.4047780000000003</v>
      </c>
      <c r="BQ104" s="24">
        <v>1986</v>
      </c>
      <c r="BR104" s="24">
        <f t="shared" si="280"/>
        <v>19</v>
      </c>
      <c r="BS104" s="29">
        <f t="shared" si="253"/>
        <v>15.135074999999999</v>
      </c>
      <c r="BT104" s="29">
        <f t="shared" si="254"/>
        <v>12.587546000000001</v>
      </c>
      <c r="BU104" s="29">
        <f t="shared" si="255"/>
        <v>11.185687000000001</v>
      </c>
      <c r="BV104" s="29">
        <f t="shared" si="256"/>
        <v>15.527800999999998</v>
      </c>
      <c r="BW104" s="29">
        <f t="shared" si="257"/>
        <v>10.877182000000001</v>
      </c>
      <c r="BX104" s="29">
        <f t="shared" si="258"/>
        <v>9.4719489999999986</v>
      </c>
      <c r="BY104" s="29">
        <f t="shared" si="259"/>
        <v>10.001766363636362</v>
      </c>
      <c r="BZ104" s="29">
        <f t="shared" si="260"/>
        <v>4.2513859999999992</v>
      </c>
      <c r="CA104" s="29">
        <f t="shared" si="261"/>
        <v>1.6232180000000007</v>
      </c>
      <c r="CC104" s="24">
        <v>1988</v>
      </c>
      <c r="CD104" s="24">
        <v>13</v>
      </c>
      <c r="CE104" s="29">
        <f t="shared" si="263"/>
        <v>-0.5167159999999994</v>
      </c>
      <c r="CF104" s="29">
        <f t="shared" si="264"/>
        <v>1.8918350000000002</v>
      </c>
      <c r="CG104" s="29">
        <f t="shared" si="265"/>
        <v>-1.4794490000000005</v>
      </c>
      <c r="CH104" s="29">
        <f t="shared" si="266"/>
        <v>-2.5669330000000001</v>
      </c>
      <c r="CI104" s="29">
        <f t="shared" si="267"/>
        <v>0.27013599999999982</v>
      </c>
      <c r="CJ104" s="29">
        <f t="shared" si="268"/>
        <v>2.9362360000000001</v>
      </c>
      <c r="CK104" s="29">
        <f t="shared" si="269"/>
        <v>-4.8350142727272729</v>
      </c>
      <c r="CL104" s="29">
        <f t="shared" si="270"/>
        <v>-0.92964499999999983</v>
      </c>
      <c r="CM104" s="29">
        <f t="shared" si="271"/>
        <v>-8.1296809999999997</v>
      </c>
    </row>
    <row r="105" spans="1:91" x14ac:dyDescent="0.25">
      <c r="A105" s="25" t="s">
        <v>105</v>
      </c>
      <c r="B105" s="25" t="s">
        <v>97</v>
      </c>
      <c r="C105" s="25" t="s">
        <v>92</v>
      </c>
      <c r="D105" s="26">
        <v>32</v>
      </c>
      <c r="F105" s="29">
        <v>0.66530500000000004</v>
      </c>
      <c r="G105" s="29">
        <v>-1.5077</v>
      </c>
      <c r="H105" s="29">
        <v>-0.78544800000000004</v>
      </c>
      <c r="I105" s="29">
        <v>-0.79153499999999999</v>
      </c>
      <c r="J105" s="29">
        <v>-0.731657</v>
      </c>
      <c r="K105" s="29">
        <v>-0.64495899999999995</v>
      </c>
      <c r="L105" s="29">
        <v>-0.56798199999999999</v>
      </c>
      <c r="M105" s="58">
        <v>0.36222199999999999</v>
      </c>
      <c r="N105" s="58">
        <v>-6.7492999999999997E-2</v>
      </c>
      <c r="O105" s="58">
        <v>-0.16475999999999999</v>
      </c>
      <c r="R105" s="31"/>
      <c r="S105" s="31">
        <f t="shared" si="227"/>
        <v>-1.5077</v>
      </c>
      <c r="T105" s="31">
        <f t="shared" si="228"/>
        <v>-0.78544800000000004</v>
      </c>
      <c r="U105" s="31">
        <f t="shared" si="229"/>
        <v>-0.79153499999999999</v>
      </c>
      <c r="V105" s="31">
        <f t="shared" si="230"/>
        <v>-0.731657</v>
      </c>
      <c r="W105" s="31">
        <f t="shared" si="231"/>
        <v>-0.64495899999999995</v>
      </c>
      <c r="X105" s="31">
        <f t="shared" si="232"/>
        <v>-0.56798199999999999</v>
      </c>
      <c r="Y105" s="60">
        <f t="shared" si="233"/>
        <v>0.52754000000000001</v>
      </c>
      <c r="Z105" s="60">
        <f t="shared" si="234"/>
        <v>-6.7492999999999997E-2</v>
      </c>
      <c r="AA105" s="60">
        <f t="shared" si="235"/>
        <v>-0.16475999999999999</v>
      </c>
      <c r="AC105" s="60"/>
      <c r="AD105" s="60"/>
      <c r="AE105" s="60"/>
      <c r="AF105" s="60"/>
      <c r="AG105" s="60"/>
      <c r="AH105" s="60"/>
      <c r="AI105" s="60"/>
      <c r="AJ105" s="60"/>
      <c r="AK105" s="60"/>
      <c r="AM105" s="31"/>
      <c r="AN105" s="31"/>
      <c r="AO105" s="31"/>
      <c r="AP105" s="31"/>
      <c r="AQ105" s="31"/>
      <c r="AR105" s="31"/>
      <c r="AS105" s="60"/>
      <c r="AW105" s="29">
        <f t="shared" si="291"/>
        <v>-1.5077</v>
      </c>
      <c r="AX105" s="29">
        <f t="shared" si="289"/>
        <v>-0.78544800000000004</v>
      </c>
      <c r="AY105" s="29">
        <f t="shared" si="289"/>
        <v>-0.79153499999999999</v>
      </c>
      <c r="AZ105" s="29">
        <f t="shared" si="289"/>
        <v>-0.731657</v>
      </c>
      <c r="BA105" s="29">
        <f t="shared" si="289"/>
        <v>-0.64495899999999995</v>
      </c>
      <c r="BB105" s="29">
        <f t="shared" si="289"/>
        <v>-0.56798199999999999</v>
      </c>
      <c r="BC105" s="29">
        <f t="shared" si="289"/>
        <v>0.52754000000000001</v>
      </c>
      <c r="BD105" s="29">
        <f t="shared" si="289"/>
        <v>-6.7492999999999997E-2</v>
      </c>
      <c r="BE105" s="29">
        <f t="shared" si="289"/>
        <v>-0.16475999999999999</v>
      </c>
      <c r="BG105" s="29">
        <f t="shared" si="292"/>
        <v>-3.8459009999999996</v>
      </c>
      <c r="BH105" s="29">
        <f t="shared" si="293"/>
        <v>-0.35366799999999987</v>
      </c>
      <c r="BI105" s="29">
        <f t="shared" si="294"/>
        <v>-2.5263100000000001</v>
      </c>
      <c r="BJ105" s="29">
        <f t="shared" si="295"/>
        <v>-2.1742189999999999</v>
      </c>
      <c r="BK105" s="29">
        <f t="shared" si="296"/>
        <v>-0.68959399999999993</v>
      </c>
      <c r="BL105" s="29">
        <f t="shared" si="297"/>
        <v>1.4108100000000003</v>
      </c>
      <c r="BM105" s="29">
        <f t="shared" si="298"/>
        <v>6.4821363636363705E-2</v>
      </c>
      <c r="BN105" s="29">
        <f t="shared" si="299"/>
        <v>5.0146139999999999</v>
      </c>
      <c r="BO105" s="29">
        <f t="shared" si="300"/>
        <v>4.2400180000000001</v>
      </c>
      <c r="BQ105" s="24">
        <v>1986</v>
      </c>
      <c r="BR105" s="24">
        <f t="shared" si="280"/>
        <v>20</v>
      </c>
      <c r="BS105" s="29">
        <f t="shared" si="253"/>
        <v>15.724981</v>
      </c>
      <c r="BT105" s="29">
        <f t="shared" si="254"/>
        <v>12.967598000000001</v>
      </c>
      <c r="BU105" s="29">
        <f t="shared" si="255"/>
        <v>11.665962000000002</v>
      </c>
      <c r="BV105" s="29">
        <f t="shared" si="256"/>
        <v>16.000788999999997</v>
      </c>
      <c r="BW105" s="29">
        <f t="shared" si="257"/>
        <v>11.093191000000001</v>
      </c>
      <c r="BX105" s="29">
        <f t="shared" si="258"/>
        <v>9.662272999999999</v>
      </c>
      <c r="BY105" s="29">
        <f t="shared" si="259"/>
        <v>10.02548727272727</v>
      </c>
      <c r="BZ105" s="29">
        <f t="shared" si="260"/>
        <v>4.6795099999999996</v>
      </c>
      <c r="CA105" s="29">
        <f t="shared" si="261"/>
        <v>2.1434900000000008</v>
      </c>
      <c r="CC105" s="24">
        <v>1988</v>
      </c>
      <c r="CD105" s="24">
        <v>14</v>
      </c>
      <c r="CE105" s="29">
        <f t="shared" si="263"/>
        <v>0.33792200000000061</v>
      </c>
      <c r="CF105" s="29">
        <f t="shared" si="264"/>
        <v>3.0966659999999999</v>
      </c>
      <c r="CG105" s="29">
        <f t="shared" si="265"/>
        <v>-0.44729400000000052</v>
      </c>
      <c r="CH105" s="29">
        <f t="shared" si="266"/>
        <v>-2.1054650000000001</v>
      </c>
      <c r="CI105" s="29">
        <f t="shared" si="267"/>
        <v>1.1509329999999998</v>
      </c>
      <c r="CJ105" s="29">
        <f t="shared" si="268"/>
        <v>4.1915759999999995</v>
      </c>
      <c r="CK105" s="29">
        <f t="shared" si="269"/>
        <v>-4.6046170000000002</v>
      </c>
      <c r="CL105" s="29">
        <f t="shared" si="270"/>
        <v>-8.9674999999999838E-2</v>
      </c>
      <c r="CM105" s="29">
        <f t="shared" si="271"/>
        <v>-7.7952219999999999</v>
      </c>
    </row>
    <row r="106" spans="1:91" x14ac:dyDescent="0.25">
      <c r="A106" s="25" t="s">
        <v>105</v>
      </c>
      <c r="B106" s="25" t="s">
        <v>97</v>
      </c>
      <c r="C106" s="25" t="s">
        <v>93</v>
      </c>
      <c r="D106" s="26">
        <v>33</v>
      </c>
      <c r="F106" s="29">
        <v>1.233995</v>
      </c>
      <c r="G106" s="29">
        <v>-1.309015</v>
      </c>
      <c r="H106" s="29">
        <v>-0.78371900000000005</v>
      </c>
      <c r="I106" s="29">
        <v>-0.53465300000000004</v>
      </c>
      <c r="J106" s="29">
        <v>-0.37466699999999997</v>
      </c>
      <c r="K106" s="29">
        <v>-0.38888299999999998</v>
      </c>
      <c r="L106" s="29">
        <v>-0.46237200000000001</v>
      </c>
      <c r="M106" s="58">
        <v>0.86725799999999997</v>
      </c>
      <c r="N106" s="58">
        <v>-0.18637100000000001</v>
      </c>
      <c r="O106" s="58">
        <v>-0.155276</v>
      </c>
      <c r="R106" s="31"/>
      <c r="S106" s="31">
        <f t="shared" si="227"/>
        <v>-1.309015</v>
      </c>
      <c r="T106" s="31">
        <f t="shared" si="228"/>
        <v>-0.78371900000000005</v>
      </c>
      <c r="U106" s="31">
        <f t="shared" si="229"/>
        <v>-0.53465300000000004</v>
      </c>
      <c r="V106" s="31">
        <f t="shared" si="230"/>
        <v>-0.37466699999999997</v>
      </c>
      <c r="W106" s="31">
        <f t="shared" si="231"/>
        <v>-0.38888299999999998</v>
      </c>
      <c r="X106" s="31">
        <f t="shared" si="232"/>
        <v>-0.46237200000000001</v>
      </c>
      <c r="Y106" s="60">
        <f t="shared" si="233"/>
        <v>1.0672963636363635</v>
      </c>
      <c r="Z106" s="60">
        <f t="shared" si="234"/>
        <v>-0.18637100000000001</v>
      </c>
      <c r="AA106" s="60">
        <f t="shared" si="235"/>
        <v>-0.155276</v>
      </c>
      <c r="AC106" s="60"/>
      <c r="AD106" s="60"/>
      <c r="AE106" s="60"/>
      <c r="AF106" s="60"/>
      <c r="AG106" s="60"/>
      <c r="AH106" s="60"/>
      <c r="AI106" s="60"/>
      <c r="AJ106" s="60"/>
      <c r="AK106" s="60"/>
      <c r="AM106" s="31"/>
      <c r="AN106" s="31"/>
      <c r="AO106" s="31"/>
      <c r="AP106" s="31"/>
      <c r="AQ106" s="31"/>
      <c r="AR106" s="31"/>
      <c r="AS106" s="60"/>
      <c r="AW106" s="29">
        <f t="shared" si="291"/>
        <v>-1.309015</v>
      </c>
      <c r="AX106" s="29">
        <f t="shared" si="289"/>
        <v>-0.78371900000000005</v>
      </c>
      <c r="AY106" s="29">
        <f t="shared" si="289"/>
        <v>-0.53465300000000004</v>
      </c>
      <c r="AZ106" s="29">
        <f t="shared" si="289"/>
        <v>-0.37466699999999997</v>
      </c>
      <c r="BA106" s="29">
        <f t="shared" si="289"/>
        <v>-0.38888299999999998</v>
      </c>
      <c r="BB106" s="29">
        <f t="shared" si="289"/>
        <v>-0.46237200000000001</v>
      </c>
      <c r="BC106" s="29">
        <f t="shared" si="289"/>
        <v>1.0672963636363635</v>
      </c>
      <c r="BD106" s="29">
        <f t="shared" si="289"/>
        <v>-0.18637100000000001</v>
      </c>
      <c r="BE106" s="29">
        <f t="shared" si="289"/>
        <v>-0.155276</v>
      </c>
      <c r="BG106" s="29">
        <f t="shared" si="292"/>
        <v>-5.1549160000000001</v>
      </c>
      <c r="BH106" s="29">
        <f t="shared" si="293"/>
        <v>-1.1373869999999999</v>
      </c>
      <c r="BI106" s="29">
        <f t="shared" si="294"/>
        <v>-3.0609630000000001</v>
      </c>
      <c r="BJ106" s="29">
        <f t="shared" si="295"/>
        <v>-2.548886</v>
      </c>
      <c r="BK106" s="29">
        <f t="shared" si="296"/>
        <v>-1.0784769999999999</v>
      </c>
      <c r="BL106" s="29">
        <f t="shared" si="297"/>
        <v>0.94843800000000034</v>
      </c>
      <c r="BM106" s="29">
        <f t="shared" si="298"/>
        <v>1.1321177272727272</v>
      </c>
      <c r="BN106" s="29">
        <f t="shared" si="299"/>
        <v>4.8282429999999996</v>
      </c>
      <c r="BO106" s="29">
        <f t="shared" si="300"/>
        <v>4.0847420000000003</v>
      </c>
      <c r="BQ106" s="24">
        <v>1986</v>
      </c>
      <c r="BR106" s="24">
        <f t="shared" si="280"/>
        <v>21</v>
      </c>
      <c r="BS106" s="29">
        <f t="shared" si="253"/>
        <v>16.395160999999998</v>
      </c>
      <c r="BT106" s="29">
        <f t="shared" si="254"/>
        <v>13.444509</v>
      </c>
      <c r="BU106" s="29">
        <f t="shared" si="255"/>
        <v>12.404397000000003</v>
      </c>
      <c r="BV106" s="29">
        <f t="shared" si="256"/>
        <v>16.669338999999997</v>
      </c>
      <c r="BW106" s="29">
        <f t="shared" si="257"/>
        <v>11.222993000000001</v>
      </c>
      <c r="BX106" s="29">
        <f t="shared" si="258"/>
        <v>9.8429169999999981</v>
      </c>
      <c r="BY106" s="29">
        <f t="shared" si="259"/>
        <v>10.217768818181815</v>
      </c>
      <c r="BZ106" s="29">
        <f t="shared" si="260"/>
        <v>5.255789</v>
      </c>
      <c r="CA106" s="29">
        <f t="shared" si="261"/>
        <v>2.7393310000000008</v>
      </c>
      <c r="CC106" s="24">
        <v>1988</v>
      </c>
      <c r="CD106" s="24">
        <v>15</v>
      </c>
      <c r="CE106" s="29">
        <f t="shared" si="263"/>
        <v>1.1415190000000006</v>
      </c>
      <c r="CF106" s="29">
        <f t="shared" si="264"/>
        <v>4.1360409999999996</v>
      </c>
      <c r="CG106" s="29">
        <f t="shared" si="265"/>
        <v>0.40840499999999946</v>
      </c>
      <c r="CH106" s="29">
        <f t="shared" si="266"/>
        <v>-1.6079310000000002</v>
      </c>
      <c r="CI106" s="29">
        <f t="shared" si="267"/>
        <v>2.1178319999999999</v>
      </c>
      <c r="CJ106" s="29">
        <f t="shared" si="268"/>
        <v>5.2743129999999994</v>
      </c>
      <c r="CK106" s="29">
        <f t="shared" si="269"/>
        <v>-4.4956468181818181</v>
      </c>
      <c r="CL106" s="29">
        <f t="shared" si="270"/>
        <v>0.69265300000000019</v>
      </c>
      <c r="CM106" s="29">
        <f t="shared" si="271"/>
        <v>-7.4716300000000002</v>
      </c>
    </row>
    <row r="107" spans="1:91" x14ac:dyDescent="0.25">
      <c r="A107" s="25" t="s">
        <v>105</v>
      </c>
      <c r="B107" s="25" t="s">
        <v>98</v>
      </c>
      <c r="C107" s="25" t="s">
        <v>91</v>
      </c>
      <c r="D107" s="26">
        <v>34</v>
      </c>
      <c r="F107" s="29">
        <v>0.10878500000000001</v>
      </c>
      <c r="G107" s="29">
        <v>-1.3146979999999999</v>
      </c>
      <c r="H107" s="29">
        <v>-0.66173300000000002</v>
      </c>
      <c r="I107" s="29">
        <v>-0.45608900000000002</v>
      </c>
      <c r="J107" s="29">
        <v>0.16293099999999999</v>
      </c>
      <c r="K107" s="29">
        <v>0.147037</v>
      </c>
      <c r="L107" s="29">
        <v>-0.39213799999999999</v>
      </c>
      <c r="M107" s="58">
        <v>-0.21041699999999999</v>
      </c>
      <c r="N107" s="58">
        <v>-0.29388199999999998</v>
      </c>
      <c r="O107" s="58">
        <v>-0.19774800000000001</v>
      </c>
      <c r="R107" s="31"/>
      <c r="S107" s="31">
        <f t="shared" si="227"/>
        <v>-1.3146979999999999</v>
      </c>
      <c r="T107" s="31">
        <f t="shared" si="228"/>
        <v>-0.66173300000000002</v>
      </c>
      <c r="U107" s="31">
        <f t="shared" si="229"/>
        <v>-0.45608900000000002</v>
      </c>
      <c r="V107" s="31">
        <f t="shared" si="230"/>
        <v>0.16293099999999999</v>
      </c>
      <c r="W107" s="31">
        <f t="shared" si="231"/>
        <v>0.147037</v>
      </c>
      <c r="X107" s="31">
        <f t="shared" si="232"/>
        <v>-0.39213799999999999</v>
      </c>
      <c r="Y107" s="60">
        <f t="shared" si="233"/>
        <v>-3.6306818181818176E-2</v>
      </c>
      <c r="Z107" s="60">
        <f t="shared" si="234"/>
        <v>-0.29388199999999998</v>
      </c>
      <c r="AA107" s="60">
        <f t="shared" si="235"/>
        <v>-0.19774800000000001</v>
      </c>
      <c r="AC107" s="60"/>
      <c r="AD107" s="60"/>
      <c r="AE107" s="60"/>
      <c r="AF107" s="60"/>
      <c r="AG107" s="60"/>
      <c r="AH107" s="60"/>
      <c r="AI107" s="60"/>
      <c r="AJ107" s="60"/>
      <c r="AK107" s="60"/>
      <c r="AM107" s="31"/>
      <c r="AN107" s="31"/>
      <c r="AO107" s="31"/>
      <c r="AP107" s="31"/>
      <c r="AQ107" s="31"/>
      <c r="AR107" s="31"/>
      <c r="AS107" s="60"/>
      <c r="AW107" s="29">
        <f t="shared" si="291"/>
        <v>-1.3146979999999999</v>
      </c>
      <c r="AX107" s="29">
        <f t="shared" si="289"/>
        <v>-0.66173300000000002</v>
      </c>
      <c r="AY107" s="29">
        <f t="shared" si="289"/>
        <v>-0.45608900000000002</v>
      </c>
      <c r="AZ107" s="29">
        <f t="shared" si="289"/>
        <v>0.16293099999999999</v>
      </c>
      <c r="BA107" s="29">
        <f t="shared" si="289"/>
        <v>0.147037</v>
      </c>
      <c r="BB107" s="29">
        <f t="shared" si="289"/>
        <v>-0.39213799999999999</v>
      </c>
      <c r="BC107" s="29">
        <f t="shared" si="289"/>
        <v>-3.6306818181818176E-2</v>
      </c>
      <c r="BD107" s="29">
        <f t="shared" si="289"/>
        <v>-0.29388199999999998</v>
      </c>
      <c r="BE107" s="29">
        <f t="shared" si="289"/>
        <v>-0.19774800000000001</v>
      </c>
      <c r="BG107" s="29">
        <f t="shared" si="292"/>
        <v>-6.469614</v>
      </c>
      <c r="BH107" s="29">
        <f t="shared" si="293"/>
        <v>-1.7991199999999998</v>
      </c>
      <c r="BI107" s="29">
        <f t="shared" si="294"/>
        <v>-3.5170520000000001</v>
      </c>
      <c r="BJ107" s="29">
        <f t="shared" si="295"/>
        <v>-2.385955</v>
      </c>
      <c r="BK107" s="29">
        <f t="shared" si="296"/>
        <v>-0.93143999999999993</v>
      </c>
      <c r="BL107" s="29">
        <f t="shared" si="297"/>
        <v>0.55630000000000035</v>
      </c>
      <c r="BM107" s="29">
        <f t="shared" si="298"/>
        <v>1.0958109090909089</v>
      </c>
      <c r="BN107" s="29">
        <f t="shared" si="299"/>
        <v>4.5343609999999996</v>
      </c>
      <c r="BO107" s="29">
        <f t="shared" si="300"/>
        <v>3.8869940000000005</v>
      </c>
      <c r="BQ107" s="24">
        <v>1987</v>
      </c>
      <c r="BR107" s="24">
        <v>1</v>
      </c>
      <c r="BS107" s="29">
        <f>AM188</f>
        <v>-0.36931000000000003</v>
      </c>
      <c r="BT107" s="29">
        <f t="shared" ref="BT107:CA107" si="301">AN188</f>
        <v>0.161913</v>
      </c>
      <c r="BU107" s="29">
        <f t="shared" si="301"/>
        <v>-0.36812499999999998</v>
      </c>
      <c r="BV107" s="29">
        <f t="shared" si="301"/>
        <v>0.14374700000000001</v>
      </c>
      <c r="BW107" s="29">
        <f t="shared" si="301"/>
        <v>-6.4258999999999997E-2</v>
      </c>
      <c r="BX107" s="29">
        <f t="shared" si="301"/>
        <v>-0.20979700000000001</v>
      </c>
      <c r="BY107" s="29">
        <f t="shared" si="301"/>
        <v>-0.75873527272727259</v>
      </c>
      <c r="BZ107" s="29">
        <f t="shared" si="301"/>
        <v>-0.13142300000000001</v>
      </c>
      <c r="CA107" s="29">
        <f t="shared" si="301"/>
        <v>0.20621999999999999</v>
      </c>
      <c r="CC107" s="24">
        <v>1989</v>
      </c>
      <c r="CD107" s="24">
        <v>1</v>
      </c>
      <c r="CE107" s="29">
        <f>BG281</f>
        <v>0.954453</v>
      </c>
      <c r="CF107" s="29">
        <f t="shared" ref="CF107:CM107" si="302">BH281</f>
        <v>0.83268799999999998</v>
      </c>
      <c r="CG107" s="29">
        <f t="shared" si="302"/>
        <v>1.1180019999999999</v>
      </c>
      <c r="CH107" s="29">
        <f t="shared" si="302"/>
        <v>0.71335599999999999</v>
      </c>
      <c r="CI107" s="29">
        <f t="shared" si="302"/>
        <v>1.6878869999999999</v>
      </c>
      <c r="CJ107" s="29">
        <f t="shared" si="302"/>
        <v>1.1300730000000001</v>
      </c>
      <c r="CK107" s="29">
        <f t="shared" si="302"/>
        <v>0.29150909090909088</v>
      </c>
      <c r="CL107" s="29">
        <f t="shared" si="302"/>
        <v>0.277669</v>
      </c>
      <c r="CM107" s="29">
        <f t="shared" si="302"/>
        <v>0.56360100000000002</v>
      </c>
    </row>
    <row r="108" spans="1:91" x14ac:dyDescent="0.25">
      <c r="A108" s="25" t="s">
        <v>105</v>
      </c>
      <c r="B108" s="25" t="s">
        <v>98</v>
      </c>
      <c r="C108" s="25" t="s">
        <v>92</v>
      </c>
      <c r="D108" s="26">
        <v>35</v>
      </c>
      <c r="F108" s="29">
        <v>0.527254</v>
      </c>
      <c r="G108" s="29">
        <v>-1.1120129999999999</v>
      </c>
      <c r="H108" s="29">
        <v>-0.37085299999999999</v>
      </c>
      <c r="I108" s="29">
        <v>5.7593999999999999E-2</v>
      </c>
      <c r="J108" s="29">
        <v>0.72197299999999998</v>
      </c>
      <c r="K108" s="29">
        <v>0.64604200000000001</v>
      </c>
      <c r="L108" s="29">
        <v>0.17279700000000001</v>
      </c>
      <c r="M108" s="58">
        <v>0.13266600000000001</v>
      </c>
      <c r="N108" s="58">
        <v>0.27530700000000002</v>
      </c>
      <c r="O108" s="58">
        <v>0.362535</v>
      </c>
      <c r="R108" s="31"/>
      <c r="S108" s="31">
        <f t="shared" si="227"/>
        <v>-1.1120129999999999</v>
      </c>
      <c r="T108" s="31">
        <f t="shared" si="228"/>
        <v>-0.37085299999999999</v>
      </c>
      <c r="U108" s="31">
        <f t="shared" si="229"/>
        <v>5.7593999999999999E-2</v>
      </c>
      <c r="V108" s="31">
        <f t="shared" si="230"/>
        <v>0.72197299999999998</v>
      </c>
      <c r="W108" s="31">
        <f t="shared" si="231"/>
        <v>0.64604200000000001</v>
      </c>
      <c r="X108" s="31">
        <f t="shared" si="232"/>
        <v>0.17279700000000001</v>
      </c>
      <c r="Y108" s="60">
        <f t="shared" si="233"/>
        <v>0.34789581818181819</v>
      </c>
      <c r="Z108" s="60">
        <f t="shared" si="234"/>
        <v>0.27530700000000002</v>
      </c>
      <c r="AA108" s="60">
        <f t="shared" si="235"/>
        <v>0.362535</v>
      </c>
      <c r="AC108" s="60"/>
      <c r="AD108" s="60"/>
      <c r="AE108" s="60"/>
      <c r="AF108" s="60"/>
      <c r="AG108" s="60"/>
      <c r="AH108" s="60"/>
      <c r="AI108" s="60"/>
      <c r="AJ108" s="60"/>
      <c r="AK108" s="60"/>
      <c r="AM108" s="31"/>
      <c r="AN108" s="31"/>
      <c r="AO108" s="31"/>
      <c r="AP108" s="31"/>
      <c r="AQ108" s="31"/>
      <c r="AR108" s="31"/>
      <c r="AS108" s="60"/>
      <c r="AW108" s="29">
        <f t="shared" si="291"/>
        <v>-1.1120129999999999</v>
      </c>
      <c r="AX108" s="29">
        <f t="shared" si="289"/>
        <v>-0.37085299999999999</v>
      </c>
      <c r="AY108" s="29">
        <f t="shared" si="289"/>
        <v>5.7593999999999999E-2</v>
      </c>
      <c r="AZ108" s="29">
        <f t="shared" si="289"/>
        <v>0.72197299999999998</v>
      </c>
      <c r="BA108" s="29">
        <f t="shared" si="289"/>
        <v>0.64604200000000001</v>
      </c>
      <c r="BB108" s="29">
        <f t="shared" si="289"/>
        <v>0.17279700000000001</v>
      </c>
      <c r="BC108" s="29">
        <f t="shared" si="289"/>
        <v>0.34789581818181819</v>
      </c>
      <c r="BD108" s="29">
        <f t="shared" si="289"/>
        <v>0.27530700000000002</v>
      </c>
      <c r="BE108" s="29">
        <f t="shared" si="289"/>
        <v>0.362535</v>
      </c>
      <c r="BG108" s="29">
        <f t="shared" si="292"/>
        <v>-7.5816270000000001</v>
      </c>
      <c r="BH108" s="29">
        <f t="shared" si="293"/>
        <v>-2.1699729999999997</v>
      </c>
      <c r="BI108" s="29">
        <f t="shared" si="294"/>
        <v>-3.4594580000000001</v>
      </c>
      <c r="BJ108" s="29">
        <f t="shared" si="295"/>
        <v>-1.6639820000000001</v>
      </c>
      <c r="BK108" s="29">
        <f t="shared" si="296"/>
        <v>-0.28539799999999993</v>
      </c>
      <c r="BL108" s="29">
        <f t="shared" si="297"/>
        <v>0.72909700000000033</v>
      </c>
      <c r="BM108" s="29">
        <f t="shared" si="298"/>
        <v>1.4437067272727271</v>
      </c>
      <c r="BN108" s="29">
        <f t="shared" si="299"/>
        <v>4.8096679999999994</v>
      </c>
      <c r="BO108" s="29">
        <f t="shared" si="300"/>
        <v>4.2495290000000008</v>
      </c>
      <c r="BQ108" s="24">
        <v>1987</v>
      </c>
      <c r="BR108" s="24">
        <v>2</v>
      </c>
      <c r="BS108" s="29">
        <f t="shared" ref="BS108:BS127" si="303">AM189</f>
        <v>-0.45824900000000002</v>
      </c>
      <c r="BT108" s="29">
        <f t="shared" ref="BT108:BT127" si="304">AN189</f>
        <v>0.81726799999999999</v>
      </c>
      <c r="BU108" s="29">
        <f t="shared" ref="BU108:BU127" si="305">AO189</f>
        <v>-0.34557399999999999</v>
      </c>
      <c r="BV108" s="29">
        <f t="shared" ref="BV108:BV127" si="306">AP189</f>
        <v>0.82780000000000009</v>
      </c>
      <c r="BW108" s="29">
        <f t="shared" ref="BW108:BW127" si="307">AQ189</f>
        <v>0.52894000000000008</v>
      </c>
      <c r="BX108" s="29">
        <f t="shared" ref="BX108:BX127" si="308">AR189</f>
        <v>0.44345599999999996</v>
      </c>
      <c r="BY108" s="29">
        <f t="shared" ref="BY108:BY127" si="309">AS189</f>
        <v>-1.1847573636363635</v>
      </c>
      <c r="BZ108" s="29">
        <f t="shared" ref="BZ108:BZ127" si="310">AT189</f>
        <v>0.496334</v>
      </c>
      <c r="CA108" s="29">
        <f t="shared" ref="CA108:CA127" si="311">AU189</f>
        <v>1.0867910000000001</v>
      </c>
      <c r="CC108" s="24">
        <v>1989</v>
      </c>
      <c r="CD108" s="24">
        <v>2</v>
      </c>
      <c r="CE108" s="29">
        <f t="shared" ref="CE108:CE121" si="312">BG282</f>
        <v>2.1042199999999998</v>
      </c>
      <c r="CF108" s="29">
        <f t="shared" ref="CF108:CF121" si="313">BH282</f>
        <v>2.0242599999999999</v>
      </c>
      <c r="CG108" s="29">
        <f t="shared" ref="CG108:CG121" si="314">BI282</f>
        <v>2.2205659999999998</v>
      </c>
      <c r="CH108" s="29">
        <f t="shared" ref="CH108:CH121" si="315">BJ282</f>
        <v>1.340217</v>
      </c>
      <c r="CI108" s="29">
        <f t="shared" ref="CI108:CI121" si="316">BK282</f>
        <v>3.5444360000000001</v>
      </c>
      <c r="CJ108" s="29">
        <f t="shared" ref="CJ108:CJ121" si="317">BL282</f>
        <v>2.7095840000000004</v>
      </c>
      <c r="CK108" s="29">
        <f t="shared" ref="CK108:CK121" si="318">BM282</f>
        <v>0.75283827272727266</v>
      </c>
      <c r="CL108" s="29">
        <f t="shared" ref="CL108:CL121" si="319">BN282</f>
        <v>1.0330379999999999</v>
      </c>
      <c r="CM108" s="29">
        <f t="shared" ref="CM108:CM121" si="320">BO282</f>
        <v>1.4413960000000001</v>
      </c>
    </row>
    <row r="109" spans="1:91" x14ac:dyDescent="0.25">
      <c r="A109" s="25" t="s">
        <v>105</v>
      </c>
      <c r="B109" s="25" t="s">
        <v>98</v>
      </c>
      <c r="C109" s="25" t="s">
        <v>93</v>
      </c>
      <c r="D109" s="26">
        <v>36</v>
      </c>
      <c r="F109" s="29">
        <v>0.81382900000000002</v>
      </c>
      <c r="G109" s="29">
        <v>-0.73763699999999999</v>
      </c>
      <c r="H109" s="29">
        <v>1.8225000000000002E-2</v>
      </c>
      <c r="I109" s="29">
        <v>0.59011499999999995</v>
      </c>
      <c r="J109" s="29">
        <v>1.2089460000000001</v>
      </c>
      <c r="K109" s="29">
        <v>1.0855379999999999</v>
      </c>
      <c r="L109" s="29">
        <v>0.78899600000000003</v>
      </c>
      <c r="M109" s="58">
        <v>0.46424300000000002</v>
      </c>
      <c r="N109" s="58">
        <v>0.83555299999999999</v>
      </c>
      <c r="O109" s="58">
        <v>0.89581299999999997</v>
      </c>
      <c r="R109" s="31"/>
      <c r="S109" s="31">
        <f t="shared" si="227"/>
        <v>-0.73763699999999999</v>
      </c>
      <c r="T109" s="31">
        <f t="shared" si="228"/>
        <v>1.8225000000000002E-2</v>
      </c>
      <c r="U109" s="31">
        <f t="shared" si="229"/>
        <v>0.59011499999999995</v>
      </c>
      <c r="V109" s="31">
        <f t="shared" si="230"/>
        <v>1.2089460000000001</v>
      </c>
      <c r="W109" s="31">
        <f t="shared" si="231"/>
        <v>1.0855379999999999</v>
      </c>
      <c r="X109" s="31">
        <f t="shared" si="232"/>
        <v>0.78899600000000003</v>
      </c>
      <c r="Y109" s="60">
        <f t="shared" si="233"/>
        <v>0.65492627272727266</v>
      </c>
      <c r="Z109" s="60">
        <f t="shared" si="234"/>
        <v>0.83555299999999999</v>
      </c>
      <c r="AA109" s="60">
        <f t="shared" si="235"/>
        <v>0.89581299999999997</v>
      </c>
      <c r="AC109" s="60"/>
      <c r="AD109" s="60"/>
      <c r="AE109" s="60"/>
      <c r="AF109" s="60"/>
      <c r="AG109" s="60"/>
      <c r="AH109" s="60"/>
      <c r="AI109" s="60"/>
      <c r="AJ109" s="60"/>
      <c r="AK109" s="60"/>
      <c r="AM109" s="31"/>
      <c r="AN109" s="31"/>
      <c r="AO109" s="31"/>
      <c r="AP109" s="31"/>
      <c r="AQ109" s="31"/>
      <c r="AR109" s="31"/>
      <c r="AS109" s="60"/>
      <c r="AW109" s="29">
        <f t="shared" si="291"/>
        <v>-0.73763699999999999</v>
      </c>
      <c r="AX109" s="29">
        <f t="shared" si="289"/>
        <v>1.8225000000000002E-2</v>
      </c>
      <c r="AY109" s="29">
        <f t="shared" si="289"/>
        <v>0.59011499999999995</v>
      </c>
      <c r="AZ109" s="29">
        <f t="shared" si="289"/>
        <v>1.2089460000000001</v>
      </c>
      <c r="BA109" s="29">
        <f t="shared" si="289"/>
        <v>1.0855379999999999</v>
      </c>
      <c r="BB109" s="29">
        <f t="shared" si="289"/>
        <v>0.78899600000000003</v>
      </c>
      <c r="BC109" s="29">
        <f t="shared" si="289"/>
        <v>0.65492627272727266</v>
      </c>
      <c r="BD109" s="29">
        <f t="shared" si="289"/>
        <v>0.83555299999999999</v>
      </c>
      <c r="BE109" s="29">
        <f t="shared" si="289"/>
        <v>0.89581299999999997</v>
      </c>
      <c r="BG109" s="29">
        <f t="shared" si="292"/>
        <v>-8.3192640000000004</v>
      </c>
      <c r="BH109" s="29">
        <f t="shared" si="293"/>
        <v>-2.1517479999999995</v>
      </c>
      <c r="BI109" s="29">
        <f t="shared" si="294"/>
        <v>-2.8693430000000002</v>
      </c>
      <c r="BJ109" s="29">
        <f t="shared" si="295"/>
        <v>-0.455036</v>
      </c>
      <c r="BK109" s="29">
        <f t="shared" si="296"/>
        <v>0.80013999999999996</v>
      </c>
      <c r="BL109" s="29">
        <f t="shared" si="297"/>
        <v>1.5180930000000004</v>
      </c>
      <c r="BM109" s="29">
        <f t="shared" si="298"/>
        <v>2.0986329999999995</v>
      </c>
      <c r="BN109" s="29">
        <f t="shared" si="299"/>
        <v>5.6452209999999994</v>
      </c>
      <c r="BO109" s="29">
        <f t="shared" si="300"/>
        <v>5.1453420000000012</v>
      </c>
      <c r="BQ109" s="24">
        <v>1987</v>
      </c>
      <c r="BR109" s="24">
        <v>3</v>
      </c>
      <c r="BS109" s="29">
        <f t="shared" si="303"/>
        <v>-0.37809999999999999</v>
      </c>
      <c r="BT109" s="29">
        <f t="shared" si="304"/>
        <v>1.681856</v>
      </c>
      <c r="BU109" s="29">
        <f t="shared" si="305"/>
        <v>-2.221200000000001E-2</v>
      </c>
      <c r="BV109" s="29">
        <f t="shared" si="306"/>
        <v>1.8294840000000001</v>
      </c>
      <c r="BW109" s="29">
        <f t="shared" si="307"/>
        <v>1.518615</v>
      </c>
      <c r="BX109" s="29">
        <f t="shared" si="308"/>
        <v>1.5729690000000001</v>
      </c>
      <c r="BY109" s="29">
        <f t="shared" si="309"/>
        <v>-1.3388369999999998</v>
      </c>
      <c r="BZ109" s="29">
        <f t="shared" si="310"/>
        <v>1.530705</v>
      </c>
      <c r="CA109" s="29">
        <f t="shared" si="311"/>
        <v>2.3025580000000003</v>
      </c>
      <c r="CC109" s="24">
        <v>1989</v>
      </c>
      <c r="CD109" s="24">
        <v>3</v>
      </c>
      <c r="CE109" s="29">
        <f t="shared" si="312"/>
        <v>3.0722999999999998</v>
      </c>
      <c r="CF109" s="29">
        <f t="shared" si="313"/>
        <v>3.3490060000000001</v>
      </c>
      <c r="CG109" s="29">
        <f t="shared" si="314"/>
        <v>3.0380689999999997</v>
      </c>
      <c r="CH109" s="29">
        <f t="shared" si="315"/>
        <v>1.7481139999999999</v>
      </c>
      <c r="CI109" s="29">
        <f t="shared" si="316"/>
        <v>5.4570449999999999</v>
      </c>
      <c r="CJ109" s="29">
        <f t="shared" si="317"/>
        <v>4.5482980000000008</v>
      </c>
      <c r="CK109" s="29">
        <f t="shared" si="318"/>
        <v>1.0113357272727272</v>
      </c>
      <c r="CL109" s="29">
        <f t="shared" si="319"/>
        <v>2.2689599999999999</v>
      </c>
      <c r="CM109" s="29">
        <f t="shared" si="320"/>
        <v>2.5874630000000001</v>
      </c>
    </row>
    <row r="110" spans="1:91" x14ac:dyDescent="0.25">
      <c r="A110" s="25" t="s">
        <v>106</v>
      </c>
      <c r="B110" s="25" t="s">
        <v>91</v>
      </c>
      <c r="C110" s="25" t="s">
        <v>91</v>
      </c>
      <c r="D110" s="26" t="s">
        <v>100</v>
      </c>
      <c r="F110" s="29">
        <v>0.394592</v>
      </c>
      <c r="G110" s="29">
        <v>-0.67400300000000002</v>
      </c>
      <c r="H110" s="29">
        <v>-0.18553500000000001</v>
      </c>
      <c r="I110" s="29">
        <v>0.71929600000000005</v>
      </c>
      <c r="J110" s="29">
        <v>0.83557700000000001</v>
      </c>
      <c r="K110" s="29">
        <v>0.62133499999999997</v>
      </c>
      <c r="L110" s="29">
        <v>0.61699599999999999</v>
      </c>
      <c r="M110" s="58">
        <v>-0.30290600000000001</v>
      </c>
      <c r="N110" s="58">
        <v>4.7530000000000003E-2</v>
      </c>
      <c r="O110" s="58">
        <v>-0.22284599999999999</v>
      </c>
      <c r="R110" s="31"/>
      <c r="S110" s="31">
        <f t="shared" si="227"/>
        <v>-0.67400300000000002</v>
      </c>
      <c r="T110" s="31">
        <f t="shared" si="228"/>
        <v>-0.18553500000000001</v>
      </c>
      <c r="U110" s="31">
        <f t="shared" si="229"/>
        <v>0.71929600000000005</v>
      </c>
      <c r="V110" s="31">
        <f t="shared" si="230"/>
        <v>0.83557700000000001</v>
      </c>
      <c r="W110" s="31">
        <f t="shared" si="231"/>
        <v>0.62133499999999997</v>
      </c>
      <c r="X110" s="31">
        <f t="shared" si="232"/>
        <v>0.61699599999999999</v>
      </c>
      <c r="Y110" s="60">
        <f t="shared" si="233"/>
        <v>7.7547454545454517E-2</v>
      </c>
      <c r="Z110" s="60">
        <f t="shared" si="234"/>
        <v>4.7530000000000003E-2</v>
      </c>
      <c r="AA110" s="60">
        <f t="shared" si="235"/>
        <v>-0.22284599999999999</v>
      </c>
      <c r="AC110" s="60"/>
      <c r="AD110" s="60"/>
      <c r="AE110" s="60"/>
      <c r="AF110" s="60"/>
      <c r="AG110" s="60"/>
      <c r="AH110" s="60"/>
      <c r="AI110" s="60"/>
      <c r="AJ110" s="60"/>
      <c r="AK110" s="60"/>
      <c r="AM110" s="31"/>
      <c r="AN110" s="31"/>
      <c r="AO110" s="31"/>
      <c r="AP110" s="31"/>
      <c r="AQ110" s="31"/>
      <c r="AR110" s="31"/>
      <c r="AS110" s="60"/>
      <c r="AW110" s="29">
        <f t="shared" si="291"/>
        <v>-0.67400300000000002</v>
      </c>
      <c r="AX110" s="29">
        <f t="shared" si="289"/>
        <v>-0.18553500000000001</v>
      </c>
      <c r="AY110" s="29">
        <f t="shared" si="289"/>
        <v>0.71929600000000005</v>
      </c>
      <c r="AZ110" s="29">
        <f t="shared" si="289"/>
        <v>0.83557700000000001</v>
      </c>
      <c r="BA110" s="29">
        <f t="shared" si="289"/>
        <v>0.62133499999999997</v>
      </c>
      <c r="BB110" s="29">
        <f t="shared" si="289"/>
        <v>0.61699599999999999</v>
      </c>
      <c r="BC110" s="29">
        <f t="shared" si="289"/>
        <v>7.7547454545454517E-2</v>
      </c>
      <c r="BD110" s="29">
        <f t="shared" si="289"/>
        <v>4.7530000000000003E-2</v>
      </c>
      <c r="BE110" s="29">
        <f t="shared" si="289"/>
        <v>-0.22284599999999999</v>
      </c>
      <c r="BG110" s="29">
        <f t="shared" si="292"/>
        <v>-8.9932670000000012</v>
      </c>
      <c r="BH110" s="29">
        <f t="shared" si="293"/>
        <v>-2.3372829999999993</v>
      </c>
      <c r="BI110" s="29">
        <f t="shared" si="294"/>
        <v>-2.1500470000000003</v>
      </c>
      <c r="BJ110" s="29">
        <f t="shared" si="295"/>
        <v>0.38054100000000002</v>
      </c>
      <c r="BK110" s="29">
        <f t="shared" si="296"/>
        <v>1.421475</v>
      </c>
      <c r="BL110" s="29">
        <f t="shared" si="297"/>
        <v>2.1350890000000002</v>
      </c>
      <c r="BM110" s="29">
        <f t="shared" si="298"/>
        <v>2.1761804545454542</v>
      </c>
      <c r="BN110" s="29">
        <f t="shared" si="299"/>
        <v>5.6927509999999995</v>
      </c>
      <c r="BO110" s="29">
        <f t="shared" si="300"/>
        <v>4.9224960000000015</v>
      </c>
      <c r="BQ110" s="24">
        <v>1987</v>
      </c>
      <c r="BR110" s="24">
        <v>4</v>
      </c>
      <c r="BS110" s="29">
        <f t="shared" si="303"/>
        <v>0.24413099999999999</v>
      </c>
      <c r="BT110" s="29">
        <f t="shared" si="304"/>
        <v>2.3512810000000002</v>
      </c>
      <c r="BU110" s="29">
        <f t="shared" si="305"/>
        <v>1.0570580000000001</v>
      </c>
      <c r="BV110" s="29">
        <f t="shared" si="306"/>
        <v>3.0885389999999999</v>
      </c>
      <c r="BW110" s="29">
        <f t="shared" si="307"/>
        <v>2.8040830000000003</v>
      </c>
      <c r="BX110" s="29">
        <f t="shared" si="308"/>
        <v>2.6737090000000001</v>
      </c>
      <c r="BY110" s="29">
        <f t="shared" si="309"/>
        <v>-0.75964036363636345</v>
      </c>
      <c r="BZ110" s="29">
        <f t="shared" si="310"/>
        <v>2.7275869999999998</v>
      </c>
      <c r="CA110" s="29">
        <f t="shared" si="311"/>
        <v>3.3858100000000002</v>
      </c>
      <c r="CC110" s="24">
        <v>1989</v>
      </c>
      <c r="CD110" s="24">
        <v>4</v>
      </c>
      <c r="CE110" s="29">
        <f t="shared" si="312"/>
        <v>3.035625</v>
      </c>
      <c r="CF110" s="29">
        <f t="shared" si="313"/>
        <v>3.7234660000000002</v>
      </c>
      <c r="CG110" s="29">
        <f t="shared" si="314"/>
        <v>2.9964659999999999</v>
      </c>
      <c r="CH110" s="29">
        <f t="shared" si="315"/>
        <v>1.2028369999999999</v>
      </c>
      <c r="CI110" s="29">
        <f t="shared" si="316"/>
        <v>5.7674760000000003</v>
      </c>
      <c r="CJ110" s="29">
        <f t="shared" si="317"/>
        <v>5.3918260000000009</v>
      </c>
      <c r="CK110" s="29">
        <f t="shared" si="318"/>
        <v>0.28644863636363638</v>
      </c>
      <c r="CL110" s="29">
        <f t="shared" si="319"/>
        <v>2.7041550000000001</v>
      </c>
      <c r="CM110" s="29">
        <f t="shared" si="320"/>
        <v>2.8440919999999998</v>
      </c>
    </row>
    <row r="111" spans="1:91" x14ac:dyDescent="0.25">
      <c r="A111" s="25" t="s">
        <v>106</v>
      </c>
      <c r="B111" s="25" t="s">
        <v>91</v>
      </c>
      <c r="C111" s="25" t="s">
        <v>92</v>
      </c>
      <c r="D111" s="26">
        <v>2</v>
      </c>
      <c r="F111" s="29">
        <v>0.210364</v>
      </c>
      <c r="G111" s="29">
        <v>-0.50361400000000001</v>
      </c>
      <c r="H111" s="29">
        <v>-0.13081100000000001</v>
      </c>
      <c r="I111" s="29">
        <v>0.64569799999999999</v>
      </c>
      <c r="J111" s="29">
        <v>0.62644999999999995</v>
      </c>
      <c r="K111" s="29">
        <v>0.42642999999999998</v>
      </c>
      <c r="L111" s="29">
        <v>0.488068</v>
      </c>
      <c r="M111" s="58">
        <v>-0.49802800000000003</v>
      </c>
      <c r="N111" s="58">
        <v>1.3524E-2</v>
      </c>
      <c r="O111" s="58">
        <v>-0.306282</v>
      </c>
      <c r="R111" s="31"/>
      <c r="S111" s="31">
        <f t="shared" si="227"/>
        <v>-0.50361400000000001</v>
      </c>
      <c r="T111" s="31">
        <f t="shared" si="228"/>
        <v>-0.13081100000000001</v>
      </c>
      <c r="U111" s="31">
        <f t="shared" si="229"/>
        <v>0.64569799999999999</v>
      </c>
      <c r="V111" s="31">
        <f t="shared" si="230"/>
        <v>0.62644999999999995</v>
      </c>
      <c r="W111" s="31">
        <f t="shared" si="231"/>
        <v>0.42642999999999998</v>
      </c>
      <c r="X111" s="31">
        <f t="shared" si="232"/>
        <v>0.488068</v>
      </c>
      <c r="Y111" s="60">
        <f t="shared" si="233"/>
        <v>-0.11163236363636365</v>
      </c>
      <c r="Z111" s="60">
        <f t="shared" si="234"/>
        <v>1.3524E-2</v>
      </c>
      <c r="AA111" s="60">
        <f t="shared" si="235"/>
        <v>-0.306282</v>
      </c>
      <c r="AC111" s="60"/>
      <c r="AD111" s="60"/>
      <c r="AE111" s="60"/>
      <c r="AF111" s="60"/>
      <c r="AG111" s="60"/>
      <c r="AH111" s="60"/>
      <c r="AI111" s="60"/>
      <c r="AJ111" s="60"/>
      <c r="AK111" s="60"/>
      <c r="AM111" s="31"/>
      <c r="AN111" s="31"/>
      <c r="AO111" s="31"/>
      <c r="AP111" s="31"/>
      <c r="AQ111" s="31"/>
      <c r="AR111" s="31"/>
      <c r="AS111" s="60"/>
      <c r="AW111" s="29">
        <f t="shared" si="291"/>
        <v>-0.50361400000000001</v>
      </c>
      <c r="AX111" s="29">
        <f t="shared" si="289"/>
        <v>-0.13081100000000001</v>
      </c>
      <c r="AY111" s="29">
        <f t="shared" si="289"/>
        <v>0.64569799999999999</v>
      </c>
      <c r="AZ111" s="29">
        <f t="shared" si="289"/>
        <v>0.62644999999999995</v>
      </c>
      <c r="BA111" s="29">
        <f t="shared" si="289"/>
        <v>0.42642999999999998</v>
      </c>
      <c r="BB111" s="29">
        <f t="shared" si="289"/>
        <v>0.488068</v>
      </c>
      <c r="BC111" s="29">
        <f t="shared" si="289"/>
        <v>-0.11163236363636365</v>
      </c>
      <c r="BD111" s="29">
        <f t="shared" si="289"/>
        <v>1.3524E-2</v>
      </c>
      <c r="BE111" s="29">
        <f t="shared" si="289"/>
        <v>-0.306282</v>
      </c>
      <c r="BG111" s="29">
        <f t="shared" si="292"/>
        <v>-9.4968810000000019</v>
      </c>
      <c r="BH111" s="29">
        <f t="shared" si="293"/>
        <v>-2.4680939999999993</v>
      </c>
      <c r="BI111" s="29">
        <f t="shared" si="294"/>
        <v>-1.5043490000000004</v>
      </c>
      <c r="BJ111" s="29">
        <f t="shared" si="295"/>
        <v>1.006991</v>
      </c>
      <c r="BK111" s="29">
        <f t="shared" si="296"/>
        <v>1.8479049999999999</v>
      </c>
      <c r="BL111" s="29">
        <f t="shared" si="297"/>
        <v>2.6231570000000004</v>
      </c>
      <c r="BM111" s="29">
        <f t="shared" si="298"/>
        <v>2.0645480909090903</v>
      </c>
      <c r="BN111" s="29">
        <f t="shared" si="299"/>
        <v>5.7062749999999998</v>
      </c>
      <c r="BO111" s="29">
        <f t="shared" si="300"/>
        <v>4.6162140000000011</v>
      </c>
      <c r="BQ111" s="24">
        <v>1987</v>
      </c>
      <c r="BR111" s="24">
        <v>5</v>
      </c>
      <c r="BS111" s="29">
        <f t="shared" si="303"/>
        <v>0.74656800000000001</v>
      </c>
      <c r="BT111" s="29">
        <f t="shared" si="304"/>
        <v>2.6215610000000003</v>
      </c>
      <c r="BU111" s="29">
        <f t="shared" si="305"/>
        <v>2.0907629999999999</v>
      </c>
      <c r="BV111" s="29">
        <f t="shared" si="306"/>
        <v>4.1663589999999999</v>
      </c>
      <c r="BW111" s="29">
        <f t="shared" si="307"/>
        <v>3.9042480000000004</v>
      </c>
      <c r="BX111" s="29">
        <f t="shared" si="308"/>
        <v>3.4065760000000003</v>
      </c>
      <c r="BY111" s="29">
        <f t="shared" si="309"/>
        <v>-2.7526363636363516E-2</v>
      </c>
      <c r="BZ111" s="29">
        <f t="shared" si="310"/>
        <v>3.5961349999999999</v>
      </c>
      <c r="CA111" s="29">
        <f t="shared" si="311"/>
        <v>4.1856580000000001</v>
      </c>
      <c r="CC111" s="24">
        <v>1989</v>
      </c>
      <c r="CD111" s="24">
        <v>5</v>
      </c>
      <c r="CE111" s="29">
        <f t="shared" si="312"/>
        <v>2.8509799999999998</v>
      </c>
      <c r="CF111" s="29">
        <f t="shared" si="313"/>
        <v>3.932509</v>
      </c>
      <c r="CG111" s="29">
        <f t="shared" si="314"/>
        <v>2.9195129999999998</v>
      </c>
      <c r="CH111" s="29">
        <f t="shared" si="315"/>
        <v>0.81275799999999987</v>
      </c>
      <c r="CI111" s="29">
        <f t="shared" si="316"/>
        <v>6.0163320000000002</v>
      </c>
      <c r="CJ111" s="29">
        <f t="shared" si="317"/>
        <v>5.9837120000000006</v>
      </c>
      <c r="CK111" s="29">
        <f t="shared" si="318"/>
        <v>-0.4680904545454545</v>
      </c>
      <c r="CL111" s="29">
        <f t="shared" si="319"/>
        <v>3.0739429999999999</v>
      </c>
      <c r="CM111" s="29">
        <f t="shared" si="320"/>
        <v>3.033131</v>
      </c>
    </row>
    <row r="112" spans="1:91" x14ac:dyDescent="0.25">
      <c r="A112" s="25" t="s">
        <v>106</v>
      </c>
      <c r="B112" s="25" t="s">
        <v>91</v>
      </c>
      <c r="C112" s="25" t="s">
        <v>93</v>
      </c>
      <c r="D112" s="26">
        <v>3</v>
      </c>
      <c r="F112" s="29">
        <v>-0.25334299999999998</v>
      </c>
      <c r="G112" s="29">
        <v>-0.55676300000000001</v>
      </c>
      <c r="H112" s="29">
        <v>-0.26566499999999998</v>
      </c>
      <c r="I112" s="29">
        <v>0.37105199999999999</v>
      </c>
      <c r="J112" s="29">
        <v>0.27842499999999998</v>
      </c>
      <c r="K112" s="29">
        <v>4.3834999999999999E-2</v>
      </c>
      <c r="L112" s="29">
        <v>6.2806000000000001E-2</v>
      </c>
      <c r="M112" s="58">
        <v>-0.86509199999999997</v>
      </c>
      <c r="N112" s="58">
        <v>-0.26312099999999999</v>
      </c>
      <c r="O112" s="58">
        <v>-0.59732300000000005</v>
      </c>
      <c r="R112" s="31"/>
      <c r="S112" s="31">
        <f t="shared" si="227"/>
        <v>-0.55676300000000001</v>
      </c>
      <c r="T112" s="31">
        <f t="shared" si="228"/>
        <v>-0.26566499999999998</v>
      </c>
      <c r="U112" s="31">
        <f t="shared" si="229"/>
        <v>0.37105199999999999</v>
      </c>
      <c r="V112" s="31">
        <f t="shared" si="230"/>
        <v>0.27842499999999998</v>
      </c>
      <c r="W112" s="31">
        <f t="shared" si="231"/>
        <v>4.3834999999999999E-2</v>
      </c>
      <c r="X112" s="31">
        <f t="shared" si="232"/>
        <v>6.2806000000000001E-2</v>
      </c>
      <c r="Y112" s="60">
        <f t="shared" si="233"/>
        <v>-0.5314107272727272</v>
      </c>
      <c r="Z112" s="60">
        <f t="shared" si="234"/>
        <v>-0.26312099999999999</v>
      </c>
      <c r="AA112" s="60">
        <f t="shared" si="235"/>
        <v>-0.59732300000000005</v>
      </c>
      <c r="AC112" s="60"/>
      <c r="AD112" s="60"/>
      <c r="AE112" s="60"/>
      <c r="AF112" s="60"/>
      <c r="AG112" s="60"/>
      <c r="AH112" s="60"/>
      <c r="AI112" s="60"/>
      <c r="AJ112" s="60"/>
      <c r="AK112" s="60"/>
      <c r="AM112" s="31"/>
      <c r="AN112" s="31"/>
      <c r="AO112" s="31"/>
      <c r="AP112" s="31"/>
      <c r="AQ112" s="31"/>
      <c r="AR112" s="31"/>
      <c r="AS112" s="60"/>
      <c r="AW112" s="29">
        <f t="shared" si="291"/>
        <v>-0.55676300000000001</v>
      </c>
      <c r="AX112" s="29">
        <f t="shared" si="289"/>
        <v>-0.26566499999999998</v>
      </c>
      <c r="AY112" s="29">
        <f t="shared" si="289"/>
        <v>0.37105199999999999</v>
      </c>
      <c r="AZ112" s="29">
        <f t="shared" si="289"/>
        <v>0.27842499999999998</v>
      </c>
      <c r="BA112" s="29">
        <f t="shared" si="289"/>
        <v>4.3834999999999999E-2</v>
      </c>
      <c r="BB112" s="29">
        <f t="shared" si="289"/>
        <v>6.2806000000000001E-2</v>
      </c>
      <c r="BC112" s="29">
        <f t="shared" si="289"/>
        <v>-0.5314107272727272</v>
      </c>
      <c r="BD112" s="29">
        <f t="shared" si="289"/>
        <v>-0.26312099999999999</v>
      </c>
      <c r="BE112" s="29">
        <f t="shared" si="289"/>
        <v>-0.59732300000000005</v>
      </c>
      <c r="BG112" s="29">
        <f t="shared" si="292"/>
        <v>-10.053644000000002</v>
      </c>
      <c r="BH112" s="29">
        <f t="shared" si="293"/>
        <v>-2.7337589999999992</v>
      </c>
      <c r="BI112" s="29">
        <f t="shared" si="294"/>
        <v>-1.1332970000000004</v>
      </c>
      <c r="BJ112" s="29">
        <f t="shared" si="295"/>
        <v>1.2854159999999999</v>
      </c>
      <c r="BK112" s="29">
        <f t="shared" si="296"/>
        <v>1.89174</v>
      </c>
      <c r="BL112" s="29">
        <f t="shared" si="297"/>
        <v>2.6859630000000005</v>
      </c>
      <c r="BM112" s="29">
        <f t="shared" si="298"/>
        <v>1.5331373636363632</v>
      </c>
      <c r="BN112" s="29">
        <f t="shared" si="299"/>
        <v>5.4431539999999998</v>
      </c>
      <c r="BO112" s="29">
        <f t="shared" si="300"/>
        <v>4.0188910000000009</v>
      </c>
      <c r="BQ112" s="24">
        <v>1987</v>
      </c>
      <c r="BR112" s="24">
        <v>6</v>
      </c>
      <c r="BS112" s="29">
        <f t="shared" si="303"/>
        <v>1.067836</v>
      </c>
      <c r="BT112" s="29">
        <f t="shared" si="304"/>
        <v>2.4586510000000001</v>
      </c>
      <c r="BU112" s="29">
        <f t="shared" si="305"/>
        <v>3.0250079999999997</v>
      </c>
      <c r="BV112" s="29">
        <f t="shared" si="306"/>
        <v>4.9123479999999997</v>
      </c>
      <c r="BW112" s="29">
        <f t="shared" si="307"/>
        <v>4.6476380000000006</v>
      </c>
      <c r="BX112" s="29">
        <f t="shared" si="308"/>
        <v>3.7191690000000004</v>
      </c>
      <c r="BY112" s="29">
        <f t="shared" si="309"/>
        <v>0.77324018181818188</v>
      </c>
      <c r="BZ112" s="29">
        <f t="shared" si="310"/>
        <v>4.097969</v>
      </c>
      <c r="CA112" s="29">
        <f t="shared" si="311"/>
        <v>4.6283270000000005</v>
      </c>
      <c r="CC112" s="24">
        <v>1989</v>
      </c>
      <c r="CD112" s="24">
        <v>6</v>
      </c>
      <c r="CE112" s="29">
        <f t="shared" si="312"/>
        <v>2.4626399999999999</v>
      </c>
      <c r="CF112" s="29">
        <f t="shared" si="313"/>
        <v>3.8209420000000001</v>
      </c>
      <c r="CG112" s="29">
        <f t="shared" si="314"/>
        <v>2.7845089999999999</v>
      </c>
      <c r="CH112" s="29">
        <f t="shared" si="315"/>
        <v>0.5697589999999999</v>
      </c>
      <c r="CI112" s="29">
        <f t="shared" si="316"/>
        <v>6.0541499999999999</v>
      </c>
      <c r="CJ112" s="29">
        <f t="shared" si="317"/>
        <v>6.0802580000000006</v>
      </c>
      <c r="CK112" s="29">
        <f t="shared" si="318"/>
        <v>-0.90342554545454545</v>
      </c>
      <c r="CL112" s="29">
        <f t="shared" si="319"/>
        <v>3.1705489999999998</v>
      </c>
      <c r="CM112" s="29">
        <f t="shared" si="320"/>
        <v>2.970167</v>
      </c>
    </row>
    <row r="113" spans="1:91" x14ac:dyDescent="0.25">
      <c r="A113" s="25" t="s">
        <v>106</v>
      </c>
      <c r="B113" s="25" t="s">
        <v>92</v>
      </c>
      <c r="C113" s="25" t="s">
        <v>91</v>
      </c>
      <c r="D113" s="26">
        <v>4</v>
      </c>
      <c r="F113" s="29">
        <v>-0.78756700000000002</v>
      </c>
      <c r="G113" s="29">
        <v>-0.53080499999999997</v>
      </c>
      <c r="H113" s="29">
        <v>-0.48881400000000003</v>
      </c>
      <c r="I113" s="29">
        <v>-2.9198000000000002E-2</v>
      </c>
      <c r="J113" s="29">
        <v>-5.3489999999999996E-3</v>
      </c>
      <c r="K113" s="29">
        <v>-0.15232699999999999</v>
      </c>
      <c r="L113" s="29">
        <v>-0.16947599999999999</v>
      </c>
      <c r="M113" s="58">
        <v>-0.65837400000000001</v>
      </c>
      <c r="N113" s="58">
        <v>-0.49909100000000001</v>
      </c>
      <c r="O113" s="58">
        <v>-0.715198</v>
      </c>
      <c r="R113" s="31"/>
      <c r="S113" s="31">
        <f t="shared" si="227"/>
        <v>-0.53080499999999997</v>
      </c>
      <c r="T113" s="31">
        <f t="shared" si="228"/>
        <v>-0.48881400000000003</v>
      </c>
      <c r="U113" s="31">
        <f t="shared" si="229"/>
        <v>-2.9198000000000002E-2</v>
      </c>
      <c r="V113" s="31">
        <f t="shared" si="230"/>
        <v>-5.3489999999999996E-3</v>
      </c>
      <c r="W113" s="31">
        <f t="shared" si="231"/>
        <v>-0.15232699999999999</v>
      </c>
      <c r="X113" s="31">
        <f t="shared" si="232"/>
        <v>-0.16947599999999999</v>
      </c>
      <c r="Y113" s="60">
        <f t="shared" si="233"/>
        <v>-0.7288429090909091</v>
      </c>
      <c r="Z113" s="60">
        <f t="shared" si="234"/>
        <v>-0.49909100000000001</v>
      </c>
      <c r="AA113" s="60">
        <f t="shared" si="235"/>
        <v>-0.715198</v>
      </c>
      <c r="AC113" s="60"/>
      <c r="AD113" s="60"/>
      <c r="AE113" s="60"/>
      <c r="AF113" s="60"/>
      <c r="AG113" s="60"/>
      <c r="AH113" s="60"/>
      <c r="AI113" s="60"/>
      <c r="AJ113" s="60"/>
      <c r="AK113" s="60"/>
      <c r="AM113" s="31"/>
      <c r="AN113" s="31"/>
      <c r="AO113" s="31"/>
      <c r="AP113" s="31"/>
      <c r="AQ113" s="31"/>
      <c r="AR113" s="31"/>
      <c r="AS113" s="60"/>
      <c r="AW113" s="29">
        <f t="shared" si="291"/>
        <v>-0.53080499999999997</v>
      </c>
      <c r="AX113" s="29">
        <f t="shared" si="289"/>
        <v>-0.48881400000000003</v>
      </c>
      <c r="AY113" s="29">
        <f t="shared" si="289"/>
        <v>-2.9198000000000002E-2</v>
      </c>
      <c r="AZ113" s="29">
        <f t="shared" si="289"/>
        <v>-5.3489999999999996E-3</v>
      </c>
      <c r="BA113" s="29">
        <f t="shared" si="289"/>
        <v>-0.15232699999999999</v>
      </c>
      <c r="BB113" s="29">
        <f t="shared" si="289"/>
        <v>-0.16947599999999999</v>
      </c>
      <c r="BC113" s="29">
        <f t="shared" si="289"/>
        <v>-0.7288429090909091</v>
      </c>
      <c r="BD113" s="29">
        <f t="shared" si="289"/>
        <v>-0.49909100000000001</v>
      </c>
      <c r="BE113" s="29">
        <f t="shared" si="289"/>
        <v>-0.715198</v>
      </c>
      <c r="BG113" s="29">
        <f t="shared" si="292"/>
        <v>-10.584449000000003</v>
      </c>
      <c r="BH113" s="29">
        <f t="shared" si="293"/>
        <v>-3.2225729999999992</v>
      </c>
      <c r="BI113" s="29">
        <f t="shared" si="294"/>
        <v>-1.1624950000000005</v>
      </c>
      <c r="BJ113" s="29">
        <f t="shared" si="295"/>
        <v>1.2800669999999998</v>
      </c>
      <c r="BK113" s="29">
        <f t="shared" si="296"/>
        <v>1.7394129999999999</v>
      </c>
      <c r="BL113" s="29">
        <f t="shared" si="297"/>
        <v>2.5164870000000006</v>
      </c>
      <c r="BM113" s="29">
        <f t="shared" si="298"/>
        <v>0.80429445454545412</v>
      </c>
      <c r="BN113" s="29">
        <f t="shared" si="299"/>
        <v>4.9440629999999999</v>
      </c>
      <c r="BO113" s="29">
        <f t="shared" si="300"/>
        <v>3.3036930000000009</v>
      </c>
      <c r="BQ113" s="24">
        <v>1987</v>
      </c>
      <c r="BR113" s="24">
        <v>7</v>
      </c>
      <c r="BS113" s="29">
        <f t="shared" si="303"/>
        <v>1.431646</v>
      </c>
      <c r="BT113" s="29">
        <f t="shared" si="304"/>
        <v>2.3270870000000001</v>
      </c>
      <c r="BU113" s="29">
        <f t="shared" si="305"/>
        <v>3.0929309999999997</v>
      </c>
      <c r="BV113" s="29">
        <f t="shared" si="306"/>
        <v>4.8451699999999995</v>
      </c>
      <c r="BW113" s="29">
        <f t="shared" si="307"/>
        <v>4.8375270000000006</v>
      </c>
      <c r="BX113" s="29">
        <f t="shared" si="308"/>
        <v>3.5244910000000003</v>
      </c>
      <c r="BY113" s="29">
        <f t="shared" si="309"/>
        <v>0.87308018181818192</v>
      </c>
      <c r="BZ113" s="29">
        <f t="shared" si="310"/>
        <v>3.8026429999999998</v>
      </c>
      <c r="CA113" s="29">
        <f t="shared" si="311"/>
        <v>4.5855000000000006</v>
      </c>
      <c r="CC113" s="24">
        <v>1989</v>
      </c>
      <c r="CD113" s="24">
        <v>7</v>
      </c>
      <c r="CE113" s="29">
        <f t="shared" si="312"/>
        <v>2.7290559999999999</v>
      </c>
      <c r="CF113" s="29">
        <f t="shared" si="313"/>
        <v>3.855353</v>
      </c>
      <c r="CG113" s="29">
        <f t="shared" si="314"/>
        <v>2.7539899999999999</v>
      </c>
      <c r="CH113" s="29">
        <f t="shared" si="315"/>
        <v>0.43738699999999991</v>
      </c>
      <c r="CI113" s="29">
        <f t="shared" si="316"/>
        <v>5.5612009999999996</v>
      </c>
      <c r="CJ113" s="29">
        <f t="shared" si="317"/>
        <v>5.8156320000000008</v>
      </c>
      <c r="CK113" s="29">
        <f t="shared" si="318"/>
        <v>-0.69970981818181821</v>
      </c>
      <c r="CL113" s="29">
        <f t="shared" si="319"/>
        <v>2.9526779999999997</v>
      </c>
      <c r="CM113" s="29">
        <f t="shared" si="320"/>
        <v>2.8731070000000001</v>
      </c>
    </row>
    <row r="114" spans="1:91" x14ac:dyDescent="0.25">
      <c r="A114" s="25" t="s">
        <v>106</v>
      </c>
      <c r="B114" s="25" t="s">
        <v>92</v>
      </c>
      <c r="C114" s="25" t="s">
        <v>92</v>
      </c>
      <c r="D114" s="26">
        <v>5</v>
      </c>
      <c r="F114" s="29">
        <v>-0.95735499999999996</v>
      </c>
      <c r="G114" s="29">
        <v>-0.49771100000000001</v>
      </c>
      <c r="H114" s="29">
        <v>-0.54882900000000001</v>
      </c>
      <c r="I114" s="29">
        <v>-0.10304000000000001</v>
      </c>
      <c r="J114" s="29">
        <v>-7.3888999999999996E-2</v>
      </c>
      <c r="K114" s="29">
        <v>-0.193188</v>
      </c>
      <c r="L114" s="29">
        <v>-0.18612400000000001</v>
      </c>
      <c r="M114" s="58">
        <v>-0.83585600000000004</v>
      </c>
      <c r="N114" s="58">
        <v>-0.43880200000000003</v>
      </c>
      <c r="O114" s="58">
        <v>-0.69702699999999995</v>
      </c>
      <c r="R114" s="31"/>
      <c r="S114" s="31">
        <f t="shared" si="227"/>
        <v>-0.49771100000000001</v>
      </c>
      <c r="T114" s="31">
        <f t="shared" si="228"/>
        <v>-0.54882900000000001</v>
      </c>
      <c r="U114" s="31">
        <f t="shared" si="229"/>
        <v>-0.10304000000000001</v>
      </c>
      <c r="V114" s="31">
        <f t="shared" si="230"/>
        <v>-7.3888999999999996E-2</v>
      </c>
      <c r="W114" s="31">
        <f t="shared" si="231"/>
        <v>-0.193188</v>
      </c>
      <c r="X114" s="31">
        <f t="shared" si="232"/>
        <v>-0.18612400000000001</v>
      </c>
      <c r="Y114" s="60">
        <f t="shared" si="233"/>
        <v>-0.90212818181818188</v>
      </c>
      <c r="Z114" s="60">
        <f t="shared" si="234"/>
        <v>-0.43880200000000003</v>
      </c>
      <c r="AA114" s="60">
        <f t="shared" si="235"/>
        <v>-0.69702699999999995</v>
      </c>
      <c r="AC114" s="60"/>
      <c r="AD114" s="60"/>
      <c r="AE114" s="60"/>
      <c r="AF114" s="60"/>
      <c r="AG114" s="60"/>
      <c r="AH114" s="60"/>
      <c r="AI114" s="60"/>
      <c r="AJ114" s="60"/>
      <c r="AK114" s="60"/>
      <c r="AM114" s="31"/>
      <c r="AN114" s="31"/>
      <c r="AO114" s="31"/>
      <c r="AP114" s="31"/>
      <c r="AQ114" s="31"/>
      <c r="AR114" s="31"/>
      <c r="AS114" s="60"/>
      <c r="AW114" s="29">
        <f t="shared" si="291"/>
        <v>-0.49771100000000001</v>
      </c>
      <c r="AX114" s="29">
        <f t="shared" si="289"/>
        <v>-0.54882900000000001</v>
      </c>
      <c r="AY114" s="29">
        <f t="shared" si="289"/>
        <v>-0.10304000000000001</v>
      </c>
      <c r="AZ114" s="29">
        <f t="shared" si="289"/>
        <v>-7.3888999999999996E-2</v>
      </c>
      <c r="BA114" s="29">
        <f t="shared" si="289"/>
        <v>-0.193188</v>
      </c>
      <c r="BB114" s="29">
        <f t="shared" si="289"/>
        <v>-0.18612400000000001</v>
      </c>
      <c r="BC114" s="29">
        <f t="shared" si="289"/>
        <v>-0.90212818181818188</v>
      </c>
      <c r="BD114" s="29">
        <f t="shared" si="289"/>
        <v>-0.43880200000000003</v>
      </c>
      <c r="BE114" s="29">
        <f t="shared" si="289"/>
        <v>-0.69702699999999995</v>
      </c>
      <c r="BG114" s="29">
        <f t="shared" si="292"/>
        <v>-11.082160000000004</v>
      </c>
      <c r="BH114" s="29">
        <f t="shared" si="293"/>
        <v>-3.7714019999999993</v>
      </c>
      <c r="BI114" s="29">
        <f t="shared" si="294"/>
        <v>-1.2655350000000005</v>
      </c>
      <c r="BJ114" s="29">
        <f t="shared" si="295"/>
        <v>1.2061779999999998</v>
      </c>
      <c r="BK114" s="29">
        <f t="shared" si="296"/>
        <v>1.546225</v>
      </c>
      <c r="BL114" s="29">
        <f t="shared" si="297"/>
        <v>2.3303630000000006</v>
      </c>
      <c r="BM114" s="29">
        <f t="shared" si="298"/>
        <v>-9.7833727272727766E-2</v>
      </c>
      <c r="BN114" s="29">
        <f t="shared" si="299"/>
        <v>4.505261</v>
      </c>
      <c r="BO114" s="29">
        <f t="shared" si="300"/>
        <v>2.606666000000001</v>
      </c>
      <c r="BQ114" s="24">
        <v>1987</v>
      </c>
      <c r="BR114" s="24">
        <v>8</v>
      </c>
      <c r="BS114" s="29">
        <f t="shared" si="303"/>
        <v>1.8507560000000001</v>
      </c>
      <c r="BT114" s="29">
        <f t="shared" si="304"/>
        <v>2.4756710000000002</v>
      </c>
      <c r="BU114" s="29">
        <f t="shared" si="305"/>
        <v>3.0019569999999995</v>
      </c>
      <c r="BV114" s="29">
        <f t="shared" si="306"/>
        <v>4.8136499999999991</v>
      </c>
      <c r="BW114" s="29">
        <f t="shared" si="307"/>
        <v>4.9042190000000003</v>
      </c>
      <c r="BX114" s="29">
        <f t="shared" si="308"/>
        <v>3.3866500000000004</v>
      </c>
      <c r="BY114" s="29">
        <f t="shared" si="309"/>
        <v>0.52337172727272741</v>
      </c>
      <c r="BZ114" s="29">
        <f t="shared" si="310"/>
        <v>3.4293679999999997</v>
      </c>
      <c r="CA114" s="29">
        <f t="shared" si="311"/>
        <v>4.2959840000000007</v>
      </c>
      <c r="CC114" s="24">
        <v>1989</v>
      </c>
      <c r="CD114" s="24">
        <v>8</v>
      </c>
      <c r="CE114" s="29">
        <f t="shared" si="312"/>
        <v>3.041512</v>
      </c>
      <c r="CF114" s="29">
        <f t="shared" si="313"/>
        <v>3.8313269999999999</v>
      </c>
      <c r="CG114" s="29">
        <f t="shared" si="314"/>
        <v>2.764786</v>
      </c>
      <c r="CH114" s="29">
        <f t="shared" si="315"/>
        <v>0.41298099999999993</v>
      </c>
      <c r="CI114" s="29">
        <f t="shared" si="316"/>
        <v>5.2102619999999993</v>
      </c>
      <c r="CJ114" s="29">
        <f t="shared" si="317"/>
        <v>5.5017560000000012</v>
      </c>
      <c r="CK114" s="29">
        <f t="shared" si="318"/>
        <v>-0.19086972727272722</v>
      </c>
      <c r="CL114" s="29">
        <f t="shared" si="319"/>
        <v>2.7804709999999995</v>
      </c>
      <c r="CM114" s="29">
        <f t="shared" si="320"/>
        <v>2.9479410000000001</v>
      </c>
    </row>
    <row r="115" spans="1:91" x14ac:dyDescent="0.25">
      <c r="A115" s="25" t="s">
        <v>106</v>
      </c>
      <c r="B115" s="25" t="s">
        <v>92</v>
      </c>
      <c r="C115" s="25" t="s">
        <v>93</v>
      </c>
      <c r="D115" s="26">
        <v>6</v>
      </c>
      <c r="F115" s="29">
        <v>-0.97920399999999996</v>
      </c>
      <c r="G115" s="29">
        <v>-0.40884700000000002</v>
      </c>
      <c r="H115" s="29">
        <v>-0.55843100000000001</v>
      </c>
      <c r="I115" s="29">
        <v>-0.16034399999999999</v>
      </c>
      <c r="J115" s="29">
        <v>-0.11318400000000001</v>
      </c>
      <c r="K115" s="29">
        <v>-0.202681</v>
      </c>
      <c r="L115" s="29">
        <v>-0.18520900000000001</v>
      </c>
      <c r="M115" s="58">
        <v>-0.93727800000000006</v>
      </c>
      <c r="N115" s="58">
        <v>-0.33412500000000001</v>
      </c>
      <c r="O115" s="58">
        <v>-0.60136599999999996</v>
      </c>
      <c r="R115" s="31"/>
      <c r="S115" s="31">
        <f t="shared" si="227"/>
        <v>-0.40884700000000002</v>
      </c>
      <c r="T115" s="31">
        <f t="shared" si="228"/>
        <v>-0.55843100000000001</v>
      </c>
      <c r="U115" s="31">
        <f t="shared" si="229"/>
        <v>-0.16034399999999999</v>
      </c>
      <c r="V115" s="31">
        <f t="shared" si="230"/>
        <v>-0.11318400000000001</v>
      </c>
      <c r="W115" s="31">
        <f t="shared" si="231"/>
        <v>-0.202681</v>
      </c>
      <c r="X115" s="31">
        <f t="shared" si="232"/>
        <v>-0.18520900000000001</v>
      </c>
      <c r="Y115" s="60">
        <f t="shared" si="233"/>
        <v>-0.96014672727272721</v>
      </c>
      <c r="Z115" s="60">
        <f t="shared" si="234"/>
        <v>-0.33412500000000001</v>
      </c>
      <c r="AA115" s="60">
        <f t="shared" si="235"/>
        <v>-0.60136599999999996</v>
      </c>
      <c r="AC115" s="60"/>
      <c r="AD115" s="60"/>
      <c r="AE115" s="60"/>
      <c r="AF115" s="60"/>
      <c r="AG115" s="60"/>
      <c r="AH115" s="60"/>
      <c r="AI115" s="60"/>
      <c r="AJ115" s="60"/>
      <c r="AK115" s="60"/>
      <c r="AM115" s="31"/>
      <c r="AN115" s="31"/>
      <c r="AO115" s="31"/>
      <c r="AP115" s="31"/>
      <c r="AQ115" s="31"/>
      <c r="AR115" s="31"/>
      <c r="AS115" s="60"/>
      <c r="AW115" s="29">
        <f t="shared" si="291"/>
        <v>-0.40884700000000002</v>
      </c>
      <c r="AX115" s="29">
        <f t="shared" si="289"/>
        <v>-0.55843100000000001</v>
      </c>
      <c r="AY115" s="29">
        <f t="shared" si="289"/>
        <v>-0.16034399999999999</v>
      </c>
      <c r="AZ115" s="29">
        <f t="shared" si="289"/>
        <v>-0.11318400000000001</v>
      </c>
      <c r="BA115" s="29">
        <f t="shared" si="289"/>
        <v>-0.202681</v>
      </c>
      <c r="BB115" s="29">
        <f t="shared" si="289"/>
        <v>-0.18520900000000001</v>
      </c>
      <c r="BC115" s="29">
        <f t="shared" si="289"/>
        <v>-0.96014672727272721</v>
      </c>
      <c r="BD115" s="29">
        <f t="shared" si="289"/>
        <v>-0.33412500000000001</v>
      </c>
      <c r="BE115" s="29">
        <f t="shared" si="289"/>
        <v>-0.60136599999999996</v>
      </c>
      <c r="BG115" s="29">
        <f t="shared" si="292"/>
        <v>-11.491007000000003</v>
      </c>
      <c r="BH115" s="29">
        <f t="shared" si="293"/>
        <v>-4.3298329999999989</v>
      </c>
      <c r="BI115" s="29">
        <f t="shared" si="294"/>
        <v>-1.4258790000000006</v>
      </c>
      <c r="BJ115" s="29">
        <f t="shared" si="295"/>
        <v>1.0929939999999998</v>
      </c>
      <c r="BK115" s="29">
        <f t="shared" si="296"/>
        <v>1.3435440000000001</v>
      </c>
      <c r="BL115" s="29">
        <f t="shared" si="297"/>
        <v>2.1451540000000007</v>
      </c>
      <c r="BM115" s="29">
        <f t="shared" si="298"/>
        <v>-1.057980454545455</v>
      </c>
      <c r="BN115" s="29">
        <f t="shared" si="299"/>
        <v>4.1711359999999997</v>
      </c>
      <c r="BO115" s="29">
        <f t="shared" si="300"/>
        <v>2.005300000000001</v>
      </c>
      <c r="BQ115" s="24">
        <v>1987</v>
      </c>
      <c r="BR115" s="24">
        <v>9</v>
      </c>
      <c r="BS115" s="29">
        <f t="shared" si="303"/>
        <v>2.2994159999999999</v>
      </c>
      <c r="BT115" s="29">
        <f t="shared" si="304"/>
        <v>2.8294460000000003</v>
      </c>
      <c r="BU115" s="29">
        <f t="shared" si="305"/>
        <v>2.7925719999999994</v>
      </c>
      <c r="BV115" s="29">
        <f t="shared" si="306"/>
        <v>4.7890799999999993</v>
      </c>
      <c r="BW115" s="29">
        <f t="shared" si="307"/>
        <v>4.7614290000000006</v>
      </c>
      <c r="BX115" s="29">
        <f t="shared" si="308"/>
        <v>3.3245860000000005</v>
      </c>
      <c r="BY115" s="29">
        <f t="shared" si="309"/>
        <v>7.6327727272727408E-2</v>
      </c>
      <c r="BZ115" s="29">
        <f t="shared" si="310"/>
        <v>3.1063359999999998</v>
      </c>
      <c r="CA115" s="29">
        <f t="shared" si="311"/>
        <v>3.9993920000000007</v>
      </c>
      <c r="CC115" s="24">
        <v>1989</v>
      </c>
      <c r="CD115" s="24">
        <v>9</v>
      </c>
      <c r="CE115" s="29">
        <f t="shared" si="312"/>
        <v>3.402568</v>
      </c>
      <c r="CF115" s="29">
        <f t="shared" si="313"/>
        <v>3.7992499999999998</v>
      </c>
      <c r="CG115" s="29">
        <f t="shared" si="314"/>
        <v>2.8601830000000001</v>
      </c>
      <c r="CH115" s="29">
        <f t="shared" si="315"/>
        <v>0.55006999999999995</v>
      </c>
      <c r="CI115" s="29">
        <f t="shared" si="316"/>
        <v>5.084109999999999</v>
      </c>
      <c r="CJ115" s="29">
        <f t="shared" si="317"/>
        <v>5.222176000000001</v>
      </c>
      <c r="CK115" s="29">
        <f t="shared" si="318"/>
        <v>0.51411363636363638</v>
      </c>
      <c r="CL115" s="29">
        <f t="shared" si="319"/>
        <v>2.6874379999999993</v>
      </c>
      <c r="CM115" s="29">
        <f t="shared" si="320"/>
        <v>3.1238200000000003</v>
      </c>
    </row>
    <row r="116" spans="1:91" x14ac:dyDescent="0.25">
      <c r="A116" s="25" t="s">
        <v>106</v>
      </c>
      <c r="B116" s="25" t="s">
        <v>93</v>
      </c>
      <c r="C116" s="25" t="s">
        <v>91</v>
      </c>
      <c r="D116" s="26">
        <v>7</v>
      </c>
      <c r="F116" s="29">
        <v>-0.67851700000000004</v>
      </c>
      <c r="G116" s="29">
        <v>-0.16006600000000001</v>
      </c>
      <c r="H116" s="29">
        <v>-0.24990899999999999</v>
      </c>
      <c r="I116" s="29">
        <v>-0.15897900000000001</v>
      </c>
      <c r="J116" s="29">
        <v>-0.27304099999999998</v>
      </c>
      <c r="K116" s="29">
        <v>-0.16083500000000001</v>
      </c>
      <c r="L116" s="29">
        <v>-1.7788999999999999E-2</v>
      </c>
      <c r="M116" s="58">
        <v>-1.173278</v>
      </c>
      <c r="N116" s="58">
        <v>-6.4260000000000003E-3</v>
      </c>
      <c r="O116" s="58">
        <v>-0.39178600000000002</v>
      </c>
      <c r="R116" s="31"/>
      <c r="S116" s="31">
        <f t="shared" si="227"/>
        <v>-0.16006600000000001</v>
      </c>
      <c r="T116" s="31">
        <f t="shared" si="228"/>
        <v>-0.24990899999999999</v>
      </c>
      <c r="U116" s="31">
        <f t="shared" si="229"/>
        <v>-0.15897900000000001</v>
      </c>
      <c r="V116" s="31">
        <f t="shared" si="230"/>
        <v>-0.27304099999999998</v>
      </c>
      <c r="W116" s="31">
        <f t="shared" si="231"/>
        <v>-0.16083500000000001</v>
      </c>
      <c r="X116" s="31">
        <f t="shared" si="232"/>
        <v>-1.7788999999999999E-2</v>
      </c>
      <c r="Y116" s="60">
        <f t="shared" si="233"/>
        <v>-0.90340836363636356</v>
      </c>
      <c r="Z116" s="60">
        <f t="shared" si="234"/>
        <v>-6.4260000000000003E-3</v>
      </c>
      <c r="AA116" s="60">
        <f t="shared" si="235"/>
        <v>-0.39178600000000002</v>
      </c>
      <c r="AC116" s="60">
        <f>S116</f>
        <v>-0.16006600000000001</v>
      </c>
      <c r="AD116" s="60">
        <f t="shared" ref="AD116:AK131" si="321">T116</f>
        <v>-0.24990899999999999</v>
      </c>
      <c r="AE116" s="60">
        <f t="shared" si="321"/>
        <v>-0.15897900000000001</v>
      </c>
      <c r="AF116" s="60">
        <f t="shared" si="321"/>
        <v>-0.27304099999999998</v>
      </c>
      <c r="AG116" s="60">
        <f t="shared" si="321"/>
        <v>-0.16083500000000001</v>
      </c>
      <c r="AH116" s="60">
        <f t="shared" si="321"/>
        <v>-1.7788999999999999E-2</v>
      </c>
      <c r="AI116" s="60">
        <f t="shared" si="321"/>
        <v>-0.90340836363636356</v>
      </c>
      <c r="AJ116" s="60">
        <f t="shared" si="321"/>
        <v>-6.4260000000000003E-3</v>
      </c>
      <c r="AK116" s="60">
        <f t="shared" si="321"/>
        <v>-0.39178600000000002</v>
      </c>
      <c r="AM116" s="31">
        <f>AC116</f>
        <v>-0.16006600000000001</v>
      </c>
      <c r="AN116" s="31">
        <f t="shared" ref="AN116:AU116" si="322">AD116</f>
        <v>-0.24990899999999999</v>
      </c>
      <c r="AO116" s="31">
        <f t="shared" si="322"/>
        <v>-0.15897900000000001</v>
      </c>
      <c r="AP116" s="31">
        <f t="shared" si="322"/>
        <v>-0.27304099999999998</v>
      </c>
      <c r="AQ116" s="31">
        <f t="shared" si="322"/>
        <v>-0.16083500000000001</v>
      </c>
      <c r="AR116" s="31">
        <f t="shared" si="322"/>
        <v>-1.7788999999999999E-2</v>
      </c>
      <c r="AS116" s="31">
        <f t="shared" si="322"/>
        <v>-0.90340836363636356</v>
      </c>
      <c r="AT116" s="31">
        <f t="shared" si="322"/>
        <v>-6.4260000000000003E-3</v>
      </c>
      <c r="AU116" s="31">
        <f t="shared" si="322"/>
        <v>-0.39178600000000002</v>
      </c>
      <c r="BQ116" s="24">
        <v>1987</v>
      </c>
      <c r="BR116" s="24">
        <f>1+BR115</f>
        <v>10</v>
      </c>
      <c r="BS116" s="29">
        <f t="shared" si="303"/>
        <v>2.8324009999999999</v>
      </c>
      <c r="BT116" s="29">
        <f t="shared" si="304"/>
        <v>2.9950730000000005</v>
      </c>
      <c r="BU116" s="29">
        <f t="shared" si="305"/>
        <v>3.2215209999999992</v>
      </c>
      <c r="BV116" s="29">
        <f t="shared" si="306"/>
        <v>5.3460099999999997</v>
      </c>
      <c r="BW116" s="29">
        <f t="shared" si="307"/>
        <v>5.199923000000001</v>
      </c>
      <c r="BX116" s="29">
        <f t="shared" si="308"/>
        <v>3.6064280000000006</v>
      </c>
      <c r="BY116" s="29">
        <f t="shared" si="309"/>
        <v>0.48755545454545468</v>
      </c>
      <c r="BZ116" s="29">
        <f t="shared" si="310"/>
        <v>2.7195149999999999</v>
      </c>
      <c r="CA116" s="29">
        <f t="shared" si="311"/>
        <v>3.2663130000000007</v>
      </c>
      <c r="CC116" s="24">
        <v>1989</v>
      </c>
      <c r="CD116" s="24">
        <v>10</v>
      </c>
      <c r="CE116" s="29">
        <f t="shared" si="312"/>
        <v>4.2275229999999997</v>
      </c>
      <c r="CF116" s="29">
        <f t="shared" si="313"/>
        <v>4.4900459999999995</v>
      </c>
      <c r="CG116" s="29">
        <f t="shared" si="314"/>
        <v>3.7047300000000001</v>
      </c>
      <c r="CH116" s="29">
        <f t="shared" si="315"/>
        <v>1.334166</v>
      </c>
      <c r="CI116" s="29">
        <f t="shared" si="316"/>
        <v>5.922286999999999</v>
      </c>
      <c r="CJ116" s="29">
        <f t="shared" si="317"/>
        <v>6.2751830000000011</v>
      </c>
      <c r="CK116" s="29">
        <f t="shared" si="318"/>
        <v>0.97461972727272728</v>
      </c>
      <c r="CL116" s="29">
        <f t="shared" si="319"/>
        <v>3.6045189999999994</v>
      </c>
      <c r="CM116" s="29">
        <f t="shared" si="320"/>
        <v>4.3097310000000002</v>
      </c>
    </row>
    <row r="117" spans="1:91" x14ac:dyDescent="0.25">
      <c r="A117" s="25" t="s">
        <v>106</v>
      </c>
      <c r="B117" s="25" t="s">
        <v>93</v>
      </c>
      <c r="C117" s="25" t="s">
        <v>92</v>
      </c>
      <c r="D117" s="26">
        <v>8</v>
      </c>
      <c r="F117" s="29">
        <v>-0.85863500000000004</v>
      </c>
      <c r="G117" s="29">
        <v>-0.32660899999999998</v>
      </c>
      <c r="H117" s="29">
        <v>-0.114801</v>
      </c>
      <c r="I117" s="29">
        <v>-0.31364399999999998</v>
      </c>
      <c r="J117" s="29">
        <v>-0.46912399999999999</v>
      </c>
      <c r="K117" s="29">
        <v>-0.33279500000000001</v>
      </c>
      <c r="L117" s="29">
        <v>-0.31121399999999999</v>
      </c>
      <c r="M117" s="58">
        <v>-1.2131769999999999</v>
      </c>
      <c r="N117" s="58">
        <v>-0.11359</v>
      </c>
      <c r="O117" s="58">
        <v>-0.50616099999999997</v>
      </c>
      <c r="R117" s="31"/>
      <c r="S117" s="31">
        <f t="shared" si="227"/>
        <v>-0.32660899999999998</v>
      </c>
      <c r="T117" s="31">
        <f t="shared" si="228"/>
        <v>-0.114801</v>
      </c>
      <c r="U117" s="31">
        <f t="shared" si="229"/>
        <v>-0.31364399999999998</v>
      </c>
      <c r="V117" s="31">
        <f t="shared" si="230"/>
        <v>-0.46912399999999999</v>
      </c>
      <c r="W117" s="31">
        <f t="shared" si="231"/>
        <v>-0.33279500000000001</v>
      </c>
      <c r="X117" s="31">
        <f t="shared" si="232"/>
        <v>-0.31121399999999999</v>
      </c>
      <c r="Y117" s="60">
        <f t="shared" si="233"/>
        <v>-1.0197904545454544</v>
      </c>
      <c r="Z117" s="60">
        <f t="shared" si="234"/>
        <v>-0.11359</v>
      </c>
      <c r="AA117" s="60">
        <f t="shared" si="235"/>
        <v>-0.50616099999999997</v>
      </c>
      <c r="AC117" s="60">
        <f t="shared" ref="AC117:AC136" si="323">S117</f>
        <v>-0.32660899999999998</v>
      </c>
      <c r="AD117" s="60">
        <f t="shared" si="321"/>
        <v>-0.114801</v>
      </c>
      <c r="AE117" s="60">
        <f t="shared" si="321"/>
        <v>-0.31364399999999998</v>
      </c>
      <c r="AF117" s="60">
        <f t="shared" si="321"/>
        <v>-0.46912399999999999</v>
      </c>
      <c r="AG117" s="60">
        <f t="shared" si="321"/>
        <v>-0.33279500000000001</v>
      </c>
      <c r="AH117" s="60">
        <f t="shared" si="321"/>
        <v>-0.31121399999999999</v>
      </c>
      <c r="AI117" s="60">
        <f t="shared" si="321"/>
        <v>-1.0197904545454544</v>
      </c>
      <c r="AJ117" s="60">
        <f t="shared" si="321"/>
        <v>-0.11359</v>
      </c>
      <c r="AK117" s="60">
        <f t="shared" si="321"/>
        <v>-0.50616099999999997</v>
      </c>
      <c r="AM117" s="31">
        <f>AC117+AM116</f>
        <v>-0.48667499999999997</v>
      </c>
      <c r="AN117" s="31">
        <f t="shared" ref="AN117:AU132" si="324">AD117+AN116</f>
        <v>-0.36470999999999998</v>
      </c>
      <c r="AO117" s="31">
        <f t="shared" si="324"/>
        <v>-0.47262300000000002</v>
      </c>
      <c r="AP117" s="31">
        <f t="shared" si="324"/>
        <v>-0.74216499999999996</v>
      </c>
      <c r="AQ117" s="31">
        <f t="shared" si="324"/>
        <v>-0.49363000000000001</v>
      </c>
      <c r="AR117" s="31">
        <f t="shared" si="324"/>
        <v>-0.32900299999999999</v>
      </c>
      <c r="AS117" s="31">
        <f t="shared" si="324"/>
        <v>-1.923198818181818</v>
      </c>
      <c r="AT117" s="31">
        <f t="shared" si="324"/>
        <v>-0.120016</v>
      </c>
      <c r="AU117" s="31">
        <f t="shared" si="324"/>
        <v>-0.89794700000000005</v>
      </c>
      <c r="BQ117" s="24">
        <v>1987</v>
      </c>
      <c r="BR117" s="24">
        <f t="shared" ref="BR117:BR127" si="325">1+BR116</f>
        <v>11</v>
      </c>
      <c r="BS117" s="29">
        <f t="shared" si="303"/>
        <v>3.754394</v>
      </c>
      <c r="BT117" s="29">
        <f t="shared" si="304"/>
        <v>3.5809680000000004</v>
      </c>
      <c r="BU117" s="29">
        <f t="shared" si="305"/>
        <v>4.0053019999999995</v>
      </c>
      <c r="BV117" s="29">
        <f t="shared" si="306"/>
        <v>6.1751779999999998</v>
      </c>
      <c r="BW117" s="29">
        <f t="shared" si="307"/>
        <v>6.0819940000000008</v>
      </c>
      <c r="BX117" s="29">
        <f t="shared" si="308"/>
        <v>4.2931620000000006</v>
      </c>
      <c r="BY117" s="29">
        <f t="shared" si="309"/>
        <v>1.2931006363636366</v>
      </c>
      <c r="BZ117" s="29">
        <f t="shared" si="310"/>
        <v>2.7569110000000001</v>
      </c>
      <c r="CA117" s="29">
        <f t="shared" si="311"/>
        <v>3.2732770000000007</v>
      </c>
      <c r="CC117" s="24">
        <v>1989</v>
      </c>
      <c r="CD117" s="24">
        <v>11</v>
      </c>
      <c r="CE117" s="29">
        <f t="shared" si="312"/>
        <v>4.909395</v>
      </c>
      <c r="CF117" s="29">
        <f t="shared" si="313"/>
        <v>4.9867879999999998</v>
      </c>
      <c r="CG117" s="29">
        <f t="shared" si="314"/>
        <v>4.4312480000000001</v>
      </c>
      <c r="CH117" s="29">
        <f t="shared" si="315"/>
        <v>1.9389529999999999</v>
      </c>
      <c r="CI117" s="29">
        <f t="shared" si="316"/>
        <v>6.6884799999999993</v>
      </c>
      <c r="CJ117" s="29">
        <f t="shared" si="317"/>
        <v>7.1063140000000011</v>
      </c>
      <c r="CK117" s="29">
        <f t="shared" si="318"/>
        <v>1.2655736363636363</v>
      </c>
      <c r="CL117" s="29">
        <f t="shared" si="319"/>
        <v>4.4626219999999996</v>
      </c>
      <c r="CM117" s="29">
        <f t="shared" si="320"/>
        <v>5.3913260000000003</v>
      </c>
    </row>
    <row r="118" spans="1:91" x14ac:dyDescent="0.25">
      <c r="A118" s="25" t="s">
        <v>106</v>
      </c>
      <c r="B118" s="25" t="s">
        <v>93</v>
      </c>
      <c r="C118" s="25" t="s">
        <v>93</v>
      </c>
      <c r="D118" s="26">
        <v>9</v>
      </c>
      <c r="F118" s="29">
        <v>-0.98980100000000004</v>
      </c>
      <c r="G118" s="29">
        <v>-0.43952799999999997</v>
      </c>
      <c r="H118" s="29">
        <v>-6.6464999999999996E-2</v>
      </c>
      <c r="I118" s="29">
        <v>-0.441353</v>
      </c>
      <c r="J118" s="29">
        <v>-0.655088</v>
      </c>
      <c r="K118" s="29">
        <v>-0.48593599999999998</v>
      </c>
      <c r="L118" s="29">
        <v>-0.51305900000000004</v>
      </c>
      <c r="M118" s="58">
        <v>-1.092333</v>
      </c>
      <c r="N118" s="58">
        <v>-0.244117</v>
      </c>
      <c r="O118" s="58">
        <v>-0.54316299999999995</v>
      </c>
      <c r="R118" s="31"/>
      <c r="S118" s="31">
        <f t="shared" si="227"/>
        <v>-0.43952799999999997</v>
      </c>
      <c r="T118" s="31">
        <f t="shared" si="228"/>
        <v>-6.6464999999999996E-2</v>
      </c>
      <c r="U118" s="31">
        <f t="shared" si="229"/>
        <v>-0.441353</v>
      </c>
      <c r="V118" s="31">
        <f t="shared" si="230"/>
        <v>-0.655088</v>
      </c>
      <c r="W118" s="31">
        <f t="shared" si="231"/>
        <v>-0.48593599999999998</v>
      </c>
      <c r="X118" s="31">
        <f t="shared" si="232"/>
        <v>-0.51305900000000004</v>
      </c>
      <c r="Y118" s="60">
        <f t="shared" si="233"/>
        <v>-1.0364064545454545</v>
      </c>
      <c r="Z118" s="60">
        <f t="shared" si="234"/>
        <v>-0.244117</v>
      </c>
      <c r="AA118" s="60">
        <f t="shared" si="235"/>
        <v>-0.54316299999999995</v>
      </c>
      <c r="AC118" s="60">
        <f t="shared" si="323"/>
        <v>-0.43952799999999997</v>
      </c>
      <c r="AD118" s="60">
        <f t="shared" si="321"/>
        <v>-6.6464999999999996E-2</v>
      </c>
      <c r="AE118" s="60">
        <f t="shared" si="321"/>
        <v>-0.441353</v>
      </c>
      <c r="AF118" s="60">
        <f t="shared" si="321"/>
        <v>-0.655088</v>
      </c>
      <c r="AG118" s="60">
        <f t="shared" si="321"/>
        <v>-0.48593599999999998</v>
      </c>
      <c r="AH118" s="60">
        <f t="shared" si="321"/>
        <v>-0.51305900000000004</v>
      </c>
      <c r="AI118" s="60">
        <f t="shared" si="321"/>
        <v>-1.0364064545454545</v>
      </c>
      <c r="AJ118" s="60">
        <f t="shared" si="321"/>
        <v>-0.244117</v>
      </c>
      <c r="AK118" s="60">
        <f t="shared" si="321"/>
        <v>-0.54316299999999995</v>
      </c>
      <c r="AM118" s="31">
        <f t="shared" ref="AM118:AM136" si="326">AC118+AM117</f>
        <v>-0.92620299999999989</v>
      </c>
      <c r="AN118" s="31">
        <f t="shared" si="324"/>
        <v>-0.43117499999999997</v>
      </c>
      <c r="AO118" s="31">
        <f t="shared" si="324"/>
        <v>-0.91397600000000001</v>
      </c>
      <c r="AP118" s="31">
        <f t="shared" si="324"/>
        <v>-1.3972530000000001</v>
      </c>
      <c r="AQ118" s="31">
        <f t="shared" si="324"/>
        <v>-0.97956599999999994</v>
      </c>
      <c r="AR118" s="31">
        <f t="shared" si="324"/>
        <v>-0.84206200000000009</v>
      </c>
      <c r="AS118" s="31">
        <f t="shared" si="324"/>
        <v>-2.9596052727272726</v>
      </c>
      <c r="AT118" s="31">
        <f t="shared" si="324"/>
        <v>-0.36413299999999998</v>
      </c>
      <c r="AU118" s="31">
        <f t="shared" si="324"/>
        <v>-1.4411100000000001</v>
      </c>
      <c r="BQ118" s="24">
        <v>1987</v>
      </c>
      <c r="BR118" s="24">
        <f t="shared" si="325"/>
        <v>12</v>
      </c>
      <c r="BS118" s="29">
        <f t="shared" si="303"/>
        <v>4.9974470000000002</v>
      </c>
      <c r="BT118" s="29">
        <f t="shared" si="304"/>
        <v>4.6119990000000008</v>
      </c>
      <c r="BU118" s="29">
        <f t="shared" si="305"/>
        <v>5.1179089999999992</v>
      </c>
      <c r="BV118" s="29">
        <f t="shared" si="306"/>
        <v>7.3149579999999998</v>
      </c>
      <c r="BW118" s="29">
        <f t="shared" si="307"/>
        <v>7.4570680000000005</v>
      </c>
      <c r="BX118" s="29">
        <f t="shared" si="308"/>
        <v>5.4288190000000007</v>
      </c>
      <c r="BY118" s="29">
        <f t="shared" si="309"/>
        <v>2.3585793636363634</v>
      </c>
      <c r="BZ118" s="29">
        <f t="shared" si="310"/>
        <v>3.3329260000000001</v>
      </c>
      <c r="CA118" s="29">
        <f t="shared" si="311"/>
        <v>3.9835600000000007</v>
      </c>
      <c r="CC118" s="24">
        <v>1989</v>
      </c>
      <c r="CD118" s="24">
        <v>12</v>
      </c>
      <c r="CE118" s="29">
        <f t="shared" si="312"/>
        <v>5.2960289999999999</v>
      </c>
      <c r="CF118" s="29">
        <f t="shared" si="313"/>
        <v>4.9946299999999999</v>
      </c>
      <c r="CG118" s="29">
        <f t="shared" si="314"/>
        <v>4.848382</v>
      </c>
      <c r="CH118" s="29">
        <f t="shared" si="315"/>
        <v>2.2265250000000001</v>
      </c>
      <c r="CI118" s="29">
        <f t="shared" si="316"/>
        <v>7.2469219999999996</v>
      </c>
      <c r="CJ118" s="29">
        <f t="shared" si="317"/>
        <v>7.3983750000000015</v>
      </c>
      <c r="CK118" s="29">
        <f t="shared" si="318"/>
        <v>1.1153370909090907</v>
      </c>
      <c r="CL118" s="29">
        <f t="shared" si="319"/>
        <v>4.8672909999999998</v>
      </c>
      <c r="CM118" s="29">
        <f t="shared" si="320"/>
        <v>5.9220920000000001</v>
      </c>
    </row>
    <row r="119" spans="1:91" x14ac:dyDescent="0.25">
      <c r="A119" s="25" t="s">
        <v>106</v>
      </c>
      <c r="B119" s="25" t="s">
        <v>101</v>
      </c>
      <c r="C119" s="25" t="s">
        <v>91</v>
      </c>
      <c r="D119" s="26">
        <v>10</v>
      </c>
      <c r="F119" s="29">
        <v>3.32E-2</v>
      </c>
      <c r="G119" s="29">
        <v>0.10292900000000001</v>
      </c>
      <c r="H119" s="29">
        <v>0.82016599999999995</v>
      </c>
      <c r="I119" s="29">
        <v>0.42020999999999997</v>
      </c>
      <c r="J119" s="29">
        <v>0.188585</v>
      </c>
      <c r="K119" s="29">
        <v>9.9546999999999997E-2</v>
      </c>
      <c r="L119" s="29">
        <v>7.6119999999999993E-2</v>
      </c>
      <c r="M119" s="58">
        <v>-0.12757399999999999</v>
      </c>
      <c r="N119" s="58">
        <v>0.39722000000000002</v>
      </c>
      <c r="O119" s="58">
        <v>0.39332499999999998</v>
      </c>
      <c r="R119" s="31"/>
      <c r="S119" s="31">
        <f t="shared" si="227"/>
        <v>0.10292900000000001</v>
      </c>
      <c r="T119" s="31">
        <f t="shared" si="228"/>
        <v>0.82016599999999995</v>
      </c>
      <c r="U119" s="31">
        <f t="shared" si="229"/>
        <v>0.42020999999999997</v>
      </c>
      <c r="V119" s="31">
        <f t="shared" si="230"/>
        <v>0.188585</v>
      </c>
      <c r="W119" s="31">
        <f t="shared" si="231"/>
        <v>9.9546999999999997E-2</v>
      </c>
      <c r="X119" s="31">
        <f t="shared" si="232"/>
        <v>7.6119999999999993E-2</v>
      </c>
      <c r="Y119" s="60">
        <f t="shared" si="233"/>
        <v>-3.9879090909090906E-2</v>
      </c>
      <c r="Z119" s="60">
        <f t="shared" si="234"/>
        <v>0.39722000000000002</v>
      </c>
      <c r="AA119" s="60">
        <f t="shared" si="235"/>
        <v>0.39332499999999998</v>
      </c>
      <c r="AC119" s="60">
        <f t="shared" si="323"/>
        <v>0.10292900000000001</v>
      </c>
      <c r="AD119" s="60">
        <f t="shared" si="321"/>
        <v>0.82016599999999995</v>
      </c>
      <c r="AE119" s="60">
        <f t="shared" si="321"/>
        <v>0.42020999999999997</v>
      </c>
      <c r="AF119" s="60">
        <f t="shared" si="321"/>
        <v>0.188585</v>
      </c>
      <c r="AG119" s="60">
        <f t="shared" si="321"/>
        <v>9.9546999999999997E-2</v>
      </c>
      <c r="AH119" s="60">
        <f t="shared" si="321"/>
        <v>7.6119999999999993E-2</v>
      </c>
      <c r="AI119" s="60">
        <f t="shared" si="321"/>
        <v>-3.9879090909090906E-2</v>
      </c>
      <c r="AJ119" s="60">
        <f t="shared" si="321"/>
        <v>0.39722000000000002</v>
      </c>
      <c r="AK119" s="60">
        <f t="shared" si="321"/>
        <v>0.39332499999999998</v>
      </c>
      <c r="AM119" s="31">
        <f t="shared" si="326"/>
        <v>-0.82327399999999984</v>
      </c>
      <c r="AN119" s="31">
        <f t="shared" si="324"/>
        <v>0.38899099999999998</v>
      </c>
      <c r="AO119" s="31">
        <f t="shared" si="324"/>
        <v>-0.49376600000000004</v>
      </c>
      <c r="AP119" s="31">
        <f t="shared" si="324"/>
        <v>-1.2086680000000001</v>
      </c>
      <c r="AQ119" s="31">
        <f t="shared" si="324"/>
        <v>-0.88001899999999988</v>
      </c>
      <c r="AR119" s="31">
        <f t="shared" si="324"/>
        <v>-0.76594200000000012</v>
      </c>
      <c r="AS119" s="31">
        <f t="shared" si="324"/>
        <v>-2.9994843636363635</v>
      </c>
      <c r="AT119" s="31">
        <f t="shared" si="324"/>
        <v>3.3087000000000033E-2</v>
      </c>
      <c r="AU119" s="31">
        <f t="shared" si="324"/>
        <v>-1.0477850000000002</v>
      </c>
      <c r="BQ119" s="24">
        <v>1987</v>
      </c>
      <c r="BR119" s="24">
        <f t="shared" si="325"/>
        <v>13</v>
      </c>
      <c r="BS119" s="29">
        <f t="shared" si="303"/>
        <v>6.4778370000000001</v>
      </c>
      <c r="BT119" s="29">
        <f t="shared" si="304"/>
        <v>6.0107560000000007</v>
      </c>
      <c r="BU119" s="29">
        <f t="shared" si="305"/>
        <v>6.3608409999999989</v>
      </c>
      <c r="BV119" s="29">
        <f t="shared" si="306"/>
        <v>8.4768509999999999</v>
      </c>
      <c r="BW119" s="29">
        <f t="shared" si="307"/>
        <v>8.8773300000000006</v>
      </c>
      <c r="BX119" s="29">
        <f t="shared" si="308"/>
        <v>7.0090690000000002</v>
      </c>
      <c r="BY119" s="29">
        <f t="shared" si="309"/>
        <v>3.6520364545454544</v>
      </c>
      <c r="BZ119" s="29">
        <f t="shared" si="310"/>
        <v>4.114878</v>
      </c>
      <c r="CA119" s="29">
        <f t="shared" si="311"/>
        <v>4.856586000000001</v>
      </c>
      <c r="CC119" s="24">
        <v>1989</v>
      </c>
      <c r="CD119" s="24">
        <v>13</v>
      </c>
      <c r="CE119" s="29">
        <f t="shared" si="312"/>
        <v>5.2989269999999999</v>
      </c>
      <c r="CF119" s="29">
        <f t="shared" si="313"/>
        <v>4.464753</v>
      </c>
      <c r="CG119" s="29">
        <f t="shared" si="314"/>
        <v>4.9744919999999997</v>
      </c>
      <c r="CH119" s="29">
        <f t="shared" si="315"/>
        <v>1.9640270000000002</v>
      </c>
      <c r="CI119" s="29">
        <f t="shared" si="316"/>
        <v>7.214302</v>
      </c>
      <c r="CJ119" s="29">
        <f t="shared" si="317"/>
        <v>6.8491880000000016</v>
      </c>
      <c r="CK119" s="29">
        <f t="shared" si="318"/>
        <v>0.7502409090909089</v>
      </c>
      <c r="CL119" s="29">
        <f t="shared" si="319"/>
        <v>4.2392389999999995</v>
      </c>
      <c r="CM119" s="29">
        <f t="shared" si="320"/>
        <v>5.116295</v>
      </c>
    </row>
    <row r="120" spans="1:91" x14ac:dyDescent="0.25">
      <c r="A120" s="25" t="s">
        <v>106</v>
      </c>
      <c r="B120" s="25" t="s">
        <v>101</v>
      </c>
      <c r="C120" s="25" t="s">
        <v>92</v>
      </c>
      <c r="D120" s="26">
        <v>11</v>
      </c>
      <c r="F120" s="29">
        <v>0.39542500000000003</v>
      </c>
      <c r="G120" s="29">
        <v>0.34605599999999997</v>
      </c>
      <c r="H120" s="29">
        <v>0.99762799999999996</v>
      </c>
      <c r="I120" s="29">
        <v>0.619722</v>
      </c>
      <c r="J120" s="29">
        <v>0.56301800000000002</v>
      </c>
      <c r="K120" s="29">
        <v>0.44724399999999997</v>
      </c>
      <c r="L120" s="29">
        <v>0.50496799999999997</v>
      </c>
      <c r="M120" s="58">
        <v>2.4747000000000002E-2</v>
      </c>
      <c r="N120" s="58">
        <v>0.85680699999999999</v>
      </c>
      <c r="O120" s="58">
        <v>0.76688400000000001</v>
      </c>
      <c r="R120" s="31"/>
      <c r="S120" s="31">
        <f t="shared" si="227"/>
        <v>0.34605599999999997</v>
      </c>
      <c r="T120" s="31">
        <f t="shared" si="228"/>
        <v>0.99762799999999996</v>
      </c>
      <c r="U120" s="31">
        <f t="shared" si="229"/>
        <v>0.619722</v>
      </c>
      <c r="V120" s="31">
        <f t="shared" si="230"/>
        <v>0.56301800000000002</v>
      </c>
      <c r="W120" s="31">
        <f t="shared" si="231"/>
        <v>0.44724399999999997</v>
      </c>
      <c r="X120" s="31">
        <f t="shared" si="232"/>
        <v>0.50496799999999997</v>
      </c>
      <c r="Y120" s="60">
        <f t="shared" si="233"/>
        <v>0.22693500000000003</v>
      </c>
      <c r="Z120" s="60">
        <f t="shared" si="234"/>
        <v>0.85680699999999999</v>
      </c>
      <c r="AA120" s="60">
        <f t="shared" si="235"/>
        <v>0.76688400000000001</v>
      </c>
      <c r="AC120" s="60">
        <f t="shared" si="323"/>
        <v>0.34605599999999997</v>
      </c>
      <c r="AD120" s="60">
        <f t="shared" si="321"/>
        <v>0.99762799999999996</v>
      </c>
      <c r="AE120" s="60">
        <f t="shared" si="321"/>
        <v>0.619722</v>
      </c>
      <c r="AF120" s="60">
        <f t="shared" si="321"/>
        <v>0.56301800000000002</v>
      </c>
      <c r="AG120" s="60">
        <f t="shared" si="321"/>
        <v>0.44724399999999997</v>
      </c>
      <c r="AH120" s="60">
        <f t="shared" si="321"/>
        <v>0.50496799999999997</v>
      </c>
      <c r="AI120" s="60">
        <f t="shared" si="321"/>
        <v>0.22693500000000003</v>
      </c>
      <c r="AJ120" s="60">
        <f t="shared" si="321"/>
        <v>0.85680699999999999</v>
      </c>
      <c r="AK120" s="60">
        <f t="shared" si="321"/>
        <v>0.76688400000000001</v>
      </c>
      <c r="AM120" s="31">
        <f t="shared" si="326"/>
        <v>-0.47721799999999986</v>
      </c>
      <c r="AN120" s="31">
        <f t="shared" si="324"/>
        <v>1.386619</v>
      </c>
      <c r="AO120" s="31">
        <f t="shared" si="324"/>
        <v>0.12595599999999996</v>
      </c>
      <c r="AP120" s="31">
        <f t="shared" si="324"/>
        <v>-0.64565000000000006</v>
      </c>
      <c r="AQ120" s="31">
        <f t="shared" si="324"/>
        <v>-0.43277499999999991</v>
      </c>
      <c r="AR120" s="31">
        <f t="shared" si="324"/>
        <v>-0.26097400000000015</v>
      </c>
      <c r="AS120" s="31">
        <f t="shared" si="324"/>
        <v>-2.7725493636363634</v>
      </c>
      <c r="AT120" s="31">
        <f t="shared" si="324"/>
        <v>0.88989399999999996</v>
      </c>
      <c r="AU120" s="31">
        <f t="shared" si="324"/>
        <v>-0.28090100000000018</v>
      </c>
      <c r="BQ120" s="24">
        <v>1987</v>
      </c>
      <c r="BR120" s="24">
        <f t="shared" si="325"/>
        <v>14</v>
      </c>
      <c r="BS120" s="29">
        <f t="shared" si="303"/>
        <v>7.6752789999999997</v>
      </c>
      <c r="BT120" s="29">
        <f t="shared" si="304"/>
        <v>7.2944070000000005</v>
      </c>
      <c r="BU120" s="29">
        <f t="shared" si="305"/>
        <v>7.3640859999999986</v>
      </c>
      <c r="BV120" s="29">
        <f t="shared" si="306"/>
        <v>9.6198800000000002</v>
      </c>
      <c r="BW120" s="29">
        <f t="shared" si="307"/>
        <v>10.230373</v>
      </c>
      <c r="BX120" s="29">
        <f t="shared" si="308"/>
        <v>8.6293880000000005</v>
      </c>
      <c r="BY120" s="29">
        <f t="shared" si="309"/>
        <v>4.6435010909090906</v>
      </c>
      <c r="BZ120" s="29">
        <f t="shared" si="310"/>
        <v>4.8342429999999998</v>
      </c>
      <c r="CA120" s="29">
        <f t="shared" si="311"/>
        <v>5.7256470000000013</v>
      </c>
      <c r="CC120" s="24">
        <v>1989</v>
      </c>
      <c r="CD120" s="24">
        <v>14</v>
      </c>
      <c r="CE120" s="29">
        <f t="shared" si="312"/>
        <v>5.6401159999999999</v>
      </c>
      <c r="CF120" s="29">
        <f t="shared" si="313"/>
        <v>4.1059380000000001</v>
      </c>
      <c r="CG120" s="29">
        <f t="shared" si="314"/>
        <v>5.2285389999999996</v>
      </c>
      <c r="CH120" s="29">
        <f t="shared" si="315"/>
        <v>1.9277690000000003</v>
      </c>
      <c r="CI120" s="29">
        <f t="shared" si="316"/>
        <v>7.0972689999999998</v>
      </c>
      <c r="CJ120" s="29">
        <f t="shared" si="317"/>
        <v>6.3013040000000018</v>
      </c>
      <c r="CK120" s="29">
        <f t="shared" si="318"/>
        <v>0.40406945454545434</v>
      </c>
      <c r="CL120" s="29">
        <f t="shared" si="319"/>
        <v>3.5673849999999998</v>
      </c>
      <c r="CM120" s="29">
        <f t="shared" si="320"/>
        <v>4.5116649999999998</v>
      </c>
    </row>
    <row r="121" spans="1:91" x14ac:dyDescent="0.25">
      <c r="A121" s="25" t="s">
        <v>106</v>
      </c>
      <c r="B121" s="25" t="s">
        <v>101</v>
      </c>
      <c r="C121" s="25" t="s">
        <v>93</v>
      </c>
      <c r="D121" s="26">
        <v>12</v>
      </c>
      <c r="F121" s="29">
        <v>0.76864299999999997</v>
      </c>
      <c r="G121" s="29">
        <v>0.51777600000000001</v>
      </c>
      <c r="H121" s="29">
        <v>1.1122240000000001</v>
      </c>
      <c r="I121" s="29">
        <v>0.711673</v>
      </c>
      <c r="J121" s="29">
        <v>0.81123599999999996</v>
      </c>
      <c r="K121" s="29">
        <v>0.74437799999999998</v>
      </c>
      <c r="L121" s="29">
        <v>0.86741599999999996</v>
      </c>
      <c r="M121" s="58">
        <v>4.5740000000000003E-2</v>
      </c>
      <c r="N121" s="58">
        <v>1.271501</v>
      </c>
      <c r="O121" s="58">
        <v>1.1872510000000001</v>
      </c>
      <c r="R121" s="31"/>
      <c r="S121" s="31">
        <f t="shared" si="227"/>
        <v>0.51777600000000001</v>
      </c>
      <c r="T121" s="31">
        <f t="shared" si="228"/>
        <v>1.1122240000000001</v>
      </c>
      <c r="U121" s="31">
        <f t="shared" si="229"/>
        <v>0.711673</v>
      </c>
      <c r="V121" s="31">
        <f t="shared" si="230"/>
        <v>0.81123599999999996</v>
      </c>
      <c r="W121" s="31">
        <f t="shared" si="231"/>
        <v>0.74437799999999998</v>
      </c>
      <c r="X121" s="31">
        <f t="shared" si="232"/>
        <v>0.86741599999999996</v>
      </c>
      <c r="Y121" s="60">
        <f t="shared" si="233"/>
        <v>0.44005072727272726</v>
      </c>
      <c r="Z121" s="60">
        <f t="shared" si="234"/>
        <v>1.271501</v>
      </c>
      <c r="AA121" s="60">
        <f t="shared" si="235"/>
        <v>1.1872510000000001</v>
      </c>
      <c r="AC121" s="60">
        <f t="shared" si="323"/>
        <v>0.51777600000000001</v>
      </c>
      <c r="AD121" s="60">
        <f t="shared" si="321"/>
        <v>1.1122240000000001</v>
      </c>
      <c r="AE121" s="60">
        <f t="shared" si="321"/>
        <v>0.711673</v>
      </c>
      <c r="AF121" s="60">
        <f t="shared" si="321"/>
        <v>0.81123599999999996</v>
      </c>
      <c r="AG121" s="60">
        <f t="shared" si="321"/>
        <v>0.74437799999999998</v>
      </c>
      <c r="AH121" s="60">
        <f t="shared" si="321"/>
        <v>0.86741599999999996</v>
      </c>
      <c r="AI121" s="60">
        <f t="shared" si="321"/>
        <v>0.44005072727272726</v>
      </c>
      <c r="AJ121" s="60">
        <f t="shared" si="321"/>
        <v>1.271501</v>
      </c>
      <c r="AK121" s="60">
        <f t="shared" si="321"/>
        <v>1.1872510000000001</v>
      </c>
      <c r="AM121" s="31">
        <f t="shared" si="326"/>
        <v>4.0558000000000149E-2</v>
      </c>
      <c r="AN121" s="31">
        <f t="shared" si="324"/>
        <v>2.4988429999999999</v>
      </c>
      <c r="AO121" s="31">
        <f t="shared" si="324"/>
        <v>0.83762899999999996</v>
      </c>
      <c r="AP121" s="31">
        <f t="shared" si="324"/>
        <v>0.1655859999999999</v>
      </c>
      <c r="AQ121" s="31">
        <f t="shared" si="324"/>
        <v>0.31160300000000007</v>
      </c>
      <c r="AR121" s="31">
        <f t="shared" si="324"/>
        <v>0.60644199999999981</v>
      </c>
      <c r="AS121" s="31">
        <f t="shared" si="324"/>
        <v>-2.3324986363636362</v>
      </c>
      <c r="AT121" s="31">
        <f t="shared" si="324"/>
        <v>2.1613949999999997</v>
      </c>
      <c r="AU121" s="31">
        <f t="shared" si="324"/>
        <v>0.90634999999999988</v>
      </c>
      <c r="BQ121" s="24">
        <v>1987</v>
      </c>
      <c r="BR121" s="24">
        <f t="shared" si="325"/>
        <v>15</v>
      </c>
      <c r="BS121" s="29">
        <f t="shared" si="303"/>
        <v>8.337866</v>
      </c>
      <c r="BT121" s="29">
        <f t="shared" si="304"/>
        <v>8.1449949999999998</v>
      </c>
      <c r="BU121" s="29">
        <f t="shared" si="305"/>
        <v>7.9501059999999981</v>
      </c>
      <c r="BV121" s="29">
        <f t="shared" si="306"/>
        <v>10.593802999999999</v>
      </c>
      <c r="BW121" s="29">
        <f t="shared" si="307"/>
        <v>11.196323</v>
      </c>
      <c r="BX121" s="29">
        <f t="shared" si="308"/>
        <v>9.9462790000000005</v>
      </c>
      <c r="BY121" s="29">
        <f t="shared" si="309"/>
        <v>5.0933456363636358</v>
      </c>
      <c r="BZ121" s="29">
        <f t="shared" si="310"/>
        <v>5.2782270000000002</v>
      </c>
      <c r="CA121" s="29">
        <f t="shared" si="311"/>
        <v>6.4549310000000011</v>
      </c>
      <c r="CC121" s="24">
        <v>1989</v>
      </c>
      <c r="CD121" s="24">
        <v>15</v>
      </c>
      <c r="CE121" s="29">
        <f t="shared" si="312"/>
        <v>6.2932969999999999</v>
      </c>
      <c r="CF121" s="29">
        <f t="shared" si="313"/>
        <v>3.9606020000000002</v>
      </c>
      <c r="CG121" s="29">
        <f t="shared" si="314"/>
        <v>5.6039279999999998</v>
      </c>
      <c r="CH121" s="29">
        <f t="shared" si="315"/>
        <v>2.1140180000000002</v>
      </c>
      <c r="CI121" s="29">
        <f t="shared" si="316"/>
        <v>6.926552</v>
      </c>
      <c r="CJ121" s="29">
        <f t="shared" si="317"/>
        <v>5.8877160000000019</v>
      </c>
      <c r="CK121" s="29">
        <f t="shared" si="318"/>
        <v>0.16043854545454528</v>
      </c>
      <c r="CL121" s="29">
        <f t="shared" si="319"/>
        <v>2.9758419999999997</v>
      </c>
      <c r="CM121" s="29">
        <f t="shared" si="320"/>
        <v>4.1443019999999997</v>
      </c>
    </row>
    <row r="122" spans="1:91" x14ac:dyDescent="0.25">
      <c r="A122" s="25" t="s">
        <v>106</v>
      </c>
      <c r="B122" s="25" t="s">
        <v>102</v>
      </c>
      <c r="C122" s="25" t="s">
        <v>91</v>
      </c>
      <c r="D122" s="26">
        <v>13</v>
      </c>
      <c r="F122" s="29">
        <v>0.35661199999999998</v>
      </c>
      <c r="G122" s="29">
        <v>0.97303300000000004</v>
      </c>
      <c r="H122" s="29">
        <v>1.270573</v>
      </c>
      <c r="I122" s="29">
        <v>1.1903630000000001</v>
      </c>
      <c r="J122" s="29">
        <v>1.1162529999999999</v>
      </c>
      <c r="K122" s="29">
        <v>1.180307</v>
      </c>
      <c r="L122" s="29">
        <v>1.4309689999999999</v>
      </c>
      <c r="M122" s="58">
        <v>7.9570000000000005E-3</v>
      </c>
      <c r="N122" s="58">
        <v>1.3542989999999999</v>
      </c>
      <c r="O122" s="58">
        <v>1.273571</v>
      </c>
      <c r="R122" s="31"/>
      <c r="S122" s="31">
        <f t="shared" si="227"/>
        <v>0.97303300000000004</v>
      </c>
      <c r="T122" s="31">
        <f t="shared" si="228"/>
        <v>1.270573</v>
      </c>
      <c r="U122" s="31">
        <f t="shared" si="229"/>
        <v>1.1903630000000001</v>
      </c>
      <c r="V122" s="31">
        <f t="shared" si="230"/>
        <v>1.1162529999999999</v>
      </c>
      <c r="W122" s="31">
        <f t="shared" si="231"/>
        <v>1.180307</v>
      </c>
      <c r="X122" s="31">
        <f t="shared" si="232"/>
        <v>1.4309689999999999</v>
      </c>
      <c r="Y122" s="60">
        <f t="shared" si="233"/>
        <v>0.19813245454545456</v>
      </c>
      <c r="Z122" s="60">
        <f t="shared" si="234"/>
        <v>1.3542989999999999</v>
      </c>
      <c r="AA122" s="60">
        <f t="shared" si="235"/>
        <v>1.273571</v>
      </c>
      <c r="AC122" s="60">
        <f t="shared" si="323"/>
        <v>0.97303300000000004</v>
      </c>
      <c r="AD122" s="60">
        <f t="shared" si="321"/>
        <v>1.270573</v>
      </c>
      <c r="AE122" s="60">
        <f t="shared" si="321"/>
        <v>1.1903630000000001</v>
      </c>
      <c r="AF122" s="60">
        <f t="shared" si="321"/>
        <v>1.1162529999999999</v>
      </c>
      <c r="AG122" s="60">
        <f t="shared" si="321"/>
        <v>1.180307</v>
      </c>
      <c r="AH122" s="60">
        <f t="shared" si="321"/>
        <v>1.4309689999999999</v>
      </c>
      <c r="AI122" s="60">
        <f t="shared" si="321"/>
        <v>0.19813245454545456</v>
      </c>
      <c r="AJ122" s="60">
        <f t="shared" si="321"/>
        <v>1.3542989999999999</v>
      </c>
      <c r="AK122" s="60">
        <f t="shared" si="321"/>
        <v>1.273571</v>
      </c>
      <c r="AM122" s="31">
        <f t="shared" si="326"/>
        <v>1.0135910000000001</v>
      </c>
      <c r="AN122" s="31">
        <f t="shared" si="324"/>
        <v>3.7694159999999997</v>
      </c>
      <c r="AO122" s="31">
        <f t="shared" si="324"/>
        <v>2.0279920000000002</v>
      </c>
      <c r="AP122" s="31">
        <f t="shared" si="324"/>
        <v>1.2818389999999997</v>
      </c>
      <c r="AQ122" s="31">
        <f t="shared" si="324"/>
        <v>1.4919100000000001</v>
      </c>
      <c r="AR122" s="31">
        <f t="shared" si="324"/>
        <v>2.0374109999999996</v>
      </c>
      <c r="AS122" s="31">
        <f t="shared" si="324"/>
        <v>-2.1343661818181818</v>
      </c>
      <c r="AT122" s="31">
        <f t="shared" si="324"/>
        <v>3.5156939999999999</v>
      </c>
      <c r="AU122" s="31">
        <f t="shared" si="324"/>
        <v>2.1799209999999998</v>
      </c>
      <c r="BQ122" s="24">
        <v>1987</v>
      </c>
      <c r="BR122" s="24">
        <f t="shared" si="325"/>
        <v>16</v>
      </c>
      <c r="BS122" s="29">
        <f t="shared" si="303"/>
        <v>9.6450829999999996</v>
      </c>
      <c r="BT122" s="29">
        <f t="shared" si="304"/>
        <v>9.2843330000000002</v>
      </c>
      <c r="BU122" s="29">
        <f t="shared" si="305"/>
        <v>8.3683819999999987</v>
      </c>
      <c r="BV122" s="29">
        <f t="shared" si="306"/>
        <v>11.595848</v>
      </c>
      <c r="BW122" s="29">
        <f t="shared" si="307"/>
        <v>12.305664</v>
      </c>
      <c r="BX122" s="29">
        <f t="shared" si="308"/>
        <v>11.248278000000001</v>
      </c>
      <c r="BY122" s="29">
        <f t="shared" si="309"/>
        <v>5.7333038181818177</v>
      </c>
      <c r="BZ122" s="29">
        <f t="shared" si="310"/>
        <v>6.2549890000000001</v>
      </c>
      <c r="CA122" s="29">
        <f t="shared" si="311"/>
        <v>7.758083000000001</v>
      </c>
      <c r="CC122" s="24">
        <v>1990</v>
      </c>
      <c r="CD122" s="24">
        <v>1</v>
      </c>
      <c r="CE122" s="29">
        <f>BG317</f>
        <v>0.21062500000000001</v>
      </c>
      <c r="CF122" s="29">
        <f t="shared" ref="CF122:CM122" si="327">BH317</f>
        <v>-0.23563600000000001</v>
      </c>
      <c r="CG122" s="29">
        <f t="shared" si="327"/>
        <v>0.34082200000000001</v>
      </c>
      <c r="CH122" s="29">
        <f t="shared" si="327"/>
        <v>0.31703100000000001</v>
      </c>
      <c r="CI122" s="29">
        <f t="shared" si="327"/>
        <v>-0.112696</v>
      </c>
      <c r="CJ122" s="29">
        <f t="shared" si="327"/>
        <v>-0.173292</v>
      </c>
      <c r="CK122" s="29">
        <f t="shared" si="327"/>
        <v>-0.29902290909090912</v>
      </c>
      <c r="CL122" s="29">
        <f t="shared" si="327"/>
        <v>-0.33655400000000002</v>
      </c>
      <c r="CM122" s="29">
        <f t="shared" si="327"/>
        <v>-0.52028099999999999</v>
      </c>
    </row>
    <row r="123" spans="1:91" x14ac:dyDescent="0.25">
      <c r="A123" s="25" t="s">
        <v>106</v>
      </c>
      <c r="B123" s="25" t="s">
        <v>102</v>
      </c>
      <c r="C123" s="25" t="s">
        <v>92</v>
      </c>
      <c r="D123" s="26">
        <v>14</v>
      </c>
      <c r="F123" s="29">
        <v>5.3990000000000003E-2</v>
      </c>
      <c r="G123" s="29">
        <v>0.90978400000000004</v>
      </c>
      <c r="H123" s="29">
        <v>1.08602</v>
      </c>
      <c r="I123" s="29">
        <v>1.1840280000000001</v>
      </c>
      <c r="J123" s="29">
        <v>0.84760800000000003</v>
      </c>
      <c r="K123" s="29">
        <v>1.01213</v>
      </c>
      <c r="L123" s="29">
        <v>1.1779790000000001</v>
      </c>
      <c r="M123" s="58">
        <v>-0.667238</v>
      </c>
      <c r="N123" s="58">
        <v>1.173403</v>
      </c>
      <c r="O123" s="58">
        <v>1.1127020000000001</v>
      </c>
      <c r="R123" s="31"/>
      <c r="S123" s="31">
        <f t="shared" si="227"/>
        <v>0.90978400000000004</v>
      </c>
      <c r="T123" s="31">
        <f t="shared" si="228"/>
        <v>1.08602</v>
      </c>
      <c r="U123" s="31">
        <f t="shared" si="229"/>
        <v>1.1840280000000001</v>
      </c>
      <c r="V123" s="31">
        <f t="shared" si="230"/>
        <v>0.84760800000000003</v>
      </c>
      <c r="W123" s="31">
        <f t="shared" si="231"/>
        <v>1.01213</v>
      </c>
      <c r="X123" s="31">
        <f t="shared" si="232"/>
        <v>1.1779790000000001</v>
      </c>
      <c r="Y123" s="60">
        <f t="shared" si="233"/>
        <v>-0.27384090909090913</v>
      </c>
      <c r="Z123" s="60">
        <f t="shared" si="234"/>
        <v>1.173403</v>
      </c>
      <c r="AA123" s="60">
        <f t="shared" si="235"/>
        <v>1.1127020000000001</v>
      </c>
      <c r="AC123" s="60">
        <f t="shared" si="323"/>
        <v>0.90978400000000004</v>
      </c>
      <c r="AD123" s="60">
        <f t="shared" si="321"/>
        <v>1.08602</v>
      </c>
      <c r="AE123" s="60">
        <f t="shared" si="321"/>
        <v>1.1840280000000001</v>
      </c>
      <c r="AF123" s="60">
        <f t="shared" si="321"/>
        <v>0.84760800000000003</v>
      </c>
      <c r="AG123" s="60">
        <f t="shared" si="321"/>
        <v>1.01213</v>
      </c>
      <c r="AH123" s="60">
        <f t="shared" si="321"/>
        <v>1.1779790000000001</v>
      </c>
      <c r="AI123" s="60">
        <f t="shared" si="321"/>
        <v>-0.27384090909090913</v>
      </c>
      <c r="AJ123" s="60">
        <f t="shared" si="321"/>
        <v>1.173403</v>
      </c>
      <c r="AK123" s="60">
        <f t="shared" si="321"/>
        <v>1.1127020000000001</v>
      </c>
      <c r="AM123" s="31">
        <f t="shared" si="326"/>
        <v>1.9233750000000001</v>
      </c>
      <c r="AN123" s="31">
        <f t="shared" si="324"/>
        <v>4.8554359999999992</v>
      </c>
      <c r="AO123" s="31">
        <f t="shared" si="324"/>
        <v>3.2120200000000003</v>
      </c>
      <c r="AP123" s="31">
        <f t="shared" si="324"/>
        <v>2.1294469999999999</v>
      </c>
      <c r="AQ123" s="31">
        <f t="shared" si="324"/>
        <v>2.5040399999999998</v>
      </c>
      <c r="AR123" s="31">
        <f t="shared" si="324"/>
        <v>3.2153899999999997</v>
      </c>
      <c r="AS123" s="31">
        <f t="shared" si="324"/>
        <v>-2.4082070909090909</v>
      </c>
      <c r="AT123" s="31">
        <f t="shared" si="324"/>
        <v>4.6890970000000003</v>
      </c>
      <c r="AU123" s="31">
        <f t="shared" si="324"/>
        <v>3.2926229999999999</v>
      </c>
      <c r="BQ123" s="24">
        <v>1987</v>
      </c>
      <c r="BR123" s="24">
        <f t="shared" si="325"/>
        <v>17</v>
      </c>
      <c r="BS123" s="29">
        <f t="shared" si="303"/>
        <v>10.656554</v>
      </c>
      <c r="BT123" s="29">
        <f t="shared" si="304"/>
        <v>10.290044999999999</v>
      </c>
      <c r="BU123" s="29">
        <f t="shared" si="305"/>
        <v>8.7620869999999993</v>
      </c>
      <c r="BV123" s="29">
        <f t="shared" si="306"/>
        <v>12.230283</v>
      </c>
      <c r="BW123" s="29">
        <f t="shared" si="307"/>
        <v>13.127314999999999</v>
      </c>
      <c r="BX123" s="29">
        <f t="shared" si="308"/>
        <v>12.247308</v>
      </c>
      <c r="BY123" s="29">
        <f t="shared" si="309"/>
        <v>6.4742581818181817</v>
      </c>
      <c r="BZ123" s="29">
        <f t="shared" si="310"/>
        <v>7.0071640000000004</v>
      </c>
      <c r="CA123" s="29">
        <f t="shared" si="311"/>
        <v>8.8988390000000006</v>
      </c>
      <c r="CC123" s="24">
        <v>1990</v>
      </c>
      <c r="CD123" s="24">
        <v>2</v>
      </c>
      <c r="CE123" s="29">
        <f t="shared" ref="CE123:CE136" si="328">BG318</f>
        <v>0.67255500000000001</v>
      </c>
      <c r="CF123" s="29">
        <f t="shared" ref="CF123:CF136" si="329">BH318</f>
        <v>-0.158717</v>
      </c>
      <c r="CG123" s="29">
        <f t="shared" ref="CG123:CG136" si="330">BI318</f>
        <v>1.121837</v>
      </c>
      <c r="CH123" s="29">
        <f t="shared" ref="CH123:CH136" si="331">BJ318</f>
        <v>0.97532900000000011</v>
      </c>
      <c r="CI123" s="29">
        <f t="shared" ref="CI123:CI136" si="332">BK318</f>
        <v>-0.12590500000000002</v>
      </c>
      <c r="CJ123" s="29">
        <f t="shared" ref="CJ123:CJ136" si="333">BL318</f>
        <v>-0.170346</v>
      </c>
      <c r="CK123" s="29">
        <f t="shared" ref="CK123:CK136" si="334">BM318</f>
        <v>0.24625372727272721</v>
      </c>
      <c r="CL123" s="29">
        <f t="shared" ref="CL123:CL136" si="335">BN318</f>
        <v>-0.50092800000000004</v>
      </c>
      <c r="CM123" s="29">
        <f t="shared" ref="CM123:CM136" si="336">BO318</f>
        <v>-0.71029799999999998</v>
      </c>
    </row>
    <row r="124" spans="1:91" x14ac:dyDescent="0.25">
      <c r="A124" s="25" t="s">
        <v>106</v>
      </c>
      <c r="B124" s="25" t="s">
        <v>102</v>
      </c>
      <c r="C124" s="25" t="s">
        <v>93</v>
      </c>
      <c r="D124" s="26">
        <v>15</v>
      </c>
      <c r="F124" s="29">
        <v>-8.4384000000000001E-2</v>
      </c>
      <c r="G124" s="29">
        <v>0.72067000000000003</v>
      </c>
      <c r="H124" s="29">
        <v>0.73360400000000003</v>
      </c>
      <c r="I124" s="29">
        <v>1.03409</v>
      </c>
      <c r="J124" s="29">
        <v>0.46423799999999998</v>
      </c>
      <c r="K124" s="29">
        <v>0.65956199999999998</v>
      </c>
      <c r="L124" s="29">
        <v>0.72519299999999998</v>
      </c>
      <c r="M124" s="58">
        <v>-0.87463000000000002</v>
      </c>
      <c r="N124" s="58">
        <v>0.723244</v>
      </c>
      <c r="O124" s="58">
        <v>0.75914199999999998</v>
      </c>
      <c r="R124" s="31"/>
      <c r="S124" s="31">
        <f t="shared" si="227"/>
        <v>0.72067000000000003</v>
      </c>
      <c r="T124" s="31">
        <f t="shared" si="228"/>
        <v>0.73360400000000003</v>
      </c>
      <c r="U124" s="31">
        <f t="shared" si="229"/>
        <v>1.03409</v>
      </c>
      <c r="V124" s="31">
        <f t="shared" si="230"/>
        <v>0.46423799999999998</v>
      </c>
      <c r="W124" s="31">
        <f t="shared" si="231"/>
        <v>0.65956199999999998</v>
      </c>
      <c r="X124" s="31">
        <f t="shared" si="232"/>
        <v>0.72519299999999998</v>
      </c>
      <c r="Y124" s="60">
        <f t="shared" si="233"/>
        <v>-0.44358672727272724</v>
      </c>
      <c r="Z124" s="60">
        <f t="shared" si="234"/>
        <v>0.723244</v>
      </c>
      <c r="AA124" s="60">
        <f t="shared" si="235"/>
        <v>0.75914199999999998</v>
      </c>
      <c r="AC124" s="60">
        <f t="shared" si="323"/>
        <v>0.72067000000000003</v>
      </c>
      <c r="AD124" s="60">
        <f t="shared" si="321"/>
        <v>0.73360400000000003</v>
      </c>
      <c r="AE124" s="60">
        <f t="shared" si="321"/>
        <v>1.03409</v>
      </c>
      <c r="AF124" s="60">
        <f t="shared" si="321"/>
        <v>0.46423799999999998</v>
      </c>
      <c r="AG124" s="60">
        <f t="shared" si="321"/>
        <v>0.65956199999999998</v>
      </c>
      <c r="AH124" s="60">
        <f t="shared" si="321"/>
        <v>0.72519299999999998</v>
      </c>
      <c r="AI124" s="60">
        <f t="shared" si="321"/>
        <v>-0.44358672727272724</v>
      </c>
      <c r="AJ124" s="60">
        <f t="shared" si="321"/>
        <v>0.723244</v>
      </c>
      <c r="AK124" s="60">
        <f t="shared" si="321"/>
        <v>0.75914199999999998</v>
      </c>
      <c r="AM124" s="31">
        <f t="shared" si="326"/>
        <v>2.6440450000000002</v>
      </c>
      <c r="AN124" s="31">
        <f t="shared" si="324"/>
        <v>5.5890399999999989</v>
      </c>
      <c r="AO124" s="31">
        <f t="shared" si="324"/>
        <v>4.2461099999999998</v>
      </c>
      <c r="AP124" s="31">
        <f t="shared" si="324"/>
        <v>2.5936849999999998</v>
      </c>
      <c r="AQ124" s="31">
        <f t="shared" si="324"/>
        <v>3.163602</v>
      </c>
      <c r="AR124" s="31">
        <f t="shared" si="324"/>
        <v>3.9405829999999997</v>
      </c>
      <c r="AS124" s="31">
        <f t="shared" si="324"/>
        <v>-2.8517938181818181</v>
      </c>
      <c r="AT124" s="31">
        <f t="shared" si="324"/>
        <v>5.4123410000000005</v>
      </c>
      <c r="AU124" s="31">
        <f t="shared" si="324"/>
        <v>4.0517649999999996</v>
      </c>
      <c r="BQ124" s="24">
        <v>1987</v>
      </c>
      <c r="BR124" s="24">
        <f t="shared" si="325"/>
        <v>18</v>
      </c>
      <c r="BS124" s="29">
        <f t="shared" si="303"/>
        <v>11.192994000000001</v>
      </c>
      <c r="BT124" s="29">
        <f t="shared" si="304"/>
        <v>10.958425999999999</v>
      </c>
      <c r="BU124" s="29">
        <f t="shared" si="305"/>
        <v>9.0436309999999995</v>
      </c>
      <c r="BV124" s="29">
        <f t="shared" si="306"/>
        <v>12.489288999999999</v>
      </c>
      <c r="BW124" s="29">
        <f t="shared" si="307"/>
        <v>13.518115</v>
      </c>
      <c r="BX124" s="29">
        <f t="shared" si="308"/>
        <v>12.758236</v>
      </c>
      <c r="BY124" s="29">
        <f t="shared" si="309"/>
        <v>7.2973277272727275</v>
      </c>
      <c r="BZ124" s="29">
        <f t="shared" si="310"/>
        <v>7.3149280000000001</v>
      </c>
      <c r="CA124" s="29">
        <f t="shared" si="311"/>
        <v>9.5608250000000012</v>
      </c>
      <c r="CC124" s="24">
        <v>1990</v>
      </c>
      <c r="CD124" s="24">
        <v>3</v>
      </c>
      <c r="CE124" s="29">
        <f t="shared" si="328"/>
        <v>1.099318</v>
      </c>
      <c r="CF124" s="29">
        <f t="shared" si="329"/>
        <v>0.12049799999999999</v>
      </c>
      <c r="CG124" s="29">
        <f t="shared" si="330"/>
        <v>2.0433189999999999</v>
      </c>
      <c r="CH124" s="29">
        <f t="shared" si="331"/>
        <v>1.7143350000000002</v>
      </c>
      <c r="CI124" s="29">
        <f t="shared" si="332"/>
        <v>-7.8901000000000027E-2</v>
      </c>
      <c r="CJ124" s="29">
        <f t="shared" si="333"/>
        <v>-8.7814000000000003E-2</v>
      </c>
      <c r="CK124" s="29">
        <f t="shared" si="334"/>
        <v>1.3426811818181816</v>
      </c>
      <c r="CL124" s="29">
        <f t="shared" si="335"/>
        <v>-0.51661699999999999</v>
      </c>
      <c r="CM124" s="29">
        <f t="shared" si="336"/>
        <v>-0.48842099999999999</v>
      </c>
    </row>
    <row r="125" spans="1:91" x14ac:dyDescent="0.25">
      <c r="A125" s="25" t="s">
        <v>106</v>
      </c>
      <c r="B125" s="25" t="s">
        <v>103</v>
      </c>
      <c r="C125" s="25" t="s">
        <v>91</v>
      </c>
      <c r="D125" s="26">
        <v>16</v>
      </c>
      <c r="F125" s="29">
        <v>-1.032996</v>
      </c>
      <c r="G125" s="29">
        <v>0.34624100000000002</v>
      </c>
      <c r="H125" s="29">
        <v>0.25918000000000002</v>
      </c>
      <c r="I125" s="29">
        <v>0.65440100000000001</v>
      </c>
      <c r="J125" s="29">
        <v>0.13427500000000001</v>
      </c>
      <c r="K125" s="29">
        <v>0.52942400000000001</v>
      </c>
      <c r="L125" s="29">
        <v>0.31357299999999999</v>
      </c>
      <c r="M125" s="58">
        <v>-1.138201</v>
      </c>
      <c r="N125" s="58">
        <v>0.56434300000000004</v>
      </c>
      <c r="O125" s="58">
        <v>0.71908499999999997</v>
      </c>
      <c r="R125" s="31"/>
      <c r="S125" s="31">
        <f t="shared" si="227"/>
        <v>0.34624100000000002</v>
      </c>
      <c r="T125" s="31">
        <f t="shared" si="228"/>
        <v>0.25918000000000002</v>
      </c>
      <c r="U125" s="31">
        <f t="shared" si="229"/>
        <v>0.65440100000000001</v>
      </c>
      <c r="V125" s="31">
        <f t="shared" si="230"/>
        <v>0.13427500000000001</v>
      </c>
      <c r="W125" s="31">
        <f t="shared" si="231"/>
        <v>0.52942400000000001</v>
      </c>
      <c r="X125" s="31">
        <f t="shared" si="232"/>
        <v>0.31357299999999999</v>
      </c>
      <c r="Y125" s="60">
        <f t="shared" si="233"/>
        <v>-1.0808164545454546</v>
      </c>
      <c r="Z125" s="60">
        <f t="shared" si="234"/>
        <v>0.56434300000000004</v>
      </c>
      <c r="AA125" s="60">
        <f t="shared" si="235"/>
        <v>0.71908499999999997</v>
      </c>
      <c r="AC125" s="60">
        <f t="shared" si="323"/>
        <v>0.34624100000000002</v>
      </c>
      <c r="AD125" s="60">
        <f t="shared" si="321"/>
        <v>0.25918000000000002</v>
      </c>
      <c r="AE125" s="60">
        <f t="shared" si="321"/>
        <v>0.65440100000000001</v>
      </c>
      <c r="AF125" s="60">
        <f t="shared" si="321"/>
        <v>0.13427500000000001</v>
      </c>
      <c r="AG125" s="60">
        <f t="shared" si="321"/>
        <v>0.52942400000000001</v>
      </c>
      <c r="AH125" s="60">
        <f t="shared" si="321"/>
        <v>0.31357299999999999</v>
      </c>
      <c r="AI125" s="60">
        <f t="shared" si="321"/>
        <v>-1.0808164545454546</v>
      </c>
      <c r="AJ125" s="60">
        <f t="shared" si="321"/>
        <v>0.56434300000000004</v>
      </c>
      <c r="AK125" s="60">
        <f t="shared" si="321"/>
        <v>0.71908499999999997</v>
      </c>
      <c r="AM125" s="31">
        <f t="shared" si="326"/>
        <v>2.9902860000000002</v>
      </c>
      <c r="AN125" s="31">
        <f t="shared" si="324"/>
        <v>5.8482199999999986</v>
      </c>
      <c r="AO125" s="31">
        <f t="shared" si="324"/>
        <v>4.9005109999999998</v>
      </c>
      <c r="AP125" s="31">
        <f t="shared" si="324"/>
        <v>2.7279599999999999</v>
      </c>
      <c r="AQ125" s="31">
        <f t="shared" si="324"/>
        <v>3.6930260000000001</v>
      </c>
      <c r="AR125" s="31">
        <f t="shared" si="324"/>
        <v>4.254156</v>
      </c>
      <c r="AS125" s="31">
        <f t="shared" si="324"/>
        <v>-3.9326102727272727</v>
      </c>
      <c r="AT125" s="31">
        <f t="shared" si="324"/>
        <v>5.9766840000000006</v>
      </c>
      <c r="AU125" s="31">
        <f t="shared" si="324"/>
        <v>4.7708499999999994</v>
      </c>
      <c r="BQ125" s="24">
        <v>1987</v>
      </c>
      <c r="BR125" s="24">
        <f t="shared" si="325"/>
        <v>19</v>
      </c>
      <c r="BS125" s="29">
        <f t="shared" si="303"/>
        <v>11.518286</v>
      </c>
      <c r="BT125" s="29">
        <f t="shared" si="304"/>
        <v>11.460842999999999</v>
      </c>
      <c r="BU125" s="29">
        <f t="shared" si="305"/>
        <v>9.3769209999999994</v>
      </c>
      <c r="BV125" s="29">
        <f t="shared" si="306"/>
        <v>12.863166999999999</v>
      </c>
      <c r="BW125" s="29">
        <f t="shared" si="307"/>
        <v>13.889094</v>
      </c>
      <c r="BX125" s="29">
        <f t="shared" si="308"/>
        <v>13.615226</v>
      </c>
      <c r="BY125" s="29">
        <f t="shared" si="309"/>
        <v>8.2996144545454555</v>
      </c>
      <c r="BZ125" s="29">
        <f t="shared" si="310"/>
        <v>7.7745379999999997</v>
      </c>
      <c r="CA125" s="29">
        <f t="shared" si="311"/>
        <v>10.092040000000001</v>
      </c>
      <c r="CC125" s="24">
        <v>1990</v>
      </c>
      <c r="CD125" s="24">
        <v>4</v>
      </c>
      <c r="CE125" s="29">
        <f t="shared" si="328"/>
        <v>0.98248200000000008</v>
      </c>
      <c r="CF125" s="29">
        <f t="shared" si="329"/>
        <v>0.46333200000000002</v>
      </c>
      <c r="CG125" s="29">
        <f t="shared" si="330"/>
        <v>2.7240869999999999</v>
      </c>
      <c r="CH125" s="29">
        <f t="shared" si="331"/>
        <v>2.2232940000000001</v>
      </c>
      <c r="CI125" s="29">
        <f t="shared" si="332"/>
        <v>7.1889999999999982E-2</v>
      </c>
      <c r="CJ125" s="29">
        <f t="shared" si="333"/>
        <v>-2.9386000000000002E-2</v>
      </c>
      <c r="CK125" s="29">
        <f t="shared" si="334"/>
        <v>2.6546249090909093</v>
      </c>
      <c r="CL125" s="29">
        <f t="shared" si="335"/>
        <v>-0.83248199999999994</v>
      </c>
      <c r="CM125" s="29">
        <f t="shared" si="336"/>
        <v>-0.53957900000000003</v>
      </c>
    </row>
    <row r="126" spans="1:91" x14ac:dyDescent="0.25">
      <c r="A126" s="25" t="s">
        <v>106</v>
      </c>
      <c r="B126" s="25" t="s">
        <v>103</v>
      </c>
      <c r="C126" s="25" t="s">
        <v>92</v>
      </c>
      <c r="D126" s="26">
        <v>17</v>
      </c>
      <c r="F126" s="29">
        <v>-0.75820299999999996</v>
      </c>
      <c r="G126" s="29">
        <v>0.26726899999999998</v>
      </c>
      <c r="H126" s="29">
        <v>7.0473999999999995E-2</v>
      </c>
      <c r="I126" s="29">
        <v>0.62274200000000002</v>
      </c>
      <c r="J126" s="29">
        <v>0.12735299999999999</v>
      </c>
      <c r="K126" s="29">
        <v>0.58982299999999999</v>
      </c>
      <c r="L126" s="29">
        <v>0.48687900000000001</v>
      </c>
      <c r="M126" s="58">
        <v>-0.52329400000000004</v>
      </c>
      <c r="N126" s="58">
        <v>0.95369700000000002</v>
      </c>
      <c r="O126" s="58">
        <v>0.90737000000000001</v>
      </c>
      <c r="R126" s="31"/>
      <c r="S126" s="31">
        <f t="shared" si="227"/>
        <v>0.26726899999999998</v>
      </c>
      <c r="T126" s="31">
        <f t="shared" si="228"/>
        <v>7.0473999999999995E-2</v>
      </c>
      <c r="U126" s="31">
        <f t="shared" si="229"/>
        <v>0.62274200000000002</v>
      </c>
      <c r="V126" s="31">
        <f t="shared" si="230"/>
        <v>0.12735299999999999</v>
      </c>
      <c r="W126" s="31">
        <f t="shared" si="231"/>
        <v>0.58982299999999999</v>
      </c>
      <c r="X126" s="31">
        <f t="shared" si="232"/>
        <v>0.48687900000000001</v>
      </c>
      <c r="Y126" s="60">
        <f t="shared" si="233"/>
        <v>-0.65142618181818179</v>
      </c>
      <c r="Z126" s="60">
        <f t="shared" si="234"/>
        <v>0.95369700000000002</v>
      </c>
      <c r="AA126" s="60">
        <f t="shared" si="235"/>
        <v>0.90737000000000001</v>
      </c>
      <c r="AC126" s="60">
        <f t="shared" si="323"/>
        <v>0.26726899999999998</v>
      </c>
      <c r="AD126" s="60">
        <f t="shared" si="321"/>
        <v>7.0473999999999995E-2</v>
      </c>
      <c r="AE126" s="60">
        <f t="shared" si="321"/>
        <v>0.62274200000000002</v>
      </c>
      <c r="AF126" s="60">
        <f t="shared" si="321"/>
        <v>0.12735299999999999</v>
      </c>
      <c r="AG126" s="60">
        <f t="shared" si="321"/>
        <v>0.58982299999999999</v>
      </c>
      <c r="AH126" s="60">
        <f t="shared" si="321"/>
        <v>0.48687900000000001</v>
      </c>
      <c r="AI126" s="60">
        <f t="shared" si="321"/>
        <v>-0.65142618181818179</v>
      </c>
      <c r="AJ126" s="60">
        <f t="shared" si="321"/>
        <v>0.95369700000000002</v>
      </c>
      <c r="AK126" s="60">
        <f t="shared" si="321"/>
        <v>0.90737000000000001</v>
      </c>
      <c r="AM126" s="31">
        <f t="shared" si="326"/>
        <v>3.257555</v>
      </c>
      <c r="AN126" s="31">
        <f t="shared" si="324"/>
        <v>5.9186939999999986</v>
      </c>
      <c r="AO126" s="31">
        <f t="shared" si="324"/>
        <v>5.5232529999999995</v>
      </c>
      <c r="AP126" s="31">
        <f t="shared" si="324"/>
        <v>2.8553129999999998</v>
      </c>
      <c r="AQ126" s="31">
        <f t="shared" si="324"/>
        <v>4.2828490000000006</v>
      </c>
      <c r="AR126" s="31">
        <f t="shared" si="324"/>
        <v>4.7410350000000001</v>
      </c>
      <c r="AS126" s="31">
        <f t="shared" si="324"/>
        <v>-4.5840364545454548</v>
      </c>
      <c r="AT126" s="31">
        <f t="shared" si="324"/>
        <v>6.9303810000000006</v>
      </c>
      <c r="AU126" s="31">
        <f t="shared" si="324"/>
        <v>5.6782199999999996</v>
      </c>
      <c r="BQ126" s="24">
        <v>1987</v>
      </c>
      <c r="BR126" s="24">
        <f t="shared" si="325"/>
        <v>20</v>
      </c>
      <c r="BS126" s="29">
        <f t="shared" si="303"/>
        <v>11.706065000000001</v>
      </c>
      <c r="BT126" s="29">
        <f t="shared" si="304"/>
        <v>11.930744999999998</v>
      </c>
      <c r="BU126" s="29">
        <f t="shared" si="305"/>
        <v>9.7515099999999997</v>
      </c>
      <c r="BV126" s="29">
        <f t="shared" si="306"/>
        <v>13.173493999999998</v>
      </c>
      <c r="BW126" s="29">
        <f t="shared" si="307"/>
        <v>14.180936000000001</v>
      </c>
      <c r="BX126" s="29">
        <f t="shared" si="308"/>
        <v>14.210528999999999</v>
      </c>
      <c r="BY126" s="29">
        <f t="shared" si="309"/>
        <v>9.1220786363636375</v>
      </c>
      <c r="BZ126" s="29">
        <f t="shared" si="310"/>
        <v>7.9050419999999999</v>
      </c>
      <c r="CA126" s="29">
        <f t="shared" si="311"/>
        <v>10.359562</v>
      </c>
      <c r="CC126" s="24">
        <v>1990</v>
      </c>
      <c r="CD126" s="24">
        <v>5</v>
      </c>
      <c r="CE126" s="29">
        <f t="shared" si="328"/>
        <v>0.86159700000000006</v>
      </c>
      <c r="CF126" s="29">
        <f t="shared" si="329"/>
        <v>1.085124</v>
      </c>
      <c r="CG126" s="29">
        <f t="shared" si="330"/>
        <v>3.2495889999999998</v>
      </c>
      <c r="CH126" s="29">
        <f t="shared" si="331"/>
        <v>2.538656</v>
      </c>
      <c r="CI126" s="29">
        <f t="shared" si="332"/>
        <v>0.16014599999999998</v>
      </c>
      <c r="CJ126" s="29">
        <f t="shared" si="333"/>
        <v>0.16869500000000001</v>
      </c>
      <c r="CK126" s="29">
        <f t="shared" si="334"/>
        <v>3.6749632727272727</v>
      </c>
      <c r="CL126" s="29">
        <f t="shared" si="335"/>
        <v>-0.90300999999999998</v>
      </c>
      <c r="CM126" s="29">
        <f t="shared" si="336"/>
        <v>-0.24197100000000005</v>
      </c>
    </row>
    <row r="127" spans="1:91" x14ac:dyDescent="0.25">
      <c r="A127" s="25" t="s">
        <v>106</v>
      </c>
      <c r="B127" s="25" t="s">
        <v>103</v>
      </c>
      <c r="C127" s="25" t="s">
        <v>93</v>
      </c>
      <c r="D127" s="26">
        <v>18</v>
      </c>
      <c r="F127" s="29">
        <v>-0.39778599999999997</v>
      </c>
      <c r="G127" s="29">
        <v>0.148649</v>
      </c>
      <c r="H127" s="29">
        <v>-2.7040000000000002E-2</v>
      </c>
      <c r="I127" s="29">
        <v>0.62078800000000001</v>
      </c>
      <c r="J127" s="29">
        <v>0.19394900000000001</v>
      </c>
      <c r="K127" s="29">
        <v>0.76042399999999999</v>
      </c>
      <c r="L127" s="29">
        <v>0.70535300000000001</v>
      </c>
      <c r="M127" s="58">
        <v>-4.1561000000000001E-2</v>
      </c>
      <c r="N127" s="58">
        <v>1.2752950000000001</v>
      </c>
      <c r="O127" s="58">
        <v>0.94819399999999998</v>
      </c>
      <c r="R127" s="31"/>
      <c r="S127" s="31">
        <f t="shared" si="227"/>
        <v>0.148649</v>
      </c>
      <c r="T127" s="31">
        <f t="shared" si="228"/>
        <v>-2.7040000000000002E-2</v>
      </c>
      <c r="U127" s="31">
        <f t="shared" si="229"/>
        <v>0.62078800000000001</v>
      </c>
      <c r="V127" s="31">
        <f t="shared" si="230"/>
        <v>0.19394900000000001</v>
      </c>
      <c r="W127" s="31">
        <f t="shared" si="231"/>
        <v>0.76042399999999999</v>
      </c>
      <c r="X127" s="31">
        <f t="shared" si="232"/>
        <v>0.70535300000000001</v>
      </c>
      <c r="Y127" s="60">
        <f t="shared" si="233"/>
        <v>-0.23586554545454544</v>
      </c>
      <c r="Z127" s="60">
        <f t="shared" si="234"/>
        <v>1.2752950000000001</v>
      </c>
      <c r="AA127" s="60">
        <f t="shared" si="235"/>
        <v>0.94819399999999998</v>
      </c>
      <c r="AC127" s="60">
        <f t="shared" si="323"/>
        <v>0.148649</v>
      </c>
      <c r="AD127" s="60">
        <f t="shared" si="321"/>
        <v>-2.7040000000000002E-2</v>
      </c>
      <c r="AE127" s="60">
        <f t="shared" si="321"/>
        <v>0.62078800000000001</v>
      </c>
      <c r="AF127" s="60">
        <f t="shared" si="321"/>
        <v>0.19394900000000001</v>
      </c>
      <c r="AG127" s="60">
        <f t="shared" si="321"/>
        <v>0.76042399999999999</v>
      </c>
      <c r="AH127" s="60">
        <f t="shared" si="321"/>
        <v>0.70535300000000001</v>
      </c>
      <c r="AI127" s="60">
        <f t="shared" si="321"/>
        <v>-0.23586554545454544</v>
      </c>
      <c r="AJ127" s="60">
        <f t="shared" si="321"/>
        <v>1.2752950000000001</v>
      </c>
      <c r="AK127" s="60">
        <f t="shared" si="321"/>
        <v>0.94819399999999998</v>
      </c>
      <c r="AM127" s="31">
        <f t="shared" si="326"/>
        <v>3.4062039999999998</v>
      </c>
      <c r="AN127" s="31">
        <f t="shared" si="324"/>
        <v>5.8916539999999982</v>
      </c>
      <c r="AO127" s="31">
        <f t="shared" si="324"/>
        <v>6.1440409999999996</v>
      </c>
      <c r="AP127" s="31">
        <f t="shared" si="324"/>
        <v>3.0492619999999997</v>
      </c>
      <c r="AQ127" s="31">
        <f t="shared" si="324"/>
        <v>5.043273000000001</v>
      </c>
      <c r="AR127" s="31">
        <f t="shared" si="324"/>
        <v>5.4463879999999998</v>
      </c>
      <c r="AS127" s="31">
        <f t="shared" si="324"/>
        <v>-4.8199019999999999</v>
      </c>
      <c r="AT127" s="31">
        <f t="shared" si="324"/>
        <v>8.2056760000000004</v>
      </c>
      <c r="AU127" s="31">
        <f t="shared" si="324"/>
        <v>6.6264139999999996</v>
      </c>
      <c r="BQ127" s="24">
        <v>1987</v>
      </c>
      <c r="BR127" s="24">
        <f t="shared" si="325"/>
        <v>21</v>
      </c>
      <c r="BS127" s="29">
        <f t="shared" si="303"/>
        <v>11.737206</v>
      </c>
      <c r="BT127" s="29">
        <f t="shared" si="304"/>
        <v>12.317175999999998</v>
      </c>
      <c r="BU127" s="29">
        <f t="shared" si="305"/>
        <v>10.109617</v>
      </c>
      <c r="BV127" s="29">
        <f t="shared" si="306"/>
        <v>13.363567999999997</v>
      </c>
      <c r="BW127" s="29">
        <f t="shared" si="307"/>
        <v>14.315609</v>
      </c>
      <c r="BX127" s="29">
        <f t="shared" si="308"/>
        <v>14.519257999999999</v>
      </c>
      <c r="BY127" s="29">
        <f t="shared" si="309"/>
        <v>9.69773681818182</v>
      </c>
      <c r="BZ127" s="29">
        <f t="shared" si="310"/>
        <v>7.7706609999999996</v>
      </c>
      <c r="CA127" s="29">
        <f t="shared" si="311"/>
        <v>10.362384</v>
      </c>
      <c r="CC127" s="24">
        <v>1990</v>
      </c>
      <c r="CD127" s="24">
        <v>6</v>
      </c>
      <c r="CE127" s="29">
        <f t="shared" si="328"/>
        <v>0.66323600000000005</v>
      </c>
      <c r="CF127" s="29">
        <f t="shared" si="329"/>
        <v>1.7401580000000001</v>
      </c>
      <c r="CG127" s="29">
        <f t="shared" si="330"/>
        <v>3.4827399999999997</v>
      </c>
      <c r="CH127" s="29">
        <f t="shared" si="331"/>
        <v>2.5170129999999999</v>
      </c>
      <c r="CI127" s="29">
        <f t="shared" si="332"/>
        <v>7.2650999999999979E-2</v>
      </c>
      <c r="CJ127" s="29">
        <f t="shared" si="333"/>
        <v>0.31964500000000001</v>
      </c>
      <c r="CK127" s="29">
        <f t="shared" si="334"/>
        <v>4.2277655454545453</v>
      </c>
      <c r="CL127" s="29">
        <f t="shared" si="335"/>
        <v>-0.857958</v>
      </c>
      <c r="CM127" s="29">
        <f t="shared" si="336"/>
        <v>0.20051399999999997</v>
      </c>
    </row>
    <row r="128" spans="1:91" x14ac:dyDescent="0.25">
      <c r="A128" s="25" t="s">
        <v>106</v>
      </c>
      <c r="B128" s="25" t="s">
        <v>90</v>
      </c>
      <c r="C128" s="25" t="s">
        <v>91</v>
      </c>
      <c r="D128" s="26">
        <v>19</v>
      </c>
      <c r="F128" s="29">
        <v>0.804122</v>
      </c>
      <c r="G128" s="29">
        <v>0.91254500000000005</v>
      </c>
      <c r="H128" s="29">
        <v>0.46246300000000001</v>
      </c>
      <c r="I128" s="29">
        <v>1.049531</v>
      </c>
      <c r="J128" s="29">
        <v>0.44714399999999999</v>
      </c>
      <c r="K128" s="29">
        <v>0.87373299999999998</v>
      </c>
      <c r="L128" s="29">
        <v>0.91798400000000002</v>
      </c>
      <c r="M128" s="58">
        <v>0.27781499999999998</v>
      </c>
      <c r="N128" s="58">
        <v>1.2021109999999999</v>
      </c>
      <c r="O128" s="58">
        <v>1.302908</v>
      </c>
      <c r="R128" s="31"/>
      <c r="S128" s="31">
        <f t="shared" si="227"/>
        <v>0.91254500000000005</v>
      </c>
      <c r="T128" s="31">
        <f t="shared" si="228"/>
        <v>0.46246300000000001</v>
      </c>
      <c r="U128" s="31">
        <f t="shared" si="229"/>
        <v>1.049531</v>
      </c>
      <c r="V128" s="31">
        <f t="shared" si="230"/>
        <v>0.44714399999999999</v>
      </c>
      <c r="W128" s="31">
        <f t="shared" si="231"/>
        <v>0.87373299999999998</v>
      </c>
      <c r="X128" s="31">
        <f t="shared" si="232"/>
        <v>0.91798400000000002</v>
      </c>
      <c r="Y128" s="60">
        <f t="shared" si="233"/>
        <v>0.56489154545454545</v>
      </c>
      <c r="Z128" s="60">
        <f t="shared" si="234"/>
        <v>1.2021109999999999</v>
      </c>
      <c r="AA128" s="60">
        <f t="shared" si="235"/>
        <v>1.302908</v>
      </c>
      <c r="AC128" s="60">
        <f t="shared" si="323"/>
        <v>0.91254500000000005</v>
      </c>
      <c r="AD128" s="60">
        <f t="shared" si="321"/>
        <v>0.46246300000000001</v>
      </c>
      <c r="AE128" s="60">
        <f t="shared" si="321"/>
        <v>1.049531</v>
      </c>
      <c r="AF128" s="60">
        <f t="shared" si="321"/>
        <v>0.44714399999999999</v>
      </c>
      <c r="AG128" s="60">
        <f t="shared" si="321"/>
        <v>0.87373299999999998</v>
      </c>
      <c r="AH128" s="60">
        <f t="shared" si="321"/>
        <v>0.91798400000000002</v>
      </c>
      <c r="AI128" s="60">
        <f t="shared" si="321"/>
        <v>0.56489154545454545</v>
      </c>
      <c r="AJ128" s="60">
        <f t="shared" si="321"/>
        <v>1.2021109999999999</v>
      </c>
      <c r="AK128" s="60">
        <f t="shared" si="321"/>
        <v>1.302908</v>
      </c>
      <c r="AM128" s="31">
        <f t="shared" si="326"/>
        <v>4.3187489999999995</v>
      </c>
      <c r="AN128" s="31">
        <f t="shared" si="324"/>
        <v>6.3541169999999978</v>
      </c>
      <c r="AO128" s="31">
        <f t="shared" si="324"/>
        <v>7.1935719999999996</v>
      </c>
      <c r="AP128" s="31">
        <f t="shared" si="324"/>
        <v>3.4964059999999995</v>
      </c>
      <c r="AQ128" s="31">
        <f t="shared" si="324"/>
        <v>5.9170060000000007</v>
      </c>
      <c r="AR128" s="31">
        <f t="shared" si="324"/>
        <v>6.3643719999999995</v>
      </c>
      <c r="AS128" s="31">
        <f t="shared" si="324"/>
        <v>-4.2550104545454541</v>
      </c>
      <c r="AT128" s="31">
        <f t="shared" si="324"/>
        <v>9.4077870000000008</v>
      </c>
      <c r="AU128" s="31">
        <f t="shared" si="324"/>
        <v>7.9293219999999991</v>
      </c>
      <c r="BQ128" s="24">
        <v>1988</v>
      </c>
      <c r="BR128" s="24">
        <v>1</v>
      </c>
      <c r="BS128" s="29">
        <f>AM224</f>
        <v>-0.33974599999999999</v>
      </c>
      <c r="BT128" s="29">
        <f t="shared" ref="BT128:CA128" si="337">AN224</f>
        <v>-5.6853000000000001E-2</v>
      </c>
      <c r="BU128" s="29">
        <f t="shared" si="337"/>
        <v>-0.27070699999999998</v>
      </c>
      <c r="BV128" s="29">
        <f t="shared" si="337"/>
        <v>-0.39063300000000001</v>
      </c>
      <c r="BW128" s="29">
        <f t="shared" si="337"/>
        <v>-0.70340899999999995</v>
      </c>
      <c r="BX128" s="29">
        <f t="shared" si="337"/>
        <v>-0.81762900000000005</v>
      </c>
      <c r="BY128" s="29">
        <f t="shared" si="337"/>
        <v>-0.53000945454545456</v>
      </c>
      <c r="BZ128" s="29">
        <f t="shared" si="337"/>
        <v>-0.66746499999999997</v>
      </c>
      <c r="CA128" s="29">
        <f t="shared" si="337"/>
        <v>-7.1492E-2</v>
      </c>
      <c r="CC128" s="24">
        <v>1990</v>
      </c>
      <c r="CD128" s="24">
        <v>7</v>
      </c>
      <c r="CE128" s="29">
        <f t="shared" si="328"/>
        <v>0.61994400000000005</v>
      </c>
      <c r="CF128" s="29">
        <f t="shared" si="329"/>
        <v>2.4277380000000002</v>
      </c>
      <c r="CG128" s="29">
        <f t="shared" si="330"/>
        <v>3.4254419999999999</v>
      </c>
      <c r="CH128" s="29">
        <f t="shared" si="331"/>
        <v>1.833637</v>
      </c>
      <c r="CI128" s="29">
        <f t="shared" si="332"/>
        <v>-0.18420600000000004</v>
      </c>
      <c r="CJ128" s="29">
        <f t="shared" si="333"/>
        <v>0.142628</v>
      </c>
      <c r="CK128" s="29">
        <f t="shared" si="334"/>
        <v>4.7102943636363639</v>
      </c>
      <c r="CL128" s="29">
        <f t="shared" si="335"/>
        <v>-0.61138999999999999</v>
      </c>
      <c r="CM128" s="29">
        <f t="shared" si="336"/>
        <v>0.68224899999999999</v>
      </c>
    </row>
    <row r="129" spans="1:91" x14ac:dyDescent="0.25">
      <c r="A129" s="25" t="s">
        <v>106</v>
      </c>
      <c r="B129" s="25" t="s">
        <v>90</v>
      </c>
      <c r="C129" s="25" t="s">
        <v>92</v>
      </c>
      <c r="D129" s="26">
        <v>20</v>
      </c>
      <c r="F129" s="29">
        <v>1.060546</v>
      </c>
      <c r="G129" s="29">
        <v>0.85742399999999996</v>
      </c>
      <c r="H129" s="29">
        <v>0.47915000000000002</v>
      </c>
      <c r="I129" s="29">
        <v>1.095793</v>
      </c>
      <c r="J129" s="29">
        <v>0.30324000000000001</v>
      </c>
      <c r="K129" s="29">
        <v>0.76148899999999997</v>
      </c>
      <c r="L129" s="29">
        <v>0.78127500000000005</v>
      </c>
      <c r="M129" s="58">
        <v>0.59118999999999999</v>
      </c>
      <c r="N129" s="58">
        <v>1.2136800000000001</v>
      </c>
      <c r="O129" s="58">
        <v>1.1608810000000001</v>
      </c>
      <c r="R129" s="31"/>
      <c r="S129" s="31">
        <f t="shared" si="227"/>
        <v>0.85742399999999996</v>
      </c>
      <c r="T129" s="31">
        <f t="shared" si="228"/>
        <v>0.47915000000000002</v>
      </c>
      <c r="U129" s="31">
        <f t="shared" si="229"/>
        <v>1.095793</v>
      </c>
      <c r="V129" s="31">
        <f t="shared" si="230"/>
        <v>0.30324000000000001</v>
      </c>
      <c r="W129" s="31">
        <f t="shared" si="231"/>
        <v>0.76148899999999997</v>
      </c>
      <c r="X129" s="31">
        <f t="shared" si="232"/>
        <v>0.78127500000000005</v>
      </c>
      <c r="Y129" s="60">
        <f t="shared" si="233"/>
        <v>0.8472023636363637</v>
      </c>
      <c r="Z129" s="60">
        <f t="shared" si="234"/>
        <v>1.2136800000000001</v>
      </c>
      <c r="AA129" s="60">
        <f t="shared" si="235"/>
        <v>1.1608810000000001</v>
      </c>
      <c r="AC129" s="60">
        <f t="shared" si="323"/>
        <v>0.85742399999999996</v>
      </c>
      <c r="AD129" s="60">
        <f t="shared" si="321"/>
        <v>0.47915000000000002</v>
      </c>
      <c r="AE129" s="60">
        <f t="shared" si="321"/>
        <v>1.095793</v>
      </c>
      <c r="AF129" s="60">
        <f t="shared" si="321"/>
        <v>0.30324000000000001</v>
      </c>
      <c r="AG129" s="60">
        <f t="shared" si="321"/>
        <v>0.76148899999999997</v>
      </c>
      <c r="AH129" s="60">
        <f t="shared" si="321"/>
        <v>0.78127500000000005</v>
      </c>
      <c r="AI129" s="60">
        <f t="shared" si="321"/>
        <v>0.8472023636363637</v>
      </c>
      <c r="AJ129" s="60">
        <f t="shared" si="321"/>
        <v>1.2136800000000001</v>
      </c>
      <c r="AK129" s="60">
        <f t="shared" si="321"/>
        <v>1.1608810000000001</v>
      </c>
      <c r="AM129" s="31">
        <f t="shared" si="326"/>
        <v>5.1761729999999995</v>
      </c>
      <c r="AN129" s="31">
        <f t="shared" si="324"/>
        <v>6.8332669999999975</v>
      </c>
      <c r="AO129" s="31">
        <f t="shared" si="324"/>
        <v>8.2893650000000001</v>
      </c>
      <c r="AP129" s="31">
        <f t="shared" si="324"/>
        <v>3.7996459999999996</v>
      </c>
      <c r="AQ129" s="31">
        <f t="shared" si="324"/>
        <v>6.6784950000000007</v>
      </c>
      <c r="AR129" s="31">
        <f t="shared" si="324"/>
        <v>7.1456469999999994</v>
      </c>
      <c r="AS129" s="31">
        <f t="shared" si="324"/>
        <v>-3.4078080909090902</v>
      </c>
      <c r="AT129" s="31">
        <f t="shared" si="324"/>
        <v>10.621467000000001</v>
      </c>
      <c r="AU129" s="31">
        <f t="shared" si="324"/>
        <v>9.0902029999999989</v>
      </c>
      <c r="BQ129" s="24">
        <v>1988</v>
      </c>
      <c r="BR129" s="24">
        <v>2</v>
      </c>
      <c r="BS129" s="29">
        <f t="shared" ref="BS129:BS148" si="338">AM225</f>
        <v>-0.49117500000000003</v>
      </c>
      <c r="BT129" s="29">
        <f t="shared" ref="BT129:BT148" si="339">AN225</f>
        <v>-0.18080599999999999</v>
      </c>
      <c r="BU129" s="29">
        <f t="shared" ref="BU129:BU148" si="340">AO225</f>
        <v>-6.0468999999999967E-2</v>
      </c>
      <c r="BV129" s="29">
        <f t="shared" ref="BV129:BV148" si="341">AP225</f>
        <v>-0.69758000000000009</v>
      </c>
      <c r="BW129" s="29">
        <f t="shared" ref="BW129:BW148" si="342">AQ225</f>
        <v>-1.657076</v>
      </c>
      <c r="BX129" s="29">
        <f t="shared" ref="BX129:BX148" si="343">AR225</f>
        <v>-1.7081059999999999</v>
      </c>
      <c r="BY129" s="29">
        <f t="shared" ref="BY129:BY148" si="344">AS225</f>
        <v>-0.80297336363636362</v>
      </c>
      <c r="BZ129" s="29">
        <f t="shared" ref="BZ129:BZ148" si="345">AT225</f>
        <v>-1.5227010000000001</v>
      </c>
      <c r="CA129" s="29">
        <f t="shared" ref="CA129:CA148" si="346">AU225</f>
        <v>-0.31465299999999996</v>
      </c>
      <c r="CC129" s="24">
        <v>1990</v>
      </c>
      <c r="CD129" s="24">
        <v>8</v>
      </c>
      <c r="CE129" s="29">
        <f t="shared" si="328"/>
        <v>0.546929</v>
      </c>
      <c r="CF129" s="29">
        <f t="shared" si="329"/>
        <v>2.9386920000000001</v>
      </c>
      <c r="CG129" s="29">
        <f t="shared" si="330"/>
        <v>3.3426990000000001</v>
      </c>
      <c r="CH129" s="29">
        <f t="shared" si="331"/>
        <v>1.247817</v>
      </c>
      <c r="CI129" s="29">
        <f t="shared" si="332"/>
        <v>-0.349217</v>
      </c>
      <c r="CJ129" s="29">
        <f t="shared" si="333"/>
        <v>-0.10774500000000001</v>
      </c>
      <c r="CK129" s="29">
        <f t="shared" si="334"/>
        <v>5.1919294545454546</v>
      </c>
      <c r="CL129" s="29">
        <f t="shared" si="335"/>
        <v>-0.38501600000000002</v>
      </c>
      <c r="CM129" s="29">
        <f t="shared" si="336"/>
        <v>1.1385350000000001</v>
      </c>
    </row>
    <row r="130" spans="1:91" x14ac:dyDescent="0.25">
      <c r="A130" s="25" t="s">
        <v>106</v>
      </c>
      <c r="B130" s="25" t="s">
        <v>90</v>
      </c>
      <c r="C130" s="25" t="s">
        <v>93</v>
      </c>
      <c r="D130" s="26">
        <v>21</v>
      </c>
      <c r="F130" s="29">
        <v>1.139454</v>
      </c>
      <c r="G130" s="29">
        <v>0.61314500000000005</v>
      </c>
      <c r="H130" s="29">
        <v>0.28318300000000002</v>
      </c>
      <c r="I130" s="29">
        <v>1.0756049999999999</v>
      </c>
      <c r="J130" s="29">
        <v>9.5901E-2</v>
      </c>
      <c r="K130" s="29">
        <v>0.42020200000000002</v>
      </c>
      <c r="L130" s="29">
        <v>0.32828200000000002</v>
      </c>
      <c r="M130" s="58">
        <v>0.76368599999999998</v>
      </c>
      <c r="N130" s="58">
        <v>0.99809800000000004</v>
      </c>
      <c r="O130" s="58">
        <v>0.86222900000000002</v>
      </c>
      <c r="R130" s="31"/>
      <c r="S130" s="31">
        <f t="shared" si="227"/>
        <v>0.61314500000000005</v>
      </c>
      <c r="T130" s="31">
        <f t="shared" si="228"/>
        <v>0.28318300000000002</v>
      </c>
      <c r="U130" s="31">
        <f t="shared" si="229"/>
        <v>1.0756049999999999</v>
      </c>
      <c r="V130" s="31">
        <f t="shared" si="230"/>
        <v>9.5901E-2</v>
      </c>
      <c r="W130" s="31">
        <f t="shared" si="231"/>
        <v>0.42020200000000002</v>
      </c>
      <c r="X130" s="31">
        <f t="shared" si="232"/>
        <v>0.32828200000000002</v>
      </c>
      <c r="Y130" s="60">
        <f t="shared" si="233"/>
        <v>0.96865036363636359</v>
      </c>
      <c r="Z130" s="60">
        <f t="shared" si="234"/>
        <v>0.99809800000000004</v>
      </c>
      <c r="AA130" s="60">
        <f t="shared" si="235"/>
        <v>0.86222900000000002</v>
      </c>
      <c r="AC130" s="60">
        <f t="shared" si="323"/>
        <v>0.61314500000000005</v>
      </c>
      <c r="AD130" s="60">
        <f t="shared" si="321"/>
        <v>0.28318300000000002</v>
      </c>
      <c r="AE130" s="60">
        <f t="shared" si="321"/>
        <v>1.0756049999999999</v>
      </c>
      <c r="AF130" s="60">
        <f t="shared" si="321"/>
        <v>9.5901E-2</v>
      </c>
      <c r="AG130" s="60">
        <f t="shared" si="321"/>
        <v>0.42020200000000002</v>
      </c>
      <c r="AH130" s="60">
        <f t="shared" si="321"/>
        <v>0.32828200000000002</v>
      </c>
      <c r="AI130" s="60">
        <f t="shared" si="321"/>
        <v>0.96865036363636359</v>
      </c>
      <c r="AJ130" s="60">
        <f t="shared" si="321"/>
        <v>0.99809800000000004</v>
      </c>
      <c r="AK130" s="60">
        <f t="shared" si="321"/>
        <v>0.86222900000000002</v>
      </c>
      <c r="AM130" s="31">
        <f t="shared" si="326"/>
        <v>5.7893179999999997</v>
      </c>
      <c r="AN130" s="31">
        <f t="shared" si="324"/>
        <v>7.1164499999999977</v>
      </c>
      <c r="AO130" s="31">
        <f t="shared" si="324"/>
        <v>9.3649699999999996</v>
      </c>
      <c r="AP130" s="31">
        <f t="shared" si="324"/>
        <v>3.8955469999999996</v>
      </c>
      <c r="AQ130" s="31">
        <f t="shared" si="324"/>
        <v>7.0986970000000005</v>
      </c>
      <c r="AR130" s="31">
        <f t="shared" si="324"/>
        <v>7.4739289999999992</v>
      </c>
      <c r="AS130" s="31">
        <f t="shared" si="324"/>
        <v>-2.4391577272727267</v>
      </c>
      <c r="AT130" s="31">
        <f t="shared" si="324"/>
        <v>11.619565000000001</v>
      </c>
      <c r="AU130" s="31">
        <f t="shared" si="324"/>
        <v>9.9524319999999982</v>
      </c>
      <c r="BQ130" s="24">
        <v>1988</v>
      </c>
      <c r="BR130" s="24">
        <v>3</v>
      </c>
      <c r="BS130" s="29">
        <f t="shared" si="338"/>
        <v>-0.52884500000000001</v>
      </c>
      <c r="BT130" s="29">
        <f t="shared" si="339"/>
        <v>-0.38265700000000002</v>
      </c>
      <c r="BU130" s="29">
        <f t="shared" si="340"/>
        <v>0.49927100000000002</v>
      </c>
      <c r="BV130" s="29">
        <f t="shared" si="341"/>
        <v>-0.91937400000000014</v>
      </c>
      <c r="BW130" s="29">
        <f t="shared" si="342"/>
        <v>-2.708243</v>
      </c>
      <c r="BX130" s="29">
        <f t="shared" si="343"/>
        <v>-2.5127579999999998</v>
      </c>
      <c r="BY130" s="29">
        <f t="shared" si="344"/>
        <v>-0.87068654545454538</v>
      </c>
      <c r="BZ130" s="29">
        <f t="shared" si="345"/>
        <v>-2.413411</v>
      </c>
      <c r="CA130" s="29">
        <f t="shared" si="346"/>
        <v>-0.65106399999999998</v>
      </c>
      <c r="CC130" s="24">
        <v>1990</v>
      </c>
      <c r="CD130" s="24">
        <v>9</v>
      </c>
      <c r="CE130" s="29">
        <f t="shared" si="328"/>
        <v>0.47673599999999999</v>
      </c>
      <c r="CF130" s="29">
        <f t="shared" si="329"/>
        <v>3.2953570000000001</v>
      </c>
      <c r="CG130" s="29">
        <f t="shared" si="330"/>
        <v>3.2622640000000001</v>
      </c>
      <c r="CH130" s="29">
        <f t="shared" si="331"/>
        <v>0.85900899999999991</v>
      </c>
      <c r="CI130" s="29">
        <f t="shared" si="332"/>
        <v>-0.385438</v>
      </c>
      <c r="CJ130" s="29">
        <f t="shared" si="333"/>
        <v>-0.355491</v>
      </c>
      <c r="CK130" s="29">
        <f t="shared" si="334"/>
        <v>5.5708407272727269</v>
      </c>
      <c r="CL130" s="29">
        <f t="shared" si="335"/>
        <v>-0.17410700000000001</v>
      </c>
      <c r="CM130" s="29">
        <f t="shared" si="336"/>
        <v>1.515031</v>
      </c>
    </row>
    <row r="131" spans="1:91" x14ac:dyDescent="0.25">
      <c r="A131" s="25" t="s">
        <v>106</v>
      </c>
      <c r="B131" s="25" t="s">
        <v>94</v>
      </c>
      <c r="C131" s="25" t="s">
        <v>91</v>
      </c>
      <c r="D131" s="26">
        <v>22</v>
      </c>
      <c r="F131" s="29">
        <v>2.008556</v>
      </c>
      <c r="G131" s="29">
        <v>1.9204270000000001</v>
      </c>
      <c r="H131" s="29">
        <v>1.2682880000000001</v>
      </c>
      <c r="I131" s="29">
        <v>1.789228</v>
      </c>
      <c r="J131" s="29">
        <v>0.64055099999999998</v>
      </c>
      <c r="K131" s="29">
        <v>0.74835799999999997</v>
      </c>
      <c r="L131" s="29">
        <v>1.071088</v>
      </c>
      <c r="M131" s="58">
        <v>2.027714</v>
      </c>
      <c r="N131" s="58">
        <v>1.3231619999999999</v>
      </c>
      <c r="O131" s="58">
        <v>1.1462349999999999</v>
      </c>
      <c r="R131" s="31"/>
      <c r="S131" s="31">
        <f t="shared" ref="S131:S194" si="347">G131</f>
        <v>1.9204270000000001</v>
      </c>
      <c r="T131" s="31">
        <f t="shared" ref="T131:T194" si="348">H131</f>
        <v>1.2682880000000001</v>
      </c>
      <c r="U131" s="31">
        <f t="shared" ref="U131:U194" si="349">I131</f>
        <v>1.789228</v>
      </c>
      <c r="V131" s="31">
        <f t="shared" ref="V131:V194" si="350">J131</f>
        <v>0.64055099999999998</v>
      </c>
      <c r="W131" s="31">
        <f t="shared" ref="W131:W194" si="351">K131</f>
        <v>0.74835799999999997</v>
      </c>
      <c r="X131" s="31">
        <f t="shared" ref="X131:X194" si="352">L131</f>
        <v>1.071088</v>
      </c>
      <c r="Y131" s="60">
        <f t="shared" ref="Y131:Y194" si="353">(F131*$R$3+M131*$R$4)/($R$3+$R$4)</f>
        <v>2.0172641818181818</v>
      </c>
      <c r="Z131" s="60">
        <f t="shared" ref="Z131:Z194" si="354">N131</f>
        <v>1.3231619999999999</v>
      </c>
      <c r="AA131" s="60">
        <f t="shared" ref="AA131:AA194" si="355">O131</f>
        <v>1.1462349999999999</v>
      </c>
      <c r="AC131" s="60">
        <f t="shared" si="323"/>
        <v>1.9204270000000001</v>
      </c>
      <c r="AD131" s="60">
        <f t="shared" si="321"/>
        <v>1.2682880000000001</v>
      </c>
      <c r="AE131" s="60">
        <f t="shared" si="321"/>
        <v>1.789228</v>
      </c>
      <c r="AF131" s="60">
        <f t="shared" si="321"/>
        <v>0.64055099999999998</v>
      </c>
      <c r="AG131" s="60">
        <f t="shared" si="321"/>
        <v>0.74835799999999997</v>
      </c>
      <c r="AH131" s="60">
        <f t="shared" si="321"/>
        <v>1.071088</v>
      </c>
      <c r="AI131" s="60">
        <f t="shared" si="321"/>
        <v>2.0172641818181818</v>
      </c>
      <c r="AJ131" s="60">
        <f t="shared" si="321"/>
        <v>1.3231619999999999</v>
      </c>
      <c r="AK131" s="60">
        <f t="shared" si="321"/>
        <v>1.1462349999999999</v>
      </c>
      <c r="AM131" s="31">
        <f t="shared" si="326"/>
        <v>7.7097449999999998</v>
      </c>
      <c r="AN131" s="31">
        <f t="shared" si="324"/>
        <v>8.3847379999999987</v>
      </c>
      <c r="AO131" s="31">
        <f t="shared" si="324"/>
        <v>11.154197999999999</v>
      </c>
      <c r="AP131" s="31">
        <f t="shared" si="324"/>
        <v>4.536098</v>
      </c>
      <c r="AQ131" s="31">
        <f t="shared" si="324"/>
        <v>7.8470550000000001</v>
      </c>
      <c r="AR131" s="31">
        <f t="shared" si="324"/>
        <v>8.5450169999999996</v>
      </c>
      <c r="AS131" s="31">
        <f t="shared" si="324"/>
        <v>-0.42189354545454494</v>
      </c>
      <c r="AT131" s="31">
        <f t="shared" si="324"/>
        <v>12.942727000000001</v>
      </c>
      <c r="AU131" s="31">
        <f t="shared" si="324"/>
        <v>11.098666999999999</v>
      </c>
      <c r="BQ131" s="24">
        <v>1988</v>
      </c>
      <c r="BR131" s="24">
        <v>4</v>
      </c>
      <c r="BS131" s="29">
        <f t="shared" si="338"/>
        <v>-0.56367</v>
      </c>
      <c r="BT131" s="29">
        <f t="shared" si="339"/>
        <v>-1.1680350000000002</v>
      </c>
      <c r="BU131" s="29">
        <f t="shared" si="340"/>
        <v>0.91675200000000001</v>
      </c>
      <c r="BV131" s="29">
        <f t="shared" si="341"/>
        <v>-1.3979630000000001</v>
      </c>
      <c r="BW131" s="29">
        <f t="shared" si="342"/>
        <v>-4.2311889999999996</v>
      </c>
      <c r="BX131" s="29">
        <f t="shared" si="343"/>
        <v>-3.9869369999999997</v>
      </c>
      <c r="BY131" s="29">
        <f t="shared" si="344"/>
        <v>-0.83846009090909079</v>
      </c>
      <c r="BZ131" s="29">
        <f t="shared" si="345"/>
        <v>-3.6346790000000002</v>
      </c>
      <c r="CA131" s="29">
        <f t="shared" si="346"/>
        <v>-1.105216</v>
      </c>
      <c r="CC131" s="24">
        <v>1990</v>
      </c>
      <c r="CD131" s="24">
        <v>10</v>
      </c>
      <c r="CE131" s="29">
        <f t="shared" si="328"/>
        <v>0.20766200000000001</v>
      </c>
      <c r="CF131" s="29">
        <f t="shared" si="329"/>
        <v>3.2633960000000002</v>
      </c>
      <c r="CG131" s="29">
        <f t="shared" si="330"/>
        <v>3.1550009999999999</v>
      </c>
      <c r="CH131" s="29">
        <f t="shared" si="331"/>
        <v>0.72568599999999994</v>
      </c>
      <c r="CI131" s="29">
        <f t="shared" si="332"/>
        <v>-0.341451</v>
      </c>
      <c r="CJ131" s="29">
        <f t="shared" si="333"/>
        <v>-0.41211500000000001</v>
      </c>
      <c r="CK131" s="29">
        <f t="shared" si="334"/>
        <v>6.1363859999999999</v>
      </c>
      <c r="CL131" s="29">
        <f t="shared" si="335"/>
        <v>-0.12987200000000002</v>
      </c>
      <c r="CM131" s="29">
        <f t="shared" si="336"/>
        <v>1.7481420000000001</v>
      </c>
    </row>
    <row r="132" spans="1:91" x14ac:dyDescent="0.25">
      <c r="A132" s="25" t="s">
        <v>106</v>
      </c>
      <c r="B132" s="25" t="s">
        <v>94</v>
      </c>
      <c r="C132" s="25" t="s">
        <v>92</v>
      </c>
      <c r="D132" s="26">
        <v>23</v>
      </c>
      <c r="F132" s="29">
        <v>1.50387</v>
      </c>
      <c r="G132" s="29">
        <v>1.6418600000000001</v>
      </c>
      <c r="H132" s="29">
        <v>0.97282999999999997</v>
      </c>
      <c r="I132" s="29">
        <v>1.580687</v>
      </c>
      <c r="J132" s="29">
        <v>0.56785399999999997</v>
      </c>
      <c r="K132" s="29">
        <v>0.61222399999999999</v>
      </c>
      <c r="L132" s="29">
        <v>0.83209</v>
      </c>
      <c r="M132" s="58">
        <v>1.64289</v>
      </c>
      <c r="N132" s="58">
        <v>0.91497899999999999</v>
      </c>
      <c r="O132" s="58">
        <v>0.86794000000000004</v>
      </c>
      <c r="R132" s="31"/>
      <c r="S132" s="31">
        <f t="shared" si="347"/>
        <v>1.6418600000000001</v>
      </c>
      <c r="T132" s="31">
        <f t="shared" si="348"/>
        <v>0.97282999999999997</v>
      </c>
      <c r="U132" s="31">
        <f t="shared" si="349"/>
        <v>1.580687</v>
      </c>
      <c r="V132" s="31">
        <f t="shared" si="350"/>
        <v>0.56785399999999997</v>
      </c>
      <c r="W132" s="31">
        <f t="shared" si="351"/>
        <v>0.61222399999999999</v>
      </c>
      <c r="X132" s="31">
        <f t="shared" si="352"/>
        <v>0.83209</v>
      </c>
      <c r="Y132" s="60">
        <f t="shared" si="353"/>
        <v>1.5670609090909091</v>
      </c>
      <c r="Z132" s="60">
        <f t="shared" si="354"/>
        <v>0.91497899999999999</v>
      </c>
      <c r="AA132" s="60">
        <f t="shared" si="355"/>
        <v>0.86794000000000004</v>
      </c>
      <c r="AC132" s="60">
        <f t="shared" si="323"/>
        <v>1.6418600000000001</v>
      </c>
      <c r="AD132" s="60">
        <f t="shared" ref="AD132:AD136" si="356">T132</f>
        <v>0.97282999999999997</v>
      </c>
      <c r="AE132" s="60">
        <f t="shared" ref="AE132:AE136" si="357">U132</f>
        <v>1.580687</v>
      </c>
      <c r="AF132" s="60">
        <f t="shared" ref="AF132:AF136" si="358">V132</f>
        <v>0.56785399999999997</v>
      </c>
      <c r="AG132" s="60">
        <f t="shared" ref="AG132:AG136" si="359">W132</f>
        <v>0.61222399999999999</v>
      </c>
      <c r="AH132" s="60">
        <f t="shared" ref="AH132:AH136" si="360">X132</f>
        <v>0.83209</v>
      </c>
      <c r="AI132" s="60">
        <f t="shared" ref="AI132:AI136" si="361">Y132</f>
        <v>1.5670609090909091</v>
      </c>
      <c r="AJ132" s="60">
        <f t="shared" ref="AJ132:AJ136" si="362">Z132</f>
        <v>0.91497899999999999</v>
      </c>
      <c r="AK132" s="60">
        <f t="shared" ref="AK132:AK136" si="363">AA132</f>
        <v>0.86794000000000004</v>
      </c>
      <c r="AM132" s="31">
        <f t="shared" si="326"/>
        <v>9.3516049999999993</v>
      </c>
      <c r="AN132" s="31">
        <f t="shared" si="324"/>
        <v>9.3575679999999988</v>
      </c>
      <c r="AO132" s="31">
        <f t="shared" si="324"/>
        <v>12.734884999999998</v>
      </c>
      <c r="AP132" s="31">
        <f t="shared" si="324"/>
        <v>5.1039519999999996</v>
      </c>
      <c r="AQ132" s="31">
        <f t="shared" si="324"/>
        <v>8.4592790000000004</v>
      </c>
      <c r="AR132" s="31">
        <f t="shared" si="324"/>
        <v>9.3771069999999987</v>
      </c>
      <c r="AS132" s="31">
        <f t="shared" si="324"/>
        <v>1.1451673636363642</v>
      </c>
      <c r="AT132" s="31">
        <f t="shared" si="324"/>
        <v>13.857706000000002</v>
      </c>
      <c r="AU132" s="31">
        <f t="shared" si="324"/>
        <v>11.966607</v>
      </c>
      <c r="BQ132" s="24">
        <v>1988</v>
      </c>
      <c r="BR132" s="24">
        <v>5</v>
      </c>
      <c r="BS132" s="29">
        <f t="shared" si="338"/>
        <v>-0.41272799999999998</v>
      </c>
      <c r="BT132" s="29">
        <f t="shared" si="339"/>
        <v>-1.6284190000000001</v>
      </c>
      <c r="BU132" s="29">
        <f t="shared" si="340"/>
        <v>1.2563119999999999</v>
      </c>
      <c r="BV132" s="29">
        <f t="shared" si="341"/>
        <v>-1.6473840000000002</v>
      </c>
      <c r="BW132" s="29">
        <f t="shared" si="342"/>
        <v>-5.4106359999999993</v>
      </c>
      <c r="BX132" s="29">
        <f t="shared" si="343"/>
        <v>-5.187036</v>
      </c>
      <c r="BY132" s="29">
        <f t="shared" si="344"/>
        <v>-0.55856981818181806</v>
      </c>
      <c r="BZ132" s="29">
        <f t="shared" si="345"/>
        <v>-4.6089060000000002</v>
      </c>
      <c r="CA132" s="29">
        <f t="shared" si="346"/>
        <v>-1.4740219999999999</v>
      </c>
      <c r="CC132" s="24">
        <v>1990</v>
      </c>
      <c r="CD132" s="24">
        <v>11</v>
      </c>
      <c r="CE132" s="29">
        <f t="shared" si="328"/>
        <v>3.1625000000000014E-2</v>
      </c>
      <c r="CF132" s="29">
        <f t="shared" si="329"/>
        <v>3.2033200000000002</v>
      </c>
      <c r="CG132" s="29">
        <f t="shared" si="330"/>
        <v>3.1359979999999998</v>
      </c>
      <c r="CH132" s="29">
        <f t="shared" si="331"/>
        <v>0.81666099999999997</v>
      </c>
      <c r="CI132" s="29">
        <f t="shared" si="332"/>
        <v>-0.16913500000000001</v>
      </c>
      <c r="CJ132" s="29">
        <f t="shared" si="333"/>
        <v>-0.20088500000000001</v>
      </c>
      <c r="CK132" s="29">
        <f t="shared" si="334"/>
        <v>6.6795589999999994</v>
      </c>
      <c r="CL132" s="29">
        <f t="shared" si="335"/>
        <v>0.100186</v>
      </c>
      <c r="CM132" s="29">
        <f t="shared" si="336"/>
        <v>2.1042230000000002</v>
      </c>
    </row>
    <row r="133" spans="1:91" x14ac:dyDescent="0.25">
      <c r="A133" s="25" t="s">
        <v>106</v>
      </c>
      <c r="B133" s="25" t="s">
        <v>94</v>
      </c>
      <c r="C133" s="25" t="s">
        <v>93</v>
      </c>
      <c r="D133" s="26">
        <v>24</v>
      </c>
      <c r="F133" s="29">
        <v>0.68522099999999997</v>
      </c>
      <c r="G133" s="29">
        <v>1.3030809999999999</v>
      </c>
      <c r="H133" s="29">
        <v>0.50758599999999998</v>
      </c>
      <c r="I133" s="29">
        <v>1.2443500000000001</v>
      </c>
      <c r="J133" s="29">
        <v>0.50975800000000004</v>
      </c>
      <c r="K133" s="29">
        <v>0.35963099999999998</v>
      </c>
      <c r="L133" s="29">
        <v>0.41369</v>
      </c>
      <c r="M133" s="58">
        <v>0.91539499999999996</v>
      </c>
      <c r="N133" s="58">
        <v>0.28497600000000001</v>
      </c>
      <c r="O133" s="58">
        <v>0.28640900000000002</v>
      </c>
      <c r="R133" s="31"/>
      <c r="S133" s="31">
        <f t="shared" si="347"/>
        <v>1.3030809999999999</v>
      </c>
      <c r="T133" s="31">
        <f t="shared" si="348"/>
        <v>0.50758599999999998</v>
      </c>
      <c r="U133" s="31">
        <f t="shared" si="349"/>
        <v>1.2443500000000001</v>
      </c>
      <c r="V133" s="31">
        <f t="shared" si="350"/>
        <v>0.50975800000000004</v>
      </c>
      <c r="W133" s="31">
        <f t="shared" si="351"/>
        <v>0.35963099999999998</v>
      </c>
      <c r="X133" s="31">
        <f t="shared" si="352"/>
        <v>0.41369</v>
      </c>
      <c r="Y133" s="60">
        <f t="shared" si="353"/>
        <v>0.78984554545454533</v>
      </c>
      <c r="Z133" s="60">
        <f t="shared" si="354"/>
        <v>0.28497600000000001</v>
      </c>
      <c r="AA133" s="60">
        <f t="shared" si="355"/>
        <v>0.28640900000000002</v>
      </c>
      <c r="AC133" s="60">
        <f t="shared" si="323"/>
        <v>1.3030809999999999</v>
      </c>
      <c r="AD133" s="60">
        <f t="shared" si="356"/>
        <v>0.50758599999999998</v>
      </c>
      <c r="AE133" s="60">
        <f t="shared" si="357"/>
        <v>1.2443500000000001</v>
      </c>
      <c r="AF133" s="60">
        <f t="shared" si="358"/>
        <v>0.50975800000000004</v>
      </c>
      <c r="AG133" s="60">
        <f t="shared" si="359"/>
        <v>0.35963099999999998</v>
      </c>
      <c r="AH133" s="60">
        <f t="shared" si="360"/>
        <v>0.41369</v>
      </c>
      <c r="AI133" s="60">
        <f t="shared" si="361"/>
        <v>0.78984554545454533</v>
      </c>
      <c r="AJ133" s="60">
        <f t="shared" si="362"/>
        <v>0.28497600000000001</v>
      </c>
      <c r="AK133" s="60">
        <f t="shared" si="363"/>
        <v>0.28640900000000002</v>
      </c>
      <c r="AM133" s="31">
        <f t="shared" si="326"/>
        <v>10.654686</v>
      </c>
      <c r="AN133" s="31">
        <f t="shared" ref="AN133:AN136" si="364">AD133+AN132</f>
        <v>9.8651539999999986</v>
      </c>
      <c r="AO133" s="31">
        <f t="shared" ref="AO133:AO136" si="365">AE133+AO132</f>
        <v>13.979234999999999</v>
      </c>
      <c r="AP133" s="31">
        <f t="shared" ref="AP133:AP136" si="366">AF133+AP132</f>
        <v>5.6137099999999993</v>
      </c>
      <c r="AQ133" s="31">
        <f t="shared" ref="AQ133:AQ136" si="367">AG133+AQ132</f>
        <v>8.8189100000000007</v>
      </c>
      <c r="AR133" s="31">
        <f t="shared" ref="AR133:AR136" si="368">AH133+AR132</f>
        <v>9.7907969999999995</v>
      </c>
      <c r="AS133" s="31">
        <f t="shared" ref="AS133:AS136" si="369">AI133+AS132</f>
        <v>1.9350129090909096</v>
      </c>
      <c r="AT133" s="31">
        <f t="shared" ref="AT133:AT136" si="370">AJ133+AT132</f>
        <v>14.142682000000002</v>
      </c>
      <c r="AU133" s="31">
        <f t="shared" ref="AU133:AU136" si="371">AK133+AU132</f>
        <v>12.253016000000001</v>
      </c>
      <c r="BQ133" s="24">
        <v>1988</v>
      </c>
      <c r="BR133" s="24">
        <v>6</v>
      </c>
      <c r="BS133" s="29">
        <f t="shared" si="338"/>
        <v>-0.146702</v>
      </c>
      <c r="BT133" s="29">
        <f t="shared" si="339"/>
        <v>-1.8339840000000001</v>
      </c>
      <c r="BU133" s="29">
        <f t="shared" si="340"/>
        <v>1.4644249999999999</v>
      </c>
      <c r="BV133" s="29">
        <f t="shared" si="341"/>
        <v>-1.7463190000000002</v>
      </c>
      <c r="BW133" s="29">
        <f t="shared" si="342"/>
        <v>-6.0505899999999997</v>
      </c>
      <c r="BX133" s="29">
        <f t="shared" si="343"/>
        <v>-6.0604290000000001</v>
      </c>
      <c r="BY133" s="29">
        <f t="shared" si="344"/>
        <v>-4.4875999999999916E-2</v>
      </c>
      <c r="BZ133" s="29">
        <f t="shared" si="345"/>
        <v>-5.3657640000000004</v>
      </c>
      <c r="CA133" s="29">
        <f t="shared" si="346"/>
        <v>-1.843146</v>
      </c>
      <c r="CC133" s="24">
        <v>1990</v>
      </c>
      <c r="CD133" s="24">
        <v>12</v>
      </c>
      <c r="CE133" s="29">
        <f t="shared" si="328"/>
        <v>-0.24532399999999999</v>
      </c>
      <c r="CF133" s="29">
        <f t="shared" si="329"/>
        <v>2.8855470000000003</v>
      </c>
      <c r="CG133" s="29">
        <f t="shared" si="330"/>
        <v>3.0291649999999999</v>
      </c>
      <c r="CH133" s="29">
        <f t="shared" si="331"/>
        <v>1.0271109999999999</v>
      </c>
      <c r="CI133" s="29">
        <f t="shared" si="332"/>
        <v>2.1771999999999986E-2</v>
      </c>
      <c r="CJ133" s="29">
        <f t="shared" si="333"/>
        <v>6.5850999999999965E-2</v>
      </c>
      <c r="CK133" s="29">
        <f t="shared" si="334"/>
        <v>6.9724840909090906</v>
      </c>
      <c r="CL133" s="29">
        <f t="shared" si="335"/>
        <v>0.247642</v>
      </c>
      <c r="CM133" s="29">
        <f t="shared" si="336"/>
        <v>2.2708540000000004</v>
      </c>
    </row>
    <row r="134" spans="1:91" x14ac:dyDescent="0.25">
      <c r="A134" s="25" t="s">
        <v>106</v>
      </c>
      <c r="B134" s="25" t="s">
        <v>95</v>
      </c>
      <c r="C134" s="25" t="s">
        <v>91</v>
      </c>
      <c r="D134" s="26">
        <v>25</v>
      </c>
      <c r="F134" s="29">
        <v>1.4436059999999999</v>
      </c>
      <c r="G134" s="29">
        <v>1.209722</v>
      </c>
      <c r="H134" s="29">
        <v>0.60504100000000005</v>
      </c>
      <c r="I134" s="29">
        <v>1.2807059999999999</v>
      </c>
      <c r="J134" s="29">
        <v>0.53937199999999996</v>
      </c>
      <c r="K134" s="29">
        <v>0.36309200000000003</v>
      </c>
      <c r="L134" s="29">
        <v>0.649756</v>
      </c>
      <c r="M134" s="58">
        <v>1.4968090000000001</v>
      </c>
      <c r="N134" s="58">
        <v>0.48630099999999998</v>
      </c>
      <c r="O134" s="58">
        <v>0.42766999999999999</v>
      </c>
      <c r="R134" s="31"/>
      <c r="S134" s="31">
        <f t="shared" si="347"/>
        <v>1.209722</v>
      </c>
      <c r="T134" s="31">
        <f t="shared" si="348"/>
        <v>0.60504100000000005</v>
      </c>
      <c r="U134" s="31">
        <f t="shared" si="349"/>
        <v>1.2807059999999999</v>
      </c>
      <c r="V134" s="31">
        <f t="shared" si="350"/>
        <v>0.53937199999999996</v>
      </c>
      <c r="W134" s="31">
        <f t="shared" si="351"/>
        <v>0.36309200000000003</v>
      </c>
      <c r="X134" s="31">
        <f t="shared" si="352"/>
        <v>0.649756</v>
      </c>
      <c r="Y134" s="60">
        <f t="shared" si="353"/>
        <v>1.4677891818181819</v>
      </c>
      <c r="Z134" s="60">
        <f t="shared" si="354"/>
        <v>0.48630099999999998</v>
      </c>
      <c r="AA134" s="60">
        <f t="shared" si="355"/>
        <v>0.42766999999999999</v>
      </c>
      <c r="AC134" s="60">
        <f t="shared" si="323"/>
        <v>1.209722</v>
      </c>
      <c r="AD134" s="60">
        <f t="shared" si="356"/>
        <v>0.60504100000000005</v>
      </c>
      <c r="AE134" s="60">
        <f t="shared" si="357"/>
        <v>1.2807059999999999</v>
      </c>
      <c r="AF134" s="60">
        <f t="shared" si="358"/>
        <v>0.53937199999999996</v>
      </c>
      <c r="AG134" s="60">
        <f t="shared" si="359"/>
        <v>0.36309200000000003</v>
      </c>
      <c r="AH134" s="60">
        <f t="shared" si="360"/>
        <v>0.649756</v>
      </c>
      <c r="AI134" s="60">
        <f t="shared" si="361"/>
        <v>1.4677891818181819</v>
      </c>
      <c r="AJ134" s="60">
        <f t="shared" si="362"/>
        <v>0.48630099999999998</v>
      </c>
      <c r="AK134" s="60">
        <f t="shared" si="363"/>
        <v>0.42766999999999999</v>
      </c>
      <c r="AM134" s="31">
        <f t="shared" si="326"/>
        <v>11.864407999999999</v>
      </c>
      <c r="AN134" s="31">
        <f t="shared" si="364"/>
        <v>10.470194999999999</v>
      </c>
      <c r="AO134" s="31">
        <f t="shared" si="365"/>
        <v>15.259941</v>
      </c>
      <c r="AP134" s="31">
        <f t="shared" si="366"/>
        <v>6.1530819999999995</v>
      </c>
      <c r="AQ134" s="31">
        <f t="shared" si="367"/>
        <v>9.1820020000000007</v>
      </c>
      <c r="AR134" s="31">
        <f t="shared" si="368"/>
        <v>10.440553</v>
      </c>
      <c r="AS134" s="31">
        <f t="shared" si="369"/>
        <v>3.4028020909090912</v>
      </c>
      <c r="AT134" s="31">
        <f t="shared" si="370"/>
        <v>14.628983000000002</v>
      </c>
      <c r="AU134" s="31">
        <f t="shared" si="371"/>
        <v>12.680686000000001</v>
      </c>
      <c r="BQ134" s="24">
        <v>1988</v>
      </c>
      <c r="BR134" s="24">
        <v>7</v>
      </c>
      <c r="BS134" s="29">
        <f t="shared" si="338"/>
        <v>0.62848000000000004</v>
      </c>
      <c r="BT134" s="29">
        <f t="shared" si="339"/>
        <v>-1.3059080000000001</v>
      </c>
      <c r="BU134" s="29">
        <f t="shared" si="340"/>
        <v>2.288424</v>
      </c>
      <c r="BV134" s="29">
        <f t="shared" si="341"/>
        <v>-1.0683060000000002</v>
      </c>
      <c r="BW134" s="29">
        <f t="shared" si="342"/>
        <v>-5.984375</v>
      </c>
      <c r="BX134" s="29">
        <f t="shared" si="343"/>
        <v>-6.1566770000000002</v>
      </c>
      <c r="BY134" s="29">
        <f t="shared" si="344"/>
        <v>1.0146900000000001</v>
      </c>
      <c r="BZ134" s="29">
        <f t="shared" si="345"/>
        <v>-5.7400020000000005</v>
      </c>
      <c r="CA134" s="29">
        <f t="shared" si="346"/>
        <v>-2.0340590000000001</v>
      </c>
      <c r="CC134" s="24">
        <v>1990</v>
      </c>
      <c r="CD134" s="24">
        <v>13</v>
      </c>
      <c r="CE134" s="29">
        <f t="shared" si="328"/>
        <v>-0.48138999999999998</v>
      </c>
      <c r="CF134" s="29">
        <f t="shared" si="329"/>
        <v>2.5235070000000004</v>
      </c>
      <c r="CG134" s="29">
        <f t="shared" si="330"/>
        <v>3.3248199999999999</v>
      </c>
      <c r="CH134" s="29">
        <f t="shared" si="331"/>
        <v>1.8164859999999998</v>
      </c>
      <c r="CI134" s="29">
        <f t="shared" si="332"/>
        <v>0.52155699999999994</v>
      </c>
      <c r="CJ134" s="29">
        <f t="shared" si="333"/>
        <v>0.25596099999999999</v>
      </c>
      <c r="CK134" s="29">
        <f t="shared" si="334"/>
        <v>7.4260919999999997</v>
      </c>
      <c r="CL134" s="29">
        <f t="shared" si="335"/>
        <v>0.41689300000000001</v>
      </c>
      <c r="CM134" s="29">
        <f t="shared" si="336"/>
        <v>2.3335350000000004</v>
      </c>
    </row>
    <row r="135" spans="1:91" x14ac:dyDescent="0.25">
      <c r="A135" s="25" t="s">
        <v>106</v>
      </c>
      <c r="B135" s="25" t="s">
        <v>95</v>
      </c>
      <c r="C135" s="25" t="s">
        <v>92</v>
      </c>
      <c r="D135" s="26">
        <v>26</v>
      </c>
      <c r="F135" s="29">
        <v>1.265317</v>
      </c>
      <c r="G135" s="29">
        <v>0.64144000000000001</v>
      </c>
      <c r="H135" s="29">
        <v>0.35716500000000001</v>
      </c>
      <c r="I135" s="29">
        <v>0.909188</v>
      </c>
      <c r="J135" s="29">
        <v>0.29754399999999998</v>
      </c>
      <c r="K135" s="29">
        <v>0.24171699999999999</v>
      </c>
      <c r="L135" s="29">
        <v>0.40336100000000003</v>
      </c>
      <c r="M135" s="58">
        <v>1.1411979999999999</v>
      </c>
      <c r="N135" s="58">
        <v>0.164794</v>
      </c>
      <c r="O135" s="58">
        <v>0.26977000000000001</v>
      </c>
      <c r="R135" s="31"/>
      <c r="S135" s="31">
        <f t="shared" si="347"/>
        <v>0.64144000000000001</v>
      </c>
      <c r="T135" s="31">
        <f t="shared" si="348"/>
        <v>0.35716500000000001</v>
      </c>
      <c r="U135" s="31">
        <f t="shared" si="349"/>
        <v>0.909188</v>
      </c>
      <c r="V135" s="31">
        <f t="shared" si="350"/>
        <v>0.29754399999999998</v>
      </c>
      <c r="W135" s="31">
        <f t="shared" si="351"/>
        <v>0.24171699999999999</v>
      </c>
      <c r="X135" s="31">
        <f t="shared" si="352"/>
        <v>0.40336100000000003</v>
      </c>
      <c r="Y135" s="60">
        <f t="shared" si="353"/>
        <v>1.2088992727272727</v>
      </c>
      <c r="Z135" s="60">
        <f t="shared" si="354"/>
        <v>0.164794</v>
      </c>
      <c r="AA135" s="60">
        <f t="shared" si="355"/>
        <v>0.26977000000000001</v>
      </c>
      <c r="AC135" s="60">
        <f t="shared" si="323"/>
        <v>0.64144000000000001</v>
      </c>
      <c r="AD135" s="60">
        <f t="shared" si="356"/>
        <v>0.35716500000000001</v>
      </c>
      <c r="AE135" s="60">
        <f t="shared" si="357"/>
        <v>0.909188</v>
      </c>
      <c r="AF135" s="60">
        <f t="shared" si="358"/>
        <v>0.29754399999999998</v>
      </c>
      <c r="AG135" s="60">
        <f t="shared" si="359"/>
        <v>0.24171699999999999</v>
      </c>
      <c r="AH135" s="60">
        <f t="shared" si="360"/>
        <v>0.40336100000000003</v>
      </c>
      <c r="AI135" s="60">
        <f t="shared" si="361"/>
        <v>1.2088992727272727</v>
      </c>
      <c r="AJ135" s="60">
        <f t="shared" si="362"/>
        <v>0.164794</v>
      </c>
      <c r="AK135" s="60">
        <f t="shared" si="363"/>
        <v>0.26977000000000001</v>
      </c>
      <c r="AM135" s="31">
        <f t="shared" si="326"/>
        <v>12.505847999999999</v>
      </c>
      <c r="AN135" s="31">
        <f t="shared" si="364"/>
        <v>10.827359999999999</v>
      </c>
      <c r="AO135" s="31">
        <f t="shared" si="365"/>
        <v>16.169128999999998</v>
      </c>
      <c r="AP135" s="31">
        <f t="shared" si="366"/>
        <v>6.4506259999999997</v>
      </c>
      <c r="AQ135" s="31">
        <f t="shared" si="367"/>
        <v>9.4237190000000002</v>
      </c>
      <c r="AR135" s="31">
        <f t="shared" si="368"/>
        <v>10.843914</v>
      </c>
      <c r="AS135" s="31">
        <f t="shared" si="369"/>
        <v>4.6117013636363637</v>
      </c>
      <c r="AT135" s="31">
        <f t="shared" si="370"/>
        <v>14.793777000000002</v>
      </c>
      <c r="AU135" s="31">
        <f t="shared" si="371"/>
        <v>12.950456000000001</v>
      </c>
      <c r="BQ135" s="24">
        <v>1988</v>
      </c>
      <c r="BR135" s="24">
        <v>8</v>
      </c>
      <c r="BS135" s="29">
        <f t="shared" si="338"/>
        <v>1.1538200000000001</v>
      </c>
      <c r="BT135" s="29">
        <f t="shared" si="339"/>
        <v>-0.67077000000000009</v>
      </c>
      <c r="BU135" s="29">
        <f t="shared" si="340"/>
        <v>3.1020300000000001</v>
      </c>
      <c r="BV135" s="29">
        <f t="shared" si="341"/>
        <v>-0.61263200000000018</v>
      </c>
      <c r="BW135" s="29">
        <f t="shared" si="342"/>
        <v>-6.0211819999999996</v>
      </c>
      <c r="BX135" s="29">
        <f t="shared" si="343"/>
        <v>-5.9358219999999999</v>
      </c>
      <c r="BY135" s="29">
        <f t="shared" si="344"/>
        <v>1.9852965454545455</v>
      </c>
      <c r="BZ135" s="29">
        <f t="shared" si="345"/>
        <v>-5.8180610000000001</v>
      </c>
      <c r="CA135" s="29">
        <f t="shared" si="346"/>
        <v>-2.0066040000000003</v>
      </c>
      <c r="CC135" s="24">
        <v>1990</v>
      </c>
      <c r="CD135" s="24">
        <v>14</v>
      </c>
      <c r="CE135" s="29">
        <f t="shared" si="328"/>
        <v>-0.85515999999999992</v>
      </c>
      <c r="CF135" s="29">
        <f t="shared" si="329"/>
        <v>2.0979110000000003</v>
      </c>
      <c r="CG135" s="29">
        <f t="shared" si="330"/>
        <v>3.3652340000000001</v>
      </c>
      <c r="CH135" s="29">
        <f t="shared" si="331"/>
        <v>2.3047119999999999</v>
      </c>
      <c r="CI135" s="29">
        <f t="shared" si="332"/>
        <v>0.88163199999999997</v>
      </c>
      <c r="CJ135" s="29">
        <f t="shared" si="333"/>
        <v>0.29978300000000002</v>
      </c>
      <c r="CK135" s="29">
        <f t="shared" si="334"/>
        <v>7.5985442727272723</v>
      </c>
      <c r="CL135" s="29">
        <f t="shared" si="335"/>
        <v>0.483371</v>
      </c>
      <c r="CM135" s="29">
        <f t="shared" si="336"/>
        <v>2.2862180000000003</v>
      </c>
    </row>
    <row r="136" spans="1:91" x14ac:dyDescent="0.25">
      <c r="A136" s="25" t="s">
        <v>106</v>
      </c>
      <c r="B136" s="25" t="s">
        <v>95</v>
      </c>
      <c r="C136" s="25" t="s">
        <v>93</v>
      </c>
      <c r="D136" s="26">
        <v>27</v>
      </c>
      <c r="F136" s="29">
        <v>1.010149</v>
      </c>
      <c r="G136" s="29">
        <v>7.9917000000000002E-2</v>
      </c>
      <c r="H136" s="29">
        <v>7.5643000000000002E-2</v>
      </c>
      <c r="I136" s="29">
        <v>0.42831399999999997</v>
      </c>
      <c r="J136" s="29">
        <v>2.7112000000000001E-2</v>
      </c>
      <c r="K136" s="29">
        <v>4.2352000000000001E-2</v>
      </c>
      <c r="L136" s="29">
        <v>0.14317299999999999</v>
      </c>
      <c r="M136" s="58">
        <v>0.60465500000000005</v>
      </c>
      <c r="N136" s="58">
        <v>-7.2361999999999996E-2</v>
      </c>
      <c r="O136" s="58">
        <v>0.110434</v>
      </c>
      <c r="R136" s="31"/>
      <c r="S136" s="31">
        <f t="shared" si="347"/>
        <v>7.9917000000000002E-2</v>
      </c>
      <c r="T136" s="31">
        <f t="shared" si="348"/>
        <v>7.5643000000000002E-2</v>
      </c>
      <c r="U136" s="31">
        <f t="shared" si="349"/>
        <v>0.42831399999999997</v>
      </c>
      <c r="V136" s="31">
        <f t="shared" si="350"/>
        <v>2.7112000000000001E-2</v>
      </c>
      <c r="W136" s="31">
        <f t="shared" si="351"/>
        <v>4.2352000000000001E-2</v>
      </c>
      <c r="X136" s="31">
        <f t="shared" si="352"/>
        <v>0.14317299999999999</v>
      </c>
      <c r="Y136" s="60">
        <f t="shared" si="353"/>
        <v>0.82583354545454535</v>
      </c>
      <c r="Z136" s="60">
        <f t="shared" si="354"/>
        <v>-7.2361999999999996E-2</v>
      </c>
      <c r="AA136" s="60">
        <f t="shared" si="355"/>
        <v>0.110434</v>
      </c>
      <c r="AC136" s="60">
        <f t="shared" si="323"/>
        <v>7.9917000000000002E-2</v>
      </c>
      <c r="AD136" s="60">
        <f t="shared" si="356"/>
        <v>7.5643000000000002E-2</v>
      </c>
      <c r="AE136" s="60">
        <f t="shared" si="357"/>
        <v>0.42831399999999997</v>
      </c>
      <c r="AF136" s="60">
        <f t="shared" si="358"/>
        <v>2.7112000000000001E-2</v>
      </c>
      <c r="AG136" s="60">
        <f t="shared" si="359"/>
        <v>4.2352000000000001E-2</v>
      </c>
      <c r="AH136" s="60">
        <f t="shared" si="360"/>
        <v>0.14317299999999999</v>
      </c>
      <c r="AI136" s="60">
        <f t="shared" si="361"/>
        <v>0.82583354545454535</v>
      </c>
      <c r="AJ136" s="60">
        <f t="shared" si="362"/>
        <v>-7.2361999999999996E-2</v>
      </c>
      <c r="AK136" s="60">
        <f t="shared" si="363"/>
        <v>0.110434</v>
      </c>
      <c r="AM136" s="31">
        <f t="shared" si="326"/>
        <v>12.585764999999999</v>
      </c>
      <c r="AN136" s="31">
        <f t="shared" si="364"/>
        <v>10.903002999999998</v>
      </c>
      <c r="AO136" s="31">
        <f t="shared" si="365"/>
        <v>16.597442999999998</v>
      </c>
      <c r="AP136" s="31">
        <f t="shared" si="366"/>
        <v>6.4777379999999996</v>
      </c>
      <c r="AQ136" s="31">
        <f t="shared" si="367"/>
        <v>9.4660709999999995</v>
      </c>
      <c r="AR136" s="31">
        <f t="shared" si="368"/>
        <v>10.987086999999999</v>
      </c>
      <c r="AS136" s="31">
        <f t="shared" si="369"/>
        <v>5.4375349090909086</v>
      </c>
      <c r="AT136" s="31">
        <f t="shared" si="370"/>
        <v>14.721415000000002</v>
      </c>
      <c r="AU136" s="31">
        <f t="shared" si="371"/>
        <v>13.060890000000001</v>
      </c>
      <c r="BQ136" s="24">
        <v>1988</v>
      </c>
      <c r="BR136" s="24">
        <v>9</v>
      </c>
      <c r="BS136" s="29">
        <f t="shared" si="338"/>
        <v>1.419759</v>
      </c>
      <c r="BT136" s="29">
        <f t="shared" si="339"/>
        <v>-2.858700000000014E-2</v>
      </c>
      <c r="BU136" s="29">
        <f t="shared" si="340"/>
        <v>3.7418469999999999</v>
      </c>
      <c r="BV136" s="29">
        <f t="shared" si="341"/>
        <v>-0.46214200000000016</v>
      </c>
      <c r="BW136" s="29">
        <f t="shared" si="342"/>
        <v>-6.1760789999999997</v>
      </c>
      <c r="BX136" s="29">
        <f t="shared" si="343"/>
        <v>-5.4121449999999998</v>
      </c>
      <c r="BY136" s="29">
        <f t="shared" si="344"/>
        <v>2.7437113636363639</v>
      </c>
      <c r="BZ136" s="29">
        <f t="shared" si="345"/>
        <v>-5.4956310000000004</v>
      </c>
      <c r="CA136" s="29">
        <f t="shared" si="346"/>
        <v>-1.7394020000000003</v>
      </c>
      <c r="CC136" s="24">
        <v>1990</v>
      </c>
      <c r="CD136" s="24">
        <v>15</v>
      </c>
      <c r="CE136" s="29">
        <f t="shared" si="328"/>
        <v>-1.3203749999999999</v>
      </c>
      <c r="CF136" s="29">
        <f t="shared" si="329"/>
        <v>1.6574410000000004</v>
      </c>
      <c r="CG136" s="29">
        <f t="shared" si="330"/>
        <v>3.1588419999999999</v>
      </c>
      <c r="CH136" s="29">
        <f t="shared" si="331"/>
        <v>2.4632799999999997</v>
      </c>
      <c r="CI136" s="29">
        <f t="shared" si="332"/>
        <v>1.087016</v>
      </c>
      <c r="CJ136" s="29">
        <f t="shared" si="333"/>
        <v>0.22609800000000002</v>
      </c>
      <c r="CK136" s="29">
        <f t="shared" si="334"/>
        <v>7.4456325454545453</v>
      </c>
      <c r="CL136" s="29">
        <f t="shared" si="335"/>
        <v>0.45207199999999997</v>
      </c>
      <c r="CM136" s="29">
        <f t="shared" si="336"/>
        <v>2.1214100000000005</v>
      </c>
    </row>
    <row r="137" spans="1:91" x14ac:dyDescent="0.25">
      <c r="A137" s="25" t="s">
        <v>106</v>
      </c>
      <c r="B137" s="25" t="s">
        <v>96</v>
      </c>
      <c r="C137" s="25" t="s">
        <v>91</v>
      </c>
      <c r="D137" s="26">
        <v>28</v>
      </c>
      <c r="F137" s="29">
        <v>1.179497</v>
      </c>
      <c r="G137" s="29">
        <v>0.445801</v>
      </c>
      <c r="H137" s="29">
        <v>1.8941E-2</v>
      </c>
      <c r="I137" s="29">
        <v>0.92613500000000004</v>
      </c>
      <c r="J137" s="29">
        <v>0.55563200000000001</v>
      </c>
      <c r="K137" s="29">
        <v>-5.2819999999999999E-2</v>
      </c>
      <c r="L137" s="29">
        <v>-3.7933000000000001E-2</v>
      </c>
      <c r="M137" s="58">
        <v>0.86119100000000004</v>
      </c>
      <c r="N137" s="58">
        <v>-7.0071999999999995E-2</v>
      </c>
      <c r="O137" s="58">
        <v>-0.37796800000000003</v>
      </c>
      <c r="R137" s="31"/>
      <c r="S137" s="31">
        <f t="shared" si="347"/>
        <v>0.445801</v>
      </c>
      <c r="T137" s="31">
        <f t="shared" si="348"/>
        <v>1.8941E-2</v>
      </c>
      <c r="U137" s="31">
        <f t="shared" si="349"/>
        <v>0.92613500000000004</v>
      </c>
      <c r="V137" s="31">
        <f t="shared" si="350"/>
        <v>0.55563200000000001</v>
      </c>
      <c r="W137" s="31">
        <f t="shared" si="351"/>
        <v>-5.2819999999999999E-2</v>
      </c>
      <c r="X137" s="31">
        <f t="shared" si="352"/>
        <v>-3.7933000000000001E-2</v>
      </c>
      <c r="Y137" s="60">
        <f t="shared" si="353"/>
        <v>1.0348124545454545</v>
      </c>
      <c r="Z137" s="60">
        <f t="shared" si="354"/>
        <v>-7.0071999999999995E-2</v>
      </c>
      <c r="AA137" s="60">
        <f t="shared" si="355"/>
        <v>-0.37796800000000003</v>
      </c>
      <c r="AC137" s="60"/>
      <c r="AD137" s="60"/>
      <c r="AE137" s="60"/>
      <c r="AF137" s="60"/>
      <c r="AG137" s="60"/>
      <c r="AH137" s="60"/>
      <c r="AI137" s="60"/>
      <c r="AJ137" s="60"/>
      <c r="AK137" s="60"/>
      <c r="AM137" s="31"/>
      <c r="AN137" s="31"/>
      <c r="AO137" s="31"/>
      <c r="AP137" s="31"/>
      <c r="AQ137" s="31"/>
      <c r="AR137" s="31"/>
      <c r="AS137" s="60"/>
      <c r="AW137" s="29">
        <f>S137</f>
        <v>0.445801</v>
      </c>
      <c r="AX137" s="29">
        <f t="shared" ref="AX137:BE151" si="372">T137</f>
        <v>1.8941E-2</v>
      </c>
      <c r="AY137" s="29">
        <f t="shared" si="372"/>
        <v>0.92613500000000004</v>
      </c>
      <c r="AZ137" s="29">
        <f t="shared" si="372"/>
        <v>0.55563200000000001</v>
      </c>
      <c r="BA137" s="29">
        <f t="shared" si="372"/>
        <v>-5.2819999999999999E-2</v>
      </c>
      <c r="BB137" s="29">
        <f t="shared" si="372"/>
        <v>-3.7933000000000001E-2</v>
      </c>
      <c r="BC137" s="29">
        <f t="shared" si="372"/>
        <v>1.0348124545454545</v>
      </c>
      <c r="BD137" s="29">
        <f t="shared" si="372"/>
        <v>-7.0071999999999995E-2</v>
      </c>
      <c r="BE137" s="29">
        <f t="shared" si="372"/>
        <v>-0.37796800000000003</v>
      </c>
      <c r="BG137" s="29">
        <f>AW137</f>
        <v>0.445801</v>
      </c>
      <c r="BH137" s="29">
        <f t="shared" ref="BH137:BO137" si="373">AX137</f>
        <v>1.8941E-2</v>
      </c>
      <c r="BI137" s="29">
        <f t="shared" si="373"/>
        <v>0.92613500000000004</v>
      </c>
      <c r="BJ137" s="29">
        <f t="shared" si="373"/>
        <v>0.55563200000000001</v>
      </c>
      <c r="BK137" s="29">
        <f t="shared" si="373"/>
        <v>-5.2819999999999999E-2</v>
      </c>
      <c r="BL137" s="29">
        <f t="shared" si="373"/>
        <v>-3.7933000000000001E-2</v>
      </c>
      <c r="BM137" s="29">
        <f t="shared" si="373"/>
        <v>1.0348124545454545</v>
      </c>
      <c r="BN137" s="29">
        <f t="shared" si="373"/>
        <v>-7.0071999999999995E-2</v>
      </c>
      <c r="BO137" s="29">
        <f t="shared" si="373"/>
        <v>-0.37796800000000003</v>
      </c>
      <c r="BQ137" s="24">
        <v>1988</v>
      </c>
      <c r="BR137" s="24">
        <f>1+BR136</f>
        <v>10</v>
      </c>
      <c r="BS137" s="29">
        <f t="shared" si="338"/>
        <v>1.8264800000000001</v>
      </c>
      <c r="BT137" s="29">
        <f t="shared" si="339"/>
        <v>0.79100099999999984</v>
      </c>
      <c r="BU137" s="29">
        <f t="shared" si="340"/>
        <v>4.6642349999999997</v>
      </c>
      <c r="BV137" s="29">
        <f t="shared" si="341"/>
        <v>4.8085999999999851E-2</v>
      </c>
      <c r="BW137" s="29">
        <f t="shared" si="342"/>
        <v>-5.949611</v>
      </c>
      <c r="BX137" s="29">
        <f t="shared" si="343"/>
        <v>-4.5294409999999994</v>
      </c>
      <c r="BY137" s="29">
        <f t="shared" si="344"/>
        <v>3.562445363636364</v>
      </c>
      <c r="BZ137" s="29">
        <f t="shared" si="345"/>
        <v>-4.8554500000000003</v>
      </c>
      <c r="CA137" s="29">
        <f t="shared" si="346"/>
        <v>-0.97189600000000032</v>
      </c>
      <c r="CC137" s="24">
        <v>1991</v>
      </c>
      <c r="CD137" s="24">
        <v>1</v>
      </c>
      <c r="CE137" s="29">
        <f>BG353</f>
        <v>-0.54886199999999996</v>
      </c>
      <c r="CF137" s="29">
        <f t="shared" ref="CF137:CM137" si="374">BH353</f>
        <v>-0.85707299999999997</v>
      </c>
      <c r="CG137" s="29">
        <f t="shared" si="374"/>
        <v>-0.182978</v>
      </c>
      <c r="CH137" s="29">
        <f t="shared" si="374"/>
        <v>-2.554E-2</v>
      </c>
      <c r="CI137" s="29">
        <f t="shared" si="374"/>
        <v>-9.7929000000000002E-2</v>
      </c>
      <c r="CJ137" s="29">
        <f t="shared" si="374"/>
        <v>-0.39784900000000001</v>
      </c>
      <c r="CK137" s="29">
        <f t="shared" si="374"/>
        <v>0.65579436363636356</v>
      </c>
      <c r="CL137" s="29">
        <f t="shared" si="374"/>
        <v>-1.038888</v>
      </c>
      <c r="CM137" s="29">
        <f t="shared" si="374"/>
        <v>-0.82579199999999997</v>
      </c>
    </row>
    <row r="138" spans="1:91" x14ac:dyDescent="0.25">
      <c r="A138" s="25" t="s">
        <v>106</v>
      </c>
      <c r="B138" s="25" t="s">
        <v>96</v>
      </c>
      <c r="C138" s="25" t="s">
        <v>92</v>
      </c>
      <c r="D138" s="26">
        <v>29</v>
      </c>
      <c r="F138" s="29">
        <v>1.106662</v>
      </c>
      <c r="G138" s="29">
        <v>0.40252100000000002</v>
      </c>
      <c r="H138" s="29">
        <v>-0.27821000000000001</v>
      </c>
      <c r="I138" s="29">
        <v>0.38686700000000002</v>
      </c>
      <c r="J138" s="29">
        <v>0.16892699999999999</v>
      </c>
      <c r="K138" s="29">
        <v>-0.42507699999999998</v>
      </c>
      <c r="L138" s="29">
        <v>-0.42386600000000002</v>
      </c>
      <c r="M138" s="58">
        <v>1.2300679999999999</v>
      </c>
      <c r="N138" s="58">
        <v>-0.54271400000000003</v>
      </c>
      <c r="O138" s="58">
        <v>-0.93530999999999997</v>
      </c>
      <c r="R138" s="31"/>
      <c r="S138" s="31">
        <f t="shared" si="347"/>
        <v>0.40252100000000002</v>
      </c>
      <c r="T138" s="31">
        <f t="shared" si="348"/>
        <v>-0.27821000000000001</v>
      </c>
      <c r="U138" s="31">
        <f t="shared" si="349"/>
        <v>0.38686700000000002</v>
      </c>
      <c r="V138" s="31">
        <f t="shared" si="350"/>
        <v>0.16892699999999999</v>
      </c>
      <c r="W138" s="31">
        <f t="shared" si="351"/>
        <v>-0.42507699999999998</v>
      </c>
      <c r="X138" s="31">
        <f t="shared" si="352"/>
        <v>-0.42386600000000002</v>
      </c>
      <c r="Y138" s="60">
        <f t="shared" si="353"/>
        <v>1.1627556363636364</v>
      </c>
      <c r="Z138" s="60">
        <f t="shared" si="354"/>
        <v>-0.54271400000000003</v>
      </c>
      <c r="AA138" s="60">
        <f t="shared" si="355"/>
        <v>-0.93530999999999997</v>
      </c>
      <c r="AC138" s="60"/>
      <c r="AD138" s="60"/>
      <c r="AE138" s="60"/>
      <c r="AF138" s="60"/>
      <c r="AG138" s="60"/>
      <c r="AH138" s="60"/>
      <c r="AI138" s="60"/>
      <c r="AJ138" s="60"/>
      <c r="AK138" s="60"/>
      <c r="AM138" s="31"/>
      <c r="AN138" s="31"/>
      <c r="AO138" s="31"/>
      <c r="AP138" s="31"/>
      <c r="AQ138" s="31"/>
      <c r="AR138" s="31"/>
      <c r="AS138" s="60"/>
      <c r="AW138" s="29">
        <f t="shared" ref="AW138:AW151" si="375">S138</f>
        <v>0.40252100000000002</v>
      </c>
      <c r="AX138" s="29">
        <f t="shared" si="372"/>
        <v>-0.27821000000000001</v>
      </c>
      <c r="AY138" s="29">
        <f t="shared" si="372"/>
        <v>0.38686700000000002</v>
      </c>
      <c r="AZ138" s="29">
        <f t="shared" si="372"/>
        <v>0.16892699999999999</v>
      </c>
      <c r="BA138" s="29">
        <f t="shared" si="372"/>
        <v>-0.42507699999999998</v>
      </c>
      <c r="BB138" s="29">
        <f t="shared" si="372"/>
        <v>-0.42386600000000002</v>
      </c>
      <c r="BC138" s="29">
        <f t="shared" si="372"/>
        <v>1.1627556363636364</v>
      </c>
      <c r="BD138" s="29">
        <f t="shared" si="372"/>
        <v>-0.54271400000000003</v>
      </c>
      <c r="BE138" s="29">
        <f t="shared" si="372"/>
        <v>-0.93530999999999997</v>
      </c>
      <c r="BG138" s="29">
        <f t="shared" ref="BG138:BG151" si="376">AW138+BG137</f>
        <v>0.84832200000000002</v>
      </c>
      <c r="BH138" s="29">
        <f t="shared" ref="BH138:BH151" si="377">AX138+BH137</f>
        <v>-0.25926900000000003</v>
      </c>
      <c r="BI138" s="29">
        <f t="shared" ref="BI138:BI151" si="378">AY138+BI137</f>
        <v>1.313002</v>
      </c>
      <c r="BJ138" s="29">
        <f t="shared" ref="BJ138:BJ151" si="379">AZ138+BJ137</f>
        <v>0.72455899999999995</v>
      </c>
      <c r="BK138" s="29">
        <f t="shared" ref="BK138:BK151" si="380">BA138+BK137</f>
        <v>-0.47789699999999996</v>
      </c>
      <c r="BL138" s="29">
        <f t="shared" ref="BL138:BL151" si="381">BB138+BL137</f>
        <v>-0.46179900000000002</v>
      </c>
      <c r="BM138" s="29">
        <f t="shared" ref="BM138:BM151" si="382">BC138+BM137</f>
        <v>2.1975680909090909</v>
      </c>
      <c r="BN138" s="29">
        <f t="shared" ref="BN138:BN151" si="383">BD138+BN137</f>
        <v>-0.61278600000000005</v>
      </c>
      <c r="BO138" s="29">
        <f t="shared" ref="BO138:BO151" si="384">BE138+BO137</f>
        <v>-1.3132779999999999</v>
      </c>
      <c r="BQ138" s="24">
        <v>1988</v>
      </c>
      <c r="BR138" s="24">
        <f t="shared" ref="BR138:BR148" si="385">1+BR137</f>
        <v>11</v>
      </c>
      <c r="BS138" s="29">
        <f t="shared" si="338"/>
        <v>2.2601420000000001</v>
      </c>
      <c r="BT138" s="29">
        <f t="shared" si="339"/>
        <v>1.7041599999999999</v>
      </c>
      <c r="BU138" s="29">
        <f t="shared" si="340"/>
        <v>5.5435929999999995</v>
      </c>
      <c r="BV138" s="29">
        <f t="shared" si="341"/>
        <v>0.67998799999999981</v>
      </c>
      <c r="BW138" s="29">
        <f t="shared" si="342"/>
        <v>-5.4953440000000002</v>
      </c>
      <c r="BX138" s="29">
        <f t="shared" si="343"/>
        <v>-3.3925509999999992</v>
      </c>
      <c r="BY138" s="29">
        <f t="shared" si="344"/>
        <v>4.3423167272727277</v>
      </c>
      <c r="BZ138" s="29">
        <f t="shared" si="345"/>
        <v>-4.0863019999999999</v>
      </c>
      <c r="CA138" s="29">
        <f t="shared" si="346"/>
        <v>-0.3405830000000003</v>
      </c>
      <c r="CC138" s="24">
        <v>1991</v>
      </c>
      <c r="CD138" s="24">
        <v>2</v>
      </c>
      <c r="CE138" s="29">
        <f t="shared" ref="CE138:CE151" si="386">BG354</f>
        <v>-1.3685749999999999</v>
      </c>
      <c r="CF138" s="29">
        <f t="shared" ref="CF138:CF151" si="387">BH354</f>
        <v>-1.9975909999999999</v>
      </c>
      <c r="CG138" s="29">
        <f t="shared" ref="CG138:CG151" si="388">BI354</f>
        <v>-0.56287399999999999</v>
      </c>
      <c r="CH138" s="29">
        <f t="shared" ref="CH138:CH151" si="389">BJ354</f>
        <v>-0.10908899999999999</v>
      </c>
      <c r="CI138" s="29">
        <f t="shared" ref="CI138:CI151" si="390">BK354</f>
        <v>-0.180952</v>
      </c>
      <c r="CJ138" s="29">
        <f t="shared" ref="CJ138:CJ151" si="391">BL354</f>
        <v>-0.79535800000000001</v>
      </c>
      <c r="CK138" s="29">
        <f t="shared" ref="CK138:CK151" si="392">BM354</f>
        <v>0.61245218181818173</v>
      </c>
      <c r="CL138" s="29">
        <f t="shared" ref="CL138:CL151" si="393">BN354</f>
        <v>-2.3222990000000001</v>
      </c>
      <c r="CM138" s="29">
        <f t="shared" ref="CM138:CM151" si="394">BO354</f>
        <v>-1.7945180000000001</v>
      </c>
    </row>
    <row r="139" spans="1:91" x14ac:dyDescent="0.25">
      <c r="A139" s="25" t="s">
        <v>106</v>
      </c>
      <c r="B139" s="25" t="s">
        <v>96</v>
      </c>
      <c r="C139" s="25" t="s">
        <v>93</v>
      </c>
      <c r="D139" s="26">
        <v>30</v>
      </c>
      <c r="F139" s="29">
        <v>0.67275300000000005</v>
      </c>
      <c r="G139" s="29">
        <v>0.16056500000000001</v>
      </c>
      <c r="H139" s="29">
        <v>-0.59860800000000003</v>
      </c>
      <c r="I139" s="29">
        <v>-0.19506299999999999</v>
      </c>
      <c r="J139" s="29">
        <v>-0.224276</v>
      </c>
      <c r="K139" s="29">
        <v>-0.77159100000000003</v>
      </c>
      <c r="L139" s="29">
        <v>-0.85780199999999995</v>
      </c>
      <c r="M139" s="58">
        <v>1.1283000000000001</v>
      </c>
      <c r="N139" s="58">
        <v>-0.95589400000000002</v>
      </c>
      <c r="O139" s="58">
        <v>-1.347642</v>
      </c>
      <c r="R139" s="31"/>
      <c r="S139" s="31">
        <f t="shared" si="347"/>
        <v>0.16056500000000001</v>
      </c>
      <c r="T139" s="31">
        <f t="shared" si="348"/>
        <v>-0.59860800000000003</v>
      </c>
      <c r="U139" s="31">
        <f t="shared" si="349"/>
        <v>-0.19506299999999999</v>
      </c>
      <c r="V139" s="31">
        <f t="shared" si="350"/>
        <v>-0.224276</v>
      </c>
      <c r="W139" s="31">
        <f t="shared" si="351"/>
        <v>-0.77159100000000003</v>
      </c>
      <c r="X139" s="31">
        <f t="shared" si="352"/>
        <v>-0.85780199999999995</v>
      </c>
      <c r="Y139" s="60">
        <f t="shared" si="353"/>
        <v>0.87981981818181831</v>
      </c>
      <c r="Z139" s="60">
        <f t="shared" si="354"/>
        <v>-0.95589400000000002</v>
      </c>
      <c r="AA139" s="60">
        <f t="shared" si="355"/>
        <v>-1.347642</v>
      </c>
      <c r="AC139" s="60"/>
      <c r="AD139" s="60"/>
      <c r="AE139" s="60"/>
      <c r="AF139" s="60"/>
      <c r="AG139" s="60"/>
      <c r="AH139" s="60"/>
      <c r="AI139" s="60"/>
      <c r="AJ139" s="60"/>
      <c r="AK139" s="60"/>
      <c r="AM139" s="31"/>
      <c r="AN139" s="31"/>
      <c r="AO139" s="31"/>
      <c r="AP139" s="31"/>
      <c r="AQ139" s="31"/>
      <c r="AR139" s="31"/>
      <c r="AS139" s="60"/>
      <c r="AW139" s="29">
        <f t="shared" si="375"/>
        <v>0.16056500000000001</v>
      </c>
      <c r="AX139" s="29">
        <f t="shared" si="372"/>
        <v>-0.59860800000000003</v>
      </c>
      <c r="AY139" s="29">
        <f t="shared" si="372"/>
        <v>-0.19506299999999999</v>
      </c>
      <c r="AZ139" s="29">
        <f t="shared" si="372"/>
        <v>-0.224276</v>
      </c>
      <c r="BA139" s="29">
        <f t="shared" si="372"/>
        <v>-0.77159100000000003</v>
      </c>
      <c r="BB139" s="29">
        <f t="shared" si="372"/>
        <v>-0.85780199999999995</v>
      </c>
      <c r="BC139" s="29">
        <f t="shared" si="372"/>
        <v>0.87981981818181831</v>
      </c>
      <c r="BD139" s="29">
        <f t="shared" si="372"/>
        <v>-0.95589400000000002</v>
      </c>
      <c r="BE139" s="29">
        <f t="shared" si="372"/>
        <v>-1.347642</v>
      </c>
      <c r="BG139" s="29">
        <f t="shared" si="376"/>
        <v>1.0088870000000001</v>
      </c>
      <c r="BH139" s="29">
        <f t="shared" si="377"/>
        <v>-0.857877</v>
      </c>
      <c r="BI139" s="29">
        <f t="shared" si="378"/>
        <v>1.117939</v>
      </c>
      <c r="BJ139" s="29">
        <f t="shared" si="379"/>
        <v>0.50028299999999992</v>
      </c>
      <c r="BK139" s="29">
        <f t="shared" si="380"/>
        <v>-1.2494879999999999</v>
      </c>
      <c r="BL139" s="29">
        <f t="shared" si="381"/>
        <v>-1.319601</v>
      </c>
      <c r="BM139" s="29">
        <f t="shared" si="382"/>
        <v>3.0773879090909091</v>
      </c>
      <c r="BN139" s="29">
        <f t="shared" si="383"/>
        <v>-1.5686800000000001</v>
      </c>
      <c r="BO139" s="29">
        <f t="shared" si="384"/>
        <v>-2.66092</v>
      </c>
      <c r="BQ139" s="24">
        <v>1988</v>
      </c>
      <c r="BR139" s="24">
        <f t="shared" si="385"/>
        <v>12</v>
      </c>
      <c r="BS139" s="29">
        <f t="shared" si="338"/>
        <v>2.6999740000000001</v>
      </c>
      <c r="BT139" s="29">
        <f t="shared" si="339"/>
        <v>2.6111689999999999</v>
      </c>
      <c r="BU139" s="29">
        <f t="shared" si="340"/>
        <v>6.3118299999999996</v>
      </c>
      <c r="BV139" s="29">
        <f t="shared" si="341"/>
        <v>1.4709679999999998</v>
      </c>
      <c r="BW139" s="29">
        <f t="shared" si="342"/>
        <v>-4.7193160000000001</v>
      </c>
      <c r="BX139" s="29">
        <f t="shared" si="343"/>
        <v>-2.0844999999999994</v>
      </c>
      <c r="BY139" s="29">
        <f t="shared" si="344"/>
        <v>4.9856472727272729</v>
      </c>
      <c r="BZ139" s="29">
        <f t="shared" si="345"/>
        <v>-3.2586349999999999</v>
      </c>
      <c r="CA139" s="29">
        <f t="shared" si="346"/>
        <v>5.0144999999999718E-2</v>
      </c>
      <c r="CC139" s="24">
        <v>1991</v>
      </c>
      <c r="CD139" s="24">
        <v>3</v>
      </c>
      <c r="CE139" s="29">
        <f t="shared" si="386"/>
        <v>-2.4414769999999999</v>
      </c>
      <c r="CF139" s="29">
        <f t="shared" si="387"/>
        <v>-3.3115699999999997</v>
      </c>
      <c r="CG139" s="29">
        <f t="shared" si="388"/>
        <v>-1.2847789999999999</v>
      </c>
      <c r="CH139" s="29">
        <f t="shared" si="389"/>
        <v>-0.34549299999999999</v>
      </c>
      <c r="CI139" s="29">
        <f t="shared" si="390"/>
        <v>-0.30723600000000001</v>
      </c>
      <c r="CJ139" s="29">
        <f t="shared" si="391"/>
        <v>-1.2779659999999999</v>
      </c>
      <c r="CK139" s="29">
        <f t="shared" si="392"/>
        <v>-0.31046027272727283</v>
      </c>
      <c r="CL139" s="29">
        <f t="shared" si="393"/>
        <v>-3.9007520000000002</v>
      </c>
      <c r="CM139" s="29">
        <f t="shared" si="394"/>
        <v>-2.8015780000000001</v>
      </c>
    </row>
    <row r="140" spans="1:91" x14ac:dyDescent="0.25">
      <c r="A140" s="25" t="s">
        <v>106</v>
      </c>
      <c r="B140" s="25" t="s">
        <v>97</v>
      </c>
      <c r="C140" s="25" t="s">
        <v>91</v>
      </c>
      <c r="D140" s="26">
        <v>31</v>
      </c>
      <c r="F140" s="29">
        <v>-0.132433</v>
      </c>
      <c r="G140" s="29">
        <v>-0.37962400000000002</v>
      </c>
      <c r="H140" s="29">
        <v>-1.0857920000000001</v>
      </c>
      <c r="I140" s="29">
        <v>-0.63953099999999996</v>
      </c>
      <c r="J140" s="29">
        <v>-0.48519299999999999</v>
      </c>
      <c r="K140" s="29">
        <v>-0.95656799999999997</v>
      </c>
      <c r="L140" s="29">
        <v>-1.490761</v>
      </c>
      <c r="M140" s="58">
        <v>0.12912000000000001</v>
      </c>
      <c r="N140" s="58">
        <v>-1.5194080000000001</v>
      </c>
      <c r="O140" s="58">
        <v>-1.895718</v>
      </c>
      <c r="R140" s="31"/>
      <c r="S140" s="31">
        <f t="shared" si="347"/>
        <v>-0.37962400000000002</v>
      </c>
      <c r="T140" s="31">
        <f t="shared" si="348"/>
        <v>-1.0857920000000001</v>
      </c>
      <c r="U140" s="31">
        <f t="shared" si="349"/>
        <v>-0.63953099999999996</v>
      </c>
      <c r="V140" s="31">
        <f t="shared" si="350"/>
        <v>-0.48519299999999999</v>
      </c>
      <c r="W140" s="31">
        <f t="shared" si="351"/>
        <v>-0.95656799999999997</v>
      </c>
      <c r="X140" s="31">
        <f t="shared" si="352"/>
        <v>-1.490761</v>
      </c>
      <c r="Y140" s="60">
        <f t="shared" si="353"/>
        <v>-1.3545272727272713E-2</v>
      </c>
      <c r="Z140" s="60">
        <f t="shared" si="354"/>
        <v>-1.5194080000000001</v>
      </c>
      <c r="AA140" s="60">
        <f t="shared" si="355"/>
        <v>-1.895718</v>
      </c>
      <c r="AC140" s="60"/>
      <c r="AD140" s="60"/>
      <c r="AE140" s="60"/>
      <c r="AF140" s="60"/>
      <c r="AG140" s="60"/>
      <c r="AH140" s="60"/>
      <c r="AI140" s="60"/>
      <c r="AJ140" s="60"/>
      <c r="AK140" s="60"/>
      <c r="AM140" s="31"/>
      <c r="AN140" s="31"/>
      <c r="AO140" s="31"/>
      <c r="AP140" s="31"/>
      <c r="AQ140" s="31"/>
      <c r="AR140" s="31"/>
      <c r="AS140" s="60"/>
      <c r="AW140" s="29">
        <f t="shared" si="375"/>
        <v>-0.37962400000000002</v>
      </c>
      <c r="AX140" s="29">
        <f t="shared" si="372"/>
        <v>-1.0857920000000001</v>
      </c>
      <c r="AY140" s="29">
        <f t="shared" si="372"/>
        <v>-0.63953099999999996</v>
      </c>
      <c r="AZ140" s="29">
        <f t="shared" si="372"/>
        <v>-0.48519299999999999</v>
      </c>
      <c r="BA140" s="29">
        <f t="shared" si="372"/>
        <v>-0.95656799999999997</v>
      </c>
      <c r="BB140" s="29">
        <f t="shared" si="372"/>
        <v>-1.490761</v>
      </c>
      <c r="BC140" s="29">
        <f t="shared" si="372"/>
        <v>-1.3545272727272713E-2</v>
      </c>
      <c r="BD140" s="29">
        <f t="shared" si="372"/>
        <v>-1.5194080000000001</v>
      </c>
      <c r="BE140" s="29">
        <f t="shared" si="372"/>
        <v>-1.895718</v>
      </c>
      <c r="BG140" s="29">
        <f t="shared" si="376"/>
        <v>0.62926300000000013</v>
      </c>
      <c r="BH140" s="29">
        <f t="shared" si="377"/>
        <v>-1.9436690000000001</v>
      </c>
      <c r="BI140" s="29">
        <f t="shared" si="378"/>
        <v>0.47840800000000006</v>
      </c>
      <c r="BJ140" s="29">
        <f t="shared" si="379"/>
        <v>1.5089999999999937E-2</v>
      </c>
      <c r="BK140" s="29">
        <f t="shared" si="380"/>
        <v>-2.2060559999999998</v>
      </c>
      <c r="BL140" s="29">
        <f t="shared" si="381"/>
        <v>-2.810362</v>
      </c>
      <c r="BM140" s="29">
        <f t="shared" si="382"/>
        <v>3.0638426363636362</v>
      </c>
      <c r="BN140" s="29">
        <f t="shared" si="383"/>
        <v>-3.0880879999999999</v>
      </c>
      <c r="BO140" s="29">
        <f t="shared" si="384"/>
        <v>-4.5566379999999995</v>
      </c>
      <c r="BQ140" s="24">
        <v>1988</v>
      </c>
      <c r="BR140" s="24">
        <f t="shared" si="385"/>
        <v>13</v>
      </c>
      <c r="BS140" s="29">
        <f t="shared" si="338"/>
        <v>2.3848020000000001</v>
      </c>
      <c r="BT140" s="29">
        <f t="shared" si="339"/>
        <v>2.20547</v>
      </c>
      <c r="BU140" s="29">
        <f t="shared" si="340"/>
        <v>6.2952619999999992</v>
      </c>
      <c r="BV140" s="29">
        <f t="shared" si="341"/>
        <v>1.7072799999999999</v>
      </c>
      <c r="BW140" s="29">
        <f t="shared" si="342"/>
        <v>-4.4357220000000002</v>
      </c>
      <c r="BX140" s="29">
        <f t="shared" si="343"/>
        <v>-2.1081979999999994</v>
      </c>
      <c r="BY140" s="29">
        <f t="shared" si="344"/>
        <v>5.5490688181818184</v>
      </c>
      <c r="BZ140" s="29">
        <f t="shared" si="345"/>
        <v>-3.2130160000000001</v>
      </c>
      <c r="CA140" s="29">
        <f t="shared" si="346"/>
        <v>-0.94933600000000018</v>
      </c>
      <c r="CC140" s="24">
        <v>1991</v>
      </c>
      <c r="CD140" s="24">
        <v>4</v>
      </c>
      <c r="CE140" s="29">
        <f t="shared" si="386"/>
        <v>-3.3011659999999998</v>
      </c>
      <c r="CF140" s="29">
        <f t="shared" si="387"/>
        <v>-4.8882779999999997</v>
      </c>
      <c r="CG140" s="29">
        <f t="shared" si="388"/>
        <v>-1.5486519999999999</v>
      </c>
      <c r="CH140" s="29">
        <f t="shared" si="389"/>
        <v>-0.144459</v>
      </c>
      <c r="CI140" s="29">
        <f t="shared" si="390"/>
        <v>-8.4859999999999935E-3</v>
      </c>
      <c r="CJ140" s="29">
        <f t="shared" si="391"/>
        <v>-1.6415089999999999</v>
      </c>
      <c r="CK140" s="29">
        <f t="shared" si="392"/>
        <v>-0.6458330000000001</v>
      </c>
      <c r="CL140" s="29">
        <f t="shared" si="393"/>
        <v>-5.2697450000000003</v>
      </c>
      <c r="CM140" s="29">
        <f t="shared" si="394"/>
        <v>-4.1524359999999998</v>
      </c>
    </row>
    <row r="141" spans="1:91" x14ac:dyDescent="0.25">
      <c r="A141" s="25" t="s">
        <v>106</v>
      </c>
      <c r="B141" s="25" t="s">
        <v>97</v>
      </c>
      <c r="C141" s="25" t="s">
        <v>92</v>
      </c>
      <c r="D141" s="26">
        <v>32</v>
      </c>
      <c r="F141" s="29">
        <v>-9.4712000000000005E-2</v>
      </c>
      <c r="G141" s="29">
        <v>-0.34754000000000002</v>
      </c>
      <c r="H141" s="29">
        <v>-1.0629440000000001</v>
      </c>
      <c r="I141" s="29">
        <v>-0.52684799999999998</v>
      </c>
      <c r="J141" s="29">
        <v>-0.38655699999999998</v>
      </c>
      <c r="K141" s="29">
        <v>-0.57478399999999996</v>
      </c>
      <c r="L141" s="29">
        <v>-1.099175</v>
      </c>
      <c r="M141" s="58">
        <v>-8.8699999999999998E-4</v>
      </c>
      <c r="N141" s="58">
        <v>-1.4493</v>
      </c>
      <c r="O141" s="58">
        <v>-1.7906249999999999</v>
      </c>
      <c r="R141" s="31"/>
      <c r="S141" s="31">
        <f t="shared" si="347"/>
        <v>-0.34754000000000002</v>
      </c>
      <c r="T141" s="31">
        <f t="shared" si="348"/>
        <v>-1.0629440000000001</v>
      </c>
      <c r="U141" s="31">
        <f t="shared" si="349"/>
        <v>-0.52684799999999998</v>
      </c>
      <c r="V141" s="31">
        <f t="shared" si="350"/>
        <v>-0.38655699999999998</v>
      </c>
      <c r="W141" s="31">
        <f t="shared" si="351"/>
        <v>-0.57478399999999996</v>
      </c>
      <c r="X141" s="31">
        <f t="shared" si="352"/>
        <v>-1.099175</v>
      </c>
      <c r="Y141" s="60">
        <f t="shared" si="353"/>
        <v>-5.2064272727272723E-2</v>
      </c>
      <c r="Z141" s="60">
        <f t="shared" si="354"/>
        <v>-1.4493</v>
      </c>
      <c r="AA141" s="60">
        <f t="shared" si="355"/>
        <v>-1.7906249999999999</v>
      </c>
      <c r="AC141" s="60"/>
      <c r="AD141" s="60"/>
      <c r="AE141" s="60"/>
      <c r="AF141" s="60"/>
      <c r="AG141" s="60"/>
      <c r="AH141" s="60"/>
      <c r="AI141" s="60"/>
      <c r="AJ141" s="60"/>
      <c r="AK141" s="60"/>
      <c r="AM141" s="31"/>
      <c r="AN141" s="31"/>
      <c r="AO141" s="31"/>
      <c r="AP141" s="31"/>
      <c r="AQ141" s="31"/>
      <c r="AR141" s="31"/>
      <c r="AS141" s="60"/>
      <c r="AW141" s="29">
        <f t="shared" si="375"/>
        <v>-0.34754000000000002</v>
      </c>
      <c r="AX141" s="29">
        <f t="shared" si="372"/>
        <v>-1.0629440000000001</v>
      </c>
      <c r="AY141" s="29">
        <f t="shared" si="372"/>
        <v>-0.52684799999999998</v>
      </c>
      <c r="AZ141" s="29">
        <f t="shared" si="372"/>
        <v>-0.38655699999999998</v>
      </c>
      <c r="BA141" s="29">
        <f t="shared" si="372"/>
        <v>-0.57478399999999996</v>
      </c>
      <c r="BB141" s="29">
        <f t="shared" si="372"/>
        <v>-1.099175</v>
      </c>
      <c r="BC141" s="29">
        <f t="shared" si="372"/>
        <v>-5.2064272727272723E-2</v>
      </c>
      <c r="BD141" s="29">
        <f t="shared" si="372"/>
        <v>-1.4493</v>
      </c>
      <c r="BE141" s="29">
        <f t="shared" si="372"/>
        <v>-1.7906249999999999</v>
      </c>
      <c r="BG141" s="29">
        <f t="shared" si="376"/>
        <v>0.28172300000000011</v>
      </c>
      <c r="BH141" s="29">
        <f t="shared" si="377"/>
        <v>-3.0066130000000002</v>
      </c>
      <c r="BI141" s="29">
        <f t="shared" si="378"/>
        <v>-4.8439999999999928E-2</v>
      </c>
      <c r="BJ141" s="29">
        <f t="shared" si="379"/>
        <v>-0.37146700000000005</v>
      </c>
      <c r="BK141" s="29">
        <f t="shared" si="380"/>
        <v>-2.7808399999999995</v>
      </c>
      <c r="BL141" s="29">
        <f t="shared" si="381"/>
        <v>-3.9095370000000003</v>
      </c>
      <c r="BM141" s="29">
        <f t="shared" si="382"/>
        <v>3.0117783636363633</v>
      </c>
      <c r="BN141" s="29">
        <f t="shared" si="383"/>
        <v>-4.537388</v>
      </c>
      <c r="BO141" s="29">
        <f t="shared" si="384"/>
        <v>-6.3472629999999999</v>
      </c>
      <c r="BQ141" s="24">
        <v>1988</v>
      </c>
      <c r="BR141" s="24">
        <f t="shared" si="385"/>
        <v>14</v>
      </c>
      <c r="BS141" s="29">
        <f t="shared" si="338"/>
        <v>1.9797560000000001</v>
      </c>
      <c r="BT141" s="29">
        <f t="shared" si="339"/>
        <v>1.75373</v>
      </c>
      <c r="BU141" s="29">
        <f t="shared" si="340"/>
        <v>6.2386969999999993</v>
      </c>
      <c r="BV141" s="29">
        <f t="shared" si="341"/>
        <v>1.9396909999999998</v>
      </c>
      <c r="BW141" s="29">
        <f t="shared" si="342"/>
        <v>-3.866241</v>
      </c>
      <c r="BX141" s="29">
        <f t="shared" si="343"/>
        <v>-1.9962549999999994</v>
      </c>
      <c r="BY141" s="29">
        <f t="shared" si="344"/>
        <v>5.9439031818181824</v>
      </c>
      <c r="BZ141" s="29">
        <f t="shared" si="345"/>
        <v>-3.1106030000000002</v>
      </c>
      <c r="CA141" s="29">
        <f t="shared" si="346"/>
        <v>-1.5674910000000002</v>
      </c>
      <c r="CC141" s="24">
        <v>1991</v>
      </c>
      <c r="CD141" s="24">
        <v>5</v>
      </c>
      <c r="CE141" s="29">
        <f t="shared" si="386"/>
        <v>-4.3677630000000001</v>
      </c>
      <c r="CF141" s="29">
        <f t="shared" si="387"/>
        <v>-6.5405389999999999</v>
      </c>
      <c r="CG141" s="29">
        <f t="shared" si="388"/>
        <v>-2.002078</v>
      </c>
      <c r="CH141" s="29">
        <f t="shared" si="389"/>
        <v>-0.20285</v>
      </c>
      <c r="CI141" s="29">
        <f t="shared" si="390"/>
        <v>1.6040000000000065E-3</v>
      </c>
      <c r="CJ141" s="29">
        <f t="shared" si="391"/>
        <v>-2.1480980000000001</v>
      </c>
      <c r="CK141" s="29">
        <f t="shared" si="392"/>
        <v>-1.3835290909090912</v>
      </c>
      <c r="CL141" s="29">
        <f t="shared" si="393"/>
        <v>-6.7833009999999998</v>
      </c>
      <c r="CM141" s="29">
        <f t="shared" si="394"/>
        <v>-5.5539309999999995</v>
      </c>
    </row>
    <row r="142" spans="1:91" x14ac:dyDescent="0.25">
      <c r="A142" s="25" t="s">
        <v>106</v>
      </c>
      <c r="B142" s="25" t="s">
        <v>97</v>
      </c>
      <c r="C142" s="25" t="s">
        <v>93</v>
      </c>
      <c r="D142" s="26">
        <v>33</v>
      </c>
      <c r="F142" s="29">
        <v>-7.7859999999999999E-2</v>
      </c>
      <c r="G142" s="29">
        <v>-0.34496599999999999</v>
      </c>
      <c r="H142" s="29">
        <v>-1.0775779999999999</v>
      </c>
      <c r="I142" s="29">
        <v>-0.41814099999999998</v>
      </c>
      <c r="J142" s="29">
        <v>-0.28647400000000001</v>
      </c>
      <c r="K142" s="29">
        <v>-0.25714799999999999</v>
      </c>
      <c r="L142" s="29">
        <v>-0.66151199999999999</v>
      </c>
      <c r="M142" s="58">
        <v>-0.16520499999999999</v>
      </c>
      <c r="N142" s="58">
        <v>-1.238893</v>
      </c>
      <c r="O142" s="58">
        <v>-1.384393</v>
      </c>
      <c r="R142" s="31"/>
      <c r="S142" s="31">
        <f t="shared" si="347"/>
        <v>-0.34496599999999999</v>
      </c>
      <c r="T142" s="31">
        <f t="shared" si="348"/>
        <v>-1.0775779999999999</v>
      </c>
      <c r="U142" s="31">
        <f t="shared" si="349"/>
        <v>-0.41814099999999998</v>
      </c>
      <c r="V142" s="31">
        <f t="shared" si="350"/>
        <v>-0.28647400000000001</v>
      </c>
      <c r="W142" s="31">
        <f t="shared" si="351"/>
        <v>-0.25714799999999999</v>
      </c>
      <c r="X142" s="31">
        <f t="shared" si="352"/>
        <v>-0.66151199999999999</v>
      </c>
      <c r="Y142" s="60">
        <f t="shared" si="353"/>
        <v>-0.11756227272727272</v>
      </c>
      <c r="Z142" s="60">
        <f t="shared" si="354"/>
        <v>-1.238893</v>
      </c>
      <c r="AA142" s="60">
        <f t="shared" si="355"/>
        <v>-1.384393</v>
      </c>
      <c r="AC142" s="60"/>
      <c r="AD142" s="60"/>
      <c r="AE142" s="60"/>
      <c r="AF142" s="60"/>
      <c r="AG142" s="60"/>
      <c r="AH142" s="60"/>
      <c r="AI142" s="60"/>
      <c r="AJ142" s="60"/>
      <c r="AK142" s="60"/>
      <c r="AM142" s="31"/>
      <c r="AN142" s="31"/>
      <c r="AO142" s="31"/>
      <c r="AP142" s="31"/>
      <c r="AQ142" s="31"/>
      <c r="AR142" s="31"/>
      <c r="AS142" s="60"/>
      <c r="AW142" s="29">
        <f t="shared" si="375"/>
        <v>-0.34496599999999999</v>
      </c>
      <c r="AX142" s="29">
        <f t="shared" si="372"/>
        <v>-1.0775779999999999</v>
      </c>
      <c r="AY142" s="29">
        <f t="shared" si="372"/>
        <v>-0.41814099999999998</v>
      </c>
      <c r="AZ142" s="29">
        <f t="shared" si="372"/>
        <v>-0.28647400000000001</v>
      </c>
      <c r="BA142" s="29">
        <f t="shared" si="372"/>
        <v>-0.25714799999999999</v>
      </c>
      <c r="BB142" s="29">
        <f t="shared" si="372"/>
        <v>-0.66151199999999999</v>
      </c>
      <c r="BC142" s="29">
        <f t="shared" si="372"/>
        <v>-0.11756227272727272</v>
      </c>
      <c r="BD142" s="29">
        <f t="shared" si="372"/>
        <v>-1.238893</v>
      </c>
      <c r="BE142" s="29">
        <f t="shared" si="372"/>
        <v>-1.384393</v>
      </c>
      <c r="BG142" s="29">
        <f t="shared" si="376"/>
        <v>-6.3242999999999883E-2</v>
      </c>
      <c r="BH142" s="29">
        <f t="shared" si="377"/>
        <v>-4.0841910000000006</v>
      </c>
      <c r="BI142" s="29">
        <f t="shared" si="378"/>
        <v>-0.46658099999999991</v>
      </c>
      <c r="BJ142" s="29">
        <f t="shared" si="379"/>
        <v>-0.65794100000000011</v>
      </c>
      <c r="BK142" s="29">
        <f t="shared" si="380"/>
        <v>-3.0379879999999995</v>
      </c>
      <c r="BL142" s="29">
        <f t="shared" si="381"/>
        <v>-4.5710490000000004</v>
      </c>
      <c r="BM142" s="29">
        <f t="shared" si="382"/>
        <v>2.8942160909090906</v>
      </c>
      <c r="BN142" s="29">
        <f t="shared" si="383"/>
        <v>-5.776281</v>
      </c>
      <c r="BO142" s="29">
        <f t="shared" si="384"/>
        <v>-7.7316560000000001</v>
      </c>
      <c r="BQ142" s="24">
        <v>1988</v>
      </c>
      <c r="BR142" s="24">
        <f t="shared" si="385"/>
        <v>15</v>
      </c>
      <c r="BS142" s="29">
        <f t="shared" si="338"/>
        <v>1.3962220000000001</v>
      </c>
      <c r="BT142" s="29">
        <f t="shared" si="339"/>
        <v>1.1445699999999999</v>
      </c>
      <c r="BU142" s="29">
        <f t="shared" si="340"/>
        <v>6.0801359999999995</v>
      </c>
      <c r="BV142" s="29">
        <f t="shared" si="341"/>
        <v>2.1257629999999996</v>
      </c>
      <c r="BW142" s="29">
        <f t="shared" si="342"/>
        <v>-3.1440450000000002</v>
      </c>
      <c r="BX142" s="29">
        <f t="shared" si="343"/>
        <v>-1.9020899999999994</v>
      </c>
      <c r="BY142" s="29">
        <f t="shared" si="344"/>
        <v>5.9447667272727278</v>
      </c>
      <c r="BZ142" s="29">
        <f t="shared" si="345"/>
        <v>-3.1323260000000004</v>
      </c>
      <c r="CA142" s="29">
        <f t="shared" si="346"/>
        <v>-1.7536580000000002</v>
      </c>
      <c r="CC142" s="24">
        <v>1991</v>
      </c>
      <c r="CD142" s="24">
        <v>6</v>
      </c>
      <c r="CE142" s="29">
        <f t="shared" si="386"/>
        <v>-5.6164490000000002</v>
      </c>
      <c r="CF142" s="29">
        <f t="shared" si="387"/>
        <v>-8.1045280000000002</v>
      </c>
      <c r="CG142" s="29">
        <f t="shared" si="388"/>
        <v>-2.6917300000000002</v>
      </c>
      <c r="CH142" s="29">
        <f t="shared" si="389"/>
        <v>-0.64235500000000001</v>
      </c>
      <c r="CI142" s="29">
        <f t="shared" si="390"/>
        <v>-0.41735500000000003</v>
      </c>
      <c r="CJ142" s="29">
        <f t="shared" si="391"/>
        <v>-2.8640940000000001</v>
      </c>
      <c r="CK142" s="29">
        <f t="shared" si="392"/>
        <v>-2.4494346363636366</v>
      </c>
      <c r="CL142" s="29">
        <f t="shared" si="393"/>
        <v>-8.3200699999999994</v>
      </c>
      <c r="CM142" s="29">
        <f t="shared" si="394"/>
        <v>-6.8729049999999994</v>
      </c>
    </row>
    <row r="143" spans="1:91" x14ac:dyDescent="0.25">
      <c r="A143" s="25" t="s">
        <v>106</v>
      </c>
      <c r="B143" s="25" t="s">
        <v>98</v>
      </c>
      <c r="C143" s="25" t="s">
        <v>91</v>
      </c>
      <c r="D143" s="26">
        <v>34</v>
      </c>
      <c r="F143" s="29">
        <v>-1.144911</v>
      </c>
      <c r="G143" s="29">
        <v>-0.75362200000000001</v>
      </c>
      <c r="H143" s="29">
        <v>-1.2586059999999999</v>
      </c>
      <c r="I143" s="29">
        <v>-0.70004500000000003</v>
      </c>
      <c r="J143" s="29">
        <v>-0.57549799999999995</v>
      </c>
      <c r="K143" s="29">
        <v>-0.52279100000000001</v>
      </c>
      <c r="L143" s="29">
        <v>-0.85263299999999997</v>
      </c>
      <c r="M143" s="58">
        <v>-0.92263399999999995</v>
      </c>
      <c r="N143" s="58">
        <v>-1.3057529999999999</v>
      </c>
      <c r="O143" s="58">
        <v>-1.6437299999999999</v>
      </c>
      <c r="R143" s="31"/>
      <c r="S143" s="31">
        <f t="shared" si="347"/>
        <v>-0.75362200000000001</v>
      </c>
      <c r="T143" s="31">
        <f t="shared" si="348"/>
        <v>-1.2586059999999999</v>
      </c>
      <c r="U143" s="31">
        <f t="shared" si="349"/>
        <v>-0.70004500000000003</v>
      </c>
      <c r="V143" s="31">
        <f t="shared" si="350"/>
        <v>-0.57549799999999995</v>
      </c>
      <c r="W143" s="31">
        <f t="shared" si="351"/>
        <v>-0.52279100000000001</v>
      </c>
      <c r="X143" s="31">
        <f t="shared" si="352"/>
        <v>-0.85263299999999997</v>
      </c>
      <c r="Y143" s="60">
        <f t="shared" si="353"/>
        <v>-1.043876</v>
      </c>
      <c r="Z143" s="60">
        <f t="shared" si="354"/>
        <v>-1.3057529999999999</v>
      </c>
      <c r="AA143" s="60">
        <f t="shared" si="355"/>
        <v>-1.6437299999999999</v>
      </c>
      <c r="AC143" s="60"/>
      <c r="AD143" s="60"/>
      <c r="AE143" s="60"/>
      <c r="AF143" s="60"/>
      <c r="AG143" s="60"/>
      <c r="AH143" s="60"/>
      <c r="AI143" s="60"/>
      <c r="AJ143" s="60"/>
      <c r="AK143" s="60"/>
      <c r="AM143" s="31"/>
      <c r="AN143" s="31"/>
      <c r="AO143" s="31"/>
      <c r="AP143" s="31"/>
      <c r="AQ143" s="31"/>
      <c r="AR143" s="31"/>
      <c r="AS143" s="60"/>
      <c r="AW143" s="29">
        <f t="shared" si="375"/>
        <v>-0.75362200000000001</v>
      </c>
      <c r="AX143" s="29">
        <f t="shared" si="372"/>
        <v>-1.2586059999999999</v>
      </c>
      <c r="AY143" s="29">
        <f t="shared" si="372"/>
        <v>-0.70004500000000003</v>
      </c>
      <c r="AZ143" s="29">
        <f t="shared" si="372"/>
        <v>-0.57549799999999995</v>
      </c>
      <c r="BA143" s="29">
        <f t="shared" si="372"/>
        <v>-0.52279100000000001</v>
      </c>
      <c r="BB143" s="29">
        <f t="shared" si="372"/>
        <v>-0.85263299999999997</v>
      </c>
      <c r="BC143" s="29">
        <f t="shared" si="372"/>
        <v>-1.043876</v>
      </c>
      <c r="BD143" s="29">
        <f t="shared" si="372"/>
        <v>-1.3057529999999999</v>
      </c>
      <c r="BE143" s="29">
        <f t="shared" si="372"/>
        <v>-1.6437299999999999</v>
      </c>
      <c r="BG143" s="29">
        <f t="shared" si="376"/>
        <v>-0.81686499999999995</v>
      </c>
      <c r="BH143" s="29">
        <f t="shared" si="377"/>
        <v>-5.3427970000000009</v>
      </c>
      <c r="BI143" s="29">
        <f t="shared" si="378"/>
        <v>-1.1666259999999999</v>
      </c>
      <c r="BJ143" s="29">
        <f t="shared" si="379"/>
        <v>-1.2334390000000002</v>
      </c>
      <c r="BK143" s="29">
        <f t="shared" si="380"/>
        <v>-3.5607789999999993</v>
      </c>
      <c r="BL143" s="29">
        <f t="shared" si="381"/>
        <v>-5.4236820000000003</v>
      </c>
      <c r="BM143" s="29">
        <f t="shared" si="382"/>
        <v>1.8503400909090906</v>
      </c>
      <c r="BN143" s="29">
        <f t="shared" si="383"/>
        <v>-7.0820340000000002</v>
      </c>
      <c r="BO143" s="29">
        <f t="shared" si="384"/>
        <v>-9.3753860000000007</v>
      </c>
      <c r="BQ143" s="24">
        <v>1988</v>
      </c>
      <c r="BR143" s="24">
        <f t="shared" si="385"/>
        <v>16</v>
      </c>
      <c r="BS143" s="29">
        <f t="shared" si="338"/>
        <v>1.1822520000000001</v>
      </c>
      <c r="BT143" s="29">
        <f t="shared" si="339"/>
        <v>1.1090509999999998</v>
      </c>
      <c r="BU143" s="29">
        <f t="shared" si="340"/>
        <v>6.0129949999999992</v>
      </c>
      <c r="BV143" s="29">
        <f t="shared" si="341"/>
        <v>2.6279359999999996</v>
      </c>
      <c r="BW143" s="29">
        <f t="shared" si="342"/>
        <v>-2.4363340000000004</v>
      </c>
      <c r="BX143" s="29">
        <f t="shared" si="343"/>
        <v>-1.1271929999999994</v>
      </c>
      <c r="BY143" s="29">
        <f t="shared" si="344"/>
        <v>5.5472020909090913</v>
      </c>
      <c r="BZ143" s="29">
        <f t="shared" si="345"/>
        <v>-2.5235200000000004</v>
      </c>
      <c r="CA143" s="29">
        <f t="shared" si="346"/>
        <v>-1.2849540000000002</v>
      </c>
      <c r="CC143" s="24">
        <v>1991</v>
      </c>
      <c r="CD143" s="24">
        <v>7</v>
      </c>
      <c r="CE143" s="29">
        <f t="shared" si="386"/>
        <v>-6.4370370000000001</v>
      </c>
      <c r="CF143" s="29">
        <f t="shared" si="387"/>
        <v>-9.2062850000000012</v>
      </c>
      <c r="CG143" s="29">
        <f t="shared" si="388"/>
        <v>-3.1029059999999999</v>
      </c>
      <c r="CH143" s="29">
        <f t="shared" si="389"/>
        <v>-0.62032399999999999</v>
      </c>
      <c r="CI143" s="29">
        <f t="shared" si="390"/>
        <v>-1.2084000000000039E-2</v>
      </c>
      <c r="CJ143" s="29">
        <f t="shared" si="391"/>
        <v>-3.0475060000000003</v>
      </c>
      <c r="CK143" s="29">
        <f t="shared" si="392"/>
        <v>-3.1136557272727274</v>
      </c>
      <c r="CL143" s="29">
        <f t="shared" si="393"/>
        <v>-9.1403739999999996</v>
      </c>
      <c r="CM143" s="29">
        <f t="shared" si="394"/>
        <v>-7.3835779999999991</v>
      </c>
    </row>
    <row r="144" spans="1:91" x14ac:dyDescent="0.25">
      <c r="A144" s="25" t="s">
        <v>106</v>
      </c>
      <c r="B144" s="25" t="s">
        <v>98</v>
      </c>
      <c r="C144" s="25" t="s">
        <v>92</v>
      </c>
      <c r="D144" s="26">
        <v>35</v>
      </c>
      <c r="F144" s="29">
        <v>-1.299439</v>
      </c>
      <c r="G144" s="29">
        <v>-0.64496200000000004</v>
      </c>
      <c r="H144" s="29">
        <v>-1.170831</v>
      </c>
      <c r="I144" s="29">
        <v>-0.69249300000000003</v>
      </c>
      <c r="J144" s="29">
        <v>-0.55452000000000001</v>
      </c>
      <c r="K144" s="29">
        <v>-0.46226499999999998</v>
      </c>
      <c r="L144" s="29">
        <v>-0.79168899999999998</v>
      </c>
      <c r="M144" s="58">
        <v>-1.039355</v>
      </c>
      <c r="N144" s="58">
        <v>-1.2288220000000001</v>
      </c>
      <c r="O144" s="58">
        <v>-1.440817</v>
      </c>
      <c r="R144" s="31"/>
      <c r="S144" s="31">
        <f t="shared" si="347"/>
        <v>-0.64496200000000004</v>
      </c>
      <c r="T144" s="31">
        <f t="shared" si="348"/>
        <v>-1.170831</v>
      </c>
      <c r="U144" s="31">
        <f t="shared" si="349"/>
        <v>-0.69249300000000003</v>
      </c>
      <c r="V144" s="31">
        <f t="shared" si="350"/>
        <v>-0.55452000000000001</v>
      </c>
      <c r="W144" s="31">
        <f t="shared" si="351"/>
        <v>-0.46226499999999998</v>
      </c>
      <c r="X144" s="31">
        <f t="shared" si="352"/>
        <v>-0.79168899999999998</v>
      </c>
      <c r="Y144" s="60">
        <f t="shared" si="353"/>
        <v>-1.181219</v>
      </c>
      <c r="Z144" s="60">
        <f t="shared" si="354"/>
        <v>-1.2288220000000001</v>
      </c>
      <c r="AA144" s="60">
        <f t="shared" si="355"/>
        <v>-1.440817</v>
      </c>
      <c r="AC144" s="60"/>
      <c r="AD144" s="60"/>
      <c r="AE144" s="60"/>
      <c r="AF144" s="60"/>
      <c r="AG144" s="60"/>
      <c r="AH144" s="60"/>
      <c r="AI144" s="60"/>
      <c r="AJ144" s="60"/>
      <c r="AK144" s="60"/>
      <c r="AM144" s="31"/>
      <c r="AN144" s="31"/>
      <c r="AO144" s="31"/>
      <c r="AP144" s="31"/>
      <c r="AQ144" s="31"/>
      <c r="AR144" s="31"/>
      <c r="AS144" s="60"/>
      <c r="AW144" s="29">
        <f t="shared" si="375"/>
        <v>-0.64496200000000004</v>
      </c>
      <c r="AX144" s="29">
        <f t="shared" si="372"/>
        <v>-1.170831</v>
      </c>
      <c r="AY144" s="29">
        <f t="shared" si="372"/>
        <v>-0.69249300000000003</v>
      </c>
      <c r="AZ144" s="29">
        <f t="shared" si="372"/>
        <v>-0.55452000000000001</v>
      </c>
      <c r="BA144" s="29">
        <f t="shared" si="372"/>
        <v>-0.46226499999999998</v>
      </c>
      <c r="BB144" s="29">
        <f t="shared" si="372"/>
        <v>-0.79168899999999998</v>
      </c>
      <c r="BC144" s="29">
        <f t="shared" si="372"/>
        <v>-1.181219</v>
      </c>
      <c r="BD144" s="29">
        <f t="shared" si="372"/>
        <v>-1.2288220000000001</v>
      </c>
      <c r="BE144" s="29">
        <f t="shared" si="372"/>
        <v>-1.440817</v>
      </c>
      <c r="BG144" s="29">
        <f t="shared" si="376"/>
        <v>-1.461827</v>
      </c>
      <c r="BH144" s="29">
        <f t="shared" si="377"/>
        <v>-6.5136280000000006</v>
      </c>
      <c r="BI144" s="29">
        <f t="shared" si="378"/>
        <v>-1.859119</v>
      </c>
      <c r="BJ144" s="29">
        <f t="shared" si="379"/>
        <v>-1.7879590000000003</v>
      </c>
      <c r="BK144" s="29">
        <f t="shared" si="380"/>
        <v>-4.0230439999999996</v>
      </c>
      <c r="BL144" s="29">
        <f t="shared" si="381"/>
        <v>-6.2153710000000002</v>
      </c>
      <c r="BM144" s="29">
        <f t="shared" si="382"/>
        <v>0.66912109090909055</v>
      </c>
      <c r="BN144" s="29">
        <f t="shared" si="383"/>
        <v>-8.3108560000000011</v>
      </c>
      <c r="BO144" s="29">
        <f t="shared" si="384"/>
        <v>-10.816203000000002</v>
      </c>
      <c r="BQ144" s="24">
        <v>1988</v>
      </c>
      <c r="BR144" s="24">
        <f t="shared" si="385"/>
        <v>17</v>
      </c>
      <c r="BS144" s="29">
        <f t="shared" si="338"/>
        <v>1.2120070000000001</v>
      </c>
      <c r="BT144" s="29">
        <f t="shared" si="339"/>
        <v>1.3326839999999998</v>
      </c>
      <c r="BU144" s="29">
        <f t="shared" si="340"/>
        <v>6.1005259999999994</v>
      </c>
      <c r="BV144" s="29">
        <f t="shared" si="341"/>
        <v>3.1710249999999998</v>
      </c>
      <c r="BW144" s="29">
        <f t="shared" si="342"/>
        <v>-1.6635630000000003</v>
      </c>
      <c r="BX144" s="29">
        <f t="shared" si="343"/>
        <v>-0.30756199999999945</v>
      </c>
      <c r="BY144" s="29">
        <f t="shared" si="344"/>
        <v>5.3067696363636365</v>
      </c>
      <c r="BZ144" s="29">
        <f t="shared" si="345"/>
        <v>-1.4943380000000004</v>
      </c>
      <c r="CA144" s="29">
        <f t="shared" si="346"/>
        <v>-0.3876900000000002</v>
      </c>
      <c r="CC144" s="24">
        <v>1991</v>
      </c>
      <c r="CD144" s="24">
        <v>8</v>
      </c>
      <c r="CE144" s="29">
        <f t="shared" si="386"/>
        <v>-7.1856530000000003</v>
      </c>
      <c r="CF144" s="29">
        <f t="shared" si="387"/>
        <v>-10.240864000000002</v>
      </c>
      <c r="CG144" s="29">
        <f t="shared" si="388"/>
        <v>-3.4893209999999999</v>
      </c>
      <c r="CH144" s="29">
        <f t="shared" si="389"/>
        <v>-0.755606</v>
      </c>
      <c r="CI144" s="29">
        <f t="shared" si="390"/>
        <v>0.21736299999999997</v>
      </c>
      <c r="CJ144" s="29">
        <f t="shared" si="391"/>
        <v>-3.2169720000000002</v>
      </c>
      <c r="CK144" s="29">
        <f t="shared" si="392"/>
        <v>-3.7882410909090911</v>
      </c>
      <c r="CL144" s="29">
        <f t="shared" si="393"/>
        <v>-9.9055579999999992</v>
      </c>
      <c r="CM144" s="29">
        <f t="shared" si="394"/>
        <v>-7.8255259999999991</v>
      </c>
    </row>
    <row r="145" spans="1:91" x14ac:dyDescent="0.25">
      <c r="A145" s="25" t="s">
        <v>106</v>
      </c>
      <c r="B145" s="25" t="s">
        <v>98</v>
      </c>
      <c r="C145" s="25" t="s">
        <v>93</v>
      </c>
      <c r="D145" s="26">
        <v>36</v>
      </c>
      <c r="F145" s="29">
        <v>-1.2572939999999999</v>
      </c>
      <c r="G145" s="29">
        <v>-0.40362500000000001</v>
      </c>
      <c r="H145" s="29">
        <v>-0.98374200000000001</v>
      </c>
      <c r="I145" s="29">
        <v>-0.52688299999999999</v>
      </c>
      <c r="J145" s="29">
        <v>-0.42142499999999999</v>
      </c>
      <c r="K145" s="29">
        <v>-0.30228100000000002</v>
      </c>
      <c r="L145" s="29">
        <v>-0.60558100000000004</v>
      </c>
      <c r="M145" s="58">
        <v>-0.890706</v>
      </c>
      <c r="N145" s="58">
        <v>-1.0523990000000001</v>
      </c>
      <c r="O145" s="58">
        <v>-1.255336</v>
      </c>
      <c r="R145" s="31"/>
      <c r="S145" s="31">
        <f t="shared" si="347"/>
        <v>-0.40362500000000001</v>
      </c>
      <c r="T145" s="31">
        <f t="shared" si="348"/>
        <v>-0.98374200000000001</v>
      </c>
      <c r="U145" s="31">
        <f t="shared" si="349"/>
        <v>-0.52688299999999999</v>
      </c>
      <c r="V145" s="31">
        <f t="shared" si="350"/>
        <v>-0.42142499999999999</v>
      </c>
      <c r="W145" s="31">
        <f t="shared" si="351"/>
        <v>-0.30228100000000002</v>
      </c>
      <c r="X145" s="31">
        <f t="shared" si="352"/>
        <v>-0.60558100000000004</v>
      </c>
      <c r="Y145" s="60">
        <f t="shared" si="353"/>
        <v>-1.0906630909090909</v>
      </c>
      <c r="Z145" s="60">
        <f t="shared" si="354"/>
        <v>-1.0523990000000001</v>
      </c>
      <c r="AA145" s="60">
        <f t="shared" si="355"/>
        <v>-1.255336</v>
      </c>
      <c r="AC145" s="60"/>
      <c r="AD145" s="60"/>
      <c r="AE145" s="60"/>
      <c r="AF145" s="60"/>
      <c r="AG145" s="60"/>
      <c r="AH145" s="60"/>
      <c r="AI145" s="60"/>
      <c r="AJ145" s="60"/>
      <c r="AK145" s="60"/>
      <c r="AM145" s="31"/>
      <c r="AN145" s="31"/>
      <c r="AO145" s="31"/>
      <c r="AP145" s="31"/>
      <c r="AQ145" s="31"/>
      <c r="AR145" s="31"/>
      <c r="AS145" s="60"/>
      <c r="AW145" s="29">
        <f t="shared" si="375"/>
        <v>-0.40362500000000001</v>
      </c>
      <c r="AX145" s="29">
        <f t="shared" si="372"/>
        <v>-0.98374200000000001</v>
      </c>
      <c r="AY145" s="29">
        <f t="shared" si="372"/>
        <v>-0.52688299999999999</v>
      </c>
      <c r="AZ145" s="29">
        <f t="shared" si="372"/>
        <v>-0.42142499999999999</v>
      </c>
      <c r="BA145" s="29">
        <f t="shared" si="372"/>
        <v>-0.30228100000000002</v>
      </c>
      <c r="BB145" s="29">
        <f t="shared" si="372"/>
        <v>-0.60558100000000004</v>
      </c>
      <c r="BC145" s="29">
        <f t="shared" si="372"/>
        <v>-1.0906630909090909</v>
      </c>
      <c r="BD145" s="29">
        <f t="shared" si="372"/>
        <v>-1.0523990000000001</v>
      </c>
      <c r="BE145" s="29">
        <f t="shared" si="372"/>
        <v>-1.255336</v>
      </c>
      <c r="BG145" s="29">
        <f t="shared" si="376"/>
        <v>-1.8654519999999999</v>
      </c>
      <c r="BH145" s="29">
        <f t="shared" si="377"/>
        <v>-7.497370000000001</v>
      </c>
      <c r="BI145" s="29">
        <f t="shared" si="378"/>
        <v>-2.386002</v>
      </c>
      <c r="BJ145" s="29">
        <f t="shared" si="379"/>
        <v>-2.2093840000000005</v>
      </c>
      <c r="BK145" s="29">
        <f t="shared" si="380"/>
        <v>-4.3253249999999994</v>
      </c>
      <c r="BL145" s="29">
        <f t="shared" si="381"/>
        <v>-6.8209520000000001</v>
      </c>
      <c r="BM145" s="29">
        <f t="shared" si="382"/>
        <v>-0.42154200000000031</v>
      </c>
      <c r="BN145" s="29">
        <f t="shared" si="383"/>
        <v>-9.3632550000000005</v>
      </c>
      <c r="BO145" s="29">
        <f t="shared" si="384"/>
        <v>-12.071539000000001</v>
      </c>
      <c r="BQ145" s="24">
        <v>1988</v>
      </c>
      <c r="BR145" s="24">
        <f t="shared" si="385"/>
        <v>18</v>
      </c>
      <c r="BS145" s="29">
        <f t="shared" si="338"/>
        <v>1.349234</v>
      </c>
      <c r="BT145" s="29">
        <f t="shared" si="339"/>
        <v>1.6804749999999997</v>
      </c>
      <c r="BU145" s="29">
        <f t="shared" si="340"/>
        <v>6.2557109999999998</v>
      </c>
      <c r="BV145" s="29">
        <f t="shared" si="341"/>
        <v>3.7283569999999999</v>
      </c>
      <c r="BW145" s="29">
        <f t="shared" si="342"/>
        <v>-0.95374000000000037</v>
      </c>
      <c r="BX145" s="29">
        <f t="shared" si="343"/>
        <v>0.41919000000000051</v>
      </c>
      <c r="BY145" s="29">
        <f t="shared" si="344"/>
        <v>5.0345760000000004</v>
      </c>
      <c r="BZ145" s="29">
        <f t="shared" si="345"/>
        <v>-0.21914400000000045</v>
      </c>
      <c r="CA145" s="29">
        <f t="shared" si="346"/>
        <v>0.77498699999999976</v>
      </c>
      <c r="CC145" s="24">
        <v>1991</v>
      </c>
      <c r="CD145" s="24">
        <v>9</v>
      </c>
      <c r="CE145" s="29">
        <f t="shared" si="386"/>
        <v>-7.737673</v>
      </c>
      <c r="CF145" s="29">
        <f t="shared" si="387"/>
        <v>-11.107889000000002</v>
      </c>
      <c r="CG145" s="29">
        <f t="shared" si="388"/>
        <v>-3.79556</v>
      </c>
      <c r="CH145" s="29">
        <f t="shared" si="389"/>
        <v>-0.98003399999999996</v>
      </c>
      <c r="CI145" s="29">
        <f t="shared" si="390"/>
        <v>0.28984999999999994</v>
      </c>
      <c r="CJ145" s="29">
        <f t="shared" si="391"/>
        <v>-3.3039890000000001</v>
      </c>
      <c r="CK145" s="29">
        <f t="shared" si="392"/>
        <v>-4.3499632727272726</v>
      </c>
      <c r="CL145" s="29">
        <f t="shared" si="393"/>
        <v>-10.549337</v>
      </c>
      <c r="CM145" s="29">
        <f t="shared" si="394"/>
        <v>-8.2269069999999989</v>
      </c>
    </row>
    <row r="146" spans="1:91" x14ac:dyDescent="0.25">
      <c r="A146" s="25" t="s">
        <v>107</v>
      </c>
      <c r="B146" s="25" t="s">
        <v>91</v>
      </c>
      <c r="C146" s="25" t="s">
        <v>91</v>
      </c>
      <c r="D146" s="26" t="s">
        <v>100</v>
      </c>
      <c r="F146" s="29">
        <v>-1.1119509999999999</v>
      </c>
      <c r="G146" s="29">
        <v>-0.28400500000000001</v>
      </c>
      <c r="H146" s="29">
        <v>-0.792987</v>
      </c>
      <c r="I146" s="29">
        <v>-0.32434800000000003</v>
      </c>
      <c r="J146" s="29">
        <v>-0.40864400000000001</v>
      </c>
      <c r="K146" s="29">
        <v>-0.32747100000000001</v>
      </c>
      <c r="L146" s="29">
        <v>-0.56790200000000002</v>
      </c>
      <c r="M146" s="58">
        <v>-0.92048799999999997</v>
      </c>
      <c r="N146" s="58">
        <v>-0.95420199999999999</v>
      </c>
      <c r="O146" s="58">
        <v>-1.169953</v>
      </c>
      <c r="R146" s="31"/>
      <c r="S146" s="31">
        <f t="shared" si="347"/>
        <v>-0.28400500000000001</v>
      </c>
      <c r="T146" s="31">
        <f t="shared" si="348"/>
        <v>-0.792987</v>
      </c>
      <c r="U146" s="31">
        <f t="shared" si="349"/>
        <v>-0.32434800000000003</v>
      </c>
      <c r="V146" s="31">
        <f t="shared" si="350"/>
        <v>-0.40864400000000001</v>
      </c>
      <c r="W146" s="31">
        <f t="shared" si="351"/>
        <v>-0.32747100000000001</v>
      </c>
      <c r="X146" s="31">
        <f t="shared" si="352"/>
        <v>-0.56790200000000002</v>
      </c>
      <c r="Y146" s="60">
        <f t="shared" si="353"/>
        <v>-1.0249223636363636</v>
      </c>
      <c r="Z146" s="60">
        <f t="shared" si="354"/>
        <v>-0.95420199999999999</v>
      </c>
      <c r="AA146" s="60">
        <f t="shared" si="355"/>
        <v>-1.169953</v>
      </c>
      <c r="AC146" s="60"/>
      <c r="AD146" s="60"/>
      <c r="AE146" s="60"/>
      <c r="AF146" s="60"/>
      <c r="AG146" s="60"/>
      <c r="AH146" s="60"/>
      <c r="AI146" s="60"/>
      <c r="AJ146" s="60"/>
      <c r="AK146" s="60"/>
      <c r="AM146" s="31"/>
      <c r="AN146" s="31"/>
      <c r="AO146" s="31"/>
      <c r="AP146" s="31"/>
      <c r="AQ146" s="31"/>
      <c r="AR146" s="31"/>
      <c r="AS146" s="60"/>
      <c r="AW146" s="29">
        <f t="shared" si="375"/>
        <v>-0.28400500000000001</v>
      </c>
      <c r="AX146" s="29">
        <f t="shared" si="372"/>
        <v>-0.792987</v>
      </c>
      <c r="AY146" s="29">
        <f t="shared" si="372"/>
        <v>-0.32434800000000003</v>
      </c>
      <c r="AZ146" s="29">
        <f t="shared" si="372"/>
        <v>-0.40864400000000001</v>
      </c>
      <c r="BA146" s="29">
        <f t="shared" si="372"/>
        <v>-0.32747100000000001</v>
      </c>
      <c r="BB146" s="29">
        <f t="shared" si="372"/>
        <v>-0.56790200000000002</v>
      </c>
      <c r="BC146" s="29">
        <f t="shared" si="372"/>
        <v>-1.0249223636363636</v>
      </c>
      <c r="BD146" s="29">
        <f t="shared" si="372"/>
        <v>-0.95420199999999999</v>
      </c>
      <c r="BE146" s="29">
        <f t="shared" si="372"/>
        <v>-1.169953</v>
      </c>
      <c r="BG146" s="29">
        <f t="shared" si="376"/>
        <v>-2.149457</v>
      </c>
      <c r="BH146" s="29">
        <f t="shared" si="377"/>
        <v>-8.2903570000000002</v>
      </c>
      <c r="BI146" s="29">
        <f t="shared" si="378"/>
        <v>-2.71035</v>
      </c>
      <c r="BJ146" s="29">
        <f t="shared" si="379"/>
        <v>-2.6180280000000007</v>
      </c>
      <c r="BK146" s="29">
        <f t="shared" si="380"/>
        <v>-4.6527959999999995</v>
      </c>
      <c r="BL146" s="29">
        <f t="shared" si="381"/>
        <v>-7.3888540000000003</v>
      </c>
      <c r="BM146" s="29">
        <f t="shared" si="382"/>
        <v>-1.4464643636363639</v>
      </c>
      <c r="BN146" s="29">
        <f t="shared" si="383"/>
        <v>-10.317457000000001</v>
      </c>
      <c r="BO146" s="29">
        <f t="shared" si="384"/>
        <v>-13.241492000000001</v>
      </c>
      <c r="BQ146" s="24">
        <v>1988</v>
      </c>
      <c r="BR146" s="24">
        <f t="shared" si="385"/>
        <v>19</v>
      </c>
      <c r="BS146" s="29">
        <f t="shared" si="338"/>
        <v>2.3955169999999999</v>
      </c>
      <c r="BT146" s="29">
        <f t="shared" si="339"/>
        <v>2.4561789999999997</v>
      </c>
      <c r="BU146" s="29">
        <f t="shared" si="340"/>
        <v>6.8129089999999994</v>
      </c>
      <c r="BV146" s="29">
        <f t="shared" si="341"/>
        <v>4.7072950000000002</v>
      </c>
      <c r="BW146" s="29">
        <f t="shared" si="342"/>
        <v>-0.28942600000000041</v>
      </c>
      <c r="BX146" s="29">
        <f t="shared" si="343"/>
        <v>1.1336660000000005</v>
      </c>
      <c r="BY146" s="29">
        <f t="shared" si="344"/>
        <v>5.2164390909090912</v>
      </c>
      <c r="BZ146" s="29">
        <f t="shared" si="345"/>
        <v>0.96600499999999956</v>
      </c>
      <c r="CA146" s="29">
        <f t="shared" si="346"/>
        <v>2.0344879999999996</v>
      </c>
      <c r="CC146" s="24">
        <v>1991</v>
      </c>
      <c r="CD146" s="24">
        <v>10</v>
      </c>
      <c r="CE146" s="29">
        <f t="shared" si="386"/>
        <v>-8.1720889999999997</v>
      </c>
      <c r="CF146" s="29">
        <f t="shared" si="387"/>
        <v>-11.726971000000002</v>
      </c>
      <c r="CG146" s="29">
        <f t="shared" si="388"/>
        <v>-4.2476089999999997</v>
      </c>
      <c r="CH146" s="29">
        <f t="shared" si="389"/>
        <v>-1.504281</v>
      </c>
      <c r="CI146" s="29">
        <f t="shared" si="390"/>
        <v>-0.10179800000000006</v>
      </c>
      <c r="CJ146" s="29">
        <f t="shared" si="391"/>
        <v>-3.4403760000000001</v>
      </c>
      <c r="CK146" s="29">
        <f t="shared" si="392"/>
        <v>-4.8858862727272729</v>
      </c>
      <c r="CL146" s="29">
        <f t="shared" si="393"/>
        <v>-11.075367</v>
      </c>
      <c r="CM146" s="29">
        <f t="shared" si="394"/>
        <v>-8.4564379999999986</v>
      </c>
    </row>
    <row r="147" spans="1:91" x14ac:dyDescent="0.25">
      <c r="A147" s="25" t="s">
        <v>107</v>
      </c>
      <c r="B147" s="25" t="s">
        <v>91</v>
      </c>
      <c r="C147" s="25" t="s">
        <v>92</v>
      </c>
      <c r="D147" s="26">
        <v>2</v>
      </c>
      <c r="F147" s="29">
        <v>-1.2744120000000001</v>
      </c>
      <c r="G147" s="29">
        <v>-0.25035099999999999</v>
      </c>
      <c r="H147" s="29">
        <v>-0.80828500000000003</v>
      </c>
      <c r="I147" s="29">
        <v>-0.35479100000000002</v>
      </c>
      <c r="J147" s="29">
        <v>-0.42962299999999998</v>
      </c>
      <c r="K147" s="29">
        <v>-0.32716000000000001</v>
      </c>
      <c r="L147" s="29">
        <v>-0.57867400000000002</v>
      </c>
      <c r="M147" s="58">
        <v>-1.135697</v>
      </c>
      <c r="N147" s="58">
        <v>-0.90515299999999999</v>
      </c>
      <c r="O147" s="58">
        <v>-1.141327</v>
      </c>
      <c r="R147" s="31"/>
      <c r="S147" s="31">
        <f t="shared" si="347"/>
        <v>-0.25035099999999999</v>
      </c>
      <c r="T147" s="31">
        <f t="shared" si="348"/>
        <v>-0.80828500000000003</v>
      </c>
      <c r="U147" s="31">
        <f t="shared" si="349"/>
        <v>-0.35479100000000002</v>
      </c>
      <c r="V147" s="31">
        <f t="shared" si="350"/>
        <v>-0.42962299999999998</v>
      </c>
      <c r="W147" s="31">
        <f t="shared" si="351"/>
        <v>-0.32716000000000001</v>
      </c>
      <c r="X147" s="31">
        <f t="shared" si="352"/>
        <v>-0.57867400000000002</v>
      </c>
      <c r="Y147" s="60">
        <f t="shared" si="353"/>
        <v>-1.2113597272727274</v>
      </c>
      <c r="Z147" s="60">
        <f t="shared" si="354"/>
        <v>-0.90515299999999999</v>
      </c>
      <c r="AA147" s="60">
        <f t="shared" si="355"/>
        <v>-1.141327</v>
      </c>
      <c r="AC147" s="60"/>
      <c r="AD147" s="60"/>
      <c r="AE147" s="60"/>
      <c r="AF147" s="60"/>
      <c r="AG147" s="60"/>
      <c r="AH147" s="60"/>
      <c r="AI147" s="60"/>
      <c r="AJ147" s="60"/>
      <c r="AK147" s="60"/>
      <c r="AM147" s="31"/>
      <c r="AN147" s="31"/>
      <c r="AO147" s="31"/>
      <c r="AP147" s="31"/>
      <c r="AQ147" s="31"/>
      <c r="AR147" s="31"/>
      <c r="AS147" s="60"/>
      <c r="AW147" s="29">
        <f t="shared" si="375"/>
        <v>-0.25035099999999999</v>
      </c>
      <c r="AX147" s="29">
        <f t="shared" si="372"/>
        <v>-0.80828500000000003</v>
      </c>
      <c r="AY147" s="29">
        <f t="shared" si="372"/>
        <v>-0.35479100000000002</v>
      </c>
      <c r="AZ147" s="29">
        <f t="shared" si="372"/>
        <v>-0.42962299999999998</v>
      </c>
      <c r="BA147" s="29">
        <f t="shared" si="372"/>
        <v>-0.32716000000000001</v>
      </c>
      <c r="BB147" s="29">
        <f t="shared" si="372"/>
        <v>-0.57867400000000002</v>
      </c>
      <c r="BC147" s="29">
        <f t="shared" si="372"/>
        <v>-1.2113597272727274</v>
      </c>
      <c r="BD147" s="29">
        <f t="shared" si="372"/>
        <v>-0.90515299999999999</v>
      </c>
      <c r="BE147" s="29">
        <f t="shared" si="372"/>
        <v>-1.141327</v>
      </c>
      <c r="BG147" s="29">
        <f t="shared" si="376"/>
        <v>-2.3998080000000002</v>
      </c>
      <c r="BH147" s="29">
        <f t="shared" si="377"/>
        <v>-9.0986419999999999</v>
      </c>
      <c r="BI147" s="29">
        <f t="shared" si="378"/>
        <v>-3.0651410000000001</v>
      </c>
      <c r="BJ147" s="29">
        <f t="shared" si="379"/>
        <v>-3.0476510000000006</v>
      </c>
      <c r="BK147" s="29">
        <f t="shared" si="380"/>
        <v>-4.9799559999999996</v>
      </c>
      <c r="BL147" s="29">
        <f t="shared" si="381"/>
        <v>-7.9675280000000006</v>
      </c>
      <c r="BM147" s="29">
        <f t="shared" si="382"/>
        <v>-2.6578240909090916</v>
      </c>
      <c r="BN147" s="29">
        <f t="shared" si="383"/>
        <v>-11.222610000000001</v>
      </c>
      <c r="BO147" s="29">
        <f t="shared" si="384"/>
        <v>-14.382819000000001</v>
      </c>
      <c r="BQ147" s="24">
        <v>1988</v>
      </c>
      <c r="BR147" s="24">
        <f t="shared" si="385"/>
        <v>20</v>
      </c>
      <c r="BS147" s="29">
        <f t="shared" si="338"/>
        <v>4.3312999999999997</v>
      </c>
      <c r="BT147" s="29">
        <f t="shared" si="339"/>
        <v>3.8378079999999999</v>
      </c>
      <c r="BU147" s="29">
        <f t="shared" si="340"/>
        <v>7.6063829999999992</v>
      </c>
      <c r="BV147" s="29">
        <f t="shared" si="341"/>
        <v>5.9465640000000004</v>
      </c>
      <c r="BW147" s="29">
        <f t="shared" si="342"/>
        <v>0.87293399999999965</v>
      </c>
      <c r="BX147" s="29">
        <f t="shared" si="343"/>
        <v>2.3174850000000005</v>
      </c>
      <c r="BY147" s="29">
        <f t="shared" si="344"/>
        <v>5.8500340909090909</v>
      </c>
      <c r="BZ147" s="29">
        <f t="shared" si="345"/>
        <v>2.0911969999999993</v>
      </c>
      <c r="CA147" s="29">
        <f t="shared" si="346"/>
        <v>3.1413949999999997</v>
      </c>
      <c r="CC147" s="24">
        <v>1991</v>
      </c>
      <c r="CD147" s="24">
        <v>11</v>
      </c>
      <c r="CE147" s="29">
        <f t="shared" si="386"/>
        <v>-8.4577729999999995</v>
      </c>
      <c r="CF147" s="29">
        <f t="shared" si="387"/>
        <v>-12.034703000000002</v>
      </c>
      <c r="CG147" s="29">
        <f t="shared" si="388"/>
        <v>-4.5365699999999993</v>
      </c>
      <c r="CH147" s="29">
        <f t="shared" si="389"/>
        <v>-1.8877619999999999</v>
      </c>
      <c r="CI147" s="29">
        <f t="shared" si="390"/>
        <v>-0.40943100000000004</v>
      </c>
      <c r="CJ147" s="29">
        <f t="shared" si="391"/>
        <v>-3.5004409999999999</v>
      </c>
      <c r="CK147" s="29">
        <f t="shared" si="392"/>
        <v>-5.1193418181818187</v>
      </c>
      <c r="CL147" s="29">
        <f t="shared" si="393"/>
        <v>-11.499311000000001</v>
      </c>
      <c r="CM147" s="29">
        <f t="shared" si="394"/>
        <v>-8.5160489999999989</v>
      </c>
    </row>
    <row r="148" spans="1:91" x14ac:dyDescent="0.25">
      <c r="A148" s="25" t="s">
        <v>107</v>
      </c>
      <c r="B148" s="25" t="s">
        <v>91</v>
      </c>
      <c r="C148" s="25" t="s">
        <v>93</v>
      </c>
      <c r="D148" s="26">
        <v>3</v>
      </c>
      <c r="F148" s="29">
        <v>-1.726707</v>
      </c>
      <c r="G148" s="29">
        <v>-0.45299400000000001</v>
      </c>
      <c r="H148" s="29">
        <v>-1.012775</v>
      </c>
      <c r="I148" s="29">
        <v>-0.604522</v>
      </c>
      <c r="J148" s="29">
        <v>-0.59395200000000004</v>
      </c>
      <c r="K148" s="29">
        <v>-0.48795699999999997</v>
      </c>
      <c r="L148" s="29">
        <v>-0.76742299999999997</v>
      </c>
      <c r="M148" s="58">
        <v>-1.5953440000000001</v>
      </c>
      <c r="N148" s="58">
        <v>-0.97713700000000003</v>
      </c>
      <c r="O148" s="58">
        <v>-1.3034269999999999</v>
      </c>
      <c r="R148" s="31"/>
      <c r="S148" s="31">
        <f t="shared" si="347"/>
        <v>-0.45299400000000001</v>
      </c>
      <c r="T148" s="31">
        <f t="shared" si="348"/>
        <v>-1.012775</v>
      </c>
      <c r="U148" s="31">
        <f t="shared" si="349"/>
        <v>-0.604522</v>
      </c>
      <c r="V148" s="31">
        <f t="shared" si="350"/>
        <v>-0.59395200000000004</v>
      </c>
      <c r="W148" s="31">
        <f t="shared" si="351"/>
        <v>-0.48795699999999997</v>
      </c>
      <c r="X148" s="31">
        <f t="shared" si="352"/>
        <v>-0.76742299999999997</v>
      </c>
      <c r="Y148" s="60">
        <f t="shared" si="353"/>
        <v>-1.6669965454545455</v>
      </c>
      <c r="Z148" s="60">
        <f t="shared" si="354"/>
        <v>-0.97713700000000003</v>
      </c>
      <c r="AA148" s="60">
        <f t="shared" si="355"/>
        <v>-1.3034269999999999</v>
      </c>
      <c r="AC148" s="60"/>
      <c r="AD148" s="60"/>
      <c r="AE148" s="60"/>
      <c r="AF148" s="60"/>
      <c r="AG148" s="60"/>
      <c r="AH148" s="60"/>
      <c r="AI148" s="60"/>
      <c r="AJ148" s="60"/>
      <c r="AK148" s="60"/>
      <c r="AM148" s="31"/>
      <c r="AN148" s="31"/>
      <c r="AO148" s="31"/>
      <c r="AP148" s="31"/>
      <c r="AQ148" s="31"/>
      <c r="AR148" s="31"/>
      <c r="AS148" s="60"/>
      <c r="AW148" s="29">
        <f t="shared" si="375"/>
        <v>-0.45299400000000001</v>
      </c>
      <c r="AX148" s="29">
        <f t="shared" si="372"/>
        <v>-1.012775</v>
      </c>
      <c r="AY148" s="29">
        <f t="shared" si="372"/>
        <v>-0.604522</v>
      </c>
      <c r="AZ148" s="29">
        <f t="shared" si="372"/>
        <v>-0.59395200000000004</v>
      </c>
      <c r="BA148" s="29">
        <f t="shared" si="372"/>
        <v>-0.48795699999999997</v>
      </c>
      <c r="BB148" s="29">
        <f t="shared" si="372"/>
        <v>-0.76742299999999997</v>
      </c>
      <c r="BC148" s="29">
        <f t="shared" si="372"/>
        <v>-1.6669965454545455</v>
      </c>
      <c r="BD148" s="29">
        <f t="shared" si="372"/>
        <v>-0.97713700000000003</v>
      </c>
      <c r="BE148" s="29">
        <f t="shared" si="372"/>
        <v>-1.3034269999999999</v>
      </c>
      <c r="BG148" s="29">
        <f t="shared" si="376"/>
        <v>-2.8528020000000001</v>
      </c>
      <c r="BH148" s="29">
        <f t="shared" si="377"/>
        <v>-10.111416999999999</v>
      </c>
      <c r="BI148" s="29">
        <f t="shared" si="378"/>
        <v>-3.6696629999999999</v>
      </c>
      <c r="BJ148" s="29">
        <f t="shared" si="379"/>
        <v>-3.6416030000000008</v>
      </c>
      <c r="BK148" s="29">
        <f t="shared" si="380"/>
        <v>-5.4679129999999994</v>
      </c>
      <c r="BL148" s="29">
        <f t="shared" si="381"/>
        <v>-8.7349510000000006</v>
      </c>
      <c r="BM148" s="29">
        <f t="shared" si="382"/>
        <v>-4.3248206363636372</v>
      </c>
      <c r="BN148" s="29">
        <f t="shared" si="383"/>
        <v>-12.199747000000002</v>
      </c>
      <c r="BO148" s="29">
        <f t="shared" si="384"/>
        <v>-15.686246000000001</v>
      </c>
      <c r="BQ148" s="24">
        <v>1988</v>
      </c>
      <c r="BR148" s="24">
        <f t="shared" si="385"/>
        <v>21</v>
      </c>
      <c r="BS148" s="29">
        <f t="shared" si="338"/>
        <v>6.7489629999999998</v>
      </c>
      <c r="BT148" s="29">
        <f t="shared" si="339"/>
        <v>5.6754689999999997</v>
      </c>
      <c r="BU148" s="29">
        <f t="shared" si="340"/>
        <v>8.4660599999999988</v>
      </c>
      <c r="BV148" s="29">
        <f t="shared" si="341"/>
        <v>7.249492</v>
      </c>
      <c r="BW148" s="29">
        <f t="shared" si="342"/>
        <v>2.2710909999999997</v>
      </c>
      <c r="BX148" s="29">
        <f t="shared" si="343"/>
        <v>3.8937170000000005</v>
      </c>
      <c r="BY148" s="29">
        <f t="shared" si="344"/>
        <v>6.9705199090909087</v>
      </c>
      <c r="BZ148" s="29">
        <f t="shared" si="345"/>
        <v>3.110015999999999</v>
      </c>
      <c r="CA148" s="29">
        <f t="shared" si="346"/>
        <v>4.0328529999999994</v>
      </c>
      <c r="CC148" s="24">
        <v>1991</v>
      </c>
      <c r="CD148" s="24">
        <v>12</v>
      </c>
      <c r="CE148" s="29">
        <f t="shared" si="386"/>
        <v>-8.7920199999999991</v>
      </c>
      <c r="CF148" s="29">
        <f t="shared" si="387"/>
        <v>-12.175727000000002</v>
      </c>
      <c r="CG148" s="29">
        <f t="shared" si="388"/>
        <v>-4.8132899999999994</v>
      </c>
      <c r="CH148" s="29">
        <f t="shared" si="389"/>
        <v>-2.2573219999999998</v>
      </c>
      <c r="CI148" s="29">
        <f t="shared" si="390"/>
        <v>-0.766092</v>
      </c>
      <c r="CJ148" s="29">
        <f t="shared" si="391"/>
        <v>-3.7103039999999998</v>
      </c>
      <c r="CK148" s="29">
        <f t="shared" si="392"/>
        <v>-5.2518661818181824</v>
      </c>
      <c r="CL148" s="29">
        <f t="shared" si="393"/>
        <v>-12.017060000000001</v>
      </c>
      <c r="CM148" s="29">
        <f t="shared" si="394"/>
        <v>-8.6512399999999996</v>
      </c>
    </row>
    <row r="149" spans="1:91" x14ac:dyDescent="0.25">
      <c r="A149" s="25" t="s">
        <v>107</v>
      </c>
      <c r="B149" s="25" t="s">
        <v>92</v>
      </c>
      <c r="C149" s="25" t="s">
        <v>91</v>
      </c>
      <c r="D149" s="26">
        <v>4</v>
      </c>
      <c r="F149" s="29">
        <v>-1.5891770000000001</v>
      </c>
      <c r="G149" s="29">
        <v>-0.59445899999999996</v>
      </c>
      <c r="H149" s="29">
        <v>-1.2383649999999999</v>
      </c>
      <c r="I149" s="29">
        <v>-0.84869399999999995</v>
      </c>
      <c r="J149" s="29">
        <v>-0.85899599999999998</v>
      </c>
      <c r="K149" s="29">
        <v>-0.82656099999999999</v>
      </c>
      <c r="L149" s="29">
        <v>-1.0251239999999999</v>
      </c>
      <c r="M149" s="58">
        <v>-1.4627380000000001</v>
      </c>
      <c r="N149" s="58">
        <v>-1.2981860000000001</v>
      </c>
      <c r="O149" s="58">
        <v>-1.3069120000000001</v>
      </c>
      <c r="R149" s="31"/>
      <c r="S149" s="31">
        <f t="shared" si="347"/>
        <v>-0.59445899999999996</v>
      </c>
      <c r="T149" s="31">
        <f t="shared" si="348"/>
        <v>-1.2383649999999999</v>
      </c>
      <c r="U149" s="31">
        <f t="shared" si="349"/>
        <v>-0.84869399999999995</v>
      </c>
      <c r="V149" s="31">
        <f t="shared" si="350"/>
        <v>-0.85899599999999998</v>
      </c>
      <c r="W149" s="31">
        <f t="shared" si="351"/>
        <v>-0.82656099999999999</v>
      </c>
      <c r="X149" s="31">
        <f t="shared" si="352"/>
        <v>-1.0251239999999999</v>
      </c>
      <c r="Y149" s="60">
        <f t="shared" si="353"/>
        <v>-1.5317047272727273</v>
      </c>
      <c r="Z149" s="60">
        <f t="shared" si="354"/>
        <v>-1.2981860000000001</v>
      </c>
      <c r="AA149" s="60">
        <f t="shared" si="355"/>
        <v>-1.3069120000000001</v>
      </c>
      <c r="AC149" s="60"/>
      <c r="AD149" s="60"/>
      <c r="AE149" s="60"/>
      <c r="AF149" s="60"/>
      <c r="AG149" s="60"/>
      <c r="AH149" s="60"/>
      <c r="AI149" s="60"/>
      <c r="AJ149" s="60"/>
      <c r="AK149" s="60"/>
      <c r="AM149" s="31"/>
      <c r="AN149" s="31"/>
      <c r="AO149" s="31"/>
      <c r="AP149" s="31"/>
      <c r="AQ149" s="31"/>
      <c r="AR149" s="31"/>
      <c r="AS149" s="60"/>
      <c r="AW149" s="29">
        <f t="shared" si="375"/>
        <v>-0.59445899999999996</v>
      </c>
      <c r="AX149" s="29">
        <f t="shared" si="372"/>
        <v>-1.2383649999999999</v>
      </c>
      <c r="AY149" s="29">
        <f t="shared" si="372"/>
        <v>-0.84869399999999995</v>
      </c>
      <c r="AZ149" s="29">
        <f t="shared" si="372"/>
        <v>-0.85899599999999998</v>
      </c>
      <c r="BA149" s="29">
        <f t="shared" si="372"/>
        <v>-0.82656099999999999</v>
      </c>
      <c r="BB149" s="29">
        <f t="shared" si="372"/>
        <v>-1.0251239999999999</v>
      </c>
      <c r="BC149" s="29">
        <f t="shared" si="372"/>
        <v>-1.5317047272727273</v>
      </c>
      <c r="BD149" s="29">
        <f t="shared" si="372"/>
        <v>-1.2981860000000001</v>
      </c>
      <c r="BE149" s="29">
        <f t="shared" si="372"/>
        <v>-1.3069120000000001</v>
      </c>
      <c r="BG149" s="29">
        <f t="shared" si="376"/>
        <v>-3.4472610000000001</v>
      </c>
      <c r="BH149" s="29">
        <f t="shared" si="377"/>
        <v>-11.349781999999999</v>
      </c>
      <c r="BI149" s="29">
        <f t="shared" si="378"/>
        <v>-4.518357</v>
      </c>
      <c r="BJ149" s="29">
        <f t="shared" si="379"/>
        <v>-4.5005990000000011</v>
      </c>
      <c r="BK149" s="29">
        <f t="shared" si="380"/>
        <v>-6.2944739999999992</v>
      </c>
      <c r="BL149" s="29">
        <f t="shared" si="381"/>
        <v>-9.7600750000000005</v>
      </c>
      <c r="BM149" s="29">
        <f t="shared" si="382"/>
        <v>-5.856525363636365</v>
      </c>
      <c r="BN149" s="29">
        <f t="shared" si="383"/>
        <v>-13.497933000000002</v>
      </c>
      <c r="BO149" s="29">
        <f t="shared" si="384"/>
        <v>-16.993158000000001</v>
      </c>
      <c r="BQ149" s="24">
        <v>1989</v>
      </c>
      <c r="BR149" s="24">
        <v>1</v>
      </c>
      <c r="BS149" s="29">
        <f>AM260</f>
        <v>0.197156</v>
      </c>
      <c r="BT149" s="29">
        <f t="shared" ref="BT149:CA149" si="395">AN260</f>
        <v>0.31173699999999999</v>
      </c>
      <c r="BU149" s="29">
        <f t="shared" si="395"/>
        <v>9.9087999999999996E-2</v>
      </c>
      <c r="BV149" s="29">
        <f t="shared" si="395"/>
        <v>-3.1697000000000003E-2</v>
      </c>
      <c r="BW149" s="29">
        <f t="shared" si="395"/>
        <v>0.27254499999999998</v>
      </c>
      <c r="BX149" s="29">
        <f t="shared" si="395"/>
        <v>0.39401199999999997</v>
      </c>
      <c r="BY149" s="29">
        <f t="shared" si="395"/>
        <v>-0.38161936363636362</v>
      </c>
      <c r="BZ149" s="29">
        <f t="shared" si="395"/>
        <v>0.121575</v>
      </c>
      <c r="CA149" s="29">
        <f t="shared" si="395"/>
        <v>-0.278306</v>
      </c>
      <c r="CC149" s="24">
        <v>1991</v>
      </c>
      <c r="CD149" s="24">
        <v>13</v>
      </c>
      <c r="CE149" s="29">
        <f t="shared" si="386"/>
        <v>-9.0594239999999999</v>
      </c>
      <c r="CF149" s="29">
        <f t="shared" si="387"/>
        <v>-11.399431000000002</v>
      </c>
      <c r="CG149" s="29">
        <f t="shared" si="388"/>
        <v>-5.0489829999999998</v>
      </c>
      <c r="CH149" s="29">
        <f t="shared" si="389"/>
        <v>-2.5046599999999999</v>
      </c>
      <c r="CI149" s="29">
        <f t="shared" si="390"/>
        <v>-1.1482669999999999</v>
      </c>
      <c r="CJ149" s="29">
        <f t="shared" si="391"/>
        <v>-3.6674059999999997</v>
      </c>
      <c r="CK149" s="29">
        <f t="shared" si="392"/>
        <v>-5.1533521818181827</v>
      </c>
      <c r="CL149" s="29">
        <f t="shared" si="393"/>
        <v>-12.656280000000001</v>
      </c>
      <c r="CM149" s="29">
        <f t="shared" si="394"/>
        <v>-9.0910659999999996</v>
      </c>
    </row>
    <row r="150" spans="1:91" x14ac:dyDescent="0.25">
      <c r="A150" s="25" t="s">
        <v>107</v>
      </c>
      <c r="B150" s="25" t="s">
        <v>92</v>
      </c>
      <c r="C150" s="25" t="s">
        <v>92</v>
      </c>
      <c r="D150" s="26">
        <v>5</v>
      </c>
      <c r="F150" s="29">
        <v>-1.632395</v>
      </c>
      <c r="G150" s="29">
        <v>-0.50769200000000003</v>
      </c>
      <c r="H150" s="29">
        <v>-1.1329290000000001</v>
      </c>
      <c r="I150" s="29">
        <v>-0.81180300000000005</v>
      </c>
      <c r="J150" s="29">
        <v>-0.80429799999999996</v>
      </c>
      <c r="K150" s="29">
        <v>-0.72530499999999998</v>
      </c>
      <c r="L150" s="29">
        <v>-0.94916599999999995</v>
      </c>
      <c r="M150" s="58">
        <v>-1.4151670000000001</v>
      </c>
      <c r="N150" s="58">
        <v>-1.2918499999999999</v>
      </c>
      <c r="O150" s="58">
        <v>-1.2644550000000001</v>
      </c>
      <c r="R150" s="31"/>
      <c r="S150" s="31">
        <f t="shared" si="347"/>
        <v>-0.50769200000000003</v>
      </c>
      <c r="T150" s="31">
        <f t="shared" si="348"/>
        <v>-1.1329290000000001</v>
      </c>
      <c r="U150" s="31">
        <f t="shared" si="349"/>
        <v>-0.81180300000000005</v>
      </c>
      <c r="V150" s="31">
        <f t="shared" si="350"/>
        <v>-0.80429799999999996</v>
      </c>
      <c r="W150" s="31">
        <f t="shared" si="351"/>
        <v>-0.72530499999999998</v>
      </c>
      <c r="X150" s="31">
        <f t="shared" si="352"/>
        <v>-0.94916599999999995</v>
      </c>
      <c r="Y150" s="60">
        <f t="shared" si="353"/>
        <v>-1.5336550000000002</v>
      </c>
      <c r="Z150" s="60">
        <f t="shared" si="354"/>
        <v>-1.2918499999999999</v>
      </c>
      <c r="AA150" s="60">
        <f t="shared" si="355"/>
        <v>-1.2644550000000001</v>
      </c>
      <c r="AC150" s="60"/>
      <c r="AD150" s="60"/>
      <c r="AE150" s="60"/>
      <c r="AF150" s="60"/>
      <c r="AG150" s="60"/>
      <c r="AH150" s="60"/>
      <c r="AI150" s="60"/>
      <c r="AJ150" s="60"/>
      <c r="AK150" s="60"/>
      <c r="AM150" s="31"/>
      <c r="AN150" s="31"/>
      <c r="AO150" s="31"/>
      <c r="AP150" s="31"/>
      <c r="AQ150" s="31"/>
      <c r="AR150" s="31"/>
      <c r="AS150" s="60"/>
      <c r="AW150" s="29">
        <f t="shared" si="375"/>
        <v>-0.50769200000000003</v>
      </c>
      <c r="AX150" s="29">
        <f t="shared" si="372"/>
        <v>-1.1329290000000001</v>
      </c>
      <c r="AY150" s="29">
        <f t="shared" si="372"/>
        <v>-0.81180300000000005</v>
      </c>
      <c r="AZ150" s="29">
        <f t="shared" si="372"/>
        <v>-0.80429799999999996</v>
      </c>
      <c r="BA150" s="29">
        <f t="shared" si="372"/>
        <v>-0.72530499999999998</v>
      </c>
      <c r="BB150" s="29">
        <f t="shared" si="372"/>
        <v>-0.94916599999999995</v>
      </c>
      <c r="BC150" s="29">
        <f t="shared" si="372"/>
        <v>-1.5336550000000002</v>
      </c>
      <c r="BD150" s="29">
        <f t="shared" si="372"/>
        <v>-1.2918499999999999</v>
      </c>
      <c r="BE150" s="29">
        <f t="shared" si="372"/>
        <v>-1.2644550000000001</v>
      </c>
      <c r="BG150" s="29">
        <f t="shared" si="376"/>
        <v>-3.9549530000000002</v>
      </c>
      <c r="BH150" s="29">
        <f t="shared" si="377"/>
        <v>-12.482711</v>
      </c>
      <c r="BI150" s="29">
        <f t="shared" si="378"/>
        <v>-5.3301600000000002</v>
      </c>
      <c r="BJ150" s="29">
        <f t="shared" si="379"/>
        <v>-5.3048970000000013</v>
      </c>
      <c r="BK150" s="29">
        <f t="shared" si="380"/>
        <v>-7.0197789999999989</v>
      </c>
      <c r="BL150" s="29">
        <f t="shared" si="381"/>
        <v>-10.709241</v>
      </c>
      <c r="BM150" s="29">
        <f t="shared" si="382"/>
        <v>-7.3901803636363654</v>
      </c>
      <c r="BN150" s="29">
        <f t="shared" si="383"/>
        <v>-14.789783000000002</v>
      </c>
      <c r="BO150" s="29">
        <f t="shared" si="384"/>
        <v>-18.257613000000003</v>
      </c>
      <c r="BQ150" s="24">
        <v>1989</v>
      </c>
      <c r="BR150" s="24">
        <v>2</v>
      </c>
      <c r="BS150" s="29">
        <f t="shared" ref="BS150:BS169" si="396">AM261</f>
        <v>0.28795100000000001</v>
      </c>
      <c r="BT150" s="29">
        <f t="shared" ref="BT150:BT169" si="397">AN261</f>
        <v>0.56742199999999998</v>
      </c>
      <c r="BU150" s="29">
        <f t="shared" ref="BU150:BU169" si="398">AO261</f>
        <v>8.6062E-2</v>
      </c>
      <c r="BV150" s="29">
        <f t="shared" ref="BV150:BV169" si="399">AP261</f>
        <v>-0.281864</v>
      </c>
      <c r="BW150" s="29">
        <f t="shared" ref="BW150:BW169" si="400">AQ261</f>
        <v>0.275783</v>
      </c>
      <c r="BX150" s="29">
        <f t="shared" ref="BX150:BX169" si="401">AR261</f>
        <v>0.61668000000000001</v>
      </c>
      <c r="BY150" s="29">
        <f t="shared" ref="BY150:BY169" si="402">AS261</f>
        <v>-0.74194790909090913</v>
      </c>
      <c r="BZ150" s="29">
        <f t="shared" ref="BZ150:BZ169" si="403">AT261</f>
        <v>5.0834000000000004E-2</v>
      </c>
      <c r="CA150" s="29">
        <f t="shared" ref="CA150:CA169" si="404">AU261</f>
        <v>-0.48307900000000004</v>
      </c>
      <c r="CC150" s="24">
        <v>1991</v>
      </c>
      <c r="CD150" s="24">
        <v>14</v>
      </c>
      <c r="CE150" s="29">
        <f t="shared" si="386"/>
        <v>-9.2979620000000001</v>
      </c>
      <c r="CF150" s="29">
        <f t="shared" si="387"/>
        <v>-10.547694000000002</v>
      </c>
      <c r="CG150" s="29">
        <f t="shared" si="388"/>
        <v>-5.2538679999999998</v>
      </c>
      <c r="CH150" s="29">
        <f t="shared" si="389"/>
        <v>-2.8631340000000001</v>
      </c>
      <c r="CI150" s="29">
        <f t="shared" si="390"/>
        <v>-1.5357379999999998</v>
      </c>
      <c r="CJ150" s="29">
        <f t="shared" si="391"/>
        <v>-3.4245479999999997</v>
      </c>
      <c r="CK150" s="29">
        <f t="shared" si="392"/>
        <v>-5.1317666363636372</v>
      </c>
      <c r="CL150" s="29">
        <f t="shared" si="393"/>
        <v>-13.240864</v>
      </c>
      <c r="CM150" s="29">
        <f t="shared" si="394"/>
        <v>-9.4226289999999988</v>
      </c>
    </row>
    <row r="151" spans="1:91" x14ac:dyDescent="0.25">
      <c r="A151" s="25" t="s">
        <v>107</v>
      </c>
      <c r="B151" s="25" t="s">
        <v>92</v>
      </c>
      <c r="C151" s="25" t="s">
        <v>93</v>
      </c>
      <c r="D151" s="26">
        <v>6</v>
      </c>
      <c r="F151" s="29">
        <v>-1.378366</v>
      </c>
      <c r="G151" s="29">
        <v>-0.35827700000000001</v>
      </c>
      <c r="H151" s="29">
        <v>-0.90074100000000001</v>
      </c>
      <c r="I151" s="29">
        <v>-0.62117100000000003</v>
      </c>
      <c r="J151" s="29">
        <v>-0.63430900000000001</v>
      </c>
      <c r="K151" s="29">
        <v>-0.58019399999999999</v>
      </c>
      <c r="L151" s="29">
        <v>-0.76817500000000005</v>
      </c>
      <c r="M151" s="58">
        <v>-1.1918949999999999</v>
      </c>
      <c r="N151" s="58">
        <v>-1.1625730000000001</v>
      </c>
      <c r="O151" s="58">
        <v>-0.93345999999999996</v>
      </c>
      <c r="R151" s="31"/>
      <c r="S151" s="31">
        <f t="shared" si="347"/>
        <v>-0.35827700000000001</v>
      </c>
      <c r="T151" s="31">
        <f t="shared" si="348"/>
        <v>-0.90074100000000001</v>
      </c>
      <c r="U151" s="31">
        <f t="shared" si="349"/>
        <v>-0.62117100000000003</v>
      </c>
      <c r="V151" s="31">
        <f t="shared" si="350"/>
        <v>-0.63430900000000001</v>
      </c>
      <c r="W151" s="31">
        <f t="shared" si="351"/>
        <v>-0.58019399999999999</v>
      </c>
      <c r="X151" s="31">
        <f t="shared" si="352"/>
        <v>-0.76817500000000005</v>
      </c>
      <c r="Y151" s="60">
        <f t="shared" si="353"/>
        <v>-1.2936064545454544</v>
      </c>
      <c r="Z151" s="60">
        <f t="shared" si="354"/>
        <v>-1.1625730000000001</v>
      </c>
      <c r="AA151" s="60">
        <f t="shared" si="355"/>
        <v>-0.93345999999999996</v>
      </c>
      <c r="AC151" s="60"/>
      <c r="AD151" s="60"/>
      <c r="AE151" s="60"/>
      <c r="AF151" s="60"/>
      <c r="AG151" s="60"/>
      <c r="AH151" s="60"/>
      <c r="AI151" s="60"/>
      <c r="AJ151" s="60"/>
      <c r="AK151" s="60"/>
      <c r="AM151" s="31"/>
      <c r="AN151" s="31"/>
      <c r="AO151" s="31"/>
      <c r="AP151" s="31"/>
      <c r="AQ151" s="31"/>
      <c r="AR151" s="31"/>
      <c r="AS151" s="60"/>
      <c r="AW151" s="29">
        <f t="shared" si="375"/>
        <v>-0.35827700000000001</v>
      </c>
      <c r="AX151" s="29">
        <f t="shared" si="372"/>
        <v>-0.90074100000000001</v>
      </c>
      <c r="AY151" s="29">
        <f t="shared" si="372"/>
        <v>-0.62117100000000003</v>
      </c>
      <c r="AZ151" s="29">
        <f t="shared" si="372"/>
        <v>-0.63430900000000001</v>
      </c>
      <c r="BA151" s="29">
        <f t="shared" si="372"/>
        <v>-0.58019399999999999</v>
      </c>
      <c r="BB151" s="29">
        <f t="shared" si="372"/>
        <v>-0.76817500000000005</v>
      </c>
      <c r="BC151" s="29">
        <f t="shared" si="372"/>
        <v>-1.2936064545454544</v>
      </c>
      <c r="BD151" s="29">
        <f t="shared" si="372"/>
        <v>-1.1625730000000001</v>
      </c>
      <c r="BE151" s="29">
        <f t="shared" si="372"/>
        <v>-0.93345999999999996</v>
      </c>
      <c r="BG151" s="29">
        <f t="shared" si="376"/>
        <v>-4.3132299999999999</v>
      </c>
      <c r="BH151" s="29">
        <f t="shared" si="377"/>
        <v>-13.383452</v>
      </c>
      <c r="BI151" s="29">
        <f t="shared" si="378"/>
        <v>-5.9513310000000006</v>
      </c>
      <c r="BJ151" s="29">
        <f t="shared" si="379"/>
        <v>-5.9392060000000013</v>
      </c>
      <c r="BK151" s="29">
        <f t="shared" si="380"/>
        <v>-7.5999729999999985</v>
      </c>
      <c r="BL151" s="29">
        <f t="shared" si="381"/>
        <v>-11.477416</v>
      </c>
      <c r="BM151" s="29">
        <f t="shared" si="382"/>
        <v>-8.6837868181818205</v>
      </c>
      <c r="BN151" s="29">
        <f t="shared" si="383"/>
        <v>-15.952356000000002</v>
      </c>
      <c r="BO151" s="29">
        <f t="shared" si="384"/>
        <v>-19.191073000000003</v>
      </c>
      <c r="BQ151" s="24">
        <v>1989</v>
      </c>
      <c r="BR151" s="24">
        <v>3</v>
      </c>
      <c r="BS151" s="29">
        <f t="shared" si="396"/>
        <v>0.26513400000000004</v>
      </c>
      <c r="BT151" s="29">
        <f t="shared" si="397"/>
        <v>0.70516000000000001</v>
      </c>
      <c r="BU151" s="29">
        <f t="shared" si="398"/>
        <v>-6.6553000000000001E-2</v>
      </c>
      <c r="BV151" s="29">
        <f t="shared" si="399"/>
        <v>-0.76352399999999998</v>
      </c>
      <c r="BW151" s="29">
        <f t="shared" si="400"/>
        <v>2.9674000000000006E-2</v>
      </c>
      <c r="BX151" s="29">
        <f t="shared" si="401"/>
        <v>0.63464299999999996</v>
      </c>
      <c r="BY151" s="29">
        <f t="shared" si="402"/>
        <v>-1.099145</v>
      </c>
      <c r="BZ151" s="29">
        <f t="shared" si="403"/>
        <v>-0.224325</v>
      </c>
      <c r="CA151" s="29">
        <f t="shared" si="404"/>
        <v>-0.69037199999999999</v>
      </c>
      <c r="CC151" s="24">
        <v>1991</v>
      </c>
      <c r="CD151" s="24">
        <v>15</v>
      </c>
      <c r="CE151" s="29">
        <f t="shared" si="386"/>
        <v>-9.4902270000000009</v>
      </c>
      <c r="CF151" s="29">
        <f t="shared" si="387"/>
        <v>-9.7232040000000026</v>
      </c>
      <c r="CG151" s="29">
        <f t="shared" si="388"/>
        <v>-5.411613</v>
      </c>
      <c r="CH151" s="29">
        <f t="shared" si="389"/>
        <v>-3.2785440000000001</v>
      </c>
      <c r="CI151" s="29">
        <f t="shared" si="390"/>
        <v>-1.8912529999999999</v>
      </c>
      <c r="CJ151" s="29">
        <f t="shared" si="391"/>
        <v>-3.0398919999999996</v>
      </c>
      <c r="CK151" s="29">
        <f t="shared" si="392"/>
        <v>-5.210291818181819</v>
      </c>
      <c r="CL151" s="29">
        <f t="shared" si="393"/>
        <v>-13.642956</v>
      </c>
      <c r="CM151" s="29">
        <f t="shared" si="394"/>
        <v>-9.6882719999999996</v>
      </c>
    </row>
    <row r="152" spans="1:91" x14ac:dyDescent="0.25">
      <c r="A152" s="25" t="s">
        <v>107</v>
      </c>
      <c r="B152" s="25" t="s">
        <v>93</v>
      </c>
      <c r="C152" s="25" t="s">
        <v>91</v>
      </c>
      <c r="D152" s="26">
        <v>7</v>
      </c>
      <c r="F152" s="29">
        <v>-0.57114299999999996</v>
      </c>
      <c r="G152" s="29">
        <v>7.0940000000000003E-2</v>
      </c>
      <c r="H152" s="29">
        <v>-0.44492999999999999</v>
      </c>
      <c r="I152" s="29">
        <v>-4.7472E-2</v>
      </c>
      <c r="J152" s="29">
        <v>0.180841</v>
      </c>
      <c r="K152" s="29">
        <v>4.5194999999999999E-2</v>
      </c>
      <c r="L152" s="29">
        <v>-0.471829</v>
      </c>
      <c r="M152" s="58">
        <v>-0.63014400000000004</v>
      </c>
      <c r="N152" s="58">
        <v>-1.150515</v>
      </c>
      <c r="O152" s="58">
        <v>-0.91732800000000003</v>
      </c>
      <c r="R152" s="31"/>
      <c r="S152" s="31">
        <f t="shared" si="347"/>
        <v>7.0940000000000003E-2</v>
      </c>
      <c r="T152" s="31">
        <f t="shared" si="348"/>
        <v>-0.44492999999999999</v>
      </c>
      <c r="U152" s="31">
        <f t="shared" si="349"/>
        <v>-4.7472E-2</v>
      </c>
      <c r="V152" s="31">
        <f t="shared" si="350"/>
        <v>0.180841</v>
      </c>
      <c r="W152" s="31">
        <f t="shared" si="351"/>
        <v>4.5194999999999999E-2</v>
      </c>
      <c r="X152" s="31">
        <f t="shared" si="352"/>
        <v>-0.471829</v>
      </c>
      <c r="Y152" s="60">
        <f t="shared" si="353"/>
        <v>-0.59796163636363631</v>
      </c>
      <c r="Z152" s="60">
        <f t="shared" si="354"/>
        <v>-1.150515</v>
      </c>
      <c r="AA152" s="60">
        <f t="shared" si="355"/>
        <v>-0.91732800000000003</v>
      </c>
      <c r="AC152" s="60">
        <f>S152</f>
        <v>7.0940000000000003E-2</v>
      </c>
      <c r="AD152" s="60">
        <f t="shared" ref="AD152:AK167" si="405">T152</f>
        <v>-0.44492999999999999</v>
      </c>
      <c r="AE152" s="60">
        <f t="shared" si="405"/>
        <v>-4.7472E-2</v>
      </c>
      <c r="AF152" s="60">
        <f t="shared" si="405"/>
        <v>0.180841</v>
      </c>
      <c r="AG152" s="60">
        <f t="shared" si="405"/>
        <v>4.5194999999999999E-2</v>
      </c>
      <c r="AH152" s="60">
        <f t="shared" si="405"/>
        <v>-0.471829</v>
      </c>
      <c r="AI152" s="60">
        <f t="shared" si="405"/>
        <v>-0.59796163636363631</v>
      </c>
      <c r="AJ152" s="60">
        <f t="shared" si="405"/>
        <v>-1.150515</v>
      </c>
      <c r="AK152" s="60">
        <f t="shared" si="405"/>
        <v>-0.91732800000000003</v>
      </c>
      <c r="AM152" s="31">
        <f>AC152</f>
        <v>7.0940000000000003E-2</v>
      </c>
      <c r="AN152" s="31">
        <f t="shared" ref="AN152:AU152" si="406">AD152</f>
        <v>-0.44492999999999999</v>
      </c>
      <c r="AO152" s="31">
        <f t="shared" si="406"/>
        <v>-4.7472E-2</v>
      </c>
      <c r="AP152" s="31">
        <f t="shared" si="406"/>
        <v>0.180841</v>
      </c>
      <c r="AQ152" s="31">
        <f t="shared" si="406"/>
        <v>4.5194999999999999E-2</v>
      </c>
      <c r="AR152" s="31">
        <f t="shared" si="406"/>
        <v>-0.471829</v>
      </c>
      <c r="AS152" s="31">
        <f t="shared" si="406"/>
        <v>-0.59796163636363631</v>
      </c>
      <c r="AT152" s="31">
        <f t="shared" si="406"/>
        <v>-1.150515</v>
      </c>
      <c r="AU152" s="31">
        <f t="shared" si="406"/>
        <v>-0.91732800000000003</v>
      </c>
      <c r="BQ152" s="24">
        <v>1989</v>
      </c>
      <c r="BR152" s="24">
        <v>4</v>
      </c>
      <c r="BS152" s="29">
        <f t="shared" si="396"/>
        <v>0.85924299999999998</v>
      </c>
      <c r="BT152" s="29">
        <f t="shared" si="397"/>
        <v>1.1600030000000001</v>
      </c>
      <c r="BU152" s="29">
        <f t="shared" si="398"/>
        <v>0.72192200000000006</v>
      </c>
      <c r="BV152" s="29">
        <f t="shared" si="399"/>
        <v>-0.64680099999999996</v>
      </c>
      <c r="BW152" s="29">
        <f t="shared" si="400"/>
        <v>0.34702</v>
      </c>
      <c r="BX152" s="29">
        <f t="shared" si="401"/>
        <v>1.391686</v>
      </c>
      <c r="BY152" s="29">
        <f t="shared" si="402"/>
        <v>-0.69184081818181831</v>
      </c>
      <c r="BZ152" s="29">
        <f t="shared" si="403"/>
        <v>-0.33418999999999999</v>
      </c>
      <c r="CA152" s="29">
        <f t="shared" si="404"/>
        <v>-0.70134299999999994</v>
      </c>
      <c r="CC152" s="24">
        <v>1992</v>
      </c>
      <c r="CD152" s="24">
        <v>1</v>
      </c>
      <c r="CE152" s="29">
        <f>BG389</f>
        <v>-0.23954500000000001</v>
      </c>
      <c r="CF152" s="29">
        <f t="shared" ref="CF152:CM152" si="407">BH389</f>
        <v>-0.26968999999999999</v>
      </c>
      <c r="CG152" s="29">
        <f t="shared" si="407"/>
        <v>-0.12747700000000001</v>
      </c>
      <c r="CH152" s="29">
        <f t="shared" si="407"/>
        <v>-0.30353599999999997</v>
      </c>
      <c r="CI152" s="29">
        <f t="shared" si="407"/>
        <v>-0.188059</v>
      </c>
      <c r="CJ152" s="29">
        <f t="shared" si="407"/>
        <v>-0.37849100000000002</v>
      </c>
      <c r="CK152" s="29">
        <f t="shared" si="407"/>
        <v>0.40192709090909085</v>
      </c>
      <c r="CL152" s="29">
        <f t="shared" si="407"/>
        <v>4.1646000000000002E-2</v>
      </c>
      <c r="CM152" s="29">
        <f t="shared" si="407"/>
        <v>8.8811000000000001E-2</v>
      </c>
    </row>
    <row r="153" spans="1:91" x14ac:dyDescent="0.25">
      <c r="A153" s="25" t="s">
        <v>107</v>
      </c>
      <c r="B153" s="25" t="s">
        <v>93</v>
      </c>
      <c r="C153" s="25" t="s">
        <v>92</v>
      </c>
      <c r="D153" s="26">
        <v>8</v>
      </c>
      <c r="F153" s="29">
        <v>-0.16872999999999999</v>
      </c>
      <c r="G153" s="29">
        <v>0.119339</v>
      </c>
      <c r="H153" s="29">
        <v>-0.26076899999999997</v>
      </c>
      <c r="I153" s="29">
        <v>0.136349</v>
      </c>
      <c r="J153" s="29">
        <v>0.67017099999999996</v>
      </c>
      <c r="K153" s="29">
        <v>0.497311</v>
      </c>
      <c r="L153" s="29">
        <v>-0.25389400000000001</v>
      </c>
      <c r="M153" s="58">
        <v>-0.40340100000000001</v>
      </c>
      <c r="N153" s="58">
        <v>-1.1134539999999999</v>
      </c>
      <c r="O153" s="58">
        <v>-0.93739099999999997</v>
      </c>
      <c r="R153" s="31"/>
      <c r="S153" s="31">
        <f t="shared" si="347"/>
        <v>0.119339</v>
      </c>
      <c r="T153" s="31">
        <f t="shared" si="348"/>
        <v>-0.26076899999999997</v>
      </c>
      <c r="U153" s="31">
        <f t="shared" si="349"/>
        <v>0.136349</v>
      </c>
      <c r="V153" s="31">
        <f t="shared" si="350"/>
        <v>0.67017099999999996</v>
      </c>
      <c r="W153" s="31">
        <f t="shared" si="351"/>
        <v>0.497311</v>
      </c>
      <c r="X153" s="31">
        <f t="shared" si="352"/>
        <v>-0.25389400000000001</v>
      </c>
      <c r="Y153" s="60">
        <f t="shared" si="353"/>
        <v>-0.27539863636363637</v>
      </c>
      <c r="Z153" s="60">
        <f t="shared" si="354"/>
        <v>-1.1134539999999999</v>
      </c>
      <c r="AA153" s="60">
        <f t="shared" si="355"/>
        <v>-0.93739099999999997</v>
      </c>
      <c r="AC153" s="60">
        <f t="shared" ref="AC153:AC172" si="408">S153</f>
        <v>0.119339</v>
      </c>
      <c r="AD153" s="60">
        <f t="shared" si="405"/>
        <v>-0.26076899999999997</v>
      </c>
      <c r="AE153" s="60">
        <f t="shared" si="405"/>
        <v>0.136349</v>
      </c>
      <c r="AF153" s="60">
        <f t="shared" si="405"/>
        <v>0.67017099999999996</v>
      </c>
      <c r="AG153" s="60">
        <f t="shared" si="405"/>
        <v>0.497311</v>
      </c>
      <c r="AH153" s="60">
        <f t="shared" si="405"/>
        <v>-0.25389400000000001</v>
      </c>
      <c r="AI153" s="60">
        <f t="shared" si="405"/>
        <v>-0.27539863636363637</v>
      </c>
      <c r="AJ153" s="60">
        <f t="shared" si="405"/>
        <v>-1.1134539999999999</v>
      </c>
      <c r="AK153" s="60">
        <f t="shared" si="405"/>
        <v>-0.93739099999999997</v>
      </c>
      <c r="AM153" s="31">
        <f>AC153+AM152</f>
        <v>0.190279</v>
      </c>
      <c r="AN153" s="31">
        <f t="shared" ref="AN153:AU168" si="409">AD153+AN152</f>
        <v>-0.70569899999999997</v>
      </c>
      <c r="AO153" s="31">
        <f t="shared" si="409"/>
        <v>8.8876999999999998E-2</v>
      </c>
      <c r="AP153" s="31">
        <f t="shared" si="409"/>
        <v>0.85101199999999999</v>
      </c>
      <c r="AQ153" s="31">
        <f t="shared" si="409"/>
        <v>0.54250600000000004</v>
      </c>
      <c r="AR153" s="31">
        <f t="shared" si="409"/>
        <v>-0.72572300000000001</v>
      </c>
      <c r="AS153" s="31">
        <f t="shared" si="409"/>
        <v>-0.87336027272727268</v>
      </c>
      <c r="AT153" s="31">
        <f t="shared" si="409"/>
        <v>-2.2639689999999999</v>
      </c>
      <c r="AU153" s="31">
        <f t="shared" si="409"/>
        <v>-1.854719</v>
      </c>
      <c r="BQ153" s="24">
        <v>1989</v>
      </c>
      <c r="BR153" s="24">
        <v>5</v>
      </c>
      <c r="BS153" s="29">
        <f t="shared" si="396"/>
        <v>1.061814</v>
      </c>
      <c r="BT153" s="29">
        <f t="shared" si="397"/>
        <v>1.1612120000000001</v>
      </c>
      <c r="BU153" s="29">
        <f t="shared" si="398"/>
        <v>1.1189370000000001</v>
      </c>
      <c r="BV153" s="29">
        <f t="shared" si="399"/>
        <v>-0.65861399999999992</v>
      </c>
      <c r="BW153" s="29">
        <f t="shared" si="400"/>
        <v>0.18907099999999999</v>
      </c>
      <c r="BX153" s="29">
        <f t="shared" si="401"/>
        <v>1.7922259999999999</v>
      </c>
      <c r="BY153" s="29">
        <f t="shared" si="402"/>
        <v>-0.5926941818181819</v>
      </c>
      <c r="BZ153" s="29">
        <f t="shared" si="403"/>
        <v>-0.68613599999999997</v>
      </c>
      <c r="CA153" s="29">
        <f t="shared" si="404"/>
        <v>-1.0831</v>
      </c>
      <c r="CC153" s="24">
        <v>1992</v>
      </c>
      <c r="CD153" s="24">
        <v>2</v>
      </c>
      <c r="CE153" s="29">
        <f t="shared" ref="CE153:CE166" si="410">BG390</f>
        <v>-0.37571300000000002</v>
      </c>
      <c r="CF153" s="29">
        <f t="shared" ref="CF153:CF166" si="411">BH390</f>
        <v>-0.48762399999999995</v>
      </c>
      <c r="CG153" s="29">
        <f t="shared" ref="CG153:CG166" si="412">BI390</f>
        <v>-0.21807599999999999</v>
      </c>
      <c r="CH153" s="29">
        <f t="shared" ref="CH153:CH166" si="413">BJ390</f>
        <v>-0.58500599999999991</v>
      </c>
      <c r="CI153" s="29">
        <f t="shared" ref="CI153:CI166" si="414">BK390</f>
        <v>-0.25226900000000002</v>
      </c>
      <c r="CJ153" s="29">
        <f t="shared" ref="CJ153:CJ166" si="415">BL390</f>
        <v>-0.429062</v>
      </c>
      <c r="CK153" s="29">
        <f t="shared" ref="CK153:CK166" si="416">BM390</f>
        <v>0.71573936363636359</v>
      </c>
      <c r="CL153" s="29">
        <f t="shared" ref="CL153:CL166" si="417">BN390</f>
        <v>4.0225000000000004E-2</v>
      </c>
      <c r="CM153" s="29">
        <f t="shared" ref="CM153:CM166" si="418">BO390</f>
        <v>0.122782</v>
      </c>
    </row>
    <row r="154" spans="1:91" x14ac:dyDescent="0.25">
      <c r="A154" s="25" t="s">
        <v>107</v>
      </c>
      <c r="B154" s="25" t="s">
        <v>93</v>
      </c>
      <c r="C154" s="25" t="s">
        <v>93</v>
      </c>
      <c r="D154" s="26">
        <v>9</v>
      </c>
      <c r="F154" s="29">
        <v>0.11579299999999999</v>
      </c>
      <c r="G154" s="29">
        <v>0.10295799999999999</v>
      </c>
      <c r="H154" s="29">
        <v>-0.15788199999999999</v>
      </c>
      <c r="I154" s="29">
        <v>0.22074099999999999</v>
      </c>
      <c r="J154" s="29">
        <v>0.920184</v>
      </c>
      <c r="K154" s="29">
        <v>0.72031000000000001</v>
      </c>
      <c r="L154" s="29">
        <v>-0.102732</v>
      </c>
      <c r="M154" s="58">
        <v>-0.16678899999999999</v>
      </c>
      <c r="N154" s="58">
        <v>-0.89202400000000004</v>
      </c>
      <c r="O154" s="58">
        <v>-0.89298200000000005</v>
      </c>
      <c r="R154" s="31"/>
      <c r="S154" s="31">
        <f t="shared" si="347"/>
        <v>0.10295799999999999</v>
      </c>
      <c r="T154" s="31">
        <f t="shared" si="348"/>
        <v>-0.15788199999999999</v>
      </c>
      <c r="U154" s="31">
        <f t="shared" si="349"/>
        <v>0.22074099999999999</v>
      </c>
      <c r="V154" s="31">
        <f t="shared" si="350"/>
        <v>0.920184</v>
      </c>
      <c r="W154" s="31">
        <f t="shared" si="351"/>
        <v>0.72031000000000001</v>
      </c>
      <c r="X154" s="31">
        <f t="shared" si="352"/>
        <v>-0.102732</v>
      </c>
      <c r="Y154" s="60">
        <f t="shared" si="353"/>
        <v>-1.2653363636363631E-2</v>
      </c>
      <c r="Z154" s="60">
        <f t="shared" si="354"/>
        <v>-0.89202400000000004</v>
      </c>
      <c r="AA154" s="60">
        <f t="shared" si="355"/>
        <v>-0.89298200000000005</v>
      </c>
      <c r="AC154" s="60">
        <f t="shared" si="408"/>
        <v>0.10295799999999999</v>
      </c>
      <c r="AD154" s="60">
        <f t="shared" si="405"/>
        <v>-0.15788199999999999</v>
      </c>
      <c r="AE154" s="60">
        <f t="shared" si="405"/>
        <v>0.22074099999999999</v>
      </c>
      <c r="AF154" s="60">
        <f t="shared" si="405"/>
        <v>0.920184</v>
      </c>
      <c r="AG154" s="60">
        <f t="shared" si="405"/>
        <v>0.72031000000000001</v>
      </c>
      <c r="AH154" s="60">
        <f t="shared" si="405"/>
        <v>-0.102732</v>
      </c>
      <c r="AI154" s="60">
        <f t="shared" si="405"/>
        <v>-1.2653363636363631E-2</v>
      </c>
      <c r="AJ154" s="60">
        <f t="shared" si="405"/>
        <v>-0.89202400000000004</v>
      </c>
      <c r="AK154" s="60">
        <f t="shared" si="405"/>
        <v>-0.89298200000000005</v>
      </c>
      <c r="AM154" s="31">
        <f t="shared" ref="AM154:AM172" si="419">AC154+AM153</f>
        <v>0.29323699999999997</v>
      </c>
      <c r="AN154" s="31">
        <f t="shared" si="409"/>
        <v>-0.86358099999999993</v>
      </c>
      <c r="AO154" s="31">
        <f t="shared" si="409"/>
        <v>0.309618</v>
      </c>
      <c r="AP154" s="31">
        <f t="shared" si="409"/>
        <v>1.771196</v>
      </c>
      <c r="AQ154" s="31">
        <f t="shared" si="409"/>
        <v>1.2628159999999999</v>
      </c>
      <c r="AR154" s="31">
        <f t="shared" si="409"/>
        <v>-0.82845500000000005</v>
      </c>
      <c r="AS154" s="31">
        <f t="shared" si="409"/>
        <v>-0.88601363636363628</v>
      </c>
      <c r="AT154" s="31">
        <f t="shared" si="409"/>
        <v>-3.155993</v>
      </c>
      <c r="AU154" s="31">
        <f t="shared" si="409"/>
        <v>-2.7477010000000002</v>
      </c>
      <c r="BQ154" s="24">
        <v>1989</v>
      </c>
      <c r="BR154" s="24">
        <v>6</v>
      </c>
      <c r="BS154" s="29">
        <f t="shared" si="396"/>
        <v>0.81761200000000001</v>
      </c>
      <c r="BT154" s="29">
        <f t="shared" si="397"/>
        <v>0.70296100000000017</v>
      </c>
      <c r="BU154" s="29">
        <f t="shared" si="398"/>
        <v>1.1234250000000001</v>
      </c>
      <c r="BV154" s="29">
        <f t="shared" si="399"/>
        <v>-0.90179199999999993</v>
      </c>
      <c r="BW154" s="29">
        <f t="shared" si="400"/>
        <v>-0.42794200000000004</v>
      </c>
      <c r="BX154" s="29">
        <f t="shared" si="401"/>
        <v>1.8046889999999998</v>
      </c>
      <c r="BY154" s="29">
        <f t="shared" si="402"/>
        <v>-0.87065200000000009</v>
      </c>
      <c r="BZ154" s="29">
        <f t="shared" si="403"/>
        <v>-1.3474699999999999</v>
      </c>
      <c r="CA154" s="29">
        <f t="shared" si="404"/>
        <v>-1.8878539999999999</v>
      </c>
      <c r="CC154" s="24">
        <v>1992</v>
      </c>
      <c r="CD154" s="24">
        <v>3</v>
      </c>
      <c r="CE154" s="29">
        <f t="shared" si="410"/>
        <v>-0.56681300000000001</v>
      </c>
      <c r="CF154" s="29">
        <f t="shared" si="411"/>
        <v>-0.71048</v>
      </c>
      <c r="CG154" s="29">
        <f t="shared" si="412"/>
        <v>-0.48975599999999997</v>
      </c>
      <c r="CH154" s="29">
        <f t="shared" si="413"/>
        <v>-0.93497599999999992</v>
      </c>
      <c r="CI154" s="29">
        <f t="shared" si="414"/>
        <v>-0.23610100000000003</v>
      </c>
      <c r="CJ154" s="29">
        <f t="shared" si="415"/>
        <v>-0.26713799999999999</v>
      </c>
      <c r="CK154" s="29">
        <f t="shared" si="416"/>
        <v>0.75267172727272724</v>
      </c>
      <c r="CL154" s="29">
        <f t="shared" si="417"/>
        <v>-5.5057000000000002E-2</v>
      </c>
      <c r="CM154" s="29">
        <f t="shared" si="418"/>
        <v>8.6906000000000011E-2</v>
      </c>
    </row>
    <row r="155" spans="1:91" x14ac:dyDescent="0.25">
      <c r="A155" s="25" t="s">
        <v>107</v>
      </c>
      <c r="B155" s="25" t="s">
        <v>101</v>
      </c>
      <c r="C155" s="25" t="s">
        <v>91</v>
      </c>
      <c r="D155" s="26">
        <v>10</v>
      </c>
      <c r="F155" s="29">
        <v>0.34059099999999998</v>
      </c>
      <c r="G155" s="29">
        <v>0.214028</v>
      </c>
      <c r="H155" s="29">
        <v>-0.18514900000000001</v>
      </c>
      <c r="I155" s="29">
        <v>1.3443999999999999E-2</v>
      </c>
      <c r="J155" s="29">
        <v>0.21376700000000001</v>
      </c>
      <c r="K155" s="29">
        <v>0.65112300000000001</v>
      </c>
      <c r="L155" s="29">
        <v>-0.241838</v>
      </c>
      <c r="M155" s="58">
        <v>0.13921600000000001</v>
      </c>
      <c r="N155" s="58">
        <v>-0.91303100000000004</v>
      </c>
      <c r="O155" s="58">
        <v>-1.3699269999999999</v>
      </c>
      <c r="R155" s="31"/>
      <c r="S155" s="31">
        <f t="shared" si="347"/>
        <v>0.214028</v>
      </c>
      <c r="T155" s="31">
        <f t="shared" si="348"/>
        <v>-0.18514900000000001</v>
      </c>
      <c r="U155" s="31">
        <f t="shared" si="349"/>
        <v>1.3443999999999999E-2</v>
      </c>
      <c r="V155" s="31">
        <f t="shared" si="350"/>
        <v>0.21376700000000001</v>
      </c>
      <c r="W155" s="31">
        <f t="shared" si="351"/>
        <v>0.65112300000000001</v>
      </c>
      <c r="X155" s="31">
        <f t="shared" si="352"/>
        <v>-0.241838</v>
      </c>
      <c r="Y155" s="60">
        <f t="shared" si="353"/>
        <v>0.24905690909090913</v>
      </c>
      <c r="Z155" s="60">
        <f t="shared" si="354"/>
        <v>-0.91303100000000004</v>
      </c>
      <c r="AA155" s="60">
        <f t="shared" si="355"/>
        <v>-1.3699269999999999</v>
      </c>
      <c r="AC155" s="60">
        <f t="shared" si="408"/>
        <v>0.214028</v>
      </c>
      <c r="AD155" s="60">
        <f t="shared" si="405"/>
        <v>-0.18514900000000001</v>
      </c>
      <c r="AE155" s="60">
        <f t="shared" si="405"/>
        <v>1.3443999999999999E-2</v>
      </c>
      <c r="AF155" s="60">
        <f t="shared" si="405"/>
        <v>0.21376700000000001</v>
      </c>
      <c r="AG155" s="60">
        <f t="shared" si="405"/>
        <v>0.65112300000000001</v>
      </c>
      <c r="AH155" s="60">
        <f t="shared" si="405"/>
        <v>-0.241838</v>
      </c>
      <c r="AI155" s="60">
        <f t="shared" si="405"/>
        <v>0.24905690909090913</v>
      </c>
      <c r="AJ155" s="60">
        <f t="shared" si="405"/>
        <v>-0.91303100000000004</v>
      </c>
      <c r="AK155" s="60">
        <f t="shared" si="405"/>
        <v>-1.3699269999999999</v>
      </c>
      <c r="AM155" s="31">
        <f t="shared" si="419"/>
        <v>0.50726499999999997</v>
      </c>
      <c r="AN155" s="31">
        <f t="shared" si="409"/>
        <v>-1.0487299999999999</v>
      </c>
      <c r="AO155" s="31">
        <f t="shared" si="409"/>
        <v>0.32306200000000002</v>
      </c>
      <c r="AP155" s="31">
        <f t="shared" si="409"/>
        <v>1.984963</v>
      </c>
      <c r="AQ155" s="31">
        <f t="shared" si="409"/>
        <v>1.9139390000000001</v>
      </c>
      <c r="AR155" s="31">
        <f t="shared" si="409"/>
        <v>-1.0702929999999999</v>
      </c>
      <c r="AS155" s="31">
        <f t="shared" si="409"/>
        <v>-0.63695672727272712</v>
      </c>
      <c r="AT155" s="31">
        <f t="shared" si="409"/>
        <v>-4.0690239999999998</v>
      </c>
      <c r="AU155" s="31">
        <f t="shared" si="409"/>
        <v>-4.1176279999999998</v>
      </c>
      <c r="BQ155" s="24">
        <v>1989</v>
      </c>
      <c r="BR155" s="24">
        <v>7</v>
      </c>
      <c r="BS155" s="29">
        <f t="shared" si="396"/>
        <v>0.76213500000000001</v>
      </c>
      <c r="BT155" s="29">
        <f t="shared" si="397"/>
        <v>0.63110000000000022</v>
      </c>
      <c r="BU155" s="29">
        <f t="shared" si="398"/>
        <v>0.73831200000000008</v>
      </c>
      <c r="BV155" s="29">
        <f t="shared" si="399"/>
        <v>-0.97032099999999999</v>
      </c>
      <c r="BW155" s="29">
        <f t="shared" si="400"/>
        <v>-0.70379000000000003</v>
      </c>
      <c r="BX155" s="29">
        <f t="shared" si="401"/>
        <v>2.0464899999999999</v>
      </c>
      <c r="BY155" s="29">
        <f t="shared" si="402"/>
        <v>-1.4196385454545455</v>
      </c>
      <c r="BZ155" s="29">
        <f t="shared" si="403"/>
        <v>-1.5995619999999999</v>
      </c>
      <c r="CA155" s="29">
        <f t="shared" si="404"/>
        <v>-2.2156249999999997</v>
      </c>
      <c r="CC155" s="24">
        <v>1992</v>
      </c>
      <c r="CD155" s="24">
        <v>4</v>
      </c>
      <c r="CE155" s="29">
        <f t="shared" si="410"/>
        <v>-0.94424200000000003</v>
      </c>
      <c r="CF155" s="29">
        <f t="shared" si="411"/>
        <v>-0.72244699999999995</v>
      </c>
      <c r="CG155" s="29">
        <f t="shared" si="412"/>
        <v>-0.72867700000000002</v>
      </c>
      <c r="CH155" s="29">
        <f t="shared" si="413"/>
        <v>-1.4766089999999998</v>
      </c>
      <c r="CI155" s="29">
        <f t="shared" si="414"/>
        <v>-0.64700100000000005</v>
      </c>
      <c r="CJ155" s="29">
        <f t="shared" si="415"/>
        <v>-0.18510799999999999</v>
      </c>
      <c r="CK155" s="29">
        <f t="shared" si="416"/>
        <v>0.67807763636363638</v>
      </c>
      <c r="CL155" s="29">
        <f t="shared" si="417"/>
        <v>-7.1326000000000001E-2</v>
      </c>
      <c r="CM155" s="29">
        <f t="shared" si="418"/>
        <v>0.10684200000000001</v>
      </c>
    </row>
    <row r="156" spans="1:91" x14ac:dyDescent="0.25">
      <c r="A156" s="25" t="s">
        <v>107</v>
      </c>
      <c r="B156" s="25" t="s">
        <v>101</v>
      </c>
      <c r="C156" s="25" t="s">
        <v>92</v>
      </c>
      <c r="D156" s="26">
        <v>11</v>
      </c>
      <c r="F156" s="29">
        <v>0.59368900000000002</v>
      </c>
      <c r="G156" s="29">
        <v>0.42174699999999998</v>
      </c>
      <c r="H156" s="29">
        <v>3.1115E-2</v>
      </c>
      <c r="I156" s="29">
        <v>0.29142699999999999</v>
      </c>
      <c r="J156" s="29">
        <v>0.25971499999999997</v>
      </c>
      <c r="K156" s="29">
        <v>0.40259299999999998</v>
      </c>
      <c r="L156" s="29">
        <v>-0.25075199999999997</v>
      </c>
      <c r="M156" s="58">
        <v>0.50919800000000004</v>
      </c>
      <c r="N156" s="58">
        <v>-0.77493400000000001</v>
      </c>
      <c r="O156" s="58">
        <v>-1.394822</v>
      </c>
      <c r="R156" s="31"/>
      <c r="S156" s="31">
        <f t="shared" si="347"/>
        <v>0.42174699999999998</v>
      </c>
      <c r="T156" s="31">
        <f t="shared" si="348"/>
        <v>3.1115E-2</v>
      </c>
      <c r="U156" s="31">
        <f t="shared" si="349"/>
        <v>0.29142699999999999</v>
      </c>
      <c r="V156" s="31">
        <f t="shared" si="350"/>
        <v>0.25971499999999997</v>
      </c>
      <c r="W156" s="31">
        <f t="shared" si="351"/>
        <v>0.40259299999999998</v>
      </c>
      <c r="X156" s="31">
        <f t="shared" si="352"/>
        <v>-0.25075199999999997</v>
      </c>
      <c r="Y156" s="60">
        <f t="shared" si="353"/>
        <v>0.555284</v>
      </c>
      <c r="Z156" s="60">
        <f t="shared" si="354"/>
        <v>-0.77493400000000001</v>
      </c>
      <c r="AA156" s="60">
        <f t="shared" si="355"/>
        <v>-1.394822</v>
      </c>
      <c r="AC156" s="60">
        <f t="shared" si="408"/>
        <v>0.42174699999999998</v>
      </c>
      <c r="AD156" s="60">
        <f t="shared" si="405"/>
        <v>3.1115E-2</v>
      </c>
      <c r="AE156" s="60">
        <f t="shared" si="405"/>
        <v>0.29142699999999999</v>
      </c>
      <c r="AF156" s="60">
        <f t="shared" si="405"/>
        <v>0.25971499999999997</v>
      </c>
      <c r="AG156" s="60">
        <f t="shared" si="405"/>
        <v>0.40259299999999998</v>
      </c>
      <c r="AH156" s="60">
        <f t="shared" si="405"/>
        <v>-0.25075199999999997</v>
      </c>
      <c r="AI156" s="60">
        <f t="shared" si="405"/>
        <v>0.555284</v>
      </c>
      <c r="AJ156" s="60">
        <f t="shared" si="405"/>
        <v>-0.77493400000000001</v>
      </c>
      <c r="AK156" s="60">
        <f t="shared" si="405"/>
        <v>-1.394822</v>
      </c>
      <c r="AM156" s="31">
        <f t="shared" si="419"/>
        <v>0.92901199999999995</v>
      </c>
      <c r="AN156" s="31">
        <f t="shared" si="409"/>
        <v>-1.0176149999999999</v>
      </c>
      <c r="AO156" s="31">
        <f t="shared" si="409"/>
        <v>0.61448900000000006</v>
      </c>
      <c r="AP156" s="31">
        <f t="shared" si="409"/>
        <v>2.244678</v>
      </c>
      <c r="AQ156" s="31">
        <f t="shared" si="409"/>
        <v>2.316532</v>
      </c>
      <c r="AR156" s="31">
        <f t="shared" si="409"/>
        <v>-1.3210449999999998</v>
      </c>
      <c r="AS156" s="31">
        <f t="shared" si="409"/>
        <v>-8.1672727272727119E-2</v>
      </c>
      <c r="AT156" s="31">
        <f t="shared" si="409"/>
        <v>-4.8439579999999998</v>
      </c>
      <c r="AU156" s="31">
        <f t="shared" si="409"/>
        <v>-5.5124499999999994</v>
      </c>
      <c r="BQ156" s="24">
        <v>1989</v>
      </c>
      <c r="BR156" s="24">
        <v>8</v>
      </c>
      <c r="BS156" s="29">
        <f t="shared" si="396"/>
        <v>0.98051699999999997</v>
      </c>
      <c r="BT156" s="29">
        <f t="shared" si="397"/>
        <v>0.84031100000000025</v>
      </c>
      <c r="BU156" s="29">
        <f t="shared" si="398"/>
        <v>0.48950300000000008</v>
      </c>
      <c r="BV156" s="29">
        <f t="shared" si="399"/>
        <v>-0.79021399999999997</v>
      </c>
      <c r="BW156" s="29">
        <f t="shared" si="400"/>
        <v>-0.64911200000000002</v>
      </c>
      <c r="BX156" s="29">
        <f t="shared" si="401"/>
        <v>2.351874</v>
      </c>
      <c r="BY156" s="29">
        <f t="shared" si="402"/>
        <v>-1.7484922727272727</v>
      </c>
      <c r="BZ156" s="29">
        <f t="shared" si="403"/>
        <v>-1.6147799999999999</v>
      </c>
      <c r="CA156" s="29">
        <f t="shared" si="404"/>
        <v>-2.3541229999999995</v>
      </c>
      <c r="CC156" s="24">
        <v>1992</v>
      </c>
      <c r="CD156" s="24">
        <v>5</v>
      </c>
      <c r="CE156" s="29">
        <f t="shared" si="410"/>
        <v>-1.420579</v>
      </c>
      <c r="CF156" s="29">
        <f t="shared" si="411"/>
        <v>-1.0458149999999999</v>
      </c>
      <c r="CG156" s="29">
        <f t="shared" si="412"/>
        <v>-1.057914</v>
      </c>
      <c r="CH156" s="29">
        <f t="shared" si="413"/>
        <v>-2.0408200000000001</v>
      </c>
      <c r="CI156" s="29">
        <f t="shared" si="414"/>
        <v>-1.1218360000000001</v>
      </c>
      <c r="CJ156" s="29">
        <f t="shared" si="415"/>
        <v>-0.44221199999999999</v>
      </c>
      <c r="CK156" s="29">
        <f t="shared" si="416"/>
        <v>0.62293100000000001</v>
      </c>
      <c r="CL156" s="29">
        <f t="shared" si="417"/>
        <v>-0.44841799999999998</v>
      </c>
      <c r="CM156" s="29">
        <f t="shared" si="418"/>
        <v>-0.15645000000000003</v>
      </c>
    </row>
    <row r="157" spans="1:91" x14ac:dyDescent="0.25">
      <c r="A157" s="25" t="s">
        <v>107</v>
      </c>
      <c r="B157" s="25" t="s">
        <v>101</v>
      </c>
      <c r="C157" s="25" t="s">
        <v>93</v>
      </c>
      <c r="D157" s="26">
        <v>12</v>
      </c>
      <c r="F157" s="29">
        <v>0.80162999999999995</v>
      </c>
      <c r="G157" s="29">
        <v>0.56016500000000002</v>
      </c>
      <c r="H157" s="29">
        <v>0.17616100000000001</v>
      </c>
      <c r="I157" s="29">
        <v>0.48364800000000002</v>
      </c>
      <c r="J157" s="29">
        <v>0.19103700000000001</v>
      </c>
      <c r="K157" s="29">
        <v>9.4268000000000005E-2</v>
      </c>
      <c r="L157" s="29">
        <v>-0.26085999999999998</v>
      </c>
      <c r="M157" s="58">
        <v>0.74607999999999997</v>
      </c>
      <c r="N157" s="58">
        <v>-0.68730599999999997</v>
      </c>
      <c r="O157" s="58">
        <v>-1.446777</v>
      </c>
      <c r="R157" s="31"/>
      <c r="S157" s="31">
        <f t="shared" si="347"/>
        <v>0.56016500000000002</v>
      </c>
      <c r="T157" s="31">
        <f t="shared" si="348"/>
        <v>0.17616100000000001</v>
      </c>
      <c r="U157" s="31">
        <f t="shared" si="349"/>
        <v>0.48364800000000002</v>
      </c>
      <c r="V157" s="31">
        <f t="shared" si="350"/>
        <v>0.19103700000000001</v>
      </c>
      <c r="W157" s="31">
        <f t="shared" si="351"/>
        <v>9.4268000000000005E-2</v>
      </c>
      <c r="X157" s="31">
        <f t="shared" si="352"/>
        <v>-0.26085999999999998</v>
      </c>
      <c r="Y157" s="60">
        <f t="shared" si="353"/>
        <v>0.77637999999999996</v>
      </c>
      <c r="Z157" s="60">
        <f t="shared" si="354"/>
        <v>-0.68730599999999997</v>
      </c>
      <c r="AA157" s="60">
        <f t="shared" si="355"/>
        <v>-1.446777</v>
      </c>
      <c r="AC157" s="60">
        <f t="shared" si="408"/>
        <v>0.56016500000000002</v>
      </c>
      <c r="AD157" s="60">
        <f t="shared" si="405"/>
        <v>0.17616100000000001</v>
      </c>
      <c r="AE157" s="60">
        <f t="shared" si="405"/>
        <v>0.48364800000000002</v>
      </c>
      <c r="AF157" s="60">
        <f t="shared" si="405"/>
        <v>0.19103700000000001</v>
      </c>
      <c r="AG157" s="60">
        <f t="shared" si="405"/>
        <v>9.4268000000000005E-2</v>
      </c>
      <c r="AH157" s="60">
        <f t="shared" si="405"/>
        <v>-0.26085999999999998</v>
      </c>
      <c r="AI157" s="60">
        <f t="shared" si="405"/>
        <v>0.77637999999999996</v>
      </c>
      <c r="AJ157" s="60">
        <f t="shared" si="405"/>
        <v>-0.68730599999999997</v>
      </c>
      <c r="AK157" s="60">
        <f t="shared" si="405"/>
        <v>-1.446777</v>
      </c>
      <c r="AM157" s="31">
        <f t="shared" si="419"/>
        <v>1.489177</v>
      </c>
      <c r="AN157" s="31">
        <f t="shared" si="409"/>
        <v>-0.84145399999999992</v>
      </c>
      <c r="AO157" s="31">
        <f t="shared" si="409"/>
        <v>1.0981370000000001</v>
      </c>
      <c r="AP157" s="31">
        <f t="shared" si="409"/>
        <v>2.4357150000000001</v>
      </c>
      <c r="AQ157" s="31">
        <f t="shared" si="409"/>
        <v>2.4108000000000001</v>
      </c>
      <c r="AR157" s="31">
        <f t="shared" si="409"/>
        <v>-1.5819049999999999</v>
      </c>
      <c r="AS157" s="31">
        <f t="shared" si="409"/>
        <v>0.69470727272727284</v>
      </c>
      <c r="AT157" s="31">
        <f t="shared" si="409"/>
        <v>-5.5312640000000002</v>
      </c>
      <c r="AU157" s="31">
        <f t="shared" si="409"/>
        <v>-6.9592269999999994</v>
      </c>
      <c r="BQ157" s="24">
        <v>1989</v>
      </c>
      <c r="BR157" s="24">
        <v>9</v>
      </c>
      <c r="BS157" s="29">
        <f t="shared" si="396"/>
        <v>1.462135</v>
      </c>
      <c r="BT157" s="29">
        <f t="shared" si="397"/>
        <v>1.2300310000000003</v>
      </c>
      <c r="BU157" s="29">
        <f t="shared" si="398"/>
        <v>0.49599800000000005</v>
      </c>
      <c r="BV157" s="29">
        <f t="shared" si="399"/>
        <v>-0.43298899999999996</v>
      </c>
      <c r="BW157" s="29">
        <f t="shared" si="400"/>
        <v>-0.32789400000000002</v>
      </c>
      <c r="BX157" s="29">
        <f t="shared" si="401"/>
        <v>2.682213</v>
      </c>
      <c r="BY157" s="29">
        <f t="shared" si="402"/>
        <v>-1.5862509999999999</v>
      </c>
      <c r="BZ157" s="29">
        <f t="shared" si="403"/>
        <v>-1.4799849999999999</v>
      </c>
      <c r="CA157" s="29">
        <f t="shared" si="404"/>
        <v>-2.1722169999999994</v>
      </c>
      <c r="CC157" s="24">
        <v>1992</v>
      </c>
      <c r="CD157" s="24">
        <v>6</v>
      </c>
      <c r="CE157" s="29">
        <f t="shared" si="410"/>
        <v>-2.027733</v>
      </c>
      <c r="CF157" s="29">
        <f t="shared" si="411"/>
        <v>-1.786921</v>
      </c>
      <c r="CG157" s="29">
        <f t="shared" si="412"/>
        <v>-1.495949</v>
      </c>
      <c r="CH157" s="29">
        <f t="shared" si="413"/>
        <v>-2.6275970000000002</v>
      </c>
      <c r="CI157" s="29">
        <f t="shared" si="414"/>
        <v>-1.748688</v>
      </c>
      <c r="CJ157" s="29">
        <f t="shared" si="415"/>
        <v>-1.1294379999999999</v>
      </c>
      <c r="CK157" s="29">
        <f t="shared" si="416"/>
        <v>0.61275172727272731</v>
      </c>
      <c r="CL157" s="29">
        <f t="shared" si="417"/>
        <v>-1.2359230000000001</v>
      </c>
      <c r="CM157" s="29">
        <f t="shared" si="418"/>
        <v>-0.77957999999999994</v>
      </c>
    </row>
    <row r="158" spans="1:91" x14ac:dyDescent="0.25">
      <c r="A158" s="25" t="s">
        <v>107</v>
      </c>
      <c r="B158" s="25" t="s">
        <v>102</v>
      </c>
      <c r="C158" s="25" t="s">
        <v>91</v>
      </c>
      <c r="D158" s="26">
        <v>13</v>
      </c>
      <c r="F158" s="29">
        <v>0.85020700000000005</v>
      </c>
      <c r="G158" s="29">
        <v>1.1060810000000001</v>
      </c>
      <c r="H158" s="29">
        <v>0.60625300000000004</v>
      </c>
      <c r="I158" s="29">
        <v>0.91802700000000004</v>
      </c>
      <c r="J158" s="29">
        <v>0.89446800000000004</v>
      </c>
      <c r="K158" s="29">
        <v>0.53881000000000001</v>
      </c>
      <c r="L158" s="29">
        <v>0.42698900000000001</v>
      </c>
      <c r="M158" s="58">
        <v>0.86128199999999999</v>
      </c>
      <c r="N158" s="58">
        <v>-9.6550000000000004E-3</v>
      </c>
      <c r="O158" s="58">
        <v>-0.52001200000000003</v>
      </c>
      <c r="R158" s="31"/>
      <c r="S158" s="31">
        <f t="shared" si="347"/>
        <v>1.1060810000000001</v>
      </c>
      <c r="T158" s="31">
        <f t="shared" si="348"/>
        <v>0.60625300000000004</v>
      </c>
      <c r="U158" s="31">
        <f t="shared" si="349"/>
        <v>0.91802700000000004</v>
      </c>
      <c r="V158" s="31">
        <f t="shared" si="350"/>
        <v>0.89446800000000004</v>
      </c>
      <c r="W158" s="31">
        <f t="shared" si="351"/>
        <v>0.53881000000000001</v>
      </c>
      <c r="X158" s="31">
        <f t="shared" si="352"/>
        <v>0.42698900000000001</v>
      </c>
      <c r="Y158" s="60">
        <f t="shared" si="353"/>
        <v>0.85524109090909084</v>
      </c>
      <c r="Z158" s="60">
        <f t="shared" si="354"/>
        <v>-9.6550000000000004E-3</v>
      </c>
      <c r="AA158" s="60">
        <f t="shared" si="355"/>
        <v>-0.52001200000000003</v>
      </c>
      <c r="AC158" s="60">
        <f t="shared" si="408"/>
        <v>1.1060810000000001</v>
      </c>
      <c r="AD158" s="60">
        <f t="shared" si="405"/>
        <v>0.60625300000000004</v>
      </c>
      <c r="AE158" s="60">
        <f t="shared" si="405"/>
        <v>0.91802700000000004</v>
      </c>
      <c r="AF158" s="60">
        <f t="shared" si="405"/>
        <v>0.89446800000000004</v>
      </c>
      <c r="AG158" s="60">
        <f t="shared" si="405"/>
        <v>0.53881000000000001</v>
      </c>
      <c r="AH158" s="60">
        <f t="shared" si="405"/>
        <v>0.42698900000000001</v>
      </c>
      <c r="AI158" s="60">
        <f t="shared" si="405"/>
        <v>0.85524109090909084</v>
      </c>
      <c r="AJ158" s="60">
        <f t="shared" si="405"/>
        <v>-9.6550000000000004E-3</v>
      </c>
      <c r="AK158" s="60">
        <f t="shared" si="405"/>
        <v>-0.52001200000000003</v>
      </c>
      <c r="AM158" s="31">
        <f t="shared" si="419"/>
        <v>2.5952580000000003</v>
      </c>
      <c r="AN158" s="31">
        <f t="shared" si="409"/>
        <v>-0.23520099999999988</v>
      </c>
      <c r="AO158" s="31">
        <f t="shared" si="409"/>
        <v>2.0161640000000003</v>
      </c>
      <c r="AP158" s="31">
        <f t="shared" si="409"/>
        <v>3.3301829999999999</v>
      </c>
      <c r="AQ158" s="31">
        <f t="shared" si="409"/>
        <v>2.9496099999999998</v>
      </c>
      <c r="AR158" s="31">
        <f t="shared" si="409"/>
        <v>-1.1549159999999998</v>
      </c>
      <c r="AS158" s="31">
        <f t="shared" si="409"/>
        <v>1.5499483636363638</v>
      </c>
      <c r="AT158" s="31">
        <f t="shared" si="409"/>
        <v>-5.5409190000000006</v>
      </c>
      <c r="AU158" s="31">
        <f t="shared" si="409"/>
        <v>-7.4792389999999997</v>
      </c>
      <c r="BQ158" s="24">
        <v>1989</v>
      </c>
      <c r="BR158" s="24">
        <f>1+BR157</f>
        <v>10</v>
      </c>
      <c r="BS158" s="29">
        <f t="shared" si="396"/>
        <v>2.4443510000000002</v>
      </c>
      <c r="BT158" s="29">
        <f t="shared" si="397"/>
        <v>2.3761280000000005</v>
      </c>
      <c r="BU158" s="29">
        <f t="shared" si="398"/>
        <v>0.56196600000000008</v>
      </c>
      <c r="BV158" s="29">
        <f t="shared" si="399"/>
        <v>-0.20674599999999996</v>
      </c>
      <c r="BW158" s="29">
        <f t="shared" si="400"/>
        <v>0.15855799999999998</v>
      </c>
      <c r="BX158" s="29">
        <f t="shared" si="401"/>
        <v>3.2619769999999999</v>
      </c>
      <c r="BY158" s="29">
        <f t="shared" si="402"/>
        <v>-1.4013721818181817</v>
      </c>
      <c r="BZ158" s="29">
        <f t="shared" si="403"/>
        <v>-0.76804399999999984</v>
      </c>
      <c r="CA158" s="29">
        <f t="shared" si="404"/>
        <v>-1.3357359999999994</v>
      </c>
      <c r="CC158" s="24">
        <v>1992</v>
      </c>
      <c r="CD158" s="24">
        <v>7</v>
      </c>
      <c r="CE158" s="29">
        <f t="shared" si="410"/>
        <v>-2.7624180000000003</v>
      </c>
      <c r="CF158" s="29">
        <f t="shared" si="411"/>
        <v>-2.8027839999999999</v>
      </c>
      <c r="CG158" s="29">
        <f t="shared" si="412"/>
        <v>-2.0852779999999997</v>
      </c>
      <c r="CH158" s="29">
        <f t="shared" si="413"/>
        <v>-3.4368290000000004</v>
      </c>
      <c r="CI158" s="29">
        <f t="shared" si="414"/>
        <v>-2.6599089999999999</v>
      </c>
      <c r="CJ158" s="29">
        <f t="shared" si="415"/>
        <v>-2.1227879999999999</v>
      </c>
      <c r="CK158" s="29">
        <f t="shared" si="416"/>
        <v>1.1130562727272728</v>
      </c>
      <c r="CL158" s="29">
        <f t="shared" si="417"/>
        <v>-2.6006390000000001</v>
      </c>
      <c r="CM158" s="29">
        <f t="shared" si="418"/>
        <v>-1.9312959999999999</v>
      </c>
    </row>
    <row r="159" spans="1:91" x14ac:dyDescent="0.25">
      <c r="A159" s="25" t="s">
        <v>107</v>
      </c>
      <c r="B159" s="25" t="s">
        <v>102</v>
      </c>
      <c r="C159" s="25" t="s">
        <v>92</v>
      </c>
      <c r="D159" s="26">
        <v>14</v>
      </c>
      <c r="F159" s="29">
        <v>0.57805499999999999</v>
      </c>
      <c r="G159" s="29">
        <v>1.190377</v>
      </c>
      <c r="H159" s="29">
        <v>0.79869199999999996</v>
      </c>
      <c r="I159" s="29">
        <v>0.90494399999999997</v>
      </c>
      <c r="J159" s="29">
        <v>1.0262530000000001</v>
      </c>
      <c r="K159" s="29">
        <v>0.83520499999999998</v>
      </c>
      <c r="L159" s="29">
        <v>0.79223399999999999</v>
      </c>
      <c r="M159" s="58">
        <v>0.62827</v>
      </c>
      <c r="N159" s="58">
        <v>0.28672599999999998</v>
      </c>
      <c r="O159" s="58">
        <v>-0.19910800000000001</v>
      </c>
      <c r="R159" s="31"/>
      <c r="S159" s="31">
        <f t="shared" si="347"/>
        <v>1.190377</v>
      </c>
      <c r="T159" s="31">
        <f t="shared" si="348"/>
        <v>0.79869199999999996</v>
      </c>
      <c r="U159" s="31">
        <f t="shared" si="349"/>
        <v>0.90494399999999997</v>
      </c>
      <c r="V159" s="31">
        <f t="shared" si="350"/>
        <v>1.0262530000000001</v>
      </c>
      <c r="W159" s="31">
        <f t="shared" si="351"/>
        <v>0.83520499999999998</v>
      </c>
      <c r="X159" s="31">
        <f t="shared" si="352"/>
        <v>0.79223399999999999</v>
      </c>
      <c r="Y159" s="60">
        <f t="shared" si="353"/>
        <v>0.60087999999999997</v>
      </c>
      <c r="Z159" s="60">
        <f t="shared" si="354"/>
        <v>0.28672599999999998</v>
      </c>
      <c r="AA159" s="60">
        <f t="shared" si="355"/>
        <v>-0.19910800000000001</v>
      </c>
      <c r="AC159" s="60">
        <f t="shared" si="408"/>
        <v>1.190377</v>
      </c>
      <c r="AD159" s="60">
        <f t="shared" si="405"/>
        <v>0.79869199999999996</v>
      </c>
      <c r="AE159" s="60">
        <f t="shared" si="405"/>
        <v>0.90494399999999997</v>
      </c>
      <c r="AF159" s="60">
        <f t="shared" si="405"/>
        <v>1.0262530000000001</v>
      </c>
      <c r="AG159" s="60">
        <f t="shared" si="405"/>
        <v>0.83520499999999998</v>
      </c>
      <c r="AH159" s="60">
        <f t="shared" si="405"/>
        <v>0.79223399999999999</v>
      </c>
      <c r="AI159" s="60">
        <f t="shared" si="405"/>
        <v>0.60087999999999997</v>
      </c>
      <c r="AJ159" s="60">
        <f t="shared" si="405"/>
        <v>0.28672599999999998</v>
      </c>
      <c r="AK159" s="60">
        <f t="shared" si="405"/>
        <v>-0.19910800000000001</v>
      </c>
      <c r="AM159" s="31">
        <f t="shared" si="419"/>
        <v>3.7856350000000001</v>
      </c>
      <c r="AN159" s="31">
        <f t="shared" si="409"/>
        <v>0.56349100000000008</v>
      </c>
      <c r="AO159" s="31">
        <f t="shared" si="409"/>
        <v>2.9211080000000003</v>
      </c>
      <c r="AP159" s="31">
        <f t="shared" si="409"/>
        <v>4.3564360000000004</v>
      </c>
      <c r="AQ159" s="31">
        <f t="shared" si="409"/>
        <v>3.784815</v>
      </c>
      <c r="AR159" s="31">
        <f t="shared" si="409"/>
        <v>-0.36268199999999984</v>
      </c>
      <c r="AS159" s="31">
        <f t="shared" si="409"/>
        <v>2.1508283636363639</v>
      </c>
      <c r="AT159" s="31">
        <f t="shared" si="409"/>
        <v>-5.2541930000000008</v>
      </c>
      <c r="AU159" s="31">
        <f t="shared" si="409"/>
        <v>-7.6783469999999996</v>
      </c>
      <c r="BQ159" s="24">
        <v>1989</v>
      </c>
      <c r="BR159" s="24">
        <f t="shared" ref="BR159:BR169" si="420">1+BR158</f>
        <v>11</v>
      </c>
      <c r="BS159" s="29">
        <f t="shared" si="396"/>
        <v>3.8454760000000001</v>
      </c>
      <c r="BT159" s="29">
        <f t="shared" si="397"/>
        <v>3.7955780000000008</v>
      </c>
      <c r="BU159" s="29">
        <f t="shared" si="398"/>
        <v>0.91352500000000014</v>
      </c>
      <c r="BV159" s="29">
        <f t="shared" si="399"/>
        <v>0.19499500000000006</v>
      </c>
      <c r="BW159" s="29">
        <f t="shared" si="400"/>
        <v>0.66399799999999998</v>
      </c>
      <c r="BX159" s="29">
        <f t="shared" si="401"/>
        <v>4.0721379999999998</v>
      </c>
      <c r="BY159" s="29">
        <f t="shared" si="402"/>
        <v>-0.43591563636363639</v>
      </c>
      <c r="BZ159" s="29">
        <f t="shared" si="403"/>
        <v>0.13818100000000011</v>
      </c>
      <c r="CA159" s="29">
        <f t="shared" si="404"/>
        <v>-0.20481699999999936</v>
      </c>
      <c r="CC159" s="24">
        <v>1992</v>
      </c>
      <c r="CD159" s="24">
        <v>8</v>
      </c>
      <c r="CE159" s="29">
        <f t="shared" si="410"/>
        <v>-3.4680610000000005</v>
      </c>
      <c r="CF159" s="29">
        <f t="shared" si="411"/>
        <v>-3.8449529999999998</v>
      </c>
      <c r="CG159" s="29">
        <f t="shared" si="412"/>
        <v>-2.7859509999999998</v>
      </c>
      <c r="CH159" s="29">
        <f t="shared" si="413"/>
        <v>-4.2822089999999999</v>
      </c>
      <c r="CI159" s="29">
        <f t="shared" si="414"/>
        <v>-3.7682709999999999</v>
      </c>
      <c r="CJ159" s="29">
        <f t="shared" si="415"/>
        <v>-3.2648149999999996</v>
      </c>
      <c r="CK159" s="29">
        <f t="shared" si="416"/>
        <v>1.7491462727272729</v>
      </c>
      <c r="CL159" s="29">
        <f t="shared" si="417"/>
        <v>-4.313313</v>
      </c>
      <c r="CM159" s="29">
        <f t="shared" si="418"/>
        <v>-3.3289019999999998</v>
      </c>
    </row>
    <row r="160" spans="1:91" x14ac:dyDescent="0.25">
      <c r="A160" s="25" t="s">
        <v>107</v>
      </c>
      <c r="B160" s="25" t="s">
        <v>102</v>
      </c>
      <c r="C160" s="25" t="s">
        <v>93</v>
      </c>
      <c r="D160" s="26">
        <v>15</v>
      </c>
      <c r="F160" s="29">
        <v>0.38735900000000001</v>
      </c>
      <c r="G160" s="29">
        <v>1.070824</v>
      </c>
      <c r="H160" s="29">
        <v>0.83336299999999996</v>
      </c>
      <c r="I160" s="29">
        <v>0.75999399999999995</v>
      </c>
      <c r="J160" s="29">
        <v>0.95406999999999997</v>
      </c>
      <c r="K160" s="29">
        <v>0.95587299999999997</v>
      </c>
      <c r="L160" s="29">
        <v>1.028184</v>
      </c>
      <c r="M160" s="58">
        <v>0.40019500000000002</v>
      </c>
      <c r="N160" s="58">
        <v>0.52673800000000004</v>
      </c>
      <c r="O160" s="58">
        <v>0.19891400000000001</v>
      </c>
      <c r="R160" s="31"/>
      <c r="S160" s="31">
        <f t="shared" si="347"/>
        <v>1.070824</v>
      </c>
      <c r="T160" s="31">
        <f t="shared" si="348"/>
        <v>0.83336299999999996</v>
      </c>
      <c r="U160" s="31">
        <f t="shared" si="349"/>
        <v>0.75999399999999995</v>
      </c>
      <c r="V160" s="31">
        <f t="shared" si="350"/>
        <v>0.95406999999999997</v>
      </c>
      <c r="W160" s="31">
        <f t="shared" si="351"/>
        <v>0.95587299999999997</v>
      </c>
      <c r="X160" s="31">
        <f t="shared" si="352"/>
        <v>1.028184</v>
      </c>
      <c r="Y160" s="60">
        <f t="shared" si="353"/>
        <v>0.39319354545454549</v>
      </c>
      <c r="Z160" s="60">
        <f t="shared" si="354"/>
        <v>0.52673800000000004</v>
      </c>
      <c r="AA160" s="60">
        <f t="shared" si="355"/>
        <v>0.19891400000000001</v>
      </c>
      <c r="AC160" s="60">
        <f t="shared" si="408"/>
        <v>1.070824</v>
      </c>
      <c r="AD160" s="60">
        <f t="shared" si="405"/>
        <v>0.83336299999999996</v>
      </c>
      <c r="AE160" s="60">
        <f t="shared" si="405"/>
        <v>0.75999399999999995</v>
      </c>
      <c r="AF160" s="60">
        <f t="shared" si="405"/>
        <v>0.95406999999999997</v>
      </c>
      <c r="AG160" s="60">
        <f t="shared" si="405"/>
        <v>0.95587299999999997</v>
      </c>
      <c r="AH160" s="60">
        <f t="shared" si="405"/>
        <v>1.028184</v>
      </c>
      <c r="AI160" s="60">
        <f t="shared" si="405"/>
        <v>0.39319354545454549</v>
      </c>
      <c r="AJ160" s="60">
        <f t="shared" si="405"/>
        <v>0.52673800000000004</v>
      </c>
      <c r="AK160" s="60">
        <f t="shared" si="405"/>
        <v>0.19891400000000001</v>
      </c>
      <c r="AM160" s="31">
        <f t="shared" si="419"/>
        <v>4.8564590000000001</v>
      </c>
      <c r="AN160" s="31">
        <f t="shared" si="409"/>
        <v>1.396854</v>
      </c>
      <c r="AO160" s="31">
        <f t="shared" si="409"/>
        <v>3.6811020000000001</v>
      </c>
      <c r="AP160" s="31">
        <f t="shared" si="409"/>
        <v>5.3105060000000002</v>
      </c>
      <c r="AQ160" s="31">
        <f t="shared" si="409"/>
        <v>4.7406880000000005</v>
      </c>
      <c r="AR160" s="31">
        <f t="shared" si="409"/>
        <v>0.66550200000000015</v>
      </c>
      <c r="AS160" s="31">
        <f t="shared" si="409"/>
        <v>2.5440219090909095</v>
      </c>
      <c r="AT160" s="31">
        <f t="shared" si="409"/>
        <v>-4.7274550000000009</v>
      </c>
      <c r="AU160" s="31">
        <f t="shared" si="409"/>
        <v>-7.4794329999999993</v>
      </c>
      <c r="BQ160" s="24">
        <v>1989</v>
      </c>
      <c r="BR160" s="24">
        <f t="shared" si="420"/>
        <v>12</v>
      </c>
      <c r="BS160" s="29">
        <f t="shared" si="396"/>
        <v>5.5653199999999998</v>
      </c>
      <c r="BT160" s="29">
        <f t="shared" si="397"/>
        <v>5.3019230000000004</v>
      </c>
      <c r="BU160" s="29">
        <f t="shared" si="398"/>
        <v>1.5568030000000002</v>
      </c>
      <c r="BV160" s="29">
        <f t="shared" si="399"/>
        <v>0.80846099999999999</v>
      </c>
      <c r="BW160" s="29">
        <f t="shared" si="400"/>
        <v>1.3107739999999999</v>
      </c>
      <c r="BX160" s="29">
        <f t="shared" si="401"/>
        <v>5.1067229999999997</v>
      </c>
      <c r="BY160" s="29">
        <f t="shared" si="402"/>
        <v>1.1047794545454543</v>
      </c>
      <c r="BZ160" s="29">
        <f t="shared" si="403"/>
        <v>1.191751</v>
      </c>
      <c r="CA160" s="29">
        <f t="shared" si="404"/>
        <v>1.0573570000000005</v>
      </c>
      <c r="CC160" s="24">
        <v>1992</v>
      </c>
      <c r="CD160" s="24">
        <v>9</v>
      </c>
      <c r="CE160" s="29">
        <f t="shared" si="410"/>
        <v>-4.0249550000000003</v>
      </c>
      <c r="CF160" s="29">
        <f t="shared" si="411"/>
        <v>-4.8058160000000001</v>
      </c>
      <c r="CG160" s="29">
        <f t="shared" si="412"/>
        <v>-3.4422779999999999</v>
      </c>
      <c r="CH160" s="29">
        <f t="shared" si="413"/>
        <v>-5.0107520000000001</v>
      </c>
      <c r="CI160" s="29">
        <f t="shared" si="414"/>
        <v>-4.8728090000000002</v>
      </c>
      <c r="CJ160" s="29">
        <f t="shared" si="415"/>
        <v>-4.3900169999999994</v>
      </c>
      <c r="CK160" s="29">
        <f t="shared" si="416"/>
        <v>2.4181246363636366</v>
      </c>
      <c r="CL160" s="29">
        <f t="shared" si="417"/>
        <v>-6.0507569999999999</v>
      </c>
      <c r="CM160" s="29">
        <f t="shared" si="418"/>
        <v>-4.904458</v>
      </c>
    </row>
    <row r="161" spans="1:91" x14ac:dyDescent="0.25">
      <c r="A161" s="25" t="s">
        <v>107</v>
      </c>
      <c r="B161" s="25" t="s">
        <v>103</v>
      </c>
      <c r="C161" s="25" t="s">
        <v>91</v>
      </c>
      <c r="D161" s="26">
        <v>16</v>
      </c>
      <c r="F161" s="29">
        <v>0.81155100000000002</v>
      </c>
      <c r="G161" s="29">
        <v>1.0913949999999999</v>
      </c>
      <c r="H161" s="29">
        <v>0.77347200000000005</v>
      </c>
      <c r="I161" s="29">
        <v>0.84695699999999996</v>
      </c>
      <c r="J161" s="29">
        <v>1.274856</v>
      </c>
      <c r="K161" s="29">
        <v>0.95872500000000005</v>
      </c>
      <c r="L161" s="29">
        <v>0.82547099999999995</v>
      </c>
      <c r="M161" s="58">
        <v>0.54626399999999997</v>
      </c>
      <c r="N161" s="58">
        <v>0.66200599999999998</v>
      </c>
      <c r="O161" s="58">
        <v>0.27956599999999998</v>
      </c>
      <c r="R161" s="31"/>
      <c r="S161" s="31">
        <f t="shared" si="347"/>
        <v>1.0913949999999999</v>
      </c>
      <c r="T161" s="31">
        <f t="shared" si="348"/>
        <v>0.77347200000000005</v>
      </c>
      <c r="U161" s="31">
        <f t="shared" si="349"/>
        <v>0.84695699999999996</v>
      </c>
      <c r="V161" s="31">
        <f t="shared" si="350"/>
        <v>1.274856</v>
      </c>
      <c r="W161" s="31">
        <f t="shared" si="351"/>
        <v>0.95872500000000005</v>
      </c>
      <c r="X161" s="31">
        <f t="shared" si="352"/>
        <v>0.82547099999999995</v>
      </c>
      <c r="Y161" s="60">
        <f t="shared" si="353"/>
        <v>0.69096599999999997</v>
      </c>
      <c r="Z161" s="60">
        <f t="shared" si="354"/>
        <v>0.66200599999999998</v>
      </c>
      <c r="AA161" s="60">
        <f t="shared" si="355"/>
        <v>0.27956599999999998</v>
      </c>
      <c r="AC161" s="60">
        <f t="shared" si="408"/>
        <v>1.0913949999999999</v>
      </c>
      <c r="AD161" s="60">
        <f t="shared" si="405"/>
        <v>0.77347200000000005</v>
      </c>
      <c r="AE161" s="60">
        <f t="shared" si="405"/>
        <v>0.84695699999999996</v>
      </c>
      <c r="AF161" s="60">
        <f t="shared" si="405"/>
        <v>1.274856</v>
      </c>
      <c r="AG161" s="60">
        <f t="shared" si="405"/>
        <v>0.95872500000000005</v>
      </c>
      <c r="AH161" s="60">
        <f t="shared" si="405"/>
        <v>0.82547099999999995</v>
      </c>
      <c r="AI161" s="60">
        <f t="shared" si="405"/>
        <v>0.69096599999999997</v>
      </c>
      <c r="AJ161" s="60">
        <f t="shared" si="405"/>
        <v>0.66200599999999998</v>
      </c>
      <c r="AK161" s="60">
        <f t="shared" si="405"/>
        <v>0.27956599999999998</v>
      </c>
      <c r="AM161" s="31">
        <f t="shared" si="419"/>
        <v>5.9478539999999995</v>
      </c>
      <c r="AN161" s="31">
        <f t="shared" si="409"/>
        <v>2.1703260000000002</v>
      </c>
      <c r="AO161" s="31">
        <f t="shared" si="409"/>
        <v>4.5280589999999998</v>
      </c>
      <c r="AP161" s="31">
        <f t="shared" si="409"/>
        <v>6.5853619999999999</v>
      </c>
      <c r="AQ161" s="31">
        <f t="shared" si="409"/>
        <v>5.6994130000000007</v>
      </c>
      <c r="AR161" s="31">
        <f t="shared" si="409"/>
        <v>1.4909730000000001</v>
      </c>
      <c r="AS161" s="31">
        <f t="shared" si="409"/>
        <v>3.2349879090909095</v>
      </c>
      <c r="AT161" s="31">
        <f t="shared" si="409"/>
        <v>-4.065449000000001</v>
      </c>
      <c r="AU161" s="31">
        <f t="shared" si="409"/>
        <v>-7.1998669999999994</v>
      </c>
      <c r="BQ161" s="24">
        <v>1989</v>
      </c>
      <c r="BR161" s="24">
        <f t="shared" si="420"/>
        <v>13</v>
      </c>
      <c r="BS161" s="29">
        <f t="shared" si="396"/>
        <v>6.535704</v>
      </c>
      <c r="BT161" s="29">
        <f t="shared" si="397"/>
        <v>5.3884410000000003</v>
      </c>
      <c r="BU161" s="29">
        <f t="shared" si="398"/>
        <v>1.8681380000000001</v>
      </c>
      <c r="BV161" s="29">
        <f t="shared" si="399"/>
        <v>1.0252950000000001</v>
      </c>
      <c r="BW161" s="29">
        <f t="shared" si="400"/>
        <v>1.2574459999999998</v>
      </c>
      <c r="BX161" s="29">
        <f t="shared" si="401"/>
        <v>4.7959929999999993</v>
      </c>
      <c r="BY161" s="29">
        <f t="shared" si="402"/>
        <v>1.9524775454545451</v>
      </c>
      <c r="BZ161" s="29">
        <f t="shared" si="403"/>
        <v>0.896034</v>
      </c>
      <c r="CA161" s="29">
        <f t="shared" si="404"/>
        <v>1.4217480000000005</v>
      </c>
      <c r="CC161" s="24">
        <v>1992</v>
      </c>
      <c r="CD161" s="24">
        <v>10</v>
      </c>
      <c r="CE161" s="29">
        <f t="shared" si="410"/>
        <v>-4.6566030000000005</v>
      </c>
      <c r="CF161" s="29">
        <f t="shared" si="411"/>
        <v>-5.6398109999999999</v>
      </c>
      <c r="CG161" s="29">
        <f t="shared" si="412"/>
        <v>-4.0243770000000003</v>
      </c>
      <c r="CH161" s="29">
        <f t="shared" si="413"/>
        <v>-5.5380010000000004</v>
      </c>
      <c r="CI161" s="29">
        <f t="shared" si="414"/>
        <v>-5.6052900000000001</v>
      </c>
      <c r="CJ161" s="29">
        <f t="shared" si="415"/>
        <v>-5.3243759999999991</v>
      </c>
      <c r="CK161" s="29">
        <f t="shared" si="416"/>
        <v>2.6263000000000001</v>
      </c>
      <c r="CL161" s="29">
        <f t="shared" si="417"/>
        <v>-7.4668640000000002</v>
      </c>
      <c r="CM161" s="29">
        <f t="shared" si="418"/>
        <v>-6.4249309999999999</v>
      </c>
    </row>
    <row r="162" spans="1:91" x14ac:dyDescent="0.25">
      <c r="A162" s="25" t="s">
        <v>107</v>
      </c>
      <c r="B162" s="25" t="s">
        <v>103</v>
      </c>
      <c r="C162" s="25" t="s">
        <v>92</v>
      </c>
      <c r="D162" s="26">
        <v>17</v>
      </c>
      <c r="F162" s="29">
        <v>0.84428899999999996</v>
      </c>
      <c r="G162" s="29">
        <v>1.1148579999999999</v>
      </c>
      <c r="H162" s="29">
        <v>0.89532500000000004</v>
      </c>
      <c r="I162" s="29">
        <v>0.73703799999999997</v>
      </c>
      <c r="J162" s="29">
        <v>1.185848</v>
      </c>
      <c r="K162" s="29">
        <v>0.70670500000000003</v>
      </c>
      <c r="L162" s="29">
        <v>0.72518199999999999</v>
      </c>
      <c r="M162" s="58">
        <v>0.76891100000000001</v>
      </c>
      <c r="N162" s="58">
        <v>0.66078300000000001</v>
      </c>
      <c r="O162" s="58">
        <v>0.59225000000000005</v>
      </c>
      <c r="R162" s="31"/>
      <c r="S162" s="31">
        <f t="shared" si="347"/>
        <v>1.1148579999999999</v>
      </c>
      <c r="T162" s="31">
        <f t="shared" si="348"/>
        <v>0.89532500000000004</v>
      </c>
      <c r="U162" s="31">
        <f t="shared" si="349"/>
        <v>0.73703799999999997</v>
      </c>
      <c r="V162" s="31">
        <f t="shared" si="350"/>
        <v>1.185848</v>
      </c>
      <c r="W162" s="31">
        <f t="shared" si="351"/>
        <v>0.70670500000000003</v>
      </c>
      <c r="X162" s="31">
        <f t="shared" si="352"/>
        <v>0.72518199999999999</v>
      </c>
      <c r="Y162" s="60">
        <f t="shared" si="353"/>
        <v>0.81002627272727279</v>
      </c>
      <c r="Z162" s="60">
        <f t="shared" si="354"/>
        <v>0.66078300000000001</v>
      </c>
      <c r="AA162" s="60">
        <f t="shared" si="355"/>
        <v>0.59225000000000005</v>
      </c>
      <c r="AC162" s="60">
        <f t="shared" si="408"/>
        <v>1.1148579999999999</v>
      </c>
      <c r="AD162" s="60">
        <f t="shared" si="405"/>
        <v>0.89532500000000004</v>
      </c>
      <c r="AE162" s="60">
        <f t="shared" si="405"/>
        <v>0.73703799999999997</v>
      </c>
      <c r="AF162" s="60">
        <f t="shared" si="405"/>
        <v>1.185848</v>
      </c>
      <c r="AG162" s="60">
        <f t="shared" si="405"/>
        <v>0.70670500000000003</v>
      </c>
      <c r="AH162" s="60">
        <f t="shared" si="405"/>
        <v>0.72518199999999999</v>
      </c>
      <c r="AI162" s="60">
        <f t="shared" si="405"/>
        <v>0.81002627272727279</v>
      </c>
      <c r="AJ162" s="60">
        <f t="shared" si="405"/>
        <v>0.66078300000000001</v>
      </c>
      <c r="AK162" s="60">
        <f t="shared" si="405"/>
        <v>0.59225000000000005</v>
      </c>
      <c r="AM162" s="31">
        <f t="shared" si="419"/>
        <v>7.0627119999999994</v>
      </c>
      <c r="AN162" s="31">
        <f t="shared" si="409"/>
        <v>3.0656510000000003</v>
      </c>
      <c r="AO162" s="31">
        <f t="shared" si="409"/>
        <v>5.2650969999999999</v>
      </c>
      <c r="AP162" s="31">
        <f t="shared" si="409"/>
        <v>7.77121</v>
      </c>
      <c r="AQ162" s="31">
        <f t="shared" si="409"/>
        <v>6.4061180000000011</v>
      </c>
      <c r="AR162" s="31">
        <f t="shared" si="409"/>
        <v>2.2161550000000001</v>
      </c>
      <c r="AS162" s="31">
        <f t="shared" si="409"/>
        <v>4.045014181818182</v>
      </c>
      <c r="AT162" s="31">
        <f t="shared" si="409"/>
        <v>-3.4046660000000011</v>
      </c>
      <c r="AU162" s="31">
        <f t="shared" si="409"/>
        <v>-6.6076169999999994</v>
      </c>
      <c r="BQ162" s="24">
        <v>1989</v>
      </c>
      <c r="BR162" s="24">
        <f t="shared" si="420"/>
        <v>14</v>
      </c>
      <c r="BS162" s="29">
        <f t="shared" si="396"/>
        <v>7.7130619999999999</v>
      </c>
      <c r="BT162" s="29">
        <f t="shared" si="397"/>
        <v>5.6753300000000007</v>
      </c>
      <c r="BU162" s="29">
        <f t="shared" si="398"/>
        <v>2.3161909999999999</v>
      </c>
      <c r="BV162" s="29">
        <f t="shared" si="399"/>
        <v>1.4069910000000001</v>
      </c>
      <c r="BW162" s="29">
        <f t="shared" si="400"/>
        <v>1.3826029999999998</v>
      </c>
      <c r="BX162" s="29">
        <f t="shared" si="401"/>
        <v>4.9088119999999993</v>
      </c>
      <c r="BY162" s="29">
        <f t="shared" si="402"/>
        <v>3.1519377272727267</v>
      </c>
      <c r="BZ162" s="29">
        <f t="shared" si="403"/>
        <v>0.84314100000000003</v>
      </c>
      <c r="CA162" s="29">
        <f t="shared" si="404"/>
        <v>2.0913020000000007</v>
      </c>
      <c r="CC162" s="24">
        <v>1992</v>
      </c>
      <c r="CD162" s="24">
        <v>11</v>
      </c>
      <c r="CE162" s="29">
        <f t="shared" si="410"/>
        <v>-5.2430450000000004</v>
      </c>
      <c r="CF162" s="29">
        <f t="shared" si="411"/>
        <v>-6.1953740000000002</v>
      </c>
      <c r="CG162" s="29">
        <f t="shared" si="412"/>
        <v>-4.3271260000000007</v>
      </c>
      <c r="CH162" s="29">
        <f t="shared" si="413"/>
        <v>-5.746963</v>
      </c>
      <c r="CI162" s="29">
        <f t="shared" si="414"/>
        <v>-5.8300429999999999</v>
      </c>
      <c r="CJ162" s="29">
        <f t="shared" si="415"/>
        <v>-5.8248789999999993</v>
      </c>
      <c r="CK162" s="29">
        <f t="shared" si="416"/>
        <v>3.1213160909090911</v>
      </c>
      <c r="CL162" s="29">
        <f t="shared" si="417"/>
        <v>-8.77881</v>
      </c>
      <c r="CM162" s="29">
        <f t="shared" si="418"/>
        <v>-7.7987609999999998</v>
      </c>
    </row>
    <row r="163" spans="1:91" x14ac:dyDescent="0.25">
      <c r="A163" s="25" t="s">
        <v>107</v>
      </c>
      <c r="B163" s="25" t="s">
        <v>103</v>
      </c>
      <c r="C163" s="25" t="s">
        <v>93</v>
      </c>
      <c r="D163" s="26">
        <v>18</v>
      </c>
      <c r="F163" s="29">
        <v>0.82623899999999995</v>
      </c>
      <c r="G163" s="29">
        <v>1.0463</v>
      </c>
      <c r="H163" s="29">
        <v>0.95123100000000005</v>
      </c>
      <c r="I163" s="29">
        <v>0.60268600000000006</v>
      </c>
      <c r="J163" s="29">
        <v>1.0746979999999999</v>
      </c>
      <c r="K163" s="29">
        <v>0.56856700000000004</v>
      </c>
      <c r="L163" s="29">
        <v>0.63555499999999998</v>
      </c>
      <c r="M163" s="58">
        <v>0.76347600000000004</v>
      </c>
      <c r="N163" s="58">
        <v>0.65268599999999999</v>
      </c>
      <c r="O163" s="58">
        <v>0.80520400000000003</v>
      </c>
      <c r="R163" s="31"/>
      <c r="S163" s="31">
        <f t="shared" si="347"/>
        <v>1.0463</v>
      </c>
      <c r="T163" s="31">
        <f t="shared" si="348"/>
        <v>0.95123100000000005</v>
      </c>
      <c r="U163" s="31">
        <f t="shared" si="349"/>
        <v>0.60268600000000006</v>
      </c>
      <c r="V163" s="31">
        <f t="shared" si="350"/>
        <v>1.0746979999999999</v>
      </c>
      <c r="W163" s="31">
        <f t="shared" si="351"/>
        <v>0.56856700000000004</v>
      </c>
      <c r="X163" s="31">
        <f t="shared" si="352"/>
        <v>0.63555499999999998</v>
      </c>
      <c r="Y163" s="60">
        <f t="shared" si="353"/>
        <v>0.79771036363636361</v>
      </c>
      <c r="Z163" s="60">
        <f t="shared" si="354"/>
        <v>0.65268599999999999</v>
      </c>
      <c r="AA163" s="60">
        <f t="shared" si="355"/>
        <v>0.80520400000000003</v>
      </c>
      <c r="AC163" s="60">
        <f t="shared" si="408"/>
        <v>1.0463</v>
      </c>
      <c r="AD163" s="60">
        <f t="shared" si="405"/>
        <v>0.95123100000000005</v>
      </c>
      <c r="AE163" s="60">
        <f t="shared" si="405"/>
        <v>0.60268600000000006</v>
      </c>
      <c r="AF163" s="60">
        <f t="shared" si="405"/>
        <v>1.0746979999999999</v>
      </c>
      <c r="AG163" s="60">
        <f t="shared" si="405"/>
        <v>0.56856700000000004</v>
      </c>
      <c r="AH163" s="60">
        <f t="shared" si="405"/>
        <v>0.63555499999999998</v>
      </c>
      <c r="AI163" s="60">
        <f t="shared" si="405"/>
        <v>0.79771036363636361</v>
      </c>
      <c r="AJ163" s="60">
        <f t="shared" si="405"/>
        <v>0.65268599999999999</v>
      </c>
      <c r="AK163" s="60">
        <f t="shared" si="405"/>
        <v>0.80520400000000003</v>
      </c>
      <c r="AM163" s="31">
        <f t="shared" si="419"/>
        <v>8.1090119999999999</v>
      </c>
      <c r="AN163" s="31">
        <f t="shared" si="409"/>
        <v>4.0168820000000007</v>
      </c>
      <c r="AO163" s="31">
        <f t="shared" si="409"/>
        <v>5.8677830000000002</v>
      </c>
      <c r="AP163" s="31">
        <f t="shared" si="409"/>
        <v>8.8459079999999997</v>
      </c>
      <c r="AQ163" s="31">
        <f t="shared" si="409"/>
        <v>6.9746850000000009</v>
      </c>
      <c r="AR163" s="31">
        <f t="shared" si="409"/>
        <v>2.8517100000000002</v>
      </c>
      <c r="AS163" s="31">
        <f t="shared" si="409"/>
        <v>4.842724545454546</v>
      </c>
      <c r="AT163" s="31">
        <f t="shared" si="409"/>
        <v>-2.751980000000001</v>
      </c>
      <c r="AU163" s="31">
        <f t="shared" si="409"/>
        <v>-5.8024129999999996</v>
      </c>
      <c r="BQ163" s="24">
        <v>1989</v>
      </c>
      <c r="BR163" s="24">
        <f t="shared" si="420"/>
        <v>15</v>
      </c>
      <c r="BS163" s="29">
        <f t="shared" si="396"/>
        <v>9.0013360000000002</v>
      </c>
      <c r="BT163" s="29">
        <f t="shared" si="397"/>
        <v>5.9536940000000005</v>
      </c>
      <c r="BU163" s="29">
        <f t="shared" si="398"/>
        <v>2.8511259999999998</v>
      </c>
      <c r="BV163" s="29">
        <f t="shared" si="399"/>
        <v>1.9192660000000001</v>
      </c>
      <c r="BW163" s="29">
        <f t="shared" si="400"/>
        <v>1.7036419999999999</v>
      </c>
      <c r="BX163" s="29">
        <f t="shared" si="401"/>
        <v>5.3462569999999996</v>
      </c>
      <c r="BY163" s="29">
        <f t="shared" si="402"/>
        <v>4.4807853636363628</v>
      </c>
      <c r="BZ163" s="29">
        <f t="shared" si="403"/>
        <v>0.98869700000000005</v>
      </c>
      <c r="CA163" s="29">
        <f t="shared" si="404"/>
        <v>2.9866790000000005</v>
      </c>
      <c r="CC163" s="24">
        <v>1992</v>
      </c>
      <c r="CD163" s="24">
        <v>12</v>
      </c>
      <c r="CE163" s="29">
        <f t="shared" si="410"/>
        <v>-6.0306260000000007</v>
      </c>
      <c r="CF163" s="29">
        <f t="shared" si="411"/>
        <v>-6.6239059999999998</v>
      </c>
      <c r="CG163" s="29">
        <f t="shared" si="412"/>
        <v>-4.4748100000000006</v>
      </c>
      <c r="CH163" s="29">
        <f t="shared" si="413"/>
        <v>-5.7366289999999998</v>
      </c>
      <c r="CI163" s="29">
        <f t="shared" si="414"/>
        <v>-5.6321079999999997</v>
      </c>
      <c r="CJ163" s="29">
        <f t="shared" si="415"/>
        <v>-5.9590489999999994</v>
      </c>
      <c r="CK163" s="29">
        <f t="shared" si="416"/>
        <v>3.7195868181818184</v>
      </c>
      <c r="CL163" s="29">
        <f t="shared" si="417"/>
        <v>-10.000558</v>
      </c>
      <c r="CM163" s="29">
        <f t="shared" si="418"/>
        <v>-9.0344499999999996</v>
      </c>
    </row>
    <row r="164" spans="1:91" x14ac:dyDescent="0.25">
      <c r="A164" s="25" t="s">
        <v>107</v>
      </c>
      <c r="B164" s="25" t="s">
        <v>90</v>
      </c>
      <c r="C164" s="25" t="s">
        <v>91</v>
      </c>
      <c r="D164" s="26">
        <v>19</v>
      </c>
      <c r="F164" s="29">
        <v>0.52075300000000002</v>
      </c>
      <c r="G164" s="29">
        <v>0.438635</v>
      </c>
      <c r="H164" s="29">
        <v>1.076128</v>
      </c>
      <c r="I164" s="29">
        <v>4.8030999999999997E-2</v>
      </c>
      <c r="J164" s="29">
        <v>0.971943</v>
      </c>
      <c r="K164" s="29">
        <v>-0.18442500000000001</v>
      </c>
      <c r="L164" s="29">
        <v>0.350769</v>
      </c>
      <c r="M164" s="58">
        <v>0.50602100000000005</v>
      </c>
      <c r="N164" s="58">
        <v>0.72831299999999999</v>
      </c>
      <c r="O164" s="58">
        <v>0.68840500000000004</v>
      </c>
      <c r="R164" s="31"/>
      <c r="S164" s="31">
        <f t="shared" si="347"/>
        <v>0.438635</v>
      </c>
      <c r="T164" s="31">
        <f t="shared" si="348"/>
        <v>1.076128</v>
      </c>
      <c r="U164" s="31">
        <f t="shared" si="349"/>
        <v>4.8030999999999997E-2</v>
      </c>
      <c r="V164" s="31">
        <f t="shared" si="350"/>
        <v>0.971943</v>
      </c>
      <c r="W164" s="31">
        <f t="shared" si="351"/>
        <v>-0.18442500000000001</v>
      </c>
      <c r="X164" s="31">
        <f t="shared" si="352"/>
        <v>0.350769</v>
      </c>
      <c r="Y164" s="60">
        <f t="shared" si="353"/>
        <v>0.51405663636363641</v>
      </c>
      <c r="Z164" s="60">
        <f t="shared" si="354"/>
        <v>0.72831299999999999</v>
      </c>
      <c r="AA164" s="60">
        <f t="shared" si="355"/>
        <v>0.68840500000000004</v>
      </c>
      <c r="AC164" s="60">
        <f t="shared" si="408"/>
        <v>0.438635</v>
      </c>
      <c r="AD164" s="60">
        <f t="shared" si="405"/>
        <v>1.076128</v>
      </c>
      <c r="AE164" s="60">
        <f t="shared" si="405"/>
        <v>4.8030999999999997E-2</v>
      </c>
      <c r="AF164" s="60">
        <f t="shared" si="405"/>
        <v>0.971943</v>
      </c>
      <c r="AG164" s="60">
        <f t="shared" si="405"/>
        <v>-0.18442500000000001</v>
      </c>
      <c r="AH164" s="60">
        <f t="shared" si="405"/>
        <v>0.350769</v>
      </c>
      <c r="AI164" s="60">
        <f t="shared" si="405"/>
        <v>0.51405663636363641</v>
      </c>
      <c r="AJ164" s="60">
        <f t="shared" si="405"/>
        <v>0.72831299999999999</v>
      </c>
      <c r="AK164" s="60">
        <f t="shared" si="405"/>
        <v>0.68840500000000004</v>
      </c>
      <c r="AM164" s="31">
        <f t="shared" si="419"/>
        <v>8.5476469999999996</v>
      </c>
      <c r="AN164" s="31">
        <f t="shared" si="409"/>
        <v>5.0930100000000005</v>
      </c>
      <c r="AO164" s="31">
        <f t="shared" si="409"/>
        <v>5.9158140000000001</v>
      </c>
      <c r="AP164" s="31">
        <f t="shared" si="409"/>
        <v>9.8178509999999992</v>
      </c>
      <c r="AQ164" s="31">
        <f t="shared" si="409"/>
        <v>6.7902600000000009</v>
      </c>
      <c r="AR164" s="31">
        <f t="shared" si="409"/>
        <v>3.2024790000000003</v>
      </c>
      <c r="AS164" s="31">
        <f t="shared" si="409"/>
        <v>5.3567811818181825</v>
      </c>
      <c r="AT164" s="31">
        <f t="shared" si="409"/>
        <v>-2.023667000000001</v>
      </c>
      <c r="AU164" s="31">
        <f t="shared" si="409"/>
        <v>-5.1140079999999992</v>
      </c>
      <c r="BQ164" s="24">
        <v>1989</v>
      </c>
      <c r="BR164" s="24">
        <f t="shared" si="420"/>
        <v>16</v>
      </c>
      <c r="BS164" s="29">
        <f t="shared" si="396"/>
        <v>9.5584980000000002</v>
      </c>
      <c r="BT164" s="29">
        <f t="shared" si="397"/>
        <v>6.2243660000000007</v>
      </c>
      <c r="BU164" s="29">
        <f t="shared" si="398"/>
        <v>3.2092369999999999</v>
      </c>
      <c r="BV164" s="29">
        <f t="shared" si="399"/>
        <v>2.2245660000000003</v>
      </c>
      <c r="BW164" s="29">
        <f t="shared" si="400"/>
        <v>1.8940329999999999</v>
      </c>
      <c r="BX164" s="29">
        <f t="shared" si="401"/>
        <v>5.4882629999999999</v>
      </c>
      <c r="BY164" s="29">
        <f t="shared" si="402"/>
        <v>5.0439698181818171</v>
      </c>
      <c r="BZ164" s="29">
        <f t="shared" si="403"/>
        <v>1.1139330000000001</v>
      </c>
      <c r="CA164" s="29">
        <f t="shared" si="404"/>
        <v>3.5903060000000004</v>
      </c>
      <c r="CC164" s="24">
        <v>1992</v>
      </c>
      <c r="CD164" s="24">
        <v>13</v>
      </c>
      <c r="CE164" s="29">
        <f t="shared" si="410"/>
        <v>-5.9830450000000006</v>
      </c>
      <c r="CF164" s="29">
        <f t="shared" si="411"/>
        <v>-5.7702239999999998</v>
      </c>
      <c r="CG164" s="29">
        <f t="shared" si="412"/>
        <v>-3.8304340000000008</v>
      </c>
      <c r="CH164" s="29">
        <f t="shared" si="413"/>
        <v>-4.9300739999999994</v>
      </c>
      <c r="CI164" s="29">
        <f t="shared" si="414"/>
        <v>-4.3793150000000001</v>
      </c>
      <c r="CJ164" s="29">
        <f t="shared" si="415"/>
        <v>-5.0094199999999995</v>
      </c>
      <c r="CK164" s="29">
        <f t="shared" si="416"/>
        <v>4.1132547272727278</v>
      </c>
      <c r="CL164" s="29">
        <f t="shared" si="417"/>
        <v>-10.237455000000001</v>
      </c>
      <c r="CM164" s="29">
        <f t="shared" si="418"/>
        <v>-8.9192</v>
      </c>
    </row>
    <row r="165" spans="1:91" x14ac:dyDescent="0.25">
      <c r="A165" s="25" t="s">
        <v>107</v>
      </c>
      <c r="B165" s="25" t="s">
        <v>90</v>
      </c>
      <c r="C165" s="25" t="s">
        <v>92</v>
      </c>
      <c r="D165" s="26">
        <v>20</v>
      </c>
      <c r="F165" s="29">
        <v>0.99534900000000004</v>
      </c>
      <c r="G165" s="29">
        <v>0.89207000000000003</v>
      </c>
      <c r="H165" s="29">
        <v>1.347399</v>
      </c>
      <c r="I165" s="29">
        <v>0.48321399999999998</v>
      </c>
      <c r="J165" s="29">
        <v>1.0579810000000001</v>
      </c>
      <c r="K165" s="29">
        <v>0.10417</v>
      </c>
      <c r="L165" s="29">
        <v>0.81690700000000005</v>
      </c>
      <c r="M165" s="58">
        <v>0.67301100000000003</v>
      </c>
      <c r="N165" s="58">
        <v>1.0403230000000001</v>
      </c>
      <c r="O165" s="58">
        <v>0.95952999999999999</v>
      </c>
      <c r="R165" s="31"/>
      <c r="S165" s="31">
        <f t="shared" si="347"/>
        <v>0.89207000000000003</v>
      </c>
      <c r="T165" s="31">
        <f t="shared" si="348"/>
        <v>1.347399</v>
      </c>
      <c r="U165" s="31">
        <f t="shared" si="349"/>
        <v>0.48321399999999998</v>
      </c>
      <c r="V165" s="31">
        <f t="shared" si="350"/>
        <v>1.0579810000000001</v>
      </c>
      <c r="W165" s="31">
        <f t="shared" si="351"/>
        <v>0.10417</v>
      </c>
      <c r="X165" s="31">
        <f t="shared" si="352"/>
        <v>0.81690700000000005</v>
      </c>
      <c r="Y165" s="60">
        <f t="shared" si="353"/>
        <v>0.84883172727272727</v>
      </c>
      <c r="Z165" s="60">
        <f t="shared" si="354"/>
        <v>1.0403230000000001</v>
      </c>
      <c r="AA165" s="60">
        <f t="shared" si="355"/>
        <v>0.95952999999999999</v>
      </c>
      <c r="AC165" s="60">
        <f t="shared" si="408"/>
        <v>0.89207000000000003</v>
      </c>
      <c r="AD165" s="60">
        <f t="shared" si="405"/>
        <v>1.347399</v>
      </c>
      <c r="AE165" s="60">
        <f t="shared" si="405"/>
        <v>0.48321399999999998</v>
      </c>
      <c r="AF165" s="60">
        <f t="shared" si="405"/>
        <v>1.0579810000000001</v>
      </c>
      <c r="AG165" s="60">
        <f t="shared" si="405"/>
        <v>0.10417</v>
      </c>
      <c r="AH165" s="60">
        <f t="shared" si="405"/>
        <v>0.81690700000000005</v>
      </c>
      <c r="AI165" s="60">
        <f t="shared" si="405"/>
        <v>0.84883172727272727</v>
      </c>
      <c r="AJ165" s="60">
        <f t="shared" si="405"/>
        <v>1.0403230000000001</v>
      </c>
      <c r="AK165" s="60">
        <f t="shared" si="405"/>
        <v>0.95952999999999999</v>
      </c>
      <c r="AM165" s="31">
        <f t="shared" si="419"/>
        <v>9.4397169999999999</v>
      </c>
      <c r="AN165" s="31">
        <f t="shared" si="409"/>
        <v>6.4404090000000007</v>
      </c>
      <c r="AO165" s="31">
        <f t="shared" si="409"/>
        <v>6.3990280000000004</v>
      </c>
      <c r="AP165" s="31">
        <f t="shared" si="409"/>
        <v>10.875831999999999</v>
      </c>
      <c r="AQ165" s="31">
        <f t="shared" si="409"/>
        <v>6.8944300000000007</v>
      </c>
      <c r="AR165" s="31">
        <f t="shared" si="409"/>
        <v>4.0193860000000008</v>
      </c>
      <c r="AS165" s="31">
        <f t="shared" si="409"/>
        <v>6.2056129090909096</v>
      </c>
      <c r="AT165" s="31">
        <f t="shared" si="409"/>
        <v>-0.98334400000000088</v>
      </c>
      <c r="AU165" s="31">
        <f t="shared" si="409"/>
        <v>-4.1544779999999992</v>
      </c>
      <c r="BQ165" s="24">
        <v>1989</v>
      </c>
      <c r="BR165" s="24">
        <f t="shared" si="420"/>
        <v>17</v>
      </c>
      <c r="BS165" s="29">
        <f t="shared" si="396"/>
        <v>9.994034000000001</v>
      </c>
      <c r="BT165" s="29">
        <f t="shared" si="397"/>
        <v>6.3009580000000005</v>
      </c>
      <c r="BU165" s="29">
        <f t="shared" si="398"/>
        <v>3.4175580000000001</v>
      </c>
      <c r="BV165" s="29">
        <f t="shared" si="399"/>
        <v>2.2598180000000001</v>
      </c>
      <c r="BW165" s="29">
        <f t="shared" si="400"/>
        <v>1.8049609999999998</v>
      </c>
      <c r="BX165" s="29">
        <f t="shared" si="401"/>
        <v>5.3499939999999997</v>
      </c>
      <c r="BY165" s="29">
        <f t="shared" si="402"/>
        <v>5.373250909090908</v>
      </c>
      <c r="BZ165" s="29">
        <f t="shared" si="403"/>
        <v>0.84450800000000004</v>
      </c>
      <c r="CA165" s="29">
        <f t="shared" si="404"/>
        <v>3.9502350000000006</v>
      </c>
      <c r="CC165" s="24">
        <v>1992</v>
      </c>
      <c r="CD165" s="24">
        <v>14</v>
      </c>
      <c r="CE165" s="29">
        <f t="shared" si="410"/>
        <v>-5.2896840000000003</v>
      </c>
      <c r="CF165" s="29">
        <f t="shared" si="411"/>
        <v>-4.074452</v>
      </c>
      <c r="CG165" s="29">
        <f t="shared" si="412"/>
        <v>-2.5578490000000009</v>
      </c>
      <c r="CH165" s="29">
        <f t="shared" si="413"/>
        <v>-3.3360269999999996</v>
      </c>
      <c r="CI165" s="29">
        <f t="shared" si="414"/>
        <v>-2.4456530000000001</v>
      </c>
      <c r="CJ165" s="29">
        <f t="shared" si="415"/>
        <v>-3.3654629999999996</v>
      </c>
      <c r="CK165" s="29">
        <f t="shared" si="416"/>
        <v>4.9532940909090915</v>
      </c>
      <c r="CL165" s="29">
        <f t="shared" si="417"/>
        <v>-9.699288000000001</v>
      </c>
      <c r="CM165" s="29">
        <f t="shared" si="418"/>
        <v>-7.5936180000000002</v>
      </c>
    </row>
    <row r="166" spans="1:91" x14ac:dyDescent="0.25">
      <c r="A166" s="25" t="s">
        <v>107</v>
      </c>
      <c r="B166" s="25" t="s">
        <v>90</v>
      </c>
      <c r="C166" s="25" t="s">
        <v>93</v>
      </c>
      <c r="D166" s="26">
        <v>21</v>
      </c>
      <c r="F166" s="29">
        <v>1.2711969999999999</v>
      </c>
      <c r="G166" s="29">
        <v>1.3130109999999999</v>
      </c>
      <c r="H166" s="29">
        <v>1.396053</v>
      </c>
      <c r="I166" s="29">
        <v>0.90727899999999995</v>
      </c>
      <c r="J166" s="29">
        <v>1.0526759999999999</v>
      </c>
      <c r="K166" s="29">
        <v>0.40607500000000002</v>
      </c>
      <c r="L166" s="29">
        <v>1.1172789999999999</v>
      </c>
      <c r="M166" s="58">
        <v>0.70605399999999996</v>
      </c>
      <c r="N166" s="58">
        <v>1.116463</v>
      </c>
      <c r="O166" s="58">
        <v>1.133264</v>
      </c>
      <c r="R166" s="31"/>
      <c r="S166" s="31">
        <f t="shared" si="347"/>
        <v>1.3130109999999999</v>
      </c>
      <c r="T166" s="31">
        <f t="shared" si="348"/>
        <v>1.396053</v>
      </c>
      <c r="U166" s="31">
        <f t="shared" si="349"/>
        <v>0.90727899999999995</v>
      </c>
      <c r="V166" s="31">
        <f t="shared" si="350"/>
        <v>1.0526759999999999</v>
      </c>
      <c r="W166" s="31">
        <f t="shared" si="351"/>
        <v>0.40607500000000002</v>
      </c>
      <c r="X166" s="31">
        <f t="shared" si="352"/>
        <v>1.1172789999999999</v>
      </c>
      <c r="Y166" s="60">
        <f t="shared" si="353"/>
        <v>1.0143138181818181</v>
      </c>
      <c r="Z166" s="60">
        <f t="shared" si="354"/>
        <v>1.116463</v>
      </c>
      <c r="AA166" s="60">
        <f t="shared" si="355"/>
        <v>1.133264</v>
      </c>
      <c r="AC166" s="60">
        <f t="shared" si="408"/>
        <v>1.3130109999999999</v>
      </c>
      <c r="AD166" s="60">
        <f t="shared" si="405"/>
        <v>1.396053</v>
      </c>
      <c r="AE166" s="60">
        <f t="shared" si="405"/>
        <v>0.90727899999999995</v>
      </c>
      <c r="AF166" s="60">
        <f t="shared" si="405"/>
        <v>1.0526759999999999</v>
      </c>
      <c r="AG166" s="60">
        <f t="shared" si="405"/>
        <v>0.40607500000000002</v>
      </c>
      <c r="AH166" s="60">
        <f t="shared" si="405"/>
        <v>1.1172789999999999</v>
      </c>
      <c r="AI166" s="60">
        <f t="shared" si="405"/>
        <v>1.0143138181818181</v>
      </c>
      <c r="AJ166" s="60">
        <f t="shared" si="405"/>
        <v>1.116463</v>
      </c>
      <c r="AK166" s="60">
        <f t="shared" si="405"/>
        <v>1.133264</v>
      </c>
      <c r="AM166" s="31">
        <f t="shared" si="419"/>
        <v>10.752727999999999</v>
      </c>
      <c r="AN166" s="31">
        <f t="shared" si="409"/>
        <v>7.8364620000000009</v>
      </c>
      <c r="AO166" s="31">
        <f t="shared" si="409"/>
        <v>7.3063070000000003</v>
      </c>
      <c r="AP166" s="31">
        <f t="shared" si="409"/>
        <v>11.928507999999999</v>
      </c>
      <c r="AQ166" s="31">
        <f t="shared" si="409"/>
        <v>7.3005050000000011</v>
      </c>
      <c r="AR166" s="31">
        <f t="shared" si="409"/>
        <v>5.1366650000000007</v>
      </c>
      <c r="AS166" s="31">
        <f t="shared" si="409"/>
        <v>7.2199267272727274</v>
      </c>
      <c r="AT166" s="31">
        <f t="shared" si="409"/>
        <v>0.1331189999999991</v>
      </c>
      <c r="AU166" s="31">
        <f t="shared" si="409"/>
        <v>-3.0212139999999992</v>
      </c>
      <c r="BQ166" s="24">
        <v>1989</v>
      </c>
      <c r="BR166" s="24">
        <f t="shared" si="420"/>
        <v>18</v>
      </c>
      <c r="BS166" s="29">
        <f t="shared" si="396"/>
        <v>10.125340000000001</v>
      </c>
      <c r="BT166" s="29">
        <f t="shared" si="397"/>
        <v>6.0446940000000007</v>
      </c>
      <c r="BU166" s="29">
        <f t="shared" si="398"/>
        <v>3.3785370000000001</v>
      </c>
      <c r="BV166" s="29">
        <f t="shared" si="399"/>
        <v>2.003069</v>
      </c>
      <c r="BW166" s="29">
        <f t="shared" si="400"/>
        <v>1.4428029999999998</v>
      </c>
      <c r="BX166" s="29">
        <f t="shared" si="401"/>
        <v>4.8357969999999995</v>
      </c>
      <c r="BY166" s="29">
        <f t="shared" si="402"/>
        <v>5.2433655454545445</v>
      </c>
      <c r="BZ166" s="29">
        <f t="shared" si="403"/>
        <v>0.18937199999999998</v>
      </c>
      <c r="CA166" s="29">
        <f t="shared" si="404"/>
        <v>3.8583570000000007</v>
      </c>
      <c r="CC166" s="24">
        <v>1992</v>
      </c>
      <c r="CD166" s="24">
        <v>15</v>
      </c>
      <c r="CE166" s="29">
        <f t="shared" si="410"/>
        <v>-4.046538</v>
      </c>
      <c r="CF166" s="29">
        <f t="shared" si="411"/>
        <v>-1.8045990000000001</v>
      </c>
      <c r="CG166" s="29">
        <f t="shared" si="412"/>
        <v>-0.8832510000000009</v>
      </c>
      <c r="CH166" s="29">
        <f t="shared" si="413"/>
        <v>-1.1765689999999998</v>
      </c>
      <c r="CI166" s="29">
        <f t="shared" si="414"/>
        <v>-6.4630999999999883E-2</v>
      </c>
      <c r="CJ166" s="29">
        <f t="shared" si="415"/>
        <v>-1.2772329999999998</v>
      </c>
      <c r="CK166" s="29">
        <f t="shared" si="416"/>
        <v>6.1107925454545455</v>
      </c>
      <c r="CL166" s="29">
        <f t="shared" si="417"/>
        <v>-8.4467530000000011</v>
      </c>
      <c r="CM166" s="29">
        <f t="shared" si="418"/>
        <v>-5.3146930000000001</v>
      </c>
    </row>
    <row r="167" spans="1:91" x14ac:dyDescent="0.25">
      <c r="A167" s="25" t="s">
        <v>107</v>
      </c>
      <c r="B167" s="25" t="s">
        <v>94</v>
      </c>
      <c r="C167" s="25" t="s">
        <v>91</v>
      </c>
      <c r="D167" s="26">
        <v>22</v>
      </c>
      <c r="F167" s="29">
        <v>1.4423280000000001</v>
      </c>
      <c r="G167" s="29">
        <v>1.37984</v>
      </c>
      <c r="H167" s="29">
        <v>1.6652690000000001</v>
      </c>
      <c r="I167" s="29">
        <v>1.293442</v>
      </c>
      <c r="J167" s="29">
        <v>1.292165</v>
      </c>
      <c r="K167" s="29">
        <v>1.2688790000000001</v>
      </c>
      <c r="L167" s="29">
        <v>1.507382</v>
      </c>
      <c r="M167" s="58">
        <v>0.63756000000000002</v>
      </c>
      <c r="N167" s="58">
        <v>1.3795269999999999</v>
      </c>
      <c r="O167" s="58">
        <v>1.436976</v>
      </c>
      <c r="R167" s="31"/>
      <c r="S167" s="31">
        <f t="shared" si="347"/>
        <v>1.37984</v>
      </c>
      <c r="T167" s="31">
        <f t="shared" si="348"/>
        <v>1.6652690000000001</v>
      </c>
      <c r="U167" s="31">
        <f t="shared" si="349"/>
        <v>1.293442</v>
      </c>
      <c r="V167" s="31">
        <f t="shared" si="350"/>
        <v>1.292165</v>
      </c>
      <c r="W167" s="31">
        <f t="shared" si="351"/>
        <v>1.2688790000000001</v>
      </c>
      <c r="X167" s="31">
        <f t="shared" si="352"/>
        <v>1.507382</v>
      </c>
      <c r="Y167" s="60">
        <f t="shared" si="353"/>
        <v>1.0765243636363637</v>
      </c>
      <c r="Z167" s="60">
        <f t="shared" si="354"/>
        <v>1.3795269999999999</v>
      </c>
      <c r="AA167" s="60">
        <f t="shared" si="355"/>
        <v>1.436976</v>
      </c>
      <c r="AC167" s="60">
        <f t="shared" si="408"/>
        <v>1.37984</v>
      </c>
      <c r="AD167" s="60">
        <f t="shared" si="405"/>
        <v>1.6652690000000001</v>
      </c>
      <c r="AE167" s="60">
        <f t="shared" si="405"/>
        <v>1.293442</v>
      </c>
      <c r="AF167" s="60">
        <f t="shared" si="405"/>
        <v>1.292165</v>
      </c>
      <c r="AG167" s="60">
        <f t="shared" si="405"/>
        <v>1.2688790000000001</v>
      </c>
      <c r="AH167" s="60">
        <f t="shared" si="405"/>
        <v>1.507382</v>
      </c>
      <c r="AI167" s="60">
        <f t="shared" si="405"/>
        <v>1.0765243636363637</v>
      </c>
      <c r="AJ167" s="60">
        <f t="shared" si="405"/>
        <v>1.3795269999999999</v>
      </c>
      <c r="AK167" s="60">
        <f t="shared" si="405"/>
        <v>1.436976</v>
      </c>
      <c r="AM167" s="31">
        <f t="shared" si="419"/>
        <v>12.132567999999999</v>
      </c>
      <c r="AN167" s="31">
        <f t="shared" si="409"/>
        <v>9.5017310000000013</v>
      </c>
      <c r="AO167" s="31">
        <f t="shared" si="409"/>
        <v>8.599749000000001</v>
      </c>
      <c r="AP167" s="31">
        <f t="shared" si="409"/>
        <v>13.220673</v>
      </c>
      <c r="AQ167" s="31">
        <f t="shared" si="409"/>
        <v>8.5693840000000012</v>
      </c>
      <c r="AR167" s="31">
        <f t="shared" si="409"/>
        <v>6.6440470000000005</v>
      </c>
      <c r="AS167" s="31">
        <f t="shared" si="409"/>
        <v>8.2964510909090912</v>
      </c>
      <c r="AT167" s="31">
        <f t="shared" si="409"/>
        <v>1.512645999999999</v>
      </c>
      <c r="AU167" s="31">
        <f t="shared" si="409"/>
        <v>-1.5842379999999991</v>
      </c>
      <c r="BQ167" s="24">
        <v>1989</v>
      </c>
      <c r="BR167" s="24">
        <f t="shared" si="420"/>
        <v>19</v>
      </c>
      <c r="BS167" s="29">
        <f t="shared" si="396"/>
        <v>10.619926000000001</v>
      </c>
      <c r="BT167" s="29">
        <f t="shared" si="397"/>
        <v>5.6537990000000011</v>
      </c>
      <c r="BU167" s="29">
        <f t="shared" si="398"/>
        <v>3.4990100000000002</v>
      </c>
      <c r="BV167" s="29">
        <f t="shared" si="399"/>
        <v>1.784465</v>
      </c>
      <c r="BW167" s="29">
        <f t="shared" si="400"/>
        <v>1.240049</v>
      </c>
      <c r="BX167" s="29">
        <f t="shared" si="401"/>
        <v>4.4939499999999999</v>
      </c>
      <c r="BY167" s="29">
        <f t="shared" si="402"/>
        <v>5.4448383636363626</v>
      </c>
      <c r="BZ167" s="29">
        <f t="shared" si="403"/>
        <v>-0.445214</v>
      </c>
      <c r="CA167" s="29">
        <f t="shared" si="404"/>
        <v>3.3990260000000005</v>
      </c>
      <c r="CC167" s="24">
        <v>1993</v>
      </c>
      <c r="CD167" s="24">
        <v>1</v>
      </c>
      <c r="CE167" s="29">
        <f>BG425</f>
        <v>-4.4239000000000001E-2</v>
      </c>
      <c r="CF167" s="29">
        <f t="shared" ref="CF167:CM167" si="421">BH425</f>
        <v>0.13039100000000001</v>
      </c>
      <c r="CG167" s="29">
        <f t="shared" si="421"/>
        <v>0.52818100000000001</v>
      </c>
      <c r="CH167" s="29">
        <f t="shared" si="421"/>
        <v>0.17851800000000001</v>
      </c>
      <c r="CI167" s="29">
        <f t="shared" si="421"/>
        <v>-0.447878</v>
      </c>
      <c r="CJ167" s="29">
        <f t="shared" si="421"/>
        <v>-0.143346</v>
      </c>
      <c r="CK167" s="29">
        <f t="shared" si="421"/>
        <v>0.8464197272727273</v>
      </c>
      <c r="CL167" s="29">
        <f t="shared" si="421"/>
        <v>0.119228</v>
      </c>
      <c r="CM167" s="29">
        <f t="shared" si="421"/>
        <v>0.15890699999999999</v>
      </c>
    </row>
    <row r="168" spans="1:91" x14ac:dyDescent="0.25">
      <c r="A168" s="25" t="s">
        <v>107</v>
      </c>
      <c r="B168" s="25" t="s">
        <v>94</v>
      </c>
      <c r="C168" s="25" t="s">
        <v>92</v>
      </c>
      <c r="D168" s="26">
        <v>23</v>
      </c>
      <c r="F168" s="29">
        <v>1.3710610000000001</v>
      </c>
      <c r="G168" s="29">
        <v>1.3649800000000001</v>
      </c>
      <c r="H168" s="29">
        <v>1.559761</v>
      </c>
      <c r="I168" s="29">
        <v>1.284378</v>
      </c>
      <c r="J168" s="29">
        <v>1.1204860000000001</v>
      </c>
      <c r="K168" s="29">
        <v>1.2007380000000001</v>
      </c>
      <c r="L168" s="29">
        <v>1.4537739999999999</v>
      </c>
      <c r="M168" s="58">
        <v>0.61913399999999996</v>
      </c>
      <c r="N168" s="58">
        <v>1.352603</v>
      </c>
      <c r="O168" s="58">
        <v>1.503182</v>
      </c>
      <c r="R168" s="31"/>
      <c r="S168" s="31">
        <f t="shared" si="347"/>
        <v>1.3649800000000001</v>
      </c>
      <c r="T168" s="31">
        <f t="shared" si="348"/>
        <v>1.559761</v>
      </c>
      <c r="U168" s="31">
        <f t="shared" si="349"/>
        <v>1.284378</v>
      </c>
      <c r="V168" s="31">
        <f t="shared" si="350"/>
        <v>1.1204860000000001</v>
      </c>
      <c r="W168" s="31">
        <f t="shared" si="351"/>
        <v>1.2007380000000001</v>
      </c>
      <c r="X168" s="31">
        <f t="shared" si="352"/>
        <v>1.4537739999999999</v>
      </c>
      <c r="Y168" s="60">
        <f t="shared" si="353"/>
        <v>1.0292760000000001</v>
      </c>
      <c r="Z168" s="60">
        <f t="shared" si="354"/>
        <v>1.352603</v>
      </c>
      <c r="AA168" s="60">
        <f t="shared" si="355"/>
        <v>1.503182</v>
      </c>
      <c r="AC168" s="60">
        <f t="shared" si="408"/>
        <v>1.3649800000000001</v>
      </c>
      <c r="AD168" s="60">
        <f t="shared" ref="AD168:AD172" si="422">T168</f>
        <v>1.559761</v>
      </c>
      <c r="AE168" s="60">
        <f t="shared" ref="AE168:AE172" si="423">U168</f>
        <v>1.284378</v>
      </c>
      <c r="AF168" s="60">
        <f t="shared" ref="AF168:AF172" si="424">V168</f>
        <v>1.1204860000000001</v>
      </c>
      <c r="AG168" s="60">
        <f t="shared" ref="AG168:AG172" si="425">W168</f>
        <v>1.2007380000000001</v>
      </c>
      <c r="AH168" s="60">
        <f t="shared" ref="AH168:AH172" si="426">X168</f>
        <v>1.4537739999999999</v>
      </c>
      <c r="AI168" s="60">
        <f t="shared" ref="AI168:AI172" si="427">Y168</f>
        <v>1.0292760000000001</v>
      </c>
      <c r="AJ168" s="60">
        <f t="shared" ref="AJ168:AJ172" si="428">Z168</f>
        <v>1.352603</v>
      </c>
      <c r="AK168" s="60">
        <f t="shared" ref="AK168:AK172" si="429">AA168</f>
        <v>1.503182</v>
      </c>
      <c r="AM168" s="31">
        <f t="shared" si="419"/>
        <v>13.497547999999998</v>
      </c>
      <c r="AN168" s="31">
        <f t="shared" si="409"/>
        <v>11.061492000000001</v>
      </c>
      <c r="AO168" s="31">
        <f t="shared" si="409"/>
        <v>9.8841270000000012</v>
      </c>
      <c r="AP168" s="31">
        <f t="shared" si="409"/>
        <v>14.341158999999999</v>
      </c>
      <c r="AQ168" s="31">
        <f t="shared" si="409"/>
        <v>9.7701220000000006</v>
      </c>
      <c r="AR168" s="31">
        <f t="shared" si="409"/>
        <v>8.0978209999999997</v>
      </c>
      <c r="AS168" s="31">
        <f t="shared" si="409"/>
        <v>9.3257270909090906</v>
      </c>
      <c r="AT168" s="31">
        <f t="shared" si="409"/>
        <v>2.865248999999999</v>
      </c>
      <c r="AU168" s="31">
        <f t="shared" si="409"/>
        <v>-8.1055999999999129E-2</v>
      </c>
      <c r="BQ168" s="24">
        <v>1989</v>
      </c>
      <c r="BR168" s="24">
        <f t="shared" si="420"/>
        <v>20</v>
      </c>
      <c r="BS168" s="29">
        <f t="shared" si="396"/>
        <v>11.255209000000001</v>
      </c>
      <c r="BT168" s="29">
        <f t="shared" si="397"/>
        <v>5.438454000000001</v>
      </c>
      <c r="BU168" s="29">
        <f t="shared" si="398"/>
        <v>3.9042530000000002</v>
      </c>
      <c r="BV168" s="29">
        <f t="shared" si="399"/>
        <v>1.6849689999999999</v>
      </c>
      <c r="BW168" s="29">
        <f t="shared" si="400"/>
        <v>1.3180509999999999</v>
      </c>
      <c r="BX168" s="29">
        <f t="shared" si="401"/>
        <v>4.4143949999999998</v>
      </c>
      <c r="BY168" s="29">
        <f t="shared" si="402"/>
        <v>5.5352428181818176</v>
      </c>
      <c r="BZ168" s="29">
        <f t="shared" si="403"/>
        <v>-1.2866689999999998</v>
      </c>
      <c r="CA168" s="29">
        <f t="shared" si="404"/>
        <v>2.9403810000000004</v>
      </c>
      <c r="CC168" s="24">
        <v>1993</v>
      </c>
      <c r="CD168" s="24">
        <v>2</v>
      </c>
      <c r="CE168" s="29">
        <f t="shared" ref="CE168:CE181" si="430">BG426</f>
        <v>-0.631301</v>
      </c>
      <c r="CF168" s="29">
        <f t="shared" ref="CF168:CF181" si="431">BH426</f>
        <v>-0.18375499999999997</v>
      </c>
      <c r="CG168" s="29">
        <f t="shared" ref="CG168:CG181" si="432">BI426</f>
        <v>0.691805</v>
      </c>
      <c r="CH168" s="29">
        <f t="shared" ref="CH168:CH181" si="433">BJ426</f>
        <v>0.11501400000000001</v>
      </c>
      <c r="CI168" s="29">
        <f t="shared" ref="CI168:CI181" si="434">BK426</f>
        <v>-1.221581</v>
      </c>
      <c r="CJ168" s="29">
        <f t="shared" ref="CJ168:CJ181" si="435">BL426</f>
        <v>-0.66223100000000001</v>
      </c>
      <c r="CK168" s="29">
        <f t="shared" ref="CK168:CK181" si="436">BM426</f>
        <v>1.4618915454545456</v>
      </c>
      <c r="CL168" s="29">
        <f t="shared" ref="CL168:CL181" si="437">BN426</f>
        <v>8.1938000000000011E-2</v>
      </c>
      <c r="CM168" s="29">
        <f t="shared" ref="CM168:CM181" si="438">BO426</f>
        <v>0.12051899999999999</v>
      </c>
    </row>
    <row r="169" spans="1:91" x14ac:dyDescent="0.25">
      <c r="A169" s="25" t="s">
        <v>107</v>
      </c>
      <c r="B169" s="25" t="s">
        <v>94</v>
      </c>
      <c r="C169" s="25" t="s">
        <v>93</v>
      </c>
      <c r="D169" s="26">
        <v>24</v>
      </c>
      <c r="F169" s="29">
        <v>1.0714760000000001</v>
      </c>
      <c r="G169" s="29">
        <v>1.2855859999999999</v>
      </c>
      <c r="H169" s="29">
        <v>1.2065870000000001</v>
      </c>
      <c r="I169" s="29">
        <v>1.181333</v>
      </c>
      <c r="J169" s="29">
        <v>0.98733300000000002</v>
      </c>
      <c r="K169" s="29">
        <v>0.93347899999999995</v>
      </c>
      <c r="L169" s="29">
        <v>1.214899</v>
      </c>
      <c r="M169" s="58">
        <v>0.32016899999999998</v>
      </c>
      <c r="N169" s="58">
        <v>1.049231</v>
      </c>
      <c r="O169" s="58">
        <v>1.2528459999999999</v>
      </c>
      <c r="R169" s="31"/>
      <c r="S169" s="31">
        <f t="shared" si="347"/>
        <v>1.2855859999999999</v>
      </c>
      <c r="T169" s="31">
        <f t="shared" si="348"/>
        <v>1.2065870000000001</v>
      </c>
      <c r="U169" s="31">
        <f t="shared" si="349"/>
        <v>1.181333</v>
      </c>
      <c r="V169" s="31">
        <f t="shared" si="350"/>
        <v>0.98733300000000002</v>
      </c>
      <c r="W169" s="31">
        <f t="shared" si="351"/>
        <v>0.93347899999999995</v>
      </c>
      <c r="X169" s="31">
        <f t="shared" si="352"/>
        <v>1.214899</v>
      </c>
      <c r="Y169" s="60">
        <f t="shared" si="353"/>
        <v>0.72997281818181825</v>
      </c>
      <c r="Z169" s="60">
        <f t="shared" si="354"/>
        <v>1.049231</v>
      </c>
      <c r="AA169" s="60">
        <f t="shared" si="355"/>
        <v>1.2528459999999999</v>
      </c>
      <c r="AC169" s="60">
        <f t="shared" si="408"/>
        <v>1.2855859999999999</v>
      </c>
      <c r="AD169" s="60">
        <f t="shared" si="422"/>
        <v>1.2065870000000001</v>
      </c>
      <c r="AE169" s="60">
        <f t="shared" si="423"/>
        <v>1.181333</v>
      </c>
      <c r="AF169" s="60">
        <f t="shared" si="424"/>
        <v>0.98733300000000002</v>
      </c>
      <c r="AG169" s="60">
        <f t="shared" si="425"/>
        <v>0.93347899999999995</v>
      </c>
      <c r="AH169" s="60">
        <f t="shared" si="426"/>
        <v>1.214899</v>
      </c>
      <c r="AI169" s="60">
        <f t="shared" si="427"/>
        <v>0.72997281818181825</v>
      </c>
      <c r="AJ169" s="60">
        <f t="shared" si="428"/>
        <v>1.049231</v>
      </c>
      <c r="AK169" s="60">
        <f t="shared" si="429"/>
        <v>1.2528459999999999</v>
      </c>
      <c r="AM169" s="31">
        <f t="shared" si="419"/>
        <v>14.783133999999999</v>
      </c>
      <c r="AN169" s="31">
        <f t="shared" ref="AN169:AN172" si="439">AD169+AN168</f>
        <v>12.268079000000002</v>
      </c>
      <c r="AO169" s="31">
        <f t="shared" ref="AO169:AO172" si="440">AE169+AO168</f>
        <v>11.065460000000002</v>
      </c>
      <c r="AP169" s="31">
        <f t="shared" ref="AP169:AP172" si="441">AF169+AP168</f>
        <v>15.328491999999999</v>
      </c>
      <c r="AQ169" s="31">
        <f t="shared" ref="AQ169:AQ172" si="442">AG169+AQ168</f>
        <v>10.703601000000001</v>
      </c>
      <c r="AR169" s="31">
        <f t="shared" ref="AR169:AR172" si="443">AH169+AR168</f>
        <v>9.3127199999999988</v>
      </c>
      <c r="AS169" s="31">
        <f t="shared" ref="AS169:AS172" si="444">AI169+AS168</f>
        <v>10.055699909090908</v>
      </c>
      <c r="AT169" s="31">
        <f t="shared" ref="AT169:AT172" si="445">AJ169+AT168</f>
        <v>3.9144799999999993</v>
      </c>
      <c r="AU169" s="31">
        <f t="shared" ref="AU169:AU172" si="446">AK169+AU168</f>
        <v>1.1717900000000008</v>
      </c>
      <c r="BQ169" s="24">
        <v>1989</v>
      </c>
      <c r="BR169" s="24">
        <f t="shared" si="420"/>
        <v>21</v>
      </c>
      <c r="BS169" s="29">
        <f t="shared" si="396"/>
        <v>11.882193000000001</v>
      </c>
      <c r="BT169" s="29">
        <f t="shared" si="397"/>
        <v>5.3725190000000014</v>
      </c>
      <c r="BU169" s="29">
        <f t="shared" si="398"/>
        <v>4.5118879999999999</v>
      </c>
      <c r="BV169" s="29">
        <f t="shared" si="399"/>
        <v>1.6461219999999999</v>
      </c>
      <c r="BW169" s="29">
        <f t="shared" si="400"/>
        <v>1.5433119999999998</v>
      </c>
      <c r="BX169" s="29">
        <f t="shared" si="401"/>
        <v>4.5164520000000001</v>
      </c>
      <c r="BY169" s="29">
        <f t="shared" si="402"/>
        <v>5.6450779090909089</v>
      </c>
      <c r="BZ169" s="29">
        <f t="shared" si="403"/>
        <v>-2.0720219999999996</v>
      </c>
      <c r="CA169" s="29">
        <f t="shared" si="404"/>
        <v>2.5378700000000003</v>
      </c>
      <c r="CC169" s="24">
        <v>1993</v>
      </c>
      <c r="CD169" s="24">
        <v>3</v>
      </c>
      <c r="CE169" s="29">
        <f t="shared" si="430"/>
        <v>-1.694153</v>
      </c>
      <c r="CF169" s="29">
        <f t="shared" si="431"/>
        <v>-0.92789699999999997</v>
      </c>
      <c r="CG169" s="29">
        <f t="shared" si="432"/>
        <v>0.37561600000000001</v>
      </c>
      <c r="CH169" s="29">
        <f t="shared" si="433"/>
        <v>-0.22342600000000001</v>
      </c>
      <c r="CI169" s="29">
        <f t="shared" si="434"/>
        <v>-2.2824999999999998</v>
      </c>
      <c r="CJ169" s="29">
        <f t="shared" si="435"/>
        <v>-1.57481</v>
      </c>
      <c r="CK169" s="29">
        <f t="shared" si="436"/>
        <v>1.5985280909090911</v>
      </c>
      <c r="CL169" s="29">
        <f t="shared" si="437"/>
        <v>-0.17324099999999998</v>
      </c>
      <c r="CM169" s="29">
        <f t="shared" si="438"/>
        <v>-5.126E-2</v>
      </c>
    </row>
    <row r="170" spans="1:91" x14ac:dyDescent="0.25">
      <c r="A170" s="25" t="s">
        <v>107</v>
      </c>
      <c r="B170" s="25" t="s">
        <v>95</v>
      </c>
      <c r="C170" s="25" t="s">
        <v>91</v>
      </c>
      <c r="D170" s="26">
        <v>25</v>
      </c>
      <c r="F170" s="29">
        <v>0.16883600000000001</v>
      </c>
      <c r="G170" s="29">
        <v>0.351941</v>
      </c>
      <c r="H170" s="29">
        <v>0.319467</v>
      </c>
      <c r="I170" s="29">
        <v>0.120227</v>
      </c>
      <c r="J170" s="29">
        <v>0.19930899999999999</v>
      </c>
      <c r="K170" s="29">
        <v>0.17358100000000001</v>
      </c>
      <c r="L170" s="29">
        <v>0.15922900000000001</v>
      </c>
      <c r="M170" s="58">
        <v>-0.32125700000000001</v>
      </c>
      <c r="N170" s="58">
        <v>0.33690599999999998</v>
      </c>
      <c r="O170" s="58">
        <v>0.451428</v>
      </c>
      <c r="R170" s="31"/>
      <c r="S170" s="31">
        <f t="shared" si="347"/>
        <v>0.351941</v>
      </c>
      <c r="T170" s="31">
        <f t="shared" si="348"/>
        <v>0.319467</v>
      </c>
      <c r="U170" s="31">
        <f t="shared" si="349"/>
        <v>0.120227</v>
      </c>
      <c r="V170" s="31">
        <f t="shared" si="350"/>
        <v>0.19930899999999999</v>
      </c>
      <c r="W170" s="31">
        <f t="shared" si="351"/>
        <v>0.17358100000000001</v>
      </c>
      <c r="X170" s="31">
        <f t="shared" si="352"/>
        <v>0.15922900000000001</v>
      </c>
      <c r="Y170" s="60">
        <f t="shared" si="353"/>
        <v>-5.3933545454545456E-2</v>
      </c>
      <c r="Z170" s="60">
        <f t="shared" si="354"/>
        <v>0.33690599999999998</v>
      </c>
      <c r="AA170" s="60">
        <f t="shared" si="355"/>
        <v>0.451428</v>
      </c>
      <c r="AC170" s="60">
        <f t="shared" si="408"/>
        <v>0.351941</v>
      </c>
      <c r="AD170" s="60">
        <f t="shared" si="422"/>
        <v>0.319467</v>
      </c>
      <c r="AE170" s="60">
        <f t="shared" si="423"/>
        <v>0.120227</v>
      </c>
      <c r="AF170" s="60">
        <f t="shared" si="424"/>
        <v>0.19930899999999999</v>
      </c>
      <c r="AG170" s="60">
        <f t="shared" si="425"/>
        <v>0.17358100000000001</v>
      </c>
      <c r="AH170" s="60">
        <f t="shared" si="426"/>
        <v>0.15922900000000001</v>
      </c>
      <c r="AI170" s="60">
        <f t="shared" si="427"/>
        <v>-5.3933545454545456E-2</v>
      </c>
      <c r="AJ170" s="60">
        <f t="shared" si="428"/>
        <v>0.33690599999999998</v>
      </c>
      <c r="AK170" s="60">
        <f t="shared" si="429"/>
        <v>0.451428</v>
      </c>
      <c r="AM170" s="31">
        <f t="shared" si="419"/>
        <v>15.135074999999999</v>
      </c>
      <c r="AN170" s="31">
        <f t="shared" si="439"/>
        <v>12.587546000000001</v>
      </c>
      <c r="AO170" s="31">
        <f t="shared" si="440"/>
        <v>11.185687000000001</v>
      </c>
      <c r="AP170" s="31">
        <f t="shared" si="441"/>
        <v>15.527800999999998</v>
      </c>
      <c r="AQ170" s="31">
        <f t="shared" si="442"/>
        <v>10.877182000000001</v>
      </c>
      <c r="AR170" s="31">
        <f t="shared" si="443"/>
        <v>9.4719489999999986</v>
      </c>
      <c r="AS170" s="31">
        <f t="shared" si="444"/>
        <v>10.001766363636362</v>
      </c>
      <c r="AT170" s="31">
        <f t="shared" si="445"/>
        <v>4.2513859999999992</v>
      </c>
      <c r="AU170" s="31">
        <f t="shared" si="446"/>
        <v>1.6232180000000007</v>
      </c>
      <c r="BQ170" s="24">
        <v>1990</v>
      </c>
      <c r="BR170" s="24">
        <v>1</v>
      </c>
      <c r="BS170" s="29">
        <f>AM296</f>
        <v>3.1360220000000001</v>
      </c>
      <c r="BT170" s="29">
        <f t="shared" ref="BT170:CA170" si="447">AN296</f>
        <v>2.580686</v>
      </c>
      <c r="BU170" s="29">
        <f t="shared" si="447"/>
        <v>2.7572670000000001</v>
      </c>
      <c r="BV170" s="29">
        <f t="shared" si="447"/>
        <v>2.4985330000000001</v>
      </c>
      <c r="BW170" s="29">
        <f t="shared" si="447"/>
        <v>2.380341</v>
      </c>
      <c r="BX170" s="29">
        <f t="shared" si="447"/>
        <v>2.3257500000000002</v>
      </c>
      <c r="BY170" s="29">
        <f t="shared" si="447"/>
        <v>1.7583254545454545</v>
      </c>
      <c r="BZ170" s="29">
        <f t="shared" si="447"/>
        <v>1.653</v>
      </c>
      <c r="CA170" s="29">
        <f t="shared" si="447"/>
        <v>2.7926639999999998</v>
      </c>
      <c r="CC170" s="24">
        <v>1993</v>
      </c>
      <c r="CD170" s="24">
        <v>4</v>
      </c>
      <c r="CE170" s="29">
        <f t="shared" si="430"/>
        <v>-2.372417</v>
      </c>
      <c r="CF170" s="29">
        <f t="shared" si="431"/>
        <v>-1.7651699999999999</v>
      </c>
      <c r="CG170" s="29">
        <f t="shared" si="432"/>
        <v>4.792200000000002E-2</v>
      </c>
      <c r="CH170" s="29">
        <f t="shared" si="433"/>
        <v>-0.312473</v>
      </c>
      <c r="CI170" s="29">
        <f t="shared" si="434"/>
        <v>-2.8843589999999999</v>
      </c>
      <c r="CJ170" s="29">
        <f t="shared" si="435"/>
        <v>-2.4267750000000001</v>
      </c>
      <c r="CK170" s="29">
        <f t="shared" si="436"/>
        <v>2.0824231818181822</v>
      </c>
      <c r="CL170" s="29">
        <f t="shared" si="437"/>
        <v>0.134052</v>
      </c>
      <c r="CM170" s="29">
        <f t="shared" si="438"/>
        <v>0.18005499999999999</v>
      </c>
    </row>
    <row r="171" spans="1:91" x14ac:dyDescent="0.25">
      <c r="A171" s="25" t="s">
        <v>107</v>
      </c>
      <c r="B171" s="25" t="s">
        <v>95</v>
      </c>
      <c r="C171" s="25" t="s">
        <v>92</v>
      </c>
      <c r="D171" s="26">
        <v>26</v>
      </c>
      <c r="F171" s="29">
        <v>0.22489000000000001</v>
      </c>
      <c r="G171" s="29">
        <v>0.58990600000000004</v>
      </c>
      <c r="H171" s="29">
        <v>0.380052</v>
      </c>
      <c r="I171" s="29">
        <v>0.48027500000000001</v>
      </c>
      <c r="J171" s="29">
        <v>0.47298800000000002</v>
      </c>
      <c r="K171" s="29">
        <v>0.21600900000000001</v>
      </c>
      <c r="L171" s="29">
        <v>0.19032399999999999</v>
      </c>
      <c r="M171" s="58">
        <v>-0.21768199999999999</v>
      </c>
      <c r="N171" s="58">
        <v>0.428124</v>
      </c>
      <c r="O171" s="58">
        <v>0.52027199999999996</v>
      </c>
      <c r="R171" s="31"/>
      <c r="S171" s="31">
        <f t="shared" si="347"/>
        <v>0.58990600000000004</v>
      </c>
      <c r="T171" s="31">
        <f t="shared" si="348"/>
        <v>0.380052</v>
      </c>
      <c r="U171" s="31">
        <f t="shared" si="349"/>
        <v>0.48027500000000001</v>
      </c>
      <c r="V171" s="31">
        <f t="shared" si="350"/>
        <v>0.47298800000000002</v>
      </c>
      <c r="W171" s="31">
        <f t="shared" si="351"/>
        <v>0.21600900000000001</v>
      </c>
      <c r="X171" s="31">
        <f t="shared" si="352"/>
        <v>0.19032399999999999</v>
      </c>
      <c r="Y171" s="60">
        <f t="shared" si="353"/>
        <v>2.3720909090909102E-2</v>
      </c>
      <c r="Z171" s="60">
        <f t="shared" si="354"/>
        <v>0.428124</v>
      </c>
      <c r="AA171" s="60">
        <f t="shared" si="355"/>
        <v>0.52027199999999996</v>
      </c>
      <c r="AC171" s="60">
        <f t="shared" si="408"/>
        <v>0.58990600000000004</v>
      </c>
      <c r="AD171" s="60">
        <f t="shared" si="422"/>
        <v>0.380052</v>
      </c>
      <c r="AE171" s="60">
        <f t="shared" si="423"/>
        <v>0.48027500000000001</v>
      </c>
      <c r="AF171" s="60">
        <f t="shared" si="424"/>
        <v>0.47298800000000002</v>
      </c>
      <c r="AG171" s="60">
        <f t="shared" si="425"/>
        <v>0.21600900000000001</v>
      </c>
      <c r="AH171" s="60">
        <f t="shared" si="426"/>
        <v>0.19032399999999999</v>
      </c>
      <c r="AI171" s="60">
        <f t="shared" si="427"/>
        <v>2.3720909090909102E-2</v>
      </c>
      <c r="AJ171" s="60">
        <f t="shared" si="428"/>
        <v>0.428124</v>
      </c>
      <c r="AK171" s="60">
        <f t="shared" si="429"/>
        <v>0.52027199999999996</v>
      </c>
      <c r="AM171" s="31">
        <f t="shared" si="419"/>
        <v>15.724981</v>
      </c>
      <c r="AN171" s="31">
        <f t="shared" si="439"/>
        <v>12.967598000000001</v>
      </c>
      <c r="AO171" s="31">
        <f t="shared" si="440"/>
        <v>11.665962000000002</v>
      </c>
      <c r="AP171" s="31">
        <f t="shared" si="441"/>
        <v>16.000788999999997</v>
      </c>
      <c r="AQ171" s="31">
        <f t="shared" si="442"/>
        <v>11.093191000000001</v>
      </c>
      <c r="AR171" s="31">
        <f t="shared" si="443"/>
        <v>9.662272999999999</v>
      </c>
      <c r="AS171" s="31">
        <f t="shared" si="444"/>
        <v>10.02548727272727</v>
      </c>
      <c r="AT171" s="31">
        <f t="shared" si="445"/>
        <v>4.6795099999999996</v>
      </c>
      <c r="AU171" s="31">
        <f t="shared" si="446"/>
        <v>2.1434900000000008</v>
      </c>
      <c r="BQ171" s="24">
        <v>1990</v>
      </c>
      <c r="BR171" s="24">
        <v>2</v>
      </c>
      <c r="BS171" s="29">
        <f t="shared" ref="BS171:BS190" si="448">AM297</f>
        <v>5.9914459999999998</v>
      </c>
      <c r="BT171" s="29">
        <f t="shared" ref="BT171:BT190" si="449">AN297</f>
        <v>4.9617740000000001</v>
      </c>
      <c r="BU171" s="29">
        <f t="shared" ref="BU171:BU190" si="450">AO297</f>
        <v>5.4148540000000001</v>
      </c>
      <c r="BV171" s="29">
        <f t="shared" ref="BV171:BV190" si="451">AP297</f>
        <v>4.8777869999999997</v>
      </c>
      <c r="BW171" s="29">
        <f t="shared" ref="BW171:BW190" si="452">AQ297</f>
        <v>4.7109310000000004</v>
      </c>
      <c r="BX171" s="29">
        <f t="shared" ref="BX171:BX190" si="453">AR297</f>
        <v>4.5094820000000002</v>
      </c>
      <c r="BY171" s="29">
        <f t="shared" ref="BY171:BY190" si="454">AS297</f>
        <v>3.8692270909090904</v>
      </c>
      <c r="BZ171" s="29">
        <f t="shared" ref="BZ171:BZ190" si="455">AT297</f>
        <v>3.437821</v>
      </c>
      <c r="CA171" s="29">
        <f t="shared" ref="CA171:CA190" si="456">AU297</f>
        <v>5.4439639999999994</v>
      </c>
      <c r="CC171" s="24">
        <v>1993</v>
      </c>
      <c r="CD171" s="24">
        <v>5</v>
      </c>
      <c r="CE171" s="29">
        <f t="shared" si="430"/>
        <v>-2.9056670000000002</v>
      </c>
      <c r="CF171" s="29">
        <f t="shared" si="431"/>
        <v>-2.5481179999999997</v>
      </c>
      <c r="CG171" s="29">
        <f t="shared" si="432"/>
        <v>-0.29944999999999999</v>
      </c>
      <c r="CH171" s="29">
        <f t="shared" si="433"/>
        <v>-0.51254100000000002</v>
      </c>
      <c r="CI171" s="29">
        <f t="shared" si="434"/>
        <v>-3.4411209999999999</v>
      </c>
      <c r="CJ171" s="29">
        <f t="shared" si="435"/>
        <v>-3.1816900000000001</v>
      </c>
      <c r="CK171" s="29">
        <f t="shared" si="436"/>
        <v>2.199204454545455</v>
      </c>
      <c r="CL171" s="29">
        <f t="shared" si="437"/>
        <v>0.60045499999999996</v>
      </c>
      <c r="CM171" s="29">
        <f t="shared" si="438"/>
        <v>0.58164099999999996</v>
      </c>
    </row>
    <row r="172" spans="1:91" x14ac:dyDescent="0.25">
      <c r="A172" s="25" t="s">
        <v>107</v>
      </c>
      <c r="B172" s="25" t="s">
        <v>95</v>
      </c>
      <c r="C172" s="25" t="s">
        <v>93</v>
      </c>
      <c r="D172" s="26">
        <v>27</v>
      </c>
      <c r="F172" s="29">
        <v>0.39256200000000002</v>
      </c>
      <c r="G172" s="29">
        <v>0.67018</v>
      </c>
      <c r="H172" s="29">
        <v>0.47691099999999997</v>
      </c>
      <c r="I172" s="29">
        <v>0.73843499999999995</v>
      </c>
      <c r="J172" s="29">
        <v>0.66854999999999998</v>
      </c>
      <c r="K172" s="29">
        <v>0.129802</v>
      </c>
      <c r="L172" s="29">
        <v>0.180644</v>
      </c>
      <c r="M172" s="58">
        <v>-4.8055E-2</v>
      </c>
      <c r="N172" s="58">
        <v>0.57627899999999999</v>
      </c>
      <c r="O172" s="58">
        <v>0.59584099999999995</v>
      </c>
      <c r="R172" s="31"/>
      <c r="S172" s="31">
        <f t="shared" si="347"/>
        <v>0.67018</v>
      </c>
      <c r="T172" s="31">
        <f t="shared" si="348"/>
        <v>0.47691099999999997</v>
      </c>
      <c r="U172" s="31">
        <f t="shared" si="349"/>
        <v>0.73843499999999995</v>
      </c>
      <c r="V172" s="31">
        <f t="shared" si="350"/>
        <v>0.66854999999999998</v>
      </c>
      <c r="W172" s="31">
        <f t="shared" si="351"/>
        <v>0.129802</v>
      </c>
      <c r="X172" s="31">
        <f t="shared" si="352"/>
        <v>0.180644</v>
      </c>
      <c r="Y172" s="60">
        <f t="shared" si="353"/>
        <v>0.19228154545454545</v>
      </c>
      <c r="Z172" s="60">
        <f t="shared" si="354"/>
        <v>0.57627899999999999</v>
      </c>
      <c r="AA172" s="60">
        <f t="shared" si="355"/>
        <v>0.59584099999999995</v>
      </c>
      <c r="AC172" s="60">
        <f t="shared" si="408"/>
        <v>0.67018</v>
      </c>
      <c r="AD172" s="60">
        <f t="shared" si="422"/>
        <v>0.47691099999999997</v>
      </c>
      <c r="AE172" s="60">
        <f t="shared" si="423"/>
        <v>0.73843499999999995</v>
      </c>
      <c r="AF172" s="60">
        <f t="shared" si="424"/>
        <v>0.66854999999999998</v>
      </c>
      <c r="AG172" s="60">
        <f t="shared" si="425"/>
        <v>0.129802</v>
      </c>
      <c r="AH172" s="60">
        <f t="shared" si="426"/>
        <v>0.180644</v>
      </c>
      <c r="AI172" s="60">
        <f t="shared" si="427"/>
        <v>0.19228154545454545</v>
      </c>
      <c r="AJ172" s="60">
        <f t="shared" si="428"/>
        <v>0.57627899999999999</v>
      </c>
      <c r="AK172" s="60">
        <f t="shared" si="429"/>
        <v>0.59584099999999995</v>
      </c>
      <c r="AM172" s="31">
        <f t="shared" si="419"/>
        <v>16.395160999999998</v>
      </c>
      <c r="AN172" s="31">
        <f t="shared" si="439"/>
        <v>13.444509</v>
      </c>
      <c r="AO172" s="31">
        <f t="shared" si="440"/>
        <v>12.404397000000003</v>
      </c>
      <c r="AP172" s="31">
        <f t="shared" si="441"/>
        <v>16.669338999999997</v>
      </c>
      <c r="AQ172" s="31">
        <f t="shared" si="442"/>
        <v>11.222993000000001</v>
      </c>
      <c r="AR172" s="31">
        <f t="shared" si="443"/>
        <v>9.8429169999999981</v>
      </c>
      <c r="AS172" s="31">
        <f t="shared" si="444"/>
        <v>10.217768818181815</v>
      </c>
      <c r="AT172" s="31">
        <f t="shared" si="445"/>
        <v>5.255789</v>
      </c>
      <c r="AU172" s="31">
        <f t="shared" si="446"/>
        <v>2.7393310000000008</v>
      </c>
      <c r="BQ172" s="24">
        <v>1990</v>
      </c>
      <c r="BR172" s="24">
        <v>3</v>
      </c>
      <c r="BS172" s="29">
        <f t="shared" si="448"/>
        <v>8.3243340000000003</v>
      </c>
      <c r="BT172" s="29">
        <f t="shared" si="449"/>
        <v>6.8750280000000004</v>
      </c>
      <c r="BU172" s="29">
        <f t="shared" si="450"/>
        <v>7.5990789999999997</v>
      </c>
      <c r="BV172" s="29">
        <f t="shared" si="451"/>
        <v>6.8297379999999999</v>
      </c>
      <c r="BW172" s="29">
        <f t="shared" si="452"/>
        <v>6.6159880000000006</v>
      </c>
      <c r="BX172" s="29">
        <f t="shared" si="453"/>
        <v>6.1811310000000006</v>
      </c>
      <c r="BY172" s="29">
        <f t="shared" si="454"/>
        <v>5.9728721818181807</v>
      </c>
      <c r="BZ172" s="29">
        <f t="shared" si="455"/>
        <v>4.9900450000000003</v>
      </c>
      <c r="CA172" s="29">
        <f t="shared" si="456"/>
        <v>7.5580229999999995</v>
      </c>
      <c r="CC172" s="24">
        <v>1993</v>
      </c>
      <c r="CD172" s="24">
        <v>6</v>
      </c>
      <c r="CE172" s="29">
        <f t="shared" si="430"/>
        <v>-3.3116720000000002</v>
      </c>
      <c r="CF172" s="29">
        <f t="shared" si="431"/>
        <v>-3.3509799999999998</v>
      </c>
      <c r="CG172" s="29">
        <f t="shared" si="432"/>
        <v>-0.73024500000000003</v>
      </c>
      <c r="CH172" s="29">
        <f t="shared" si="433"/>
        <v>-0.88186200000000003</v>
      </c>
      <c r="CI172" s="29">
        <f t="shared" si="434"/>
        <v>-4.059901</v>
      </c>
      <c r="CJ172" s="29">
        <f t="shared" si="435"/>
        <v>-3.8609580000000001</v>
      </c>
      <c r="CK172" s="29">
        <f t="shared" si="436"/>
        <v>1.9256401818181823</v>
      </c>
      <c r="CL172" s="29">
        <f t="shared" si="437"/>
        <v>1.060835</v>
      </c>
      <c r="CM172" s="29">
        <f t="shared" si="438"/>
        <v>0.95222899999999999</v>
      </c>
    </row>
    <row r="173" spans="1:91" x14ac:dyDescent="0.25">
      <c r="A173" s="25" t="s">
        <v>107</v>
      </c>
      <c r="B173" s="25" t="s">
        <v>96</v>
      </c>
      <c r="C173" s="25" t="s">
        <v>91</v>
      </c>
      <c r="D173" s="26">
        <v>28</v>
      </c>
      <c r="F173" s="29">
        <v>0.120792</v>
      </c>
      <c r="G173" s="29">
        <v>0.41256300000000001</v>
      </c>
      <c r="H173" s="29">
        <v>0.127364</v>
      </c>
      <c r="I173" s="29">
        <v>0.64090000000000003</v>
      </c>
      <c r="J173" s="29">
        <v>0.89414800000000005</v>
      </c>
      <c r="K173" s="29">
        <v>6.2923999999999994E-2</v>
      </c>
      <c r="L173" s="29">
        <v>0.134687</v>
      </c>
      <c r="M173" s="58">
        <v>-0.20305899999999999</v>
      </c>
      <c r="N173" s="58">
        <v>0.19709499999999999</v>
      </c>
      <c r="O173" s="58">
        <v>-1.702E-2</v>
      </c>
      <c r="R173" s="31"/>
      <c r="S173" s="31">
        <f t="shared" si="347"/>
        <v>0.41256300000000001</v>
      </c>
      <c r="T173" s="31">
        <f t="shared" si="348"/>
        <v>0.127364</v>
      </c>
      <c r="U173" s="31">
        <f t="shared" si="349"/>
        <v>0.64090000000000003</v>
      </c>
      <c r="V173" s="31">
        <f t="shared" si="350"/>
        <v>0.89414800000000005</v>
      </c>
      <c r="W173" s="31">
        <f t="shared" si="351"/>
        <v>6.2923999999999994E-2</v>
      </c>
      <c r="X173" s="31">
        <f t="shared" si="352"/>
        <v>0.134687</v>
      </c>
      <c r="Y173" s="60">
        <f t="shared" si="353"/>
        <v>-2.6413000000000009E-2</v>
      </c>
      <c r="Z173" s="60">
        <f t="shared" si="354"/>
        <v>0.19709499999999999</v>
      </c>
      <c r="AA173" s="60">
        <f t="shared" si="355"/>
        <v>-1.702E-2</v>
      </c>
      <c r="AC173" s="60"/>
      <c r="AD173" s="60"/>
      <c r="AE173" s="60"/>
      <c r="AF173" s="60"/>
      <c r="AG173" s="60"/>
      <c r="AH173" s="60"/>
      <c r="AI173" s="60"/>
      <c r="AJ173" s="60"/>
      <c r="AK173" s="60"/>
      <c r="AM173" s="31"/>
      <c r="AN173" s="31"/>
      <c r="AO173" s="31"/>
      <c r="AP173" s="31"/>
      <c r="AQ173" s="31"/>
      <c r="AR173" s="31"/>
      <c r="AS173" s="60"/>
      <c r="AW173" s="29">
        <f>S173</f>
        <v>0.41256300000000001</v>
      </c>
      <c r="AX173" s="29">
        <f t="shared" ref="AX173:BE187" si="457">T173</f>
        <v>0.127364</v>
      </c>
      <c r="AY173" s="29">
        <f t="shared" si="457"/>
        <v>0.64090000000000003</v>
      </c>
      <c r="AZ173" s="29">
        <f t="shared" si="457"/>
        <v>0.89414800000000005</v>
      </c>
      <c r="BA173" s="29">
        <f t="shared" si="457"/>
        <v>6.2923999999999994E-2</v>
      </c>
      <c r="BB173" s="29">
        <f t="shared" si="457"/>
        <v>0.134687</v>
      </c>
      <c r="BC173" s="29">
        <f t="shared" si="457"/>
        <v>-2.6413000000000009E-2</v>
      </c>
      <c r="BD173" s="29">
        <f t="shared" si="457"/>
        <v>0.19709499999999999</v>
      </c>
      <c r="BE173" s="29">
        <f t="shared" si="457"/>
        <v>-1.702E-2</v>
      </c>
      <c r="BG173" s="29">
        <f>AW173</f>
        <v>0.41256300000000001</v>
      </c>
      <c r="BH173" s="29">
        <f t="shared" ref="BH173:BO173" si="458">AX173</f>
        <v>0.127364</v>
      </c>
      <c r="BI173" s="29">
        <f t="shared" si="458"/>
        <v>0.64090000000000003</v>
      </c>
      <c r="BJ173" s="29">
        <f t="shared" si="458"/>
        <v>0.89414800000000005</v>
      </c>
      <c r="BK173" s="29">
        <f t="shared" si="458"/>
        <v>6.2923999999999994E-2</v>
      </c>
      <c r="BL173" s="29">
        <f t="shared" si="458"/>
        <v>0.134687</v>
      </c>
      <c r="BM173" s="29">
        <f t="shared" si="458"/>
        <v>-2.6413000000000009E-2</v>
      </c>
      <c r="BN173" s="29">
        <f t="shared" si="458"/>
        <v>0.19709499999999999</v>
      </c>
      <c r="BO173" s="29">
        <f t="shared" si="458"/>
        <v>-1.702E-2</v>
      </c>
      <c r="BQ173" s="24">
        <v>1990</v>
      </c>
      <c r="BR173" s="24">
        <v>4</v>
      </c>
      <c r="BS173" s="29">
        <f t="shared" si="448"/>
        <v>9.743449</v>
      </c>
      <c r="BT173" s="29">
        <f t="shared" si="449"/>
        <v>7.9044059999999998</v>
      </c>
      <c r="BU173" s="29">
        <f t="shared" si="450"/>
        <v>8.6546520000000005</v>
      </c>
      <c r="BV173" s="29">
        <f t="shared" si="451"/>
        <v>7.9516929999999997</v>
      </c>
      <c r="BW173" s="29">
        <f t="shared" si="452"/>
        <v>7.6714060000000011</v>
      </c>
      <c r="BX173" s="29">
        <f t="shared" si="453"/>
        <v>7.1463480000000006</v>
      </c>
      <c r="BY173" s="29">
        <f t="shared" si="454"/>
        <v>6.8639409999999987</v>
      </c>
      <c r="BZ173" s="29">
        <f t="shared" si="455"/>
        <v>6.0010640000000004</v>
      </c>
      <c r="CA173" s="29">
        <f t="shared" si="456"/>
        <v>8.695487</v>
      </c>
      <c r="CC173" s="24">
        <v>1993</v>
      </c>
      <c r="CD173" s="24">
        <v>7</v>
      </c>
      <c r="CE173" s="29">
        <f t="shared" si="430"/>
        <v>-3.7993600000000001</v>
      </c>
      <c r="CF173" s="29">
        <f t="shared" si="431"/>
        <v>-4.1638539999999997</v>
      </c>
      <c r="CG173" s="29">
        <f t="shared" si="432"/>
        <v>-1.1889609999999999</v>
      </c>
      <c r="CH173" s="29">
        <f t="shared" si="433"/>
        <v>-1.2262360000000001</v>
      </c>
      <c r="CI173" s="29">
        <f t="shared" si="434"/>
        <v>-4.5262419999999999</v>
      </c>
      <c r="CJ173" s="29">
        <f t="shared" si="435"/>
        <v>-4.4815339999999999</v>
      </c>
      <c r="CK173" s="29">
        <f t="shared" si="436"/>
        <v>1.563911545454546</v>
      </c>
      <c r="CL173" s="29">
        <f t="shared" si="437"/>
        <v>1.2303979999999999</v>
      </c>
      <c r="CM173" s="29">
        <f t="shared" si="438"/>
        <v>0.96515799999999996</v>
      </c>
    </row>
    <row r="174" spans="1:91" x14ac:dyDescent="0.25">
      <c r="A174" s="25" t="s">
        <v>107</v>
      </c>
      <c r="B174" s="25" t="s">
        <v>96</v>
      </c>
      <c r="C174" s="25" t="s">
        <v>92</v>
      </c>
      <c r="D174" s="26">
        <v>29</v>
      </c>
      <c r="F174" s="29">
        <v>0.40342299999999998</v>
      </c>
      <c r="G174" s="29">
        <v>0.89996799999999999</v>
      </c>
      <c r="H174" s="29">
        <v>0.38344400000000001</v>
      </c>
      <c r="I174" s="29">
        <v>1.1249480000000001</v>
      </c>
      <c r="J174" s="29">
        <v>1.1019570000000001</v>
      </c>
      <c r="K174" s="29">
        <v>3.3313000000000002E-2</v>
      </c>
      <c r="L174" s="29">
        <v>0.54563300000000003</v>
      </c>
      <c r="M174" s="58">
        <v>4.6620000000000002E-2</v>
      </c>
      <c r="N174" s="58">
        <v>0.403113</v>
      </c>
      <c r="O174" s="58">
        <v>0.115773</v>
      </c>
      <c r="R174" s="31"/>
      <c r="S174" s="31">
        <f t="shared" si="347"/>
        <v>0.89996799999999999</v>
      </c>
      <c r="T174" s="31">
        <f t="shared" si="348"/>
        <v>0.38344400000000001</v>
      </c>
      <c r="U174" s="31">
        <f t="shared" si="349"/>
        <v>1.1249480000000001</v>
      </c>
      <c r="V174" s="31">
        <f t="shared" si="350"/>
        <v>1.1019570000000001</v>
      </c>
      <c r="W174" s="31">
        <f t="shared" si="351"/>
        <v>3.3313000000000002E-2</v>
      </c>
      <c r="X174" s="31">
        <f t="shared" si="352"/>
        <v>0.54563300000000003</v>
      </c>
      <c r="Y174" s="60">
        <f t="shared" si="353"/>
        <v>0.24123981818181814</v>
      </c>
      <c r="Z174" s="60">
        <f t="shared" si="354"/>
        <v>0.403113</v>
      </c>
      <c r="AA174" s="60">
        <f t="shared" si="355"/>
        <v>0.115773</v>
      </c>
      <c r="AC174" s="60"/>
      <c r="AD174" s="60"/>
      <c r="AE174" s="60"/>
      <c r="AF174" s="60"/>
      <c r="AG174" s="60"/>
      <c r="AH174" s="60"/>
      <c r="AI174" s="60"/>
      <c r="AJ174" s="60"/>
      <c r="AK174" s="60"/>
      <c r="AM174" s="31"/>
      <c r="AN174" s="31"/>
      <c r="AO174" s="31"/>
      <c r="AP174" s="31"/>
      <c r="AQ174" s="31"/>
      <c r="AR174" s="31"/>
      <c r="AS174" s="60"/>
      <c r="AW174" s="29">
        <f t="shared" ref="AW174:AW187" si="459">S174</f>
        <v>0.89996799999999999</v>
      </c>
      <c r="AX174" s="29">
        <f t="shared" si="457"/>
        <v>0.38344400000000001</v>
      </c>
      <c r="AY174" s="29">
        <f t="shared" si="457"/>
        <v>1.1249480000000001</v>
      </c>
      <c r="AZ174" s="29">
        <f t="shared" si="457"/>
        <v>1.1019570000000001</v>
      </c>
      <c r="BA174" s="29">
        <f t="shared" si="457"/>
        <v>3.3313000000000002E-2</v>
      </c>
      <c r="BB174" s="29">
        <f t="shared" si="457"/>
        <v>0.54563300000000003</v>
      </c>
      <c r="BC174" s="29">
        <f t="shared" si="457"/>
        <v>0.24123981818181814</v>
      </c>
      <c r="BD174" s="29">
        <f t="shared" si="457"/>
        <v>0.403113</v>
      </c>
      <c r="BE174" s="29">
        <f t="shared" si="457"/>
        <v>0.115773</v>
      </c>
      <c r="BG174" s="29">
        <f t="shared" ref="BG174:BG187" si="460">AW174+BG173</f>
        <v>1.3125309999999999</v>
      </c>
      <c r="BH174" s="29">
        <f t="shared" ref="BH174:BH187" si="461">AX174+BH173</f>
        <v>0.51080800000000004</v>
      </c>
      <c r="BI174" s="29">
        <f t="shared" ref="BI174:BI187" si="462">AY174+BI173</f>
        <v>1.7658480000000001</v>
      </c>
      <c r="BJ174" s="29">
        <f t="shared" ref="BJ174:BJ187" si="463">AZ174+BJ173</f>
        <v>1.996105</v>
      </c>
      <c r="BK174" s="29">
        <f t="shared" ref="BK174:BK187" si="464">BA174+BK173</f>
        <v>9.6236999999999989E-2</v>
      </c>
      <c r="BL174" s="29">
        <f t="shared" ref="BL174:BL187" si="465">BB174+BL173</f>
        <v>0.68032000000000004</v>
      </c>
      <c r="BM174" s="29">
        <f t="shared" ref="BM174:BM187" si="466">BC174+BM173</f>
        <v>0.21482681818181812</v>
      </c>
      <c r="BN174" s="29">
        <f t="shared" ref="BN174:BN187" si="467">BD174+BN173</f>
        <v>0.60020799999999996</v>
      </c>
      <c r="BO174" s="29">
        <f t="shared" ref="BO174:BO187" si="468">BE174+BO173</f>
        <v>9.8753000000000007E-2</v>
      </c>
      <c r="BQ174" s="24">
        <v>1990</v>
      </c>
      <c r="BR174" s="24">
        <v>5</v>
      </c>
      <c r="BS174" s="29">
        <f t="shared" si="448"/>
        <v>10.870975</v>
      </c>
      <c r="BT174" s="29">
        <f t="shared" si="449"/>
        <v>8.554435999999999</v>
      </c>
      <c r="BU174" s="29">
        <f t="shared" si="450"/>
        <v>9.7199720000000003</v>
      </c>
      <c r="BV174" s="29">
        <f t="shared" si="451"/>
        <v>8.8531839999999988</v>
      </c>
      <c r="BW174" s="29">
        <f t="shared" si="452"/>
        <v>8.5104480000000002</v>
      </c>
      <c r="BX174" s="29">
        <f t="shared" si="453"/>
        <v>7.8895780000000002</v>
      </c>
      <c r="BY174" s="29">
        <f t="shared" si="454"/>
        <v>7.5671798181818168</v>
      </c>
      <c r="BZ174" s="29">
        <f t="shared" si="455"/>
        <v>6.7147890000000006</v>
      </c>
      <c r="CA174" s="29">
        <f t="shared" si="456"/>
        <v>9.4415599999999991</v>
      </c>
      <c r="CC174" s="24">
        <v>1993</v>
      </c>
      <c r="CD174" s="24">
        <v>8</v>
      </c>
      <c r="CE174" s="29">
        <f t="shared" si="430"/>
        <v>-4.4750870000000003</v>
      </c>
      <c r="CF174" s="29">
        <f t="shared" si="431"/>
        <v>-5.0702869999999995</v>
      </c>
      <c r="CG174" s="29">
        <f t="shared" si="432"/>
        <v>-1.825348</v>
      </c>
      <c r="CH174" s="29">
        <f t="shared" si="433"/>
        <v>-1.6929160000000001</v>
      </c>
      <c r="CI174" s="29">
        <f t="shared" si="434"/>
        <v>-5.053229</v>
      </c>
      <c r="CJ174" s="29">
        <f t="shared" si="435"/>
        <v>-5.2078419999999994</v>
      </c>
      <c r="CK174" s="29">
        <f t="shared" si="436"/>
        <v>0.93115009090909151</v>
      </c>
      <c r="CL174" s="29">
        <f t="shared" si="437"/>
        <v>1.27335</v>
      </c>
      <c r="CM174" s="29">
        <f t="shared" si="438"/>
        <v>0.83486399999999994</v>
      </c>
    </row>
    <row r="175" spans="1:91" x14ac:dyDescent="0.25">
      <c r="A175" s="25" t="s">
        <v>107</v>
      </c>
      <c r="B175" s="25" t="s">
        <v>96</v>
      </c>
      <c r="C175" s="25" t="s">
        <v>93</v>
      </c>
      <c r="D175" s="26">
        <v>30</v>
      </c>
      <c r="F175" s="29">
        <v>0.508718</v>
      </c>
      <c r="G175" s="29">
        <v>0.97830799999999996</v>
      </c>
      <c r="H175" s="29">
        <v>0.51580899999999996</v>
      </c>
      <c r="I175" s="29">
        <v>1.292143</v>
      </c>
      <c r="J175" s="29">
        <v>1.0493060000000001</v>
      </c>
      <c r="K175" s="29">
        <v>-7.6942999999999998E-2</v>
      </c>
      <c r="L175" s="29">
        <v>0.80981700000000001</v>
      </c>
      <c r="M175" s="58">
        <v>-2.5510999999999999E-2</v>
      </c>
      <c r="N175" s="58">
        <v>0.58947400000000005</v>
      </c>
      <c r="O175" s="58">
        <v>0.32444699999999999</v>
      </c>
      <c r="R175" s="31"/>
      <c r="S175" s="31">
        <f t="shared" si="347"/>
        <v>0.97830799999999996</v>
      </c>
      <c r="T175" s="31">
        <f t="shared" si="348"/>
        <v>0.51580899999999996</v>
      </c>
      <c r="U175" s="31">
        <f t="shared" si="349"/>
        <v>1.292143</v>
      </c>
      <c r="V175" s="31">
        <f t="shared" si="350"/>
        <v>1.0493060000000001</v>
      </c>
      <c r="W175" s="31">
        <f t="shared" si="351"/>
        <v>-7.6942999999999998E-2</v>
      </c>
      <c r="X175" s="31">
        <f t="shared" si="352"/>
        <v>0.80981700000000001</v>
      </c>
      <c r="Y175" s="60">
        <f t="shared" si="353"/>
        <v>0.26588663636363635</v>
      </c>
      <c r="Z175" s="60">
        <f t="shared" si="354"/>
        <v>0.58947400000000005</v>
      </c>
      <c r="AA175" s="60">
        <f t="shared" si="355"/>
        <v>0.32444699999999999</v>
      </c>
      <c r="AC175" s="60"/>
      <c r="AD175" s="60"/>
      <c r="AE175" s="60"/>
      <c r="AF175" s="60"/>
      <c r="AG175" s="60"/>
      <c r="AH175" s="60"/>
      <c r="AI175" s="60"/>
      <c r="AJ175" s="60"/>
      <c r="AK175" s="60"/>
      <c r="AM175" s="31"/>
      <c r="AN175" s="31"/>
      <c r="AO175" s="31"/>
      <c r="AP175" s="31"/>
      <c r="AQ175" s="31"/>
      <c r="AR175" s="31"/>
      <c r="AS175" s="60"/>
      <c r="AW175" s="29">
        <f t="shared" si="459"/>
        <v>0.97830799999999996</v>
      </c>
      <c r="AX175" s="29">
        <f t="shared" si="457"/>
        <v>0.51580899999999996</v>
      </c>
      <c r="AY175" s="29">
        <f t="shared" si="457"/>
        <v>1.292143</v>
      </c>
      <c r="AZ175" s="29">
        <f t="shared" si="457"/>
        <v>1.0493060000000001</v>
      </c>
      <c r="BA175" s="29">
        <f t="shared" si="457"/>
        <v>-7.6942999999999998E-2</v>
      </c>
      <c r="BB175" s="29">
        <f t="shared" si="457"/>
        <v>0.80981700000000001</v>
      </c>
      <c r="BC175" s="29">
        <f t="shared" si="457"/>
        <v>0.26588663636363635</v>
      </c>
      <c r="BD175" s="29">
        <f t="shared" si="457"/>
        <v>0.58947400000000005</v>
      </c>
      <c r="BE175" s="29">
        <f t="shared" si="457"/>
        <v>0.32444699999999999</v>
      </c>
      <c r="BG175" s="29">
        <f t="shared" si="460"/>
        <v>2.2908390000000001</v>
      </c>
      <c r="BH175" s="29">
        <f t="shared" si="461"/>
        <v>1.0266169999999999</v>
      </c>
      <c r="BI175" s="29">
        <f t="shared" si="462"/>
        <v>3.0579910000000003</v>
      </c>
      <c r="BJ175" s="29">
        <f t="shared" si="463"/>
        <v>3.0454110000000001</v>
      </c>
      <c r="BK175" s="29">
        <f t="shared" si="464"/>
        <v>1.9293999999999992E-2</v>
      </c>
      <c r="BL175" s="29">
        <f t="shared" si="465"/>
        <v>1.490137</v>
      </c>
      <c r="BM175" s="29">
        <f t="shared" si="466"/>
        <v>0.48071345454545444</v>
      </c>
      <c r="BN175" s="29">
        <f t="shared" si="467"/>
        <v>1.1896819999999999</v>
      </c>
      <c r="BO175" s="29">
        <f t="shared" si="468"/>
        <v>0.42320000000000002</v>
      </c>
      <c r="BQ175" s="24">
        <v>1990</v>
      </c>
      <c r="BR175" s="24">
        <v>6</v>
      </c>
      <c r="BS175" s="29">
        <f t="shared" si="448"/>
        <v>11.673387999999999</v>
      </c>
      <c r="BT175" s="29">
        <f t="shared" si="449"/>
        <v>8.8044079999999987</v>
      </c>
      <c r="BU175" s="29">
        <f t="shared" si="450"/>
        <v>10.719191</v>
      </c>
      <c r="BV175" s="29">
        <f t="shared" si="451"/>
        <v>9.3888199999999991</v>
      </c>
      <c r="BW175" s="29">
        <f t="shared" si="452"/>
        <v>9.0100220000000011</v>
      </c>
      <c r="BX175" s="29">
        <f t="shared" si="453"/>
        <v>8.3584329999999998</v>
      </c>
      <c r="BY175" s="29">
        <f t="shared" si="454"/>
        <v>7.9975499999999986</v>
      </c>
      <c r="BZ175" s="29">
        <f t="shared" si="455"/>
        <v>7.0828780000000009</v>
      </c>
      <c r="CA175" s="29">
        <f t="shared" si="456"/>
        <v>9.6928669999999997</v>
      </c>
      <c r="CC175" s="24">
        <v>1993</v>
      </c>
      <c r="CD175" s="24">
        <v>9</v>
      </c>
      <c r="CE175" s="29">
        <f t="shared" si="430"/>
        <v>-5.2360980000000001</v>
      </c>
      <c r="CF175" s="29">
        <f t="shared" si="431"/>
        <v>-5.9995519999999996</v>
      </c>
      <c r="CG175" s="29">
        <f t="shared" si="432"/>
        <v>-2.5353409999999998</v>
      </c>
      <c r="CH175" s="29">
        <f t="shared" si="433"/>
        <v>-2.1743749999999999</v>
      </c>
      <c r="CI175" s="29">
        <f t="shared" si="434"/>
        <v>-5.5389790000000003</v>
      </c>
      <c r="CJ175" s="29">
        <f t="shared" si="435"/>
        <v>-5.9280929999999996</v>
      </c>
      <c r="CK175" s="29">
        <f t="shared" si="436"/>
        <v>0.14660372727272797</v>
      </c>
      <c r="CL175" s="29">
        <f t="shared" si="437"/>
        <v>1.1994529999999999</v>
      </c>
      <c r="CM175" s="29">
        <f t="shared" si="438"/>
        <v>0.5056449999999999</v>
      </c>
    </row>
    <row r="176" spans="1:91" x14ac:dyDescent="0.25">
      <c r="A176" s="25" t="s">
        <v>107</v>
      </c>
      <c r="B176" s="25" t="s">
        <v>97</v>
      </c>
      <c r="C176" s="25" t="s">
        <v>91</v>
      </c>
      <c r="D176" s="26">
        <v>31</v>
      </c>
      <c r="F176" s="29">
        <v>0.39587699999999998</v>
      </c>
      <c r="G176" s="29">
        <v>-4.6796999999999998E-2</v>
      </c>
      <c r="H176" s="29">
        <v>-0.34041199999999999</v>
      </c>
      <c r="I176" s="29">
        <v>0.28737000000000001</v>
      </c>
      <c r="J176" s="29">
        <v>-4.9403000000000002E-2</v>
      </c>
      <c r="K176" s="29">
        <v>-0.750108</v>
      </c>
      <c r="L176" s="29">
        <v>-0.21129100000000001</v>
      </c>
      <c r="M176" s="58">
        <v>-3.1043999999999999E-2</v>
      </c>
      <c r="N176" s="58">
        <v>-0.61868199999999995</v>
      </c>
      <c r="O176" s="58">
        <v>-0.88129199999999996</v>
      </c>
      <c r="R176" s="31"/>
      <c r="S176" s="31">
        <f t="shared" si="347"/>
        <v>-4.6796999999999998E-2</v>
      </c>
      <c r="T176" s="31">
        <f t="shared" si="348"/>
        <v>-0.34041199999999999</v>
      </c>
      <c r="U176" s="31">
        <f t="shared" si="349"/>
        <v>0.28737000000000001</v>
      </c>
      <c r="V176" s="31">
        <f t="shared" si="350"/>
        <v>-4.9403000000000002E-2</v>
      </c>
      <c r="W176" s="31">
        <f t="shared" si="351"/>
        <v>-0.750108</v>
      </c>
      <c r="X176" s="31">
        <f t="shared" si="352"/>
        <v>-0.21129100000000001</v>
      </c>
      <c r="Y176" s="60">
        <f t="shared" si="353"/>
        <v>0.20182199999999997</v>
      </c>
      <c r="Z176" s="60">
        <f t="shared" si="354"/>
        <v>-0.61868199999999995</v>
      </c>
      <c r="AA176" s="60">
        <f t="shared" si="355"/>
        <v>-0.88129199999999996</v>
      </c>
      <c r="AC176" s="60"/>
      <c r="AD176" s="60"/>
      <c r="AE176" s="60"/>
      <c r="AF176" s="60"/>
      <c r="AG176" s="60"/>
      <c r="AH176" s="60"/>
      <c r="AI176" s="60"/>
      <c r="AJ176" s="60"/>
      <c r="AK176" s="60"/>
      <c r="AM176" s="31"/>
      <c r="AN176" s="31"/>
      <c r="AO176" s="31"/>
      <c r="AP176" s="31"/>
      <c r="AQ176" s="31"/>
      <c r="AR176" s="31"/>
      <c r="AS176" s="60"/>
      <c r="AW176" s="29">
        <f t="shared" si="459"/>
        <v>-4.6796999999999998E-2</v>
      </c>
      <c r="AX176" s="29">
        <f t="shared" si="457"/>
        <v>-0.34041199999999999</v>
      </c>
      <c r="AY176" s="29">
        <f t="shared" si="457"/>
        <v>0.28737000000000001</v>
      </c>
      <c r="AZ176" s="29">
        <f t="shared" si="457"/>
        <v>-4.9403000000000002E-2</v>
      </c>
      <c r="BA176" s="29">
        <f t="shared" si="457"/>
        <v>-0.750108</v>
      </c>
      <c r="BB176" s="29">
        <f t="shared" si="457"/>
        <v>-0.21129100000000001</v>
      </c>
      <c r="BC176" s="29">
        <f t="shared" si="457"/>
        <v>0.20182199999999997</v>
      </c>
      <c r="BD176" s="29">
        <f t="shared" si="457"/>
        <v>-0.61868199999999995</v>
      </c>
      <c r="BE176" s="29">
        <f t="shared" si="457"/>
        <v>-0.88129199999999996</v>
      </c>
      <c r="BG176" s="29">
        <f t="shared" si="460"/>
        <v>2.2440419999999999</v>
      </c>
      <c r="BH176" s="29">
        <f t="shared" si="461"/>
        <v>0.68620499999999995</v>
      </c>
      <c r="BI176" s="29">
        <f t="shared" si="462"/>
        <v>3.3453610000000005</v>
      </c>
      <c r="BJ176" s="29">
        <f t="shared" si="463"/>
        <v>2.9960080000000002</v>
      </c>
      <c r="BK176" s="29">
        <f t="shared" si="464"/>
        <v>-0.73081399999999996</v>
      </c>
      <c r="BL176" s="29">
        <f t="shared" si="465"/>
        <v>1.2788460000000001</v>
      </c>
      <c r="BM176" s="29">
        <f t="shared" si="466"/>
        <v>0.68253545454545439</v>
      </c>
      <c r="BN176" s="29">
        <f t="shared" si="467"/>
        <v>0.57099999999999995</v>
      </c>
      <c r="BO176" s="29">
        <f t="shared" si="468"/>
        <v>-0.45809199999999994</v>
      </c>
      <c r="BQ176" s="24">
        <v>1990</v>
      </c>
      <c r="BR176" s="24">
        <v>7</v>
      </c>
      <c r="BS176" s="29">
        <f t="shared" si="448"/>
        <v>11.704609</v>
      </c>
      <c r="BT176" s="29">
        <f t="shared" si="449"/>
        <v>8.2598249999999993</v>
      </c>
      <c r="BU176" s="29">
        <f t="shared" si="450"/>
        <v>11.118210000000001</v>
      </c>
      <c r="BV176" s="29">
        <f t="shared" si="451"/>
        <v>9.1012099999999982</v>
      </c>
      <c r="BW176" s="29">
        <f t="shared" si="452"/>
        <v>8.7041090000000008</v>
      </c>
      <c r="BX176" s="29">
        <f t="shared" si="453"/>
        <v>7.9698969999999996</v>
      </c>
      <c r="BY176" s="29">
        <f t="shared" si="454"/>
        <v>7.6085410909090898</v>
      </c>
      <c r="BZ176" s="29">
        <f t="shared" si="455"/>
        <v>6.6654470000000012</v>
      </c>
      <c r="CA176" s="29">
        <f t="shared" si="456"/>
        <v>9.0666200000000003</v>
      </c>
      <c r="CC176" s="24">
        <v>1993</v>
      </c>
      <c r="CD176" s="24">
        <v>10</v>
      </c>
      <c r="CE176" s="29">
        <f t="shared" si="430"/>
        <v>-5.9330379999999998</v>
      </c>
      <c r="CF176" s="29">
        <f t="shared" si="431"/>
        <v>-6.7533939999999992</v>
      </c>
      <c r="CG176" s="29">
        <f t="shared" si="432"/>
        <v>-3.0064310000000001</v>
      </c>
      <c r="CH176" s="29">
        <f t="shared" si="433"/>
        <v>-2.5956359999999998</v>
      </c>
      <c r="CI176" s="29">
        <f t="shared" si="434"/>
        <v>-5.8925960000000002</v>
      </c>
      <c r="CJ176" s="29">
        <f t="shared" si="435"/>
        <v>-6.5633589999999993</v>
      </c>
      <c r="CK176" s="29">
        <f t="shared" si="436"/>
        <v>-0.28018781818181748</v>
      </c>
      <c r="CL176" s="29">
        <f t="shared" si="437"/>
        <v>0.88929099999999983</v>
      </c>
      <c r="CM176" s="29">
        <f t="shared" si="438"/>
        <v>0.16107899999999992</v>
      </c>
    </row>
    <row r="177" spans="1:91" x14ac:dyDescent="0.25">
      <c r="A177" s="25" t="s">
        <v>107</v>
      </c>
      <c r="B177" s="25" t="s">
        <v>97</v>
      </c>
      <c r="C177" s="25" t="s">
        <v>92</v>
      </c>
      <c r="D177" s="26">
        <v>32</v>
      </c>
      <c r="F177" s="29">
        <v>0.31585400000000002</v>
      </c>
      <c r="G177" s="29">
        <v>-2.5038000000000001E-2</v>
      </c>
      <c r="H177" s="29">
        <v>-0.26096799999999998</v>
      </c>
      <c r="I177" s="29">
        <v>0.24360399999999999</v>
      </c>
      <c r="J177" s="29">
        <v>-8.1566E-2</v>
      </c>
      <c r="K177" s="29">
        <v>-0.72939100000000001</v>
      </c>
      <c r="L177" s="29">
        <v>-0.392013</v>
      </c>
      <c r="M177" s="58">
        <v>1.5824999999999999E-2</v>
      </c>
      <c r="N177" s="58">
        <v>-0.90684900000000002</v>
      </c>
      <c r="O177" s="58">
        <v>-1.119464</v>
      </c>
      <c r="R177" s="31"/>
      <c r="S177" s="31">
        <f t="shared" si="347"/>
        <v>-2.5038000000000001E-2</v>
      </c>
      <c r="T177" s="31">
        <f t="shared" si="348"/>
        <v>-0.26096799999999998</v>
      </c>
      <c r="U177" s="31">
        <f t="shared" si="349"/>
        <v>0.24360399999999999</v>
      </c>
      <c r="V177" s="31">
        <f t="shared" si="350"/>
        <v>-8.1566E-2</v>
      </c>
      <c r="W177" s="31">
        <f t="shared" si="351"/>
        <v>-0.72939100000000001</v>
      </c>
      <c r="X177" s="31">
        <f t="shared" si="352"/>
        <v>-0.392013</v>
      </c>
      <c r="Y177" s="60">
        <f t="shared" si="353"/>
        <v>0.17947718181818181</v>
      </c>
      <c r="Z177" s="60">
        <f t="shared" si="354"/>
        <v>-0.90684900000000002</v>
      </c>
      <c r="AA177" s="60">
        <f t="shared" si="355"/>
        <v>-1.119464</v>
      </c>
      <c r="AC177" s="60"/>
      <c r="AD177" s="60"/>
      <c r="AE177" s="60"/>
      <c r="AF177" s="60"/>
      <c r="AG177" s="60"/>
      <c r="AH177" s="60"/>
      <c r="AI177" s="60"/>
      <c r="AJ177" s="60"/>
      <c r="AK177" s="60"/>
      <c r="AM177" s="31"/>
      <c r="AN177" s="31"/>
      <c r="AO177" s="31"/>
      <c r="AP177" s="31"/>
      <c r="AQ177" s="31"/>
      <c r="AR177" s="31"/>
      <c r="AS177" s="60"/>
      <c r="AW177" s="29">
        <f t="shared" si="459"/>
        <v>-2.5038000000000001E-2</v>
      </c>
      <c r="AX177" s="29">
        <f t="shared" si="457"/>
        <v>-0.26096799999999998</v>
      </c>
      <c r="AY177" s="29">
        <f t="shared" si="457"/>
        <v>0.24360399999999999</v>
      </c>
      <c r="AZ177" s="29">
        <f t="shared" si="457"/>
        <v>-8.1566E-2</v>
      </c>
      <c r="BA177" s="29">
        <f t="shared" si="457"/>
        <v>-0.72939100000000001</v>
      </c>
      <c r="BB177" s="29">
        <f t="shared" si="457"/>
        <v>-0.392013</v>
      </c>
      <c r="BC177" s="29">
        <f t="shared" si="457"/>
        <v>0.17947718181818181</v>
      </c>
      <c r="BD177" s="29">
        <f t="shared" si="457"/>
        <v>-0.90684900000000002</v>
      </c>
      <c r="BE177" s="29">
        <f t="shared" si="457"/>
        <v>-1.119464</v>
      </c>
      <c r="BG177" s="29">
        <f t="shared" si="460"/>
        <v>2.219004</v>
      </c>
      <c r="BH177" s="29">
        <f t="shared" si="461"/>
        <v>0.42523699999999998</v>
      </c>
      <c r="BI177" s="29">
        <f t="shared" si="462"/>
        <v>3.5889650000000004</v>
      </c>
      <c r="BJ177" s="29">
        <f t="shared" si="463"/>
        <v>2.9144420000000002</v>
      </c>
      <c r="BK177" s="29">
        <f t="shared" si="464"/>
        <v>-1.460205</v>
      </c>
      <c r="BL177" s="29">
        <f t="shared" si="465"/>
        <v>0.8868330000000002</v>
      </c>
      <c r="BM177" s="29">
        <f t="shared" si="466"/>
        <v>0.86201263636363623</v>
      </c>
      <c r="BN177" s="29">
        <f t="shared" si="467"/>
        <v>-0.33584900000000006</v>
      </c>
      <c r="BO177" s="29">
        <f t="shared" si="468"/>
        <v>-1.577556</v>
      </c>
      <c r="BQ177" s="24">
        <v>1990</v>
      </c>
      <c r="BR177" s="24">
        <v>8</v>
      </c>
      <c r="BS177" s="29">
        <f t="shared" si="448"/>
        <v>11.19664</v>
      </c>
      <c r="BT177" s="29">
        <f t="shared" si="449"/>
        <v>7.3319649999999994</v>
      </c>
      <c r="BU177" s="29">
        <f t="shared" si="450"/>
        <v>11.115747000000001</v>
      </c>
      <c r="BV177" s="29">
        <f t="shared" si="451"/>
        <v>8.5364209999999989</v>
      </c>
      <c r="BW177" s="29">
        <f t="shared" si="452"/>
        <v>8.0070140000000016</v>
      </c>
      <c r="BX177" s="29">
        <f t="shared" si="453"/>
        <v>7.1074219999999997</v>
      </c>
      <c r="BY177" s="29">
        <f t="shared" si="454"/>
        <v>6.6202729090909083</v>
      </c>
      <c r="BZ177" s="29">
        <f t="shared" si="455"/>
        <v>5.7182290000000009</v>
      </c>
      <c r="CA177" s="29">
        <f t="shared" si="456"/>
        <v>7.8123820000000004</v>
      </c>
      <c r="CC177" s="24">
        <v>1993</v>
      </c>
      <c r="CD177" s="24">
        <v>11</v>
      </c>
      <c r="CE177" s="29">
        <f t="shared" si="430"/>
        <v>-6.4779929999999997</v>
      </c>
      <c r="CF177" s="29">
        <f t="shared" si="431"/>
        <v>-7.4460039999999994</v>
      </c>
      <c r="CG177" s="29">
        <f t="shared" si="432"/>
        <v>-3.3696760000000001</v>
      </c>
      <c r="CH177" s="29">
        <f t="shared" si="433"/>
        <v>-2.9944869999999999</v>
      </c>
      <c r="CI177" s="29">
        <f t="shared" si="434"/>
        <v>-6.2223129999999998</v>
      </c>
      <c r="CJ177" s="29">
        <f t="shared" si="435"/>
        <v>-7.1509009999999993</v>
      </c>
      <c r="CK177" s="29">
        <f t="shared" si="436"/>
        <v>-0.5754882727272721</v>
      </c>
      <c r="CL177" s="29">
        <f t="shared" si="437"/>
        <v>0.5701569999999998</v>
      </c>
      <c r="CM177" s="29">
        <f t="shared" si="438"/>
        <v>-0.21389800000000009</v>
      </c>
    </row>
    <row r="178" spans="1:91" x14ac:dyDescent="0.25">
      <c r="A178" s="25" t="s">
        <v>107</v>
      </c>
      <c r="B178" s="25" t="s">
        <v>97</v>
      </c>
      <c r="C178" s="25" t="s">
        <v>93</v>
      </c>
      <c r="D178" s="26">
        <v>33</v>
      </c>
      <c r="F178" s="29">
        <v>0.16874500000000001</v>
      </c>
      <c r="G178" s="29">
        <v>-6.4426999999999998E-2</v>
      </c>
      <c r="H178" s="29">
        <v>-0.32563500000000001</v>
      </c>
      <c r="I178" s="29">
        <v>0.150621</v>
      </c>
      <c r="J178" s="29">
        <v>-0.17426700000000001</v>
      </c>
      <c r="K178" s="29">
        <v>-0.81690399999999996</v>
      </c>
      <c r="L178" s="29">
        <v>-0.622726</v>
      </c>
      <c r="M178" s="58">
        <v>4.3160999999999998E-2</v>
      </c>
      <c r="N178" s="58">
        <v>-1.1444669999999999</v>
      </c>
      <c r="O178" s="58">
        <v>-1.2470079999999999</v>
      </c>
      <c r="R178" s="31"/>
      <c r="S178" s="31">
        <f t="shared" si="347"/>
        <v>-6.4426999999999998E-2</v>
      </c>
      <c r="T178" s="31">
        <f t="shared" si="348"/>
        <v>-0.32563500000000001</v>
      </c>
      <c r="U178" s="31">
        <f t="shared" si="349"/>
        <v>0.150621</v>
      </c>
      <c r="V178" s="31">
        <f t="shared" si="350"/>
        <v>-0.17426700000000001</v>
      </c>
      <c r="W178" s="31">
        <f t="shared" si="351"/>
        <v>-0.81690399999999996</v>
      </c>
      <c r="X178" s="31">
        <f t="shared" si="352"/>
        <v>-0.622726</v>
      </c>
      <c r="Y178" s="60">
        <f t="shared" si="353"/>
        <v>0.11166136363636364</v>
      </c>
      <c r="Z178" s="60">
        <f t="shared" si="354"/>
        <v>-1.1444669999999999</v>
      </c>
      <c r="AA178" s="60">
        <f t="shared" si="355"/>
        <v>-1.2470079999999999</v>
      </c>
      <c r="AC178" s="60"/>
      <c r="AD178" s="60"/>
      <c r="AE178" s="60"/>
      <c r="AF178" s="60"/>
      <c r="AG178" s="60"/>
      <c r="AH178" s="60"/>
      <c r="AI178" s="60"/>
      <c r="AJ178" s="60"/>
      <c r="AK178" s="60"/>
      <c r="AM178" s="31"/>
      <c r="AN178" s="31"/>
      <c r="AO178" s="31"/>
      <c r="AP178" s="31"/>
      <c r="AQ178" s="31"/>
      <c r="AR178" s="31"/>
      <c r="AS178" s="60"/>
      <c r="AW178" s="29">
        <f t="shared" si="459"/>
        <v>-6.4426999999999998E-2</v>
      </c>
      <c r="AX178" s="29">
        <f t="shared" si="457"/>
        <v>-0.32563500000000001</v>
      </c>
      <c r="AY178" s="29">
        <f t="shared" si="457"/>
        <v>0.150621</v>
      </c>
      <c r="AZ178" s="29">
        <f t="shared" si="457"/>
        <v>-0.17426700000000001</v>
      </c>
      <c r="BA178" s="29">
        <f t="shared" si="457"/>
        <v>-0.81690399999999996</v>
      </c>
      <c r="BB178" s="29">
        <f t="shared" si="457"/>
        <v>-0.622726</v>
      </c>
      <c r="BC178" s="29">
        <f t="shared" si="457"/>
        <v>0.11166136363636364</v>
      </c>
      <c r="BD178" s="29">
        <f t="shared" si="457"/>
        <v>-1.1444669999999999</v>
      </c>
      <c r="BE178" s="29">
        <f t="shared" si="457"/>
        <v>-1.2470079999999999</v>
      </c>
      <c r="BG178" s="29">
        <f t="shared" si="460"/>
        <v>2.1545770000000002</v>
      </c>
      <c r="BH178" s="29">
        <f t="shared" si="461"/>
        <v>9.9601999999999968E-2</v>
      </c>
      <c r="BI178" s="29">
        <f t="shared" si="462"/>
        <v>3.7395860000000005</v>
      </c>
      <c r="BJ178" s="29">
        <f t="shared" si="463"/>
        <v>2.7401750000000002</v>
      </c>
      <c r="BK178" s="29">
        <f t="shared" si="464"/>
        <v>-2.2771089999999998</v>
      </c>
      <c r="BL178" s="29">
        <f t="shared" si="465"/>
        <v>0.2641070000000002</v>
      </c>
      <c r="BM178" s="29">
        <f t="shared" si="466"/>
        <v>0.97367399999999993</v>
      </c>
      <c r="BN178" s="29">
        <f t="shared" si="467"/>
        <v>-1.480316</v>
      </c>
      <c r="BO178" s="29">
        <f t="shared" si="468"/>
        <v>-2.8245639999999996</v>
      </c>
      <c r="BQ178" s="24">
        <v>1990</v>
      </c>
      <c r="BR178" s="24">
        <v>9</v>
      </c>
      <c r="BS178" s="29">
        <f t="shared" si="448"/>
        <v>10.397551</v>
      </c>
      <c r="BT178" s="29">
        <f t="shared" si="449"/>
        <v>6.1575609999999994</v>
      </c>
      <c r="BU178" s="29">
        <f t="shared" si="450"/>
        <v>10.708078</v>
      </c>
      <c r="BV178" s="29">
        <f t="shared" si="451"/>
        <v>7.7764539999999993</v>
      </c>
      <c r="BW178" s="29">
        <f t="shared" si="452"/>
        <v>7.0242270000000016</v>
      </c>
      <c r="BX178" s="29">
        <f t="shared" si="453"/>
        <v>5.9235790000000001</v>
      </c>
      <c r="BY178" s="29">
        <f t="shared" si="454"/>
        <v>5.5530060909090899</v>
      </c>
      <c r="BZ178" s="29">
        <f t="shared" si="455"/>
        <v>4.4977170000000006</v>
      </c>
      <c r="CA178" s="29">
        <f t="shared" si="456"/>
        <v>6.5203250000000006</v>
      </c>
      <c r="CC178" s="24">
        <v>1993</v>
      </c>
      <c r="CD178" s="24">
        <v>12</v>
      </c>
      <c r="CE178" s="29">
        <f t="shared" si="430"/>
        <v>-7.0975439999999992</v>
      </c>
      <c r="CF178" s="29">
        <f t="shared" si="431"/>
        <v>-8.2507929999999998</v>
      </c>
      <c r="CG178" s="29">
        <f t="shared" si="432"/>
        <v>-3.7883610000000001</v>
      </c>
      <c r="CH178" s="29">
        <f t="shared" si="433"/>
        <v>-3.5039029999999998</v>
      </c>
      <c r="CI178" s="29">
        <f t="shared" si="434"/>
        <v>-6.6840259999999994</v>
      </c>
      <c r="CJ178" s="29">
        <f t="shared" si="435"/>
        <v>-7.8831559999999996</v>
      </c>
      <c r="CK178" s="29">
        <f t="shared" si="436"/>
        <v>-0.95846636363636306</v>
      </c>
      <c r="CL178" s="29">
        <f t="shared" si="437"/>
        <v>5.4409999999998071E-3</v>
      </c>
      <c r="CM178" s="29">
        <f t="shared" si="438"/>
        <v>-0.85998700000000006</v>
      </c>
    </row>
    <row r="179" spans="1:91" x14ac:dyDescent="0.25">
      <c r="A179" s="25" t="s">
        <v>107</v>
      </c>
      <c r="B179" s="25" t="s">
        <v>98</v>
      </c>
      <c r="C179" s="25" t="s">
        <v>91</v>
      </c>
      <c r="D179" s="26">
        <v>34</v>
      </c>
      <c r="F179" s="29">
        <v>0.60168900000000003</v>
      </c>
      <c r="G179" s="29">
        <v>0.24942400000000001</v>
      </c>
      <c r="H179" s="29">
        <v>-0.121016</v>
      </c>
      <c r="I179" s="29">
        <v>0.71864600000000001</v>
      </c>
      <c r="J179" s="29">
        <v>0.27251399999999998</v>
      </c>
      <c r="K179" s="29">
        <v>-8.8209999999999997E-2</v>
      </c>
      <c r="L179" s="29">
        <v>-0.18915499999999999</v>
      </c>
      <c r="M179" s="58">
        <v>0.67162100000000002</v>
      </c>
      <c r="N179" s="58">
        <v>-0.95222300000000004</v>
      </c>
      <c r="O179" s="58">
        <v>-1.484046</v>
      </c>
      <c r="R179" s="31"/>
      <c r="S179" s="31">
        <f t="shared" si="347"/>
        <v>0.24942400000000001</v>
      </c>
      <c r="T179" s="31">
        <f t="shared" si="348"/>
        <v>-0.121016</v>
      </c>
      <c r="U179" s="31">
        <f t="shared" si="349"/>
        <v>0.71864600000000001</v>
      </c>
      <c r="V179" s="31">
        <f t="shared" si="350"/>
        <v>0.27251399999999998</v>
      </c>
      <c r="W179" s="31">
        <f t="shared" si="351"/>
        <v>-8.8209999999999997E-2</v>
      </c>
      <c r="X179" s="31">
        <f t="shared" si="352"/>
        <v>-0.18915499999999999</v>
      </c>
      <c r="Y179" s="60">
        <f t="shared" si="353"/>
        <v>0.6334762727272728</v>
      </c>
      <c r="Z179" s="60">
        <f t="shared" si="354"/>
        <v>-0.95222300000000004</v>
      </c>
      <c r="AA179" s="60">
        <f t="shared" si="355"/>
        <v>-1.484046</v>
      </c>
      <c r="AC179" s="60"/>
      <c r="AD179" s="60"/>
      <c r="AE179" s="60"/>
      <c r="AF179" s="60"/>
      <c r="AG179" s="60"/>
      <c r="AH179" s="60"/>
      <c r="AI179" s="60"/>
      <c r="AJ179" s="60"/>
      <c r="AK179" s="60"/>
      <c r="AM179" s="31"/>
      <c r="AN179" s="31"/>
      <c r="AO179" s="31"/>
      <c r="AP179" s="31"/>
      <c r="AQ179" s="31"/>
      <c r="AR179" s="31"/>
      <c r="AS179" s="60"/>
      <c r="AW179" s="29">
        <f t="shared" si="459"/>
        <v>0.24942400000000001</v>
      </c>
      <c r="AX179" s="29">
        <f t="shared" si="457"/>
        <v>-0.121016</v>
      </c>
      <c r="AY179" s="29">
        <f t="shared" si="457"/>
        <v>0.71864600000000001</v>
      </c>
      <c r="AZ179" s="29">
        <f t="shared" si="457"/>
        <v>0.27251399999999998</v>
      </c>
      <c r="BA179" s="29">
        <f t="shared" si="457"/>
        <v>-8.8209999999999997E-2</v>
      </c>
      <c r="BB179" s="29">
        <f t="shared" si="457"/>
        <v>-0.18915499999999999</v>
      </c>
      <c r="BC179" s="29">
        <f t="shared" si="457"/>
        <v>0.6334762727272728</v>
      </c>
      <c r="BD179" s="29">
        <f t="shared" si="457"/>
        <v>-0.95222300000000004</v>
      </c>
      <c r="BE179" s="29">
        <f t="shared" si="457"/>
        <v>-1.484046</v>
      </c>
      <c r="BG179" s="29">
        <f t="shared" si="460"/>
        <v>2.4040010000000001</v>
      </c>
      <c r="BH179" s="29">
        <f t="shared" si="461"/>
        <v>-2.141400000000003E-2</v>
      </c>
      <c r="BI179" s="29">
        <f t="shared" si="462"/>
        <v>4.4582320000000006</v>
      </c>
      <c r="BJ179" s="29">
        <f t="shared" si="463"/>
        <v>3.0126890000000004</v>
      </c>
      <c r="BK179" s="29">
        <f t="shared" si="464"/>
        <v>-2.3653189999999999</v>
      </c>
      <c r="BL179" s="29">
        <f t="shared" si="465"/>
        <v>7.4952000000000213E-2</v>
      </c>
      <c r="BM179" s="29">
        <f t="shared" si="466"/>
        <v>1.6071502727272726</v>
      </c>
      <c r="BN179" s="29">
        <f t="shared" si="467"/>
        <v>-2.4325390000000002</v>
      </c>
      <c r="BO179" s="29">
        <f t="shared" si="468"/>
        <v>-4.3086099999999998</v>
      </c>
      <c r="BQ179" s="24">
        <v>1990</v>
      </c>
      <c r="BR179" s="24">
        <f>1+BR178</f>
        <v>10</v>
      </c>
      <c r="BS179" s="29">
        <f t="shared" si="448"/>
        <v>9.2777569999999994</v>
      </c>
      <c r="BT179" s="29">
        <f t="shared" si="449"/>
        <v>4.9150989999999997</v>
      </c>
      <c r="BU179" s="29">
        <f t="shared" si="450"/>
        <v>10.184696000000001</v>
      </c>
      <c r="BV179" s="29">
        <f t="shared" si="451"/>
        <v>7.2124409999999992</v>
      </c>
      <c r="BW179" s="29">
        <f t="shared" si="452"/>
        <v>6.2003350000000017</v>
      </c>
      <c r="BX179" s="29">
        <f t="shared" si="453"/>
        <v>4.9584960000000002</v>
      </c>
      <c r="BY179" s="29">
        <f t="shared" si="454"/>
        <v>4.3591639999999989</v>
      </c>
      <c r="BZ179" s="29">
        <f t="shared" si="455"/>
        <v>3.9427420000000009</v>
      </c>
      <c r="CA179" s="29">
        <f t="shared" si="456"/>
        <v>5.3201710000000002</v>
      </c>
      <c r="CC179" s="24">
        <v>1993</v>
      </c>
      <c r="CD179" s="24">
        <v>13</v>
      </c>
      <c r="CE179" s="29">
        <f t="shared" si="430"/>
        <v>-7.5688689999999994</v>
      </c>
      <c r="CF179" s="29">
        <f t="shared" si="431"/>
        <v>-8.8838799999999996</v>
      </c>
      <c r="CG179" s="29">
        <f t="shared" si="432"/>
        <v>-4.1562330000000003</v>
      </c>
      <c r="CH179" s="29">
        <f t="shared" si="433"/>
        <v>-4.0124909999999998</v>
      </c>
      <c r="CI179" s="29">
        <f t="shared" si="434"/>
        <v>-7.2071509999999996</v>
      </c>
      <c r="CJ179" s="29">
        <f t="shared" si="435"/>
        <v>-8.4656599999999997</v>
      </c>
      <c r="CK179" s="29">
        <f t="shared" si="436"/>
        <v>-1.3750039999999994</v>
      </c>
      <c r="CL179" s="29">
        <f t="shared" si="437"/>
        <v>-0.61251400000000022</v>
      </c>
      <c r="CM179" s="29">
        <f t="shared" si="438"/>
        <v>-1.678331</v>
      </c>
    </row>
    <row r="180" spans="1:91" x14ac:dyDescent="0.25">
      <c r="A180" s="25" t="s">
        <v>107</v>
      </c>
      <c r="B180" s="25" t="s">
        <v>98</v>
      </c>
      <c r="C180" s="25" t="s">
        <v>92</v>
      </c>
      <c r="D180" s="26">
        <v>35</v>
      </c>
      <c r="F180" s="29">
        <v>0.76310199999999995</v>
      </c>
      <c r="G180" s="29">
        <v>0.22389400000000001</v>
      </c>
      <c r="H180" s="29">
        <v>-0.101453</v>
      </c>
      <c r="I180" s="29">
        <v>1.0363100000000001</v>
      </c>
      <c r="J180" s="29">
        <v>0.46953499999999998</v>
      </c>
      <c r="K180" s="29">
        <v>0.32590799999999998</v>
      </c>
      <c r="L180" s="29">
        <v>0.106709</v>
      </c>
      <c r="M180" s="58">
        <v>0.74120699999999995</v>
      </c>
      <c r="N180" s="58">
        <v>-0.69631299999999996</v>
      </c>
      <c r="O180" s="58">
        <v>-1.3386640000000001</v>
      </c>
      <c r="R180" s="31"/>
      <c r="S180" s="31">
        <f t="shared" si="347"/>
        <v>0.22389400000000001</v>
      </c>
      <c r="T180" s="31">
        <f t="shared" si="348"/>
        <v>-0.101453</v>
      </c>
      <c r="U180" s="31">
        <f t="shared" si="349"/>
        <v>1.0363100000000001</v>
      </c>
      <c r="V180" s="31">
        <f t="shared" si="350"/>
        <v>0.46953499999999998</v>
      </c>
      <c r="W180" s="31">
        <f t="shared" si="351"/>
        <v>0.32590799999999998</v>
      </c>
      <c r="X180" s="31">
        <f t="shared" si="352"/>
        <v>0.106709</v>
      </c>
      <c r="Y180" s="60">
        <f t="shared" si="353"/>
        <v>0.75314972727272722</v>
      </c>
      <c r="Z180" s="60">
        <f t="shared" si="354"/>
        <v>-0.69631299999999996</v>
      </c>
      <c r="AA180" s="60">
        <f t="shared" si="355"/>
        <v>-1.3386640000000001</v>
      </c>
      <c r="AC180" s="60"/>
      <c r="AD180" s="60"/>
      <c r="AE180" s="60"/>
      <c r="AF180" s="60"/>
      <c r="AG180" s="60"/>
      <c r="AH180" s="60"/>
      <c r="AI180" s="60"/>
      <c r="AJ180" s="60"/>
      <c r="AK180" s="60"/>
      <c r="AM180" s="31"/>
      <c r="AN180" s="31"/>
      <c r="AO180" s="31"/>
      <c r="AP180" s="31"/>
      <c r="AQ180" s="31"/>
      <c r="AR180" s="31"/>
      <c r="AS180" s="60"/>
      <c r="AW180" s="29">
        <f t="shared" si="459"/>
        <v>0.22389400000000001</v>
      </c>
      <c r="AX180" s="29">
        <f t="shared" si="457"/>
        <v>-0.101453</v>
      </c>
      <c r="AY180" s="29">
        <f t="shared" si="457"/>
        <v>1.0363100000000001</v>
      </c>
      <c r="AZ180" s="29">
        <f t="shared" si="457"/>
        <v>0.46953499999999998</v>
      </c>
      <c r="BA180" s="29">
        <f t="shared" si="457"/>
        <v>0.32590799999999998</v>
      </c>
      <c r="BB180" s="29">
        <f t="shared" si="457"/>
        <v>0.106709</v>
      </c>
      <c r="BC180" s="29">
        <f t="shared" si="457"/>
        <v>0.75314972727272722</v>
      </c>
      <c r="BD180" s="29">
        <f t="shared" si="457"/>
        <v>-0.69631299999999996</v>
      </c>
      <c r="BE180" s="29">
        <f t="shared" si="457"/>
        <v>-1.3386640000000001</v>
      </c>
      <c r="BG180" s="29">
        <f t="shared" si="460"/>
        <v>2.6278950000000001</v>
      </c>
      <c r="BH180" s="29">
        <f t="shared" si="461"/>
        <v>-0.12286700000000003</v>
      </c>
      <c r="BI180" s="29">
        <f t="shared" si="462"/>
        <v>5.4945420000000009</v>
      </c>
      <c r="BJ180" s="29">
        <f t="shared" si="463"/>
        <v>3.4822240000000004</v>
      </c>
      <c r="BK180" s="29">
        <f t="shared" si="464"/>
        <v>-2.0394109999999999</v>
      </c>
      <c r="BL180" s="29">
        <f t="shared" si="465"/>
        <v>0.18166100000000021</v>
      </c>
      <c r="BM180" s="29">
        <f t="shared" si="466"/>
        <v>2.3602999999999996</v>
      </c>
      <c r="BN180" s="29">
        <f t="shared" si="467"/>
        <v>-3.1288520000000002</v>
      </c>
      <c r="BO180" s="29">
        <f t="shared" si="468"/>
        <v>-5.6472739999999995</v>
      </c>
      <c r="BQ180" s="24">
        <v>1990</v>
      </c>
      <c r="BR180" s="24">
        <f t="shared" ref="BR180:BR190" si="469">1+BR179</f>
        <v>11</v>
      </c>
      <c r="BS180" s="29">
        <f t="shared" si="448"/>
        <v>8.5818019999999997</v>
      </c>
      <c r="BT180" s="29">
        <f t="shared" si="449"/>
        <v>3.8252389999999998</v>
      </c>
      <c r="BU180" s="29">
        <f t="shared" si="450"/>
        <v>10.018322000000001</v>
      </c>
      <c r="BV180" s="29">
        <f t="shared" si="451"/>
        <v>6.7537049999999992</v>
      </c>
      <c r="BW180" s="29">
        <f t="shared" si="452"/>
        <v>5.6098240000000015</v>
      </c>
      <c r="BX180" s="29">
        <f t="shared" si="453"/>
        <v>4.1696530000000003</v>
      </c>
      <c r="BY180" s="29">
        <f t="shared" si="454"/>
        <v>3.7944246363636354</v>
      </c>
      <c r="BZ180" s="29">
        <f t="shared" si="455"/>
        <v>3.2904840000000011</v>
      </c>
      <c r="CA180" s="29">
        <f t="shared" si="456"/>
        <v>4.5730469999999999</v>
      </c>
      <c r="CC180" s="24">
        <v>1993</v>
      </c>
      <c r="CD180" s="24">
        <v>14</v>
      </c>
      <c r="CE180" s="29">
        <f t="shared" si="430"/>
        <v>-8.2220129999999987</v>
      </c>
      <c r="CF180" s="29">
        <f t="shared" si="431"/>
        <v>-9.6056840000000001</v>
      </c>
      <c r="CG180" s="29">
        <f t="shared" si="432"/>
        <v>-4.7084260000000002</v>
      </c>
      <c r="CH180" s="29">
        <f t="shared" si="433"/>
        <v>-4.6970879999999999</v>
      </c>
      <c r="CI180" s="29">
        <f t="shared" si="434"/>
        <v>-7.8038309999999997</v>
      </c>
      <c r="CJ180" s="29">
        <f t="shared" si="435"/>
        <v>-9.1378760000000003</v>
      </c>
      <c r="CK180" s="29">
        <f t="shared" si="436"/>
        <v>-1.9341716363636359</v>
      </c>
      <c r="CL180" s="29">
        <f t="shared" si="437"/>
        <v>-1.2766590000000002</v>
      </c>
      <c r="CM180" s="29">
        <f t="shared" si="438"/>
        <v>-2.5388220000000001</v>
      </c>
    </row>
    <row r="181" spans="1:91" x14ac:dyDescent="0.25">
      <c r="A181" s="25" t="s">
        <v>107</v>
      </c>
      <c r="B181" s="25" t="s">
        <v>98</v>
      </c>
      <c r="C181" s="25" t="s">
        <v>93</v>
      </c>
      <c r="D181" s="26">
        <v>36</v>
      </c>
      <c r="F181" s="29">
        <v>0.78249000000000002</v>
      </c>
      <c r="G181" s="29">
        <v>0.22009500000000001</v>
      </c>
      <c r="H181" s="29">
        <v>-1.9751000000000001E-2</v>
      </c>
      <c r="I181" s="29">
        <v>1.2559100000000001</v>
      </c>
      <c r="J181" s="29">
        <v>0.65855399999999997</v>
      </c>
      <c r="K181" s="29">
        <v>0.72699100000000005</v>
      </c>
      <c r="L181" s="29">
        <v>0.44791300000000001</v>
      </c>
      <c r="M181" s="58">
        <v>0.67428900000000003</v>
      </c>
      <c r="N181" s="58">
        <v>-0.38028200000000001</v>
      </c>
      <c r="O181" s="58">
        <v>-1.2191559999999999</v>
      </c>
      <c r="R181" s="31"/>
      <c r="S181" s="31">
        <f t="shared" si="347"/>
        <v>0.22009500000000001</v>
      </c>
      <c r="T181" s="31">
        <f t="shared" si="348"/>
        <v>-1.9751000000000001E-2</v>
      </c>
      <c r="U181" s="31">
        <f t="shared" si="349"/>
        <v>1.2559100000000001</v>
      </c>
      <c r="V181" s="31">
        <f t="shared" si="350"/>
        <v>0.65855399999999997</v>
      </c>
      <c r="W181" s="31">
        <f t="shared" si="351"/>
        <v>0.72699100000000005</v>
      </c>
      <c r="X181" s="31">
        <f t="shared" si="352"/>
        <v>0.44791300000000001</v>
      </c>
      <c r="Y181" s="60">
        <f t="shared" si="353"/>
        <v>0.73330772727272731</v>
      </c>
      <c r="Z181" s="60">
        <f t="shared" si="354"/>
        <v>-0.38028200000000001</v>
      </c>
      <c r="AA181" s="60">
        <f t="shared" si="355"/>
        <v>-1.2191559999999999</v>
      </c>
      <c r="AC181" s="60"/>
      <c r="AD181" s="60"/>
      <c r="AE181" s="60"/>
      <c r="AF181" s="60"/>
      <c r="AG181" s="60"/>
      <c r="AH181" s="60"/>
      <c r="AI181" s="60"/>
      <c r="AJ181" s="60"/>
      <c r="AK181" s="60"/>
      <c r="AM181" s="31"/>
      <c r="AN181" s="31"/>
      <c r="AO181" s="31"/>
      <c r="AP181" s="31"/>
      <c r="AQ181" s="31"/>
      <c r="AR181" s="31"/>
      <c r="AS181" s="60"/>
      <c r="AW181" s="29">
        <f t="shared" si="459"/>
        <v>0.22009500000000001</v>
      </c>
      <c r="AX181" s="29">
        <f t="shared" si="457"/>
        <v>-1.9751000000000001E-2</v>
      </c>
      <c r="AY181" s="29">
        <f t="shared" si="457"/>
        <v>1.2559100000000001</v>
      </c>
      <c r="AZ181" s="29">
        <f t="shared" si="457"/>
        <v>0.65855399999999997</v>
      </c>
      <c r="BA181" s="29">
        <f t="shared" si="457"/>
        <v>0.72699100000000005</v>
      </c>
      <c r="BB181" s="29">
        <f t="shared" si="457"/>
        <v>0.44791300000000001</v>
      </c>
      <c r="BC181" s="29">
        <f t="shared" si="457"/>
        <v>0.73330772727272731</v>
      </c>
      <c r="BD181" s="29">
        <f t="shared" si="457"/>
        <v>-0.38028200000000001</v>
      </c>
      <c r="BE181" s="29">
        <f t="shared" si="457"/>
        <v>-1.2191559999999999</v>
      </c>
      <c r="BG181" s="29">
        <f t="shared" si="460"/>
        <v>2.8479900000000002</v>
      </c>
      <c r="BH181" s="29">
        <f t="shared" si="461"/>
        <v>-0.14261800000000002</v>
      </c>
      <c r="BI181" s="29">
        <f t="shared" si="462"/>
        <v>6.750452000000001</v>
      </c>
      <c r="BJ181" s="29">
        <f t="shared" si="463"/>
        <v>4.1407780000000001</v>
      </c>
      <c r="BK181" s="29">
        <f t="shared" si="464"/>
        <v>-1.3124199999999999</v>
      </c>
      <c r="BL181" s="29">
        <f t="shared" si="465"/>
        <v>0.62957400000000019</v>
      </c>
      <c r="BM181" s="29">
        <f t="shared" si="466"/>
        <v>3.0936077272727269</v>
      </c>
      <c r="BN181" s="29">
        <f t="shared" si="467"/>
        <v>-3.5091340000000004</v>
      </c>
      <c r="BO181" s="29">
        <f t="shared" si="468"/>
        <v>-6.8664299999999994</v>
      </c>
      <c r="BQ181" s="24">
        <v>1990</v>
      </c>
      <c r="BR181" s="24">
        <f t="shared" si="469"/>
        <v>12</v>
      </c>
      <c r="BS181" s="29">
        <f t="shared" si="448"/>
        <v>8.3671389999999999</v>
      </c>
      <c r="BT181" s="29">
        <f t="shared" si="449"/>
        <v>3.2371080000000001</v>
      </c>
      <c r="BU181" s="29">
        <f t="shared" si="450"/>
        <v>10.259530000000002</v>
      </c>
      <c r="BV181" s="29">
        <f t="shared" si="451"/>
        <v>6.5601309999999993</v>
      </c>
      <c r="BW181" s="29">
        <f t="shared" si="452"/>
        <v>5.4539950000000017</v>
      </c>
      <c r="BX181" s="29">
        <f t="shared" si="453"/>
        <v>3.8228860000000005</v>
      </c>
      <c r="BY181" s="29">
        <f t="shared" si="454"/>
        <v>3.7960238181818173</v>
      </c>
      <c r="BZ181" s="29">
        <f t="shared" si="455"/>
        <v>2.8267550000000012</v>
      </c>
      <c r="CA181" s="29">
        <f t="shared" si="456"/>
        <v>4.3460279999999996</v>
      </c>
      <c r="CC181" s="24">
        <v>1993</v>
      </c>
      <c r="CD181" s="24">
        <v>15</v>
      </c>
      <c r="CE181" s="29">
        <f t="shared" si="430"/>
        <v>-8.9906299999999995</v>
      </c>
      <c r="CF181" s="29">
        <f t="shared" si="431"/>
        <v>-10.324600999999999</v>
      </c>
      <c r="CG181" s="29">
        <f t="shared" si="432"/>
        <v>-5.3460210000000004</v>
      </c>
      <c r="CH181" s="29">
        <f t="shared" si="433"/>
        <v>-5.451778</v>
      </c>
      <c r="CI181" s="29">
        <f t="shared" si="434"/>
        <v>-8.3845530000000004</v>
      </c>
      <c r="CJ181" s="29">
        <f t="shared" si="435"/>
        <v>-9.8057580000000009</v>
      </c>
      <c r="CK181" s="29">
        <f t="shared" si="436"/>
        <v>-2.5855719090909086</v>
      </c>
      <c r="CL181" s="29">
        <f t="shared" si="437"/>
        <v>-1.8994490000000002</v>
      </c>
      <c r="CM181" s="29">
        <f t="shared" si="438"/>
        <v>-3.332792</v>
      </c>
    </row>
    <row r="182" spans="1:91" x14ac:dyDescent="0.25">
      <c r="A182" s="25" t="s">
        <v>108</v>
      </c>
      <c r="B182" s="25" t="s">
        <v>91</v>
      </c>
      <c r="C182" s="25" t="s">
        <v>91</v>
      </c>
      <c r="D182" s="26" t="s">
        <v>100</v>
      </c>
      <c r="F182" s="29">
        <v>0.57520000000000004</v>
      </c>
      <c r="G182" s="29">
        <v>0.22656299999999999</v>
      </c>
      <c r="H182" s="29">
        <v>8.1470000000000001E-2</v>
      </c>
      <c r="I182" s="29">
        <v>1.185141</v>
      </c>
      <c r="J182" s="29">
        <v>0.87685400000000002</v>
      </c>
      <c r="K182" s="29">
        <v>0.68315800000000004</v>
      </c>
      <c r="L182" s="29">
        <v>0.92494500000000002</v>
      </c>
      <c r="M182" s="58">
        <v>0.36548799999999998</v>
      </c>
      <c r="N182" s="58">
        <v>-2.4490000000000001E-2</v>
      </c>
      <c r="O182" s="58">
        <v>-0.85413399999999995</v>
      </c>
      <c r="R182" s="31"/>
      <c r="S182" s="31">
        <f t="shared" si="347"/>
        <v>0.22656299999999999</v>
      </c>
      <c r="T182" s="31">
        <f t="shared" si="348"/>
        <v>8.1470000000000001E-2</v>
      </c>
      <c r="U182" s="31">
        <f t="shared" si="349"/>
        <v>1.185141</v>
      </c>
      <c r="V182" s="31">
        <f t="shared" si="350"/>
        <v>0.87685400000000002</v>
      </c>
      <c r="W182" s="31">
        <f t="shared" si="351"/>
        <v>0.68315800000000004</v>
      </c>
      <c r="X182" s="31">
        <f t="shared" si="352"/>
        <v>0.92494500000000002</v>
      </c>
      <c r="Y182" s="60">
        <f t="shared" si="353"/>
        <v>0.47987636363636366</v>
      </c>
      <c r="Z182" s="60">
        <f t="shared" si="354"/>
        <v>-2.4490000000000001E-2</v>
      </c>
      <c r="AA182" s="60">
        <f t="shared" si="355"/>
        <v>-0.85413399999999995</v>
      </c>
      <c r="AC182" s="60"/>
      <c r="AD182" s="60"/>
      <c r="AE182" s="60"/>
      <c r="AF182" s="60"/>
      <c r="AG182" s="60"/>
      <c r="AH182" s="60"/>
      <c r="AI182" s="60"/>
      <c r="AJ182" s="60"/>
      <c r="AK182" s="60"/>
      <c r="AM182" s="31"/>
      <c r="AN182" s="31"/>
      <c r="AO182" s="31"/>
      <c r="AP182" s="31"/>
      <c r="AQ182" s="31"/>
      <c r="AR182" s="31"/>
      <c r="AS182" s="60"/>
      <c r="AW182" s="29">
        <f t="shared" si="459"/>
        <v>0.22656299999999999</v>
      </c>
      <c r="AX182" s="29">
        <f t="shared" si="457"/>
        <v>8.1470000000000001E-2</v>
      </c>
      <c r="AY182" s="29">
        <f t="shared" si="457"/>
        <v>1.185141</v>
      </c>
      <c r="AZ182" s="29">
        <f t="shared" si="457"/>
        <v>0.87685400000000002</v>
      </c>
      <c r="BA182" s="29">
        <f t="shared" si="457"/>
        <v>0.68315800000000004</v>
      </c>
      <c r="BB182" s="29">
        <f t="shared" si="457"/>
        <v>0.92494500000000002</v>
      </c>
      <c r="BC182" s="29">
        <f t="shared" si="457"/>
        <v>0.47987636363636366</v>
      </c>
      <c r="BD182" s="29">
        <f t="shared" si="457"/>
        <v>-2.4490000000000001E-2</v>
      </c>
      <c r="BE182" s="29">
        <f t="shared" si="457"/>
        <v>-0.85413399999999995</v>
      </c>
      <c r="BG182" s="29">
        <f t="shared" si="460"/>
        <v>3.0745530000000003</v>
      </c>
      <c r="BH182" s="29">
        <f t="shared" si="461"/>
        <v>-6.1148000000000022E-2</v>
      </c>
      <c r="BI182" s="29">
        <f t="shared" si="462"/>
        <v>7.9355930000000008</v>
      </c>
      <c r="BJ182" s="29">
        <f t="shared" si="463"/>
        <v>5.0176319999999999</v>
      </c>
      <c r="BK182" s="29">
        <f t="shared" si="464"/>
        <v>-0.62926199999999988</v>
      </c>
      <c r="BL182" s="29">
        <f t="shared" si="465"/>
        <v>1.5545190000000002</v>
      </c>
      <c r="BM182" s="29">
        <f t="shared" si="466"/>
        <v>3.5734840909090906</v>
      </c>
      <c r="BN182" s="29">
        <f t="shared" si="467"/>
        <v>-3.5336240000000005</v>
      </c>
      <c r="BO182" s="29">
        <f t="shared" si="468"/>
        <v>-7.7205639999999995</v>
      </c>
      <c r="BQ182" s="24">
        <v>1990</v>
      </c>
      <c r="BR182" s="24">
        <f t="shared" si="469"/>
        <v>13</v>
      </c>
      <c r="BS182" s="29">
        <f t="shared" si="448"/>
        <v>8.5044070000000005</v>
      </c>
      <c r="BT182" s="29">
        <f t="shared" si="449"/>
        <v>2.9008620000000001</v>
      </c>
      <c r="BU182" s="29">
        <f t="shared" si="450"/>
        <v>10.931025000000002</v>
      </c>
      <c r="BV182" s="29">
        <f t="shared" si="451"/>
        <v>6.778948999999999</v>
      </c>
      <c r="BW182" s="29">
        <f t="shared" si="452"/>
        <v>5.730437000000002</v>
      </c>
      <c r="BX182" s="29">
        <f t="shared" si="453"/>
        <v>3.5620600000000007</v>
      </c>
      <c r="BY182" s="29">
        <f t="shared" si="454"/>
        <v>3.7513641818181811</v>
      </c>
      <c r="BZ182" s="29">
        <f t="shared" si="455"/>
        <v>2.4442900000000014</v>
      </c>
      <c r="CA182" s="29">
        <f t="shared" si="456"/>
        <v>4.4578419999999994</v>
      </c>
      <c r="CC182" s="24">
        <v>1994</v>
      </c>
      <c r="CD182" s="24">
        <v>1</v>
      </c>
      <c r="CE182" s="29">
        <f>BG461</f>
        <v>8.8176000000000004E-2</v>
      </c>
      <c r="CF182" s="29">
        <f t="shared" ref="CF182:CM182" si="470">BH461</f>
        <v>4.7731000000000003E-2</v>
      </c>
      <c r="CG182" s="29">
        <f t="shared" si="470"/>
        <v>0.13187599999999999</v>
      </c>
      <c r="CH182" s="29">
        <f t="shared" si="470"/>
        <v>1.014162</v>
      </c>
      <c r="CI182" s="29">
        <f t="shared" si="470"/>
        <v>0.98445899999999997</v>
      </c>
      <c r="CJ182" s="29">
        <f t="shared" si="470"/>
        <v>0.67508400000000002</v>
      </c>
      <c r="CK182" s="29">
        <f t="shared" si="470"/>
        <v>-0.99905781818181827</v>
      </c>
      <c r="CL182" s="29">
        <f t="shared" si="470"/>
        <v>0.819519</v>
      </c>
      <c r="CM182" s="29">
        <f t="shared" si="470"/>
        <v>0.72314199999999995</v>
      </c>
    </row>
    <row r="183" spans="1:91" x14ac:dyDescent="0.25">
      <c r="A183" s="25" t="s">
        <v>108</v>
      </c>
      <c r="B183" s="25" t="s">
        <v>91</v>
      </c>
      <c r="C183" s="25" t="s">
        <v>92</v>
      </c>
      <c r="D183" s="26">
        <v>2</v>
      </c>
      <c r="F183" s="29">
        <v>0.310118</v>
      </c>
      <c r="G183" s="29">
        <v>0.23053299999999999</v>
      </c>
      <c r="H183" s="29">
        <v>2.0320000000000001E-2</v>
      </c>
      <c r="I183" s="29">
        <v>1.084039</v>
      </c>
      <c r="J183" s="29">
        <v>0.76793999999999996</v>
      </c>
      <c r="K183" s="29">
        <v>0.54907899999999998</v>
      </c>
      <c r="L183" s="29">
        <v>0.84959499999999999</v>
      </c>
      <c r="M183" s="58">
        <v>0.23685200000000001</v>
      </c>
      <c r="N183" s="58">
        <v>-1.2413E-2</v>
      </c>
      <c r="O183" s="58">
        <v>-0.77597799999999995</v>
      </c>
      <c r="R183" s="31"/>
      <c r="S183" s="31">
        <f t="shared" si="347"/>
        <v>0.23053299999999999</v>
      </c>
      <c r="T183" s="31">
        <f t="shared" si="348"/>
        <v>2.0320000000000001E-2</v>
      </c>
      <c r="U183" s="31">
        <f t="shared" si="349"/>
        <v>1.084039</v>
      </c>
      <c r="V183" s="31">
        <f t="shared" si="350"/>
        <v>0.76793999999999996</v>
      </c>
      <c r="W183" s="31">
        <f t="shared" si="351"/>
        <v>0.54907899999999998</v>
      </c>
      <c r="X183" s="31">
        <f t="shared" si="352"/>
        <v>0.84959499999999999</v>
      </c>
      <c r="Y183" s="60">
        <f t="shared" si="353"/>
        <v>0.27681527272727274</v>
      </c>
      <c r="Z183" s="60">
        <f t="shared" si="354"/>
        <v>-1.2413E-2</v>
      </c>
      <c r="AA183" s="60">
        <f t="shared" si="355"/>
        <v>-0.77597799999999995</v>
      </c>
      <c r="AC183" s="60"/>
      <c r="AD183" s="60"/>
      <c r="AE183" s="60"/>
      <c r="AF183" s="60"/>
      <c r="AG183" s="60"/>
      <c r="AH183" s="60"/>
      <c r="AI183" s="60"/>
      <c r="AJ183" s="60"/>
      <c r="AK183" s="60"/>
      <c r="AM183" s="31"/>
      <c r="AN183" s="31"/>
      <c r="AO183" s="31"/>
      <c r="AP183" s="31"/>
      <c r="AQ183" s="31"/>
      <c r="AR183" s="31"/>
      <c r="AS183" s="60"/>
      <c r="AW183" s="29">
        <f t="shared" si="459"/>
        <v>0.23053299999999999</v>
      </c>
      <c r="AX183" s="29">
        <f t="shared" si="457"/>
        <v>2.0320000000000001E-2</v>
      </c>
      <c r="AY183" s="29">
        <f t="shared" si="457"/>
        <v>1.084039</v>
      </c>
      <c r="AZ183" s="29">
        <f t="shared" si="457"/>
        <v>0.76793999999999996</v>
      </c>
      <c r="BA183" s="29">
        <f t="shared" si="457"/>
        <v>0.54907899999999998</v>
      </c>
      <c r="BB183" s="29">
        <f t="shared" si="457"/>
        <v>0.84959499999999999</v>
      </c>
      <c r="BC183" s="29">
        <f t="shared" si="457"/>
        <v>0.27681527272727274</v>
      </c>
      <c r="BD183" s="29">
        <f t="shared" si="457"/>
        <v>-1.2413E-2</v>
      </c>
      <c r="BE183" s="29">
        <f t="shared" si="457"/>
        <v>-0.77597799999999995</v>
      </c>
      <c r="BG183" s="29">
        <f t="shared" si="460"/>
        <v>3.3050860000000002</v>
      </c>
      <c r="BH183" s="29">
        <f t="shared" si="461"/>
        <v>-4.0828000000000017E-2</v>
      </c>
      <c r="BI183" s="29">
        <f t="shared" si="462"/>
        <v>9.0196320000000014</v>
      </c>
      <c r="BJ183" s="29">
        <f t="shared" si="463"/>
        <v>5.7855720000000002</v>
      </c>
      <c r="BK183" s="29">
        <f t="shared" si="464"/>
        <v>-8.0182999999999893E-2</v>
      </c>
      <c r="BL183" s="29">
        <f t="shared" si="465"/>
        <v>2.4041140000000003</v>
      </c>
      <c r="BM183" s="29">
        <f t="shared" si="466"/>
        <v>3.8502993636363634</v>
      </c>
      <c r="BN183" s="29">
        <f t="shared" si="467"/>
        <v>-3.5460370000000005</v>
      </c>
      <c r="BO183" s="29">
        <f t="shared" si="468"/>
        <v>-8.4965419999999998</v>
      </c>
      <c r="BQ183" s="24">
        <v>1990</v>
      </c>
      <c r="BR183" s="24">
        <f t="shared" si="469"/>
        <v>14</v>
      </c>
      <c r="BS183" s="29">
        <f t="shared" si="448"/>
        <v>8.7314880000000006</v>
      </c>
      <c r="BT183" s="29">
        <f t="shared" si="449"/>
        <v>2.704545</v>
      </c>
      <c r="BU183" s="29">
        <f t="shared" si="450"/>
        <v>11.639121000000001</v>
      </c>
      <c r="BV183" s="29">
        <f t="shared" si="451"/>
        <v>7.073523999999999</v>
      </c>
      <c r="BW183" s="29">
        <f t="shared" si="452"/>
        <v>6.1182040000000022</v>
      </c>
      <c r="BX183" s="29">
        <f t="shared" si="453"/>
        <v>3.3723980000000005</v>
      </c>
      <c r="BY183" s="29">
        <f t="shared" si="454"/>
        <v>3.301807272727272</v>
      </c>
      <c r="BZ183" s="29">
        <f t="shared" si="455"/>
        <v>2.0411220000000014</v>
      </c>
      <c r="CA183" s="29">
        <f t="shared" si="456"/>
        <v>4.4243029999999992</v>
      </c>
      <c r="CC183" s="24">
        <v>1994</v>
      </c>
      <c r="CD183" s="24">
        <v>2</v>
      </c>
      <c r="CE183" s="29">
        <f t="shared" ref="CE183:CE196" si="471">BG462</f>
        <v>0.39748099999999997</v>
      </c>
      <c r="CF183" s="29">
        <f t="shared" ref="CF183:CF196" si="472">BH462</f>
        <v>0.12285799999999999</v>
      </c>
      <c r="CG183" s="29">
        <f t="shared" ref="CG183:CG196" si="473">BI462</f>
        <v>0.41147299999999998</v>
      </c>
      <c r="CH183" s="29">
        <f t="shared" ref="CH183:CH196" si="474">BJ462</f>
        <v>2.2115879999999999</v>
      </c>
      <c r="CI183" s="29">
        <f t="shared" ref="CI183:CI196" si="475">BK462</f>
        <v>1.991277</v>
      </c>
      <c r="CJ183" s="29">
        <f t="shared" ref="CJ183:CJ196" si="476">BL462</f>
        <v>1.222332</v>
      </c>
      <c r="CK183" s="29">
        <f t="shared" ref="CK183:CK196" si="477">BM462</f>
        <v>-2.0661040000000002</v>
      </c>
      <c r="CL183" s="29">
        <f t="shared" ref="CL183:CL196" si="478">BN462</f>
        <v>1.3715570000000001</v>
      </c>
      <c r="CM183" s="29">
        <f t="shared" ref="CM183:CM196" si="479">BO462</f>
        <v>1.1862599999999999</v>
      </c>
    </row>
    <row r="184" spans="1:91" x14ac:dyDescent="0.25">
      <c r="A184" s="25" t="s">
        <v>108</v>
      </c>
      <c r="B184" s="25" t="s">
        <v>91</v>
      </c>
      <c r="C184" s="25" t="s">
        <v>93</v>
      </c>
      <c r="D184" s="26">
        <v>3</v>
      </c>
      <c r="F184" s="29">
        <v>-0.22292699999999999</v>
      </c>
      <c r="G184" s="29">
        <v>4.4111999999999998E-2</v>
      </c>
      <c r="H184" s="29">
        <v>-0.265793</v>
      </c>
      <c r="I184" s="29">
        <v>0.77470099999999997</v>
      </c>
      <c r="J184" s="29">
        <v>0.54525800000000002</v>
      </c>
      <c r="K184" s="29">
        <v>0.24904100000000001</v>
      </c>
      <c r="L184" s="29">
        <v>0.51393999999999995</v>
      </c>
      <c r="M184" s="58">
        <v>-0.12645700000000001</v>
      </c>
      <c r="N184" s="58">
        <v>-0.26269199999999998</v>
      </c>
      <c r="O184" s="58">
        <v>-0.90955900000000001</v>
      </c>
      <c r="R184" s="31"/>
      <c r="S184" s="31">
        <f t="shared" si="347"/>
        <v>4.4111999999999998E-2</v>
      </c>
      <c r="T184" s="31">
        <f t="shared" si="348"/>
        <v>-0.265793</v>
      </c>
      <c r="U184" s="31">
        <f t="shared" si="349"/>
        <v>0.77470099999999997</v>
      </c>
      <c r="V184" s="31">
        <f t="shared" si="350"/>
        <v>0.54525800000000002</v>
      </c>
      <c r="W184" s="31">
        <f t="shared" si="351"/>
        <v>0.24904100000000001</v>
      </c>
      <c r="X184" s="31">
        <f t="shared" si="352"/>
        <v>0.51393999999999995</v>
      </c>
      <c r="Y184" s="60">
        <f t="shared" si="353"/>
        <v>-0.17907700000000001</v>
      </c>
      <c r="Z184" s="60">
        <f t="shared" si="354"/>
        <v>-0.26269199999999998</v>
      </c>
      <c r="AA184" s="60">
        <f t="shared" si="355"/>
        <v>-0.90955900000000001</v>
      </c>
      <c r="AC184" s="60"/>
      <c r="AD184" s="60"/>
      <c r="AE184" s="60"/>
      <c r="AF184" s="60"/>
      <c r="AG184" s="60"/>
      <c r="AH184" s="60"/>
      <c r="AI184" s="60"/>
      <c r="AJ184" s="60"/>
      <c r="AK184" s="60"/>
      <c r="AM184" s="31"/>
      <c r="AN184" s="31"/>
      <c r="AO184" s="31"/>
      <c r="AP184" s="31"/>
      <c r="AQ184" s="31"/>
      <c r="AR184" s="31"/>
      <c r="AS184" s="60"/>
      <c r="AW184" s="29">
        <f t="shared" si="459"/>
        <v>4.4111999999999998E-2</v>
      </c>
      <c r="AX184" s="29">
        <f t="shared" si="457"/>
        <v>-0.265793</v>
      </c>
      <c r="AY184" s="29">
        <f t="shared" si="457"/>
        <v>0.77470099999999997</v>
      </c>
      <c r="AZ184" s="29">
        <f t="shared" si="457"/>
        <v>0.54525800000000002</v>
      </c>
      <c r="BA184" s="29">
        <f t="shared" si="457"/>
        <v>0.24904100000000001</v>
      </c>
      <c r="BB184" s="29">
        <f t="shared" si="457"/>
        <v>0.51393999999999995</v>
      </c>
      <c r="BC184" s="29">
        <f t="shared" si="457"/>
        <v>-0.17907700000000001</v>
      </c>
      <c r="BD184" s="29">
        <f t="shared" si="457"/>
        <v>-0.26269199999999998</v>
      </c>
      <c r="BE184" s="29">
        <f t="shared" si="457"/>
        <v>-0.90955900000000001</v>
      </c>
      <c r="BG184" s="29">
        <f t="shared" si="460"/>
        <v>3.3491980000000003</v>
      </c>
      <c r="BH184" s="29">
        <f t="shared" si="461"/>
        <v>-0.30662100000000003</v>
      </c>
      <c r="BI184" s="29">
        <f t="shared" si="462"/>
        <v>9.7943330000000017</v>
      </c>
      <c r="BJ184" s="29">
        <f t="shared" si="463"/>
        <v>6.3308300000000006</v>
      </c>
      <c r="BK184" s="29">
        <f t="shared" si="464"/>
        <v>0.16885800000000012</v>
      </c>
      <c r="BL184" s="29">
        <f t="shared" si="465"/>
        <v>2.9180540000000001</v>
      </c>
      <c r="BM184" s="29">
        <f t="shared" si="466"/>
        <v>3.6712223636363635</v>
      </c>
      <c r="BN184" s="29">
        <f t="shared" si="467"/>
        <v>-3.8087290000000005</v>
      </c>
      <c r="BO184" s="29">
        <f t="shared" si="468"/>
        <v>-9.4061009999999996</v>
      </c>
      <c r="BQ184" s="24">
        <v>1990</v>
      </c>
      <c r="BR184" s="24">
        <f t="shared" si="469"/>
        <v>15</v>
      </c>
      <c r="BS184" s="29">
        <f t="shared" si="448"/>
        <v>8.9323910000000009</v>
      </c>
      <c r="BT184" s="29">
        <f t="shared" si="449"/>
        <v>2.4448750000000001</v>
      </c>
      <c r="BU184" s="29">
        <f t="shared" si="450"/>
        <v>12.300217000000002</v>
      </c>
      <c r="BV184" s="29">
        <f t="shared" si="451"/>
        <v>7.3682409999999994</v>
      </c>
      <c r="BW184" s="29">
        <f t="shared" si="452"/>
        <v>6.5667410000000022</v>
      </c>
      <c r="BX184" s="29">
        <f t="shared" si="453"/>
        <v>3.0919350000000003</v>
      </c>
      <c r="BY184" s="29">
        <f t="shared" si="454"/>
        <v>2.2791904545454535</v>
      </c>
      <c r="BZ184" s="29">
        <f t="shared" si="455"/>
        <v>1.5332320000000015</v>
      </c>
      <c r="CA184" s="29">
        <f t="shared" si="456"/>
        <v>4.0809749999999996</v>
      </c>
      <c r="CC184" s="24">
        <v>1994</v>
      </c>
      <c r="CD184" s="24">
        <v>3</v>
      </c>
      <c r="CE184" s="29">
        <f t="shared" si="471"/>
        <v>0.65702899999999997</v>
      </c>
      <c r="CF184" s="29">
        <f t="shared" si="472"/>
        <v>0.188581</v>
      </c>
      <c r="CG184" s="29">
        <f t="shared" si="473"/>
        <v>0.64616600000000002</v>
      </c>
      <c r="CH184" s="29">
        <f t="shared" si="474"/>
        <v>3.3561519999999998</v>
      </c>
      <c r="CI184" s="29">
        <f t="shared" si="475"/>
        <v>2.916534</v>
      </c>
      <c r="CJ184" s="29">
        <f t="shared" si="476"/>
        <v>1.534284</v>
      </c>
      <c r="CK184" s="29">
        <f t="shared" si="477"/>
        <v>-3.1282650909090908</v>
      </c>
      <c r="CL184" s="29">
        <f t="shared" si="478"/>
        <v>1.6167770000000001</v>
      </c>
      <c r="CM184" s="29">
        <f t="shared" si="479"/>
        <v>1.3121379999999998</v>
      </c>
    </row>
    <row r="185" spans="1:91" x14ac:dyDescent="0.25">
      <c r="A185" s="25" t="s">
        <v>108</v>
      </c>
      <c r="B185" s="25" t="s">
        <v>92</v>
      </c>
      <c r="C185" s="25" t="s">
        <v>91</v>
      </c>
      <c r="D185" s="26">
        <v>4</v>
      </c>
      <c r="F185" s="29">
        <v>-0.72934200000000005</v>
      </c>
      <c r="G185" s="29">
        <v>-0.20496</v>
      </c>
      <c r="H185" s="29">
        <v>-0.45899099999999998</v>
      </c>
      <c r="I185" s="29">
        <v>0.179012</v>
      </c>
      <c r="J185" s="29">
        <v>4.1156999999999999E-2</v>
      </c>
      <c r="K185" s="29">
        <v>-0.110079</v>
      </c>
      <c r="L185" s="29">
        <v>5.1777999999999998E-2</v>
      </c>
      <c r="M185" s="58">
        <v>-0.82202299999999995</v>
      </c>
      <c r="N185" s="58">
        <v>-0.48076200000000002</v>
      </c>
      <c r="O185" s="58">
        <v>-0.94856700000000005</v>
      </c>
      <c r="R185" s="31"/>
      <c r="S185" s="31">
        <f t="shared" si="347"/>
        <v>-0.20496</v>
      </c>
      <c r="T185" s="31">
        <f t="shared" si="348"/>
        <v>-0.45899099999999998</v>
      </c>
      <c r="U185" s="31">
        <f t="shared" si="349"/>
        <v>0.179012</v>
      </c>
      <c r="V185" s="31">
        <f t="shared" si="350"/>
        <v>4.1156999999999999E-2</v>
      </c>
      <c r="W185" s="31">
        <f t="shared" si="351"/>
        <v>-0.110079</v>
      </c>
      <c r="X185" s="31">
        <f t="shared" si="352"/>
        <v>5.1777999999999998E-2</v>
      </c>
      <c r="Y185" s="60">
        <f t="shared" si="353"/>
        <v>-0.77146972727272722</v>
      </c>
      <c r="Z185" s="60">
        <f t="shared" si="354"/>
        <v>-0.48076200000000002</v>
      </c>
      <c r="AA185" s="60">
        <f t="shared" si="355"/>
        <v>-0.94856700000000005</v>
      </c>
      <c r="AC185" s="60"/>
      <c r="AD185" s="60"/>
      <c r="AE185" s="60"/>
      <c r="AF185" s="60"/>
      <c r="AG185" s="60"/>
      <c r="AH185" s="60"/>
      <c r="AI185" s="60"/>
      <c r="AJ185" s="60"/>
      <c r="AK185" s="60"/>
      <c r="AM185" s="31"/>
      <c r="AN185" s="31"/>
      <c r="AO185" s="31"/>
      <c r="AP185" s="31"/>
      <c r="AQ185" s="31"/>
      <c r="AR185" s="31"/>
      <c r="AS185" s="60"/>
      <c r="AW185" s="29">
        <f t="shared" si="459"/>
        <v>-0.20496</v>
      </c>
      <c r="AX185" s="29">
        <f t="shared" si="457"/>
        <v>-0.45899099999999998</v>
      </c>
      <c r="AY185" s="29">
        <f t="shared" si="457"/>
        <v>0.179012</v>
      </c>
      <c r="AZ185" s="29">
        <f t="shared" si="457"/>
        <v>4.1156999999999999E-2</v>
      </c>
      <c r="BA185" s="29">
        <f t="shared" si="457"/>
        <v>-0.110079</v>
      </c>
      <c r="BB185" s="29">
        <f t="shared" si="457"/>
        <v>5.1777999999999998E-2</v>
      </c>
      <c r="BC185" s="29">
        <f t="shared" si="457"/>
        <v>-0.77146972727272722</v>
      </c>
      <c r="BD185" s="29">
        <f t="shared" si="457"/>
        <v>-0.48076200000000002</v>
      </c>
      <c r="BE185" s="29">
        <f t="shared" si="457"/>
        <v>-0.94856700000000005</v>
      </c>
      <c r="BG185" s="29">
        <f t="shared" si="460"/>
        <v>3.1442380000000005</v>
      </c>
      <c r="BH185" s="29">
        <f t="shared" si="461"/>
        <v>-0.76561199999999996</v>
      </c>
      <c r="BI185" s="29">
        <f t="shared" si="462"/>
        <v>9.9733450000000019</v>
      </c>
      <c r="BJ185" s="29">
        <f t="shared" si="463"/>
        <v>6.3719870000000007</v>
      </c>
      <c r="BK185" s="29">
        <f t="shared" si="464"/>
        <v>5.8779000000000123E-2</v>
      </c>
      <c r="BL185" s="29">
        <f t="shared" si="465"/>
        <v>2.9698320000000002</v>
      </c>
      <c r="BM185" s="29">
        <f t="shared" si="466"/>
        <v>2.8997526363636363</v>
      </c>
      <c r="BN185" s="29">
        <f t="shared" si="467"/>
        <v>-4.2894910000000008</v>
      </c>
      <c r="BO185" s="29">
        <f t="shared" si="468"/>
        <v>-10.354668</v>
      </c>
      <c r="BQ185" s="24">
        <v>1990</v>
      </c>
      <c r="BR185" s="24">
        <f t="shared" si="469"/>
        <v>16</v>
      </c>
      <c r="BS185" s="29">
        <f t="shared" si="448"/>
        <v>7.9305590000000006</v>
      </c>
      <c r="BT185" s="29">
        <f t="shared" si="449"/>
        <v>1.5545450000000001</v>
      </c>
      <c r="BU185" s="29">
        <f t="shared" si="450"/>
        <v>12.259779000000002</v>
      </c>
      <c r="BV185" s="29">
        <f t="shared" si="451"/>
        <v>7.4149619999999992</v>
      </c>
      <c r="BW185" s="29">
        <f t="shared" si="452"/>
        <v>6.3970990000000025</v>
      </c>
      <c r="BX185" s="29">
        <f t="shared" si="453"/>
        <v>2.3352280000000003</v>
      </c>
      <c r="BY185" s="29">
        <f t="shared" si="454"/>
        <v>0.98460663636363521</v>
      </c>
      <c r="BZ185" s="29">
        <f t="shared" si="455"/>
        <v>0.74005700000000152</v>
      </c>
      <c r="CA185" s="29">
        <f t="shared" si="456"/>
        <v>3.2198789999999997</v>
      </c>
      <c r="CC185" s="24">
        <v>1994</v>
      </c>
      <c r="CD185" s="24">
        <v>4</v>
      </c>
      <c r="CE185" s="29">
        <f t="shared" si="471"/>
        <v>1.4406439999999998</v>
      </c>
      <c r="CF185" s="29">
        <f t="shared" si="472"/>
        <v>0.96764600000000001</v>
      </c>
      <c r="CG185" s="29">
        <f t="shared" si="473"/>
        <v>1.3073399999999999</v>
      </c>
      <c r="CH185" s="29">
        <f t="shared" si="474"/>
        <v>4.8866189999999996</v>
      </c>
      <c r="CI185" s="29">
        <f t="shared" si="475"/>
        <v>4.049283</v>
      </c>
      <c r="CJ185" s="29">
        <f t="shared" si="476"/>
        <v>2.0313780000000001</v>
      </c>
      <c r="CK185" s="29">
        <f t="shared" si="477"/>
        <v>-2.3672961818181819</v>
      </c>
      <c r="CL185" s="29">
        <f t="shared" si="478"/>
        <v>2.4154059999999999</v>
      </c>
      <c r="CM185" s="29">
        <f t="shared" si="479"/>
        <v>2.2326409999999997</v>
      </c>
    </row>
    <row r="186" spans="1:91" x14ac:dyDescent="0.25">
      <c r="A186" s="25" t="s">
        <v>108</v>
      </c>
      <c r="B186" s="25" t="s">
        <v>92</v>
      </c>
      <c r="C186" s="25" t="s">
        <v>92</v>
      </c>
      <c r="D186" s="26">
        <v>5</v>
      </c>
      <c r="F186" s="29">
        <v>-0.48436200000000001</v>
      </c>
      <c r="G186" s="29">
        <v>-0.25276799999999999</v>
      </c>
      <c r="H186" s="29">
        <v>-0.37223499999999998</v>
      </c>
      <c r="I186" s="29">
        <v>-3.4106999999999998E-2</v>
      </c>
      <c r="J186" s="29">
        <v>-6.0317999999999997E-2</v>
      </c>
      <c r="K186" s="29">
        <v>-0.259658</v>
      </c>
      <c r="L186" s="29">
        <v>-0.253334</v>
      </c>
      <c r="M186" s="58">
        <v>-0.72818300000000002</v>
      </c>
      <c r="N186" s="58">
        <v>-0.57362800000000003</v>
      </c>
      <c r="O186" s="58">
        <v>-0.89555300000000004</v>
      </c>
      <c r="R186" s="31"/>
      <c r="S186" s="31">
        <f t="shared" si="347"/>
        <v>-0.25276799999999999</v>
      </c>
      <c r="T186" s="31">
        <f t="shared" si="348"/>
        <v>-0.37223499999999998</v>
      </c>
      <c r="U186" s="31">
        <f t="shared" si="349"/>
        <v>-3.4106999999999998E-2</v>
      </c>
      <c r="V186" s="31">
        <f t="shared" si="350"/>
        <v>-6.0317999999999997E-2</v>
      </c>
      <c r="W186" s="31">
        <f t="shared" si="351"/>
        <v>-0.259658</v>
      </c>
      <c r="X186" s="31">
        <f t="shared" si="352"/>
        <v>-0.253334</v>
      </c>
      <c r="Y186" s="60">
        <f t="shared" si="353"/>
        <v>-0.59518972727272734</v>
      </c>
      <c r="Z186" s="60">
        <f t="shared" si="354"/>
        <v>-0.57362800000000003</v>
      </c>
      <c r="AA186" s="60">
        <f t="shared" si="355"/>
        <v>-0.89555300000000004</v>
      </c>
      <c r="AC186" s="60"/>
      <c r="AD186" s="60"/>
      <c r="AE186" s="60"/>
      <c r="AF186" s="60"/>
      <c r="AG186" s="60"/>
      <c r="AH186" s="60"/>
      <c r="AI186" s="60"/>
      <c r="AJ186" s="60"/>
      <c r="AK186" s="60"/>
      <c r="AM186" s="31"/>
      <c r="AN186" s="31"/>
      <c r="AO186" s="31"/>
      <c r="AP186" s="31"/>
      <c r="AQ186" s="31"/>
      <c r="AR186" s="31"/>
      <c r="AS186" s="60"/>
      <c r="AW186" s="29">
        <f t="shared" si="459"/>
        <v>-0.25276799999999999</v>
      </c>
      <c r="AX186" s="29">
        <f t="shared" si="457"/>
        <v>-0.37223499999999998</v>
      </c>
      <c r="AY186" s="29">
        <f t="shared" si="457"/>
        <v>-3.4106999999999998E-2</v>
      </c>
      <c r="AZ186" s="29">
        <f t="shared" si="457"/>
        <v>-6.0317999999999997E-2</v>
      </c>
      <c r="BA186" s="29">
        <f t="shared" si="457"/>
        <v>-0.259658</v>
      </c>
      <c r="BB186" s="29">
        <f t="shared" si="457"/>
        <v>-0.253334</v>
      </c>
      <c r="BC186" s="29">
        <f t="shared" si="457"/>
        <v>-0.59518972727272734</v>
      </c>
      <c r="BD186" s="29">
        <f t="shared" si="457"/>
        <v>-0.57362800000000003</v>
      </c>
      <c r="BE186" s="29">
        <f t="shared" si="457"/>
        <v>-0.89555300000000004</v>
      </c>
      <c r="BG186" s="29">
        <f t="shared" si="460"/>
        <v>2.8914700000000004</v>
      </c>
      <c r="BH186" s="29">
        <f t="shared" si="461"/>
        <v>-1.1378469999999998</v>
      </c>
      <c r="BI186" s="29">
        <f t="shared" si="462"/>
        <v>9.9392380000000013</v>
      </c>
      <c r="BJ186" s="29">
        <f t="shared" si="463"/>
        <v>6.3116690000000011</v>
      </c>
      <c r="BK186" s="29">
        <f t="shared" si="464"/>
        <v>-0.20087899999999986</v>
      </c>
      <c r="BL186" s="29">
        <f t="shared" si="465"/>
        <v>2.7164980000000001</v>
      </c>
      <c r="BM186" s="29">
        <f t="shared" si="466"/>
        <v>2.304562909090909</v>
      </c>
      <c r="BN186" s="29">
        <f t="shared" si="467"/>
        <v>-4.8631190000000011</v>
      </c>
      <c r="BO186" s="29">
        <f t="shared" si="468"/>
        <v>-11.250221</v>
      </c>
      <c r="BQ186" s="24">
        <v>1990</v>
      </c>
      <c r="BR186" s="24">
        <f t="shared" si="469"/>
        <v>17</v>
      </c>
      <c r="BS186" s="29">
        <f t="shared" si="448"/>
        <v>7.1042790000000009</v>
      </c>
      <c r="BT186" s="29">
        <f t="shared" si="449"/>
        <v>0.59569400000000006</v>
      </c>
      <c r="BU186" s="29">
        <f t="shared" si="450"/>
        <v>12.185477000000002</v>
      </c>
      <c r="BV186" s="29">
        <f t="shared" si="451"/>
        <v>7.3203729999999991</v>
      </c>
      <c r="BW186" s="29">
        <f t="shared" si="452"/>
        <v>5.8969510000000023</v>
      </c>
      <c r="BX186" s="29">
        <f t="shared" si="453"/>
        <v>1.3190550000000003</v>
      </c>
      <c r="BY186" s="29">
        <f t="shared" si="454"/>
        <v>-8.3187181818183076E-2</v>
      </c>
      <c r="BZ186" s="29">
        <f t="shared" si="455"/>
        <v>-0.21612799999999843</v>
      </c>
      <c r="CA186" s="29">
        <f t="shared" si="456"/>
        <v>2.0653239999999995</v>
      </c>
      <c r="CC186" s="24">
        <v>1994</v>
      </c>
      <c r="CD186" s="24">
        <v>5</v>
      </c>
      <c r="CE186" s="29">
        <f t="shared" si="471"/>
        <v>1.8295629999999998</v>
      </c>
      <c r="CF186" s="29">
        <f t="shared" si="472"/>
        <v>1.4653309999999999</v>
      </c>
      <c r="CG186" s="29">
        <f t="shared" si="473"/>
        <v>1.7493300000000001</v>
      </c>
      <c r="CH186" s="29">
        <f t="shared" si="474"/>
        <v>6.1991839999999998</v>
      </c>
      <c r="CI186" s="29">
        <f t="shared" si="475"/>
        <v>5.1397189999999995</v>
      </c>
      <c r="CJ186" s="29">
        <f t="shared" si="476"/>
        <v>2.427225</v>
      </c>
      <c r="CK186" s="29">
        <f t="shared" si="477"/>
        <v>-2.9903193636363636</v>
      </c>
      <c r="CL186" s="29">
        <f t="shared" si="478"/>
        <v>2.9287139999999998</v>
      </c>
      <c r="CM186" s="29">
        <f t="shared" si="479"/>
        <v>2.8093869999999996</v>
      </c>
    </row>
    <row r="187" spans="1:91" x14ac:dyDescent="0.25">
      <c r="A187" s="25" t="s">
        <v>108</v>
      </c>
      <c r="B187" s="25" t="s">
        <v>92</v>
      </c>
      <c r="C187" s="25" t="s">
        <v>93</v>
      </c>
      <c r="D187" s="26">
        <v>6</v>
      </c>
      <c r="F187" s="29">
        <v>-0.204093</v>
      </c>
      <c r="G187" s="29">
        <v>-0.26654899999999998</v>
      </c>
      <c r="H187" s="29">
        <v>-0.257633</v>
      </c>
      <c r="I187" s="29">
        <v>-0.196657</v>
      </c>
      <c r="J187" s="29">
        <v>-0.109113</v>
      </c>
      <c r="K187" s="29">
        <v>-0.36265599999999998</v>
      </c>
      <c r="L187" s="29">
        <v>-0.46113199999999999</v>
      </c>
      <c r="M187" s="58">
        <v>-0.61838800000000005</v>
      </c>
      <c r="N187" s="58">
        <v>-0.51498100000000002</v>
      </c>
      <c r="O187" s="58">
        <v>-0.670709</v>
      </c>
      <c r="R187" s="31"/>
      <c r="S187" s="31">
        <f t="shared" si="347"/>
        <v>-0.26654899999999998</v>
      </c>
      <c r="T187" s="31">
        <f t="shared" si="348"/>
        <v>-0.257633</v>
      </c>
      <c r="U187" s="31">
        <f t="shared" si="349"/>
        <v>-0.196657</v>
      </c>
      <c r="V187" s="31">
        <f t="shared" si="350"/>
        <v>-0.109113</v>
      </c>
      <c r="W187" s="31">
        <f t="shared" si="351"/>
        <v>-0.36265599999999998</v>
      </c>
      <c r="X187" s="31">
        <f t="shared" si="352"/>
        <v>-0.46113199999999999</v>
      </c>
      <c r="Y187" s="60">
        <f t="shared" si="353"/>
        <v>-0.39240890909090909</v>
      </c>
      <c r="Z187" s="60">
        <f t="shared" si="354"/>
        <v>-0.51498100000000002</v>
      </c>
      <c r="AA187" s="60">
        <f t="shared" si="355"/>
        <v>-0.670709</v>
      </c>
      <c r="AC187" s="60"/>
      <c r="AD187" s="60"/>
      <c r="AE187" s="60"/>
      <c r="AF187" s="60"/>
      <c r="AG187" s="60"/>
      <c r="AH187" s="60"/>
      <c r="AI187" s="60"/>
      <c r="AJ187" s="60"/>
      <c r="AK187" s="60"/>
      <c r="AM187" s="31"/>
      <c r="AN187" s="31"/>
      <c r="AO187" s="31"/>
      <c r="AP187" s="31"/>
      <c r="AQ187" s="31"/>
      <c r="AR187" s="31"/>
      <c r="AS187" s="60"/>
      <c r="AW187" s="29">
        <f t="shared" si="459"/>
        <v>-0.26654899999999998</v>
      </c>
      <c r="AX187" s="29">
        <f t="shared" si="457"/>
        <v>-0.257633</v>
      </c>
      <c r="AY187" s="29">
        <f t="shared" si="457"/>
        <v>-0.196657</v>
      </c>
      <c r="AZ187" s="29">
        <f t="shared" si="457"/>
        <v>-0.109113</v>
      </c>
      <c r="BA187" s="29">
        <f t="shared" si="457"/>
        <v>-0.36265599999999998</v>
      </c>
      <c r="BB187" s="29">
        <f t="shared" si="457"/>
        <v>-0.46113199999999999</v>
      </c>
      <c r="BC187" s="29">
        <f t="shared" si="457"/>
        <v>-0.39240890909090909</v>
      </c>
      <c r="BD187" s="29">
        <f t="shared" si="457"/>
        <v>-0.51498100000000002</v>
      </c>
      <c r="BE187" s="29">
        <f t="shared" si="457"/>
        <v>-0.670709</v>
      </c>
      <c r="BG187" s="29">
        <f t="shared" si="460"/>
        <v>2.6249210000000005</v>
      </c>
      <c r="BH187" s="29">
        <f t="shared" si="461"/>
        <v>-1.3954799999999998</v>
      </c>
      <c r="BI187" s="29">
        <f t="shared" si="462"/>
        <v>9.7425810000000013</v>
      </c>
      <c r="BJ187" s="29">
        <f t="shared" si="463"/>
        <v>6.2025560000000013</v>
      </c>
      <c r="BK187" s="29">
        <f t="shared" si="464"/>
        <v>-0.5635349999999999</v>
      </c>
      <c r="BL187" s="29">
        <f t="shared" si="465"/>
        <v>2.255366</v>
      </c>
      <c r="BM187" s="29">
        <f t="shared" si="466"/>
        <v>1.9121539999999999</v>
      </c>
      <c r="BN187" s="29">
        <f t="shared" si="467"/>
        <v>-5.3781000000000008</v>
      </c>
      <c r="BO187" s="29">
        <f t="shared" si="468"/>
        <v>-11.92093</v>
      </c>
      <c r="BQ187" s="24">
        <v>1990</v>
      </c>
      <c r="BR187" s="24">
        <f t="shared" si="469"/>
        <v>18</v>
      </c>
      <c r="BS187" s="29">
        <f t="shared" si="448"/>
        <v>6.2347870000000007</v>
      </c>
      <c r="BT187" s="29">
        <f t="shared" si="449"/>
        <v>-0.39661999999999997</v>
      </c>
      <c r="BU187" s="29">
        <f t="shared" si="450"/>
        <v>11.973595000000003</v>
      </c>
      <c r="BV187" s="29">
        <f t="shared" si="451"/>
        <v>7.0692169999999992</v>
      </c>
      <c r="BW187" s="29">
        <f t="shared" si="452"/>
        <v>5.1477190000000022</v>
      </c>
      <c r="BX187" s="29">
        <f t="shared" si="453"/>
        <v>6.8861000000000283E-2</v>
      </c>
      <c r="BY187" s="29">
        <f t="shared" si="454"/>
        <v>-1.0539380000000014</v>
      </c>
      <c r="BZ187" s="29">
        <f t="shared" si="455"/>
        <v>-1.2568719999999982</v>
      </c>
      <c r="CA187" s="29">
        <f t="shared" si="456"/>
        <v>0.83903999999999956</v>
      </c>
      <c r="CC187" s="24">
        <v>1994</v>
      </c>
      <c r="CD187" s="24">
        <v>6</v>
      </c>
      <c r="CE187" s="29">
        <f t="shared" si="471"/>
        <v>1.7311489999999998</v>
      </c>
      <c r="CF187" s="29">
        <f t="shared" si="472"/>
        <v>1.48403</v>
      </c>
      <c r="CG187" s="29">
        <f t="shared" si="473"/>
        <v>1.869791</v>
      </c>
      <c r="CH187" s="29">
        <f t="shared" si="474"/>
        <v>7.089423</v>
      </c>
      <c r="CI187" s="29">
        <f t="shared" si="475"/>
        <v>5.9761949999999997</v>
      </c>
      <c r="CJ187" s="29">
        <f t="shared" si="476"/>
        <v>2.5368330000000001</v>
      </c>
      <c r="CK187" s="29">
        <f t="shared" si="477"/>
        <v>-4.6899951818181815</v>
      </c>
      <c r="CL187" s="29">
        <f t="shared" si="478"/>
        <v>2.9647389999999998</v>
      </c>
      <c r="CM187" s="29">
        <f t="shared" si="479"/>
        <v>2.8261199999999995</v>
      </c>
    </row>
    <row r="188" spans="1:91" x14ac:dyDescent="0.25">
      <c r="A188" s="25" t="s">
        <v>108</v>
      </c>
      <c r="B188" s="25" t="s">
        <v>93</v>
      </c>
      <c r="C188" s="25" t="s">
        <v>91</v>
      </c>
      <c r="D188" s="26">
        <v>7</v>
      </c>
      <c r="F188" s="29">
        <v>-0.61937299999999995</v>
      </c>
      <c r="G188" s="29">
        <v>-0.36931000000000003</v>
      </c>
      <c r="H188" s="29">
        <v>0.161913</v>
      </c>
      <c r="I188" s="29">
        <v>-0.36812499999999998</v>
      </c>
      <c r="J188" s="29">
        <v>0.14374700000000001</v>
      </c>
      <c r="K188" s="29">
        <v>-6.4258999999999997E-2</v>
      </c>
      <c r="L188" s="29">
        <v>-0.20979700000000001</v>
      </c>
      <c r="M188" s="58">
        <v>-0.92596999999999996</v>
      </c>
      <c r="N188" s="58">
        <v>-0.13142300000000001</v>
      </c>
      <c r="O188" s="58">
        <v>0.20621999999999999</v>
      </c>
      <c r="R188" s="31"/>
      <c r="S188" s="31">
        <f t="shared" si="347"/>
        <v>-0.36931000000000003</v>
      </c>
      <c r="T188" s="31">
        <f t="shared" si="348"/>
        <v>0.161913</v>
      </c>
      <c r="U188" s="31">
        <f t="shared" si="349"/>
        <v>-0.36812499999999998</v>
      </c>
      <c r="V188" s="31">
        <f t="shared" si="350"/>
        <v>0.14374700000000001</v>
      </c>
      <c r="W188" s="31">
        <f t="shared" si="351"/>
        <v>-6.4258999999999997E-2</v>
      </c>
      <c r="X188" s="31">
        <f t="shared" si="352"/>
        <v>-0.20979700000000001</v>
      </c>
      <c r="Y188" s="60">
        <f t="shared" si="353"/>
        <v>-0.75873527272727259</v>
      </c>
      <c r="Z188" s="60">
        <f t="shared" si="354"/>
        <v>-0.13142300000000001</v>
      </c>
      <c r="AA188" s="60">
        <f t="shared" si="355"/>
        <v>0.20621999999999999</v>
      </c>
      <c r="AC188" s="60">
        <f>S188</f>
        <v>-0.36931000000000003</v>
      </c>
      <c r="AD188" s="60">
        <f t="shared" ref="AD188:AK203" si="480">T188</f>
        <v>0.161913</v>
      </c>
      <c r="AE188" s="60">
        <f t="shared" si="480"/>
        <v>-0.36812499999999998</v>
      </c>
      <c r="AF188" s="60">
        <f t="shared" si="480"/>
        <v>0.14374700000000001</v>
      </c>
      <c r="AG188" s="60">
        <f t="shared" si="480"/>
        <v>-6.4258999999999997E-2</v>
      </c>
      <c r="AH188" s="60">
        <f t="shared" si="480"/>
        <v>-0.20979700000000001</v>
      </c>
      <c r="AI188" s="60">
        <f t="shared" si="480"/>
        <v>-0.75873527272727259</v>
      </c>
      <c r="AJ188" s="60">
        <f t="shared" si="480"/>
        <v>-0.13142300000000001</v>
      </c>
      <c r="AK188" s="60">
        <f t="shared" si="480"/>
        <v>0.20621999999999999</v>
      </c>
      <c r="AM188" s="31">
        <f>AC188</f>
        <v>-0.36931000000000003</v>
      </c>
      <c r="AN188" s="31">
        <f t="shared" ref="AN188:AU188" si="481">AD188</f>
        <v>0.161913</v>
      </c>
      <c r="AO188" s="31">
        <f t="shared" si="481"/>
        <v>-0.36812499999999998</v>
      </c>
      <c r="AP188" s="31">
        <f t="shared" si="481"/>
        <v>0.14374700000000001</v>
      </c>
      <c r="AQ188" s="31">
        <f t="shared" si="481"/>
        <v>-6.4258999999999997E-2</v>
      </c>
      <c r="AR188" s="31">
        <f t="shared" si="481"/>
        <v>-0.20979700000000001</v>
      </c>
      <c r="AS188" s="31">
        <f t="shared" si="481"/>
        <v>-0.75873527272727259</v>
      </c>
      <c r="AT188" s="31">
        <f t="shared" si="481"/>
        <v>-0.13142300000000001</v>
      </c>
      <c r="AU188" s="31">
        <f t="shared" si="481"/>
        <v>0.20621999999999999</v>
      </c>
      <c r="BQ188" s="24">
        <v>1990</v>
      </c>
      <c r="BR188" s="24">
        <f t="shared" si="469"/>
        <v>19</v>
      </c>
      <c r="BS188" s="29">
        <f t="shared" si="448"/>
        <v>5.9958250000000008</v>
      </c>
      <c r="BT188" s="29">
        <f t="shared" si="449"/>
        <v>-1.203039</v>
      </c>
      <c r="BU188" s="29">
        <f t="shared" si="450"/>
        <v>12.118635000000003</v>
      </c>
      <c r="BV188" s="29">
        <f t="shared" si="451"/>
        <v>7.2637569999999991</v>
      </c>
      <c r="BW188" s="29">
        <f t="shared" si="452"/>
        <v>5.0858710000000018</v>
      </c>
      <c r="BX188" s="29">
        <f t="shared" si="453"/>
        <v>-0.54251799999999972</v>
      </c>
      <c r="BY188" s="29">
        <f t="shared" si="454"/>
        <v>-1.6475926363636377</v>
      </c>
      <c r="BZ188" s="29">
        <f t="shared" si="455"/>
        <v>-1.9826039999999983</v>
      </c>
      <c r="CA188" s="29">
        <f t="shared" si="456"/>
        <v>4.9999999999961187E-4</v>
      </c>
      <c r="CC188" s="24">
        <v>1994</v>
      </c>
      <c r="CD188" s="24">
        <v>7</v>
      </c>
      <c r="CE188" s="29">
        <f t="shared" si="471"/>
        <v>2.0808739999999997</v>
      </c>
      <c r="CF188" s="29">
        <f t="shared" si="472"/>
        <v>1.88174</v>
      </c>
      <c r="CG188" s="29">
        <f t="shared" si="473"/>
        <v>2.6323300000000001</v>
      </c>
      <c r="CH188" s="29">
        <f t="shared" si="474"/>
        <v>7.7184889999999999</v>
      </c>
      <c r="CI188" s="29">
        <f t="shared" si="475"/>
        <v>6.7805009999999992</v>
      </c>
      <c r="CJ188" s="29">
        <f t="shared" si="476"/>
        <v>3.1588450000000003</v>
      </c>
      <c r="CK188" s="29">
        <f t="shared" si="477"/>
        <v>-3.7519524545454543</v>
      </c>
      <c r="CL188" s="29">
        <f t="shared" si="478"/>
        <v>3.170207</v>
      </c>
      <c r="CM188" s="29">
        <f t="shared" si="479"/>
        <v>2.9809129999999997</v>
      </c>
    </row>
    <row r="189" spans="1:91" x14ac:dyDescent="0.25">
      <c r="A189" s="25" t="s">
        <v>108</v>
      </c>
      <c r="B189" s="25" t="s">
        <v>93</v>
      </c>
      <c r="C189" s="25" t="s">
        <v>92</v>
      </c>
      <c r="D189" s="26">
        <v>8</v>
      </c>
      <c r="F189" s="29">
        <v>-0.36673299999999998</v>
      </c>
      <c r="G189" s="29">
        <v>-8.8939000000000004E-2</v>
      </c>
      <c r="H189" s="29">
        <v>0.65535500000000002</v>
      </c>
      <c r="I189" s="29">
        <v>2.2551000000000002E-2</v>
      </c>
      <c r="J189" s="29">
        <v>0.68405300000000002</v>
      </c>
      <c r="K189" s="29">
        <v>0.59319900000000003</v>
      </c>
      <c r="L189" s="29">
        <v>0.65325299999999997</v>
      </c>
      <c r="M189" s="58">
        <v>-0.49716900000000003</v>
      </c>
      <c r="N189" s="58">
        <v>0.62775700000000001</v>
      </c>
      <c r="O189" s="58">
        <v>0.88057099999999999</v>
      </c>
      <c r="R189" s="31"/>
      <c r="S189" s="31">
        <f t="shared" si="347"/>
        <v>-8.8939000000000004E-2</v>
      </c>
      <c r="T189" s="31">
        <f t="shared" si="348"/>
        <v>0.65535500000000002</v>
      </c>
      <c r="U189" s="31">
        <f t="shared" si="349"/>
        <v>2.2551000000000002E-2</v>
      </c>
      <c r="V189" s="31">
        <f t="shared" si="350"/>
        <v>0.68405300000000002</v>
      </c>
      <c r="W189" s="31">
        <f t="shared" si="351"/>
        <v>0.59319900000000003</v>
      </c>
      <c r="X189" s="31">
        <f t="shared" si="352"/>
        <v>0.65325299999999997</v>
      </c>
      <c r="Y189" s="60">
        <f t="shared" si="353"/>
        <v>-0.42602209090909093</v>
      </c>
      <c r="Z189" s="60">
        <f t="shared" si="354"/>
        <v>0.62775700000000001</v>
      </c>
      <c r="AA189" s="60">
        <f t="shared" si="355"/>
        <v>0.88057099999999999</v>
      </c>
      <c r="AC189" s="60">
        <f t="shared" ref="AC189:AC208" si="482">S189</f>
        <v>-8.8939000000000004E-2</v>
      </c>
      <c r="AD189" s="60">
        <f t="shared" si="480"/>
        <v>0.65535500000000002</v>
      </c>
      <c r="AE189" s="60">
        <f t="shared" si="480"/>
        <v>2.2551000000000002E-2</v>
      </c>
      <c r="AF189" s="60">
        <f t="shared" si="480"/>
        <v>0.68405300000000002</v>
      </c>
      <c r="AG189" s="60">
        <f t="shared" si="480"/>
        <v>0.59319900000000003</v>
      </c>
      <c r="AH189" s="60">
        <f t="shared" si="480"/>
        <v>0.65325299999999997</v>
      </c>
      <c r="AI189" s="60">
        <f t="shared" si="480"/>
        <v>-0.42602209090909093</v>
      </c>
      <c r="AJ189" s="60">
        <f t="shared" si="480"/>
        <v>0.62775700000000001</v>
      </c>
      <c r="AK189" s="60">
        <f t="shared" si="480"/>
        <v>0.88057099999999999</v>
      </c>
      <c r="AM189" s="31">
        <f>AC189+AM188</f>
        <v>-0.45824900000000002</v>
      </c>
      <c r="AN189" s="31">
        <f t="shared" ref="AN189:AU204" si="483">AD189+AN188</f>
        <v>0.81726799999999999</v>
      </c>
      <c r="AO189" s="31">
        <f t="shared" si="483"/>
        <v>-0.34557399999999999</v>
      </c>
      <c r="AP189" s="31">
        <f t="shared" si="483"/>
        <v>0.82780000000000009</v>
      </c>
      <c r="AQ189" s="31">
        <f t="shared" si="483"/>
        <v>0.52894000000000008</v>
      </c>
      <c r="AR189" s="31">
        <f t="shared" si="483"/>
        <v>0.44345599999999996</v>
      </c>
      <c r="AS189" s="31">
        <f t="shared" si="483"/>
        <v>-1.1847573636363635</v>
      </c>
      <c r="AT189" s="31">
        <f t="shared" si="483"/>
        <v>0.496334</v>
      </c>
      <c r="AU189" s="31">
        <f t="shared" si="483"/>
        <v>1.0867910000000001</v>
      </c>
      <c r="BQ189" s="24">
        <v>1990</v>
      </c>
      <c r="BR189" s="24">
        <f t="shared" si="469"/>
        <v>20</v>
      </c>
      <c r="BS189" s="29">
        <f t="shared" si="448"/>
        <v>5.9486760000000007</v>
      </c>
      <c r="BT189" s="29">
        <f t="shared" si="449"/>
        <v>-1.9122349999999999</v>
      </c>
      <c r="BU189" s="29">
        <f t="shared" si="450"/>
        <v>12.286270000000004</v>
      </c>
      <c r="BV189" s="29">
        <f t="shared" si="451"/>
        <v>7.4181749999999989</v>
      </c>
      <c r="BW189" s="29">
        <f t="shared" si="452"/>
        <v>4.9970820000000016</v>
      </c>
      <c r="BX189" s="29">
        <f t="shared" si="453"/>
        <v>-1.0850679999999997</v>
      </c>
      <c r="BY189" s="29">
        <f t="shared" si="454"/>
        <v>-2.4900548181818198</v>
      </c>
      <c r="BZ189" s="29">
        <f t="shared" si="455"/>
        <v>-2.773597999999998</v>
      </c>
      <c r="CA189" s="29">
        <f t="shared" si="456"/>
        <v>-0.76663300000000034</v>
      </c>
      <c r="CC189" s="24">
        <v>1994</v>
      </c>
      <c r="CD189" s="24">
        <v>8</v>
      </c>
      <c r="CE189" s="29">
        <f t="shared" si="471"/>
        <v>2.4990489999999999</v>
      </c>
      <c r="CF189" s="29">
        <f t="shared" si="472"/>
        <v>2.349961</v>
      </c>
      <c r="CG189" s="29">
        <f t="shared" si="473"/>
        <v>3.481122</v>
      </c>
      <c r="CH189" s="29">
        <f t="shared" si="474"/>
        <v>8.3968679999999996</v>
      </c>
      <c r="CI189" s="29">
        <f t="shared" si="475"/>
        <v>7.6112959999999994</v>
      </c>
      <c r="CJ189" s="29">
        <f t="shared" si="476"/>
        <v>3.9249760000000005</v>
      </c>
      <c r="CK189" s="29">
        <f t="shared" si="477"/>
        <v>-2.5586968181818177</v>
      </c>
      <c r="CL189" s="29">
        <f t="shared" si="478"/>
        <v>3.5178159999999998</v>
      </c>
      <c r="CM189" s="29">
        <f t="shared" si="479"/>
        <v>3.4894079999999996</v>
      </c>
    </row>
    <row r="190" spans="1:91" x14ac:dyDescent="0.25">
      <c r="A190" s="25" t="s">
        <v>108</v>
      </c>
      <c r="B190" s="25" t="s">
        <v>93</v>
      </c>
      <c r="C190" s="25" t="s">
        <v>93</v>
      </c>
      <c r="D190" s="26">
        <v>9</v>
      </c>
      <c r="F190" s="29">
        <v>-0.168541</v>
      </c>
      <c r="G190" s="29">
        <v>8.0148999999999998E-2</v>
      </c>
      <c r="H190" s="29">
        <v>0.86458800000000002</v>
      </c>
      <c r="I190" s="29">
        <v>0.32336199999999998</v>
      </c>
      <c r="J190" s="29">
        <v>1.001684</v>
      </c>
      <c r="K190" s="29">
        <v>0.98967499999999997</v>
      </c>
      <c r="L190" s="29">
        <v>1.129513</v>
      </c>
      <c r="M190" s="58">
        <v>-0.13672599999999999</v>
      </c>
      <c r="N190" s="58">
        <v>1.0343709999999999</v>
      </c>
      <c r="O190" s="58">
        <v>1.215767</v>
      </c>
      <c r="R190" s="31"/>
      <c r="S190" s="31">
        <f t="shared" si="347"/>
        <v>8.0148999999999998E-2</v>
      </c>
      <c r="T190" s="31">
        <f t="shared" si="348"/>
        <v>0.86458800000000002</v>
      </c>
      <c r="U190" s="31">
        <f t="shared" si="349"/>
        <v>0.32336199999999998</v>
      </c>
      <c r="V190" s="31">
        <f t="shared" si="350"/>
        <v>1.001684</v>
      </c>
      <c r="W190" s="31">
        <f t="shared" si="351"/>
        <v>0.98967499999999997</v>
      </c>
      <c r="X190" s="31">
        <f t="shared" si="352"/>
        <v>1.129513</v>
      </c>
      <c r="Y190" s="60">
        <f t="shared" si="353"/>
        <v>-0.15407963636363634</v>
      </c>
      <c r="Z190" s="60">
        <f t="shared" si="354"/>
        <v>1.0343709999999999</v>
      </c>
      <c r="AA190" s="60">
        <f t="shared" si="355"/>
        <v>1.215767</v>
      </c>
      <c r="AC190" s="60">
        <f t="shared" si="482"/>
        <v>8.0148999999999998E-2</v>
      </c>
      <c r="AD190" s="60">
        <f t="shared" si="480"/>
        <v>0.86458800000000002</v>
      </c>
      <c r="AE190" s="60">
        <f t="shared" si="480"/>
        <v>0.32336199999999998</v>
      </c>
      <c r="AF190" s="60">
        <f t="shared" si="480"/>
        <v>1.001684</v>
      </c>
      <c r="AG190" s="60">
        <f t="shared" si="480"/>
        <v>0.98967499999999997</v>
      </c>
      <c r="AH190" s="60">
        <f t="shared" si="480"/>
        <v>1.129513</v>
      </c>
      <c r="AI190" s="60">
        <f t="shared" si="480"/>
        <v>-0.15407963636363634</v>
      </c>
      <c r="AJ190" s="60">
        <f t="shared" si="480"/>
        <v>1.0343709999999999</v>
      </c>
      <c r="AK190" s="60">
        <f t="shared" si="480"/>
        <v>1.215767</v>
      </c>
      <c r="AM190" s="31">
        <f t="shared" ref="AM190:AM208" si="484">AC190+AM189</f>
        <v>-0.37809999999999999</v>
      </c>
      <c r="AN190" s="31">
        <f t="shared" si="483"/>
        <v>1.681856</v>
      </c>
      <c r="AO190" s="31">
        <f t="shared" si="483"/>
        <v>-2.221200000000001E-2</v>
      </c>
      <c r="AP190" s="31">
        <f t="shared" si="483"/>
        <v>1.8294840000000001</v>
      </c>
      <c r="AQ190" s="31">
        <f t="shared" si="483"/>
        <v>1.518615</v>
      </c>
      <c r="AR190" s="31">
        <f t="shared" si="483"/>
        <v>1.5729690000000001</v>
      </c>
      <c r="AS190" s="31">
        <f t="shared" si="483"/>
        <v>-1.3388369999999998</v>
      </c>
      <c r="AT190" s="31">
        <f t="shared" si="483"/>
        <v>1.530705</v>
      </c>
      <c r="AU190" s="31">
        <f t="shared" si="483"/>
        <v>2.3025580000000003</v>
      </c>
      <c r="BQ190" s="24">
        <v>1990</v>
      </c>
      <c r="BR190" s="24">
        <f t="shared" si="469"/>
        <v>21</v>
      </c>
      <c r="BS190" s="29">
        <f t="shared" si="448"/>
        <v>6.0008850000000011</v>
      </c>
      <c r="BT190" s="29">
        <f t="shared" si="449"/>
        <v>-2.4539330000000001</v>
      </c>
      <c r="BU190" s="29">
        <f t="shared" si="450"/>
        <v>12.463790000000003</v>
      </c>
      <c r="BV190" s="29">
        <f t="shared" si="451"/>
        <v>7.5093119999999987</v>
      </c>
      <c r="BW190" s="29">
        <f t="shared" si="452"/>
        <v>4.798643000000002</v>
      </c>
      <c r="BX190" s="29">
        <f t="shared" si="453"/>
        <v>-1.6249929999999997</v>
      </c>
      <c r="BY190" s="29">
        <f t="shared" si="454"/>
        <v>-3.3433021818181836</v>
      </c>
      <c r="BZ190" s="29">
        <f t="shared" si="455"/>
        <v>-3.462355999999998</v>
      </c>
      <c r="CA190" s="29">
        <f t="shared" si="456"/>
        <v>-1.3812290000000003</v>
      </c>
      <c r="CC190" s="24">
        <v>1994</v>
      </c>
      <c r="CD190" s="24">
        <v>9</v>
      </c>
      <c r="CE190" s="29">
        <f t="shared" si="471"/>
        <v>2.9814039999999999</v>
      </c>
      <c r="CF190" s="29">
        <f t="shared" si="472"/>
        <v>2.9386070000000002</v>
      </c>
      <c r="CG190" s="29">
        <f t="shared" si="473"/>
        <v>4.310988</v>
      </c>
      <c r="CH190" s="29">
        <f t="shared" si="474"/>
        <v>9.107113</v>
      </c>
      <c r="CI190" s="29">
        <f t="shared" si="475"/>
        <v>8.4142599999999987</v>
      </c>
      <c r="CJ190" s="29">
        <f t="shared" si="476"/>
        <v>4.8241150000000008</v>
      </c>
      <c r="CK190" s="29">
        <f t="shared" si="477"/>
        <v>-1.3348822727272722</v>
      </c>
      <c r="CL190" s="29">
        <f t="shared" si="478"/>
        <v>3.9792709999999998</v>
      </c>
      <c r="CM190" s="29">
        <f t="shared" si="479"/>
        <v>4.2851379999999999</v>
      </c>
    </row>
    <row r="191" spans="1:91" x14ac:dyDescent="0.25">
      <c r="A191" s="25" t="s">
        <v>108</v>
      </c>
      <c r="B191" s="25" t="s">
        <v>101</v>
      </c>
      <c r="C191" s="25" t="s">
        <v>91</v>
      </c>
      <c r="D191" s="26">
        <v>10</v>
      </c>
      <c r="F191" s="29">
        <v>0.727518</v>
      </c>
      <c r="G191" s="29">
        <v>0.62223099999999998</v>
      </c>
      <c r="H191" s="29">
        <v>0.66942500000000005</v>
      </c>
      <c r="I191" s="29">
        <v>1.07927</v>
      </c>
      <c r="J191" s="29">
        <v>1.259055</v>
      </c>
      <c r="K191" s="29">
        <v>1.2854680000000001</v>
      </c>
      <c r="L191" s="29">
        <v>1.1007400000000001</v>
      </c>
      <c r="M191" s="58">
        <v>0.40121099999999998</v>
      </c>
      <c r="N191" s="58">
        <v>1.196882</v>
      </c>
      <c r="O191" s="58">
        <v>1.0832520000000001</v>
      </c>
      <c r="R191" s="31"/>
      <c r="S191" s="31">
        <f t="shared" si="347"/>
        <v>0.62223099999999998</v>
      </c>
      <c r="T191" s="31">
        <f t="shared" si="348"/>
        <v>0.66942500000000005</v>
      </c>
      <c r="U191" s="31">
        <f t="shared" si="349"/>
        <v>1.07927</v>
      </c>
      <c r="V191" s="31">
        <f t="shared" si="350"/>
        <v>1.259055</v>
      </c>
      <c r="W191" s="31">
        <f t="shared" si="351"/>
        <v>1.2854680000000001</v>
      </c>
      <c r="X191" s="31">
        <f t="shared" si="352"/>
        <v>1.1007400000000001</v>
      </c>
      <c r="Y191" s="60">
        <f t="shared" si="353"/>
        <v>0.57919663636363639</v>
      </c>
      <c r="Z191" s="60">
        <f t="shared" si="354"/>
        <v>1.196882</v>
      </c>
      <c r="AA191" s="60">
        <f t="shared" si="355"/>
        <v>1.0832520000000001</v>
      </c>
      <c r="AC191" s="60">
        <f t="shared" si="482"/>
        <v>0.62223099999999998</v>
      </c>
      <c r="AD191" s="60">
        <f t="shared" si="480"/>
        <v>0.66942500000000005</v>
      </c>
      <c r="AE191" s="60">
        <f t="shared" si="480"/>
        <v>1.07927</v>
      </c>
      <c r="AF191" s="60">
        <f t="shared" si="480"/>
        <v>1.259055</v>
      </c>
      <c r="AG191" s="60">
        <f t="shared" si="480"/>
        <v>1.2854680000000001</v>
      </c>
      <c r="AH191" s="60">
        <f t="shared" si="480"/>
        <v>1.1007400000000001</v>
      </c>
      <c r="AI191" s="60">
        <f t="shared" si="480"/>
        <v>0.57919663636363639</v>
      </c>
      <c r="AJ191" s="60">
        <f t="shared" si="480"/>
        <v>1.196882</v>
      </c>
      <c r="AK191" s="60">
        <f t="shared" si="480"/>
        <v>1.0832520000000001</v>
      </c>
      <c r="AM191" s="31">
        <f t="shared" si="484"/>
        <v>0.24413099999999999</v>
      </c>
      <c r="AN191" s="31">
        <f t="shared" si="483"/>
        <v>2.3512810000000002</v>
      </c>
      <c r="AO191" s="31">
        <f t="shared" si="483"/>
        <v>1.0570580000000001</v>
      </c>
      <c r="AP191" s="31">
        <f t="shared" si="483"/>
        <v>3.0885389999999999</v>
      </c>
      <c r="AQ191" s="31">
        <f t="shared" si="483"/>
        <v>2.8040830000000003</v>
      </c>
      <c r="AR191" s="31">
        <f t="shared" si="483"/>
        <v>2.6737090000000001</v>
      </c>
      <c r="AS191" s="31">
        <f t="shared" si="483"/>
        <v>-0.75964036363636345</v>
      </c>
      <c r="AT191" s="31">
        <f t="shared" si="483"/>
        <v>2.7275869999999998</v>
      </c>
      <c r="AU191" s="31">
        <f t="shared" si="483"/>
        <v>3.3858100000000002</v>
      </c>
      <c r="BQ191" s="24">
        <v>1991</v>
      </c>
      <c r="BR191" s="24">
        <v>1</v>
      </c>
      <c r="BS191" s="29">
        <f>AM332</f>
        <v>3.2455999999999999E-2</v>
      </c>
      <c r="BT191" s="29">
        <f t="shared" ref="BT191:CA191" si="485">AN332</f>
        <v>-0.22185299999999999</v>
      </c>
      <c r="BU191" s="29">
        <f t="shared" si="485"/>
        <v>0.12461800000000001</v>
      </c>
      <c r="BV191" s="29">
        <f t="shared" si="485"/>
        <v>0.17064599999999999</v>
      </c>
      <c r="BW191" s="29">
        <f t="shared" si="485"/>
        <v>0.382135</v>
      </c>
      <c r="BX191" s="29">
        <f t="shared" si="485"/>
        <v>0.37264599999999998</v>
      </c>
      <c r="BY191" s="29">
        <f t="shared" si="485"/>
        <v>0.53985236363636357</v>
      </c>
      <c r="BZ191" s="29">
        <f t="shared" si="485"/>
        <v>0.22675699999999999</v>
      </c>
      <c r="CA191" s="29">
        <f t="shared" si="485"/>
        <v>-0.28387400000000002</v>
      </c>
      <c r="CC191" s="24">
        <v>1994</v>
      </c>
      <c r="CD191" s="24">
        <v>10</v>
      </c>
      <c r="CE191" s="29">
        <f t="shared" si="471"/>
        <v>3.2237049999999998</v>
      </c>
      <c r="CF191" s="29">
        <f t="shared" si="472"/>
        <v>3.0206240000000002</v>
      </c>
      <c r="CG191" s="29">
        <f t="shared" si="473"/>
        <v>4.831728</v>
      </c>
      <c r="CH191" s="29">
        <f t="shared" si="474"/>
        <v>9.4353400000000001</v>
      </c>
      <c r="CI191" s="29">
        <f t="shared" si="475"/>
        <v>8.8097719999999988</v>
      </c>
      <c r="CJ191" s="29">
        <f t="shared" si="476"/>
        <v>5.1183870000000011</v>
      </c>
      <c r="CK191" s="29">
        <f t="shared" si="477"/>
        <v>-0.90489781818181769</v>
      </c>
      <c r="CL191" s="29">
        <f t="shared" si="478"/>
        <v>3.6631269999999998</v>
      </c>
      <c r="CM191" s="29">
        <f t="shared" si="479"/>
        <v>3.9218519999999999</v>
      </c>
    </row>
    <row r="192" spans="1:91" x14ac:dyDescent="0.25">
      <c r="A192" s="25" t="s">
        <v>108</v>
      </c>
      <c r="B192" s="25" t="s">
        <v>101</v>
      </c>
      <c r="C192" s="25" t="s">
        <v>92</v>
      </c>
      <c r="D192" s="26">
        <v>11</v>
      </c>
      <c r="F192" s="29">
        <v>0.79601900000000003</v>
      </c>
      <c r="G192" s="29">
        <v>0.50243700000000002</v>
      </c>
      <c r="H192" s="29">
        <v>0.27028000000000002</v>
      </c>
      <c r="I192" s="29">
        <v>1.0337050000000001</v>
      </c>
      <c r="J192" s="29">
        <v>1.07782</v>
      </c>
      <c r="K192" s="29">
        <v>1.1001650000000001</v>
      </c>
      <c r="L192" s="29">
        <v>0.73286700000000005</v>
      </c>
      <c r="M192" s="58">
        <v>0.65542800000000001</v>
      </c>
      <c r="N192" s="58">
        <v>0.86854799999999999</v>
      </c>
      <c r="O192" s="58">
        <v>0.799848</v>
      </c>
      <c r="R192" s="31"/>
      <c r="S192" s="31">
        <f t="shared" si="347"/>
        <v>0.50243700000000002</v>
      </c>
      <c r="T192" s="31">
        <f t="shared" si="348"/>
        <v>0.27028000000000002</v>
      </c>
      <c r="U192" s="31">
        <f t="shared" si="349"/>
        <v>1.0337050000000001</v>
      </c>
      <c r="V192" s="31">
        <f t="shared" si="350"/>
        <v>1.07782</v>
      </c>
      <c r="W192" s="31">
        <f t="shared" si="351"/>
        <v>1.1001650000000001</v>
      </c>
      <c r="X192" s="31">
        <f t="shared" si="352"/>
        <v>0.73286700000000005</v>
      </c>
      <c r="Y192" s="60">
        <f t="shared" si="353"/>
        <v>0.73211399999999993</v>
      </c>
      <c r="Z192" s="60">
        <f t="shared" si="354"/>
        <v>0.86854799999999999</v>
      </c>
      <c r="AA192" s="60">
        <f t="shared" si="355"/>
        <v>0.799848</v>
      </c>
      <c r="AC192" s="60">
        <f t="shared" si="482"/>
        <v>0.50243700000000002</v>
      </c>
      <c r="AD192" s="60">
        <f t="shared" si="480"/>
        <v>0.27028000000000002</v>
      </c>
      <c r="AE192" s="60">
        <f t="shared" si="480"/>
        <v>1.0337050000000001</v>
      </c>
      <c r="AF192" s="60">
        <f t="shared" si="480"/>
        <v>1.07782</v>
      </c>
      <c r="AG192" s="60">
        <f t="shared" si="480"/>
        <v>1.1001650000000001</v>
      </c>
      <c r="AH192" s="60">
        <f t="shared" si="480"/>
        <v>0.73286700000000005</v>
      </c>
      <c r="AI192" s="60">
        <f t="shared" si="480"/>
        <v>0.73211399999999993</v>
      </c>
      <c r="AJ192" s="60">
        <f t="shared" si="480"/>
        <v>0.86854799999999999</v>
      </c>
      <c r="AK192" s="60">
        <f t="shared" si="480"/>
        <v>0.799848</v>
      </c>
      <c r="AM192" s="31">
        <f t="shared" si="484"/>
        <v>0.74656800000000001</v>
      </c>
      <c r="AN192" s="31">
        <f t="shared" si="483"/>
        <v>2.6215610000000003</v>
      </c>
      <c r="AO192" s="31">
        <f t="shared" si="483"/>
        <v>2.0907629999999999</v>
      </c>
      <c r="AP192" s="31">
        <f t="shared" si="483"/>
        <v>4.1663589999999999</v>
      </c>
      <c r="AQ192" s="31">
        <f t="shared" si="483"/>
        <v>3.9042480000000004</v>
      </c>
      <c r="AR192" s="31">
        <f t="shared" si="483"/>
        <v>3.4065760000000003</v>
      </c>
      <c r="AS192" s="31">
        <f t="shared" si="483"/>
        <v>-2.7526363636363516E-2</v>
      </c>
      <c r="AT192" s="31">
        <f t="shared" si="483"/>
        <v>3.5961349999999999</v>
      </c>
      <c r="AU192" s="31">
        <f t="shared" si="483"/>
        <v>4.1856580000000001</v>
      </c>
      <c r="BQ192" s="24">
        <v>1991</v>
      </c>
      <c r="BR192" s="24">
        <v>2</v>
      </c>
      <c r="BS192" s="29">
        <f t="shared" ref="BS192:BS211" si="486">AM333</f>
        <v>0.63965100000000008</v>
      </c>
      <c r="BT192" s="29">
        <f t="shared" ref="BT192:BT211" si="487">AN333</f>
        <v>4.497000000000001E-3</v>
      </c>
      <c r="BU192" s="29">
        <f t="shared" ref="BU192:BU211" si="488">AO333</f>
        <v>0.60421400000000003</v>
      </c>
      <c r="BV192" s="29">
        <f t="shared" ref="BV192:BV211" si="489">AP333</f>
        <v>0.49563400000000002</v>
      </c>
      <c r="BW192" s="29">
        <f t="shared" ref="BW192:BW211" si="490">AQ333</f>
        <v>0.93029899999999999</v>
      </c>
      <c r="BX192" s="29">
        <f t="shared" ref="BX192:BX211" si="491">AR333</f>
        <v>1.069561</v>
      </c>
      <c r="BY192" s="29">
        <f t="shared" ref="BY192:BY211" si="492">AS333</f>
        <v>1.5652865454545455</v>
      </c>
      <c r="BZ192" s="29">
        <f t="shared" ref="BZ192:BZ211" si="493">AT333</f>
        <v>0.87070599999999998</v>
      </c>
      <c r="CA192" s="29">
        <f t="shared" ref="CA192:CA211" si="494">AU333</f>
        <v>-0.19734000000000002</v>
      </c>
      <c r="CC192" s="24">
        <v>1994</v>
      </c>
      <c r="CD192" s="24">
        <v>11</v>
      </c>
      <c r="CE192" s="29">
        <f t="shared" si="471"/>
        <v>3.4509609999999999</v>
      </c>
      <c r="CF192" s="29">
        <f t="shared" si="472"/>
        <v>3.131596</v>
      </c>
      <c r="CG192" s="29">
        <f t="shared" si="473"/>
        <v>5.2154239999999996</v>
      </c>
      <c r="CH192" s="29">
        <f t="shared" si="474"/>
        <v>9.5863960000000006</v>
      </c>
      <c r="CI192" s="29">
        <f t="shared" si="475"/>
        <v>9.1725309999999993</v>
      </c>
      <c r="CJ192" s="29">
        <f t="shared" si="476"/>
        <v>5.3949440000000015</v>
      </c>
      <c r="CK192" s="29">
        <f t="shared" si="477"/>
        <v>-0.45044527272727225</v>
      </c>
      <c r="CL192" s="29">
        <f t="shared" si="478"/>
        <v>3.4390619999999998</v>
      </c>
      <c r="CM192" s="29">
        <f t="shared" si="479"/>
        <v>3.7030529999999997</v>
      </c>
    </row>
    <row r="193" spans="1:91" x14ac:dyDescent="0.25">
      <c r="A193" s="25" t="s">
        <v>108</v>
      </c>
      <c r="B193" s="25" t="s">
        <v>101</v>
      </c>
      <c r="C193" s="25" t="s">
        <v>93</v>
      </c>
      <c r="D193" s="26">
        <v>12</v>
      </c>
      <c r="F193" s="29">
        <v>0.830152</v>
      </c>
      <c r="G193" s="29">
        <v>0.321268</v>
      </c>
      <c r="H193" s="29">
        <v>-0.16291</v>
      </c>
      <c r="I193" s="29">
        <v>0.93424499999999999</v>
      </c>
      <c r="J193" s="29">
        <v>0.74598900000000001</v>
      </c>
      <c r="K193" s="29">
        <v>0.74339</v>
      </c>
      <c r="L193" s="29">
        <v>0.31259300000000001</v>
      </c>
      <c r="M193" s="58">
        <v>0.76550399999999996</v>
      </c>
      <c r="N193" s="58">
        <v>0.501834</v>
      </c>
      <c r="O193" s="58">
        <v>0.44266899999999998</v>
      </c>
      <c r="R193" s="31"/>
      <c r="S193" s="31">
        <f t="shared" si="347"/>
        <v>0.321268</v>
      </c>
      <c r="T193" s="31">
        <f t="shared" si="348"/>
        <v>-0.16291</v>
      </c>
      <c r="U193" s="31">
        <f t="shared" si="349"/>
        <v>0.93424499999999999</v>
      </c>
      <c r="V193" s="31">
        <f t="shared" si="350"/>
        <v>0.74598900000000001</v>
      </c>
      <c r="W193" s="31">
        <f t="shared" si="351"/>
        <v>0.74339</v>
      </c>
      <c r="X193" s="31">
        <f t="shared" si="352"/>
        <v>0.31259300000000001</v>
      </c>
      <c r="Y193" s="60">
        <f t="shared" si="353"/>
        <v>0.8007665454545454</v>
      </c>
      <c r="Z193" s="60">
        <f t="shared" si="354"/>
        <v>0.501834</v>
      </c>
      <c r="AA193" s="60">
        <f t="shared" si="355"/>
        <v>0.44266899999999998</v>
      </c>
      <c r="AC193" s="60">
        <f t="shared" si="482"/>
        <v>0.321268</v>
      </c>
      <c r="AD193" s="60">
        <f t="shared" si="480"/>
        <v>-0.16291</v>
      </c>
      <c r="AE193" s="60">
        <f t="shared" si="480"/>
        <v>0.93424499999999999</v>
      </c>
      <c r="AF193" s="60">
        <f t="shared" si="480"/>
        <v>0.74598900000000001</v>
      </c>
      <c r="AG193" s="60">
        <f t="shared" si="480"/>
        <v>0.74339</v>
      </c>
      <c r="AH193" s="60">
        <f t="shared" si="480"/>
        <v>0.31259300000000001</v>
      </c>
      <c r="AI193" s="60">
        <f t="shared" si="480"/>
        <v>0.8007665454545454</v>
      </c>
      <c r="AJ193" s="60">
        <f t="shared" si="480"/>
        <v>0.501834</v>
      </c>
      <c r="AK193" s="60">
        <f t="shared" si="480"/>
        <v>0.44266899999999998</v>
      </c>
      <c r="AM193" s="31">
        <f t="shared" si="484"/>
        <v>1.067836</v>
      </c>
      <c r="AN193" s="31">
        <f t="shared" si="483"/>
        <v>2.4586510000000001</v>
      </c>
      <c r="AO193" s="31">
        <f t="shared" si="483"/>
        <v>3.0250079999999997</v>
      </c>
      <c r="AP193" s="31">
        <f t="shared" si="483"/>
        <v>4.9123479999999997</v>
      </c>
      <c r="AQ193" s="31">
        <f t="shared" si="483"/>
        <v>4.6476380000000006</v>
      </c>
      <c r="AR193" s="31">
        <f t="shared" si="483"/>
        <v>3.7191690000000004</v>
      </c>
      <c r="AS193" s="31">
        <f t="shared" si="483"/>
        <v>0.77324018181818188</v>
      </c>
      <c r="AT193" s="31">
        <f t="shared" si="483"/>
        <v>4.097969</v>
      </c>
      <c r="AU193" s="31">
        <f t="shared" si="483"/>
        <v>4.6283270000000005</v>
      </c>
      <c r="BQ193" s="24">
        <v>1991</v>
      </c>
      <c r="BR193" s="24">
        <v>3</v>
      </c>
      <c r="BS193" s="29">
        <f t="shared" si="486"/>
        <v>1.5441730000000002</v>
      </c>
      <c r="BT193" s="29">
        <f t="shared" si="487"/>
        <v>0.45255500000000004</v>
      </c>
      <c r="BU193" s="29">
        <f t="shared" si="488"/>
        <v>1.2610809999999999</v>
      </c>
      <c r="BV193" s="29">
        <f t="shared" si="489"/>
        <v>0.82101599999999997</v>
      </c>
      <c r="BW193" s="29">
        <f t="shared" si="490"/>
        <v>1.4724119999999998</v>
      </c>
      <c r="BX193" s="29">
        <f t="shared" si="491"/>
        <v>1.8344580000000001</v>
      </c>
      <c r="BY193" s="29">
        <f t="shared" si="492"/>
        <v>2.8015705454545454</v>
      </c>
      <c r="BZ193" s="29">
        <f t="shared" si="493"/>
        <v>1.663068</v>
      </c>
      <c r="CA193" s="29">
        <f t="shared" si="494"/>
        <v>4.5826999999999979E-2</v>
      </c>
      <c r="CC193" s="24">
        <v>1994</v>
      </c>
      <c r="CD193" s="24">
        <v>12</v>
      </c>
      <c r="CE193" s="29">
        <f t="shared" si="471"/>
        <v>3.486081</v>
      </c>
      <c r="CF193" s="29">
        <f t="shared" si="472"/>
        <v>3.0377269999999998</v>
      </c>
      <c r="CG193" s="29">
        <f t="shared" si="473"/>
        <v>5.2472559999999993</v>
      </c>
      <c r="CH193" s="29">
        <f t="shared" si="474"/>
        <v>9.4148770000000006</v>
      </c>
      <c r="CI193" s="29">
        <f t="shared" si="475"/>
        <v>9.3265820000000001</v>
      </c>
      <c r="CJ193" s="29">
        <f t="shared" si="476"/>
        <v>5.4099300000000019</v>
      </c>
      <c r="CK193" s="29">
        <f t="shared" si="477"/>
        <v>-0.18830554545454498</v>
      </c>
      <c r="CL193" s="29">
        <f t="shared" si="478"/>
        <v>3.0836609999999998</v>
      </c>
      <c r="CM193" s="29">
        <f t="shared" si="479"/>
        <v>3.3738359999999998</v>
      </c>
    </row>
    <row r="194" spans="1:91" x14ac:dyDescent="0.25">
      <c r="A194" s="25" t="s">
        <v>108</v>
      </c>
      <c r="B194" s="25" t="s">
        <v>102</v>
      </c>
      <c r="C194" s="25" t="s">
        <v>91</v>
      </c>
      <c r="D194" s="26">
        <v>13</v>
      </c>
      <c r="F194" s="29">
        <v>0.24552499999999999</v>
      </c>
      <c r="G194" s="29">
        <v>0.36381000000000002</v>
      </c>
      <c r="H194" s="29">
        <v>-0.13156399999999999</v>
      </c>
      <c r="I194" s="29">
        <v>6.7922999999999997E-2</v>
      </c>
      <c r="J194" s="29">
        <v>-6.7178000000000002E-2</v>
      </c>
      <c r="K194" s="29">
        <v>0.189889</v>
      </c>
      <c r="L194" s="29">
        <v>-0.19467799999999999</v>
      </c>
      <c r="M194" s="58">
        <v>-7.4981999999999993E-2</v>
      </c>
      <c r="N194" s="58">
        <v>-0.29532599999999998</v>
      </c>
      <c r="O194" s="58">
        <v>-4.2826999999999997E-2</v>
      </c>
      <c r="R194" s="31"/>
      <c r="S194" s="31">
        <f t="shared" si="347"/>
        <v>0.36381000000000002</v>
      </c>
      <c r="T194" s="31">
        <f t="shared" si="348"/>
        <v>-0.13156399999999999</v>
      </c>
      <c r="U194" s="31">
        <f t="shared" si="349"/>
        <v>6.7922999999999997E-2</v>
      </c>
      <c r="V194" s="31">
        <f t="shared" si="350"/>
        <v>-6.7178000000000002E-2</v>
      </c>
      <c r="W194" s="31">
        <f t="shared" si="351"/>
        <v>0.189889</v>
      </c>
      <c r="X194" s="31">
        <f t="shared" si="352"/>
        <v>-0.19467799999999999</v>
      </c>
      <c r="Y194" s="60">
        <f t="shared" si="353"/>
        <v>9.9840000000000012E-2</v>
      </c>
      <c r="Z194" s="60">
        <f t="shared" si="354"/>
        <v>-0.29532599999999998</v>
      </c>
      <c r="AA194" s="60">
        <f t="shared" si="355"/>
        <v>-4.2826999999999997E-2</v>
      </c>
      <c r="AC194" s="60">
        <f t="shared" si="482"/>
        <v>0.36381000000000002</v>
      </c>
      <c r="AD194" s="60">
        <f t="shared" si="480"/>
        <v>-0.13156399999999999</v>
      </c>
      <c r="AE194" s="60">
        <f t="shared" si="480"/>
        <v>6.7922999999999997E-2</v>
      </c>
      <c r="AF194" s="60">
        <f t="shared" si="480"/>
        <v>-6.7178000000000002E-2</v>
      </c>
      <c r="AG194" s="60">
        <f t="shared" si="480"/>
        <v>0.189889</v>
      </c>
      <c r="AH194" s="60">
        <f t="shared" si="480"/>
        <v>-0.19467799999999999</v>
      </c>
      <c r="AI194" s="60">
        <f t="shared" si="480"/>
        <v>9.9840000000000012E-2</v>
      </c>
      <c r="AJ194" s="60">
        <f t="shared" si="480"/>
        <v>-0.29532599999999998</v>
      </c>
      <c r="AK194" s="60">
        <f t="shared" si="480"/>
        <v>-4.2826999999999997E-2</v>
      </c>
      <c r="AM194" s="31">
        <f t="shared" si="484"/>
        <v>1.431646</v>
      </c>
      <c r="AN194" s="31">
        <f t="shared" si="483"/>
        <v>2.3270870000000001</v>
      </c>
      <c r="AO194" s="31">
        <f t="shared" si="483"/>
        <v>3.0929309999999997</v>
      </c>
      <c r="AP194" s="31">
        <f t="shared" si="483"/>
        <v>4.8451699999999995</v>
      </c>
      <c r="AQ194" s="31">
        <f t="shared" si="483"/>
        <v>4.8375270000000006</v>
      </c>
      <c r="AR194" s="31">
        <f t="shared" si="483"/>
        <v>3.5244910000000003</v>
      </c>
      <c r="AS194" s="31">
        <f t="shared" si="483"/>
        <v>0.87308018181818192</v>
      </c>
      <c r="AT194" s="31">
        <f t="shared" si="483"/>
        <v>3.8026429999999998</v>
      </c>
      <c r="AU194" s="31">
        <f t="shared" si="483"/>
        <v>4.5855000000000006</v>
      </c>
      <c r="BQ194" s="24">
        <v>1991</v>
      </c>
      <c r="BR194" s="24">
        <v>4</v>
      </c>
      <c r="BS194" s="29">
        <f t="shared" si="486"/>
        <v>2.2420610000000001</v>
      </c>
      <c r="BT194" s="29">
        <f t="shared" si="487"/>
        <v>0.9454260000000001</v>
      </c>
      <c r="BU194" s="29">
        <f t="shared" si="488"/>
        <v>1.6621229999999998</v>
      </c>
      <c r="BV194" s="29">
        <f t="shared" si="489"/>
        <v>1.3429869999999999</v>
      </c>
      <c r="BW194" s="29">
        <f t="shared" si="490"/>
        <v>1.8482259999999999</v>
      </c>
      <c r="BX194" s="29">
        <f t="shared" si="491"/>
        <v>2.9853969999999999</v>
      </c>
      <c r="BY194" s="29">
        <f t="shared" si="492"/>
        <v>3.3589948181818183</v>
      </c>
      <c r="BZ194" s="29">
        <f t="shared" si="493"/>
        <v>2.9399930000000003</v>
      </c>
      <c r="CA194" s="29">
        <f t="shared" si="494"/>
        <v>0.97625399999999996</v>
      </c>
      <c r="CC194" s="24">
        <v>1994</v>
      </c>
      <c r="CD194" s="24">
        <v>13</v>
      </c>
      <c r="CE194" s="29">
        <f t="shared" si="471"/>
        <v>3.4198360000000001</v>
      </c>
      <c r="CF194" s="29">
        <f t="shared" si="472"/>
        <v>2.8513819999999996</v>
      </c>
      <c r="CG194" s="29">
        <f t="shared" si="473"/>
        <v>4.9033319999999989</v>
      </c>
      <c r="CH194" s="29">
        <f t="shared" si="474"/>
        <v>9.1224270000000001</v>
      </c>
      <c r="CI194" s="29">
        <f t="shared" si="475"/>
        <v>9.2479490000000002</v>
      </c>
      <c r="CJ194" s="29">
        <f t="shared" si="476"/>
        <v>5.3186520000000019</v>
      </c>
      <c r="CK194" s="29">
        <f t="shared" si="477"/>
        <v>-0.65427981818181769</v>
      </c>
      <c r="CL194" s="29">
        <f t="shared" si="478"/>
        <v>2.8045349999999996</v>
      </c>
      <c r="CM194" s="29">
        <f t="shared" si="479"/>
        <v>3.007158</v>
      </c>
    </row>
    <row r="195" spans="1:91" x14ac:dyDescent="0.25">
      <c r="A195" s="25" t="s">
        <v>108</v>
      </c>
      <c r="B195" s="25" t="s">
        <v>102</v>
      </c>
      <c r="C195" s="25" t="s">
        <v>92</v>
      </c>
      <c r="D195" s="26">
        <v>14</v>
      </c>
      <c r="F195" s="29">
        <v>-9.4442999999999999E-2</v>
      </c>
      <c r="G195" s="29">
        <v>0.41910999999999998</v>
      </c>
      <c r="H195" s="29">
        <v>0.14858399999999999</v>
      </c>
      <c r="I195" s="29">
        <v>-9.0973999999999999E-2</v>
      </c>
      <c r="J195" s="29">
        <v>-3.1519999999999999E-2</v>
      </c>
      <c r="K195" s="29">
        <v>6.6692000000000001E-2</v>
      </c>
      <c r="L195" s="29">
        <v>-0.13784099999999999</v>
      </c>
      <c r="M195" s="58">
        <v>-0.65602700000000003</v>
      </c>
      <c r="N195" s="58">
        <v>-0.37327500000000002</v>
      </c>
      <c r="O195" s="58">
        <v>-0.289516</v>
      </c>
      <c r="R195" s="31"/>
      <c r="S195" s="31">
        <f t="shared" ref="S195:S258" si="495">G195</f>
        <v>0.41910999999999998</v>
      </c>
      <c r="T195" s="31">
        <f t="shared" ref="T195:T258" si="496">H195</f>
        <v>0.14858399999999999</v>
      </c>
      <c r="U195" s="31">
        <f t="shared" ref="U195:U258" si="497">I195</f>
        <v>-9.0973999999999999E-2</v>
      </c>
      <c r="V195" s="31">
        <f t="shared" ref="V195:V258" si="498">J195</f>
        <v>-3.1519999999999999E-2</v>
      </c>
      <c r="W195" s="31">
        <f t="shared" ref="W195:W258" si="499">K195</f>
        <v>6.6692000000000001E-2</v>
      </c>
      <c r="X195" s="31">
        <f t="shared" ref="X195:X258" si="500">L195</f>
        <v>-0.13784099999999999</v>
      </c>
      <c r="Y195" s="60">
        <f t="shared" ref="Y195:Y258" si="501">(F195*$R$3+M195*$R$4)/($R$3+$R$4)</f>
        <v>-0.34970845454545452</v>
      </c>
      <c r="Z195" s="60">
        <f t="shared" ref="Z195:Z258" si="502">N195</f>
        <v>-0.37327500000000002</v>
      </c>
      <c r="AA195" s="60">
        <f t="shared" ref="AA195:AA258" si="503">O195</f>
        <v>-0.289516</v>
      </c>
      <c r="AC195" s="60">
        <f t="shared" si="482"/>
        <v>0.41910999999999998</v>
      </c>
      <c r="AD195" s="60">
        <f t="shared" si="480"/>
        <v>0.14858399999999999</v>
      </c>
      <c r="AE195" s="60">
        <f t="shared" si="480"/>
        <v>-9.0973999999999999E-2</v>
      </c>
      <c r="AF195" s="60">
        <f t="shared" si="480"/>
        <v>-3.1519999999999999E-2</v>
      </c>
      <c r="AG195" s="60">
        <f t="shared" si="480"/>
        <v>6.6692000000000001E-2</v>
      </c>
      <c r="AH195" s="60">
        <f t="shared" si="480"/>
        <v>-0.13784099999999999</v>
      </c>
      <c r="AI195" s="60">
        <f t="shared" si="480"/>
        <v>-0.34970845454545452</v>
      </c>
      <c r="AJ195" s="60">
        <f t="shared" si="480"/>
        <v>-0.37327500000000002</v>
      </c>
      <c r="AK195" s="60">
        <f t="shared" si="480"/>
        <v>-0.289516</v>
      </c>
      <c r="AM195" s="31">
        <f t="shared" si="484"/>
        <v>1.8507560000000001</v>
      </c>
      <c r="AN195" s="31">
        <f t="shared" si="483"/>
        <v>2.4756710000000002</v>
      </c>
      <c r="AO195" s="31">
        <f t="shared" si="483"/>
        <v>3.0019569999999995</v>
      </c>
      <c r="AP195" s="31">
        <f t="shared" si="483"/>
        <v>4.8136499999999991</v>
      </c>
      <c r="AQ195" s="31">
        <f t="shared" si="483"/>
        <v>4.9042190000000003</v>
      </c>
      <c r="AR195" s="31">
        <f t="shared" si="483"/>
        <v>3.3866500000000004</v>
      </c>
      <c r="AS195" s="31">
        <f t="shared" si="483"/>
        <v>0.52337172727272741</v>
      </c>
      <c r="AT195" s="31">
        <f t="shared" si="483"/>
        <v>3.4293679999999997</v>
      </c>
      <c r="AU195" s="31">
        <f t="shared" si="483"/>
        <v>4.2959840000000007</v>
      </c>
      <c r="BQ195" s="24">
        <v>1991</v>
      </c>
      <c r="BR195" s="24">
        <v>5</v>
      </c>
      <c r="BS195" s="29">
        <f t="shared" si="486"/>
        <v>2.614792</v>
      </c>
      <c r="BT195" s="29">
        <f t="shared" si="487"/>
        <v>1.3210510000000002</v>
      </c>
      <c r="BU195" s="29">
        <f t="shared" si="488"/>
        <v>1.9149449999999999</v>
      </c>
      <c r="BV195" s="29">
        <f t="shared" si="489"/>
        <v>1.9591369999999999</v>
      </c>
      <c r="BW195" s="29">
        <f t="shared" si="490"/>
        <v>2.2318859999999998</v>
      </c>
      <c r="BX195" s="29">
        <f t="shared" si="491"/>
        <v>3.8738869999999999</v>
      </c>
      <c r="BY195" s="29">
        <f t="shared" si="492"/>
        <v>3.8532115454545455</v>
      </c>
      <c r="BZ195" s="29">
        <f t="shared" si="493"/>
        <v>3.9449300000000003</v>
      </c>
      <c r="CA195" s="29">
        <f t="shared" si="494"/>
        <v>1.9285289999999999</v>
      </c>
      <c r="CC195" s="24">
        <v>1994</v>
      </c>
      <c r="CD195" s="24">
        <v>14</v>
      </c>
      <c r="CE195" s="29">
        <f t="shared" si="471"/>
        <v>3.6999370000000003</v>
      </c>
      <c r="CF195" s="29">
        <f t="shared" si="472"/>
        <v>3.1389909999999999</v>
      </c>
      <c r="CG195" s="29">
        <f t="shared" si="473"/>
        <v>5.1638899999999985</v>
      </c>
      <c r="CH195" s="29">
        <f t="shared" si="474"/>
        <v>9.3143200000000004</v>
      </c>
      <c r="CI195" s="29">
        <f t="shared" si="475"/>
        <v>9.4413079999999994</v>
      </c>
      <c r="CJ195" s="29">
        <f t="shared" si="476"/>
        <v>5.8095770000000018</v>
      </c>
      <c r="CK195" s="29">
        <f t="shared" si="477"/>
        <v>-0.60470609090909044</v>
      </c>
      <c r="CL195" s="29">
        <f t="shared" si="478"/>
        <v>2.9703159999999995</v>
      </c>
      <c r="CM195" s="29">
        <f t="shared" si="479"/>
        <v>3.0724840000000002</v>
      </c>
    </row>
    <row r="196" spans="1:91" x14ac:dyDescent="0.25">
      <c r="A196" s="25" t="s">
        <v>108</v>
      </c>
      <c r="B196" s="25" t="s">
        <v>102</v>
      </c>
      <c r="C196" s="25" t="s">
        <v>93</v>
      </c>
      <c r="D196" s="26">
        <v>15</v>
      </c>
      <c r="F196" s="29">
        <v>-0.234239</v>
      </c>
      <c r="G196" s="29">
        <v>0.44866</v>
      </c>
      <c r="H196" s="29">
        <v>0.35377500000000001</v>
      </c>
      <c r="I196" s="29">
        <v>-0.20938499999999999</v>
      </c>
      <c r="J196" s="29">
        <v>-2.4570000000000002E-2</v>
      </c>
      <c r="K196" s="29">
        <v>-0.14279</v>
      </c>
      <c r="L196" s="29">
        <v>-6.2064000000000001E-2</v>
      </c>
      <c r="M196" s="58">
        <v>-0.70240999999999998</v>
      </c>
      <c r="N196" s="58">
        <v>-0.32303199999999999</v>
      </c>
      <c r="O196" s="58">
        <v>-0.29659200000000002</v>
      </c>
      <c r="R196" s="31"/>
      <c r="S196" s="31">
        <f t="shared" si="495"/>
        <v>0.44866</v>
      </c>
      <c r="T196" s="31">
        <f t="shared" si="496"/>
        <v>0.35377500000000001</v>
      </c>
      <c r="U196" s="31">
        <f t="shared" si="497"/>
        <v>-0.20938499999999999</v>
      </c>
      <c r="V196" s="31">
        <f t="shared" si="498"/>
        <v>-2.4570000000000002E-2</v>
      </c>
      <c r="W196" s="31">
        <f t="shared" si="499"/>
        <v>-0.14279</v>
      </c>
      <c r="X196" s="31">
        <f t="shared" si="500"/>
        <v>-6.2064000000000001E-2</v>
      </c>
      <c r="Y196" s="60">
        <f t="shared" si="501"/>
        <v>-0.447044</v>
      </c>
      <c r="Z196" s="60">
        <f t="shared" si="502"/>
        <v>-0.32303199999999999</v>
      </c>
      <c r="AA196" s="60">
        <f t="shared" si="503"/>
        <v>-0.29659200000000002</v>
      </c>
      <c r="AC196" s="60">
        <f t="shared" si="482"/>
        <v>0.44866</v>
      </c>
      <c r="AD196" s="60">
        <f t="shared" si="480"/>
        <v>0.35377500000000001</v>
      </c>
      <c r="AE196" s="60">
        <f t="shared" si="480"/>
        <v>-0.20938499999999999</v>
      </c>
      <c r="AF196" s="60">
        <f t="shared" si="480"/>
        <v>-2.4570000000000002E-2</v>
      </c>
      <c r="AG196" s="60">
        <f t="shared" si="480"/>
        <v>-0.14279</v>
      </c>
      <c r="AH196" s="60">
        <f t="shared" si="480"/>
        <v>-6.2064000000000001E-2</v>
      </c>
      <c r="AI196" s="60">
        <f t="shared" si="480"/>
        <v>-0.447044</v>
      </c>
      <c r="AJ196" s="60">
        <f t="shared" si="480"/>
        <v>-0.32303199999999999</v>
      </c>
      <c r="AK196" s="60">
        <f t="shared" si="480"/>
        <v>-0.29659200000000002</v>
      </c>
      <c r="AM196" s="31">
        <f t="shared" si="484"/>
        <v>2.2994159999999999</v>
      </c>
      <c r="AN196" s="31">
        <f t="shared" si="483"/>
        <v>2.8294460000000003</v>
      </c>
      <c r="AO196" s="31">
        <f t="shared" si="483"/>
        <v>2.7925719999999994</v>
      </c>
      <c r="AP196" s="31">
        <f t="shared" si="483"/>
        <v>4.7890799999999993</v>
      </c>
      <c r="AQ196" s="31">
        <f t="shared" si="483"/>
        <v>4.7614290000000006</v>
      </c>
      <c r="AR196" s="31">
        <f t="shared" si="483"/>
        <v>3.3245860000000005</v>
      </c>
      <c r="AS196" s="31">
        <f t="shared" si="483"/>
        <v>7.6327727272727408E-2</v>
      </c>
      <c r="AT196" s="31">
        <f t="shared" si="483"/>
        <v>3.1063359999999998</v>
      </c>
      <c r="AU196" s="31">
        <f t="shared" si="483"/>
        <v>3.9993920000000007</v>
      </c>
      <c r="BQ196" s="24">
        <v>1991</v>
      </c>
      <c r="BR196" s="24">
        <v>6</v>
      </c>
      <c r="BS196" s="29">
        <f t="shared" si="486"/>
        <v>2.595329</v>
      </c>
      <c r="BT196" s="29">
        <f t="shared" si="487"/>
        <v>1.5324740000000001</v>
      </c>
      <c r="BU196" s="29">
        <f t="shared" si="488"/>
        <v>1.9935309999999999</v>
      </c>
      <c r="BV196" s="29">
        <f t="shared" si="489"/>
        <v>2.5468669999999998</v>
      </c>
      <c r="BW196" s="29">
        <f t="shared" si="490"/>
        <v>2.570424</v>
      </c>
      <c r="BX196" s="29">
        <f t="shared" si="491"/>
        <v>4.4398</v>
      </c>
      <c r="BY196" s="29">
        <f t="shared" si="492"/>
        <v>4.2096445454545455</v>
      </c>
      <c r="BZ196" s="29">
        <f t="shared" si="493"/>
        <v>4.6296140000000001</v>
      </c>
      <c r="CA196" s="29">
        <f t="shared" si="494"/>
        <v>2.8504800000000001</v>
      </c>
      <c r="CC196" s="24">
        <v>1994</v>
      </c>
      <c r="CD196" s="24">
        <v>15</v>
      </c>
      <c r="CE196" s="29">
        <f t="shared" si="471"/>
        <v>4.2916170000000005</v>
      </c>
      <c r="CF196" s="29">
        <f t="shared" si="472"/>
        <v>3.8196159999999999</v>
      </c>
      <c r="CG196" s="29">
        <f t="shared" si="473"/>
        <v>5.9623179999999989</v>
      </c>
      <c r="CH196" s="29">
        <f t="shared" si="474"/>
        <v>9.9419380000000004</v>
      </c>
      <c r="CI196" s="29">
        <f t="shared" si="475"/>
        <v>9.861421</v>
      </c>
      <c r="CJ196" s="29">
        <f t="shared" si="476"/>
        <v>6.7494240000000021</v>
      </c>
      <c r="CK196" s="29">
        <f t="shared" si="477"/>
        <v>-3.1949999999999479E-2</v>
      </c>
      <c r="CL196" s="29">
        <f t="shared" si="478"/>
        <v>3.5524479999999996</v>
      </c>
      <c r="CM196" s="29">
        <f t="shared" si="479"/>
        <v>3.5514620000000003</v>
      </c>
    </row>
    <row r="197" spans="1:91" x14ac:dyDescent="0.25">
      <c r="A197" s="25" t="s">
        <v>108</v>
      </c>
      <c r="B197" s="25" t="s">
        <v>103</v>
      </c>
      <c r="C197" s="25" t="s">
        <v>91</v>
      </c>
      <c r="D197" s="26">
        <v>16</v>
      </c>
      <c r="F197" s="29">
        <v>0.41722500000000001</v>
      </c>
      <c r="G197" s="29">
        <v>0.53298500000000004</v>
      </c>
      <c r="H197" s="29">
        <v>0.165627</v>
      </c>
      <c r="I197" s="29">
        <v>0.42894900000000002</v>
      </c>
      <c r="J197" s="29">
        <v>0.55693000000000004</v>
      </c>
      <c r="K197" s="29">
        <v>0.43849399999999999</v>
      </c>
      <c r="L197" s="29">
        <v>0.28184199999999998</v>
      </c>
      <c r="M197" s="58">
        <v>0.40403099999999997</v>
      </c>
      <c r="N197" s="58">
        <v>-0.38682100000000003</v>
      </c>
      <c r="O197" s="58">
        <v>-0.73307900000000004</v>
      </c>
      <c r="R197" s="31"/>
      <c r="S197" s="31">
        <f t="shared" si="495"/>
        <v>0.53298500000000004</v>
      </c>
      <c r="T197" s="31">
        <f t="shared" si="496"/>
        <v>0.165627</v>
      </c>
      <c r="U197" s="31">
        <f t="shared" si="497"/>
        <v>0.42894900000000002</v>
      </c>
      <c r="V197" s="31">
        <f t="shared" si="498"/>
        <v>0.55693000000000004</v>
      </c>
      <c r="W197" s="31">
        <f t="shared" si="499"/>
        <v>0.43849399999999999</v>
      </c>
      <c r="X197" s="31">
        <f t="shared" si="500"/>
        <v>0.28184199999999998</v>
      </c>
      <c r="Y197" s="60">
        <f t="shared" si="501"/>
        <v>0.41122772727272727</v>
      </c>
      <c r="Z197" s="60">
        <f t="shared" si="502"/>
        <v>-0.38682100000000003</v>
      </c>
      <c r="AA197" s="60">
        <f t="shared" si="503"/>
        <v>-0.73307900000000004</v>
      </c>
      <c r="AC197" s="60">
        <f t="shared" si="482"/>
        <v>0.53298500000000004</v>
      </c>
      <c r="AD197" s="60">
        <f t="shared" si="480"/>
        <v>0.165627</v>
      </c>
      <c r="AE197" s="60">
        <f t="shared" si="480"/>
        <v>0.42894900000000002</v>
      </c>
      <c r="AF197" s="60">
        <f t="shared" si="480"/>
        <v>0.55693000000000004</v>
      </c>
      <c r="AG197" s="60">
        <f t="shared" si="480"/>
        <v>0.43849399999999999</v>
      </c>
      <c r="AH197" s="60">
        <f t="shared" si="480"/>
        <v>0.28184199999999998</v>
      </c>
      <c r="AI197" s="60">
        <f t="shared" si="480"/>
        <v>0.41122772727272727</v>
      </c>
      <c r="AJ197" s="60">
        <f t="shared" si="480"/>
        <v>-0.38682100000000003</v>
      </c>
      <c r="AK197" s="60">
        <f t="shared" si="480"/>
        <v>-0.73307900000000004</v>
      </c>
      <c r="AM197" s="31">
        <f t="shared" si="484"/>
        <v>2.8324009999999999</v>
      </c>
      <c r="AN197" s="31">
        <f t="shared" si="483"/>
        <v>2.9950730000000005</v>
      </c>
      <c r="AO197" s="31">
        <f t="shared" si="483"/>
        <v>3.2215209999999992</v>
      </c>
      <c r="AP197" s="31">
        <f t="shared" si="483"/>
        <v>5.3460099999999997</v>
      </c>
      <c r="AQ197" s="31">
        <f t="shared" si="483"/>
        <v>5.199923000000001</v>
      </c>
      <c r="AR197" s="31">
        <f t="shared" si="483"/>
        <v>3.6064280000000006</v>
      </c>
      <c r="AS197" s="31">
        <f t="shared" si="483"/>
        <v>0.48755545454545468</v>
      </c>
      <c r="AT197" s="31">
        <f t="shared" si="483"/>
        <v>2.7195149999999999</v>
      </c>
      <c r="AU197" s="31">
        <f t="shared" si="483"/>
        <v>3.2663130000000007</v>
      </c>
      <c r="BQ197" s="24">
        <v>1991</v>
      </c>
      <c r="BR197" s="24">
        <v>7</v>
      </c>
      <c r="BS197" s="29">
        <f t="shared" si="486"/>
        <v>1.5399480000000001</v>
      </c>
      <c r="BT197" s="29">
        <f t="shared" si="487"/>
        <v>1.0745800000000001</v>
      </c>
      <c r="BU197" s="29">
        <f t="shared" si="488"/>
        <v>1.5024119999999999</v>
      </c>
      <c r="BV197" s="29">
        <f t="shared" si="489"/>
        <v>2.2024649999999997</v>
      </c>
      <c r="BW197" s="29">
        <f t="shared" si="490"/>
        <v>2.2695370000000001</v>
      </c>
      <c r="BX197" s="29">
        <f t="shared" si="491"/>
        <v>3.9219840000000001</v>
      </c>
      <c r="BY197" s="29">
        <f t="shared" si="492"/>
        <v>4.5058442727272725</v>
      </c>
      <c r="BZ197" s="29">
        <f t="shared" si="493"/>
        <v>4.4830899999999998</v>
      </c>
      <c r="CA197" s="29">
        <f t="shared" si="494"/>
        <v>3.1339070000000002</v>
      </c>
      <c r="CC197" s="24">
        <v>1995</v>
      </c>
      <c r="CD197" s="24">
        <v>1</v>
      </c>
      <c r="CE197" s="29">
        <f>BG497</f>
        <v>0.393903</v>
      </c>
      <c r="CF197" s="29">
        <f t="shared" ref="CF197:CM197" si="504">BH497</f>
        <v>0.78061400000000003</v>
      </c>
      <c r="CG197" s="29">
        <f t="shared" si="504"/>
        <v>0.22848099999999999</v>
      </c>
      <c r="CH197" s="29">
        <f t="shared" si="504"/>
        <v>0.436413</v>
      </c>
      <c r="CI197" s="29">
        <f t="shared" si="504"/>
        <v>0.56204399999999999</v>
      </c>
      <c r="CJ197" s="29">
        <f t="shared" si="504"/>
        <v>0.70374199999999998</v>
      </c>
      <c r="CK197" s="29">
        <f t="shared" si="504"/>
        <v>-0.4111603636363636</v>
      </c>
      <c r="CL197" s="29">
        <f t="shared" si="504"/>
        <v>0.84484499999999996</v>
      </c>
      <c r="CM197" s="29">
        <f t="shared" si="504"/>
        <v>1.0963959999999999</v>
      </c>
    </row>
    <row r="198" spans="1:91" x14ac:dyDescent="0.25">
      <c r="A198" s="25" t="s">
        <v>108</v>
      </c>
      <c r="B198" s="25" t="s">
        <v>103</v>
      </c>
      <c r="C198" s="25" t="s">
        <v>92</v>
      </c>
      <c r="D198" s="26">
        <v>17</v>
      </c>
      <c r="F198" s="29">
        <v>0.78296200000000005</v>
      </c>
      <c r="G198" s="29">
        <v>0.92199299999999995</v>
      </c>
      <c r="H198" s="29">
        <v>0.58589500000000005</v>
      </c>
      <c r="I198" s="29">
        <v>0.78378099999999995</v>
      </c>
      <c r="J198" s="29">
        <v>0.82916800000000002</v>
      </c>
      <c r="K198" s="29">
        <v>0.88207100000000005</v>
      </c>
      <c r="L198" s="29">
        <v>0.68673399999999996</v>
      </c>
      <c r="M198" s="58">
        <v>0.83264499999999997</v>
      </c>
      <c r="N198" s="58">
        <v>3.7395999999999999E-2</v>
      </c>
      <c r="O198" s="58">
        <v>6.9639999999999997E-3</v>
      </c>
      <c r="R198" s="31"/>
      <c r="S198" s="31">
        <f t="shared" si="495"/>
        <v>0.92199299999999995</v>
      </c>
      <c r="T198" s="31">
        <f t="shared" si="496"/>
        <v>0.58589500000000005</v>
      </c>
      <c r="U198" s="31">
        <f t="shared" si="497"/>
        <v>0.78378099999999995</v>
      </c>
      <c r="V198" s="31">
        <f t="shared" si="498"/>
        <v>0.82916800000000002</v>
      </c>
      <c r="W198" s="31">
        <f t="shared" si="499"/>
        <v>0.88207100000000005</v>
      </c>
      <c r="X198" s="31">
        <f t="shared" si="500"/>
        <v>0.68673399999999996</v>
      </c>
      <c r="Y198" s="60">
        <f t="shared" si="501"/>
        <v>0.80554518181818191</v>
      </c>
      <c r="Z198" s="60">
        <f t="shared" si="502"/>
        <v>3.7395999999999999E-2</v>
      </c>
      <c r="AA198" s="60">
        <f t="shared" si="503"/>
        <v>6.9639999999999997E-3</v>
      </c>
      <c r="AC198" s="60">
        <f t="shared" si="482"/>
        <v>0.92199299999999995</v>
      </c>
      <c r="AD198" s="60">
        <f t="shared" si="480"/>
        <v>0.58589500000000005</v>
      </c>
      <c r="AE198" s="60">
        <f t="shared" si="480"/>
        <v>0.78378099999999995</v>
      </c>
      <c r="AF198" s="60">
        <f t="shared" si="480"/>
        <v>0.82916800000000002</v>
      </c>
      <c r="AG198" s="60">
        <f t="shared" si="480"/>
        <v>0.88207100000000005</v>
      </c>
      <c r="AH198" s="60">
        <f t="shared" si="480"/>
        <v>0.68673399999999996</v>
      </c>
      <c r="AI198" s="60">
        <f t="shared" si="480"/>
        <v>0.80554518181818191</v>
      </c>
      <c r="AJ198" s="60">
        <f t="shared" si="480"/>
        <v>3.7395999999999999E-2</v>
      </c>
      <c r="AK198" s="60">
        <f t="shared" si="480"/>
        <v>6.9639999999999997E-3</v>
      </c>
      <c r="AM198" s="31">
        <f t="shared" si="484"/>
        <v>3.754394</v>
      </c>
      <c r="AN198" s="31">
        <f t="shared" si="483"/>
        <v>3.5809680000000004</v>
      </c>
      <c r="AO198" s="31">
        <f t="shared" si="483"/>
        <v>4.0053019999999995</v>
      </c>
      <c r="AP198" s="31">
        <f t="shared" si="483"/>
        <v>6.1751779999999998</v>
      </c>
      <c r="AQ198" s="31">
        <f t="shared" si="483"/>
        <v>6.0819940000000008</v>
      </c>
      <c r="AR198" s="31">
        <f t="shared" si="483"/>
        <v>4.2931620000000006</v>
      </c>
      <c r="AS198" s="31">
        <f t="shared" si="483"/>
        <v>1.2931006363636366</v>
      </c>
      <c r="AT198" s="31">
        <f t="shared" si="483"/>
        <v>2.7569110000000001</v>
      </c>
      <c r="AU198" s="31">
        <f t="shared" si="483"/>
        <v>3.2732770000000007</v>
      </c>
      <c r="BQ198" s="24">
        <v>1991</v>
      </c>
      <c r="BR198" s="24">
        <v>8</v>
      </c>
      <c r="BS198" s="29">
        <f t="shared" si="486"/>
        <v>0.15552500000000014</v>
      </c>
      <c r="BT198" s="29">
        <f t="shared" si="487"/>
        <v>0.30470900000000012</v>
      </c>
      <c r="BU198" s="29">
        <f t="shared" si="488"/>
        <v>0.71279799999999982</v>
      </c>
      <c r="BV198" s="29">
        <f t="shared" si="489"/>
        <v>1.4829019999999997</v>
      </c>
      <c r="BW198" s="29">
        <f t="shared" si="490"/>
        <v>1.6698140000000001</v>
      </c>
      <c r="BX198" s="29">
        <f t="shared" si="491"/>
        <v>2.8068590000000002</v>
      </c>
      <c r="BY198" s="29">
        <f t="shared" si="492"/>
        <v>4.588657636363636</v>
      </c>
      <c r="BZ198" s="29">
        <f t="shared" si="493"/>
        <v>3.8832009999999997</v>
      </c>
      <c r="CA198" s="29">
        <f t="shared" si="494"/>
        <v>2.9991780000000001</v>
      </c>
      <c r="CC198" s="24">
        <v>1995</v>
      </c>
      <c r="CD198" s="24">
        <v>2</v>
      </c>
      <c r="CE198" s="29">
        <f t="shared" ref="CE198:CE211" si="505">BG498</f>
        <v>1.0746039999999999</v>
      </c>
      <c r="CF198" s="29">
        <f t="shared" ref="CF198:CF211" si="506">BH498</f>
        <v>2.0460669999999999</v>
      </c>
      <c r="CG198" s="29">
        <f t="shared" ref="CG198:CG211" si="507">BI498</f>
        <v>0.64280800000000005</v>
      </c>
      <c r="CH198" s="29">
        <f t="shared" ref="CH198:CH211" si="508">BJ498</f>
        <v>0.96641099999999991</v>
      </c>
      <c r="CI198" s="29">
        <f t="shared" ref="CI198:CI211" si="509">BK498</f>
        <v>1.0488040000000001</v>
      </c>
      <c r="CJ198" s="29">
        <f t="shared" ref="CJ198:CJ211" si="510">BL498</f>
        <v>1.5581960000000001</v>
      </c>
      <c r="CK198" s="29">
        <f t="shared" ref="CK198:CK211" si="511">BM498</f>
        <v>-0.66822718181818175</v>
      </c>
      <c r="CL198" s="29">
        <f t="shared" ref="CL198:CL211" si="512">BN498</f>
        <v>1.7387579999999998</v>
      </c>
      <c r="CM198" s="29">
        <f t="shared" ref="CM198:CM211" si="513">BO498</f>
        <v>2.4809939999999999</v>
      </c>
    </row>
    <row r="199" spans="1:91" x14ac:dyDescent="0.25">
      <c r="A199" s="25" t="s">
        <v>108</v>
      </c>
      <c r="B199" s="25" t="s">
        <v>103</v>
      </c>
      <c r="C199" s="25" t="s">
        <v>93</v>
      </c>
      <c r="D199" s="26">
        <v>18</v>
      </c>
      <c r="F199" s="29">
        <v>1.106331</v>
      </c>
      <c r="G199" s="29">
        <v>1.243053</v>
      </c>
      <c r="H199" s="29">
        <v>1.031031</v>
      </c>
      <c r="I199" s="29">
        <v>1.1126069999999999</v>
      </c>
      <c r="J199" s="29">
        <v>1.13978</v>
      </c>
      <c r="K199" s="29">
        <v>1.3750739999999999</v>
      </c>
      <c r="L199" s="29">
        <v>1.1356569999999999</v>
      </c>
      <c r="M199" s="58">
        <v>1.016456</v>
      </c>
      <c r="N199" s="58">
        <v>0.57601500000000005</v>
      </c>
      <c r="O199" s="58">
        <v>0.710283</v>
      </c>
      <c r="R199" s="31"/>
      <c r="S199" s="31">
        <f t="shared" si="495"/>
        <v>1.243053</v>
      </c>
      <c r="T199" s="31">
        <f t="shared" si="496"/>
        <v>1.031031</v>
      </c>
      <c r="U199" s="31">
        <f t="shared" si="497"/>
        <v>1.1126069999999999</v>
      </c>
      <c r="V199" s="31">
        <f t="shared" si="498"/>
        <v>1.13978</v>
      </c>
      <c r="W199" s="31">
        <f t="shared" si="499"/>
        <v>1.3750739999999999</v>
      </c>
      <c r="X199" s="31">
        <f t="shared" si="500"/>
        <v>1.1356569999999999</v>
      </c>
      <c r="Y199" s="60">
        <f t="shared" si="501"/>
        <v>1.0654787272727271</v>
      </c>
      <c r="Z199" s="60">
        <f t="shared" si="502"/>
        <v>0.57601500000000005</v>
      </c>
      <c r="AA199" s="60">
        <f t="shared" si="503"/>
        <v>0.710283</v>
      </c>
      <c r="AC199" s="60">
        <f t="shared" si="482"/>
        <v>1.243053</v>
      </c>
      <c r="AD199" s="60">
        <f t="shared" si="480"/>
        <v>1.031031</v>
      </c>
      <c r="AE199" s="60">
        <f t="shared" si="480"/>
        <v>1.1126069999999999</v>
      </c>
      <c r="AF199" s="60">
        <f t="shared" si="480"/>
        <v>1.13978</v>
      </c>
      <c r="AG199" s="60">
        <f t="shared" si="480"/>
        <v>1.3750739999999999</v>
      </c>
      <c r="AH199" s="60">
        <f t="shared" si="480"/>
        <v>1.1356569999999999</v>
      </c>
      <c r="AI199" s="60">
        <f t="shared" si="480"/>
        <v>1.0654787272727271</v>
      </c>
      <c r="AJ199" s="60">
        <f t="shared" si="480"/>
        <v>0.57601500000000005</v>
      </c>
      <c r="AK199" s="60">
        <f t="shared" si="480"/>
        <v>0.710283</v>
      </c>
      <c r="AM199" s="31">
        <f t="shared" si="484"/>
        <v>4.9974470000000002</v>
      </c>
      <c r="AN199" s="31">
        <f t="shared" si="483"/>
        <v>4.6119990000000008</v>
      </c>
      <c r="AO199" s="31">
        <f t="shared" si="483"/>
        <v>5.1179089999999992</v>
      </c>
      <c r="AP199" s="31">
        <f t="shared" si="483"/>
        <v>7.3149579999999998</v>
      </c>
      <c r="AQ199" s="31">
        <f t="shared" si="483"/>
        <v>7.4570680000000005</v>
      </c>
      <c r="AR199" s="31">
        <f t="shared" si="483"/>
        <v>5.4288190000000007</v>
      </c>
      <c r="AS199" s="31">
        <f t="shared" si="483"/>
        <v>2.3585793636363634</v>
      </c>
      <c r="AT199" s="31">
        <f t="shared" si="483"/>
        <v>3.3329260000000001</v>
      </c>
      <c r="AU199" s="31">
        <f t="shared" si="483"/>
        <v>3.9835600000000007</v>
      </c>
      <c r="BQ199" s="24">
        <v>1991</v>
      </c>
      <c r="BR199" s="24">
        <v>9</v>
      </c>
      <c r="BS199" s="29">
        <f t="shared" si="486"/>
        <v>-1.130215</v>
      </c>
      <c r="BT199" s="29">
        <f t="shared" si="487"/>
        <v>-0.66501099999999991</v>
      </c>
      <c r="BU199" s="29">
        <f t="shared" si="488"/>
        <v>-0.25233400000000017</v>
      </c>
      <c r="BV199" s="29">
        <f t="shared" si="489"/>
        <v>0.49188999999999972</v>
      </c>
      <c r="BW199" s="29">
        <f t="shared" si="490"/>
        <v>0.82347400000000015</v>
      </c>
      <c r="BX199" s="29">
        <f t="shared" si="491"/>
        <v>1.2958780000000003</v>
      </c>
      <c r="BY199" s="29">
        <f t="shared" si="492"/>
        <v>4.6279588181818179</v>
      </c>
      <c r="BZ199" s="29">
        <f t="shared" si="493"/>
        <v>2.9899109999999998</v>
      </c>
      <c r="CA199" s="29">
        <f t="shared" si="494"/>
        <v>2.670703</v>
      </c>
      <c r="CC199" s="24">
        <v>1995</v>
      </c>
      <c r="CD199" s="24">
        <v>3</v>
      </c>
      <c r="CE199" s="29">
        <f t="shared" si="505"/>
        <v>1.7173719999999999</v>
      </c>
      <c r="CF199" s="29">
        <f t="shared" si="506"/>
        <v>3.5347779999999998</v>
      </c>
      <c r="CG199" s="29">
        <f t="shared" si="507"/>
        <v>1.003498</v>
      </c>
      <c r="CH199" s="29">
        <f t="shared" si="508"/>
        <v>1.408906</v>
      </c>
      <c r="CI199" s="29">
        <f t="shared" si="509"/>
        <v>1.374422</v>
      </c>
      <c r="CJ199" s="29">
        <f t="shared" si="510"/>
        <v>2.3955549999999999</v>
      </c>
      <c r="CK199" s="29">
        <f t="shared" si="511"/>
        <v>-0.89535490909090898</v>
      </c>
      <c r="CL199" s="29">
        <f t="shared" si="512"/>
        <v>2.6468159999999998</v>
      </c>
      <c r="CM199" s="29">
        <f t="shared" si="513"/>
        <v>4.0616820000000002</v>
      </c>
    </row>
    <row r="200" spans="1:91" x14ac:dyDescent="0.25">
      <c r="A200" s="25" t="s">
        <v>108</v>
      </c>
      <c r="B200" s="25" t="s">
        <v>90</v>
      </c>
      <c r="C200" s="25" t="s">
        <v>91</v>
      </c>
      <c r="D200" s="26">
        <v>19</v>
      </c>
      <c r="F200" s="29">
        <v>1.369273</v>
      </c>
      <c r="G200" s="29">
        <v>1.4803900000000001</v>
      </c>
      <c r="H200" s="29">
        <v>1.398757</v>
      </c>
      <c r="I200" s="29">
        <v>1.2429319999999999</v>
      </c>
      <c r="J200" s="29">
        <v>1.1618930000000001</v>
      </c>
      <c r="K200" s="29">
        <v>1.4202619999999999</v>
      </c>
      <c r="L200" s="29">
        <v>1.5802499999999999</v>
      </c>
      <c r="M200" s="58">
        <v>1.2024779999999999</v>
      </c>
      <c r="N200" s="58">
        <v>0.78195199999999998</v>
      </c>
      <c r="O200" s="58">
        <v>0.87302599999999997</v>
      </c>
      <c r="R200" s="31"/>
      <c r="S200" s="31">
        <f t="shared" si="495"/>
        <v>1.4803900000000001</v>
      </c>
      <c r="T200" s="31">
        <f t="shared" si="496"/>
        <v>1.398757</v>
      </c>
      <c r="U200" s="31">
        <f t="shared" si="497"/>
        <v>1.2429319999999999</v>
      </c>
      <c r="V200" s="31">
        <f t="shared" si="498"/>
        <v>1.1618930000000001</v>
      </c>
      <c r="W200" s="31">
        <f t="shared" si="499"/>
        <v>1.4202619999999999</v>
      </c>
      <c r="X200" s="31">
        <f t="shared" si="500"/>
        <v>1.5802499999999999</v>
      </c>
      <c r="Y200" s="60">
        <f t="shared" si="501"/>
        <v>1.293457090909091</v>
      </c>
      <c r="Z200" s="60">
        <f t="shared" si="502"/>
        <v>0.78195199999999998</v>
      </c>
      <c r="AA200" s="60">
        <f t="shared" si="503"/>
        <v>0.87302599999999997</v>
      </c>
      <c r="AC200" s="60">
        <f t="shared" si="482"/>
        <v>1.4803900000000001</v>
      </c>
      <c r="AD200" s="60">
        <f t="shared" si="480"/>
        <v>1.398757</v>
      </c>
      <c r="AE200" s="60">
        <f t="shared" si="480"/>
        <v>1.2429319999999999</v>
      </c>
      <c r="AF200" s="60">
        <f t="shared" si="480"/>
        <v>1.1618930000000001</v>
      </c>
      <c r="AG200" s="60">
        <f t="shared" si="480"/>
        <v>1.4202619999999999</v>
      </c>
      <c r="AH200" s="60">
        <f t="shared" si="480"/>
        <v>1.5802499999999999</v>
      </c>
      <c r="AI200" s="60">
        <f t="shared" si="480"/>
        <v>1.293457090909091</v>
      </c>
      <c r="AJ200" s="60">
        <f t="shared" si="480"/>
        <v>0.78195199999999998</v>
      </c>
      <c r="AK200" s="60">
        <f t="shared" si="480"/>
        <v>0.87302599999999997</v>
      </c>
      <c r="AM200" s="31">
        <f t="shared" si="484"/>
        <v>6.4778370000000001</v>
      </c>
      <c r="AN200" s="31">
        <f t="shared" si="483"/>
        <v>6.0107560000000007</v>
      </c>
      <c r="AO200" s="31">
        <f t="shared" si="483"/>
        <v>6.3608409999999989</v>
      </c>
      <c r="AP200" s="31">
        <f t="shared" si="483"/>
        <v>8.4768509999999999</v>
      </c>
      <c r="AQ200" s="31">
        <f t="shared" si="483"/>
        <v>8.8773300000000006</v>
      </c>
      <c r="AR200" s="31">
        <f t="shared" si="483"/>
        <v>7.0090690000000002</v>
      </c>
      <c r="AS200" s="31">
        <f t="shared" si="483"/>
        <v>3.6520364545454544</v>
      </c>
      <c r="AT200" s="31">
        <f t="shared" si="483"/>
        <v>4.114878</v>
      </c>
      <c r="AU200" s="31">
        <f t="shared" si="483"/>
        <v>4.856586000000001</v>
      </c>
      <c r="BQ200" s="24">
        <v>1991</v>
      </c>
      <c r="BR200" s="24">
        <f>1+BR199</f>
        <v>10</v>
      </c>
      <c r="BS200" s="29">
        <f t="shared" si="486"/>
        <v>-1.9200330000000001</v>
      </c>
      <c r="BT200" s="29">
        <f t="shared" si="487"/>
        <v>-1.5280429999999998</v>
      </c>
      <c r="BU200" s="29">
        <f t="shared" si="488"/>
        <v>-1.089029</v>
      </c>
      <c r="BV200" s="29">
        <f t="shared" si="489"/>
        <v>-9.4384000000000245E-2</v>
      </c>
      <c r="BW200" s="29">
        <f t="shared" si="490"/>
        <v>0.69354000000000016</v>
      </c>
      <c r="BX200" s="29">
        <f t="shared" si="491"/>
        <v>0.67676100000000028</v>
      </c>
      <c r="BY200" s="29">
        <f t="shared" si="492"/>
        <v>4.3058206363636362</v>
      </c>
      <c r="BZ200" s="29">
        <f t="shared" si="493"/>
        <v>2.5523039999999999</v>
      </c>
      <c r="CA200" s="29">
        <f t="shared" si="494"/>
        <v>2.4938660000000001</v>
      </c>
      <c r="CC200" s="24">
        <v>1995</v>
      </c>
      <c r="CD200" s="24">
        <v>4</v>
      </c>
      <c r="CE200" s="29">
        <f t="shared" si="505"/>
        <v>1.549461</v>
      </c>
      <c r="CF200" s="29">
        <f t="shared" si="506"/>
        <v>4.1914599999999993</v>
      </c>
      <c r="CG200" s="29">
        <f t="shared" si="507"/>
        <v>0.84760199999999997</v>
      </c>
      <c r="CH200" s="29">
        <f t="shared" si="508"/>
        <v>1.3689249999999999</v>
      </c>
      <c r="CI200" s="29">
        <f t="shared" si="509"/>
        <v>1.4439950000000001</v>
      </c>
      <c r="CJ200" s="29">
        <f t="shared" si="510"/>
        <v>2.8165359999999997</v>
      </c>
      <c r="CK200" s="29">
        <f t="shared" si="511"/>
        <v>-1.0851439999999999</v>
      </c>
      <c r="CL200" s="29">
        <f t="shared" si="512"/>
        <v>2.7633189999999996</v>
      </c>
      <c r="CM200" s="29">
        <f t="shared" si="513"/>
        <v>4.8969250000000004</v>
      </c>
    </row>
    <row r="201" spans="1:91" x14ac:dyDescent="0.25">
      <c r="A201" s="25" t="s">
        <v>108</v>
      </c>
      <c r="B201" s="25" t="s">
        <v>90</v>
      </c>
      <c r="C201" s="25" t="s">
        <v>92</v>
      </c>
      <c r="D201" s="26">
        <v>20</v>
      </c>
      <c r="F201" s="29">
        <v>1.0585560000000001</v>
      </c>
      <c r="G201" s="29">
        <v>1.1974419999999999</v>
      </c>
      <c r="H201" s="29">
        <v>1.2836510000000001</v>
      </c>
      <c r="I201" s="29">
        <v>1.0032449999999999</v>
      </c>
      <c r="J201" s="29">
        <v>1.1430290000000001</v>
      </c>
      <c r="K201" s="29">
        <v>1.353043</v>
      </c>
      <c r="L201" s="29">
        <v>1.6203190000000001</v>
      </c>
      <c r="M201" s="58">
        <v>0.91095499999999996</v>
      </c>
      <c r="N201" s="58">
        <v>0.71936500000000003</v>
      </c>
      <c r="O201" s="58">
        <v>0.86906099999999997</v>
      </c>
      <c r="R201" s="31"/>
      <c r="S201" s="31">
        <f t="shared" si="495"/>
        <v>1.1974419999999999</v>
      </c>
      <c r="T201" s="31">
        <f t="shared" si="496"/>
        <v>1.2836510000000001</v>
      </c>
      <c r="U201" s="31">
        <f t="shared" si="497"/>
        <v>1.0032449999999999</v>
      </c>
      <c r="V201" s="31">
        <f t="shared" si="498"/>
        <v>1.1430290000000001</v>
      </c>
      <c r="W201" s="31">
        <f t="shared" si="499"/>
        <v>1.353043</v>
      </c>
      <c r="X201" s="31">
        <f t="shared" si="500"/>
        <v>1.6203190000000001</v>
      </c>
      <c r="Y201" s="60">
        <f t="shared" si="501"/>
        <v>0.99146463636363624</v>
      </c>
      <c r="Z201" s="60">
        <f t="shared" si="502"/>
        <v>0.71936500000000003</v>
      </c>
      <c r="AA201" s="60">
        <f t="shared" si="503"/>
        <v>0.86906099999999997</v>
      </c>
      <c r="AC201" s="60">
        <f t="shared" si="482"/>
        <v>1.1974419999999999</v>
      </c>
      <c r="AD201" s="60">
        <f t="shared" si="480"/>
        <v>1.2836510000000001</v>
      </c>
      <c r="AE201" s="60">
        <f t="shared" si="480"/>
        <v>1.0032449999999999</v>
      </c>
      <c r="AF201" s="60">
        <f t="shared" si="480"/>
        <v>1.1430290000000001</v>
      </c>
      <c r="AG201" s="60">
        <f t="shared" si="480"/>
        <v>1.353043</v>
      </c>
      <c r="AH201" s="60">
        <f t="shared" si="480"/>
        <v>1.6203190000000001</v>
      </c>
      <c r="AI201" s="60">
        <f t="shared" si="480"/>
        <v>0.99146463636363624</v>
      </c>
      <c r="AJ201" s="60">
        <f t="shared" si="480"/>
        <v>0.71936500000000003</v>
      </c>
      <c r="AK201" s="60">
        <f t="shared" si="480"/>
        <v>0.86906099999999997</v>
      </c>
      <c r="AM201" s="31">
        <f t="shared" si="484"/>
        <v>7.6752789999999997</v>
      </c>
      <c r="AN201" s="31">
        <f t="shared" si="483"/>
        <v>7.2944070000000005</v>
      </c>
      <c r="AO201" s="31">
        <f t="shared" si="483"/>
        <v>7.3640859999999986</v>
      </c>
      <c r="AP201" s="31">
        <f t="shared" si="483"/>
        <v>9.6198800000000002</v>
      </c>
      <c r="AQ201" s="31">
        <f t="shared" si="483"/>
        <v>10.230373</v>
      </c>
      <c r="AR201" s="31">
        <f t="shared" si="483"/>
        <v>8.6293880000000005</v>
      </c>
      <c r="AS201" s="31">
        <f t="shared" si="483"/>
        <v>4.6435010909090906</v>
      </c>
      <c r="AT201" s="31">
        <f t="shared" si="483"/>
        <v>4.8342429999999998</v>
      </c>
      <c r="AU201" s="31">
        <f t="shared" si="483"/>
        <v>5.7256470000000013</v>
      </c>
      <c r="BQ201" s="24">
        <v>1991</v>
      </c>
      <c r="BR201" s="24">
        <f t="shared" ref="BR201:BR211" si="514">1+BR200</f>
        <v>11</v>
      </c>
      <c r="BS201" s="29">
        <f t="shared" si="486"/>
        <v>-2.6608780000000003</v>
      </c>
      <c r="BT201" s="29">
        <f t="shared" si="487"/>
        <v>-2.6218069999999996</v>
      </c>
      <c r="BU201" s="29">
        <f t="shared" si="488"/>
        <v>-1.9569049999999999</v>
      </c>
      <c r="BV201" s="29">
        <f t="shared" si="489"/>
        <v>-0.51624900000000018</v>
      </c>
      <c r="BW201" s="29">
        <f t="shared" si="490"/>
        <v>0.71144100000000021</v>
      </c>
      <c r="BX201" s="29">
        <f t="shared" si="491"/>
        <v>-1.0161999999999671E-2</v>
      </c>
      <c r="BY201" s="29">
        <f t="shared" si="492"/>
        <v>3.7573532727272725</v>
      </c>
      <c r="BZ201" s="29">
        <f t="shared" si="493"/>
        <v>2.0546729999999997</v>
      </c>
      <c r="CA201" s="29">
        <f t="shared" si="494"/>
        <v>2.3371300000000002</v>
      </c>
      <c r="CC201" s="24">
        <v>1995</v>
      </c>
      <c r="CD201" s="24">
        <v>5</v>
      </c>
      <c r="CE201" s="29">
        <f t="shared" si="505"/>
        <v>1.041102</v>
      </c>
      <c r="CF201" s="29">
        <f t="shared" si="506"/>
        <v>4.4686839999999997</v>
      </c>
      <c r="CG201" s="29">
        <f t="shared" si="507"/>
        <v>0.39620599999999995</v>
      </c>
      <c r="CH201" s="29">
        <f t="shared" si="508"/>
        <v>1.0592039999999998</v>
      </c>
      <c r="CI201" s="29">
        <f t="shared" si="509"/>
        <v>1.3318920000000001</v>
      </c>
      <c r="CJ201" s="29">
        <f t="shared" si="510"/>
        <v>3.1369779999999996</v>
      </c>
      <c r="CK201" s="29">
        <f t="shared" si="511"/>
        <v>-1.3887569999999998</v>
      </c>
      <c r="CL201" s="29">
        <f t="shared" si="512"/>
        <v>2.7159129999999996</v>
      </c>
      <c r="CM201" s="29">
        <f t="shared" si="513"/>
        <v>5.5970410000000008</v>
      </c>
    </row>
    <row r="202" spans="1:91" x14ac:dyDescent="0.25">
      <c r="A202" s="25" t="s">
        <v>108</v>
      </c>
      <c r="B202" s="25" t="s">
        <v>90</v>
      </c>
      <c r="C202" s="25" t="s">
        <v>93</v>
      </c>
      <c r="D202" s="26">
        <v>21</v>
      </c>
      <c r="F202" s="29">
        <v>0.51243000000000005</v>
      </c>
      <c r="G202" s="29">
        <v>0.66258700000000004</v>
      </c>
      <c r="H202" s="29">
        <v>0.85058800000000001</v>
      </c>
      <c r="I202" s="29">
        <v>0.58601999999999999</v>
      </c>
      <c r="J202" s="29">
        <v>0.97392299999999998</v>
      </c>
      <c r="K202" s="29">
        <v>0.96594999999999998</v>
      </c>
      <c r="L202" s="29">
        <v>1.316891</v>
      </c>
      <c r="M202" s="58">
        <v>0.37474200000000002</v>
      </c>
      <c r="N202" s="58">
        <v>0.44398399999999999</v>
      </c>
      <c r="O202" s="58">
        <v>0.72928400000000004</v>
      </c>
      <c r="R202" s="31"/>
      <c r="S202" s="31">
        <f t="shared" si="495"/>
        <v>0.66258700000000004</v>
      </c>
      <c r="T202" s="31">
        <f t="shared" si="496"/>
        <v>0.85058800000000001</v>
      </c>
      <c r="U202" s="31">
        <f t="shared" si="497"/>
        <v>0.58601999999999999</v>
      </c>
      <c r="V202" s="31">
        <f t="shared" si="498"/>
        <v>0.97392299999999998</v>
      </c>
      <c r="W202" s="31">
        <f t="shared" si="499"/>
        <v>0.96594999999999998</v>
      </c>
      <c r="X202" s="31">
        <f t="shared" si="500"/>
        <v>1.316891</v>
      </c>
      <c r="Y202" s="60">
        <f t="shared" si="501"/>
        <v>0.44984454545454544</v>
      </c>
      <c r="Z202" s="60">
        <f t="shared" si="502"/>
        <v>0.44398399999999999</v>
      </c>
      <c r="AA202" s="60">
        <f t="shared" si="503"/>
        <v>0.72928400000000004</v>
      </c>
      <c r="AC202" s="60">
        <f t="shared" si="482"/>
        <v>0.66258700000000004</v>
      </c>
      <c r="AD202" s="60">
        <f t="shared" si="480"/>
        <v>0.85058800000000001</v>
      </c>
      <c r="AE202" s="60">
        <f t="shared" si="480"/>
        <v>0.58601999999999999</v>
      </c>
      <c r="AF202" s="60">
        <f t="shared" si="480"/>
        <v>0.97392299999999998</v>
      </c>
      <c r="AG202" s="60">
        <f t="shared" si="480"/>
        <v>0.96594999999999998</v>
      </c>
      <c r="AH202" s="60">
        <f t="shared" si="480"/>
        <v>1.316891</v>
      </c>
      <c r="AI202" s="60">
        <f t="shared" si="480"/>
        <v>0.44984454545454544</v>
      </c>
      <c r="AJ202" s="60">
        <f t="shared" si="480"/>
        <v>0.44398399999999999</v>
      </c>
      <c r="AK202" s="60">
        <f t="shared" si="480"/>
        <v>0.72928400000000004</v>
      </c>
      <c r="AM202" s="31">
        <f t="shared" si="484"/>
        <v>8.337866</v>
      </c>
      <c r="AN202" s="31">
        <f t="shared" si="483"/>
        <v>8.1449949999999998</v>
      </c>
      <c r="AO202" s="31">
        <f t="shared" si="483"/>
        <v>7.9501059999999981</v>
      </c>
      <c r="AP202" s="31">
        <f t="shared" si="483"/>
        <v>10.593802999999999</v>
      </c>
      <c r="AQ202" s="31">
        <f t="shared" si="483"/>
        <v>11.196323</v>
      </c>
      <c r="AR202" s="31">
        <f t="shared" si="483"/>
        <v>9.9462790000000005</v>
      </c>
      <c r="AS202" s="31">
        <f t="shared" si="483"/>
        <v>5.0933456363636358</v>
      </c>
      <c r="AT202" s="31">
        <f t="shared" si="483"/>
        <v>5.2782270000000002</v>
      </c>
      <c r="AU202" s="31">
        <f t="shared" si="483"/>
        <v>6.4549310000000011</v>
      </c>
      <c r="BQ202" s="24">
        <v>1991</v>
      </c>
      <c r="BR202" s="24">
        <f t="shared" si="514"/>
        <v>12</v>
      </c>
      <c r="BS202" s="29">
        <f t="shared" si="486"/>
        <v>-3.3471680000000004</v>
      </c>
      <c r="BT202" s="29">
        <f t="shared" si="487"/>
        <v>-3.6008119999999995</v>
      </c>
      <c r="BU202" s="29">
        <f t="shared" si="488"/>
        <v>-2.7363</v>
      </c>
      <c r="BV202" s="29">
        <f t="shared" si="489"/>
        <v>-0.63067200000000012</v>
      </c>
      <c r="BW202" s="29">
        <f t="shared" si="490"/>
        <v>1.0486590000000002</v>
      </c>
      <c r="BX202" s="29">
        <f t="shared" si="491"/>
        <v>-0.47621999999999964</v>
      </c>
      <c r="BY202" s="29">
        <f t="shared" si="492"/>
        <v>2.9890693636363634</v>
      </c>
      <c r="BZ202" s="29">
        <f t="shared" si="493"/>
        <v>1.8545589999999998</v>
      </c>
      <c r="CA202" s="29">
        <f t="shared" si="494"/>
        <v>2.2147490000000003</v>
      </c>
      <c r="CC202" s="24">
        <v>1995</v>
      </c>
      <c r="CD202" s="24">
        <v>6</v>
      </c>
      <c r="CE202" s="29">
        <f t="shared" si="505"/>
        <v>0.15609600000000001</v>
      </c>
      <c r="CF202" s="29">
        <f t="shared" si="506"/>
        <v>4.2134209999999994</v>
      </c>
      <c r="CG202" s="29">
        <f t="shared" si="507"/>
        <v>-0.39244000000000001</v>
      </c>
      <c r="CH202" s="29">
        <f t="shared" si="508"/>
        <v>0.37736999999999976</v>
      </c>
      <c r="CI202" s="29">
        <f t="shared" si="509"/>
        <v>0.8759650000000001</v>
      </c>
      <c r="CJ202" s="29">
        <f t="shared" si="510"/>
        <v>3.1720299999999995</v>
      </c>
      <c r="CK202" s="29">
        <f t="shared" si="511"/>
        <v>-1.766101818181818</v>
      </c>
      <c r="CL202" s="29">
        <f t="shared" si="512"/>
        <v>2.3456649999999994</v>
      </c>
      <c r="CM202" s="29">
        <f t="shared" si="513"/>
        <v>5.8963490000000007</v>
      </c>
    </row>
    <row r="203" spans="1:91" x14ac:dyDescent="0.25">
      <c r="A203" s="25" t="s">
        <v>108</v>
      </c>
      <c r="B203" s="25" t="s">
        <v>94</v>
      </c>
      <c r="C203" s="25" t="s">
        <v>91</v>
      </c>
      <c r="D203" s="26">
        <v>22</v>
      </c>
      <c r="F203" s="29">
        <v>0.449795</v>
      </c>
      <c r="G203" s="29">
        <v>1.3072170000000001</v>
      </c>
      <c r="H203" s="29">
        <v>1.139338</v>
      </c>
      <c r="I203" s="29">
        <v>0.41827599999999998</v>
      </c>
      <c r="J203" s="29">
        <v>1.0020450000000001</v>
      </c>
      <c r="K203" s="29">
        <v>1.1093409999999999</v>
      </c>
      <c r="L203" s="29">
        <v>1.3019989999999999</v>
      </c>
      <c r="M203" s="58">
        <v>0.86815399999999998</v>
      </c>
      <c r="N203" s="58">
        <v>0.97676200000000002</v>
      </c>
      <c r="O203" s="58">
        <v>1.3031520000000001</v>
      </c>
      <c r="R203" s="31"/>
      <c r="S203" s="31">
        <f t="shared" si="495"/>
        <v>1.3072170000000001</v>
      </c>
      <c r="T203" s="31">
        <f t="shared" si="496"/>
        <v>1.139338</v>
      </c>
      <c r="U203" s="31">
        <f t="shared" si="497"/>
        <v>0.41827599999999998</v>
      </c>
      <c r="V203" s="31">
        <f t="shared" si="498"/>
        <v>1.0020450000000001</v>
      </c>
      <c r="W203" s="31">
        <f t="shared" si="499"/>
        <v>1.1093409999999999</v>
      </c>
      <c r="X203" s="31">
        <f t="shared" si="500"/>
        <v>1.3019989999999999</v>
      </c>
      <c r="Y203" s="60">
        <f t="shared" si="501"/>
        <v>0.63995818181818187</v>
      </c>
      <c r="Z203" s="60">
        <f t="shared" si="502"/>
        <v>0.97676200000000002</v>
      </c>
      <c r="AA203" s="60">
        <f t="shared" si="503"/>
        <v>1.3031520000000001</v>
      </c>
      <c r="AC203" s="60">
        <f t="shared" si="482"/>
        <v>1.3072170000000001</v>
      </c>
      <c r="AD203" s="60">
        <f t="shared" si="480"/>
        <v>1.139338</v>
      </c>
      <c r="AE203" s="60">
        <f t="shared" si="480"/>
        <v>0.41827599999999998</v>
      </c>
      <c r="AF203" s="60">
        <f t="shared" si="480"/>
        <v>1.0020450000000001</v>
      </c>
      <c r="AG203" s="60">
        <f t="shared" si="480"/>
        <v>1.1093409999999999</v>
      </c>
      <c r="AH203" s="60">
        <f t="shared" si="480"/>
        <v>1.3019989999999999</v>
      </c>
      <c r="AI203" s="60">
        <f t="shared" si="480"/>
        <v>0.63995818181818187</v>
      </c>
      <c r="AJ203" s="60">
        <f t="shared" si="480"/>
        <v>0.97676200000000002</v>
      </c>
      <c r="AK203" s="60">
        <f t="shared" si="480"/>
        <v>1.3031520000000001</v>
      </c>
      <c r="AM203" s="31">
        <f t="shared" si="484"/>
        <v>9.6450829999999996</v>
      </c>
      <c r="AN203" s="31">
        <f t="shared" si="483"/>
        <v>9.2843330000000002</v>
      </c>
      <c r="AO203" s="31">
        <f t="shared" si="483"/>
        <v>8.3683819999999987</v>
      </c>
      <c r="AP203" s="31">
        <f t="shared" si="483"/>
        <v>11.595848</v>
      </c>
      <c r="AQ203" s="31">
        <f t="shared" si="483"/>
        <v>12.305664</v>
      </c>
      <c r="AR203" s="31">
        <f t="shared" si="483"/>
        <v>11.248278000000001</v>
      </c>
      <c r="AS203" s="31">
        <f t="shared" si="483"/>
        <v>5.7333038181818177</v>
      </c>
      <c r="AT203" s="31">
        <f t="shared" si="483"/>
        <v>6.2549890000000001</v>
      </c>
      <c r="AU203" s="31">
        <f t="shared" si="483"/>
        <v>7.758083000000001</v>
      </c>
      <c r="BQ203" s="24">
        <v>1991</v>
      </c>
      <c r="BR203" s="24">
        <f t="shared" si="514"/>
        <v>13</v>
      </c>
      <c r="BS203" s="29">
        <f t="shared" si="486"/>
        <v>-4.0480660000000004</v>
      </c>
      <c r="BT203" s="29">
        <f t="shared" si="487"/>
        <v>-4.674555999999999</v>
      </c>
      <c r="BU203" s="29">
        <f t="shared" si="488"/>
        <v>-3.6641459999999997</v>
      </c>
      <c r="BV203" s="29">
        <f t="shared" si="489"/>
        <v>-1.3274550000000001</v>
      </c>
      <c r="BW203" s="29">
        <f t="shared" si="490"/>
        <v>0.75467700000000026</v>
      </c>
      <c r="BX203" s="29">
        <f t="shared" si="491"/>
        <v>-1.2735459999999996</v>
      </c>
      <c r="BY203" s="29">
        <f t="shared" si="492"/>
        <v>2.5573480909090907</v>
      </c>
      <c r="BZ203" s="29">
        <f t="shared" si="493"/>
        <v>0.89085899999999985</v>
      </c>
      <c r="CA203" s="29">
        <f t="shared" si="494"/>
        <v>1.2000010000000003</v>
      </c>
      <c r="CC203" s="24">
        <v>1995</v>
      </c>
      <c r="CD203" s="24">
        <v>7</v>
      </c>
      <c r="CE203" s="29">
        <f t="shared" si="505"/>
        <v>-0.85933900000000008</v>
      </c>
      <c r="CF203" s="29">
        <f t="shared" si="506"/>
        <v>3.8336639999999993</v>
      </c>
      <c r="CG203" s="29">
        <f t="shared" si="507"/>
        <v>-1.5053390000000002</v>
      </c>
      <c r="CH203" s="29">
        <f t="shared" si="508"/>
        <v>-0.53243300000000027</v>
      </c>
      <c r="CI203" s="29">
        <f t="shared" si="509"/>
        <v>5.7242000000000126E-2</v>
      </c>
      <c r="CJ203" s="29">
        <f t="shared" si="510"/>
        <v>2.9162009999999996</v>
      </c>
      <c r="CK203" s="29">
        <f t="shared" si="511"/>
        <v>-2.4858894545454544</v>
      </c>
      <c r="CL203" s="29">
        <f t="shared" si="512"/>
        <v>1.9581149999999994</v>
      </c>
      <c r="CM203" s="29">
        <f t="shared" si="513"/>
        <v>6.1571770000000008</v>
      </c>
    </row>
    <row r="204" spans="1:91" x14ac:dyDescent="0.25">
      <c r="A204" s="25" t="s">
        <v>108</v>
      </c>
      <c r="B204" s="25" t="s">
        <v>94</v>
      </c>
      <c r="C204" s="25" t="s">
        <v>92</v>
      </c>
      <c r="D204" s="26">
        <v>23</v>
      </c>
      <c r="F204" s="29">
        <v>0.808813</v>
      </c>
      <c r="G204" s="29">
        <v>1.011471</v>
      </c>
      <c r="H204" s="29">
        <v>1.0057119999999999</v>
      </c>
      <c r="I204" s="29">
        <v>0.39370500000000003</v>
      </c>
      <c r="J204" s="29">
        <v>0.63443499999999997</v>
      </c>
      <c r="K204" s="29">
        <v>0.82165100000000002</v>
      </c>
      <c r="L204" s="29">
        <v>0.99902999999999997</v>
      </c>
      <c r="M204" s="58">
        <v>0.659524</v>
      </c>
      <c r="N204" s="58">
        <v>0.75217500000000004</v>
      </c>
      <c r="O204" s="58">
        <v>1.1407560000000001</v>
      </c>
      <c r="R204" s="31"/>
      <c r="S204" s="31">
        <f t="shared" si="495"/>
        <v>1.011471</v>
      </c>
      <c r="T204" s="31">
        <f t="shared" si="496"/>
        <v>1.0057119999999999</v>
      </c>
      <c r="U204" s="31">
        <f t="shared" si="497"/>
        <v>0.39370500000000003</v>
      </c>
      <c r="V204" s="31">
        <f t="shared" si="498"/>
        <v>0.63443499999999997</v>
      </c>
      <c r="W204" s="31">
        <f t="shared" si="499"/>
        <v>0.82165100000000002</v>
      </c>
      <c r="X204" s="31">
        <f t="shared" si="500"/>
        <v>0.99902999999999997</v>
      </c>
      <c r="Y204" s="60">
        <f t="shared" si="501"/>
        <v>0.74095436363636369</v>
      </c>
      <c r="Z204" s="60">
        <f t="shared" si="502"/>
        <v>0.75217500000000004</v>
      </c>
      <c r="AA204" s="60">
        <f t="shared" si="503"/>
        <v>1.1407560000000001</v>
      </c>
      <c r="AC204" s="60">
        <f t="shared" si="482"/>
        <v>1.011471</v>
      </c>
      <c r="AD204" s="60">
        <f t="shared" ref="AD204:AD208" si="515">T204</f>
        <v>1.0057119999999999</v>
      </c>
      <c r="AE204" s="60">
        <f t="shared" ref="AE204:AE208" si="516">U204</f>
        <v>0.39370500000000003</v>
      </c>
      <c r="AF204" s="60">
        <f t="shared" ref="AF204:AF208" si="517">V204</f>
        <v>0.63443499999999997</v>
      </c>
      <c r="AG204" s="60">
        <f t="shared" ref="AG204:AG208" si="518">W204</f>
        <v>0.82165100000000002</v>
      </c>
      <c r="AH204" s="60">
        <f t="shared" ref="AH204:AH208" si="519">X204</f>
        <v>0.99902999999999997</v>
      </c>
      <c r="AI204" s="60">
        <f t="shared" ref="AI204:AI208" si="520">Y204</f>
        <v>0.74095436363636369</v>
      </c>
      <c r="AJ204" s="60">
        <f t="shared" ref="AJ204:AJ208" si="521">Z204</f>
        <v>0.75217500000000004</v>
      </c>
      <c r="AK204" s="60">
        <f t="shared" ref="AK204:AK208" si="522">AA204</f>
        <v>1.1407560000000001</v>
      </c>
      <c r="AM204" s="31">
        <f t="shared" si="484"/>
        <v>10.656554</v>
      </c>
      <c r="AN204" s="31">
        <f t="shared" si="483"/>
        <v>10.290044999999999</v>
      </c>
      <c r="AO204" s="31">
        <f t="shared" si="483"/>
        <v>8.7620869999999993</v>
      </c>
      <c r="AP204" s="31">
        <f t="shared" si="483"/>
        <v>12.230283</v>
      </c>
      <c r="AQ204" s="31">
        <f t="shared" si="483"/>
        <v>13.127314999999999</v>
      </c>
      <c r="AR204" s="31">
        <f t="shared" si="483"/>
        <v>12.247308</v>
      </c>
      <c r="AS204" s="31">
        <f t="shared" si="483"/>
        <v>6.4742581818181817</v>
      </c>
      <c r="AT204" s="31">
        <f t="shared" si="483"/>
        <v>7.0071640000000004</v>
      </c>
      <c r="AU204" s="31">
        <f t="shared" si="483"/>
        <v>8.8988390000000006</v>
      </c>
      <c r="BQ204" s="24">
        <v>1991</v>
      </c>
      <c r="BR204" s="24">
        <f t="shared" si="514"/>
        <v>14</v>
      </c>
      <c r="BS204" s="29">
        <f t="shared" si="486"/>
        <v>-4.460261</v>
      </c>
      <c r="BT204" s="29">
        <f t="shared" si="487"/>
        <v>-5.2520329999999991</v>
      </c>
      <c r="BU204" s="29">
        <f t="shared" si="488"/>
        <v>-4.4059919999999995</v>
      </c>
      <c r="BV204" s="29">
        <f t="shared" si="489"/>
        <v>-1.996162</v>
      </c>
      <c r="BW204" s="29">
        <f t="shared" si="490"/>
        <v>0.54681100000000027</v>
      </c>
      <c r="BX204" s="29">
        <f t="shared" si="491"/>
        <v>-1.6174969999999997</v>
      </c>
      <c r="BY204" s="29">
        <f t="shared" si="492"/>
        <v>2.4423221818181817</v>
      </c>
      <c r="BZ204" s="29">
        <f t="shared" si="493"/>
        <v>0.51648199999999989</v>
      </c>
      <c r="CA204" s="29">
        <f t="shared" si="494"/>
        <v>0.78176400000000035</v>
      </c>
      <c r="CC204" s="24">
        <v>1995</v>
      </c>
      <c r="CD204" s="24">
        <v>8</v>
      </c>
      <c r="CE204" s="29">
        <f t="shared" si="505"/>
        <v>-1.7666300000000001</v>
      </c>
      <c r="CF204" s="29">
        <f t="shared" si="506"/>
        <v>3.6249099999999994</v>
      </c>
      <c r="CG204" s="29">
        <f t="shared" si="507"/>
        <v>-2.6062560000000001</v>
      </c>
      <c r="CH204" s="29">
        <f t="shared" si="508"/>
        <v>-1.4188190000000003</v>
      </c>
      <c r="CI204" s="29">
        <f t="shared" si="509"/>
        <v>-0.85021999999999986</v>
      </c>
      <c r="CJ204" s="29">
        <f t="shared" si="510"/>
        <v>2.6071809999999997</v>
      </c>
      <c r="CK204" s="29">
        <f t="shared" si="511"/>
        <v>-3.0913861818181818</v>
      </c>
      <c r="CL204" s="29">
        <f t="shared" si="512"/>
        <v>1.4596789999999995</v>
      </c>
      <c r="CM204" s="29">
        <f t="shared" si="513"/>
        <v>6.2692090000000009</v>
      </c>
    </row>
    <row r="205" spans="1:91" x14ac:dyDescent="0.25">
      <c r="A205" s="25" t="s">
        <v>108</v>
      </c>
      <c r="B205" s="25" t="s">
        <v>94</v>
      </c>
      <c r="C205" s="25" t="s">
        <v>93</v>
      </c>
      <c r="D205" s="26">
        <v>24</v>
      </c>
      <c r="F205" s="29">
        <v>1.1050150000000001</v>
      </c>
      <c r="G205" s="29">
        <v>0.53644000000000003</v>
      </c>
      <c r="H205" s="29">
        <v>0.668381</v>
      </c>
      <c r="I205" s="29">
        <v>0.28154400000000002</v>
      </c>
      <c r="J205" s="29">
        <v>0.25900600000000001</v>
      </c>
      <c r="K205" s="29">
        <v>0.39079999999999998</v>
      </c>
      <c r="L205" s="29">
        <v>0.51092800000000005</v>
      </c>
      <c r="M205" s="58">
        <v>0.48473500000000003</v>
      </c>
      <c r="N205" s="58">
        <v>0.30776399999999998</v>
      </c>
      <c r="O205" s="58">
        <v>0.66198599999999996</v>
      </c>
      <c r="R205" s="31"/>
      <c r="S205" s="31">
        <f t="shared" si="495"/>
        <v>0.53644000000000003</v>
      </c>
      <c r="T205" s="31">
        <f t="shared" si="496"/>
        <v>0.668381</v>
      </c>
      <c r="U205" s="31">
        <f t="shared" si="497"/>
        <v>0.28154400000000002</v>
      </c>
      <c r="V205" s="31">
        <f t="shared" si="498"/>
        <v>0.25900600000000001</v>
      </c>
      <c r="W205" s="31">
        <f t="shared" si="499"/>
        <v>0.39079999999999998</v>
      </c>
      <c r="X205" s="31">
        <f t="shared" si="500"/>
        <v>0.51092800000000005</v>
      </c>
      <c r="Y205" s="60">
        <f t="shared" si="501"/>
        <v>0.82306954545454569</v>
      </c>
      <c r="Z205" s="60">
        <f t="shared" si="502"/>
        <v>0.30776399999999998</v>
      </c>
      <c r="AA205" s="60">
        <f t="shared" si="503"/>
        <v>0.66198599999999996</v>
      </c>
      <c r="AC205" s="60">
        <f t="shared" si="482"/>
        <v>0.53644000000000003</v>
      </c>
      <c r="AD205" s="60">
        <f t="shared" si="515"/>
        <v>0.668381</v>
      </c>
      <c r="AE205" s="60">
        <f t="shared" si="516"/>
        <v>0.28154400000000002</v>
      </c>
      <c r="AF205" s="60">
        <f t="shared" si="517"/>
        <v>0.25900600000000001</v>
      </c>
      <c r="AG205" s="60">
        <f t="shared" si="518"/>
        <v>0.39079999999999998</v>
      </c>
      <c r="AH205" s="60">
        <f t="shared" si="519"/>
        <v>0.51092800000000005</v>
      </c>
      <c r="AI205" s="60">
        <f t="shared" si="520"/>
        <v>0.82306954545454569</v>
      </c>
      <c r="AJ205" s="60">
        <f t="shared" si="521"/>
        <v>0.30776399999999998</v>
      </c>
      <c r="AK205" s="60">
        <f t="shared" si="522"/>
        <v>0.66198599999999996</v>
      </c>
      <c r="AM205" s="31">
        <f t="shared" si="484"/>
        <v>11.192994000000001</v>
      </c>
      <c r="AN205" s="31">
        <f t="shared" ref="AN205:AN208" si="523">AD205+AN204</f>
        <v>10.958425999999999</v>
      </c>
      <c r="AO205" s="31">
        <f t="shared" ref="AO205:AO208" si="524">AE205+AO204</f>
        <v>9.0436309999999995</v>
      </c>
      <c r="AP205" s="31">
        <f t="shared" ref="AP205:AP208" si="525">AF205+AP204</f>
        <v>12.489288999999999</v>
      </c>
      <c r="AQ205" s="31">
        <f t="shared" ref="AQ205:AQ208" si="526">AG205+AQ204</f>
        <v>13.518115</v>
      </c>
      <c r="AR205" s="31">
        <f t="shared" ref="AR205:AR208" si="527">AH205+AR204</f>
        <v>12.758236</v>
      </c>
      <c r="AS205" s="31">
        <f t="shared" ref="AS205:AS208" si="528">AI205+AS204</f>
        <v>7.2973277272727275</v>
      </c>
      <c r="AT205" s="31">
        <f t="shared" ref="AT205:AT208" si="529">AJ205+AT204</f>
        <v>7.3149280000000001</v>
      </c>
      <c r="AU205" s="31">
        <f t="shared" ref="AU205:AU208" si="530">AK205+AU204</f>
        <v>9.5608250000000012</v>
      </c>
      <c r="BQ205" s="24">
        <v>1991</v>
      </c>
      <c r="BR205" s="24">
        <f t="shared" si="514"/>
        <v>15</v>
      </c>
      <c r="BS205" s="29">
        <f t="shared" si="486"/>
        <v>-4.5887039999999999</v>
      </c>
      <c r="BT205" s="29">
        <f t="shared" si="487"/>
        <v>-5.3660699999999988</v>
      </c>
      <c r="BU205" s="29">
        <f t="shared" si="488"/>
        <v>-4.9366999999999992</v>
      </c>
      <c r="BV205" s="29">
        <f t="shared" si="489"/>
        <v>-2.6164700000000001</v>
      </c>
      <c r="BW205" s="29">
        <f t="shared" si="490"/>
        <v>0.47985700000000026</v>
      </c>
      <c r="BX205" s="29">
        <f t="shared" si="491"/>
        <v>-1.5556669999999997</v>
      </c>
      <c r="BY205" s="29">
        <f t="shared" si="492"/>
        <v>2.5399429090909091</v>
      </c>
      <c r="BZ205" s="29">
        <f t="shared" si="493"/>
        <v>0.6943379999999999</v>
      </c>
      <c r="CA205" s="29">
        <f t="shared" si="494"/>
        <v>0.9816900000000004</v>
      </c>
      <c r="CC205" s="24">
        <v>1995</v>
      </c>
      <c r="CD205" s="24">
        <v>9</v>
      </c>
      <c r="CE205" s="29">
        <f t="shared" si="505"/>
        <v>-2.4115920000000002</v>
      </c>
      <c r="CF205" s="29">
        <f t="shared" si="506"/>
        <v>3.6606079999999994</v>
      </c>
      <c r="CG205" s="29">
        <f t="shared" si="507"/>
        <v>-3.4704360000000003</v>
      </c>
      <c r="CH205" s="29">
        <f t="shared" si="508"/>
        <v>-2.1408290000000001</v>
      </c>
      <c r="CI205" s="29">
        <f t="shared" si="509"/>
        <v>-1.6839969999999997</v>
      </c>
      <c r="CJ205" s="29">
        <f t="shared" si="510"/>
        <v>2.3436569999999999</v>
      </c>
      <c r="CK205" s="29">
        <f t="shared" si="511"/>
        <v>-3.4832009090909093</v>
      </c>
      <c r="CL205" s="29">
        <f t="shared" si="512"/>
        <v>0.89532199999999951</v>
      </c>
      <c r="CM205" s="29">
        <f t="shared" si="513"/>
        <v>6.1965570000000012</v>
      </c>
    </row>
    <row r="206" spans="1:91" x14ac:dyDescent="0.25">
      <c r="A206" s="25" t="s">
        <v>108</v>
      </c>
      <c r="B206" s="25" t="s">
        <v>95</v>
      </c>
      <c r="C206" s="25" t="s">
        <v>91</v>
      </c>
      <c r="D206" s="26">
        <v>25</v>
      </c>
      <c r="F206" s="29">
        <v>1.5462940000000001</v>
      </c>
      <c r="G206" s="29">
        <v>0.32529200000000003</v>
      </c>
      <c r="H206" s="29">
        <v>0.502417</v>
      </c>
      <c r="I206" s="29">
        <v>0.33328999999999998</v>
      </c>
      <c r="J206" s="29">
        <v>0.37387799999999999</v>
      </c>
      <c r="K206" s="29">
        <v>0.370979</v>
      </c>
      <c r="L206" s="29">
        <v>0.85699000000000003</v>
      </c>
      <c r="M206" s="58">
        <v>0.34947800000000001</v>
      </c>
      <c r="N206" s="58">
        <v>0.45961000000000002</v>
      </c>
      <c r="O206" s="58">
        <v>0.53121499999999999</v>
      </c>
      <c r="R206" s="31"/>
      <c r="S206" s="31">
        <f t="shared" si="495"/>
        <v>0.32529200000000003</v>
      </c>
      <c r="T206" s="31">
        <f t="shared" si="496"/>
        <v>0.502417</v>
      </c>
      <c r="U206" s="31">
        <f t="shared" si="497"/>
        <v>0.33328999999999998</v>
      </c>
      <c r="V206" s="31">
        <f t="shared" si="498"/>
        <v>0.37387799999999999</v>
      </c>
      <c r="W206" s="31">
        <f t="shared" si="499"/>
        <v>0.370979</v>
      </c>
      <c r="X206" s="31">
        <f t="shared" si="500"/>
        <v>0.85699000000000003</v>
      </c>
      <c r="Y206" s="60">
        <f t="shared" si="501"/>
        <v>1.0022867272727274</v>
      </c>
      <c r="Z206" s="60">
        <f t="shared" si="502"/>
        <v>0.45961000000000002</v>
      </c>
      <c r="AA206" s="60">
        <f t="shared" si="503"/>
        <v>0.53121499999999999</v>
      </c>
      <c r="AC206" s="60">
        <f t="shared" si="482"/>
        <v>0.32529200000000003</v>
      </c>
      <c r="AD206" s="60">
        <f t="shared" si="515"/>
        <v>0.502417</v>
      </c>
      <c r="AE206" s="60">
        <f t="shared" si="516"/>
        <v>0.33328999999999998</v>
      </c>
      <c r="AF206" s="60">
        <f t="shared" si="517"/>
        <v>0.37387799999999999</v>
      </c>
      <c r="AG206" s="60">
        <f t="shared" si="518"/>
        <v>0.370979</v>
      </c>
      <c r="AH206" s="60">
        <f t="shared" si="519"/>
        <v>0.85699000000000003</v>
      </c>
      <c r="AI206" s="60">
        <f t="shared" si="520"/>
        <v>1.0022867272727274</v>
      </c>
      <c r="AJ206" s="60">
        <f t="shared" si="521"/>
        <v>0.45961000000000002</v>
      </c>
      <c r="AK206" s="60">
        <f t="shared" si="522"/>
        <v>0.53121499999999999</v>
      </c>
      <c r="AM206" s="31">
        <f t="shared" si="484"/>
        <v>11.518286</v>
      </c>
      <c r="AN206" s="31">
        <f t="shared" si="523"/>
        <v>11.460842999999999</v>
      </c>
      <c r="AO206" s="31">
        <f t="shared" si="524"/>
        <v>9.3769209999999994</v>
      </c>
      <c r="AP206" s="31">
        <f t="shared" si="525"/>
        <v>12.863166999999999</v>
      </c>
      <c r="AQ206" s="31">
        <f t="shared" si="526"/>
        <v>13.889094</v>
      </c>
      <c r="AR206" s="31">
        <f t="shared" si="527"/>
        <v>13.615226</v>
      </c>
      <c r="AS206" s="31">
        <f t="shared" si="528"/>
        <v>8.2996144545454555</v>
      </c>
      <c r="AT206" s="31">
        <f t="shared" si="529"/>
        <v>7.7745379999999997</v>
      </c>
      <c r="AU206" s="31">
        <f t="shared" si="530"/>
        <v>10.092040000000001</v>
      </c>
      <c r="BQ206" s="24">
        <v>1991</v>
      </c>
      <c r="BR206" s="24">
        <f t="shared" si="514"/>
        <v>16</v>
      </c>
      <c r="BS206" s="29">
        <f t="shared" si="486"/>
        <v>-5.775925</v>
      </c>
      <c r="BT206" s="29">
        <f t="shared" si="487"/>
        <v>-6.6908119999999993</v>
      </c>
      <c r="BU206" s="29">
        <f t="shared" si="488"/>
        <v>-5.8785209999999992</v>
      </c>
      <c r="BV206" s="29">
        <f t="shared" si="489"/>
        <v>-3.5507569999999999</v>
      </c>
      <c r="BW206" s="29">
        <f t="shared" si="490"/>
        <v>-0.35195899999999974</v>
      </c>
      <c r="BX206" s="29">
        <f t="shared" si="491"/>
        <v>-2.7551129999999997</v>
      </c>
      <c r="BY206" s="29">
        <f t="shared" si="492"/>
        <v>2.2425099090909093</v>
      </c>
      <c r="BZ206" s="29">
        <f t="shared" si="493"/>
        <v>-0.75782900000000009</v>
      </c>
      <c r="CA206" s="29">
        <f t="shared" si="494"/>
        <v>-8.5939999999999683E-2</v>
      </c>
      <c r="CC206" s="24">
        <v>1995</v>
      </c>
      <c r="CD206" s="24">
        <v>10</v>
      </c>
      <c r="CE206" s="29">
        <f t="shared" si="505"/>
        <v>-2.9821360000000001</v>
      </c>
      <c r="CF206" s="29">
        <f t="shared" si="506"/>
        <v>3.5833689999999994</v>
      </c>
      <c r="CG206" s="29">
        <f t="shared" si="507"/>
        <v>-4.0866420000000003</v>
      </c>
      <c r="CH206" s="29">
        <f t="shared" si="508"/>
        <v>-2.5560510000000001</v>
      </c>
      <c r="CI206" s="29">
        <f t="shared" si="509"/>
        <v>-2.3593709999999999</v>
      </c>
      <c r="CJ206" s="29">
        <f t="shared" si="510"/>
        <v>1.8301459999999998</v>
      </c>
      <c r="CK206" s="29">
        <f t="shared" si="511"/>
        <v>-3.7724514545454548</v>
      </c>
      <c r="CL206" s="29">
        <f t="shared" si="512"/>
        <v>0.17458499999999955</v>
      </c>
      <c r="CM206" s="29">
        <f t="shared" si="513"/>
        <v>5.6658280000000012</v>
      </c>
    </row>
    <row r="207" spans="1:91" x14ac:dyDescent="0.25">
      <c r="A207" s="25" t="s">
        <v>108</v>
      </c>
      <c r="B207" s="25" t="s">
        <v>95</v>
      </c>
      <c r="C207" s="25" t="s">
        <v>92</v>
      </c>
      <c r="D207" s="26">
        <v>26</v>
      </c>
      <c r="F207" s="29">
        <v>1.2295510000000001</v>
      </c>
      <c r="G207" s="29">
        <v>0.187779</v>
      </c>
      <c r="H207" s="29">
        <v>0.46990199999999999</v>
      </c>
      <c r="I207" s="29">
        <v>0.37458900000000001</v>
      </c>
      <c r="J207" s="29">
        <v>0.31032700000000002</v>
      </c>
      <c r="K207" s="29">
        <v>0.29184199999999999</v>
      </c>
      <c r="L207" s="29">
        <v>0.59530300000000003</v>
      </c>
      <c r="M207" s="58">
        <v>0.33395999999999998</v>
      </c>
      <c r="N207" s="58">
        <v>0.13050400000000001</v>
      </c>
      <c r="O207" s="58">
        <v>0.26752199999999998</v>
      </c>
      <c r="R207" s="31"/>
      <c r="S207" s="31">
        <f t="shared" si="495"/>
        <v>0.187779</v>
      </c>
      <c r="T207" s="31">
        <f t="shared" si="496"/>
        <v>0.46990199999999999</v>
      </c>
      <c r="U207" s="31">
        <f t="shared" si="497"/>
        <v>0.37458900000000001</v>
      </c>
      <c r="V207" s="31">
        <f t="shared" si="498"/>
        <v>0.31032700000000002</v>
      </c>
      <c r="W207" s="31">
        <f t="shared" si="499"/>
        <v>0.29184199999999999</v>
      </c>
      <c r="X207" s="31">
        <f t="shared" si="500"/>
        <v>0.59530300000000003</v>
      </c>
      <c r="Y207" s="60">
        <f t="shared" si="501"/>
        <v>0.82246418181818193</v>
      </c>
      <c r="Z207" s="60">
        <f t="shared" si="502"/>
        <v>0.13050400000000001</v>
      </c>
      <c r="AA207" s="60">
        <f t="shared" si="503"/>
        <v>0.26752199999999998</v>
      </c>
      <c r="AC207" s="60">
        <f t="shared" si="482"/>
        <v>0.187779</v>
      </c>
      <c r="AD207" s="60">
        <f t="shared" si="515"/>
        <v>0.46990199999999999</v>
      </c>
      <c r="AE207" s="60">
        <f t="shared" si="516"/>
        <v>0.37458900000000001</v>
      </c>
      <c r="AF207" s="60">
        <f t="shared" si="517"/>
        <v>0.31032700000000002</v>
      </c>
      <c r="AG207" s="60">
        <f t="shared" si="518"/>
        <v>0.29184199999999999</v>
      </c>
      <c r="AH207" s="60">
        <f t="shared" si="519"/>
        <v>0.59530300000000003</v>
      </c>
      <c r="AI207" s="60">
        <f t="shared" si="520"/>
        <v>0.82246418181818193</v>
      </c>
      <c r="AJ207" s="60">
        <f t="shared" si="521"/>
        <v>0.13050400000000001</v>
      </c>
      <c r="AK207" s="60">
        <f t="shared" si="522"/>
        <v>0.26752199999999998</v>
      </c>
      <c r="AM207" s="31">
        <f t="shared" si="484"/>
        <v>11.706065000000001</v>
      </c>
      <c r="AN207" s="31">
        <f t="shared" si="523"/>
        <v>11.930744999999998</v>
      </c>
      <c r="AO207" s="31">
        <f t="shared" si="524"/>
        <v>9.7515099999999997</v>
      </c>
      <c r="AP207" s="31">
        <f t="shared" si="525"/>
        <v>13.173493999999998</v>
      </c>
      <c r="AQ207" s="31">
        <f t="shared" si="526"/>
        <v>14.180936000000001</v>
      </c>
      <c r="AR207" s="31">
        <f t="shared" si="527"/>
        <v>14.210528999999999</v>
      </c>
      <c r="AS207" s="31">
        <f t="shared" si="528"/>
        <v>9.1220786363636375</v>
      </c>
      <c r="AT207" s="31">
        <f t="shared" si="529"/>
        <v>7.9050419999999999</v>
      </c>
      <c r="AU207" s="31">
        <f t="shared" si="530"/>
        <v>10.359562</v>
      </c>
      <c r="BQ207" s="24">
        <v>1991</v>
      </c>
      <c r="BR207" s="24">
        <f t="shared" si="514"/>
        <v>17</v>
      </c>
      <c r="BS207" s="29">
        <f t="shared" si="486"/>
        <v>-6.7278510000000002</v>
      </c>
      <c r="BT207" s="29">
        <f t="shared" si="487"/>
        <v>-7.9663959999999996</v>
      </c>
      <c r="BU207" s="29">
        <f t="shared" si="488"/>
        <v>-6.8675549999999994</v>
      </c>
      <c r="BV207" s="29">
        <f t="shared" si="489"/>
        <v>-4.4939200000000001</v>
      </c>
      <c r="BW207" s="29">
        <f t="shared" si="490"/>
        <v>-1.1576649999999997</v>
      </c>
      <c r="BX207" s="29">
        <f t="shared" si="491"/>
        <v>-3.9698539999999998</v>
      </c>
      <c r="BY207" s="29">
        <f t="shared" si="492"/>
        <v>1.8323745454545457</v>
      </c>
      <c r="BZ207" s="29">
        <f t="shared" si="493"/>
        <v>-2.434107</v>
      </c>
      <c r="CA207" s="29">
        <f t="shared" si="494"/>
        <v>-1.1070869999999997</v>
      </c>
      <c r="CC207" s="24">
        <v>1995</v>
      </c>
      <c r="CD207" s="24">
        <v>11</v>
      </c>
      <c r="CE207" s="29">
        <f t="shared" si="505"/>
        <v>-3.3365610000000001</v>
      </c>
      <c r="CF207" s="29">
        <f t="shared" si="506"/>
        <v>3.6678469999999992</v>
      </c>
      <c r="CG207" s="29">
        <f t="shared" si="507"/>
        <v>-4.5372530000000006</v>
      </c>
      <c r="CH207" s="29">
        <f t="shared" si="508"/>
        <v>-2.8169740000000001</v>
      </c>
      <c r="CI207" s="29">
        <f t="shared" si="509"/>
        <v>-2.849586</v>
      </c>
      <c r="CJ207" s="29">
        <f t="shared" si="510"/>
        <v>1.4641709999999999</v>
      </c>
      <c r="CK207" s="29">
        <f t="shared" si="511"/>
        <v>-3.8286860000000003</v>
      </c>
      <c r="CL207" s="29">
        <f t="shared" si="512"/>
        <v>-0.50674000000000041</v>
      </c>
      <c r="CM207" s="29">
        <f t="shared" si="513"/>
        <v>5.2756100000000012</v>
      </c>
    </row>
    <row r="208" spans="1:91" x14ac:dyDescent="0.25">
      <c r="A208" s="25" t="s">
        <v>108</v>
      </c>
      <c r="B208" s="25" t="s">
        <v>95</v>
      </c>
      <c r="C208" s="25" t="s">
        <v>93</v>
      </c>
      <c r="D208" s="26">
        <v>27</v>
      </c>
      <c r="F208" s="29">
        <v>0.844495</v>
      </c>
      <c r="G208" s="29">
        <v>3.1140999999999999E-2</v>
      </c>
      <c r="H208" s="29">
        <v>0.38643100000000002</v>
      </c>
      <c r="I208" s="29">
        <v>0.35810700000000001</v>
      </c>
      <c r="J208" s="29">
        <v>0.19007399999999999</v>
      </c>
      <c r="K208" s="29">
        <v>0.13467299999999999</v>
      </c>
      <c r="L208" s="29">
        <v>0.30872899999999998</v>
      </c>
      <c r="M208" s="58">
        <v>0.253054</v>
      </c>
      <c r="N208" s="58">
        <v>-0.134381</v>
      </c>
      <c r="O208" s="58">
        <v>2.8219999999999999E-3</v>
      </c>
      <c r="R208" s="31"/>
      <c r="S208" s="31">
        <f t="shared" si="495"/>
        <v>3.1140999999999999E-2</v>
      </c>
      <c r="T208" s="31">
        <f t="shared" si="496"/>
        <v>0.38643100000000002</v>
      </c>
      <c r="U208" s="31">
        <f t="shared" si="497"/>
        <v>0.35810700000000001</v>
      </c>
      <c r="V208" s="31">
        <f t="shared" si="498"/>
        <v>0.19007399999999999</v>
      </c>
      <c r="W208" s="31">
        <f t="shared" si="499"/>
        <v>0.13467299999999999</v>
      </c>
      <c r="X208" s="31">
        <f t="shared" si="500"/>
        <v>0.30872899999999998</v>
      </c>
      <c r="Y208" s="60">
        <f t="shared" si="501"/>
        <v>0.57565818181818174</v>
      </c>
      <c r="Z208" s="60">
        <f t="shared" si="502"/>
        <v>-0.134381</v>
      </c>
      <c r="AA208" s="60">
        <f t="shared" si="503"/>
        <v>2.8219999999999999E-3</v>
      </c>
      <c r="AC208" s="60">
        <f t="shared" si="482"/>
        <v>3.1140999999999999E-2</v>
      </c>
      <c r="AD208" s="60">
        <f t="shared" si="515"/>
        <v>0.38643100000000002</v>
      </c>
      <c r="AE208" s="60">
        <f t="shared" si="516"/>
        <v>0.35810700000000001</v>
      </c>
      <c r="AF208" s="60">
        <f t="shared" si="517"/>
        <v>0.19007399999999999</v>
      </c>
      <c r="AG208" s="60">
        <f t="shared" si="518"/>
        <v>0.13467299999999999</v>
      </c>
      <c r="AH208" s="60">
        <f t="shared" si="519"/>
        <v>0.30872899999999998</v>
      </c>
      <c r="AI208" s="60">
        <f t="shared" si="520"/>
        <v>0.57565818181818174</v>
      </c>
      <c r="AJ208" s="60">
        <f t="shared" si="521"/>
        <v>-0.134381</v>
      </c>
      <c r="AK208" s="60">
        <f t="shared" si="522"/>
        <v>2.8219999999999999E-3</v>
      </c>
      <c r="AM208" s="31">
        <f t="shared" si="484"/>
        <v>11.737206</v>
      </c>
      <c r="AN208" s="31">
        <f t="shared" si="523"/>
        <v>12.317175999999998</v>
      </c>
      <c r="AO208" s="31">
        <f t="shared" si="524"/>
        <v>10.109617</v>
      </c>
      <c r="AP208" s="31">
        <f t="shared" si="525"/>
        <v>13.363567999999997</v>
      </c>
      <c r="AQ208" s="31">
        <f t="shared" si="526"/>
        <v>14.315609</v>
      </c>
      <c r="AR208" s="31">
        <f t="shared" si="527"/>
        <v>14.519257999999999</v>
      </c>
      <c r="AS208" s="31">
        <f t="shared" si="528"/>
        <v>9.69773681818182</v>
      </c>
      <c r="AT208" s="31">
        <f t="shared" si="529"/>
        <v>7.7706609999999996</v>
      </c>
      <c r="AU208" s="31">
        <f t="shared" si="530"/>
        <v>10.362384</v>
      </c>
      <c r="BQ208" s="24">
        <v>1991</v>
      </c>
      <c r="BR208" s="24">
        <f t="shared" si="514"/>
        <v>18</v>
      </c>
      <c r="BS208" s="29">
        <f t="shared" si="486"/>
        <v>-7.7179549999999999</v>
      </c>
      <c r="BT208" s="29">
        <f t="shared" si="487"/>
        <v>-9.2394970000000001</v>
      </c>
      <c r="BU208" s="29">
        <f t="shared" si="488"/>
        <v>-8.0228459999999995</v>
      </c>
      <c r="BV208" s="29">
        <f t="shared" si="489"/>
        <v>-5.4385599999999998</v>
      </c>
      <c r="BW208" s="29">
        <f t="shared" si="490"/>
        <v>-1.8231719999999996</v>
      </c>
      <c r="BX208" s="29">
        <f t="shared" si="491"/>
        <v>-5.193263</v>
      </c>
      <c r="BY208" s="29">
        <f t="shared" si="492"/>
        <v>0.99239627272727304</v>
      </c>
      <c r="BZ208" s="29">
        <f t="shared" si="493"/>
        <v>-4.0575109999999999</v>
      </c>
      <c r="CA208" s="29">
        <f t="shared" si="494"/>
        <v>-1.8546089999999997</v>
      </c>
      <c r="CC208" s="24">
        <v>1995</v>
      </c>
      <c r="CD208" s="24">
        <v>12</v>
      </c>
      <c r="CE208" s="29">
        <f t="shared" si="505"/>
        <v>-3.68432</v>
      </c>
      <c r="CF208" s="29">
        <f t="shared" si="506"/>
        <v>3.7129499999999993</v>
      </c>
      <c r="CG208" s="29">
        <f t="shared" si="507"/>
        <v>-4.9827740000000009</v>
      </c>
      <c r="CH208" s="29">
        <f t="shared" si="508"/>
        <v>-3.0511759999999999</v>
      </c>
      <c r="CI208" s="29">
        <f t="shared" si="509"/>
        <v>-3.2868029999999999</v>
      </c>
      <c r="CJ208" s="29">
        <f t="shared" si="510"/>
        <v>1.0478289999999999</v>
      </c>
      <c r="CK208" s="29">
        <f t="shared" si="511"/>
        <v>-3.8306986363636364</v>
      </c>
      <c r="CL208" s="29">
        <f t="shared" si="512"/>
        <v>-1.3102680000000004</v>
      </c>
      <c r="CM208" s="29">
        <f t="shared" si="513"/>
        <v>4.7880510000000012</v>
      </c>
    </row>
    <row r="209" spans="1:91" x14ac:dyDescent="0.25">
      <c r="A209" s="25" t="s">
        <v>108</v>
      </c>
      <c r="B209" s="25" t="s">
        <v>96</v>
      </c>
      <c r="C209" s="25" t="s">
        <v>91</v>
      </c>
      <c r="D209" s="26">
        <v>28</v>
      </c>
      <c r="F209" s="29">
        <v>0.25370500000000001</v>
      </c>
      <c r="G209" s="29">
        <v>-0.23824500000000001</v>
      </c>
      <c r="H209" s="29">
        <v>0.212585</v>
      </c>
      <c r="I209" s="29">
        <v>0.356485</v>
      </c>
      <c r="J209" s="29">
        <v>0.2671</v>
      </c>
      <c r="K209" s="29">
        <v>2.0826999999999998E-2</v>
      </c>
      <c r="L209" s="29">
        <v>-6.8013000000000004E-2</v>
      </c>
      <c r="M209" s="58">
        <v>-0.47815999999999997</v>
      </c>
      <c r="N209" s="58">
        <v>-0.266204</v>
      </c>
      <c r="O209" s="58">
        <v>-0.32570399999999999</v>
      </c>
      <c r="R209" s="31"/>
      <c r="S209" s="31">
        <f t="shared" si="495"/>
        <v>-0.23824500000000001</v>
      </c>
      <c r="T209" s="31">
        <f t="shared" si="496"/>
        <v>0.212585</v>
      </c>
      <c r="U209" s="31">
        <f t="shared" si="497"/>
        <v>0.356485</v>
      </c>
      <c r="V209" s="31">
        <f t="shared" si="498"/>
        <v>0.2671</v>
      </c>
      <c r="W209" s="31">
        <f t="shared" si="499"/>
        <v>2.0826999999999998E-2</v>
      </c>
      <c r="X209" s="31">
        <f t="shared" si="500"/>
        <v>-6.8013000000000004E-2</v>
      </c>
      <c r="Y209" s="60">
        <f t="shared" si="501"/>
        <v>-7.8960909090909095E-2</v>
      </c>
      <c r="Z209" s="60">
        <f t="shared" si="502"/>
        <v>-0.266204</v>
      </c>
      <c r="AA209" s="60">
        <f t="shared" si="503"/>
        <v>-0.32570399999999999</v>
      </c>
      <c r="AC209" s="60"/>
      <c r="AD209" s="60"/>
      <c r="AE209" s="60"/>
      <c r="AF209" s="60"/>
      <c r="AG209" s="60"/>
      <c r="AH209" s="60"/>
      <c r="AI209" s="60"/>
      <c r="AJ209" s="60"/>
      <c r="AK209" s="60"/>
      <c r="AM209" s="31"/>
      <c r="AN209" s="31"/>
      <c r="AO209" s="31"/>
      <c r="AP209" s="31"/>
      <c r="AQ209" s="31"/>
      <c r="AR209" s="31"/>
      <c r="AS209" s="60"/>
      <c r="AW209" s="29">
        <f>S209</f>
        <v>-0.23824500000000001</v>
      </c>
      <c r="AX209" s="29">
        <f t="shared" ref="AX209:BE223" si="531">T209</f>
        <v>0.212585</v>
      </c>
      <c r="AY209" s="29">
        <f t="shared" si="531"/>
        <v>0.356485</v>
      </c>
      <c r="AZ209" s="29">
        <f t="shared" si="531"/>
        <v>0.2671</v>
      </c>
      <c r="BA209" s="29">
        <f t="shared" si="531"/>
        <v>2.0826999999999998E-2</v>
      </c>
      <c r="BB209" s="29">
        <f t="shared" si="531"/>
        <v>-6.8013000000000004E-2</v>
      </c>
      <c r="BC209" s="29">
        <f t="shared" si="531"/>
        <v>-7.8960909090909095E-2</v>
      </c>
      <c r="BD209" s="29">
        <f t="shared" si="531"/>
        <v>-0.266204</v>
      </c>
      <c r="BE209" s="29">
        <f t="shared" si="531"/>
        <v>-0.32570399999999999</v>
      </c>
      <c r="BG209" s="29">
        <f>AW209</f>
        <v>-0.23824500000000001</v>
      </c>
      <c r="BH209" s="29">
        <f t="shared" ref="BH209:BO209" si="532">AX209</f>
        <v>0.212585</v>
      </c>
      <c r="BI209" s="29">
        <f t="shared" si="532"/>
        <v>0.356485</v>
      </c>
      <c r="BJ209" s="29">
        <f t="shared" si="532"/>
        <v>0.2671</v>
      </c>
      <c r="BK209" s="29">
        <f t="shared" si="532"/>
        <v>2.0826999999999998E-2</v>
      </c>
      <c r="BL209" s="29">
        <f t="shared" si="532"/>
        <v>-6.8013000000000004E-2</v>
      </c>
      <c r="BM209" s="29">
        <f t="shared" si="532"/>
        <v>-7.8960909090909095E-2</v>
      </c>
      <c r="BN209" s="29">
        <f t="shared" si="532"/>
        <v>-0.266204</v>
      </c>
      <c r="BO209" s="29">
        <f t="shared" si="532"/>
        <v>-0.32570399999999999</v>
      </c>
      <c r="BQ209" s="24">
        <v>1991</v>
      </c>
      <c r="BR209" s="24">
        <f t="shared" si="514"/>
        <v>19</v>
      </c>
      <c r="BS209" s="29">
        <f t="shared" si="486"/>
        <v>-8.1455970000000004</v>
      </c>
      <c r="BT209" s="29">
        <f t="shared" si="487"/>
        <v>-9.6865939999999995</v>
      </c>
      <c r="BU209" s="29">
        <f t="shared" si="488"/>
        <v>-8.6559309999999989</v>
      </c>
      <c r="BV209" s="29">
        <f t="shared" si="489"/>
        <v>-5.9311639999999999</v>
      </c>
      <c r="BW209" s="29">
        <f t="shared" si="490"/>
        <v>-2.0222839999999995</v>
      </c>
      <c r="BX209" s="29">
        <f t="shared" si="491"/>
        <v>-5.6831370000000003</v>
      </c>
      <c r="BY209" s="29">
        <f t="shared" si="492"/>
        <v>1.0747590000000002</v>
      </c>
      <c r="BZ209" s="29">
        <f t="shared" si="493"/>
        <v>-4.5642429999999994</v>
      </c>
      <c r="CA209" s="29">
        <f t="shared" si="494"/>
        <v>-1.6803309999999998</v>
      </c>
      <c r="CC209" s="24">
        <v>1995</v>
      </c>
      <c r="CD209" s="24">
        <v>13</v>
      </c>
      <c r="CE209" s="29">
        <f t="shared" si="505"/>
        <v>-3.8177669999999999</v>
      </c>
      <c r="CF209" s="29">
        <f t="shared" si="506"/>
        <v>3.7774439999999991</v>
      </c>
      <c r="CG209" s="29">
        <f t="shared" si="507"/>
        <v>-5.256787000000001</v>
      </c>
      <c r="CH209" s="29">
        <f t="shared" si="508"/>
        <v>-3.2962469999999997</v>
      </c>
      <c r="CI209" s="29">
        <f t="shared" si="509"/>
        <v>-3.613003</v>
      </c>
      <c r="CJ209" s="29">
        <f t="shared" si="510"/>
        <v>0.80325999999999986</v>
      </c>
      <c r="CK209" s="29">
        <f t="shared" si="511"/>
        <v>-3.5668932727272726</v>
      </c>
      <c r="CL209" s="29">
        <f t="shared" si="512"/>
        <v>-1.9133510000000005</v>
      </c>
      <c r="CM209" s="29">
        <f t="shared" si="513"/>
        <v>4.2410840000000007</v>
      </c>
    </row>
    <row r="210" spans="1:91" x14ac:dyDescent="0.25">
      <c r="A210" s="25" t="s">
        <v>108</v>
      </c>
      <c r="B210" s="25" t="s">
        <v>96</v>
      </c>
      <c r="C210" s="25" t="s">
        <v>92</v>
      </c>
      <c r="D210" s="26">
        <v>29</v>
      </c>
      <c r="F210" s="29">
        <v>0.56496199999999996</v>
      </c>
      <c r="G210" s="29">
        <v>-0.42536200000000002</v>
      </c>
      <c r="H210" s="29">
        <v>-6.6037999999999999E-2</v>
      </c>
      <c r="I210" s="29">
        <v>0.303427</v>
      </c>
      <c r="J210" s="29">
        <v>2.1326000000000001E-2</v>
      </c>
      <c r="K210" s="29">
        <v>-3.3400000000000001E-3</v>
      </c>
      <c r="L210" s="29">
        <v>-0.162046</v>
      </c>
      <c r="M210" s="58">
        <v>-0.44162899999999999</v>
      </c>
      <c r="N210" s="58">
        <v>-0.45283299999999999</v>
      </c>
      <c r="O210" s="58">
        <v>-0.65267200000000003</v>
      </c>
      <c r="R210" s="31"/>
      <c r="S210" s="31">
        <f t="shared" si="495"/>
        <v>-0.42536200000000002</v>
      </c>
      <c r="T210" s="31">
        <f t="shared" si="496"/>
        <v>-6.6037999999999999E-2</v>
      </c>
      <c r="U210" s="31">
        <f t="shared" si="497"/>
        <v>0.303427</v>
      </c>
      <c r="V210" s="31">
        <f t="shared" si="498"/>
        <v>2.1326000000000001E-2</v>
      </c>
      <c r="W210" s="31">
        <f t="shared" si="499"/>
        <v>-3.3400000000000001E-3</v>
      </c>
      <c r="X210" s="31">
        <f t="shared" si="500"/>
        <v>-0.162046</v>
      </c>
      <c r="Y210" s="60">
        <f t="shared" si="501"/>
        <v>0.10742063636363634</v>
      </c>
      <c r="Z210" s="60">
        <f t="shared" si="502"/>
        <v>-0.45283299999999999</v>
      </c>
      <c r="AA210" s="60">
        <f t="shared" si="503"/>
        <v>-0.65267200000000003</v>
      </c>
      <c r="AC210" s="60"/>
      <c r="AD210" s="60"/>
      <c r="AE210" s="60"/>
      <c r="AF210" s="60"/>
      <c r="AG210" s="60"/>
      <c r="AH210" s="60"/>
      <c r="AI210" s="60"/>
      <c r="AJ210" s="60"/>
      <c r="AK210" s="60"/>
      <c r="AM210" s="31"/>
      <c r="AN210" s="31"/>
      <c r="AO210" s="31"/>
      <c r="AP210" s="31"/>
      <c r="AQ210" s="31"/>
      <c r="AR210" s="31"/>
      <c r="AS210" s="60"/>
      <c r="AW210" s="29">
        <f t="shared" ref="AW210:AW223" si="533">S210</f>
        <v>-0.42536200000000002</v>
      </c>
      <c r="AX210" s="29">
        <f t="shared" si="531"/>
        <v>-6.6037999999999999E-2</v>
      </c>
      <c r="AY210" s="29">
        <f t="shared" si="531"/>
        <v>0.303427</v>
      </c>
      <c r="AZ210" s="29">
        <f t="shared" si="531"/>
        <v>2.1326000000000001E-2</v>
      </c>
      <c r="BA210" s="29">
        <f t="shared" si="531"/>
        <v>-3.3400000000000001E-3</v>
      </c>
      <c r="BB210" s="29">
        <f t="shared" si="531"/>
        <v>-0.162046</v>
      </c>
      <c r="BC210" s="29">
        <f t="shared" si="531"/>
        <v>0.10742063636363634</v>
      </c>
      <c r="BD210" s="29">
        <f t="shared" si="531"/>
        <v>-0.45283299999999999</v>
      </c>
      <c r="BE210" s="29">
        <f t="shared" si="531"/>
        <v>-0.65267200000000003</v>
      </c>
      <c r="BG210" s="29">
        <f t="shared" ref="BG210:BG223" si="534">AW210+BG209</f>
        <v>-0.66360700000000006</v>
      </c>
      <c r="BH210" s="29">
        <f t="shared" ref="BH210:BH223" si="535">AX210+BH209</f>
        <v>0.14654699999999998</v>
      </c>
      <c r="BI210" s="29">
        <f t="shared" ref="BI210:BI223" si="536">AY210+BI209</f>
        <v>0.65991200000000005</v>
      </c>
      <c r="BJ210" s="29">
        <f t="shared" ref="BJ210:BJ223" si="537">AZ210+BJ209</f>
        <v>0.28842600000000002</v>
      </c>
      <c r="BK210" s="29">
        <f t="shared" ref="BK210:BK223" si="538">BA210+BK209</f>
        <v>1.7486999999999999E-2</v>
      </c>
      <c r="BL210" s="29">
        <f t="shared" ref="BL210:BL223" si="539">BB210+BL209</f>
        <v>-0.23005900000000001</v>
      </c>
      <c r="BM210" s="29">
        <f t="shared" ref="BM210:BM223" si="540">BC210+BM209</f>
        <v>2.8459727272727248E-2</v>
      </c>
      <c r="BN210" s="29">
        <f t="shared" ref="BN210:BN223" si="541">BD210+BN209</f>
        <v>-0.71903699999999993</v>
      </c>
      <c r="BO210" s="29">
        <f t="shared" ref="BO210:BO223" si="542">BE210+BO209</f>
        <v>-0.97837600000000002</v>
      </c>
      <c r="BQ210" s="24">
        <v>1991</v>
      </c>
      <c r="BR210" s="24">
        <f t="shared" si="514"/>
        <v>20</v>
      </c>
      <c r="BS210" s="29">
        <f t="shared" si="486"/>
        <v>-8.3984860000000001</v>
      </c>
      <c r="BT210" s="29">
        <f t="shared" si="487"/>
        <v>-10.117172999999999</v>
      </c>
      <c r="BU210" s="29">
        <f t="shared" si="488"/>
        <v>-9.003639999999999</v>
      </c>
      <c r="BV210" s="29">
        <f t="shared" si="489"/>
        <v>-6.1784889999999999</v>
      </c>
      <c r="BW210" s="29">
        <f t="shared" si="490"/>
        <v>-2.1285389999999995</v>
      </c>
      <c r="BX210" s="29">
        <f t="shared" si="491"/>
        <v>-6.1465909999999999</v>
      </c>
      <c r="BY210" s="29">
        <f t="shared" si="492"/>
        <v>1.5323271818181821</v>
      </c>
      <c r="BZ210" s="29">
        <f t="shared" si="493"/>
        <v>-5.2961749999999999</v>
      </c>
      <c r="CA210" s="29">
        <f t="shared" si="494"/>
        <v>-1.7491339999999997</v>
      </c>
      <c r="CC210" s="24">
        <v>1995</v>
      </c>
      <c r="CD210" s="24">
        <v>14</v>
      </c>
      <c r="CE210" s="29">
        <f t="shared" si="505"/>
        <v>-3.9308969999999999</v>
      </c>
      <c r="CF210" s="29">
        <f t="shared" si="506"/>
        <v>3.8629649999999991</v>
      </c>
      <c r="CG210" s="29">
        <f t="shared" si="507"/>
        <v>-5.4567090000000009</v>
      </c>
      <c r="CH210" s="29">
        <f t="shared" si="508"/>
        <v>-3.5501859999999996</v>
      </c>
      <c r="CI210" s="29">
        <f t="shared" si="509"/>
        <v>-3.8244039999999999</v>
      </c>
      <c r="CJ210" s="29">
        <f t="shared" si="510"/>
        <v>0.57374999999999987</v>
      </c>
      <c r="CK210" s="29">
        <f t="shared" si="511"/>
        <v>-3.1447889090909089</v>
      </c>
      <c r="CL210" s="29">
        <f t="shared" si="512"/>
        <v>-2.5486900000000006</v>
      </c>
      <c r="CM210" s="29">
        <f t="shared" si="513"/>
        <v>3.6036670000000006</v>
      </c>
    </row>
    <row r="211" spans="1:91" x14ac:dyDescent="0.25">
      <c r="A211" s="25" t="s">
        <v>108</v>
      </c>
      <c r="B211" s="25" t="s">
        <v>96</v>
      </c>
      <c r="C211" s="25" t="s">
        <v>93</v>
      </c>
      <c r="D211" s="26">
        <v>30</v>
      </c>
      <c r="F211" s="29">
        <v>0.615757</v>
      </c>
      <c r="G211" s="29">
        <v>-0.65191399999999999</v>
      </c>
      <c r="H211" s="29">
        <v>-0.35763400000000001</v>
      </c>
      <c r="I211" s="29">
        <v>5.3688E-2</v>
      </c>
      <c r="J211" s="29">
        <v>-0.27978799999999998</v>
      </c>
      <c r="K211" s="29">
        <v>-4.1364999999999999E-2</v>
      </c>
      <c r="L211" s="29">
        <v>-0.31790600000000002</v>
      </c>
      <c r="M211" s="58">
        <v>-0.49540200000000001</v>
      </c>
      <c r="N211" s="58">
        <v>-0.65692200000000001</v>
      </c>
      <c r="O211" s="58">
        <v>-0.80169299999999999</v>
      </c>
      <c r="R211" s="31"/>
      <c r="S211" s="31">
        <f t="shared" si="495"/>
        <v>-0.65191399999999999</v>
      </c>
      <c r="T211" s="31">
        <f t="shared" si="496"/>
        <v>-0.35763400000000001</v>
      </c>
      <c r="U211" s="31">
        <f t="shared" si="497"/>
        <v>5.3688E-2</v>
      </c>
      <c r="V211" s="31">
        <f t="shared" si="498"/>
        <v>-0.27978799999999998</v>
      </c>
      <c r="W211" s="31">
        <f t="shared" si="499"/>
        <v>-4.1364999999999999E-2</v>
      </c>
      <c r="X211" s="31">
        <f t="shared" si="500"/>
        <v>-0.31790600000000002</v>
      </c>
      <c r="Y211" s="60">
        <f t="shared" si="501"/>
        <v>0.1106847272727273</v>
      </c>
      <c r="Z211" s="60">
        <f t="shared" si="502"/>
        <v>-0.65692200000000001</v>
      </c>
      <c r="AA211" s="60">
        <f t="shared" si="503"/>
        <v>-0.80169299999999999</v>
      </c>
      <c r="AC211" s="60"/>
      <c r="AD211" s="60"/>
      <c r="AE211" s="60"/>
      <c r="AF211" s="60"/>
      <c r="AG211" s="60"/>
      <c r="AH211" s="60"/>
      <c r="AI211" s="60"/>
      <c r="AJ211" s="60"/>
      <c r="AK211" s="60"/>
      <c r="AM211" s="31"/>
      <c r="AN211" s="31"/>
      <c r="AO211" s="31"/>
      <c r="AP211" s="31"/>
      <c r="AQ211" s="31"/>
      <c r="AR211" s="31"/>
      <c r="AS211" s="60"/>
      <c r="AW211" s="29">
        <f t="shared" si="533"/>
        <v>-0.65191399999999999</v>
      </c>
      <c r="AX211" s="29">
        <f t="shared" si="531"/>
        <v>-0.35763400000000001</v>
      </c>
      <c r="AY211" s="29">
        <f t="shared" si="531"/>
        <v>5.3688E-2</v>
      </c>
      <c r="AZ211" s="29">
        <f t="shared" si="531"/>
        <v>-0.27978799999999998</v>
      </c>
      <c r="BA211" s="29">
        <f t="shared" si="531"/>
        <v>-4.1364999999999999E-2</v>
      </c>
      <c r="BB211" s="29">
        <f t="shared" si="531"/>
        <v>-0.31790600000000002</v>
      </c>
      <c r="BC211" s="29">
        <f t="shared" si="531"/>
        <v>0.1106847272727273</v>
      </c>
      <c r="BD211" s="29">
        <f t="shared" si="531"/>
        <v>-0.65692200000000001</v>
      </c>
      <c r="BE211" s="29">
        <f t="shared" si="531"/>
        <v>-0.80169299999999999</v>
      </c>
      <c r="BG211" s="29">
        <f t="shared" si="534"/>
        <v>-1.3155209999999999</v>
      </c>
      <c r="BH211" s="29">
        <f t="shared" si="535"/>
        <v>-0.21108700000000002</v>
      </c>
      <c r="BI211" s="29">
        <f t="shared" si="536"/>
        <v>0.71360000000000001</v>
      </c>
      <c r="BJ211" s="29">
        <f t="shared" si="537"/>
        <v>8.6380000000000345E-3</v>
      </c>
      <c r="BK211" s="29">
        <f t="shared" si="538"/>
        <v>-2.3878E-2</v>
      </c>
      <c r="BL211" s="29">
        <f t="shared" si="539"/>
        <v>-0.54796500000000004</v>
      </c>
      <c r="BM211" s="29">
        <f t="shared" si="540"/>
        <v>0.13914445454545454</v>
      </c>
      <c r="BN211" s="29">
        <f t="shared" si="541"/>
        <v>-1.3759589999999999</v>
      </c>
      <c r="BO211" s="29">
        <f t="shared" si="542"/>
        <v>-1.7800690000000001</v>
      </c>
      <c r="BQ211" s="24">
        <v>1991</v>
      </c>
      <c r="BR211" s="24">
        <f t="shared" si="514"/>
        <v>21</v>
      </c>
      <c r="BS211" s="29">
        <f t="shared" si="486"/>
        <v>-8.5145020000000002</v>
      </c>
      <c r="BT211" s="29">
        <f t="shared" si="487"/>
        <v>-10.546999</v>
      </c>
      <c r="BU211" s="29">
        <f t="shared" si="488"/>
        <v>-9.0288859999999982</v>
      </c>
      <c r="BV211" s="29">
        <f t="shared" si="489"/>
        <v>-6.2158910000000001</v>
      </c>
      <c r="BW211" s="29">
        <f t="shared" si="490"/>
        <v>-2.2400489999999995</v>
      </c>
      <c r="BX211" s="29">
        <f t="shared" si="491"/>
        <v>-6.6304879999999997</v>
      </c>
      <c r="BY211" s="29">
        <f t="shared" si="492"/>
        <v>2.3865638181818181</v>
      </c>
      <c r="BZ211" s="29">
        <f t="shared" si="493"/>
        <v>-6.07789</v>
      </c>
      <c r="CA211" s="29">
        <f t="shared" si="494"/>
        <v>-1.9552079999999998</v>
      </c>
      <c r="CC211" s="24">
        <v>1995</v>
      </c>
      <c r="CD211" s="24">
        <v>15</v>
      </c>
      <c r="CE211" s="29">
        <f t="shared" si="505"/>
        <v>-4.0048859999999999</v>
      </c>
      <c r="CF211" s="29">
        <f t="shared" si="506"/>
        <v>3.9509149999999993</v>
      </c>
      <c r="CG211" s="29">
        <f t="shared" si="507"/>
        <v>-5.561389000000001</v>
      </c>
      <c r="CH211" s="29">
        <f t="shared" si="508"/>
        <v>-3.7688379999999997</v>
      </c>
      <c r="CI211" s="29">
        <f t="shared" si="509"/>
        <v>-3.9139170000000001</v>
      </c>
      <c r="CJ211" s="29">
        <f t="shared" si="510"/>
        <v>0.39026399999999983</v>
      </c>
      <c r="CK211" s="29">
        <f t="shared" si="511"/>
        <v>-2.640706909090909</v>
      </c>
      <c r="CL211" s="29">
        <f t="shared" si="512"/>
        <v>-3.1178270000000006</v>
      </c>
      <c r="CM211" s="29">
        <f t="shared" si="513"/>
        <v>2.9567390000000007</v>
      </c>
    </row>
    <row r="212" spans="1:91" x14ac:dyDescent="0.25">
      <c r="A212" s="25" t="s">
        <v>108</v>
      </c>
      <c r="B212" s="25" t="s">
        <v>97</v>
      </c>
      <c r="C212" s="25" t="s">
        <v>91</v>
      </c>
      <c r="D212" s="26">
        <v>31</v>
      </c>
      <c r="F212" s="29">
        <v>-0.71244300000000005</v>
      </c>
      <c r="G212" s="29">
        <v>-0.23564599999999999</v>
      </c>
      <c r="H212" s="29">
        <v>4.1681999999999997E-2</v>
      </c>
      <c r="I212" s="29">
        <v>-0.56466400000000005</v>
      </c>
      <c r="J212" s="29">
        <v>-0.38274000000000002</v>
      </c>
      <c r="K212" s="29">
        <v>0.263598</v>
      </c>
      <c r="L212" s="29">
        <v>-3.2865999999999999E-2</v>
      </c>
      <c r="M212" s="58">
        <v>-1.5078009999999999</v>
      </c>
      <c r="N212" s="58">
        <v>-0.453766</v>
      </c>
      <c r="O212" s="58">
        <v>-0.62516499999999997</v>
      </c>
      <c r="R212" s="31"/>
      <c r="S212" s="31">
        <f t="shared" si="495"/>
        <v>-0.23564599999999999</v>
      </c>
      <c r="T212" s="31">
        <f t="shared" si="496"/>
        <v>4.1681999999999997E-2</v>
      </c>
      <c r="U212" s="31">
        <f t="shared" si="497"/>
        <v>-0.56466400000000005</v>
      </c>
      <c r="V212" s="31">
        <f t="shared" si="498"/>
        <v>-0.38274000000000002</v>
      </c>
      <c r="W212" s="31">
        <f t="shared" si="499"/>
        <v>0.263598</v>
      </c>
      <c r="X212" s="31">
        <f t="shared" si="500"/>
        <v>-3.2865999999999999E-2</v>
      </c>
      <c r="Y212" s="60">
        <f t="shared" si="501"/>
        <v>-1.0739693636363636</v>
      </c>
      <c r="Z212" s="60">
        <f t="shared" si="502"/>
        <v>-0.453766</v>
      </c>
      <c r="AA212" s="60">
        <f t="shared" si="503"/>
        <v>-0.62516499999999997</v>
      </c>
      <c r="AC212" s="60"/>
      <c r="AD212" s="60"/>
      <c r="AE212" s="60"/>
      <c r="AF212" s="60"/>
      <c r="AG212" s="60"/>
      <c r="AH212" s="60"/>
      <c r="AI212" s="60"/>
      <c r="AJ212" s="60"/>
      <c r="AK212" s="60"/>
      <c r="AM212" s="31"/>
      <c r="AN212" s="31"/>
      <c r="AO212" s="31"/>
      <c r="AP212" s="31"/>
      <c r="AQ212" s="31"/>
      <c r="AR212" s="31"/>
      <c r="AS212" s="60"/>
      <c r="AW212" s="29">
        <f t="shared" si="533"/>
        <v>-0.23564599999999999</v>
      </c>
      <c r="AX212" s="29">
        <f t="shared" si="531"/>
        <v>4.1681999999999997E-2</v>
      </c>
      <c r="AY212" s="29">
        <f t="shared" si="531"/>
        <v>-0.56466400000000005</v>
      </c>
      <c r="AZ212" s="29">
        <f t="shared" si="531"/>
        <v>-0.38274000000000002</v>
      </c>
      <c r="BA212" s="29">
        <f t="shared" si="531"/>
        <v>0.263598</v>
      </c>
      <c r="BB212" s="29">
        <f t="shared" si="531"/>
        <v>-3.2865999999999999E-2</v>
      </c>
      <c r="BC212" s="29">
        <f t="shared" si="531"/>
        <v>-1.0739693636363636</v>
      </c>
      <c r="BD212" s="29">
        <f t="shared" si="531"/>
        <v>-0.453766</v>
      </c>
      <c r="BE212" s="29">
        <f t="shared" si="531"/>
        <v>-0.62516499999999997</v>
      </c>
      <c r="BG212" s="29">
        <f t="shared" si="534"/>
        <v>-1.551167</v>
      </c>
      <c r="BH212" s="29">
        <f t="shared" si="535"/>
        <v>-0.16940500000000003</v>
      </c>
      <c r="BI212" s="29">
        <f t="shared" si="536"/>
        <v>0.14893599999999996</v>
      </c>
      <c r="BJ212" s="29">
        <f t="shared" si="537"/>
        <v>-0.37410199999999999</v>
      </c>
      <c r="BK212" s="29">
        <f t="shared" si="538"/>
        <v>0.23971999999999999</v>
      </c>
      <c r="BL212" s="29">
        <f t="shared" si="539"/>
        <v>-0.58083099999999999</v>
      </c>
      <c r="BM212" s="29">
        <f t="shared" si="540"/>
        <v>-0.9348249090909091</v>
      </c>
      <c r="BN212" s="29">
        <f t="shared" si="541"/>
        <v>-1.8297249999999998</v>
      </c>
      <c r="BO212" s="29">
        <f t="shared" si="542"/>
        <v>-2.4052340000000001</v>
      </c>
      <c r="BQ212" s="24">
        <v>1992</v>
      </c>
      <c r="BR212" s="24">
        <v>1</v>
      </c>
      <c r="BS212" s="29">
        <f>AM368</f>
        <v>4.2368000000000003E-2</v>
      </c>
      <c r="BT212" s="29">
        <f t="shared" ref="BT212:CA212" si="543">AN368</f>
        <v>0.68447999999999998</v>
      </c>
      <c r="BU212" s="29">
        <f t="shared" si="543"/>
        <v>7.7370999999999995E-2</v>
      </c>
      <c r="BV212" s="29">
        <f t="shared" si="543"/>
        <v>-0.12665699999999999</v>
      </c>
      <c r="BW212" s="29">
        <f t="shared" si="543"/>
        <v>-6.7877000000000007E-2</v>
      </c>
      <c r="BX212" s="29">
        <f t="shared" si="543"/>
        <v>0.443971</v>
      </c>
      <c r="BY212" s="29">
        <f t="shared" si="543"/>
        <v>0.1319879090909091</v>
      </c>
      <c r="BZ212" s="29">
        <f t="shared" si="543"/>
        <v>-0.23130500000000001</v>
      </c>
      <c r="CA212" s="29">
        <f t="shared" si="543"/>
        <v>-6.8722000000000005E-2</v>
      </c>
      <c r="CC212" s="24">
        <v>1996</v>
      </c>
      <c r="CD212" s="24">
        <v>1</v>
      </c>
      <c r="CE212" s="29">
        <f>BG533</f>
        <v>0.73510399999999998</v>
      </c>
      <c r="CF212" s="29">
        <f t="shared" ref="CF212:CM212" si="544">BH533</f>
        <v>0.93933999999999995</v>
      </c>
      <c r="CG212" s="29">
        <f t="shared" si="544"/>
        <v>0.46686</v>
      </c>
      <c r="CH212" s="29">
        <f t="shared" si="544"/>
        <v>0.52054199999999995</v>
      </c>
      <c r="CI212" s="29">
        <f t="shared" si="544"/>
        <v>0.21477299999999999</v>
      </c>
      <c r="CJ212" s="29">
        <f t="shared" si="544"/>
        <v>0.35589900000000002</v>
      </c>
      <c r="CK212" s="29">
        <f t="shared" si="544"/>
        <v>0.204626</v>
      </c>
      <c r="CL212" s="29">
        <f t="shared" si="544"/>
        <v>0.56004699999999996</v>
      </c>
      <c r="CM212" s="29">
        <f t="shared" si="544"/>
        <v>0.57732899999999998</v>
      </c>
    </row>
    <row r="213" spans="1:91" x14ac:dyDescent="0.25">
      <c r="A213" s="25" t="s">
        <v>108</v>
      </c>
      <c r="B213" s="25" t="s">
        <v>97</v>
      </c>
      <c r="C213" s="25" t="s">
        <v>92</v>
      </c>
      <c r="D213" s="26">
        <v>32</v>
      </c>
      <c r="F213" s="29">
        <v>-0.75641800000000003</v>
      </c>
      <c r="G213" s="29">
        <v>0.26529399999999997</v>
      </c>
      <c r="H213" s="29">
        <v>0.45795999999999998</v>
      </c>
      <c r="I213" s="29">
        <v>-0.41430299999999998</v>
      </c>
      <c r="J213" s="29">
        <v>-0.29246499999999997</v>
      </c>
      <c r="K213" s="29">
        <v>0.19994600000000001</v>
      </c>
      <c r="L213" s="29">
        <v>0.27396799999999999</v>
      </c>
      <c r="M213" s="58">
        <v>-1.5224960000000001</v>
      </c>
      <c r="N213" s="58">
        <v>4.4433E-2</v>
      </c>
      <c r="O213" s="58">
        <v>-0.145735</v>
      </c>
      <c r="R213" s="31"/>
      <c r="S213" s="31">
        <f t="shared" si="495"/>
        <v>0.26529399999999997</v>
      </c>
      <c r="T213" s="31">
        <f t="shared" si="496"/>
        <v>0.45795999999999998</v>
      </c>
      <c r="U213" s="31">
        <f t="shared" si="497"/>
        <v>-0.41430299999999998</v>
      </c>
      <c r="V213" s="31">
        <f t="shared" si="498"/>
        <v>-0.29246499999999997</v>
      </c>
      <c r="W213" s="31">
        <f t="shared" si="499"/>
        <v>0.19994600000000001</v>
      </c>
      <c r="X213" s="31">
        <f t="shared" si="500"/>
        <v>0.27396799999999999</v>
      </c>
      <c r="Y213" s="60">
        <f t="shared" si="501"/>
        <v>-1.1046352727272728</v>
      </c>
      <c r="Z213" s="60">
        <f t="shared" si="502"/>
        <v>4.4433E-2</v>
      </c>
      <c r="AA213" s="60">
        <f t="shared" si="503"/>
        <v>-0.145735</v>
      </c>
      <c r="AC213" s="60"/>
      <c r="AD213" s="60"/>
      <c r="AE213" s="60"/>
      <c r="AF213" s="60"/>
      <c r="AG213" s="60"/>
      <c r="AH213" s="60"/>
      <c r="AI213" s="60"/>
      <c r="AJ213" s="60"/>
      <c r="AK213" s="60"/>
      <c r="AM213" s="31"/>
      <c r="AN213" s="31"/>
      <c r="AO213" s="31"/>
      <c r="AP213" s="31"/>
      <c r="AQ213" s="31"/>
      <c r="AR213" s="31"/>
      <c r="AS213" s="60"/>
      <c r="AW213" s="29">
        <f t="shared" si="533"/>
        <v>0.26529399999999997</v>
      </c>
      <c r="AX213" s="29">
        <f t="shared" si="531"/>
        <v>0.45795999999999998</v>
      </c>
      <c r="AY213" s="29">
        <f t="shared" si="531"/>
        <v>-0.41430299999999998</v>
      </c>
      <c r="AZ213" s="29">
        <f t="shared" si="531"/>
        <v>-0.29246499999999997</v>
      </c>
      <c r="BA213" s="29">
        <f t="shared" si="531"/>
        <v>0.19994600000000001</v>
      </c>
      <c r="BB213" s="29">
        <f t="shared" si="531"/>
        <v>0.27396799999999999</v>
      </c>
      <c r="BC213" s="29">
        <f t="shared" si="531"/>
        <v>-1.1046352727272728</v>
      </c>
      <c r="BD213" s="29">
        <f t="shared" si="531"/>
        <v>4.4433E-2</v>
      </c>
      <c r="BE213" s="29">
        <f t="shared" si="531"/>
        <v>-0.145735</v>
      </c>
      <c r="BG213" s="29">
        <f t="shared" si="534"/>
        <v>-1.285873</v>
      </c>
      <c r="BH213" s="29">
        <f t="shared" si="535"/>
        <v>0.28855499999999995</v>
      </c>
      <c r="BI213" s="29">
        <f t="shared" si="536"/>
        <v>-0.26536700000000002</v>
      </c>
      <c r="BJ213" s="29">
        <f t="shared" si="537"/>
        <v>-0.66656699999999991</v>
      </c>
      <c r="BK213" s="29">
        <f t="shared" si="538"/>
        <v>0.439666</v>
      </c>
      <c r="BL213" s="29">
        <f t="shared" si="539"/>
        <v>-0.306863</v>
      </c>
      <c r="BM213" s="29">
        <f t="shared" si="540"/>
        <v>-2.0394601818181819</v>
      </c>
      <c r="BN213" s="29">
        <f t="shared" si="541"/>
        <v>-1.7852919999999999</v>
      </c>
      <c r="BO213" s="29">
        <f t="shared" si="542"/>
        <v>-2.5509690000000003</v>
      </c>
      <c r="BQ213" s="24">
        <v>1992</v>
      </c>
      <c r="BR213" s="24">
        <v>2</v>
      </c>
      <c r="BS213" s="29">
        <f t="shared" ref="BS213:BS232" si="545">AM369</f>
        <v>-0.100262</v>
      </c>
      <c r="BT213" s="29">
        <f t="shared" ref="BT213:BT232" si="546">AN369</f>
        <v>1.0324549999999999</v>
      </c>
      <c r="BU213" s="29">
        <f t="shared" ref="BU213:BU232" si="547">AO369</f>
        <v>-0.123449</v>
      </c>
      <c r="BV213" s="29">
        <f t="shared" ref="BV213:BV232" si="548">AP369</f>
        <v>-0.57709900000000003</v>
      </c>
      <c r="BW213" s="29">
        <f t="shared" ref="BW213:BW232" si="549">AQ369</f>
        <v>-0.464536</v>
      </c>
      <c r="BX213" s="29">
        <f t="shared" ref="BX213:BX232" si="550">AR369</f>
        <v>0.430253</v>
      </c>
      <c r="BY213" s="29">
        <f t="shared" ref="BY213:BY232" si="551">AS369</f>
        <v>-5.0462181818181795E-2</v>
      </c>
      <c r="BZ213" s="29">
        <f t="shared" ref="BZ213:BZ232" si="552">AT369</f>
        <v>-0.77640999999999993</v>
      </c>
      <c r="CA213" s="29">
        <f t="shared" ref="CA213:CA232" si="553">AU369</f>
        <v>-0.38684299999999999</v>
      </c>
      <c r="CC213" s="24">
        <v>1996</v>
      </c>
      <c r="CD213" s="24">
        <v>2</v>
      </c>
      <c r="CE213" s="29">
        <f t="shared" ref="CE213:CE226" si="554">BG534</f>
        <v>1.1494409999999999</v>
      </c>
      <c r="CF213" s="29">
        <f t="shared" ref="CF213:CF226" si="555">BH534</f>
        <v>1.7147570000000001</v>
      </c>
      <c r="CG213" s="29">
        <f t="shared" ref="CG213:CG226" si="556">BI534</f>
        <v>0.54497200000000001</v>
      </c>
      <c r="CH213" s="29">
        <f t="shared" ref="CH213:CH226" si="557">BJ534</f>
        <v>0.86257799999999996</v>
      </c>
      <c r="CI213" s="29">
        <f t="shared" ref="CI213:CI226" si="558">BK534</f>
        <v>0.33253500000000003</v>
      </c>
      <c r="CJ213" s="29">
        <f t="shared" ref="CJ213:CJ226" si="559">BL534</f>
        <v>0.39258000000000004</v>
      </c>
      <c r="CK213" s="29">
        <f t="shared" ref="CK213:CK226" si="560">BM534</f>
        <v>5.0903000000000004E-2</v>
      </c>
      <c r="CL213" s="29">
        <f t="shared" ref="CL213:CL226" si="561">BN534</f>
        <v>0.89621899999999999</v>
      </c>
      <c r="CM213" s="29">
        <f t="shared" ref="CM213:CM226" si="562">BO534</f>
        <v>1.0345040000000001</v>
      </c>
    </row>
    <row r="214" spans="1:91" x14ac:dyDescent="0.25">
      <c r="A214" s="25" t="s">
        <v>108</v>
      </c>
      <c r="B214" s="25" t="s">
        <v>97</v>
      </c>
      <c r="C214" s="25" t="s">
        <v>93</v>
      </c>
      <c r="D214" s="26">
        <v>33</v>
      </c>
      <c r="F214" s="29">
        <v>-0.730545</v>
      </c>
      <c r="G214" s="29">
        <v>0.65021899999999999</v>
      </c>
      <c r="H214" s="29">
        <v>0.63287499999999997</v>
      </c>
      <c r="I214" s="29">
        <v>-0.25475199999999998</v>
      </c>
      <c r="J214" s="29">
        <v>-0.21970899999999999</v>
      </c>
      <c r="K214" s="29">
        <v>-3.7546999999999997E-2</v>
      </c>
      <c r="L214" s="29">
        <v>0.36868800000000002</v>
      </c>
      <c r="M214" s="58">
        <v>-1.1294409999999999</v>
      </c>
      <c r="N214" s="58">
        <v>0.40343499999999999</v>
      </c>
      <c r="O214" s="58">
        <v>0.23504900000000001</v>
      </c>
      <c r="R214" s="31"/>
      <c r="S214" s="31">
        <f t="shared" si="495"/>
        <v>0.65021899999999999</v>
      </c>
      <c r="T214" s="31">
        <f t="shared" si="496"/>
        <v>0.63287499999999997</v>
      </c>
      <c r="U214" s="31">
        <f t="shared" si="497"/>
        <v>-0.25475199999999998</v>
      </c>
      <c r="V214" s="31">
        <f t="shared" si="498"/>
        <v>-0.21970899999999999</v>
      </c>
      <c r="W214" s="31">
        <f t="shared" si="499"/>
        <v>-3.7546999999999997E-2</v>
      </c>
      <c r="X214" s="31">
        <f t="shared" si="500"/>
        <v>0.36868800000000002</v>
      </c>
      <c r="Y214" s="60">
        <f t="shared" si="501"/>
        <v>-0.91186136363636361</v>
      </c>
      <c r="Z214" s="60">
        <f t="shared" si="502"/>
        <v>0.40343499999999999</v>
      </c>
      <c r="AA214" s="60">
        <f t="shared" si="503"/>
        <v>0.23504900000000001</v>
      </c>
      <c r="AC214" s="60"/>
      <c r="AD214" s="60"/>
      <c r="AE214" s="60"/>
      <c r="AF214" s="60"/>
      <c r="AG214" s="60"/>
      <c r="AH214" s="60"/>
      <c r="AI214" s="60"/>
      <c r="AJ214" s="60"/>
      <c r="AK214" s="60"/>
      <c r="AM214" s="31"/>
      <c r="AN214" s="31"/>
      <c r="AO214" s="31"/>
      <c r="AP214" s="31"/>
      <c r="AQ214" s="31"/>
      <c r="AR214" s="31"/>
      <c r="AS214" s="60"/>
      <c r="AW214" s="29">
        <f t="shared" si="533"/>
        <v>0.65021899999999999</v>
      </c>
      <c r="AX214" s="29">
        <f t="shared" si="531"/>
        <v>0.63287499999999997</v>
      </c>
      <c r="AY214" s="29">
        <f t="shared" si="531"/>
        <v>-0.25475199999999998</v>
      </c>
      <c r="AZ214" s="29">
        <f t="shared" si="531"/>
        <v>-0.21970899999999999</v>
      </c>
      <c r="BA214" s="29">
        <f t="shared" si="531"/>
        <v>-3.7546999999999997E-2</v>
      </c>
      <c r="BB214" s="29">
        <f t="shared" si="531"/>
        <v>0.36868800000000002</v>
      </c>
      <c r="BC214" s="29">
        <f t="shared" si="531"/>
        <v>-0.91186136363636361</v>
      </c>
      <c r="BD214" s="29">
        <f t="shared" si="531"/>
        <v>0.40343499999999999</v>
      </c>
      <c r="BE214" s="29">
        <f t="shared" si="531"/>
        <v>0.23504900000000001</v>
      </c>
      <c r="BG214" s="29">
        <f t="shared" si="534"/>
        <v>-0.63565400000000005</v>
      </c>
      <c r="BH214" s="29">
        <f t="shared" si="535"/>
        <v>0.92142999999999997</v>
      </c>
      <c r="BI214" s="29">
        <f t="shared" si="536"/>
        <v>-0.520119</v>
      </c>
      <c r="BJ214" s="29">
        <f t="shared" si="537"/>
        <v>-0.88627599999999984</v>
      </c>
      <c r="BK214" s="29">
        <f t="shared" si="538"/>
        <v>0.402119</v>
      </c>
      <c r="BL214" s="29">
        <f t="shared" si="539"/>
        <v>6.1825000000000019E-2</v>
      </c>
      <c r="BM214" s="29">
        <f t="shared" si="540"/>
        <v>-2.9513215454545456</v>
      </c>
      <c r="BN214" s="29">
        <f t="shared" si="541"/>
        <v>-1.3818569999999999</v>
      </c>
      <c r="BO214" s="29">
        <f t="shared" si="542"/>
        <v>-2.3159200000000002</v>
      </c>
      <c r="BQ214" s="24">
        <v>1992</v>
      </c>
      <c r="BR214" s="24">
        <v>3</v>
      </c>
      <c r="BS214" s="29">
        <f t="shared" si="545"/>
        <v>-0.37958900000000001</v>
      </c>
      <c r="BT214" s="29">
        <f t="shared" si="546"/>
        <v>1.028268</v>
      </c>
      <c r="BU214" s="29">
        <f t="shared" si="547"/>
        <v>-0.58083600000000002</v>
      </c>
      <c r="BV214" s="29">
        <f t="shared" si="548"/>
        <v>-1.332751</v>
      </c>
      <c r="BW214" s="29">
        <f t="shared" si="549"/>
        <v>-1.1334820000000001</v>
      </c>
      <c r="BX214" s="29">
        <f t="shared" si="550"/>
        <v>5.1045000000000007E-2</v>
      </c>
      <c r="BY214" s="29">
        <f t="shared" si="551"/>
        <v>-0.5294448181818181</v>
      </c>
      <c r="BZ214" s="29">
        <f t="shared" si="552"/>
        <v>-1.4235979999999999</v>
      </c>
      <c r="CA214" s="29">
        <f t="shared" si="553"/>
        <v>-0.84806500000000007</v>
      </c>
      <c r="CC214" s="24">
        <v>1996</v>
      </c>
      <c r="CD214" s="24">
        <v>3</v>
      </c>
      <c r="CE214" s="29">
        <f t="shared" si="554"/>
        <v>1.095763</v>
      </c>
      <c r="CF214" s="29">
        <f t="shared" si="555"/>
        <v>2.2036389999999999</v>
      </c>
      <c r="CG214" s="29">
        <f t="shared" si="556"/>
        <v>0.12007800000000002</v>
      </c>
      <c r="CH214" s="29">
        <f t="shared" si="557"/>
        <v>0.91231399999999996</v>
      </c>
      <c r="CI214" s="29">
        <f t="shared" si="558"/>
        <v>0.28819400000000001</v>
      </c>
      <c r="CJ214" s="29">
        <f t="shared" si="559"/>
        <v>3.2750000000000057E-2</v>
      </c>
      <c r="CK214" s="29">
        <f t="shared" si="560"/>
        <v>-0.66788554545454537</v>
      </c>
      <c r="CL214" s="29">
        <f t="shared" si="561"/>
        <v>0.94462999999999997</v>
      </c>
      <c r="CM214" s="29">
        <f t="shared" si="562"/>
        <v>1.4095030000000002</v>
      </c>
    </row>
    <row r="215" spans="1:91" x14ac:dyDescent="0.25">
      <c r="A215" s="25" t="s">
        <v>108</v>
      </c>
      <c r="B215" s="25" t="s">
        <v>98</v>
      </c>
      <c r="C215" s="25" t="s">
        <v>91</v>
      </c>
      <c r="D215" s="26">
        <v>34</v>
      </c>
      <c r="F215" s="29">
        <v>-0.60471299999999995</v>
      </c>
      <c r="G215" s="29">
        <v>0.46155800000000002</v>
      </c>
      <c r="H215" s="29">
        <v>0.26583699999999999</v>
      </c>
      <c r="I215" s="29">
        <v>-0.23502799999999999</v>
      </c>
      <c r="J215" s="29">
        <v>-0.30373699999999998</v>
      </c>
      <c r="K215" s="29">
        <v>-0.39263199999999998</v>
      </c>
      <c r="L215" s="29">
        <v>5.2484000000000003E-2</v>
      </c>
      <c r="M215" s="58">
        <v>-0.67106699999999997</v>
      </c>
      <c r="N215" s="58">
        <v>0.494371</v>
      </c>
      <c r="O215" s="58">
        <v>0.83189800000000003</v>
      </c>
      <c r="R215" s="31"/>
      <c r="S215" s="31">
        <f t="shared" si="495"/>
        <v>0.46155800000000002</v>
      </c>
      <c r="T215" s="31">
        <f t="shared" si="496"/>
        <v>0.26583699999999999</v>
      </c>
      <c r="U215" s="31">
        <f t="shared" si="497"/>
        <v>-0.23502799999999999</v>
      </c>
      <c r="V215" s="31">
        <f t="shared" si="498"/>
        <v>-0.30373699999999998</v>
      </c>
      <c r="W215" s="31">
        <f t="shared" si="499"/>
        <v>-0.39263199999999998</v>
      </c>
      <c r="X215" s="31">
        <f t="shared" si="500"/>
        <v>5.2484000000000003E-2</v>
      </c>
      <c r="Y215" s="60">
        <f t="shared" si="501"/>
        <v>-0.63487390909090913</v>
      </c>
      <c r="Z215" s="60">
        <f t="shared" si="502"/>
        <v>0.494371</v>
      </c>
      <c r="AA215" s="60">
        <f t="shared" si="503"/>
        <v>0.83189800000000003</v>
      </c>
      <c r="AC215" s="60"/>
      <c r="AD215" s="60"/>
      <c r="AE215" s="60"/>
      <c r="AF215" s="60"/>
      <c r="AG215" s="60"/>
      <c r="AH215" s="60"/>
      <c r="AI215" s="60"/>
      <c r="AJ215" s="60"/>
      <c r="AK215" s="60"/>
      <c r="AM215" s="31"/>
      <c r="AN215" s="31"/>
      <c r="AO215" s="31"/>
      <c r="AP215" s="31"/>
      <c r="AQ215" s="31"/>
      <c r="AR215" s="31"/>
      <c r="AS215" s="60"/>
      <c r="AW215" s="29">
        <f t="shared" si="533"/>
        <v>0.46155800000000002</v>
      </c>
      <c r="AX215" s="29">
        <f t="shared" si="531"/>
        <v>0.26583699999999999</v>
      </c>
      <c r="AY215" s="29">
        <f t="shared" si="531"/>
        <v>-0.23502799999999999</v>
      </c>
      <c r="AZ215" s="29">
        <f t="shared" si="531"/>
        <v>-0.30373699999999998</v>
      </c>
      <c r="BA215" s="29">
        <f t="shared" si="531"/>
        <v>-0.39263199999999998</v>
      </c>
      <c r="BB215" s="29">
        <f t="shared" si="531"/>
        <v>5.2484000000000003E-2</v>
      </c>
      <c r="BC215" s="29">
        <f t="shared" si="531"/>
        <v>-0.63487390909090913</v>
      </c>
      <c r="BD215" s="29">
        <f t="shared" si="531"/>
        <v>0.494371</v>
      </c>
      <c r="BE215" s="29">
        <f t="shared" si="531"/>
        <v>0.83189800000000003</v>
      </c>
      <c r="BG215" s="29">
        <f t="shared" si="534"/>
        <v>-0.17409600000000003</v>
      </c>
      <c r="BH215" s="29">
        <f t="shared" si="535"/>
        <v>1.1872669999999999</v>
      </c>
      <c r="BI215" s="29">
        <f t="shared" si="536"/>
        <v>-0.75514700000000001</v>
      </c>
      <c r="BJ215" s="29">
        <f t="shared" si="537"/>
        <v>-1.1900129999999998</v>
      </c>
      <c r="BK215" s="29">
        <f t="shared" si="538"/>
        <v>9.4870000000000232E-3</v>
      </c>
      <c r="BL215" s="29">
        <f t="shared" si="539"/>
        <v>0.11430900000000002</v>
      </c>
      <c r="BM215" s="29">
        <f t="shared" si="540"/>
        <v>-3.5861954545454546</v>
      </c>
      <c r="BN215" s="29">
        <f t="shared" si="541"/>
        <v>-0.88748599999999989</v>
      </c>
      <c r="BO215" s="29">
        <f t="shared" si="542"/>
        <v>-1.4840220000000002</v>
      </c>
      <c r="BQ215" s="24">
        <v>1992</v>
      </c>
      <c r="BR215" s="24">
        <v>4</v>
      </c>
      <c r="BS215" s="29">
        <f t="shared" si="545"/>
        <v>-0.35451100000000002</v>
      </c>
      <c r="BT215" s="29">
        <f t="shared" si="546"/>
        <v>1.4157249999999999</v>
      </c>
      <c r="BU215" s="29">
        <f t="shared" si="547"/>
        <v>-0.33499900000000005</v>
      </c>
      <c r="BV215" s="29">
        <f t="shared" si="548"/>
        <v>-1.65401</v>
      </c>
      <c r="BW215" s="29">
        <f t="shared" si="549"/>
        <v>-1.1729290000000001</v>
      </c>
      <c r="BX215" s="29">
        <f t="shared" si="550"/>
        <v>0.47453899999999999</v>
      </c>
      <c r="BY215" s="29">
        <f t="shared" si="551"/>
        <v>3.3584545454545478E-2</v>
      </c>
      <c r="BZ215" s="29">
        <f t="shared" si="552"/>
        <v>-1.4074389999999999</v>
      </c>
      <c r="CA215" s="29">
        <f t="shared" si="553"/>
        <v>-0.68871600000000011</v>
      </c>
      <c r="CC215" s="24">
        <v>1996</v>
      </c>
      <c r="CD215" s="24">
        <v>4</v>
      </c>
      <c r="CE215" s="29">
        <f t="shared" si="554"/>
        <v>0.42580700000000005</v>
      </c>
      <c r="CF215" s="29">
        <f t="shared" si="555"/>
        <v>2.1588539999999998</v>
      </c>
      <c r="CG215" s="29">
        <f t="shared" si="556"/>
        <v>-0.72699499999999995</v>
      </c>
      <c r="CH215" s="29">
        <f t="shared" si="557"/>
        <v>0.594916</v>
      </c>
      <c r="CI215" s="29">
        <f t="shared" si="558"/>
        <v>-0.22879699999999997</v>
      </c>
      <c r="CJ215" s="29">
        <f t="shared" si="559"/>
        <v>-0.50620899999999991</v>
      </c>
      <c r="CK215" s="29">
        <f t="shared" si="560"/>
        <v>-2.3239250909090905</v>
      </c>
      <c r="CL215" s="29">
        <f t="shared" si="561"/>
        <v>0.81747300000000001</v>
      </c>
      <c r="CM215" s="29">
        <f t="shared" si="562"/>
        <v>1.3555270000000001</v>
      </c>
    </row>
    <row r="216" spans="1:91" x14ac:dyDescent="0.25">
      <c r="A216" s="25" t="s">
        <v>108</v>
      </c>
      <c r="B216" s="25" t="s">
        <v>98</v>
      </c>
      <c r="C216" s="25" t="s">
        <v>92</v>
      </c>
      <c r="D216" s="26">
        <v>35</v>
      </c>
      <c r="F216" s="29">
        <v>-0.75677300000000003</v>
      </c>
      <c r="G216" s="29">
        <v>0.28457300000000002</v>
      </c>
      <c r="H216" s="29">
        <v>6.3744999999999996E-2</v>
      </c>
      <c r="I216" s="29">
        <v>-0.27412999999999998</v>
      </c>
      <c r="J216" s="29">
        <v>-0.30329299999999998</v>
      </c>
      <c r="K216" s="29">
        <v>-0.36529400000000001</v>
      </c>
      <c r="L216" s="29">
        <v>-9.2404E-2</v>
      </c>
      <c r="M216" s="58">
        <v>-0.816056</v>
      </c>
      <c r="N216" s="58">
        <v>0.40645199999999998</v>
      </c>
      <c r="O216" s="58">
        <v>0.73733099999999996</v>
      </c>
      <c r="R216" s="31"/>
      <c r="S216" s="31">
        <f t="shared" si="495"/>
        <v>0.28457300000000002</v>
      </c>
      <c r="T216" s="31">
        <f t="shared" si="496"/>
        <v>6.3744999999999996E-2</v>
      </c>
      <c r="U216" s="31">
        <f t="shared" si="497"/>
        <v>-0.27412999999999998</v>
      </c>
      <c r="V216" s="31">
        <f t="shared" si="498"/>
        <v>-0.30329299999999998</v>
      </c>
      <c r="W216" s="31">
        <f t="shared" si="499"/>
        <v>-0.36529400000000001</v>
      </c>
      <c r="X216" s="31">
        <f t="shared" si="500"/>
        <v>-9.2404E-2</v>
      </c>
      <c r="Y216" s="60">
        <f t="shared" si="501"/>
        <v>-0.78371981818181813</v>
      </c>
      <c r="Z216" s="60">
        <f t="shared" si="502"/>
        <v>0.40645199999999998</v>
      </c>
      <c r="AA216" s="60">
        <f t="shared" si="503"/>
        <v>0.73733099999999996</v>
      </c>
      <c r="AC216" s="60"/>
      <c r="AD216" s="60"/>
      <c r="AE216" s="60"/>
      <c r="AF216" s="60"/>
      <c r="AG216" s="60"/>
      <c r="AH216" s="60"/>
      <c r="AI216" s="60"/>
      <c r="AJ216" s="60"/>
      <c r="AK216" s="60"/>
      <c r="AM216" s="31"/>
      <c r="AN216" s="31"/>
      <c r="AO216" s="31"/>
      <c r="AP216" s="31"/>
      <c r="AQ216" s="31"/>
      <c r="AR216" s="31"/>
      <c r="AS216" s="60"/>
      <c r="AW216" s="29">
        <f t="shared" si="533"/>
        <v>0.28457300000000002</v>
      </c>
      <c r="AX216" s="29">
        <f t="shared" si="531"/>
        <v>6.3744999999999996E-2</v>
      </c>
      <c r="AY216" s="29">
        <f t="shared" si="531"/>
        <v>-0.27412999999999998</v>
      </c>
      <c r="AZ216" s="29">
        <f t="shared" si="531"/>
        <v>-0.30329299999999998</v>
      </c>
      <c r="BA216" s="29">
        <f t="shared" si="531"/>
        <v>-0.36529400000000001</v>
      </c>
      <c r="BB216" s="29">
        <f t="shared" si="531"/>
        <v>-9.2404E-2</v>
      </c>
      <c r="BC216" s="29">
        <f t="shared" si="531"/>
        <v>-0.78371981818181813</v>
      </c>
      <c r="BD216" s="29">
        <f t="shared" si="531"/>
        <v>0.40645199999999998</v>
      </c>
      <c r="BE216" s="29">
        <f t="shared" si="531"/>
        <v>0.73733099999999996</v>
      </c>
      <c r="BG216" s="29">
        <f t="shared" si="534"/>
        <v>0.11047699999999999</v>
      </c>
      <c r="BH216" s="29">
        <f t="shared" si="535"/>
        <v>1.2510119999999998</v>
      </c>
      <c r="BI216" s="29">
        <f t="shared" si="536"/>
        <v>-1.029277</v>
      </c>
      <c r="BJ216" s="29">
        <f t="shared" si="537"/>
        <v>-1.4933059999999998</v>
      </c>
      <c r="BK216" s="29">
        <f t="shared" si="538"/>
        <v>-0.35580699999999998</v>
      </c>
      <c r="BL216" s="29">
        <f t="shared" si="539"/>
        <v>2.1905000000000022E-2</v>
      </c>
      <c r="BM216" s="29">
        <f t="shared" si="540"/>
        <v>-4.3699152727272725</v>
      </c>
      <c r="BN216" s="29">
        <f t="shared" si="541"/>
        <v>-0.48103399999999991</v>
      </c>
      <c r="BO216" s="29">
        <f t="shared" si="542"/>
        <v>-0.74669100000000022</v>
      </c>
      <c r="BQ216" s="24">
        <v>1992</v>
      </c>
      <c r="BR216" s="24">
        <v>5</v>
      </c>
      <c r="BS216" s="29">
        <f t="shared" si="545"/>
        <v>-0.53280100000000008</v>
      </c>
      <c r="BT216" s="29">
        <f t="shared" si="546"/>
        <v>1.606749</v>
      </c>
      <c r="BU216" s="29">
        <f t="shared" si="547"/>
        <v>-0.23656400000000005</v>
      </c>
      <c r="BV216" s="29">
        <f t="shared" si="548"/>
        <v>-2.1228790000000002</v>
      </c>
      <c r="BW216" s="29">
        <f t="shared" si="549"/>
        <v>-1.2342080000000002</v>
      </c>
      <c r="BX216" s="29">
        <f t="shared" si="550"/>
        <v>0.81794100000000003</v>
      </c>
      <c r="BY216" s="29">
        <f t="shared" si="551"/>
        <v>0.85039818181818194</v>
      </c>
      <c r="BZ216" s="29">
        <f t="shared" si="552"/>
        <v>-1.1889279999999998</v>
      </c>
      <c r="CA216" s="29">
        <f t="shared" si="553"/>
        <v>-0.38952900000000013</v>
      </c>
      <c r="CC216" s="24">
        <v>1996</v>
      </c>
      <c r="CD216" s="24">
        <v>5</v>
      </c>
      <c r="CE216" s="29">
        <f t="shared" si="554"/>
        <v>-0.2237269999999999</v>
      </c>
      <c r="CF216" s="29">
        <f t="shared" si="555"/>
        <v>2.1038109999999999</v>
      </c>
      <c r="CG216" s="29">
        <f t="shared" si="556"/>
        <v>-1.5475909999999999</v>
      </c>
      <c r="CH216" s="29">
        <f t="shared" si="557"/>
        <v>0.22476600000000002</v>
      </c>
      <c r="CI216" s="29">
        <f t="shared" si="558"/>
        <v>-0.79800000000000004</v>
      </c>
      <c r="CJ216" s="29">
        <f t="shared" si="559"/>
        <v>-1.0163329999999999</v>
      </c>
      <c r="CK216" s="29">
        <f t="shared" si="560"/>
        <v>-4.0793167272727269</v>
      </c>
      <c r="CL216" s="29">
        <f t="shared" si="561"/>
        <v>0.64448700000000003</v>
      </c>
      <c r="CM216" s="29">
        <f t="shared" si="562"/>
        <v>1.3019320000000001</v>
      </c>
    </row>
    <row r="217" spans="1:91" x14ac:dyDescent="0.25">
      <c r="A217" s="25" t="s">
        <v>108</v>
      </c>
      <c r="B217" s="25" t="s">
        <v>98</v>
      </c>
      <c r="C217" s="25" t="s">
        <v>93</v>
      </c>
      <c r="D217" s="26">
        <v>36</v>
      </c>
      <c r="F217" s="29">
        <v>-0.81040299999999998</v>
      </c>
      <c r="G217" s="29">
        <v>9.5604999999999996E-2</v>
      </c>
      <c r="H217" s="29">
        <v>-0.10936700000000001</v>
      </c>
      <c r="I217" s="29">
        <v>-0.248859</v>
      </c>
      <c r="J217" s="29">
        <v>-0.221111</v>
      </c>
      <c r="K217" s="29">
        <v>-0.24568499999999999</v>
      </c>
      <c r="L217" s="29">
        <v>-0.173877</v>
      </c>
      <c r="M217" s="58">
        <v>-0.74758500000000006</v>
      </c>
      <c r="N217" s="58">
        <v>0.30064099999999999</v>
      </c>
      <c r="O217" s="58">
        <v>0.59258100000000002</v>
      </c>
      <c r="R217" s="31"/>
      <c r="S217" s="31">
        <f t="shared" si="495"/>
        <v>9.5604999999999996E-2</v>
      </c>
      <c r="T217" s="31">
        <f t="shared" si="496"/>
        <v>-0.10936700000000001</v>
      </c>
      <c r="U217" s="31">
        <f t="shared" si="497"/>
        <v>-0.248859</v>
      </c>
      <c r="V217" s="31">
        <f t="shared" si="498"/>
        <v>-0.221111</v>
      </c>
      <c r="W217" s="31">
        <f t="shared" si="499"/>
        <v>-0.24568499999999999</v>
      </c>
      <c r="X217" s="31">
        <f t="shared" si="500"/>
        <v>-0.173877</v>
      </c>
      <c r="Y217" s="60">
        <f t="shared" si="501"/>
        <v>-0.7818493636363637</v>
      </c>
      <c r="Z217" s="60">
        <f t="shared" si="502"/>
        <v>0.30064099999999999</v>
      </c>
      <c r="AA217" s="60">
        <f t="shared" si="503"/>
        <v>0.59258100000000002</v>
      </c>
      <c r="AC217" s="60"/>
      <c r="AD217" s="60"/>
      <c r="AE217" s="60"/>
      <c r="AF217" s="60"/>
      <c r="AG217" s="60"/>
      <c r="AH217" s="60"/>
      <c r="AI217" s="60"/>
      <c r="AJ217" s="60"/>
      <c r="AK217" s="60"/>
      <c r="AM217" s="31"/>
      <c r="AN217" s="31"/>
      <c r="AO217" s="31"/>
      <c r="AP217" s="31"/>
      <c r="AQ217" s="31"/>
      <c r="AR217" s="31"/>
      <c r="AS217" s="60"/>
      <c r="AW217" s="29">
        <f t="shared" si="533"/>
        <v>9.5604999999999996E-2</v>
      </c>
      <c r="AX217" s="29">
        <f t="shared" si="531"/>
        <v>-0.10936700000000001</v>
      </c>
      <c r="AY217" s="29">
        <f t="shared" si="531"/>
        <v>-0.248859</v>
      </c>
      <c r="AZ217" s="29">
        <f t="shared" si="531"/>
        <v>-0.221111</v>
      </c>
      <c r="BA217" s="29">
        <f t="shared" si="531"/>
        <v>-0.24568499999999999</v>
      </c>
      <c r="BB217" s="29">
        <f t="shared" si="531"/>
        <v>-0.173877</v>
      </c>
      <c r="BC217" s="29">
        <f t="shared" si="531"/>
        <v>-0.7818493636363637</v>
      </c>
      <c r="BD217" s="29">
        <f t="shared" si="531"/>
        <v>0.30064099999999999</v>
      </c>
      <c r="BE217" s="29">
        <f t="shared" si="531"/>
        <v>0.59258100000000002</v>
      </c>
      <c r="BG217" s="29">
        <f t="shared" si="534"/>
        <v>0.20608199999999999</v>
      </c>
      <c r="BH217" s="29">
        <f t="shared" si="535"/>
        <v>1.1416449999999998</v>
      </c>
      <c r="BI217" s="29">
        <f t="shared" si="536"/>
        <v>-1.2781359999999999</v>
      </c>
      <c r="BJ217" s="29">
        <f t="shared" si="537"/>
        <v>-1.7144169999999999</v>
      </c>
      <c r="BK217" s="29">
        <f t="shared" si="538"/>
        <v>-0.60149199999999992</v>
      </c>
      <c r="BL217" s="29">
        <f t="shared" si="539"/>
        <v>-0.151972</v>
      </c>
      <c r="BM217" s="29">
        <f t="shared" si="540"/>
        <v>-5.1517646363636365</v>
      </c>
      <c r="BN217" s="29">
        <f t="shared" si="541"/>
        <v>-0.18039299999999991</v>
      </c>
      <c r="BO217" s="29">
        <f t="shared" si="542"/>
        <v>-0.15411000000000019</v>
      </c>
      <c r="BQ217" s="24">
        <v>1992</v>
      </c>
      <c r="BR217" s="24">
        <v>6</v>
      </c>
      <c r="BS217" s="29">
        <f t="shared" si="545"/>
        <v>-0.99837600000000015</v>
      </c>
      <c r="BT217" s="29">
        <f t="shared" si="546"/>
        <v>1.5563089999999999</v>
      </c>
      <c r="BU217" s="29">
        <f t="shared" si="547"/>
        <v>-0.31158600000000003</v>
      </c>
      <c r="BV217" s="29">
        <f t="shared" si="548"/>
        <v>-2.8171110000000001</v>
      </c>
      <c r="BW217" s="29">
        <f t="shared" si="549"/>
        <v>-1.3184570000000002</v>
      </c>
      <c r="BX217" s="29">
        <f t="shared" si="550"/>
        <v>1.064195</v>
      </c>
      <c r="BY217" s="29">
        <f t="shared" si="551"/>
        <v>1.8501574545454547</v>
      </c>
      <c r="BZ217" s="29">
        <f t="shared" si="552"/>
        <v>-0.79238699999999973</v>
      </c>
      <c r="CA217" s="29">
        <f t="shared" si="553"/>
        <v>-4.3834000000000151E-2</v>
      </c>
      <c r="CC217" s="24">
        <v>1996</v>
      </c>
      <c r="CD217" s="24">
        <v>6</v>
      </c>
      <c r="CE217" s="29">
        <f t="shared" si="554"/>
        <v>-0.86132199999999992</v>
      </c>
      <c r="CF217" s="29">
        <f t="shared" si="555"/>
        <v>1.8961429999999999</v>
      </c>
      <c r="CG217" s="29">
        <f t="shared" si="556"/>
        <v>-2.327191</v>
      </c>
      <c r="CH217" s="29">
        <f t="shared" si="557"/>
        <v>-0.23740699999999998</v>
      </c>
      <c r="CI217" s="29">
        <f t="shared" si="558"/>
        <v>-1.4956710000000002</v>
      </c>
      <c r="CJ217" s="29">
        <f t="shared" si="559"/>
        <v>-1.5522339999999999</v>
      </c>
      <c r="CK217" s="29">
        <f t="shared" si="560"/>
        <v>-5.6902280909090903</v>
      </c>
      <c r="CL217" s="29">
        <f t="shared" si="561"/>
        <v>0.32990800000000003</v>
      </c>
      <c r="CM217" s="29">
        <f t="shared" si="562"/>
        <v>1.195589</v>
      </c>
    </row>
    <row r="218" spans="1:91" x14ac:dyDescent="0.25">
      <c r="A218" s="25" t="s">
        <v>109</v>
      </c>
      <c r="B218" s="25" t="s">
        <v>91</v>
      </c>
      <c r="C218" s="25" t="s">
        <v>91</v>
      </c>
      <c r="D218" s="26" t="s">
        <v>100</v>
      </c>
      <c r="F218" s="29">
        <v>-1.0277810000000001</v>
      </c>
      <c r="G218" s="29">
        <v>-0.24517</v>
      </c>
      <c r="H218" s="29">
        <v>-0.52965200000000001</v>
      </c>
      <c r="I218" s="29">
        <v>-0.64271900000000004</v>
      </c>
      <c r="J218" s="29">
        <v>-0.67210999999999999</v>
      </c>
      <c r="K218" s="29">
        <v>-0.62545099999999998</v>
      </c>
      <c r="L218" s="29">
        <v>-0.66305599999999998</v>
      </c>
      <c r="M218" s="58">
        <v>-1.2615419999999999</v>
      </c>
      <c r="N218" s="58">
        <v>-0.32767299999999999</v>
      </c>
      <c r="O218" s="58">
        <v>-3.7200999999999998E-2</v>
      </c>
      <c r="R218" s="31"/>
      <c r="S218" s="31">
        <f t="shared" si="495"/>
        <v>-0.24517</v>
      </c>
      <c r="T218" s="31">
        <f t="shared" si="496"/>
        <v>-0.52965200000000001</v>
      </c>
      <c r="U218" s="31">
        <f t="shared" si="497"/>
        <v>-0.64271900000000004</v>
      </c>
      <c r="V218" s="31">
        <f t="shared" si="498"/>
        <v>-0.67210999999999999</v>
      </c>
      <c r="W218" s="31">
        <f t="shared" si="499"/>
        <v>-0.62545099999999998</v>
      </c>
      <c r="X218" s="31">
        <f t="shared" si="500"/>
        <v>-0.66305599999999998</v>
      </c>
      <c r="Y218" s="60">
        <f t="shared" si="501"/>
        <v>-1.134036</v>
      </c>
      <c r="Z218" s="60">
        <f t="shared" si="502"/>
        <v>-0.32767299999999999</v>
      </c>
      <c r="AA218" s="60">
        <f t="shared" si="503"/>
        <v>-3.7200999999999998E-2</v>
      </c>
      <c r="AC218" s="60"/>
      <c r="AD218" s="60"/>
      <c r="AE218" s="60"/>
      <c r="AF218" s="60"/>
      <c r="AG218" s="60"/>
      <c r="AH218" s="60"/>
      <c r="AI218" s="60"/>
      <c r="AJ218" s="60"/>
      <c r="AK218" s="60"/>
      <c r="AM218" s="31"/>
      <c r="AN218" s="31"/>
      <c r="AO218" s="31"/>
      <c r="AP218" s="31"/>
      <c r="AQ218" s="31"/>
      <c r="AR218" s="31"/>
      <c r="AS218" s="60"/>
      <c r="AW218" s="29">
        <f t="shared" si="533"/>
        <v>-0.24517</v>
      </c>
      <c r="AX218" s="29">
        <f t="shared" si="531"/>
        <v>-0.52965200000000001</v>
      </c>
      <c r="AY218" s="29">
        <f t="shared" si="531"/>
        <v>-0.64271900000000004</v>
      </c>
      <c r="AZ218" s="29">
        <f t="shared" si="531"/>
        <v>-0.67210999999999999</v>
      </c>
      <c r="BA218" s="29">
        <f t="shared" si="531"/>
        <v>-0.62545099999999998</v>
      </c>
      <c r="BB218" s="29">
        <f t="shared" si="531"/>
        <v>-0.66305599999999998</v>
      </c>
      <c r="BC218" s="29">
        <f t="shared" si="531"/>
        <v>-1.134036</v>
      </c>
      <c r="BD218" s="29">
        <f t="shared" si="531"/>
        <v>-0.32767299999999999</v>
      </c>
      <c r="BE218" s="29">
        <f t="shared" si="531"/>
        <v>-3.7200999999999998E-2</v>
      </c>
      <c r="BG218" s="29">
        <f t="shared" si="534"/>
        <v>-3.9088000000000012E-2</v>
      </c>
      <c r="BH218" s="29">
        <f t="shared" si="535"/>
        <v>0.61199299999999979</v>
      </c>
      <c r="BI218" s="29">
        <f t="shared" si="536"/>
        <v>-1.920855</v>
      </c>
      <c r="BJ218" s="29">
        <f t="shared" si="537"/>
        <v>-2.3865270000000001</v>
      </c>
      <c r="BK218" s="29">
        <f t="shared" si="538"/>
        <v>-1.2269429999999999</v>
      </c>
      <c r="BL218" s="29">
        <f t="shared" si="539"/>
        <v>-0.81502799999999997</v>
      </c>
      <c r="BM218" s="29">
        <f t="shared" si="540"/>
        <v>-6.2858006363636365</v>
      </c>
      <c r="BN218" s="29">
        <f t="shared" si="541"/>
        <v>-0.50806599999999991</v>
      </c>
      <c r="BO218" s="29">
        <f t="shared" si="542"/>
        <v>-0.19131100000000018</v>
      </c>
      <c r="BQ218" s="24">
        <v>1992</v>
      </c>
      <c r="BR218" s="24">
        <v>7</v>
      </c>
      <c r="BS218" s="29">
        <f t="shared" si="545"/>
        <v>-1.6180190000000003</v>
      </c>
      <c r="BT218" s="29">
        <f t="shared" si="546"/>
        <v>1.289995</v>
      </c>
      <c r="BU218" s="29">
        <f t="shared" si="547"/>
        <v>-0.58663500000000002</v>
      </c>
      <c r="BV218" s="29">
        <f t="shared" si="548"/>
        <v>-3.0350390000000003</v>
      </c>
      <c r="BW218" s="29">
        <f t="shared" si="549"/>
        <v>-0.76162200000000024</v>
      </c>
      <c r="BX218" s="29">
        <f t="shared" si="550"/>
        <v>1.7213940000000001</v>
      </c>
      <c r="BY218" s="29">
        <f t="shared" si="551"/>
        <v>3.1136197272727273</v>
      </c>
      <c r="BZ218" s="29">
        <f t="shared" si="552"/>
        <v>0.31063100000000032</v>
      </c>
      <c r="CA218" s="29">
        <f t="shared" si="553"/>
        <v>0.87517499999999981</v>
      </c>
      <c r="CC218" s="24">
        <v>1996</v>
      </c>
      <c r="CD218" s="24">
        <v>7</v>
      </c>
      <c r="CE218" s="29">
        <f t="shared" si="554"/>
        <v>-0.77746899999999997</v>
      </c>
      <c r="CF218" s="29">
        <f t="shared" si="555"/>
        <v>2.2252260000000001</v>
      </c>
      <c r="CG218" s="29">
        <f t="shared" si="556"/>
        <v>-2.5241440000000002</v>
      </c>
      <c r="CH218" s="29">
        <f t="shared" si="557"/>
        <v>-0.26712599999999997</v>
      </c>
      <c r="CI218" s="29">
        <f t="shared" si="558"/>
        <v>-1.6629590000000003</v>
      </c>
      <c r="CJ218" s="29">
        <f t="shared" si="559"/>
        <v>-1.6739229999999998</v>
      </c>
      <c r="CK218" s="29">
        <f t="shared" si="560"/>
        <v>-6.5329615454545449</v>
      </c>
      <c r="CL218" s="29">
        <f t="shared" si="561"/>
        <v>0.41153600000000001</v>
      </c>
      <c r="CM218" s="29">
        <f t="shared" si="562"/>
        <v>1.243039</v>
      </c>
    </row>
    <row r="219" spans="1:91" x14ac:dyDescent="0.25">
      <c r="A219" s="25" t="s">
        <v>109</v>
      </c>
      <c r="B219" s="25" t="s">
        <v>91</v>
      </c>
      <c r="C219" s="25" t="s">
        <v>92</v>
      </c>
      <c r="D219" s="26">
        <v>2</v>
      </c>
      <c r="F219" s="29">
        <v>-0.66441899999999998</v>
      </c>
      <c r="G219" s="29">
        <v>-5.3323000000000002E-2</v>
      </c>
      <c r="H219" s="29">
        <v>-0.306477</v>
      </c>
      <c r="I219" s="29">
        <v>-0.40130399999999999</v>
      </c>
      <c r="J219" s="29">
        <v>-0.54499200000000003</v>
      </c>
      <c r="K219" s="29">
        <v>-0.55675399999999997</v>
      </c>
      <c r="L219" s="29">
        <v>-0.52263800000000005</v>
      </c>
      <c r="M219" s="58">
        <v>-0.99742500000000001</v>
      </c>
      <c r="N219" s="58">
        <v>-0.14011199999999999</v>
      </c>
      <c r="O219" s="58">
        <v>0.19381300000000001</v>
      </c>
      <c r="R219" s="31"/>
      <c r="S219" s="31">
        <f t="shared" si="495"/>
        <v>-5.3323000000000002E-2</v>
      </c>
      <c r="T219" s="31">
        <f t="shared" si="496"/>
        <v>-0.306477</v>
      </c>
      <c r="U219" s="31">
        <f t="shared" si="497"/>
        <v>-0.40130399999999999</v>
      </c>
      <c r="V219" s="31">
        <f t="shared" si="498"/>
        <v>-0.54499200000000003</v>
      </c>
      <c r="W219" s="31">
        <f t="shared" si="499"/>
        <v>-0.55675399999999997</v>
      </c>
      <c r="X219" s="31">
        <f t="shared" si="500"/>
        <v>-0.52263800000000005</v>
      </c>
      <c r="Y219" s="60">
        <f t="shared" si="501"/>
        <v>-0.81578536363636356</v>
      </c>
      <c r="Z219" s="60">
        <f t="shared" si="502"/>
        <v>-0.14011199999999999</v>
      </c>
      <c r="AA219" s="60">
        <f t="shared" si="503"/>
        <v>0.19381300000000001</v>
      </c>
      <c r="AC219" s="60"/>
      <c r="AD219" s="60"/>
      <c r="AE219" s="60"/>
      <c r="AF219" s="60"/>
      <c r="AG219" s="60"/>
      <c r="AH219" s="60"/>
      <c r="AI219" s="60"/>
      <c r="AJ219" s="60"/>
      <c r="AK219" s="60"/>
      <c r="AM219" s="31"/>
      <c r="AN219" s="31"/>
      <c r="AO219" s="31"/>
      <c r="AP219" s="31"/>
      <c r="AQ219" s="31"/>
      <c r="AR219" s="31"/>
      <c r="AS219" s="60"/>
      <c r="AW219" s="29">
        <f t="shared" si="533"/>
        <v>-5.3323000000000002E-2</v>
      </c>
      <c r="AX219" s="29">
        <f t="shared" si="531"/>
        <v>-0.306477</v>
      </c>
      <c r="AY219" s="29">
        <f t="shared" si="531"/>
        <v>-0.40130399999999999</v>
      </c>
      <c r="AZ219" s="29">
        <f t="shared" si="531"/>
        <v>-0.54499200000000003</v>
      </c>
      <c r="BA219" s="29">
        <f t="shared" si="531"/>
        <v>-0.55675399999999997</v>
      </c>
      <c r="BB219" s="29">
        <f t="shared" si="531"/>
        <v>-0.52263800000000005</v>
      </c>
      <c r="BC219" s="29">
        <f t="shared" si="531"/>
        <v>-0.81578536363636356</v>
      </c>
      <c r="BD219" s="29">
        <f t="shared" si="531"/>
        <v>-0.14011199999999999</v>
      </c>
      <c r="BE219" s="29">
        <f t="shared" si="531"/>
        <v>0.19381300000000001</v>
      </c>
      <c r="BG219" s="29">
        <f t="shared" si="534"/>
        <v>-9.2411000000000021E-2</v>
      </c>
      <c r="BH219" s="29">
        <f t="shared" si="535"/>
        <v>0.30551599999999979</v>
      </c>
      <c r="BI219" s="29">
        <f t="shared" si="536"/>
        <v>-2.3221590000000001</v>
      </c>
      <c r="BJ219" s="29">
        <f t="shared" si="537"/>
        <v>-2.9315190000000002</v>
      </c>
      <c r="BK219" s="29">
        <f t="shared" si="538"/>
        <v>-1.7836969999999999</v>
      </c>
      <c r="BL219" s="29">
        <f t="shared" si="539"/>
        <v>-1.337666</v>
      </c>
      <c r="BM219" s="29">
        <f t="shared" si="540"/>
        <v>-7.1015860000000002</v>
      </c>
      <c r="BN219" s="29">
        <f t="shared" si="541"/>
        <v>-0.64817799999999992</v>
      </c>
      <c r="BO219" s="29">
        <f t="shared" si="542"/>
        <v>2.5019999999998377E-3</v>
      </c>
      <c r="BQ219" s="24">
        <v>1992</v>
      </c>
      <c r="BR219" s="24">
        <v>8</v>
      </c>
      <c r="BS219" s="29">
        <f t="shared" si="545"/>
        <v>-2.4345790000000003</v>
      </c>
      <c r="BT219" s="29">
        <f t="shared" si="546"/>
        <v>1.2262729999999999</v>
      </c>
      <c r="BU219" s="29">
        <f t="shared" si="547"/>
        <v>-0.95842300000000002</v>
      </c>
      <c r="BV219" s="29">
        <f t="shared" si="548"/>
        <v>-3.2604320000000002</v>
      </c>
      <c r="BW219" s="29">
        <f t="shared" si="549"/>
        <v>-0.14924100000000029</v>
      </c>
      <c r="BX219" s="29">
        <f t="shared" si="550"/>
        <v>2.4371320000000001</v>
      </c>
      <c r="BY219" s="29">
        <f t="shared" si="551"/>
        <v>4.4314005454545455</v>
      </c>
      <c r="BZ219" s="29">
        <f t="shared" si="552"/>
        <v>1.6884080000000004</v>
      </c>
      <c r="CA219" s="29">
        <f t="shared" si="553"/>
        <v>1.9683809999999997</v>
      </c>
      <c r="CC219" s="24">
        <v>1996</v>
      </c>
      <c r="CD219" s="24">
        <v>8</v>
      </c>
      <c r="CE219" s="29">
        <f t="shared" si="554"/>
        <v>-0.90899399999999997</v>
      </c>
      <c r="CF219" s="29">
        <f t="shared" si="555"/>
        <v>2.3153270000000004</v>
      </c>
      <c r="CG219" s="29">
        <f t="shared" si="556"/>
        <v>-2.8994850000000003</v>
      </c>
      <c r="CH219" s="29">
        <f t="shared" si="557"/>
        <v>-0.53606500000000001</v>
      </c>
      <c r="CI219" s="29">
        <f t="shared" si="558"/>
        <v>-2.0603290000000003</v>
      </c>
      <c r="CJ219" s="29">
        <f t="shared" si="559"/>
        <v>-1.9933579999999997</v>
      </c>
      <c r="CK219" s="29">
        <f t="shared" si="560"/>
        <v>-7.5550619090909086</v>
      </c>
      <c r="CL219" s="29">
        <f t="shared" si="561"/>
        <v>0.31287900000000002</v>
      </c>
      <c r="CM219" s="29">
        <f t="shared" si="562"/>
        <v>1.106163</v>
      </c>
    </row>
    <row r="220" spans="1:91" x14ac:dyDescent="0.25">
      <c r="A220" s="25" t="s">
        <v>109</v>
      </c>
      <c r="B220" s="25" t="s">
        <v>91</v>
      </c>
      <c r="C220" s="25" t="s">
        <v>93</v>
      </c>
      <c r="D220" s="26">
        <v>3</v>
      </c>
      <c r="F220" s="29">
        <v>-0.50285899999999994</v>
      </c>
      <c r="G220" s="29">
        <v>-3.7107000000000001E-2</v>
      </c>
      <c r="H220" s="29">
        <v>-0.26010899999999998</v>
      </c>
      <c r="I220" s="29">
        <v>-0.306502</v>
      </c>
      <c r="J220" s="29">
        <v>-0.53541899999999998</v>
      </c>
      <c r="K220" s="29">
        <v>-0.653644</v>
      </c>
      <c r="L220" s="29">
        <v>-0.55447400000000002</v>
      </c>
      <c r="M220" s="58">
        <v>-0.91765099999999999</v>
      </c>
      <c r="N220" s="58">
        <v>-0.175514</v>
      </c>
      <c r="O220" s="58">
        <v>0.13514999999999999</v>
      </c>
      <c r="R220" s="31"/>
      <c r="S220" s="31">
        <f t="shared" si="495"/>
        <v>-3.7107000000000001E-2</v>
      </c>
      <c r="T220" s="31">
        <f t="shared" si="496"/>
        <v>-0.26010899999999998</v>
      </c>
      <c r="U220" s="31">
        <f t="shared" si="497"/>
        <v>-0.306502</v>
      </c>
      <c r="V220" s="31">
        <f t="shared" si="498"/>
        <v>-0.53541899999999998</v>
      </c>
      <c r="W220" s="31">
        <f t="shared" si="499"/>
        <v>-0.653644</v>
      </c>
      <c r="X220" s="31">
        <f t="shared" si="500"/>
        <v>-0.55447400000000002</v>
      </c>
      <c r="Y220" s="60">
        <f t="shared" si="501"/>
        <v>-0.6914008181818182</v>
      </c>
      <c r="Z220" s="60">
        <f t="shared" si="502"/>
        <v>-0.175514</v>
      </c>
      <c r="AA220" s="60">
        <f t="shared" si="503"/>
        <v>0.13514999999999999</v>
      </c>
      <c r="AC220" s="60"/>
      <c r="AD220" s="60"/>
      <c r="AE220" s="60"/>
      <c r="AF220" s="60"/>
      <c r="AG220" s="60"/>
      <c r="AH220" s="60"/>
      <c r="AI220" s="60"/>
      <c r="AJ220" s="60"/>
      <c r="AK220" s="60"/>
      <c r="AM220" s="31"/>
      <c r="AN220" s="31"/>
      <c r="AO220" s="31"/>
      <c r="AP220" s="31"/>
      <c r="AQ220" s="31"/>
      <c r="AR220" s="31"/>
      <c r="AS220" s="60"/>
      <c r="AW220" s="29">
        <f t="shared" si="533"/>
        <v>-3.7107000000000001E-2</v>
      </c>
      <c r="AX220" s="29">
        <f t="shared" si="531"/>
        <v>-0.26010899999999998</v>
      </c>
      <c r="AY220" s="29">
        <f t="shared" si="531"/>
        <v>-0.306502</v>
      </c>
      <c r="AZ220" s="29">
        <f t="shared" si="531"/>
        <v>-0.53541899999999998</v>
      </c>
      <c r="BA220" s="29">
        <f t="shared" si="531"/>
        <v>-0.653644</v>
      </c>
      <c r="BB220" s="29">
        <f t="shared" si="531"/>
        <v>-0.55447400000000002</v>
      </c>
      <c r="BC220" s="29">
        <f t="shared" si="531"/>
        <v>-0.6914008181818182</v>
      </c>
      <c r="BD220" s="29">
        <f t="shared" si="531"/>
        <v>-0.175514</v>
      </c>
      <c r="BE220" s="29">
        <f t="shared" si="531"/>
        <v>0.13514999999999999</v>
      </c>
      <c r="BG220" s="29">
        <f t="shared" si="534"/>
        <v>-0.12951800000000002</v>
      </c>
      <c r="BH220" s="29">
        <f t="shared" si="535"/>
        <v>4.5406999999999809E-2</v>
      </c>
      <c r="BI220" s="29">
        <f t="shared" si="536"/>
        <v>-2.6286610000000001</v>
      </c>
      <c r="BJ220" s="29">
        <f t="shared" si="537"/>
        <v>-3.4669380000000003</v>
      </c>
      <c r="BK220" s="29">
        <f t="shared" si="538"/>
        <v>-2.437341</v>
      </c>
      <c r="BL220" s="29">
        <f t="shared" si="539"/>
        <v>-1.8921399999999999</v>
      </c>
      <c r="BM220" s="29">
        <f t="shared" si="540"/>
        <v>-7.7929868181818183</v>
      </c>
      <c r="BN220" s="29">
        <f t="shared" si="541"/>
        <v>-0.82369199999999987</v>
      </c>
      <c r="BO220" s="29">
        <f t="shared" si="542"/>
        <v>0.13765199999999983</v>
      </c>
      <c r="BQ220" s="24">
        <v>1992</v>
      </c>
      <c r="BR220" s="24">
        <v>9</v>
      </c>
      <c r="BS220" s="29">
        <f t="shared" si="545"/>
        <v>-3.16798</v>
      </c>
      <c r="BT220" s="29">
        <f t="shared" si="546"/>
        <v>1.322859</v>
      </c>
      <c r="BU220" s="29">
        <f t="shared" si="547"/>
        <v>-1.3941410000000001</v>
      </c>
      <c r="BV220" s="29">
        <f t="shared" si="548"/>
        <v>-3.4397660000000001</v>
      </c>
      <c r="BW220" s="29">
        <f t="shared" si="549"/>
        <v>0.39045299999999972</v>
      </c>
      <c r="BX220" s="29">
        <f t="shared" si="550"/>
        <v>3.0752640000000002</v>
      </c>
      <c r="BY220" s="29">
        <f t="shared" si="551"/>
        <v>5.6053915454545455</v>
      </c>
      <c r="BZ220" s="29">
        <f t="shared" si="552"/>
        <v>3.0065620000000006</v>
      </c>
      <c r="CA220" s="29">
        <f t="shared" si="553"/>
        <v>2.9829459999999997</v>
      </c>
      <c r="CC220" s="24">
        <v>1996</v>
      </c>
      <c r="CD220" s="24">
        <v>9</v>
      </c>
      <c r="CE220" s="29">
        <f t="shared" si="554"/>
        <v>-1.205973</v>
      </c>
      <c r="CF220" s="29">
        <f t="shared" si="555"/>
        <v>2.1914670000000003</v>
      </c>
      <c r="CG220" s="29">
        <f t="shared" si="556"/>
        <v>-3.3793990000000003</v>
      </c>
      <c r="CH220" s="29">
        <f t="shared" si="557"/>
        <v>-0.932867</v>
      </c>
      <c r="CI220" s="29">
        <f t="shared" si="558"/>
        <v>-2.5706650000000004</v>
      </c>
      <c r="CJ220" s="29">
        <f t="shared" si="559"/>
        <v>-2.4368639999999999</v>
      </c>
      <c r="CK220" s="29">
        <f t="shared" si="560"/>
        <v>-8.5657324545454543</v>
      </c>
      <c r="CL220" s="29">
        <f t="shared" si="561"/>
        <v>6.3831000000000027E-2</v>
      </c>
      <c r="CM220" s="29">
        <f t="shared" si="562"/>
        <v>0.75446100000000005</v>
      </c>
    </row>
    <row r="221" spans="1:91" x14ac:dyDescent="0.25">
      <c r="A221" s="25" t="s">
        <v>109</v>
      </c>
      <c r="B221" s="25" t="s">
        <v>92</v>
      </c>
      <c r="C221" s="25" t="s">
        <v>91</v>
      </c>
      <c r="D221" s="26">
        <v>4</v>
      </c>
      <c r="F221" s="29">
        <v>-0.46987299999999999</v>
      </c>
      <c r="G221" s="29">
        <v>-0.224077</v>
      </c>
      <c r="H221" s="29">
        <v>-0.45580700000000002</v>
      </c>
      <c r="I221" s="29">
        <v>-0.28317599999999998</v>
      </c>
      <c r="J221" s="29">
        <v>-0.52366699999999999</v>
      </c>
      <c r="K221" s="29">
        <v>-0.41271400000000003</v>
      </c>
      <c r="L221" s="29">
        <v>-0.63000500000000004</v>
      </c>
      <c r="M221" s="58">
        <v>-0.791246</v>
      </c>
      <c r="N221" s="58">
        <v>-0.38214900000000002</v>
      </c>
      <c r="O221" s="58">
        <v>-0.28005799999999997</v>
      </c>
      <c r="R221" s="31"/>
      <c r="S221" s="31">
        <f t="shared" si="495"/>
        <v>-0.224077</v>
      </c>
      <c r="T221" s="31">
        <f t="shared" si="496"/>
        <v>-0.45580700000000002</v>
      </c>
      <c r="U221" s="31">
        <f t="shared" si="497"/>
        <v>-0.28317599999999998</v>
      </c>
      <c r="V221" s="31">
        <f t="shared" si="498"/>
        <v>-0.52366699999999999</v>
      </c>
      <c r="W221" s="31">
        <f t="shared" si="499"/>
        <v>-0.41271400000000003</v>
      </c>
      <c r="X221" s="31">
        <f t="shared" si="500"/>
        <v>-0.63000500000000004</v>
      </c>
      <c r="Y221" s="60">
        <f t="shared" si="501"/>
        <v>-0.61595163636363637</v>
      </c>
      <c r="Z221" s="60">
        <f t="shared" si="502"/>
        <v>-0.38214900000000002</v>
      </c>
      <c r="AA221" s="60">
        <f t="shared" si="503"/>
        <v>-0.28005799999999997</v>
      </c>
      <c r="AC221" s="60"/>
      <c r="AD221" s="60"/>
      <c r="AE221" s="60"/>
      <c r="AF221" s="60"/>
      <c r="AG221" s="60"/>
      <c r="AH221" s="60"/>
      <c r="AI221" s="60"/>
      <c r="AJ221" s="60"/>
      <c r="AK221" s="60"/>
      <c r="AM221" s="31"/>
      <c r="AN221" s="31"/>
      <c r="AO221" s="31"/>
      <c r="AP221" s="31"/>
      <c r="AQ221" s="31"/>
      <c r="AR221" s="31"/>
      <c r="AS221" s="60"/>
      <c r="AW221" s="29">
        <f t="shared" si="533"/>
        <v>-0.224077</v>
      </c>
      <c r="AX221" s="29">
        <f t="shared" si="531"/>
        <v>-0.45580700000000002</v>
      </c>
      <c r="AY221" s="29">
        <f t="shared" si="531"/>
        <v>-0.28317599999999998</v>
      </c>
      <c r="AZ221" s="29">
        <f t="shared" si="531"/>
        <v>-0.52366699999999999</v>
      </c>
      <c r="BA221" s="29">
        <f t="shared" si="531"/>
        <v>-0.41271400000000003</v>
      </c>
      <c r="BB221" s="29">
        <f t="shared" si="531"/>
        <v>-0.63000500000000004</v>
      </c>
      <c r="BC221" s="29">
        <f t="shared" si="531"/>
        <v>-0.61595163636363637</v>
      </c>
      <c r="BD221" s="29">
        <f t="shared" si="531"/>
        <v>-0.38214900000000002</v>
      </c>
      <c r="BE221" s="29">
        <f t="shared" si="531"/>
        <v>-0.28005799999999997</v>
      </c>
      <c r="BG221" s="29">
        <f t="shared" si="534"/>
        <v>-0.35359499999999999</v>
      </c>
      <c r="BH221" s="29">
        <f t="shared" si="535"/>
        <v>-0.41040000000000021</v>
      </c>
      <c r="BI221" s="29">
        <f t="shared" si="536"/>
        <v>-2.9118370000000002</v>
      </c>
      <c r="BJ221" s="29">
        <f t="shared" si="537"/>
        <v>-3.9906050000000004</v>
      </c>
      <c r="BK221" s="29">
        <f t="shared" si="538"/>
        <v>-2.8500550000000002</v>
      </c>
      <c r="BL221" s="29">
        <f t="shared" si="539"/>
        <v>-2.5221450000000001</v>
      </c>
      <c r="BM221" s="29">
        <f t="shared" si="540"/>
        <v>-8.4089384545454546</v>
      </c>
      <c r="BN221" s="29">
        <f t="shared" si="541"/>
        <v>-1.2058409999999999</v>
      </c>
      <c r="BO221" s="29">
        <f t="shared" si="542"/>
        <v>-0.14240600000000014</v>
      </c>
      <c r="BQ221" s="24">
        <v>1992</v>
      </c>
      <c r="BR221" s="24">
        <f>1+BR220</f>
        <v>10</v>
      </c>
      <c r="BS221" s="29">
        <f t="shared" si="545"/>
        <v>-3.6364040000000002</v>
      </c>
      <c r="BT221" s="29">
        <f t="shared" si="546"/>
        <v>1.414609</v>
      </c>
      <c r="BU221" s="29">
        <f t="shared" si="547"/>
        <v>-2.0026350000000002</v>
      </c>
      <c r="BV221" s="29">
        <f t="shared" si="548"/>
        <v>-3.586157</v>
      </c>
      <c r="BW221" s="29">
        <f t="shared" si="549"/>
        <v>0.61982799999999971</v>
      </c>
      <c r="BX221" s="29">
        <f t="shared" si="550"/>
        <v>3.4616230000000003</v>
      </c>
      <c r="BY221" s="29">
        <f t="shared" si="551"/>
        <v>5.5835835454545455</v>
      </c>
      <c r="BZ221" s="29">
        <f t="shared" si="552"/>
        <v>4.0133120000000009</v>
      </c>
      <c r="CA221" s="29">
        <f t="shared" si="553"/>
        <v>3.8500659999999995</v>
      </c>
      <c r="CC221" s="24">
        <v>1996</v>
      </c>
      <c r="CD221" s="24">
        <v>10</v>
      </c>
      <c r="CE221" s="29">
        <f t="shared" si="554"/>
        <v>-1.6022189999999998</v>
      </c>
      <c r="CF221" s="29">
        <f t="shared" si="555"/>
        <v>1.9247920000000003</v>
      </c>
      <c r="CG221" s="29">
        <f t="shared" si="556"/>
        <v>-3.971381</v>
      </c>
      <c r="CH221" s="29">
        <f t="shared" si="557"/>
        <v>-1.5317769999999999</v>
      </c>
      <c r="CI221" s="29">
        <f t="shared" si="558"/>
        <v>-3.2883670000000005</v>
      </c>
      <c r="CJ221" s="29">
        <f t="shared" si="559"/>
        <v>-2.9995529999999997</v>
      </c>
      <c r="CK221" s="29">
        <f t="shared" si="560"/>
        <v>-9.6217283636363629</v>
      </c>
      <c r="CL221" s="29">
        <f t="shared" si="561"/>
        <v>-0.48816100000000001</v>
      </c>
      <c r="CM221" s="29">
        <f t="shared" si="562"/>
        <v>0.31630000000000003</v>
      </c>
    </row>
    <row r="222" spans="1:91" x14ac:dyDescent="0.25">
      <c r="A222" s="25" t="s">
        <v>109</v>
      </c>
      <c r="B222" s="25" t="s">
        <v>92</v>
      </c>
      <c r="C222" s="25" t="s">
        <v>92</v>
      </c>
      <c r="D222" s="26">
        <v>5</v>
      </c>
      <c r="F222" s="29">
        <v>-0.70384899999999995</v>
      </c>
      <c r="G222" s="29">
        <v>-0.43517299999999998</v>
      </c>
      <c r="H222" s="29">
        <v>-0.73691200000000001</v>
      </c>
      <c r="I222" s="29">
        <v>-0.43060300000000001</v>
      </c>
      <c r="J222" s="29">
        <v>-0.57812300000000005</v>
      </c>
      <c r="K222" s="29">
        <v>-0.50040099999999998</v>
      </c>
      <c r="L222" s="29">
        <v>-0.86118600000000001</v>
      </c>
      <c r="M222" s="58">
        <v>-1.1161490000000001</v>
      </c>
      <c r="N222" s="58">
        <v>-0.55211100000000002</v>
      </c>
      <c r="O222" s="58">
        <v>-0.47899999999999998</v>
      </c>
      <c r="R222" s="31"/>
      <c r="S222" s="31">
        <f t="shared" si="495"/>
        <v>-0.43517299999999998</v>
      </c>
      <c r="T222" s="31">
        <f t="shared" si="496"/>
        <v>-0.73691200000000001</v>
      </c>
      <c r="U222" s="31">
        <f t="shared" si="497"/>
        <v>-0.43060300000000001</v>
      </c>
      <c r="V222" s="31">
        <f t="shared" si="498"/>
        <v>-0.57812300000000005</v>
      </c>
      <c r="W222" s="31">
        <f t="shared" si="499"/>
        <v>-0.50040099999999998</v>
      </c>
      <c r="X222" s="31">
        <f t="shared" si="500"/>
        <v>-0.86118600000000001</v>
      </c>
      <c r="Y222" s="60">
        <f t="shared" si="501"/>
        <v>-0.89125809090909092</v>
      </c>
      <c r="Z222" s="60">
        <f t="shared" si="502"/>
        <v>-0.55211100000000002</v>
      </c>
      <c r="AA222" s="60">
        <f t="shared" si="503"/>
        <v>-0.47899999999999998</v>
      </c>
      <c r="AC222" s="60"/>
      <c r="AD222" s="60"/>
      <c r="AE222" s="60"/>
      <c r="AF222" s="60"/>
      <c r="AG222" s="60"/>
      <c r="AH222" s="60"/>
      <c r="AI222" s="60"/>
      <c r="AJ222" s="60"/>
      <c r="AK222" s="60"/>
      <c r="AM222" s="31"/>
      <c r="AN222" s="31"/>
      <c r="AO222" s="31"/>
      <c r="AP222" s="31"/>
      <c r="AQ222" s="31"/>
      <c r="AR222" s="31"/>
      <c r="AS222" s="60"/>
      <c r="AW222" s="29">
        <f t="shared" si="533"/>
        <v>-0.43517299999999998</v>
      </c>
      <c r="AX222" s="29">
        <f t="shared" si="531"/>
        <v>-0.73691200000000001</v>
      </c>
      <c r="AY222" s="29">
        <f t="shared" si="531"/>
        <v>-0.43060300000000001</v>
      </c>
      <c r="AZ222" s="29">
        <f t="shared" si="531"/>
        <v>-0.57812300000000005</v>
      </c>
      <c r="BA222" s="29">
        <f t="shared" si="531"/>
        <v>-0.50040099999999998</v>
      </c>
      <c r="BB222" s="29">
        <f t="shared" si="531"/>
        <v>-0.86118600000000001</v>
      </c>
      <c r="BC222" s="29">
        <f t="shared" si="531"/>
        <v>-0.89125809090909092</v>
      </c>
      <c r="BD222" s="29">
        <f t="shared" si="531"/>
        <v>-0.55211100000000002</v>
      </c>
      <c r="BE222" s="29">
        <f t="shared" si="531"/>
        <v>-0.47899999999999998</v>
      </c>
      <c r="BG222" s="29">
        <f t="shared" si="534"/>
        <v>-0.78876799999999991</v>
      </c>
      <c r="BH222" s="29">
        <f t="shared" si="535"/>
        <v>-1.1473120000000003</v>
      </c>
      <c r="BI222" s="29">
        <f t="shared" si="536"/>
        <v>-3.3424400000000003</v>
      </c>
      <c r="BJ222" s="29">
        <f t="shared" si="537"/>
        <v>-4.5687280000000001</v>
      </c>
      <c r="BK222" s="29">
        <f t="shared" si="538"/>
        <v>-3.3504560000000003</v>
      </c>
      <c r="BL222" s="29">
        <f t="shared" si="539"/>
        <v>-3.3833310000000001</v>
      </c>
      <c r="BM222" s="29">
        <f t="shared" si="540"/>
        <v>-9.3001965454545452</v>
      </c>
      <c r="BN222" s="29">
        <f t="shared" si="541"/>
        <v>-1.757952</v>
      </c>
      <c r="BO222" s="29">
        <f t="shared" si="542"/>
        <v>-0.62140600000000012</v>
      </c>
      <c r="BQ222" s="24">
        <v>1992</v>
      </c>
      <c r="BR222" s="24">
        <f t="shared" ref="BR222:BR232" si="563">1+BR221</f>
        <v>11</v>
      </c>
      <c r="BS222" s="29">
        <f t="shared" si="545"/>
        <v>-4.1610200000000006</v>
      </c>
      <c r="BT222" s="29">
        <f t="shared" si="546"/>
        <v>1.323402</v>
      </c>
      <c r="BU222" s="29">
        <f t="shared" si="547"/>
        <v>-2.6395620000000002</v>
      </c>
      <c r="BV222" s="29">
        <f t="shared" si="548"/>
        <v>-3.7643949999999999</v>
      </c>
      <c r="BW222" s="29">
        <f t="shared" si="549"/>
        <v>0.76504899999999965</v>
      </c>
      <c r="BX222" s="29">
        <f t="shared" si="550"/>
        <v>3.6763560000000002</v>
      </c>
      <c r="BY222" s="29">
        <f t="shared" si="551"/>
        <v>5.8231218181818178</v>
      </c>
      <c r="BZ222" s="29">
        <f t="shared" si="552"/>
        <v>5.1009080000000004</v>
      </c>
      <c r="CA222" s="29">
        <f t="shared" si="553"/>
        <v>4.7864289999999992</v>
      </c>
      <c r="CC222" s="24">
        <v>1996</v>
      </c>
      <c r="CD222" s="24">
        <v>11</v>
      </c>
      <c r="CE222" s="29">
        <f t="shared" si="554"/>
        <v>-1.8932019999999998</v>
      </c>
      <c r="CF222" s="29">
        <f t="shared" si="555"/>
        <v>1.7913690000000002</v>
      </c>
      <c r="CG222" s="29">
        <f t="shared" si="556"/>
        <v>-4.4710020000000004</v>
      </c>
      <c r="CH222" s="29">
        <f t="shared" si="557"/>
        <v>-2.015002</v>
      </c>
      <c r="CI222" s="29">
        <f t="shared" si="558"/>
        <v>-3.8729200000000006</v>
      </c>
      <c r="CJ222" s="29">
        <f t="shared" si="559"/>
        <v>-3.4954939999999999</v>
      </c>
      <c r="CK222" s="29">
        <f t="shared" si="560"/>
        <v>-10.454552636363635</v>
      </c>
      <c r="CL222" s="29">
        <f t="shared" si="561"/>
        <v>-0.89623699999999995</v>
      </c>
      <c r="CM222" s="29">
        <f t="shared" si="562"/>
        <v>9.4881000000000021E-2</v>
      </c>
    </row>
    <row r="223" spans="1:91" x14ac:dyDescent="0.25">
      <c r="A223" s="25" t="s">
        <v>109</v>
      </c>
      <c r="B223" s="25" t="s">
        <v>92</v>
      </c>
      <c r="C223" s="25" t="s">
        <v>93</v>
      </c>
      <c r="D223" s="26">
        <v>6</v>
      </c>
      <c r="F223" s="29">
        <v>-0.857317</v>
      </c>
      <c r="G223" s="29">
        <v>-0.59174700000000002</v>
      </c>
      <c r="H223" s="29">
        <v>-0.90387300000000004</v>
      </c>
      <c r="I223" s="29">
        <v>-0.50633499999999998</v>
      </c>
      <c r="J223" s="29">
        <v>-0.53885799999999995</v>
      </c>
      <c r="K223" s="29">
        <v>-0.52453099999999997</v>
      </c>
      <c r="L223" s="29">
        <v>-0.94406299999999999</v>
      </c>
      <c r="M223" s="58">
        <v>-1.321434</v>
      </c>
      <c r="N223" s="58">
        <v>-0.65349699999999999</v>
      </c>
      <c r="O223" s="58">
        <v>-0.61441699999999999</v>
      </c>
      <c r="R223" s="31"/>
      <c r="S223" s="31">
        <f t="shared" si="495"/>
        <v>-0.59174700000000002</v>
      </c>
      <c r="T223" s="31">
        <f t="shared" si="496"/>
        <v>-0.90387300000000004</v>
      </c>
      <c r="U223" s="31">
        <f t="shared" si="497"/>
        <v>-0.50633499999999998</v>
      </c>
      <c r="V223" s="31">
        <f t="shared" si="498"/>
        <v>-0.53885799999999995</v>
      </c>
      <c r="W223" s="31">
        <f t="shared" si="499"/>
        <v>-0.52453099999999997</v>
      </c>
      <c r="X223" s="31">
        <f t="shared" si="500"/>
        <v>-0.94406299999999999</v>
      </c>
      <c r="Y223" s="60">
        <f t="shared" si="501"/>
        <v>-1.0682792727272727</v>
      </c>
      <c r="Z223" s="60">
        <f t="shared" si="502"/>
        <v>-0.65349699999999999</v>
      </c>
      <c r="AA223" s="60">
        <f t="shared" si="503"/>
        <v>-0.61441699999999999</v>
      </c>
      <c r="AC223" s="60"/>
      <c r="AD223" s="60"/>
      <c r="AE223" s="60"/>
      <c r="AF223" s="60"/>
      <c r="AG223" s="60"/>
      <c r="AH223" s="60"/>
      <c r="AI223" s="60"/>
      <c r="AJ223" s="60"/>
      <c r="AK223" s="60"/>
      <c r="AM223" s="31"/>
      <c r="AN223" s="31"/>
      <c r="AO223" s="31"/>
      <c r="AP223" s="31"/>
      <c r="AQ223" s="31"/>
      <c r="AR223" s="31"/>
      <c r="AS223" s="60"/>
      <c r="AW223" s="29">
        <f t="shared" si="533"/>
        <v>-0.59174700000000002</v>
      </c>
      <c r="AX223" s="29">
        <f t="shared" si="531"/>
        <v>-0.90387300000000004</v>
      </c>
      <c r="AY223" s="29">
        <f t="shared" si="531"/>
        <v>-0.50633499999999998</v>
      </c>
      <c r="AZ223" s="29">
        <f t="shared" si="531"/>
        <v>-0.53885799999999995</v>
      </c>
      <c r="BA223" s="29">
        <f t="shared" si="531"/>
        <v>-0.52453099999999997</v>
      </c>
      <c r="BB223" s="29">
        <f t="shared" si="531"/>
        <v>-0.94406299999999999</v>
      </c>
      <c r="BC223" s="29">
        <f t="shared" si="531"/>
        <v>-1.0682792727272727</v>
      </c>
      <c r="BD223" s="29">
        <f t="shared" si="531"/>
        <v>-0.65349699999999999</v>
      </c>
      <c r="BE223" s="29">
        <f t="shared" si="531"/>
        <v>-0.61441699999999999</v>
      </c>
      <c r="BG223" s="29">
        <f t="shared" si="534"/>
        <v>-1.3805149999999999</v>
      </c>
      <c r="BH223" s="29">
        <f t="shared" si="535"/>
        <v>-2.0511850000000003</v>
      </c>
      <c r="BI223" s="29">
        <f t="shared" si="536"/>
        <v>-3.8487750000000003</v>
      </c>
      <c r="BJ223" s="29">
        <f t="shared" si="537"/>
        <v>-5.1075860000000004</v>
      </c>
      <c r="BK223" s="29">
        <f t="shared" si="538"/>
        <v>-3.8749870000000004</v>
      </c>
      <c r="BL223" s="29">
        <f t="shared" si="539"/>
        <v>-4.327394</v>
      </c>
      <c r="BM223" s="29">
        <f t="shared" si="540"/>
        <v>-10.368475818181818</v>
      </c>
      <c r="BN223" s="29">
        <f t="shared" si="541"/>
        <v>-2.4114490000000002</v>
      </c>
      <c r="BO223" s="29">
        <f t="shared" si="542"/>
        <v>-1.2358230000000001</v>
      </c>
      <c r="BQ223" s="24">
        <v>1992</v>
      </c>
      <c r="BR223" s="24">
        <f t="shared" si="563"/>
        <v>12</v>
      </c>
      <c r="BS223" s="29">
        <f t="shared" si="545"/>
        <v>-4.7525620000000011</v>
      </c>
      <c r="BT223" s="29">
        <f t="shared" si="546"/>
        <v>1.1491979999999999</v>
      </c>
      <c r="BU223" s="29">
        <f t="shared" si="547"/>
        <v>-3.2289880000000002</v>
      </c>
      <c r="BV223" s="29">
        <f t="shared" si="548"/>
        <v>-3.9031530000000001</v>
      </c>
      <c r="BW223" s="29">
        <f t="shared" si="549"/>
        <v>0.96787599999999963</v>
      </c>
      <c r="BX223" s="29">
        <f t="shared" si="550"/>
        <v>3.8141060000000002</v>
      </c>
      <c r="BY223" s="29">
        <f t="shared" si="551"/>
        <v>6.2288039090909084</v>
      </c>
      <c r="BZ223" s="29">
        <f t="shared" si="552"/>
        <v>6.1437630000000008</v>
      </c>
      <c r="CA223" s="29">
        <f t="shared" si="553"/>
        <v>5.6478119999999992</v>
      </c>
      <c r="CC223" s="24">
        <v>1996</v>
      </c>
      <c r="CD223" s="24">
        <v>12</v>
      </c>
      <c r="CE223" s="29">
        <f t="shared" si="554"/>
        <v>-2.3091779999999997</v>
      </c>
      <c r="CF223" s="29">
        <f t="shared" si="555"/>
        <v>1.5795110000000001</v>
      </c>
      <c r="CG223" s="29">
        <f t="shared" si="556"/>
        <v>-5.0662350000000007</v>
      </c>
      <c r="CH223" s="29">
        <f t="shared" si="557"/>
        <v>-2.5135510000000001</v>
      </c>
      <c r="CI223" s="29">
        <f t="shared" si="558"/>
        <v>-4.4819950000000004</v>
      </c>
      <c r="CJ223" s="29">
        <f t="shared" si="559"/>
        <v>-4.1119129999999995</v>
      </c>
      <c r="CK223" s="29">
        <f t="shared" si="560"/>
        <v>-11.304392727272726</v>
      </c>
      <c r="CL223" s="29">
        <f t="shared" si="561"/>
        <v>-1.3514109999999999</v>
      </c>
      <c r="CM223" s="29">
        <f t="shared" si="562"/>
        <v>-0.15618699999999999</v>
      </c>
    </row>
    <row r="224" spans="1:91" x14ac:dyDescent="0.25">
      <c r="A224" s="25" t="s">
        <v>109</v>
      </c>
      <c r="B224" s="25" t="s">
        <v>93</v>
      </c>
      <c r="C224" s="25" t="s">
        <v>91</v>
      </c>
      <c r="D224" s="26">
        <v>7</v>
      </c>
      <c r="F224" s="29">
        <v>-0.28337899999999999</v>
      </c>
      <c r="G224" s="29">
        <v>-0.33974599999999999</v>
      </c>
      <c r="H224" s="29">
        <v>-5.6853000000000001E-2</v>
      </c>
      <c r="I224" s="29">
        <v>-0.27070699999999998</v>
      </c>
      <c r="J224" s="29">
        <v>-0.39063300000000001</v>
      </c>
      <c r="K224" s="29">
        <v>-0.70340899999999995</v>
      </c>
      <c r="L224" s="29">
        <v>-0.81762900000000005</v>
      </c>
      <c r="M224" s="58">
        <v>-0.82596599999999998</v>
      </c>
      <c r="N224" s="58">
        <v>-0.66746499999999997</v>
      </c>
      <c r="O224" s="58">
        <v>-7.1492E-2</v>
      </c>
      <c r="R224" s="31"/>
      <c r="S224" s="31">
        <f t="shared" si="495"/>
        <v>-0.33974599999999999</v>
      </c>
      <c r="T224" s="31">
        <f t="shared" si="496"/>
        <v>-5.6853000000000001E-2</v>
      </c>
      <c r="U224" s="31">
        <f t="shared" si="497"/>
        <v>-0.27070699999999998</v>
      </c>
      <c r="V224" s="31">
        <f t="shared" si="498"/>
        <v>-0.39063300000000001</v>
      </c>
      <c r="W224" s="31">
        <f t="shared" si="499"/>
        <v>-0.70340899999999995</v>
      </c>
      <c r="X224" s="31">
        <f t="shared" si="500"/>
        <v>-0.81762900000000005</v>
      </c>
      <c r="Y224" s="60">
        <f t="shared" si="501"/>
        <v>-0.53000945454545456</v>
      </c>
      <c r="Z224" s="60">
        <f t="shared" si="502"/>
        <v>-0.66746499999999997</v>
      </c>
      <c r="AA224" s="60">
        <f t="shared" si="503"/>
        <v>-7.1492E-2</v>
      </c>
      <c r="AC224" s="60">
        <f>S224</f>
        <v>-0.33974599999999999</v>
      </c>
      <c r="AD224" s="60">
        <f t="shared" ref="AD224:AK239" si="564">T224</f>
        <v>-5.6853000000000001E-2</v>
      </c>
      <c r="AE224" s="60">
        <f t="shared" si="564"/>
        <v>-0.27070699999999998</v>
      </c>
      <c r="AF224" s="60">
        <f t="shared" si="564"/>
        <v>-0.39063300000000001</v>
      </c>
      <c r="AG224" s="60">
        <f t="shared" si="564"/>
        <v>-0.70340899999999995</v>
      </c>
      <c r="AH224" s="60">
        <f t="shared" si="564"/>
        <v>-0.81762900000000005</v>
      </c>
      <c r="AI224" s="60">
        <f t="shared" si="564"/>
        <v>-0.53000945454545456</v>
      </c>
      <c r="AJ224" s="60">
        <f t="shared" si="564"/>
        <v>-0.66746499999999997</v>
      </c>
      <c r="AK224" s="60">
        <f t="shared" si="564"/>
        <v>-7.1492E-2</v>
      </c>
      <c r="AM224" s="31">
        <f>AC224</f>
        <v>-0.33974599999999999</v>
      </c>
      <c r="AN224" s="31">
        <f t="shared" ref="AN224:AU224" si="565">AD224</f>
        <v>-5.6853000000000001E-2</v>
      </c>
      <c r="AO224" s="31">
        <f t="shared" si="565"/>
        <v>-0.27070699999999998</v>
      </c>
      <c r="AP224" s="31">
        <f t="shared" si="565"/>
        <v>-0.39063300000000001</v>
      </c>
      <c r="AQ224" s="31">
        <f t="shared" si="565"/>
        <v>-0.70340899999999995</v>
      </c>
      <c r="AR224" s="31">
        <f t="shared" si="565"/>
        <v>-0.81762900000000005</v>
      </c>
      <c r="AS224" s="31">
        <f t="shared" si="565"/>
        <v>-0.53000945454545456</v>
      </c>
      <c r="AT224" s="31">
        <f t="shared" si="565"/>
        <v>-0.66746499999999997</v>
      </c>
      <c r="AU224" s="31">
        <f t="shared" si="565"/>
        <v>-7.1492E-2</v>
      </c>
      <c r="BQ224" s="24">
        <v>1992</v>
      </c>
      <c r="BR224" s="24">
        <f t="shared" si="563"/>
        <v>13</v>
      </c>
      <c r="BS224" s="29">
        <f t="shared" si="545"/>
        <v>-5.365851000000001</v>
      </c>
      <c r="BT224" s="29">
        <f t="shared" si="546"/>
        <v>0.79825099999999993</v>
      </c>
      <c r="BU224" s="29">
        <f t="shared" si="547"/>
        <v>-3.5814730000000004</v>
      </c>
      <c r="BV224" s="29">
        <f t="shared" si="548"/>
        <v>-3.9743680000000001</v>
      </c>
      <c r="BW224" s="29">
        <f t="shared" si="549"/>
        <v>1.1822839999999997</v>
      </c>
      <c r="BX224" s="29">
        <f t="shared" si="550"/>
        <v>3.9466800000000002</v>
      </c>
      <c r="BY224" s="29">
        <f t="shared" si="551"/>
        <v>6.7236738181818172</v>
      </c>
      <c r="BZ224" s="29">
        <f t="shared" si="552"/>
        <v>6.9541560000000011</v>
      </c>
      <c r="CA224" s="29">
        <f t="shared" si="553"/>
        <v>6.2144669999999991</v>
      </c>
      <c r="CC224" s="24">
        <v>1996</v>
      </c>
      <c r="CD224" s="24">
        <v>13</v>
      </c>
      <c r="CE224" s="29">
        <f t="shared" si="554"/>
        <v>-2.5868469999999997</v>
      </c>
      <c r="CF224" s="29">
        <f t="shared" si="555"/>
        <v>1.4797470000000001</v>
      </c>
      <c r="CG224" s="29">
        <f t="shared" si="556"/>
        <v>-5.4160650000000006</v>
      </c>
      <c r="CH224" s="29">
        <f t="shared" si="557"/>
        <v>-2.872614</v>
      </c>
      <c r="CI224" s="29">
        <f t="shared" si="558"/>
        <v>-4.9680569999999999</v>
      </c>
      <c r="CJ224" s="29">
        <f t="shared" si="559"/>
        <v>-4.4716339999999999</v>
      </c>
      <c r="CK224" s="29">
        <f t="shared" si="560"/>
        <v>-11.850981727272725</v>
      </c>
      <c r="CL224" s="29">
        <f t="shared" si="561"/>
        <v>-1.5623429999999998</v>
      </c>
      <c r="CM224" s="29">
        <f t="shared" si="562"/>
        <v>-0.368481</v>
      </c>
    </row>
    <row r="225" spans="1:91" x14ac:dyDescent="0.25">
      <c r="A225" s="25" t="s">
        <v>109</v>
      </c>
      <c r="B225" s="25" t="s">
        <v>93</v>
      </c>
      <c r="C225" s="25" t="s">
        <v>92</v>
      </c>
      <c r="D225" s="26">
        <v>8</v>
      </c>
      <c r="F225" s="29">
        <v>-3.6233000000000001E-2</v>
      </c>
      <c r="G225" s="29">
        <v>-0.15142900000000001</v>
      </c>
      <c r="H225" s="29">
        <v>-0.12395299999999999</v>
      </c>
      <c r="I225" s="29">
        <v>0.21023800000000001</v>
      </c>
      <c r="J225" s="29">
        <v>-0.30694700000000003</v>
      </c>
      <c r="K225" s="29">
        <v>-0.95366700000000004</v>
      </c>
      <c r="L225" s="29">
        <v>-0.89047699999999996</v>
      </c>
      <c r="M225" s="58">
        <v>-0.55704100000000001</v>
      </c>
      <c r="N225" s="58">
        <v>-0.855236</v>
      </c>
      <c r="O225" s="58">
        <v>-0.24316099999999999</v>
      </c>
      <c r="R225" s="31"/>
      <c r="S225" s="31">
        <f t="shared" si="495"/>
        <v>-0.15142900000000001</v>
      </c>
      <c r="T225" s="31">
        <f t="shared" si="496"/>
        <v>-0.12395299999999999</v>
      </c>
      <c r="U225" s="31">
        <f t="shared" si="497"/>
        <v>0.21023800000000001</v>
      </c>
      <c r="V225" s="31">
        <f t="shared" si="498"/>
        <v>-0.30694700000000003</v>
      </c>
      <c r="W225" s="31">
        <f t="shared" si="499"/>
        <v>-0.95366700000000004</v>
      </c>
      <c r="X225" s="31">
        <f t="shared" si="500"/>
        <v>-0.89047699999999996</v>
      </c>
      <c r="Y225" s="60">
        <f t="shared" si="501"/>
        <v>-0.27296390909090912</v>
      </c>
      <c r="Z225" s="60">
        <f t="shared" si="502"/>
        <v>-0.855236</v>
      </c>
      <c r="AA225" s="60">
        <f t="shared" si="503"/>
        <v>-0.24316099999999999</v>
      </c>
      <c r="AC225" s="60">
        <f t="shared" ref="AC225:AC244" si="566">S225</f>
        <v>-0.15142900000000001</v>
      </c>
      <c r="AD225" s="60">
        <f t="shared" si="564"/>
        <v>-0.12395299999999999</v>
      </c>
      <c r="AE225" s="60">
        <f t="shared" si="564"/>
        <v>0.21023800000000001</v>
      </c>
      <c r="AF225" s="60">
        <f t="shared" si="564"/>
        <v>-0.30694700000000003</v>
      </c>
      <c r="AG225" s="60">
        <f t="shared" si="564"/>
        <v>-0.95366700000000004</v>
      </c>
      <c r="AH225" s="60">
        <f t="shared" si="564"/>
        <v>-0.89047699999999996</v>
      </c>
      <c r="AI225" s="60">
        <f t="shared" si="564"/>
        <v>-0.27296390909090912</v>
      </c>
      <c r="AJ225" s="60">
        <f t="shared" si="564"/>
        <v>-0.855236</v>
      </c>
      <c r="AK225" s="60">
        <f t="shared" si="564"/>
        <v>-0.24316099999999999</v>
      </c>
      <c r="AM225" s="31">
        <f>AC225+AM224</f>
        <v>-0.49117500000000003</v>
      </c>
      <c r="AN225" s="31">
        <f t="shared" ref="AN225:AU240" si="567">AD225+AN224</f>
        <v>-0.18080599999999999</v>
      </c>
      <c r="AO225" s="31">
        <f t="shared" si="567"/>
        <v>-6.0468999999999967E-2</v>
      </c>
      <c r="AP225" s="31">
        <f t="shared" si="567"/>
        <v>-0.69758000000000009</v>
      </c>
      <c r="AQ225" s="31">
        <f t="shared" si="567"/>
        <v>-1.657076</v>
      </c>
      <c r="AR225" s="31">
        <f t="shared" si="567"/>
        <v>-1.7081059999999999</v>
      </c>
      <c r="AS225" s="31">
        <f t="shared" si="567"/>
        <v>-0.80297336363636362</v>
      </c>
      <c r="AT225" s="31">
        <f t="shared" si="567"/>
        <v>-1.5227010000000001</v>
      </c>
      <c r="AU225" s="31">
        <f t="shared" si="567"/>
        <v>-0.31465299999999996</v>
      </c>
      <c r="BQ225" s="24">
        <v>1992</v>
      </c>
      <c r="BR225" s="24">
        <f t="shared" si="563"/>
        <v>14</v>
      </c>
      <c r="BS225" s="29">
        <f t="shared" si="545"/>
        <v>-5.631317000000001</v>
      </c>
      <c r="BT225" s="29">
        <f t="shared" si="546"/>
        <v>0.63365899999999997</v>
      </c>
      <c r="BU225" s="29">
        <f t="shared" si="547"/>
        <v>-3.5966170000000002</v>
      </c>
      <c r="BV225" s="29">
        <f t="shared" si="548"/>
        <v>-3.8735940000000002</v>
      </c>
      <c r="BW225" s="29">
        <f t="shared" si="549"/>
        <v>1.4687429999999997</v>
      </c>
      <c r="BX225" s="29">
        <f t="shared" si="550"/>
        <v>4.1620980000000003</v>
      </c>
      <c r="BY225" s="29">
        <f t="shared" si="551"/>
        <v>7.7575525454545442</v>
      </c>
      <c r="BZ225" s="29">
        <f t="shared" si="552"/>
        <v>7.8201600000000013</v>
      </c>
      <c r="CA225" s="29">
        <f t="shared" si="553"/>
        <v>6.7592929999999996</v>
      </c>
      <c r="CC225" s="24">
        <v>1996</v>
      </c>
      <c r="CD225" s="24">
        <v>14</v>
      </c>
      <c r="CE225" s="29">
        <f t="shared" si="554"/>
        <v>-2.8258809999999999</v>
      </c>
      <c r="CF225" s="29">
        <f t="shared" si="555"/>
        <v>1.4177270000000002</v>
      </c>
      <c r="CG225" s="29">
        <f t="shared" si="556"/>
        <v>-5.7615790000000002</v>
      </c>
      <c r="CH225" s="29">
        <f t="shared" si="557"/>
        <v>-3.241012</v>
      </c>
      <c r="CI225" s="29">
        <f t="shared" si="558"/>
        <v>-5.4277129999999998</v>
      </c>
      <c r="CJ225" s="29">
        <f t="shared" si="559"/>
        <v>-4.8078149999999997</v>
      </c>
      <c r="CK225" s="29">
        <f t="shared" si="560"/>
        <v>-12.334120454545452</v>
      </c>
      <c r="CL225" s="29">
        <f t="shared" si="561"/>
        <v>-1.7192059999999998</v>
      </c>
      <c r="CM225" s="29">
        <f t="shared" si="562"/>
        <v>-0.55788199999999999</v>
      </c>
    </row>
    <row r="226" spans="1:91" x14ac:dyDescent="0.25">
      <c r="A226" s="25" t="s">
        <v>109</v>
      </c>
      <c r="B226" s="25" t="s">
        <v>93</v>
      </c>
      <c r="C226" s="25" t="s">
        <v>93</v>
      </c>
      <c r="D226" s="26">
        <v>9</v>
      </c>
      <c r="F226" s="29">
        <v>0.10044</v>
      </c>
      <c r="G226" s="29">
        <v>-3.7670000000000002E-2</v>
      </c>
      <c r="H226" s="29">
        <v>-0.201851</v>
      </c>
      <c r="I226" s="29">
        <v>0.55974000000000002</v>
      </c>
      <c r="J226" s="29">
        <v>-0.22179399999999999</v>
      </c>
      <c r="K226" s="29">
        <v>-1.051167</v>
      </c>
      <c r="L226" s="29">
        <v>-0.80465200000000003</v>
      </c>
      <c r="M226" s="58">
        <v>-0.26949699999999999</v>
      </c>
      <c r="N226" s="58">
        <v>-0.89071</v>
      </c>
      <c r="O226" s="58">
        <v>-0.33641100000000002</v>
      </c>
      <c r="R226" s="31"/>
      <c r="S226" s="31">
        <f t="shared" si="495"/>
        <v>-3.7670000000000002E-2</v>
      </c>
      <c r="T226" s="31">
        <f t="shared" si="496"/>
        <v>-0.201851</v>
      </c>
      <c r="U226" s="31">
        <f t="shared" si="497"/>
        <v>0.55974000000000002</v>
      </c>
      <c r="V226" s="31">
        <f t="shared" si="498"/>
        <v>-0.22179399999999999</v>
      </c>
      <c r="W226" s="31">
        <f t="shared" si="499"/>
        <v>-1.051167</v>
      </c>
      <c r="X226" s="31">
        <f t="shared" si="500"/>
        <v>-0.80465200000000003</v>
      </c>
      <c r="Y226" s="60">
        <f t="shared" si="501"/>
        <v>-6.7713181818181797E-2</v>
      </c>
      <c r="Z226" s="60">
        <f t="shared" si="502"/>
        <v>-0.89071</v>
      </c>
      <c r="AA226" s="60">
        <f t="shared" si="503"/>
        <v>-0.33641100000000002</v>
      </c>
      <c r="AC226" s="60">
        <f t="shared" si="566"/>
        <v>-3.7670000000000002E-2</v>
      </c>
      <c r="AD226" s="60">
        <f t="shared" si="564"/>
        <v>-0.201851</v>
      </c>
      <c r="AE226" s="60">
        <f t="shared" si="564"/>
        <v>0.55974000000000002</v>
      </c>
      <c r="AF226" s="60">
        <f t="shared" si="564"/>
        <v>-0.22179399999999999</v>
      </c>
      <c r="AG226" s="60">
        <f t="shared" si="564"/>
        <v>-1.051167</v>
      </c>
      <c r="AH226" s="60">
        <f t="shared" si="564"/>
        <v>-0.80465200000000003</v>
      </c>
      <c r="AI226" s="60">
        <f t="shared" si="564"/>
        <v>-6.7713181818181797E-2</v>
      </c>
      <c r="AJ226" s="60">
        <f t="shared" si="564"/>
        <v>-0.89071</v>
      </c>
      <c r="AK226" s="60">
        <f t="shared" si="564"/>
        <v>-0.33641100000000002</v>
      </c>
      <c r="AM226" s="31">
        <f t="shared" ref="AM226:AM244" si="568">AC226+AM225</f>
        <v>-0.52884500000000001</v>
      </c>
      <c r="AN226" s="31">
        <f t="shared" si="567"/>
        <v>-0.38265700000000002</v>
      </c>
      <c r="AO226" s="31">
        <f t="shared" si="567"/>
        <v>0.49927100000000002</v>
      </c>
      <c r="AP226" s="31">
        <f t="shared" si="567"/>
        <v>-0.91937400000000014</v>
      </c>
      <c r="AQ226" s="31">
        <f t="shared" si="567"/>
        <v>-2.708243</v>
      </c>
      <c r="AR226" s="31">
        <f t="shared" si="567"/>
        <v>-2.5127579999999998</v>
      </c>
      <c r="AS226" s="31">
        <f t="shared" si="567"/>
        <v>-0.87068654545454538</v>
      </c>
      <c r="AT226" s="31">
        <f t="shared" si="567"/>
        <v>-2.413411</v>
      </c>
      <c r="AU226" s="31">
        <f t="shared" si="567"/>
        <v>-0.65106399999999998</v>
      </c>
      <c r="BQ226" s="24">
        <v>1992</v>
      </c>
      <c r="BR226" s="24">
        <f t="shared" si="563"/>
        <v>15</v>
      </c>
      <c r="BS226" s="29">
        <f t="shared" si="545"/>
        <v>-5.5389020000000011</v>
      </c>
      <c r="BT226" s="29">
        <f t="shared" si="546"/>
        <v>0.46910999999999997</v>
      </c>
      <c r="BU226" s="29">
        <f t="shared" si="547"/>
        <v>-3.2963050000000003</v>
      </c>
      <c r="BV226" s="29">
        <f t="shared" si="548"/>
        <v>-3.6284140000000003</v>
      </c>
      <c r="BW226" s="29">
        <f t="shared" si="549"/>
        <v>1.7560579999999997</v>
      </c>
      <c r="BX226" s="29">
        <f t="shared" si="550"/>
        <v>4.2330820000000005</v>
      </c>
      <c r="BY226" s="29">
        <f t="shared" si="551"/>
        <v>9.1383909999999986</v>
      </c>
      <c r="BZ226" s="29">
        <f t="shared" si="552"/>
        <v>8.4588840000000012</v>
      </c>
      <c r="CA226" s="29">
        <f t="shared" si="553"/>
        <v>7.1236309999999996</v>
      </c>
      <c r="CC226" s="24">
        <v>1996</v>
      </c>
      <c r="CD226" s="24">
        <v>15</v>
      </c>
      <c r="CE226" s="29">
        <f t="shared" si="554"/>
        <v>-2.991187</v>
      </c>
      <c r="CF226" s="29">
        <f t="shared" si="555"/>
        <v>1.3947140000000002</v>
      </c>
      <c r="CG226" s="29">
        <f t="shared" si="556"/>
        <v>-6.036835</v>
      </c>
      <c r="CH226" s="29">
        <f t="shared" si="557"/>
        <v>-3.554821</v>
      </c>
      <c r="CI226" s="29">
        <f t="shared" si="558"/>
        <v>-5.828659</v>
      </c>
      <c r="CJ226" s="29">
        <f t="shared" si="559"/>
        <v>-5.0861529999999995</v>
      </c>
      <c r="CK226" s="29">
        <f t="shared" si="560"/>
        <v>-12.731521727272725</v>
      </c>
      <c r="CL226" s="29">
        <f t="shared" si="561"/>
        <v>-1.8033389999999998</v>
      </c>
      <c r="CM226" s="29">
        <f t="shared" si="562"/>
        <v>-0.72869499999999998</v>
      </c>
    </row>
    <row r="227" spans="1:91" x14ac:dyDescent="0.25">
      <c r="A227" s="25" t="s">
        <v>109</v>
      </c>
      <c r="B227" s="25" t="s">
        <v>101</v>
      </c>
      <c r="C227" s="25" t="s">
        <v>91</v>
      </c>
      <c r="D227" s="26">
        <v>10</v>
      </c>
      <c r="F227" s="29">
        <v>3.3230999999999997E-2</v>
      </c>
      <c r="G227" s="29">
        <v>-3.4825000000000002E-2</v>
      </c>
      <c r="H227" s="29">
        <v>-0.78537800000000002</v>
      </c>
      <c r="I227" s="29">
        <v>0.41748099999999999</v>
      </c>
      <c r="J227" s="29">
        <v>-0.47858899999999999</v>
      </c>
      <c r="K227" s="29">
        <v>-1.5229459999999999</v>
      </c>
      <c r="L227" s="29">
        <v>-1.4741789999999999</v>
      </c>
      <c r="M227" s="58">
        <v>3.1021E-2</v>
      </c>
      <c r="N227" s="58">
        <v>-1.221268</v>
      </c>
      <c r="O227" s="58">
        <v>-0.454152</v>
      </c>
      <c r="R227" s="31"/>
      <c r="S227" s="31">
        <f t="shared" si="495"/>
        <v>-3.4825000000000002E-2</v>
      </c>
      <c r="T227" s="31">
        <f t="shared" si="496"/>
        <v>-0.78537800000000002</v>
      </c>
      <c r="U227" s="31">
        <f t="shared" si="497"/>
        <v>0.41748099999999999</v>
      </c>
      <c r="V227" s="31">
        <f t="shared" si="498"/>
        <v>-0.47858899999999999</v>
      </c>
      <c r="W227" s="31">
        <f t="shared" si="499"/>
        <v>-1.5229459999999999</v>
      </c>
      <c r="X227" s="31">
        <f t="shared" si="500"/>
        <v>-1.4741789999999999</v>
      </c>
      <c r="Y227" s="60">
        <f t="shared" si="501"/>
        <v>3.2226454545454544E-2</v>
      </c>
      <c r="Z227" s="60">
        <f t="shared" si="502"/>
        <v>-1.221268</v>
      </c>
      <c r="AA227" s="60">
        <f t="shared" si="503"/>
        <v>-0.454152</v>
      </c>
      <c r="AC227" s="60">
        <f t="shared" si="566"/>
        <v>-3.4825000000000002E-2</v>
      </c>
      <c r="AD227" s="60">
        <f t="shared" si="564"/>
        <v>-0.78537800000000002</v>
      </c>
      <c r="AE227" s="60">
        <f t="shared" si="564"/>
        <v>0.41748099999999999</v>
      </c>
      <c r="AF227" s="60">
        <f t="shared" si="564"/>
        <v>-0.47858899999999999</v>
      </c>
      <c r="AG227" s="60">
        <f t="shared" si="564"/>
        <v>-1.5229459999999999</v>
      </c>
      <c r="AH227" s="60">
        <f t="shared" si="564"/>
        <v>-1.4741789999999999</v>
      </c>
      <c r="AI227" s="60">
        <f t="shared" si="564"/>
        <v>3.2226454545454544E-2</v>
      </c>
      <c r="AJ227" s="60">
        <f t="shared" si="564"/>
        <v>-1.221268</v>
      </c>
      <c r="AK227" s="60">
        <f t="shared" si="564"/>
        <v>-0.454152</v>
      </c>
      <c r="AM227" s="31">
        <f t="shared" si="568"/>
        <v>-0.56367</v>
      </c>
      <c r="AN227" s="31">
        <f t="shared" si="567"/>
        <v>-1.1680350000000002</v>
      </c>
      <c r="AO227" s="31">
        <f t="shared" si="567"/>
        <v>0.91675200000000001</v>
      </c>
      <c r="AP227" s="31">
        <f t="shared" si="567"/>
        <v>-1.3979630000000001</v>
      </c>
      <c r="AQ227" s="31">
        <f t="shared" si="567"/>
        <v>-4.2311889999999996</v>
      </c>
      <c r="AR227" s="31">
        <f t="shared" si="567"/>
        <v>-3.9869369999999997</v>
      </c>
      <c r="AS227" s="31">
        <f t="shared" si="567"/>
        <v>-0.83846009090909079</v>
      </c>
      <c r="AT227" s="31">
        <f t="shared" si="567"/>
        <v>-3.6346790000000002</v>
      </c>
      <c r="AU227" s="31">
        <f t="shared" si="567"/>
        <v>-1.105216</v>
      </c>
      <c r="BQ227" s="24">
        <v>1992</v>
      </c>
      <c r="BR227" s="24">
        <f t="shared" si="563"/>
        <v>16</v>
      </c>
      <c r="BS227" s="29">
        <f t="shared" si="545"/>
        <v>-6.1107160000000009</v>
      </c>
      <c r="BT227" s="29">
        <f t="shared" si="546"/>
        <v>-0.31672499999999998</v>
      </c>
      <c r="BU227" s="29">
        <f t="shared" si="547"/>
        <v>-3.6743320000000002</v>
      </c>
      <c r="BV227" s="29">
        <f t="shared" si="548"/>
        <v>-3.9192770000000001</v>
      </c>
      <c r="BW227" s="29">
        <f t="shared" si="549"/>
        <v>1.2277969999999998</v>
      </c>
      <c r="BX227" s="29">
        <f t="shared" si="550"/>
        <v>3.4635430000000005</v>
      </c>
      <c r="BY227" s="29">
        <f t="shared" si="551"/>
        <v>9.2880808181818164</v>
      </c>
      <c r="BZ227" s="29">
        <f t="shared" si="552"/>
        <v>8.0811980000000005</v>
      </c>
      <c r="CA227" s="29">
        <f t="shared" si="553"/>
        <v>6.6101899999999993</v>
      </c>
      <c r="CC227" s="24">
        <v>1997</v>
      </c>
      <c r="CD227" s="24">
        <v>1</v>
      </c>
      <c r="CE227" s="29">
        <f>BG569</f>
        <v>0.737896</v>
      </c>
      <c r="CF227" s="29">
        <f t="shared" ref="CF227:CM227" si="569">BH569</f>
        <v>0.11018500000000001</v>
      </c>
      <c r="CG227" s="29">
        <f t="shared" si="569"/>
        <v>-0.13108800000000001</v>
      </c>
      <c r="CH227" s="29">
        <f t="shared" si="569"/>
        <v>-5.6180000000000001E-2</v>
      </c>
      <c r="CI227" s="29">
        <f t="shared" si="569"/>
        <v>-0.51429400000000003</v>
      </c>
      <c r="CJ227" s="29">
        <f t="shared" si="569"/>
        <v>-0.12536</v>
      </c>
      <c r="CK227" s="29">
        <f t="shared" si="569"/>
        <v>-1.4965352727272729</v>
      </c>
      <c r="CL227" s="29">
        <f t="shared" si="569"/>
        <v>-0.72221599999999997</v>
      </c>
      <c r="CM227" s="29">
        <f t="shared" si="569"/>
        <v>-0.92856300000000003</v>
      </c>
    </row>
    <row r="228" spans="1:91" x14ac:dyDescent="0.25">
      <c r="A228" s="25" t="s">
        <v>109</v>
      </c>
      <c r="B228" s="25" t="s">
        <v>101</v>
      </c>
      <c r="C228" s="25" t="s">
        <v>92</v>
      </c>
      <c r="D228" s="26">
        <v>11</v>
      </c>
      <c r="F228" s="29">
        <v>0.38528800000000002</v>
      </c>
      <c r="G228" s="29">
        <v>0.15094199999999999</v>
      </c>
      <c r="H228" s="29">
        <v>-0.46038400000000002</v>
      </c>
      <c r="I228" s="29">
        <v>0.33955999999999997</v>
      </c>
      <c r="J228" s="29">
        <v>-0.249421</v>
      </c>
      <c r="K228" s="29">
        <v>-1.1794469999999999</v>
      </c>
      <c r="L228" s="29">
        <v>-1.200099</v>
      </c>
      <c r="M228" s="58">
        <v>0.15341299999999999</v>
      </c>
      <c r="N228" s="58">
        <v>-0.97422699999999995</v>
      </c>
      <c r="O228" s="58">
        <v>-0.36880600000000002</v>
      </c>
      <c r="R228" s="31"/>
      <c r="S228" s="31">
        <f t="shared" si="495"/>
        <v>0.15094199999999999</v>
      </c>
      <c r="T228" s="31">
        <f t="shared" si="496"/>
        <v>-0.46038400000000002</v>
      </c>
      <c r="U228" s="31">
        <f t="shared" si="497"/>
        <v>0.33955999999999997</v>
      </c>
      <c r="V228" s="31">
        <f t="shared" si="498"/>
        <v>-0.249421</v>
      </c>
      <c r="W228" s="31">
        <f t="shared" si="499"/>
        <v>-1.1794469999999999</v>
      </c>
      <c r="X228" s="31">
        <f t="shared" si="500"/>
        <v>-1.200099</v>
      </c>
      <c r="Y228" s="60">
        <f t="shared" si="501"/>
        <v>0.27989027272727274</v>
      </c>
      <c r="Z228" s="60">
        <f t="shared" si="502"/>
        <v>-0.97422699999999995</v>
      </c>
      <c r="AA228" s="60">
        <f t="shared" si="503"/>
        <v>-0.36880600000000002</v>
      </c>
      <c r="AC228" s="60">
        <f t="shared" si="566"/>
        <v>0.15094199999999999</v>
      </c>
      <c r="AD228" s="60">
        <f t="shared" si="564"/>
        <v>-0.46038400000000002</v>
      </c>
      <c r="AE228" s="60">
        <f t="shared" si="564"/>
        <v>0.33955999999999997</v>
      </c>
      <c r="AF228" s="60">
        <f t="shared" si="564"/>
        <v>-0.249421</v>
      </c>
      <c r="AG228" s="60">
        <f t="shared" si="564"/>
        <v>-1.1794469999999999</v>
      </c>
      <c r="AH228" s="60">
        <f t="shared" si="564"/>
        <v>-1.200099</v>
      </c>
      <c r="AI228" s="60">
        <f t="shared" si="564"/>
        <v>0.27989027272727274</v>
      </c>
      <c r="AJ228" s="60">
        <f t="shared" si="564"/>
        <v>-0.97422699999999995</v>
      </c>
      <c r="AK228" s="60">
        <f t="shared" si="564"/>
        <v>-0.36880600000000002</v>
      </c>
      <c r="AM228" s="31">
        <f t="shared" si="568"/>
        <v>-0.41272799999999998</v>
      </c>
      <c r="AN228" s="31">
        <f t="shared" si="567"/>
        <v>-1.6284190000000001</v>
      </c>
      <c r="AO228" s="31">
        <f t="shared" si="567"/>
        <v>1.2563119999999999</v>
      </c>
      <c r="AP228" s="31">
        <f t="shared" si="567"/>
        <v>-1.6473840000000002</v>
      </c>
      <c r="AQ228" s="31">
        <f t="shared" si="567"/>
        <v>-5.4106359999999993</v>
      </c>
      <c r="AR228" s="31">
        <f t="shared" si="567"/>
        <v>-5.187036</v>
      </c>
      <c r="AS228" s="31">
        <f t="shared" si="567"/>
        <v>-0.55856981818181806</v>
      </c>
      <c r="AT228" s="31">
        <f t="shared" si="567"/>
        <v>-4.6089060000000002</v>
      </c>
      <c r="AU228" s="31">
        <f t="shared" si="567"/>
        <v>-1.4740219999999999</v>
      </c>
      <c r="BQ228" s="24">
        <v>1992</v>
      </c>
      <c r="BR228" s="24">
        <f t="shared" si="563"/>
        <v>17</v>
      </c>
      <c r="BS228" s="29">
        <f t="shared" si="545"/>
        <v>-6.6641140000000005</v>
      </c>
      <c r="BT228" s="29">
        <f t="shared" si="546"/>
        <v>-1.2012389999999999</v>
      </c>
      <c r="BU228" s="29">
        <f t="shared" si="547"/>
        <v>-4.1660710000000005</v>
      </c>
      <c r="BV228" s="29">
        <f t="shared" si="548"/>
        <v>-4.3873069999999998</v>
      </c>
      <c r="BW228" s="29">
        <f t="shared" si="549"/>
        <v>0.5243589999999998</v>
      </c>
      <c r="BX228" s="29">
        <f t="shared" si="550"/>
        <v>2.6205630000000006</v>
      </c>
      <c r="BY228" s="29">
        <f t="shared" si="551"/>
        <v>9.0629620909090889</v>
      </c>
      <c r="BZ228" s="29">
        <f t="shared" si="552"/>
        <v>7.6618880000000003</v>
      </c>
      <c r="CA228" s="29">
        <f t="shared" si="553"/>
        <v>5.9345349999999994</v>
      </c>
      <c r="CC228" s="24">
        <v>1997</v>
      </c>
      <c r="CD228" s="24">
        <v>2</v>
      </c>
      <c r="CE228" s="29">
        <f t="shared" ref="CE228:CE241" si="570">BG570</f>
        <v>1.847985</v>
      </c>
      <c r="CF228" s="29">
        <f t="shared" ref="CF228:CF241" si="571">BH570</f>
        <v>0.42111699999999996</v>
      </c>
      <c r="CG228" s="29">
        <f t="shared" ref="CG228:CG241" si="572">BI570</f>
        <v>0.38149900000000003</v>
      </c>
      <c r="CH228" s="29">
        <f t="shared" ref="CH228:CH241" si="573">BJ570</f>
        <v>0.46513099999999996</v>
      </c>
      <c r="CI228" s="29">
        <f t="shared" ref="CI228:CI241" si="574">BK570</f>
        <v>-0.54426000000000008</v>
      </c>
      <c r="CJ228" s="29">
        <f t="shared" ref="CJ228:CJ241" si="575">BL570</f>
        <v>-4.9899999999999944E-3</v>
      </c>
      <c r="CK228" s="29">
        <f t="shared" ref="CK228:CK241" si="576">BM570</f>
        <v>-2.2744862727272728</v>
      </c>
      <c r="CL228" s="29">
        <f t="shared" ref="CL228:CL241" si="577">BN570</f>
        <v>-1.3970469999999999</v>
      </c>
      <c r="CM228" s="29">
        <f t="shared" ref="CM228:CM241" si="578">BO570</f>
        <v>-1.9452130000000001</v>
      </c>
    </row>
    <row r="229" spans="1:91" x14ac:dyDescent="0.25">
      <c r="A229" s="25" t="s">
        <v>109</v>
      </c>
      <c r="B229" s="25" t="s">
        <v>101</v>
      </c>
      <c r="C229" s="25" t="s">
        <v>93</v>
      </c>
      <c r="D229" s="26">
        <v>12</v>
      </c>
      <c r="F229" s="29">
        <v>0.72699199999999997</v>
      </c>
      <c r="G229" s="29">
        <v>0.26602599999999998</v>
      </c>
      <c r="H229" s="29">
        <v>-0.205565</v>
      </c>
      <c r="I229" s="29">
        <v>0.20811299999999999</v>
      </c>
      <c r="J229" s="29">
        <v>-9.8934999999999995E-2</v>
      </c>
      <c r="K229" s="29">
        <v>-0.63995400000000002</v>
      </c>
      <c r="L229" s="29">
        <v>-0.87339299999999997</v>
      </c>
      <c r="M229" s="58">
        <v>0.25773600000000002</v>
      </c>
      <c r="N229" s="58">
        <v>-0.75685800000000003</v>
      </c>
      <c r="O229" s="58">
        <v>-0.36912400000000001</v>
      </c>
      <c r="R229" s="31"/>
      <c r="S229" s="31">
        <f t="shared" si="495"/>
        <v>0.26602599999999998</v>
      </c>
      <c r="T229" s="31">
        <f t="shared" si="496"/>
        <v>-0.205565</v>
      </c>
      <c r="U229" s="31">
        <f t="shared" si="497"/>
        <v>0.20811299999999999</v>
      </c>
      <c r="V229" s="31">
        <f t="shared" si="498"/>
        <v>-9.8934999999999995E-2</v>
      </c>
      <c r="W229" s="31">
        <f t="shared" si="499"/>
        <v>-0.63995400000000002</v>
      </c>
      <c r="X229" s="31">
        <f t="shared" si="500"/>
        <v>-0.87339299999999997</v>
      </c>
      <c r="Y229" s="60">
        <f t="shared" si="501"/>
        <v>0.51369381818181814</v>
      </c>
      <c r="Z229" s="60">
        <f t="shared" si="502"/>
        <v>-0.75685800000000003</v>
      </c>
      <c r="AA229" s="60">
        <f t="shared" si="503"/>
        <v>-0.36912400000000001</v>
      </c>
      <c r="AC229" s="60">
        <f t="shared" si="566"/>
        <v>0.26602599999999998</v>
      </c>
      <c r="AD229" s="60">
        <f t="shared" si="564"/>
        <v>-0.205565</v>
      </c>
      <c r="AE229" s="60">
        <f t="shared" si="564"/>
        <v>0.20811299999999999</v>
      </c>
      <c r="AF229" s="60">
        <f t="shared" si="564"/>
        <v>-9.8934999999999995E-2</v>
      </c>
      <c r="AG229" s="60">
        <f t="shared" si="564"/>
        <v>-0.63995400000000002</v>
      </c>
      <c r="AH229" s="60">
        <f t="shared" si="564"/>
        <v>-0.87339299999999997</v>
      </c>
      <c r="AI229" s="60">
        <f t="shared" si="564"/>
        <v>0.51369381818181814</v>
      </c>
      <c r="AJ229" s="60">
        <f t="shared" si="564"/>
        <v>-0.75685800000000003</v>
      </c>
      <c r="AK229" s="60">
        <f t="shared" si="564"/>
        <v>-0.36912400000000001</v>
      </c>
      <c r="AM229" s="31">
        <f t="shared" si="568"/>
        <v>-0.146702</v>
      </c>
      <c r="AN229" s="31">
        <f t="shared" si="567"/>
        <v>-1.8339840000000001</v>
      </c>
      <c r="AO229" s="31">
        <f t="shared" si="567"/>
        <v>1.4644249999999999</v>
      </c>
      <c r="AP229" s="31">
        <f t="shared" si="567"/>
        <v>-1.7463190000000002</v>
      </c>
      <c r="AQ229" s="31">
        <f t="shared" si="567"/>
        <v>-6.0505899999999997</v>
      </c>
      <c r="AR229" s="31">
        <f t="shared" si="567"/>
        <v>-6.0604290000000001</v>
      </c>
      <c r="AS229" s="31">
        <f t="shared" si="567"/>
        <v>-4.4875999999999916E-2</v>
      </c>
      <c r="AT229" s="31">
        <f t="shared" si="567"/>
        <v>-5.3657640000000004</v>
      </c>
      <c r="AU229" s="31">
        <f t="shared" si="567"/>
        <v>-1.843146</v>
      </c>
      <c r="BQ229" s="24">
        <v>1992</v>
      </c>
      <c r="BR229" s="24">
        <f t="shared" si="563"/>
        <v>18</v>
      </c>
      <c r="BS229" s="29">
        <f t="shared" si="545"/>
        <v>-7.4613350000000001</v>
      </c>
      <c r="BT229" s="29">
        <f t="shared" si="546"/>
        <v>-2.228183</v>
      </c>
      <c r="BU229" s="29">
        <f t="shared" si="547"/>
        <v>-4.8930830000000007</v>
      </c>
      <c r="BV229" s="29">
        <f t="shared" si="548"/>
        <v>-5.0484999999999998</v>
      </c>
      <c r="BW229" s="29">
        <f t="shared" si="549"/>
        <v>-0.26902000000000015</v>
      </c>
      <c r="BX229" s="29">
        <f t="shared" si="550"/>
        <v>1.7398300000000007</v>
      </c>
      <c r="BY229" s="29">
        <f t="shared" si="551"/>
        <v>8.3544862727272715</v>
      </c>
      <c r="BZ229" s="29">
        <f t="shared" si="552"/>
        <v>7.272405</v>
      </c>
      <c r="CA229" s="29">
        <f t="shared" si="553"/>
        <v>5.0682069999999992</v>
      </c>
      <c r="CC229" s="24">
        <v>1997</v>
      </c>
      <c r="CD229" s="24">
        <v>3</v>
      </c>
      <c r="CE229" s="29">
        <f t="shared" si="570"/>
        <v>2.9140639999999998</v>
      </c>
      <c r="CF229" s="29">
        <f t="shared" si="571"/>
        <v>0.8054079999999999</v>
      </c>
      <c r="CG229" s="29">
        <f t="shared" si="572"/>
        <v>1.2747999999999999</v>
      </c>
      <c r="CH229" s="29">
        <f t="shared" si="573"/>
        <v>1.304767</v>
      </c>
      <c r="CI229" s="29">
        <f t="shared" si="574"/>
        <v>-9.4202000000000063E-2</v>
      </c>
      <c r="CJ229" s="29">
        <f t="shared" si="575"/>
        <v>0.23521300000000001</v>
      </c>
      <c r="CK229" s="29">
        <f t="shared" si="576"/>
        <v>-2.4751482727272727</v>
      </c>
      <c r="CL229" s="29">
        <f t="shared" si="577"/>
        <v>-2.033061</v>
      </c>
      <c r="CM229" s="29">
        <f t="shared" si="578"/>
        <v>-2.92801</v>
      </c>
    </row>
    <row r="230" spans="1:91" x14ac:dyDescent="0.25">
      <c r="A230" s="25" t="s">
        <v>109</v>
      </c>
      <c r="B230" s="25" t="s">
        <v>102</v>
      </c>
      <c r="C230" s="25" t="s">
        <v>91</v>
      </c>
      <c r="D230" s="26">
        <v>13</v>
      </c>
      <c r="F230" s="29">
        <v>1.3016559999999999</v>
      </c>
      <c r="G230" s="29">
        <v>0.77518200000000004</v>
      </c>
      <c r="H230" s="29">
        <v>0.52807599999999999</v>
      </c>
      <c r="I230" s="29">
        <v>0.82399900000000004</v>
      </c>
      <c r="J230" s="29">
        <v>0.67801299999999998</v>
      </c>
      <c r="K230" s="29">
        <v>6.6214999999999996E-2</v>
      </c>
      <c r="L230" s="29">
        <v>-9.6248E-2</v>
      </c>
      <c r="M230" s="58">
        <v>0.76905800000000002</v>
      </c>
      <c r="N230" s="58">
        <v>-0.37423800000000002</v>
      </c>
      <c r="O230" s="58">
        <v>-0.190913</v>
      </c>
      <c r="R230" s="31"/>
      <c r="S230" s="31">
        <f t="shared" si="495"/>
        <v>0.77518200000000004</v>
      </c>
      <c r="T230" s="31">
        <f t="shared" si="496"/>
        <v>0.52807599999999999</v>
      </c>
      <c r="U230" s="31">
        <f t="shared" si="497"/>
        <v>0.82399900000000004</v>
      </c>
      <c r="V230" s="31">
        <f t="shared" si="498"/>
        <v>0.67801299999999998</v>
      </c>
      <c r="W230" s="31">
        <f t="shared" si="499"/>
        <v>6.6214999999999996E-2</v>
      </c>
      <c r="X230" s="31">
        <f t="shared" si="500"/>
        <v>-9.6248E-2</v>
      </c>
      <c r="Y230" s="60">
        <f t="shared" si="501"/>
        <v>1.059566</v>
      </c>
      <c r="Z230" s="60">
        <f t="shared" si="502"/>
        <v>-0.37423800000000002</v>
      </c>
      <c r="AA230" s="60">
        <f t="shared" si="503"/>
        <v>-0.190913</v>
      </c>
      <c r="AC230" s="60">
        <f t="shared" si="566"/>
        <v>0.77518200000000004</v>
      </c>
      <c r="AD230" s="60">
        <f t="shared" si="564"/>
        <v>0.52807599999999999</v>
      </c>
      <c r="AE230" s="60">
        <f t="shared" si="564"/>
        <v>0.82399900000000004</v>
      </c>
      <c r="AF230" s="60">
        <f t="shared" si="564"/>
        <v>0.67801299999999998</v>
      </c>
      <c r="AG230" s="60">
        <f t="shared" si="564"/>
        <v>6.6214999999999996E-2</v>
      </c>
      <c r="AH230" s="60">
        <f t="shared" si="564"/>
        <v>-9.6248E-2</v>
      </c>
      <c r="AI230" s="60">
        <f t="shared" si="564"/>
        <v>1.059566</v>
      </c>
      <c r="AJ230" s="60">
        <f t="shared" si="564"/>
        <v>-0.37423800000000002</v>
      </c>
      <c r="AK230" s="60">
        <f t="shared" si="564"/>
        <v>-0.190913</v>
      </c>
      <c r="AM230" s="31">
        <f t="shared" si="568"/>
        <v>0.62848000000000004</v>
      </c>
      <c r="AN230" s="31">
        <f t="shared" si="567"/>
        <v>-1.3059080000000001</v>
      </c>
      <c r="AO230" s="31">
        <f t="shared" si="567"/>
        <v>2.288424</v>
      </c>
      <c r="AP230" s="31">
        <f t="shared" si="567"/>
        <v>-1.0683060000000002</v>
      </c>
      <c r="AQ230" s="31">
        <f t="shared" si="567"/>
        <v>-5.984375</v>
      </c>
      <c r="AR230" s="31">
        <f t="shared" si="567"/>
        <v>-6.1566770000000002</v>
      </c>
      <c r="AS230" s="31">
        <f t="shared" si="567"/>
        <v>1.0146900000000001</v>
      </c>
      <c r="AT230" s="31">
        <f t="shared" si="567"/>
        <v>-5.7400020000000005</v>
      </c>
      <c r="AU230" s="31">
        <f t="shared" si="567"/>
        <v>-2.0340590000000001</v>
      </c>
      <c r="BQ230" s="24">
        <v>1992</v>
      </c>
      <c r="BR230" s="24">
        <f t="shared" si="563"/>
        <v>19</v>
      </c>
      <c r="BS230" s="29">
        <f t="shared" si="545"/>
        <v>-8.5384899999999995</v>
      </c>
      <c r="BT230" s="29">
        <f t="shared" si="546"/>
        <v>-3.420067</v>
      </c>
      <c r="BU230" s="29">
        <f t="shared" si="547"/>
        <v>-5.8274200000000009</v>
      </c>
      <c r="BV230" s="29">
        <f t="shared" si="548"/>
        <v>-5.3924300000000001</v>
      </c>
      <c r="BW230" s="29">
        <f t="shared" si="549"/>
        <v>-0.94445600000000018</v>
      </c>
      <c r="BX230" s="29">
        <f t="shared" si="550"/>
        <v>0.71637900000000054</v>
      </c>
      <c r="BY230" s="29">
        <f t="shared" si="551"/>
        <v>7.8830064545454537</v>
      </c>
      <c r="BZ230" s="29">
        <f t="shared" si="552"/>
        <v>7.2997160000000001</v>
      </c>
      <c r="CA230" s="29">
        <f t="shared" si="553"/>
        <v>4.2849049999999993</v>
      </c>
      <c r="CC230" s="24">
        <v>1997</v>
      </c>
      <c r="CD230" s="24">
        <v>4</v>
      </c>
      <c r="CE230" s="29">
        <f t="shared" si="570"/>
        <v>4.0743219999999996</v>
      </c>
      <c r="CF230" s="29">
        <f t="shared" si="571"/>
        <v>1.4738539999999998</v>
      </c>
      <c r="CG230" s="29">
        <f t="shared" si="572"/>
        <v>2.5212139999999996</v>
      </c>
      <c r="CH230" s="29">
        <f t="shared" si="573"/>
        <v>2.3144710000000002</v>
      </c>
      <c r="CI230" s="29">
        <f t="shared" si="574"/>
        <v>0.79666999999999999</v>
      </c>
      <c r="CJ230" s="29">
        <f t="shared" si="575"/>
        <v>0.89765899999999998</v>
      </c>
      <c r="CK230" s="29">
        <f t="shared" si="576"/>
        <v>-2.8153182727272728</v>
      </c>
      <c r="CL230" s="29">
        <f t="shared" si="577"/>
        <v>-2.326155</v>
      </c>
      <c r="CM230" s="29">
        <f t="shared" si="578"/>
        <v>-3.389408</v>
      </c>
    </row>
    <row r="231" spans="1:91" x14ac:dyDescent="0.25">
      <c r="A231" s="25" t="s">
        <v>109</v>
      </c>
      <c r="B231" s="25" t="s">
        <v>102</v>
      </c>
      <c r="C231" s="25" t="s">
        <v>92</v>
      </c>
      <c r="D231" s="26">
        <v>14</v>
      </c>
      <c r="F231" s="29">
        <v>1.313077</v>
      </c>
      <c r="G231" s="29">
        <v>0.52534000000000003</v>
      </c>
      <c r="H231" s="29">
        <v>0.63513799999999998</v>
      </c>
      <c r="I231" s="29">
        <v>0.81360600000000005</v>
      </c>
      <c r="J231" s="29">
        <v>0.45567400000000002</v>
      </c>
      <c r="K231" s="29">
        <v>-3.6806999999999999E-2</v>
      </c>
      <c r="L231" s="29">
        <v>0.220855</v>
      </c>
      <c r="M231" s="58">
        <v>0.55964199999999997</v>
      </c>
      <c r="N231" s="58">
        <v>-7.8059000000000003E-2</v>
      </c>
      <c r="O231" s="58">
        <v>2.7455E-2</v>
      </c>
      <c r="R231" s="31"/>
      <c r="S231" s="31">
        <f t="shared" si="495"/>
        <v>0.52534000000000003</v>
      </c>
      <c r="T231" s="31">
        <f t="shared" si="496"/>
        <v>0.63513799999999998</v>
      </c>
      <c r="U231" s="31">
        <f t="shared" si="497"/>
        <v>0.81360600000000005</v>
      </c>
      <c r="V231" s="31">
        <f t="shared" si="498"/>
        <v>0.45567400000000002</v>
      </c>
      <c r="W231" s="31">
        <f t="shared" si="499"/>
        <v>-3.6806999999999999E-2</v>
      </c>
      <c r="X231" s="31">
        <f t="shared" si="500"/>
        <v>0.220855</v>
      </c>
      <c r="Y231" s="60">
        <f t="shared" si="501"/>
        <v>0.9706065454545455</v>
      </c>
      <c r="Z231" s="60">
        <f t="shared" si="502"/>
        <v>-7.8059000000000003E-2</v>
      </c>
      <c r="AA231" s="60">
        <f t="shared" si="503"/>
        <v>2.7455E-2</v>
      </c>
      <c r="AC231" s="60">
        <f t="shared" si="566"/>
        <v>0.52534000000000003</v>
      </c>
      <c r="AD231" s="60">
        <f t="shared" si="564"/>
        <v>0.63513799999999998</v>
      </c>
      <c r="AE231" s="60">
        <f t="shared" si="564"/>
        <v>0.81360600000000005</v>
      </c>
      <c r="AF231" s="60">
        <f t="shared" si="564"/>
        <v>0.45567400000000002</v>
      </c>
      <c r="AG231" s="60">
        <f t="shared" si="564"/>
        <v>-3.6806999999999999E-2</v>
      </c>
      <c r="AH231" s="60">
        <f t="shared" si="564"/>
        <v>0.220855</v>
      </c>
      <c r="AI231" s="60">
        <f t="shared" si="564"/>
        <v>0.9706065454545455</v>
      </c>
      <c r="AJ231" s="60">
        <f t="shared" si="564"/>
        <v>-7.8059000000000003E-2</v>
      </c>
      <c r="AK231" s="60">
        <f t="shared" si="564"/>
        <v>2.7455E-2</v>
      </c>
      <c r="AM231" s="31">
        <f t="shared" si="568"/>
        <v>1.1538200000000001</v>
      </c>
      <c r="AN231" s="31">
        <f t="shared" si="567"/>
        <v>-0.67077000000000009</v>
      </c>
      <c r="AO231" s="31">
        <f t="shared" si="567"/>
        <v>3.1020300000000001</v>
      </c>
      <c r="AP231" s="31">
        <f t="shared" si="567"/>
        <v>-0.61263200000000018</v>
      </c>
      <c r="AQ231" s="31">
        <f t="shared" si="567"/>
        <v>-6.0211819999999996</v>
      </c>
      <c r="AR231" s="31">
        <f t="shared" si="567"/>
        <v>-5.9358219999999999</v>
      </c>
      <c r="AS231" s="31">
        <f t="shared" si="567"/>
        <v>1.9852965454545455</v>
      </c>
      <c r="AT231" s="31">
        <f t="shared" si="567"/>
        <v>-5.8180610000000001</v>
      </c>
      <c r="AU231" s="31">
        <f t="shared" si="567"/>
        <v>-2.0066040000000003</v>
      </c>
      <c r="BQ231" s="24">
        <v>1992</v>
      </c>
      <c r="BR231" s="24">
        <f t="shared" si="563"/>
        <v>20</v>
      </c>
      <c r="BS231" s="29">
        <f t="shared" si="545"/>
        <v>-9.1805009999999996</v>
      </c>
      <c r="BT231" s="29">
        <f t="shared" si="546"/>
        <v>-4.2016549999999997</v>
      </c>
      <c r="BU231" s="29">
        <f t="shared" si="547"/>
        <v>-6.4540100000000011</v>
      </c>
      <c r="BV231" s="29">
        <f t="shared" si="548"/>
        <v>-5.6406590000000003</v>
      </c>
      <c r="BW231" s="29">
        <f t="shared" si="549"/>
        <v>-1.4818680000000002</v>
      </c>
      <c r="BX231" s="29">
        <f t="shared" si="550"/>
        <v>-1.9250999999999463E-2</v>
      </c>
      <c r="BY231" s="29">
        <f t="shared" si="551"/>
        <v>7.6174812727272716</v>
      </c>
      <c r="BZ231" s="29">
        <f t="shared" si="552"/>
        <v>7.4200879999999998</v>
      </c>
      <c r="CA231" s="29">
        <f t="shared" si="553"/>
        <v>3.7044839999999994</v>
      </c>
      <c r="CC231" s="24">
        <v>1997</v>
      </c>
      <c r="CD231" s="24">
        <v>5</v>
      </c>
      <c r="CE231" s="29">
        <f t="shared" si="570"/>
        <v>5.3497909999999997</v>
      </c>
      <c r="CF231" s="29">
        <f t="shared" si="571"/>
        <v>2.3533789999999999</v>
      </c>
      <c r="CG231" s="29">
        <f t="shared" si="572"/>
        <v>3.5044969999999998</v>
      </c>
      <c r="CH231" s="29">
        <f t="shared" si="573"/>
        <v>3.235849</v>
      </c>
      <c r="CI231" s="29">
        <f t="shared" si="574"/>
        <v>2.023971</v>
      </c>
      <c r="CJ231" s="29">
        <f t="shared" si="575"/>
        <v>2.0004789999999999</v>
      </c>
      <c r="CK231" s="29">
        <f t="shared" si="576"/>
        <v>-3.386359090909091</v>
      </c>
      <c r="CL231" s="29">
        <f t="shared" si="577"/>
        <v>-2.4823870000000001</v>
      </c>
      <c r="CM231" s="29">
        <f t="shared" si="578"/>
        <v>-3.5837180000000002</v>
      </c>
    </row>
    <row r="232" spans="1:91" x14ac:dyDescent="0.25">
      <c r="A232" s="25" t="s">
        <v>109</v>
      </c>
      <c r="B232" s="25" t="s">
        <v>102</v>
      </c>
      <c r="C232" s="25" t="s">
        <v>93</v>
      </c>
      <c r="D232" s="26">
        <v>15</v>
      </c>
      <c r="F232" s="29">
        <v>1.098093</v>
      </c>
      <c r="G232" s="29">
        <v>0.26593899999999998</v>
      </c>
      <c r="H232" s="29">
        <v>0.64218299999999995</v>
      </c>
      <c r="I232" s="29">
        <v>0.63981699999999997</v>
      </c>
      <c r="J232" s="29">
        <v>0.15049000000000001</v>
      </c>
      <c r="K232" s="29">
        <v>-0.15489700000000001</v>
      </c>
      <c r="L232" s="29">
        <v>0.52367699999999995</v>
      </c>
      <c r="M232" s="58">
        <v>0.35080099999999997</v>
      </c>
      <c r="N232" s="58">
        <v>0.32242999999999999</v>
      </c>
      <c r="O232" s="58">
        <v>0.267202</v>
      </c>
      <c r="R232" s="31"/>
      <c r="S232" s="31">
        <f t="shared" si="495"/>
        <v>0.26593899999999998</v>
      </c>
      <c r="T232" s="31">
        <f t="shared" si="496"/>
        <v>0.64218299999999995</v>
      </c>
      <c r="U232" s="31">
        <f t="shared" si="497"/>
        <v>0.63981699999999997</v>
      </c>
      <c r="V232" s="31">
        <f t="shared" si="498"/>
        <v>0.15049000000000001</v>
      </c>
      <c r="W232" s="31">
        <f t="shared" si="499"/>
        <v>-0.15489700000000001</v>
      </c>
      <c r="X232" s="31">
        <f t="shared" si="500"/>
        <v>0.52367699999999995</v>
      </c>
      <c r="Y232" s="60">
        <f t="shared" si="501"/>
        <v>0.75841481818181822</v>
      </c>
      <c r="Z232" s="60">
        <f t="shared" si="502"/>
        <v>0.32242999999999999</v>
      </c>
      <c r="AA232" s="60">
        <f t="shared" si="503"/>
        <v>0.267202</v>
      </c>
      <c r="AC232" s="60">
        <f t="shared" si="566"/>
        <v>0.26593899999999998</v>
      </c>
      <c r="AD232" s="60">
        <f t="shared" si="564"/>
        <v>0.64218299999999995</v>
      </c>
      <c r="AE232" s="60">
        <f t="shared" si="564"/>
        <v>0.63981699999999997</v>
      </c>
      <c r="AF232" s="60">
        <f t="shared" si="564"/>
        <v>0.15049000000000001</v>
      </c>
      <c r="AG232" s="60">
        <f t="shared" si="564"/>
        <v>-0.15489700000000001</v>
      </c>
      <c r="AH232" s="60">
        <f t="shared" si="564"/>
        <v>0.52367699999999995</v>
      </c>
      <c r="AI232" s="60">
        <f t="shared" si="564"/>
        <v>0.75841481818181822</v>
      </c>
      <c r="AJ232" s="60">
        <f t="shared" si="564"/>
        <v>0.32242999999999999</v>
      </c>
      <c r="AK232" s="60">
        <f t="shared" si="564"/>
        <v>0.267202</v>
      </c>
      <c r="AM232" s="31">
        <f t="shared" si="568"/>
        <v>1.419759</v>
      </c>
      <c r="AN232" s="31">
        <f t="shared" si="567"/>
        <v>-2.858700000000014E-2</v>
      </c>
      <c r="AO232" s="31">
        <f t="shared" si="567"/>
        <v>3.7418469999999999</v>
      </c>
      <c r="AP232" s="31">
        <f t="shared" si="567"/>
        <v>-0.46214200000000016</v>
      </c>
      <c r="AQ232" s="31">
        <f t="shared" si="567"/>
        <v>-6.1760789999999997</v>
      </c>
      <c r="AR232" s="31">
        <f t="shared" si="567"/>
        <v>-5.4121449999999998</v>
      </c>
      <c r="AS232" s="31">
        <f t="shared" si="567"/>
        <v>2.7437113636363639</v>
      </c>
      <c r="AT232" s="31">
        <f t="shared" si="567"/>
        <v>-5.4956310000000004</v>
      </c>
      <c r="AU232" s="31">
        <f t="shared" si="567"/>
        <v>-1.7394020000000003</v>
      </c>
      <c r="BQ232" s="24">
        <v>1992</v>
      </c>
      <c r="BR232" s="24">
        <f t="shared" si="563"/>
        <v>21</v>
      </c>
      <c r="BS232" s="29">
        <f t="shared" si="545"/>
        <v>-9.474988999999999</v>
      </c>
      <c r="BT232" s="29">
        <f t="shared" si="546"/>
        <v>-4.5280709999999997</v>
      </c>
      <c r="BU232" s="29">
        <f t="shared" si="547"/>
        <v>-6.6777000000000015</v>
      </c>
      <c r="BV232" s="29">
        <f t="shared" si="548"/>
        <v>-5.8410270000000004</v>
      </c>
      <c r="BW232" s="29">
        <f t="shared" si="549"/>
        <v>-1.9815120000000002</v>
      </c>
      <c r="BX232" s="29">
        <f t="shared" si="550"/>
        <v>-0.50287499999999952</v>
      </c>
      <c r="BY232" s="29">
        <f t="shared" si="551"/>
        <v>7.6816521818181807</v>
      </c>
      <c r="BZ232" s="29">
        <f t="shared" si="552"/>
        <v>7.7299999999999995</v>
      </c>
      <c r="CA232" s="29">
        <f t="shared" si="553"/>
        <v>3.3702669999999992</v>
      </c>
      <c r="CC232" s="24">
        <v>1997</v>
      </c>
      <c r="CD232" s="24">
        <v>6</v>
      </c>
      <c r="CE232" s="29">
        <f t="shared" si="570"/>
        <v>6.5591049999999997</v>
      </c>
      <c r="CF232" s="29">
        <f t="shared" si="571"/>
        <v>3.1872879999999997</v>
      </c>
      <c r="CG232" s="29">
        <f t="shared" si="572"/>
        <v>4.1932089999999995</v>
      </c>
      <c r="CH232" s="29">
        <f t="shared" si="573"/>
        <v>3.8827220000000002</v>
      </c>
      <c r="CI232" s="29">
        <f t="shared" si="574"/>
        <v>3.3762099999999999</v>
      </c>
      <c r="CJ232" s="29">
        <f t="shared" si="575"/>
        <v>3.2379739999999999</v>
      </c>
      <c r="CK232" s="29">
        <f t="shared" si="576"/>
        <v>-3.9399718181818182</v>
      </c>
      <c r="CL232" s="29">
        <f t="shared" si="577"/>
        <v>-2.6066739999999999</v>
      </c>
      <c r="CM232" s="29">
        <f t="shared" si="578"/>
        <v>-3.6245190000000003</v>
      </c>
    </row>
    <row r="233" spans="1:91" x14ac:dyDescent="0.25">
      <c r="A233" s="25" t="s">
        <v>109</v>
      </c>
      <c r="B233" s="25" t="s">
        <v>103</v>
      </c>
      <c r="C233" s="25" t="s">
        <v>91</v>
      </c>
      <c r="D233" s="26">
        <v>16</v>
      </c>
      <c r="F233" s="29">
        <v>0.99749900000000002</v>
      </c>
      <c r="G233" s="29">
        <v>0.406721</v>
      </c>
      <c r="H233" s="29">
        <v>0.81958799999999998</v>
      </c>
      <c r="I233" s="29">
        <v>0.92238799999999999</v>
      </c>
      <c r="J233" s="29">
        <v>0.51022800000000001</v>
      </c>
      <c r="K233" s="29">
        <v>0.226468</v>
      </c>
      <c r="L233" s="29">
        <v>0.88270400000000004</v>
      </c>
      <c r="M233" s="58">
        <v>0.60421599999999998</v>
      </c>
      <c r="N233" s="58">
        <v>0.640181</v>
      </c>
      <c r="O233" s="58">
        <v>0.76750600000000002</v>
      </c>
      <c r="R233" s="31"/>
      <c r="S233" s="31">
        <f t="shared" si="495"/>
        <v>0.406721</v>
      </c>
      <c r="T233" s="31">
        <f t="shared" si="496"/>
        <v>0.81958799999999998</v>
      </c>
      <c r="U233" s="31">
        <f t="shared" si="497"/>
        <v>0.92238799999999999</v>
      </c>
      <c r="V233" s="31">
        <f t="shared" si="498"/>
        <v>0.51022800000000001</v>
      </c>
      <c r="W233" s="31">
        <f t="shared" si="499"/>
        <v>0.226468</v>
      </c>
      <c r="X233" s="31">
        <f t="shared" si="500"/>
        <v>0.88270400000000004</v>
      </c>
      <c r="Y233" s="60">
        <f t="shared" si="501"/>
        <v>0.81873399999999996</v>
      </c>
      <c r="Z233" s="60">
        <f t="shared" si="502"/>
        <v>0.640181</v>
      </c>
      <c r="AA233" s="60">
        <f t="shared" si="503"/>
        <v>0.76750600000000002</v>
      </c>
      <c r="AC233" s="60">
        <f t="shared" si="566"/>
        <v>0.406721</v>
      </c>
      <c r="AD233" s="60">
        <f t="shared" si="564"/>
        <v>0.81958799999999998</v>
      </c>
      <c r="AE233" s="60">
        <f t="shared" si="564"/>
        <v>0.92238799999999999</v>
      </c>
      <c r="AF233" s="60">
        <f t="shared" si="564"/>
        <v>0.51022800000000001</v>
      </c>
      <c r="AG233" s="60">
        <f t="shared" si="564"/>
        <v>0.226468</v>
      </c>
      <c r="AH233" s="60">
        <f t="shared" si="564"/>
        <v>0.88270400000000004</v>
      </c>
      <c r="AI233" s="60">
        <f t="shared" si="564"/>
        <v>0.81873399999999996</v>
      </c>
      <c r="AJ233" s="60">
        <f t="shared" si="564"/>
        <v>0.640181</v>
      </c>
      <c r="AK233" s="60">
        <f t="shared" si="564"/>
        <v>0.76750600000000002</v>
      </c>
      <c r="AM233" s="31">
        <f t="shared" si="568"/>
        <v>1.8264800000000001</v>
      </c>
      <c r="AN233" s="31">
        <f t="shared" si="567"/>
        <v>0.79100099999999984</v>
      </c>
      <c r="AO233" s="31">
        <f t="shared" si="567"/>
        <v>4.6642349999999997</v>
      </c>
      <c r="AP233" s="31">
        <f t="shared" si="567"/>
        <v>4.8085999999999851E-2</v>
      </c>
      <c r="AQ233" s="31">
        <f t="shared" si="567"/>
        <v>-5.949611</v>
      </c>
      <c r="AR233" s="31">
        <f t="shared" si="567"/>
        <v>-4.5294409999999994</v>
      </c>
      <c r="AS233" s="31">
        <f t="shared" si="567"/>
        <v>3.562445363636364</v>
      </c>
      <c r="AT233" s="31">
        <f t="shared" si="567"/>
        <v>-4.8554500000000003</v>
      </c>
      <c r="AU233" s="31">
        <f t="shared" si="567"/>
        <v>-0.97189600000000032</v>
      </c>
      <c r="BQ233" s="24">
        <v>1993</v>
      </c>
      <c r="BR233" s="24">
        <v>1</v>
      </c>
      <c r="BS233" s="29">
        <f>AM404</f>
        <v>0.89807999999999999</v>
      </c>
      <c r="BT233" s="29">
        <f t="shared" ref="BT233:CA233" si="579">AN404</f>
        <v>1.2415639999999999</v>
      </c>
      <c r="BU233" s="29">
        <f t="shared" si="579"/>
        <v>1.0206010000000001</v>
      </c>
      <c r="BV233" s="29">
        <f t="shared" si="579"/>
        <v>1.3003960000000001</v>
      </c>
      <c r="BW233" s="29">
        <f t="shared" si="579"/>
        <v>1.4809239999999999</v>
      </c>
      <c r="BX233" s="29">
        <f t="shared" si="579"/>
        <v>1.2641</v>
      </c>
      <c r="BY233" s="29">
        <f t="shared" si="579"/>
        <v>0.61891645454545452</v>
      </c>
      <c r="BZ233" s="29">
        <f t="shared" si="579"/>
        <v>1.0480179999999999</v>
      </c>
      <c r="CA233" s="29">
        <f t="shared" si="579"/>
        <v>1.35582</v>
      </c>
      <c r="CC233" s="24">
        <v>1997</v>
      </c>
      <c r="CD233" s="24">
        <v>7</v>
      </c>
      <c r="CE233" s="29">
        <f t="shared" si="570"/>
        <v>8.704129</v>
      </c>
      <c r="CF233" s="29">
        <f t="shared" si="571"/>
        <v>4.6707219999999996</v>
      </c>
      <c r="CG233" s="29">
        <f t="shared" si="572"/>
        <v>5.9698719999999996</v>
      </c>
      <c r="CH233" s="29">
        <f t="shared" si="573"/>
        <v>5.9212520000000008</v>
      </c>
      <c r="CI233" s="29">
        <f t="shared" si="574"/>
        <v>5.2844259999999998</v>
      </c>
      <c r="CJ233" s="29">
        <f t="shared" si="575"/>
        <v>5.0113059999999994</v>
      </c>
      <c r="CK233" s="29">
        <f t="shared" si="576"/>
        <v>-3.9643499090909091</v>
      </c>
      <c r="CL233" s="29">
        <f t="shared" si="577"/>
        <v>-2.0344949999999997</v>
      </c>
      <c r="CM233" s="29">
        <f t="shared" si="578"/>
        <v>-3.0757960000000004</v>
      </c>
    </row>
    <row r="234" spans="1:91" x14ac:dyDescent="0.25">
      <c r="A234" s="25" t="s">
        <v>109</v>
      </c>
      <c r="B234" s="25" t="s">
        <v>103</v>
      </c>
      <c r="C234" s="25" t="s">
        <v>92</v>
      </c>
      <c r="D234" s="26">
        <v>17</v>
      </c>
      <c r="F234" s="29">
        <v>0.90548499999999998</v>
      </c>
      <c r="G234" s="29">
        <v>0.43366199999999999</v>
      </c>
      <c r="H234" s="29">
        <v>0.91315900000000005</v>
      </c>
      <c r="I234" s="29">
        <v>0.87935799999999997</v>
      </c>
      <c r="J234" s="29">
        <v>0.63190199999999996</v>
      </c>
      <c r="K234" s="29">
        <v>0.45426699999999998</v>
      </c>
      <c r="L234" s="29">
        <v>1.13689</v>
      </c>
      <c r="M234" s="58">
        <v>0.629135</v>
      </c>
      <c r="N234" s="58">
        <v>0.76914800000000005</v>
      </c>
      <c r="O234" s="58">
        <v>0.63131300000000001</v>
      </c>
      <c r="R234" s="31"/>
      <c r="S234" s="31">
        <f t="shared" si="495"/>
        <v>0.43366199999999999</v>
      </c>
      <c r="T234" s="31">
        <f t="shared" si="496"/>
        <v>0.91315900000000005</v>
      </c>
      <c r="U234" s="31">
        <f t="shared" si="497"/>
        <v>0.87935799999999997</v>
      </c>
      <c r="V234" s="31">
        <f t="shared" si="498"/>
        <v>0.63190199999999996</v>
      </c>
      <c r="W234" s="31">
        <f t="shared" si="499"/>
        <v>0.45426699999999998</v>
      </c>
      <c r="X234" s="31">
        <f t="shared" si="500"/>
        <v>1.13689</v>
      </c>
      <c r="Y234" s="60">
        <f t="shared" si="501"/>
        <v>0.77987136363636367</v>
      </c>
      <c r="Z234" s="60">
        <f t="shared" si="502"/>
        <v>0.76914800000000005</v>
      </c>
      <c r="AA234" s="60">
        <f t="shared" si="503"/>
        <v>0.63131300000000001</v>
      </c>
      <c r="AC234" s="60">
        <f t="shared" si="566"/>
        <v>0.43366199999999999</v>
      </c>
      <c r="AD234" s="60">
        <f t="shared" si="564"/>
        <v>0.91315900000000005</v>
      </c>
      <c r="AE234" s="60">
        <f t="shared" si="564"/>
        <v>0.87935799999999997</v>
      </c>
      <c r="AF234" s="60">
        <f t="shared" si="564"/>
        <v>0.63190199999999996</v>
      </c>
      <c r="AG234" s="60">
        <f t="shared" si="564"/>
        <v>0.45426699999999998</v>
      </c>
      <c r="AH234" s="60">
        <f t="shared" si="564"/>
        <v>1.13689</v>
      </c>
      <c r="AI234" s="60">
        <f t="shared" si="564"/>
        <v>0.77987136363636367</v>
      </c>
      <c r="AJ234" s="60">
        <f t="shared" si="564"/>
        <v>0.76914800000000005</v>
      </c>
      <c r="AK234" s="60">
        <f t="shared" si="564"/>
        <v>0.63131300000000001</v>
      </c>
      <c r="AM234" s="31">
        <f t="shared" si="568"/>
        <v>2.2601420000000001</v>
      </c>
      <c r="AN234" s="31">
        <f t="shared" si="567"/>
        <v>1.7041599999999999</v>
      </c>
      <c r="AO234" s="31">
        <f t="shared" si="567"/>
        <v>5.5435929999999995</v>
      </c>
      <c r="AP234" s="31">
        <f t="shared" si="567"/>
        <v>0.67998799999999981</v>
      </c>
      <c r="AQ234" s="31">
        <f t="shared" si="567"/>
        <v>-5.4953440000000002</v>
      </c>
      <c r="AR234" s="31">
        <f t="shared" si="567"/>
        <v>-3.3925509999999992</v>
      </c>
      <c r="AS234" s="31">
        <f t="shared" si="567"/>
        <v>4.3423167272727277</v>
      </c>
      <c r="AT234" s="31">
        <f t="shared" si="567"/>
        <v>-4.0863019999999999</v>
      </c>
      <c r="AU234" s="31">
        <f t="shared" si="567"/>
        <v>-0.3405830000000003</v>
      </c>
      <c r="BQ234" s="24">
        <v>1993</v>
      </c>
      <c r="BR234" s="24">
        <v>2</v>
      </c>
      <c r="BS234" s="29">
        <f t="shared" ref="BS234:BS253" si="580">AM405</f>
        <v>1.353893</v>
      </c>
      <c r="BT234" s="29">
        <f t="shared" ref="BT234:BT253" si="581">AN405</f>
        <v>1.9369539999999998</v>
      </c>
      <c r="BU234" s="29">
        <f t="shared" ref="BU234:BU253" si="582">AO405</f>
        <v>1.6989360000000002</v>
      </c>
      <c r="BV234" s="29">
        <f t="shared" ref="BV234:BV253" si="583">AP405</f>
        <v>2.130029</v>
      </c>
      <c r="BW234" s="29">
        <f t="shared" ref="BW234:BW253" si="584">AQ405</f>
        <v>2.4704829999999998</v>
      </c>
      <c r="BX234" s="29">
        <f t="shared" ref="BX234:BX253" si="585">AR405</f>
        <v>2.031965</v>
      </c>
      <c r="BY234" s="29">
        <f t="shared" ref="BY234:BY253" si="586">AS405</f>
        <v>0.97512054545454552</v>
      </c>
      <c r="BZ234" s="29">
        <f t="shared" ref="BZ234:BZ253" si="587">AT405</f>
        <v>1.8716189999999999</v>
      </c>
      <c r="CA234" s="29">
        <f t="shared" ref="CA234:CA253" si="588">AU405</f>
        <v>2.1323509999999999</v>
      </c>
      <c r="CC234" s="24">
        <v>1997</v>
      </c>
      <c r="CD234" s="24">
        <v>8</v>
      </c>
      <c r="CE234" s="29">
        <f t="shared" si="570"/>
        <v>11.305285</v>
      </c>
      <c r="CF234" s="29">
        <f t="shared" si="571"/>
        <v>6.4338309999999996</v>
      </c>
      <c r="CG234" s="29">
        <f t="shared" si="572"/>
        <v>7.9882349999999995</v>
      </c>
      <c r="CH234" s="29">
        <f t="shared" si="573"/>
        <v>8.1821150000000014</v>
      </c>
      <c r="CI234" s="29">
        <f t="shared" si="574"/>
        <v>7.2947100000000002</v>
      </c>
      <c r="CJ234" s="29">
        <f t="shared" si="575"/>
        <v>6.8685139999999993</v>
      </c>
      <c r="CK234" s="29">
        <f t="shared" si="576"/>
        <v>-3.7001738181818182</v>
      </c>
      <c r="CL234" s="29">
        <f t="shared" si="577"/>
        <v>-1.1624799999999997</v>
      </c>
      <c r="CM234" s="29">
        <f t="shared" si="578"/>
        <v>-2.1675940000000002</v>
      </c>
    </row>
    <row r="235" spans="1:91" x14ac:dyDescent="0.25">
      <c r="A235" s="25" t="s">
        <v>109</v>
      </c>
      <c r="B235" s="25" t="s">
        <v>103</v>
      </c>
      <c r="C235" s="25" t="s">
        <v>93</v>
      </c>
      <c r="D235" s="26">
        <v>18</v>
      </c>
      <c r="F235" s="29">
        <v>0.771316</v>
      </c>
      <c r="G235" s="29">
        <v>0.439832</v>
      </c>
      <c r="H235" s="29">
        <v>0.90700899999999995</v>
      </c>
      <c r="I235" s="29">
        <v>0.76823699999999995</v>
      </c>
      <c r="J235" s="29">
        <v>0.79098000000000002</v>
      </c>
      <c r="K235" s="29">
        <v>0.77602800000000005</v>
      </c>
      <c r="L235" s="29">
        <v>1.3080510000000001</v>
      </c>
      <c r="M235" s="58">
        <v>0.48974800000000002</v>
      </c>
      <c r="N235" s="58">
        <v>0.82766700000000004</v>
      </c>
      <c r="O235" s="58">
        <v>0.39072800000000002</v>
      </c>
      <c r="R235" s="31"/>
      <c r="S235" s="31">
        <f t="shared" si="495"/>
        <v>0.439832</v>
      </c>
      <c r="T235" s="31">
        <f t="shared" si="496"/>
        <v>0.90700899999999995</v>
      </c>
      <c r="U235" s="31">
        <f t="shared" si="497"/>
        <v>0.76823699999999995</v>
      </c>
      <c r="V235" s="31">
        <f t="shared" si="498"/>
        <v>0.79098000000000002</v>
      </c>
      <c r="W235" s="31">
        <f t="shared" si="499"/>
        <v>0.77602800000000005</v>
      </c>
      <c r="X235" s="31">
        <f t="shared" si="500"/>
        <v>1.3080510000000001</v>
      </c>
      <c r="Y235" s="60">
        <f t="shared" si="501"/>
        <v>0.64333054545454538</v>
      </c>
      <c r="Z235" s="60">
        <f t="shared" si="502"/>
        <v>0.82766700000000004</v>
      </c>
      <c r="AA235" s="60">
        <f t="shared" si="503"/>
        <v>0.39072800000000002</v>
      </c>
      <c r="AC235" s="60">
        <f t="shared" si="566"/>
        <v>0.439832</v>
      </c>
      <c r="AD235" s="60">
        <f t="shared" si="564"/>
        <v>0.90700899999999995</v>
      </c>
      <c r="AE235" s="60">
        <f t="shared" si="564"/>
        <v>0.76823699999999995</v>
      </c>
      <c r="AF235" s="60">
        <f t="shared" si="564"/>
        <v>0.79098000000000002</v>
      </c>
      <c r="AG235" s="60">
        <f t="shared" si="564"/>
        <v>0.77602800000000005</v>
      </c>
      <c r="AH235" s="60">
        <f t="shared" si="564"/>
        <v>1.3080510000000001</v>
      </c>
      <c r="AI235" s="60">
        <f t="shared" si="564"/>
        <v>0.64333054545454538</v>
      </c>
      <c r="AJ235" s="60">
        <f t="shared" si="564"/>
        <v>0.82766700000000004</v>
      </c>
      <c r="AK235" s="60">
        <f t="shared" si="564"/>
        <v>0.39072800000000002</v>
      </c>
      <c r="AM235" s="31">
        <f t="shared" si="568"/>
        <v>2.6999740000000001</v>
      </c>
      <c r="AN235" s="31">
        <f t="shared" si="567"/>
        <v>2.6111689999999999</v>
      </c>
      <c r="AO235" s="31">
        <f t="shared" si="567"/>
        <v>6.3118299999999996</v>
      </c>
      <c r="AP235" s="31">
        <f t="shared" si="567"/>
        <v>1.4709679999999998</v>
      </c>
      <c r="AQ235" s="31">
        <f t="shared" si="567"/>
        <v>-4.7193160000000001</v>
      </c>
      <c r="AR235" s="31">
        <f t="shared" si="567"/>
        <v>-2.0844999999999994</v>
      </c>
      <c r="AS235" s="31">
        <f t="shared" si="567"/>
        <v>4.9856472727272729</v>
      </c>
      <c r="AT235" s="31">
        <f t="shared" si="567"/>
        <v>-3.2586349999999999</v>
      </c>
      <c r="AU235" s="31">
        <f t="shared" si="567"/>
        <v>5.0144999999999718E-2</v>
      </c>
      <c r="BQ235" s="24">
        <v>1993</v>
      </c>
      <c r="BR235" s="24">
        <v>3</v>
      </c>
      <c r="BS235" s="29">
        <f t="shared" si="580"/>
        <v>1.429465</v>
      </c>
      <c r="BT235" s="29">
        <f t="shared" si="581"/>
        <v>2.1027619999999998</v>
      </c>
      <c r="BU235" s="29">
        <f t="shared" si="582"/>
        <v>1.9451700000000003</v>
      </c>
      <c r="BV235" s="29">
        <f t="shared" si="583"/>
        <v>2.3874520000000001</v>
      </c>
      <c r="BW235" s="29">
        <f t="shared" si="584"/>
        <v>2.8783759999999998</v>
      </c>
      <c r="BX235" s="29">
        <f t="shared" si="585"/>
        <v>2.2750919999999999</v>
      </c>
      <c r="BY235" s="29">
        <f t="shared" si="586"/>
        <v>1.0061116363636364</v>
      </c>
      <c r="BZ235" s="29">
        <f t="shared" si="587"/>
        <v>2.3404509999999998</v>
      </c>
      <c r="CA235" s="29">
        <f t="shared" si="588"/>
        <v>2.2943819999999997</v>
      </c>
      <c r="CC235" s="24">
        <v>1997</v>
      </c>
      <c r="CD235" s="24">
        <v>9</v>
      </c>
      <c r="CE235" s="29">
        <f t="shared" si="570"/>
        <v>14.153122999999999</v>
      </c>
      <c r="CF235" s="29">
        <f t="shared" si="571"/>
        <v>8.5195279999999993</v>
      </c>
      <c r="CG235" s="29">
        <f t="shared" si="572"/>
        <v>10.059193</v>
      </c>
      <c r="CH235" s="29">
        <f t="shared" si="573"/>
        <v>10.491529000000002</v>
      </c>
      <c r="CI235" s="29">
        <f t="shared" si="574"/>
        <v>9.2521319999999996</v>
      </c>
      <c r="CJ235" s="29">
        <f t="shared" si="575"/>
        <v>8.708950999999999</v>
      </c>
      <c r="CK235" s="29">
        <f t="shared" si="576"/>
        <v>-3.1944792727272726</v>
      </c>
      <c r="CL235" s="29">
        <f t="shared" si="577"/>
        <v>-2.2582999999999798E-2</v>
      </c>
      <c r="CM235" s="29">
        <f t="shared" si="578"/>
        <v>-0.93288700000000024</v>
      </c>
    </row>
    <row r="236" spans="1:91" x14ac:dyDescent="0.25">
      <c r="A236" s="25" t="s">
        <v>109</v>
      </c>
      <c r="B236" s="25" t="s">
        <v>90</v>
      </c>
      <c r="C236" s="25" t="s">
        <v>91</v>
      </c>
      <c r="D236" s="26">
        <v>19</v>
      </c>
      <c r="F236" s="29">
        <v>0.58529699999999996</v>
      </c>
      <c r="G236" s="29">
        <v>-0.31517200000000001</v>
      </c>
      <c r="H236" s="29">
        <v>-0.40569899999999998</v>
      </c>
      <c r="I236" s="29">
        <v>-1.6567999999999999E-2</v>
      </c>
      <c r="J236" s="29">
        <v>0.23631199999999999</v>
      </c>
      <c r="K236" s="29">
        <v>0.28359400000000001</v>
      </c>
      <c r="L236" s="29">
        <v>-2.3698E-2</v>
      </c>
      <c r="M236" s="58">
        <v>0.53717099999999995</v>
      </c>
      <c r="N236" s="58">
        <v>4.5619E-2</v>
      </c>
      <c r="O236" s="58">
        <v>-0.99948099999999995</v>
      </c>
      <c r="R236" s="31"/>
      <c r="S236" s="31">
        <f t="shared" si="495"/>
        <v>-0.31517200000000001</v>
      </c>
      <c r="T236" s="31">
        <f t="shared" si="496"/>
        <v>-0.40569899999999998</v>
      </c>
      <c r="U236" s="31">
        <f t="shared" si="497"/>
        <v>-1.6567999999999999E-2</v>
      </c>
      <c r="V236" s="31">
        <f t="shared" si="498"/>
        <v>0.23631199999999999</v>
      </c>
      <c r="W236" s="31">
        <f t="shared" si="499"/>
        <v>0.28359400000000001</v>
      </c>
      <c r="X236" s="31">
        <f t="shared" si="500"/>
        <v>-2.3698E-2</v>
      </c>
      <c r="Y236" s="60">
        <f t="shared" si="501"/>
        <v>0.56342154545454537</v>
      </c>
      <c r="Z236" s="60">
        <f t="shared" si="502"/>
        <v>4.5619E-2</v>
      </c>
      <c r="AA236" s="60">
        <f t="shared" si="503"/>
        <v>-0.99948099999999995</v>
      </c>
      <c r="AC236" s="60">
        <f t="shared" si="566"/>
        <v>-0.31517200000000001</v>
      </c>
      <c r="AD236" s="60">
        <f t="shared" si="564"/>
        <v>-0.40569899999999998</v>
      </c>
      <c r="AE236" s="60">
        <f t="shared" si="564"/>
        <v>-1.6567999999999999E-2</v>
      </c>
      <c r="AF236" s="60">
        <f t="shared" si="564"/>
        <v>0.23631199999999999</v>
      </c>
      <c r="AG236" s="60">
        <f t="shared" si="564"/>
        <v>0.28359400000000001</v>
      </c>
      <c r="AH236" s="60">
        <f t="shared" si="564"/>
        <v>-2.3698E-2</v>
      </c>
      <c r="AI236" s="60">
        <f t="shared" si="564"/>
        <v>0.56342154545454537</v>
      </c>
      <c r="AJ236" s="60">
        <f t="shared" si="564"/>
        <v>4.5619E-2</v>
      </c>
      <c r="AK236" s="60">
        <f t="shared" si="564"/>
        <v>-0.99948099999999995</v>
      </c>
      <c r="AM236" s="31">
        <f t="shared" si="568"/>
        <v>2.3848020000000001</v>
      </c>
      <c r="AN236" s="31">
        <f t="shared" si="567"/>
        <v>2.20547</v>
      </c>
      <c r="AO236" s="31">
        <f t="shared" si="567"/>
        <v>6.2952619999999992</v>
      </c>
      <c r="AP236" s="31">
        <f t="shared" si="567"/>
        <v>1.7072799999999999</v>
      </c>
      <c r="AQ236" s="31">
        <f t="shared" si="567"/>
        <v>-4.4357220000000002</v>
      </c>
      <c r="AR236" s="31">
        <f t="shared" si="567"/>
        <v>-2.1081979999999994</v>
      </c>
      <c r="AS236" s="31">
        <f t="shared" si="567"/>
        <v>5.5490688181818184</v>
      </c>
      <c r="AT236" s="31">
        <f t="shared" si="567"/>
        <v>-3.2130160000000001</v>
      </c>
      <c r="AU236" s="31">
        <f t="shared" si="567"/>
        <v>-0.94933600000000018</v>
      </c>
      <c r="BQ236" s="24">
        <v>1993</v>
      </c>
      <c r="BR236" s="24">
        <v>4</v>
      </c>
      <c r="BS236" s="29">
        <f t="shared" si="580"/>
        <v>0.57068099999999999</v>
      </c>
      <c r="BT236" s="29">
        <f t="shared" si="581"/>
        <v>1.0465209999999998</v>
      </c>
      <c r="BU236" s="29">
        <f t="shared" si="582"/>
        <v>1.4006980000000002</v>
      </c>
      <c r="BV236" s="29">
        <f t="shared" si="583"/>
        <v>1.242785</v>
      </c>
      <c r="BW236" s="29">
        <f t="shared" si="584"/>
        <v>2.2553139999999998</v>
      </c>
      <c r="BX236" s="29">
        <f t="shared" si="585"/>
        <v>1.4597729999999998</v>
      </c>
      <c r="BY236" s="29">
        <f t="shared" si="586"/>
        <v>0.51392590909090918</v>
      </c>
      <c r="BZ236" s="29">
        <f t="shared" si="587"/>
        <v>1.9497989999999998</v>
      </c>
      <c r="CA236" s="29">
        <f t="shared" si="588"/>
        <v>1.5231329999999996</v>
      </c>
      <c r="CC236" s="24">
        <v>1997</v>
      </c>
      <c r="CD236" s="24">
        <v>10</v>
      </c>
      <c r="CE236" s="29">
        <f t="shared" si="570"/>
        <v>16.980701</v>
      </c>
      <c r="CF236" s="29">
        <f t="shared" si="571"/>
        <v>10.537818</v>
      </c>
      <c r="CG236" s="29">
        <f t="shared" si="572"/>
        <v>11.849537</v>
      </c>
      <c r="CH236" s="29">
        <f t="shared" si="573"/>
        <v>12.666926000000002</v>
      </c>
      <c r="CI236" s="29">
        <f t="shared" si="574"/>
        <v>10.961179</v>
      </c>
      <c r="CJ236" s="29">
        <f t="shared" si="575"/>
        <v>10.024258999999999</v>
      </c>
      <c r="CK236" s="29">
        <f t="shared" si="576"/>
        <v>-1.7894185454545455</v>
      </c>
      <c r="CL236" s="29">
        <f t="shared" si="577"/>
        <v>1.3282690000000001</v>
      </c>
      <c r="CM236" s="29">
        <f t="shared" si="578"/>
        <v>0.74336299999999977</v>
      </c>
    </row>
    <row r="237" spans="1:91" x14ac:dyDescent="0.25">
      <c r="A237" s="25" t="s">
        <v>109</v>
      </c>
      <c r="B237" s="25" t="s">
        <v>90</v>
      </c>
      <c r="C237" s="25" t="s">
        <v>92</v>
      </c>
      <c r="D237" s="26">
        <v>20</v>
      </c>
      <c r="F237" s="29">
        <v>0.47011799999999998</v>
      </c>
      <c r="G237" s="29">
        <v>-0.40504600000000002</v>
      </c>
      <c r="H237" s="29">
        <v>-0.45173999999999997</v>
      </c>
      <c r="I237" s="29">
        <v>-5.6564999999999997E-2</v>
      </c>
      <c r="J237" s="29">
        <v>0.23241100000000001</v>
      </c>
      <c r="K237" s="29">
        <v>0.56948100000000001</v>
      </c>
      <c r="L237" s="29">
        <v>0.111943</v>
      </c>
      <c r="M237" s="58">
        <v>0.30449399999999999</v>
      </c>
      <c r="N237" s="58">
        <v>0.102413</v>
      </c>
      <c r="O237" s="58">
        <v>-0.61815500000000001</v>
      </c>
      <c r="R237" s="31"/>
      <c r="S237" s="31">
        <f t="shared" si="495"/>
        <v>-0.40504600000000002</v>
      </c>
      <c r="T237" s="31">
        <f t="shared" si="496"/>
        <v>-0.45173999999999997</v>
      </c>
      <c r="U237" s="31">
        <f t="shared" si="497"/>
        <v>-5.6564999999999997E-2</v>
      </c>
      <c r="V237" s="31">
        <f t="shared" si="498"/>
        <v>0.23241100000000001</v>
      </c>
      <c r="W237" s="31">
        <f t="shared" si="499"/>
        <v>0.56948100000000001</v>
      </c>
      <c r="X237" s="31">
        <f t="shared" si="500"/>
        <v>0.111943</v>
      </c>
      <c r="Y237" s="60">
        <f t="shared" si="501"/>
        <v>0.39483436363636365</v>
      </c>
      <c r="Z237" s="60">
        <f t="shared" si="502"/>
        <v>0.102413</v>
      </c>
      <c r="AA237" s="60">
        <f t="shared" si="503"/>
        <v>-0.61815500000000001</v>
      </c>
      <c r="AC237" s="60">
        <f t="shared" si="566"/>
        <v>-0.40504600000000002</v>
      </c>
      <c r="AD237" s="60">
        <f t="shared" si="564"/>
        <v>-0.45173999999999997</v>
      </c>
      <c r="AE237" s="60">
        <f t="shared" si="564"/>
        <v>-5.6564999999999997E-2</v>
      </c>
      <c r="AF237" s="60">
        <f t="shared" si="564"/>
        <v>0.23241100000000001</v>
      </c>
      <c r="AG237" s="60">
        <f t="shared" si="564"/>
        <v>0.56948100000000001</v>
      </c>
      <c r="AH237" s="60">
        <f t="shared" si="564"/>
        <v>0.111943</v>
      </c>
      <c r="AI237" s="60">
        <f t="shared" si="564"/>
        <v>0.39483436363636365</v>
      </c>
      <c r="AJ237" s="60">
        <f t="shared" si="564"/>
        <v>0.102413</v>
      </c>
      <c r="AK237" s="60">
        <f t="shared" si="564"/>
        <v>-0.61815500000000001</v>
      </c>
      <c r="AM237" s="31">
        <f t="shared" si="568"/>
        <v>1.9797560000000001</v>
      </c>
      <c r="AN237" s="31">
        <f t="shared" si="567"/>
        <v>1.75373</v>
      </c>
      <c r="AO237" s="31">
        <f t="shared" si="567"/>
        <v>6.2386969999999993</v>
      </c>
      <c r="AP237" s="31">
        <f t="shared" si="567"/>
        <v>1.9396909999999998</v>
      </c>
      <c r="AQ237" s="31">
        <f t="shared" si="567"/>
        <v>-3.866241</v>
      </c>
      <c r="AR237" s="31">
        <f t="shared" si="567"/>
        <v>-1.9962549999999994</v>
      </c>
      <c r="AS237" s="31">
        <f t="shared" si="567"/>
        <v>5.9439031818181824</v>
      </c>
      <c r="AT237" s="31">
        <f t="shared" si="567"/>
        <v>-3.1106030000000002</v>
      </c>
      <c r="AU237" s="31">
        <f t="shared" si="567"/>
        <v>-1.5674910000000002</v>
      </c>
      <c r="BQ237" s="24">
        <v>1993</v>
      </c>
      <c r="BR237" s="24">
        <v>5</v>
      </c>
      <c r="BS237" s="29">
        <f t="shared" si="580"/>
        <v>-0.4972589999999999</v>
      </c>
      <c r="BT237" s="29">
        <f t="shared" si="581"/>
        <v>-0.32854700000000014</v>
      </c>
      <c r="BU237" s="29">
        <f t="shared" si="582"/>
        <v>0.46800000000000019</v>
      </c>
      <c r="BV237" s="29">
        <f t="shared" si="583"/>
        <v>-0.10275299999999987</v>
      </c>
      <c r="BW237" s="29">
        <f t="shared" si="584"/>
        <v>1.0680759999999998</v>
      </c>
      <c r="BX237" s="29">
        <f t="shared" si="585"/>
        <v>0.13696799999999976</v>
      </c>
      <c r="BY237" s="29">
        <f t="shared" si="586"/>
        <v>-2.1669181818181671E-2</v>
      </c>
      <c r="BZ237" s="29">
        <f t="shared" si="587"/>
        <v>1.1274729999999997</v>
      </c>
      <c r="CA237" s="29">
        <f t="shared" si="588"/>
        <v>0.59777199999999964</v>
      </c>
      <c r="CC237" s="24">
        <v>1997</v>
      </c>
      <c r="CD237" s="24">
        <v>11</v>
      </c>
      <c r="CE237" s="29">
        <f t="shared" si="570"/>
        <v>20.064174999999999</v>
      </c>
      <c r="CF237" s="29">
        <f t="shared" si="571"/>
        <v>12.982089999999999</v>
      </c>
      <c r="CG237" s="29">
        <f t="shared" si="572"/>
        <v>14.164850999999999</v>
      </c>
      <c r="CH237" s="29">
        <f t="shared" si="573"/>
        <v>15.289167000000003</v>
      </c>
      <c r="CI237" s="29">
        <f t="shared" si="574"/>
        <v>13.079046999999999</v>
      </c>
      <c r="CJ237" s="29">
        <f t="shared" si="575"/>
        <v>11.974031999999999</v>
      </c>
      <c r="CK237" s="29">
        <f t="shared" si="576"/>
        <v>9.1730909090909085E-2</v>
      </c>
      <c r="CL237" s="29">
        <f t="shared" si="577"/>
        <v>3.3711800000000003</v>
      </c>
      <c r="CM237" s="29">
        <f t="shared" si="578"/>
        <v>2.9661529999999994</v>
      </c>
    </row>
    <row r="238" spans="1:91" x14ac:dyDescent="0.25">
      <c r="A238" s="25" t="s">
        <v>109</v>
      </c>
      <c r="B238" s="25" t="s">
        <v>90</v>
      </c>
      <c r="C238" s="25" t="s">
        <v>93</v>
      </c>
      <c r="D238" s="26">
        <v>21</v>
      </c>
      <c r="F238" s="29">
        <v>0.13793900000000001</v>
      </c>
      <c r="G238" s="29">
        <v>-0.583534</v>
      </c>
      <c r="H238" s="29">
        <v>-0.60916000000000003</v>
      </c>
      <c r="I238" s="29">
        <v>-0.15856100000000001</v>
      </c>
      <c r="J238" s="29">
        <v>0.18607199999999999</v>
      </c>
      <c r="K238" s="29">
        <v>0.72219599999999995</v>
      </c>
      <c r="L238" s="29">
        <v>9.4164999999999999E-2</v>
      </c>
      <c r="M238" s="58">
        <v>-0.16362699999999999</v>
      </c>
      <c r="N238" s="58">
        <v>-2.1722999999999999E-2</v>
      </c>
      <c r="O238" s="58">
        <v>-0.186167</v>
      </c>
      <c r="R238" s="31"/>
      <c r="S238" s="31">
        <f t="shared" si="495"/>
        <v>-0.583534</v>
      </c>
      <c r="T238" s="31">
        <f t="shared" si="496"/>
        <v>-0.60916000000000003</v>
      </c>
      <c r="U238" s="31">
        <f t="shared" si="497"/>
        <v>-0.15856100000000001</v>
      </c>
      <c r="V238" s="31">
        <f t="shared" si="498"/>
        <v>0.18607199999999999</v>
      </c>
      <c r="W238" s="31">
        <f t="shared" si="499"/>
        <v>0.72219599999999995</v>
      </c>
      <c r="X238" s="31">
        <f t="shared" si="500"/>
        <v>9.4164999999999999E-2</v>
      </c>
      <c r="Y238" s="60">
        <f t="shared" si="501"/>
        <v>8.6354545454545776E-4</v>
      </c>
      <c r="Z238" s="60">
        <f t="shared" si="502"/>
        <v>-2.1722999999999999E-2</v>
      </c>
      <c r="AA238" s="60">
        <f t="shared" si="503"/>
        <v>-0.186167</v>
      </c>
      <c r="AC238" s="60">
        <f t="shared" si="566"/>
        <v>-0.583534</v>
      </c>
      <c r="AD238" s="60">
        <f t="shared" si="564"/>
        <v>-0.60916000000000003</v>
      </c>
      <c r="AE238" s="60">
        <f t="shared" si="564"/>
        <v>-0.15856100000000001</v>
      </c>
      <c r="AF238" s="60">
        <f t="shared" si="564"/>
        <v>0.18607199999999999</v>
      </c>
      <c r="AG238" s="60">
        <f t="shared" si="564"/>
        <v>0.72219599999999995</v>
      </c>
      <c r="AH238" s="60">
        <f t="shared" si="564"/>
        <v>9.4164999999999999E-2</v>
      </c>
      <c r="AI238" s="60">
        <f t="shared" si="564"/>
        <v>8.6354545454545776E-4</v>
      </c>
      <c r="AJ238" s="60">
        <f t="shared" si="564"/>
        <v>-2.1722999999999999E-2</v>
      </c>
      <c r="AK238" s="60">
        <f t="shared" si="564"/>
        <v>-0.186167</v>
      </c>
      <c r="AM238" s="31">
        <f t="shared" si="568"/>
        <v>1.3962220000000001</v>
      </c>
      <c r="AN238" s="31">
        <f t="shared" si="567"/>
        <v>1.1445699999999999</v>
      </c>
      <c r="AO238" s="31">
        <f t="shared" si="567"/>
        <v>6.0801359999999995</v>
      </c>
      <c r="AP238" s="31">
        <f t="shared" si="567"/>
        <v>2.1257629999999996</v>
      </c>
      <c r="AQ238" s="31">
        <f t="shared" si="567"/>
        <v>-3.1440450000000002</v>
      </c>
      <c r="AR238" s="31">
        <f t="shared" si="567"/>
        <v>-1.9020899999999994</v>
      </c>
      <c r="AS238" s="31">
        <f t="shared" si="567"/>
        <v>5.9447667272727278</v>
      </c>
      <c r="AT238" s="31">
        <f t="shared" si="567"/>
        <v>-3.1323260000000004</v>
      </c>
      <c r="AU238" s="31">
        <f t="shared" si="567"/>
        <v>-1.7536580000000002</v>
      </c>
      <c r="BQ238" s="24">
        <v>1993</v>
      </c>
      <c r="BR238" s="24">
        <v>6</v>
      </c>
      <c r="BS238" s="29">
        <f t="shared" si="580"/>
        <v>-1.8647999999999998</v>
      </c>
      <c r="BT238" s="29">
        <f t="shared" si="581"/>
        <v>-2.0450150000000002</v>
      </c>
      <c r="BU238" s="29">
        <f t="shared" si="582"/>
        <v>-0.82274299999999978</v>
      </c>
      <c r="BV238" s="29">
        <f t="shared" si="583"/>
        <v>-1.6655329999999999</v>
      </c>
      <c r="BW238" s="29">
        <f t="shared" si="584"/>
        <v>-0.53524400000000028</v>
      </c>
      <c r="BX238" s="29">
        <f t="shared" si="585"/>
        <v>-1.5898090000000002</v>
      </c>
      <c r="BY238" s="29">
        <f t="shared" si="586"/>
        <v>-0.6400243636363635</v>
      </c>
      <c r="BZ238" s="29">
        <f t="shared" si="587"/>
        <v>-6.4287000000000205E-2</v>
      </c>
      <c r="CA238" s="29">
        <f t="shared" si="588"/>
        <v>-0.62601000000000029</v>
      </c>
      <c r="CC238" s="24">
        <v>1997</v>
      </c>
      <c r="CD238" s="24">
        <v>12</v>
      </c>
      <c r="CE238" s="29">
        <f t="shared" si="570"/>
        <v>23.441126999999998</v>
      </c>
      <c r="CF238" s="29">
        <f t="shared" si="571"/>
        <v>15.59652</v>
      </c>
      <c r="CG238" s="29">
        <f t="shared" si="572"/>
        <v>16.956278999999999</v>
      </c>
      <c r="CH238" s="29">
        <f t="shared" si="573"/>
        <v>18.310885000000003</v>
      </c>
      <c r="CI238" s="29">
        <f t="shared" si="574"/>
        <v>15.587589999999999</v>
      </c>
      <c r="CJ238" s="29">
        <f t="shared" si="575"/>
        <v>14.355039999999999</v>
      </c>
      <c r="CK238" s="29">
        <f t="shared" si="576"/>
        <v>2.3351117272727269</v>
      </c>
      <c r="CL238" s="29">
        <f t="shared" si="577"/>
        <v>5.6619660000000005</v>
      </c>
      <c r="CM238" s="29">
        <f t="shared" si="578"/>
        <v>5.3199279999999991</v>
      </c>
    </row>
    <row r="239" spans="1:91" x14ac:dyDescent="0.25">
      <c r="A239" s="25" t="s">
        <v>109</v>
      </c>
      <c r="B239" s="25" t="s">
        <v>94</v>
      </c>
      <c r="C239" s="25" t="s">
        <v>91</v>
      </c>
      <c r="D239" s="26">
        <v>22</v>
      </c>
      <c r="F239" s="29">
        <v>-0.424211</v>
      </c>
      <c r="G239" s="29">
        <v>-0.21396999999999999</v>
      </c>
      <c r="H239" s="29">
        <v>-3.5519000000000002E-2</v>
      </c>
      <c r="I239" s="29">
        <v>-6.7141000000000006E-2</v>
      </c>
      <c r="J239" s="29">
        <v>0.50217299999999998</v>
      </c>
      <c r="K239" s="29">
        <v>0.70771099999999998</v>
      </c>
      <c r="L239" s="29">
        <v>0.77489699999999995</v>
      </c>
      <c r="M239" s="58">
        <v>-0.365589</v>
      </c>
      <c r="N239" s="58">
        <v>0.60880599999999996</v>
      </c>
      <c r="O239" s="58">
        <v>0.46870400000000001</v>
      </c>
      <c r="R239" s="31"/>
      <c r="S239" s="31">
        <f t="shared" si="495"/>
        <v>-0.21396999999999999</v>
      </c>
      <c r="T239" s="31">
        <f t="shared" si="496"/>
        <v>-3.5519000000000002E-2</v>
      </c>
      <c r="U239" s="31">
        <f t="shared" si="497"/>
        <v>-6.7141000000000006E-2</v>
      </c>
      <c r="V239" s="31">
        <f t="shared" si="498"/>
        <v>0.50217299999999998</v>
      </c>
      <c r="W239" s="31">
        <f t="shared" si="499"/>
        <v>0.70771099999999998</v>
      </c>
      <c r="X239" s="31">
        <f t="shared" si="500"/>
        <v>0.77489699999999995</v>
      </c>
      <c r="Y239" s="60">
        <f t="shared" si="501"/>
        <v>-0.39756463636363631</v>
      </c>
      <c r="Z239" s="60">
        <f t="shared" si="502"/>
        <v>0.60880599999999996</v>
      </c>
      <c r="AA239" s="60">
        <f t="shared" si="503"/>
        <v>0.46870400000000001</v>
      </c>
      <c r="AC239" s="60">
        <f t="shared" si="566"/>
        <v>-0.21396999999999999</v>
      </c>
      <c r="AD239" s="60">
        <f t="shared" si="564"/>
        <v>-3.5519000000000002E-2</v>
      </c>
      <c r="AE239" s="60">
        <f t="shared" si="564"/>
        <v>-6.7141000000000006E-2</v>
      </c>
      <c r="AF239" s="60">
        <f t="shared" si="564"/>
        <v>0.50217299999999998</v>
      </c>
      <c r="AG239" s="60">
        <f t="shared" si="564"/>
        <v>0.70771099999999998</v>
      </c>
      <c r="AH239" s="60">
        <f t="shared" si="564"/>
        <v>0.77489699999999995</v>
      </c>
      <c r="AI239" s="60">
        <f t="shared" si="564"/>
        <v>-0.39756463636363631</v>
      </c>
      <c r="AJ239" s="60">
        <f t="shared" si="564"/>
        <v>0.60880599999999996</v>
      </c>
      <c r="AK239" s="60">
        <f t="shared" si="564"/>
        <v>0.46870400000000001</v>
      </c>
      <c r="AM239" s="31">
        <f t="shared" si="568"/>
        <v>1.1822520000000001</v>
      </c>
      <c r="AN239" s="31">
        <f t="shared" si="567"/>
        <v>1.1090509999999998</v>
      </c>
      <c r="AO239" s="31">
        <f t="shared" si="567"/>
        <v>6.0129949999999992</v>
      </c>
      <c r="AP239" s="31">
        <f t="shared" si="567"/>
        <v>2.6279359999999996</v>
      </c>
      <c r="AQ239" s="31">
        <f t="shared" si="567"/>
        <v>-2.4363340000000004</v>
      </c>
      <c r="AR239" s="31">
        <f t="shared" si="567"/>
        <v>-1.1271929999999994</v>
      </c>
      <c r="AS239" s="31">
        <f t="shared" si="567"/>
        <v>5.5472020909090913</v>
      </c>
      <c r="AT239" s="31">
        <f t="shared" si="567"/>
        <v>-2.5235200000000004</v>
      </c>
      <c r="AU239" s="31">
        <f t="shared" si="567"/>
        <v>-1.2849540000000002</v>
      </c>
      <c r="BQ239" s="24">
        <v>1993</v>
      </c>
      <c r="BR239" s="24">
        <v>7</v>
      </c>
      <c r="BS239" s="29">
        <f t="shared" si="580"/>
        <v>-2.2719019999999999</v>
      </c>
      <c r="BT239" s="29">
        <f t="shared" si="581"/>
        <v>-2.8992510000000005</v>
      </c>
      <c r="BU239" s="29">
        <f t="shared" si="582"/>
        <v>-1.4995089999999998</v>
      </c>
      <c r="BV239" s="29">
        <f t="shared" si="583"/>
        <v>-2.083126</v>
      </c>
      <c r="BW239" s="29">
        <f t="shared" si="584"/>
        <v>-1.9624890000000004</v>
      </c>
      <c r="BX239" s="29">
        <f t="shared" si="585"/>
        <v>-2.8517800000000002</v>
      </c>
      <c r="BY239" s="29">
        <f t="shared" si="586"/>
        <v>-0.69448790909090896</v>
      </c>
      <c r="BZ239" s="29">
        <f t="shared" si="587"/>
        <v>-0.89349800000000024</v>
      </c>
      <c r="CA239" s="29">
        <f t="shared" si="588"/>
        <v>-1.3953520000000004</v>
      </c>
      <c r="CC239" s="24">
        <v>1997</v>
      </c>
      <c r="CD239" s="24">
        <v>13</v>
      </c>
      <c r="CE239" s="29">
        <f t="shared" si="570"/>
        <v>27.065291999999999</v>
      </c>
      <c r="CF239" s="29">
        <f t="shared" si="571"/>
        <v>18.100815000000001</v>
      </c>
      <c r="CG239" s="29">
        <f t="shared" si="572"/>
        <v>20.123618999999998</v>
      </c>
      <c r="CH239" s="29">
        <f t="shared" si="573"/>
        <v>21.651441000000002</v>
      </c>
      <c r="CI239" s="29">
        <f t="shared" si="574"/>
        <v>18.358291999999999</v>
      </c>
      <c r="CJ239" s="29">
        <f t="shared" si="575"/>
        <v>16.725223</v>
      </c>
      <c r="CK239" s="29">
        <f t="shared" si="576"/>
        <v>5.1786700909090904</v>
      </c>
      <c r="CL239" s="29">
        <f t="shared" si="577"/>
        <v>8.1018609999999995</v>
      </c>
      <c r="CM239" s="29">
        <f t="shared" si="578"/>
        <v>7.9360979999999994</v>
      </c>
    </row>
    <row r="240" spans="1:91" x14ac:dyDescent="0.25">
      <c r="A240" s="25" t="s">
        <v>109</v>
      </c>
      <c r="B240" s="25" t="s">
        <v>94</v>
      </c>
      <c r="C240" s="25" t="s">
        <v>92</v>
      </c>
      <c r="D240" s="26">
        <v>23</v>
      </c>
      <c r="F240" s="29">
        <v>-0.25584200000000001</v>
      </c>
      <c r="G240" s="29">
        <v>2.9755E-2</v>
      </c>
      <c r="H240" s="29">
        <v>0.223633</v>
      </c>
      <c r="I240" s="29">
        <v>8.7530999999999998E-2</v>
      </c>
      <c r="J240" s="29">
        <v>0.54308900000000004</v>
      </c>
      <c r="K240" s="29">
        <v>0.77277099999999999</v>
      </c>
      <c r="L240" s="29">
        <v>0.819631</v>
      </c>
      <c r="M240" s="58">
        <v>-0.221941</v>
      </c>
      <c r="N240" s="58">
        <v>1.029182</v>
      </c>
      <c r="O240" s="58">
        <v>0.89726399999999995</v>
      </c>
      <c r="R240" s="31"/>
      <c r="S240" s="31">
        <f t="shared" si="495"/>
        <v>2.9755E-2</v>
      </c>
      <c r="T240" s="31">
        <f t="shared" si="496"/>
        <v>0.223633</v>
      </c>
      <c r="U240" s="31">
        <f t="shared" si="497"/>
        <v>8.7530999999999998E-2</v>
      </c>
      <c r="V240" s="31">
        <f t="shared" si="498"/>
        <v>0.54308900000000004</v>
      </c>
      <c r="W240" s="31">
        <f t="shared" si="499"/>
        <v>0.77277099999999999</v>
      </c>
      <c r="X240" s="31">
        <f t="shared" si="500"/>
        <v>0.819631</v>
      </c>
      <c r="Y240" s="60">
        <f t="shared" si="501"/>
        <v>-0.24043245454545456</v>
      </c>
      <c r="Z240" s="60">
        <f t="shared" si="502"/>
        <v>1.029182</v>
      </c>
      <c r="AA240" s="60">
        <f t="shared" si="503"/>
        <v>0.89726399999999995</v>
      </c>
      <c r="AC240" s="60">
        <f t="shared" si="566"/>
        <v>2.9755E-2</v>
      </c>
      <c r="AD240" s="60">
        <f t="shared" ref="AD240:AD244" si="589">T240</f>
        <v>0.223633</v>
      </c>
      <c r="AE240" s="60">
        <f t="shared" ref="AE240:AE244" si="590">U240</f>
        <v>8.7530999999999998E-2</v>
      </c>
      <c r="AF240" s="60">
        <f t="shared" ref="AF240:AF244" si="591">V240</f>
        <v>0.54308900000000004</v>
      </c>
      <c r="AG240" s="60">
        <f t="shared" ref="AG240:AG244" si="592">W240</f>
        <v>0.77277099999999999</v>
      </c>
      <c r="AH240" s="60">
        <f t="shared" ref="AH240:AH244" si="593">X240</f>
        <v>0.819631</v>
      </c>
      <c r="AI240" s="60">
        <f t="shared" ref="AI240:AI244" si="594">Y240</f>
        <v>-0.24043245454545456</v>
      </c>
      <c r="AJ240" s="60">
        <f t="shared" ref="AJ240:AJ244" si="595">Z240</f>
        <v>1.029182</v>
      </c>
      <c r="AK240" s="60">
        <f t="shared" ref="AK240:AK244" si="596">AA240</f>
        <v>0.89726399999999995</v>
      </c>
      <c r="AM240" s="31">
        <f t="shared" si="568"/>
        <v>1.2120070000000001</v>
      </c>
      <c r="AN240" s="31">
        <f t="shared" si="567"/>
        <v>1.3326839999999998</v>
      </c>
      <c r="AO240" s="31">
        <f t="shared" si="567"/>
        <v>6.1005259999999994</v>
      </c>
      <c r="AP240" s="31">
        <f t="shared" si="567"/>
        <v>3.1710249999999998</v>
      </c>
      <c r="AQ240" s="31">
        <f t="shared" si="567"/>
        <v>-1.6635630000000003</v>
      </c>
      <c r="AR240" s="31">
        <f t="shared" si="567"/>
        <v>-0.30756199999999945</v>
      </c>
      <c r="AS240" s="31">
        <f t="shared" si="567"/>
        <v>5.3067696363636365</v>
      </c>
      <c r="AT240" s="31">
        <f t="shared" si="567"/>
        <v>-1.4943380000000004</v>
      </c>
      <c r="AU240" s="31">
        <f t="shared" si="567"/>
        <v>-0.3876900000000002</v>
      </c>
      <c r="BQ240" s="24">
        <v>1993</v>
      </c>
      <c r="BR240" s="24">
        <v>8</v>
      </c>
      <c r="BS240" s="29">
        <f t="shared" si="580"/>
        <v>-2.0881699999999999</v>
      </c>
      <c r="BT240" s="29">
        <f t="shared" si="581"/>
        <v>-3.0921160000000003</v>
      </c>
      <c r="BU240" s="29">
        <f t="shared" si="582"/>
        <v>-1.5772049999999997</v>
      </c>
      <c r="BV240" s="29">
        <f t="shared" si="583"/>
        <v>-1.7084920000000001</v>
      </c>
      <c r="BW240" s="29">
        <f t="shared" si="584"/>
        <v>-2.6554840000000004</v>
      </c>
      <c r="BX240" s="29">
        <f t="shared" si="585"/>
        <v>-3.5649190000000002</v>
      </c>
      <c r="BY240" s="29">
        <f t="shared" si="586"/>
        <v>-0.41174190909090896</v>
      </c>
      <c r="BZ240" s="29">
        <f t="shared" si="587"/>
        <v>-1.2970150000000003</v>
      </c>
      <c r="CA240" s="29">
        <f t="shared" si="588"/>
        <v>-1.7365310000000003</v>
      </c>
      <c r="CC240" s="24">
        <v>1997</v>
      </c>
      <c r="CD240" s="24">
        <v>14</v>
      </c>
      <c r="CE240" s="29">
        <f t="shared" si="570"/>
        <v>30.717834</v>
      </c>
      <c r="CF240" s="29">
        <f t="shared" si="571"/>
        <v>20.599389000000002</v>
      </c>
      <c r="CG240" s="29">
        <f t="shared" si="572"/>
        <v>23.298573999999999</v>
      </c>
      <c r="CH240" s="29">
        <f t="shared" si="573"/>
        <v>24.883330000000001</v>
      </c>
      <c r="CI240" s="29">
        <f t="shared" si="574"/>
        <v>21.083191999999997</v>
      </c>
      <c r="CJ240" s="29">
        <f t="shared" si="575"/>
        <v>19.152161</v>
      </c>
      <c r="CK240" s="29">
        <f t="shared" si="576"/>
        <v>8.2106493636363638</v>
      </c>
      <c r="CL240" s="29">
        <f t="shared" si="577"/>
        <v>10.729806</v>
      </c>
      <c r="CM240" s="29">
        <f t="shared" si="578"/>
        <v>10.633495</v>
      </c>
    </row>
    <row r="241" spans="1:91" x14ac:dyDescent="0.25">
      <c r="A241" s="25" t="s">
        <v>109</v>
      </c>
      <c r="B241" s="25" t="s">
        <v>94</v>
      </c>
      <c r="C241" s="25" t="s">
        <v>93</v>
      </c>
      <c r="D241" s="26">
        <v>24</v>
      </c>
      <c r="F241" s="29">
        <v>-0.26366000000000001</v>
      </c>
      <c r="G241" s="29">
        <v>0.13722699999999999</v>
      </c>
      <c r="H241" s="29">
        <v>0.34779100000000002</v>
      </c>
      <c r="I241" s="29">
        <v>0.15518499999999999</v>
      </c>
      <c r="J241" s="29">
        <v>0.55733200000000005</v>
      </c>
      <c r="K241" s="29">
        <v>0.70982299999999998</v>
      </c>
      <c r="L241" s="29">
        <v>0.72675199999999995</v>
      </c>
      <c r="M241" s="58">
        <v>-0.28243400000000002</v>
      </c>
      <c r="N241" s="58">
        <v>1.2751939999999999</v>
      </c>
      <c r="O241" s="58">
        <v>1.162677</v>
      </c>
      <c r="R241" s="31"/>
      <c r="S241" s="31">
        <f t="shared" si="495"/>
        <v>0.13722699999999999</v>
      </c>
      <c r="T241" s="31">
        <f t="shared" si="496"/>
        <v>0.34779100000000002</v>
      </c>
      <c r="U241" s="31">
        <f t="shared" si="497"/>
        <v>0.15518499999999999</v>
      </c>
      <c r="V241" s="31">
        <f t="shared" si="498"/>
        <v>0.55733200000000005</v>
      </c>
      <c r="W241" s="31">
        <f t="shared" si="499"/>
        <v>0.70982299999999998</v>
      </c>
      <c r="X241" s="31">
        <f t="shared" si="500"/>
        <v>0.72675199999999995</v>
      </c>
      <c r="Y241" s="60">
        <f t="shared" si="501"/>
        <v>-0.27219363636363636</v>
      </c>
      <c r="Z241" s="60">
        <f t="shared" si="502"/>
        <v>1.2751939999999999</v>
      </c>
      <c r="AA241" s="60">
        <f t="shared" si="503"/>
        <v>1.162677</v>
      </c>
      <c r="AC241" s="60">
        <f t="shared" si="566"/>
        <v>0.13722699999999999</v>
      </c>
      <c r="AD241" s="60">
        <f t="shared" si="589"/>
        <v>0.34779100000000002</v>
      </c>
      <c r="AE241" s="60">
        <f t="shared" si="590"/>
        <v>0.15518499999999999</v>
      </c>
      <c r="AF241" s="60">
        <f t="shared" si="591"/>
        <v>0.55733200000000005</v>
      </c>
      <c r="AG241" s="60">
        <f t="shared" si="592"/>
        <v>0.70982299999999998</v>
      </c>
      <c r="AH241" s="60">
        <f t="shared" si="593"/>
        <v>0.72675199999999995</v>
      </c>
      <c r="AI241" s="60">
        <f t="shared" si="594"/>
        <v>-0.27219363636363636</v>
      </c>
      <c r="AJ241" s="60">
        <f t="shared" si="595"/>
        <v>1.2751939999999999</v>
      </c>
      <c r="AK241" s="60">
        <f t="shared" si="596"/>
        <v>1.162677</v>
      </c>
      <c r="AM241" s="31">
        <f t="shared" si="568"/>
        <v>1.349234</v>
      </c>
      <c r="AN241" s="31">
        <f t="shared" ref="AN241:AN244" si="597">AD241+AN240</f>
        <v>1.6804749999999997</v>
      </c>
      <c r="AO241" s="31">
        <f t="shared" ref="AO241:AO244" si="598">AE241+AO240</f>
        <v>6.2557109999999998</v>
      </c>
      <c r="AP241" s="31">
        <f t="shared" ref="AP241:AP244" si="599">AF241+AP240</f>
        <v>3.7283569999999999</v>
      </c>
      <c r="AQ241" s="31">
        <f t="shared" ref="AQ241:AQ244" si="600">AG241+AQ240</f>
        <v>-0.95374000000000037</v>
      </c>
      <c r="AR241" s="31">
        <f t="shared" ref="AR241:AR244" si="601">AH241+AR240</f>
        <v>0.41919000000000051</v>
      </c>
      <c r="AS241" s="31">
        <f t="shared" ref="AS241:AS244" si="602">AI241+AS240</f>
        <v>5.0345760000000004</v>
      </c>
      <c r="AT241" s="31">
        <f t="shared" ref="AT241:AT244" si="603">AJ241+AT240</f>
        <v>-0.21914400000000045</v>
      </c>
      <c r="AU241" s="31">
        <f t="shared" ref="AU241:AU244" si="604">AK241+AU240</f>
        <v>0.77498699999999976</v>
      </c>
      <c r="BQ241" s="24">
        <v>1993</v>
      </c>
      <c r="BR241" s="24">
        <v>9</v>
      </c>
      <c r="BS241" s="29">
        <f t="shared" si="580"/>
        <v>-1.347518</v>
      </c>
      <c r="BT241" s="29">
        <f t="shared" si="581"/>
        <v>-2.7223750000000004</v>
      </c>
      <c r="BU241" s="29">
        <f t="shared" si="582"/>
        <v>-0.94742899999999974</v>
      </c>
      <c r="BV241" s="29">
        <f t="shared" si="583"/>
        <v>-0.63147700000000007</v>
      </c>
      <c r="BW241" s="29">
        <f t="shared" si="584"/>
        <v>-2.5585140000000006</v>
      </c>
      <c r="BX241" s="29">
        <f t="shared" si="585"/>
        <v>-3.6083780000000001</v>
      </c>
      <c r="BY241" s="29">
        <f t="shared" si="586"/>
        <v>0.25832800000000006</v>
      </c>
      <c r="BZ241" s="29">
        <f t="shared" si="587"/>
        <v>-1.2508160000000001</v>
      </c>
      <c r="CA241" s="29">
        <f t="shared" si="588"/>
        <v>-1.5246640000000002</v>
      </c>
      <c r="CC241" s="24">
        <v>1997</v>
      </c>
      <c r="CD241" s="24">
        <v>15</v>
      </c>
      <c r="CE241" s="29">
        <f t="shared" si="570"/>
        <v>34.053797000000003</v>
      </c>
      <c r="CF241" s="29">
        <f t="shared" si="571"/>
        <v>22.853919000000001</v>
      </c>
      <c r="CG241" s="29">
        <f t="shared" si="572"/>
        <v>26.077635999999998</v>
      </c>
      <c r="CH241" s="29">
        <f t="shared" si="573"/>
        <v>27.644699000000003</v>
      </c>
      <c r="CI241" s="29">
        <f t="shared" si="574"/>
        <v>23.533749999999998</v>
      </c>
      <c r="CJ241" s="29">
        <f t="shared" si="575"/>
        <v>21.400172999999999</v>
      </c>
      <c r="CK241" s="29">
        <f t="shared" si="576"/>
        <v>11.098147363636365</v>
      </c>
      <c r="CL241" s="29">
        <f t="shared" si="577"/>
        <v>13.360873999999999</v>
      </c>
      <c r="CM241" s="29">
        <f t="shared" si="578"/>
        <v>13.157586</v>
      </c>
    </row>
    <row r="242" spans="1:91" x14ac:dyDescent="0.25">
      <c r="A242" s="25" t="s">
        <v>109</v>
      </c>
      <c r="B242" s="25" t="s">
        <v>95</v>
      </c>
      <c r="C242" s="25" t="s">
        <v>91</v>
      </c>
      <c r="D242" s="26">
        <v>25</v>
      </c>
      <c r="F242" s="29">
        <v>0.208039</v>
      </c>
      <c r="G242" s="29">
        <v>1.0462830000000001</v>
      </c>
      <c r="H242" s="29">
        <v>0.77570399999999995</v>
      </c>
      <c r="I242" s="29">
        <v>0.55719799999999997</v>
      </c>
      <c r="J242" s="29">
        <v>0.97893799999999997</v>
      </c>
      <c r="K242" s="29">
        <v>0.66431399999999996</v>
      </c>
      <c r="L242" s="29">
        <v>0.714476</v>
      </c>
      <c r="M242" s="58">
        <v>0.150452</v>
      </c>
      <c r="N242" s="58">
        <v>1.185149</v>
      </c>
      <c r="O242" s="58">
        <v>1.259501</v>
      </c>
      <c r="R242" s="31"/>
      <c r="S242" s="31">
        <f t="shared" si="495"/>
        <v>1.0462830000000001</v>
      </c>
      <c r="T242" s="31">
        <f t="shared" si="496"/>
        <v>0.77570399999999995</v>
      </c>
      <c r="U242" s="31">
        <f t="shared" si="497"/>
        <v>0.55719799999999997</v>
      </c>
      <c r="V242" s="31">
        <f t="shared" si="498"/>
        <v>0.97893799999999997</v>
      </c>
      <c r="W242" s="31">
        <f t="shared" si="499"/>
        <v>0.66431399999999996</v>
      </c>
      <c r="X242" s="31">
        <f t="shared" si="500"/>
        <v>0.714476</v>
      </c>
      <c r="Y242" s="60">
        <f t="shared" si="501"/>
        <v>0.18186309090909092</v>
      </c>
      <c r="Z242" s="60">
        <f t="shared" si="502"/>
        <v>1.185149</v>
      </c>
      <c r="AA242" s="60">
        <f t="shared" si="503"/>
        <v>1.259501</v>
      </c>
      <c r="AC242" s="60">
        <f t="shared" si="566"/>
        <v>1.0462830000000001</v>
      </c>
      <c r="AD242" s="60">
        <f t="shared" si="589"/>
        <v>0.77570399999999995</v>
      </c>
      <c r="AE242" s="60">
        <f t="shared" si="590"/>
        <v>0.55719799999999997</v>
      </c>
      <c r="AF242" s="60">
        <f t="shared" si="591"/>
        <v>0.97893799999999997</v>
      </c>
      <c r="AG242" s="60">
        <f t="shared" si="592"/>
        <v>0.66431399999999996</v>
      </c>
      <c r="AH242" s="60">
        <f t="shared" si="593"/>
        <v>0.714476</v>
      </c>
      <c r="AI242" s="60">
        <f t="shared" si="594"/>
        <v>0.18186309090909092</v>
      </c>
      <c r="AJ242" s="60">
        <f t="shared" si="595"/>
        <v>1.185149</v>
      </c>
      <c r="AK242" s="60">
        <f t="shared" si="596"/>
        <v>1.259501</v>
      </c>
      <c r="AM242" s="31">
        <f t="shared" si="568"/>
        <v>2.3955169999999999</v>
      </c>
      <c r="AN242" s="31">
        <f t="shared" si="597"/>
        <v>2.4561789999999997</v>
      </c>
      <c r="AO242" s="31">
        <f t="shared" si="598"/>
        <v>6.8129089999999994</v>
      </c>
      <c r="AP242" s="31">
        <f t="shared" si="599"/>
        <v>4.7072950000000002</v>
      </c>
      <c r="AQ242" s="31">
        <f t="shared" si="600"/>
        <v>-0.28942600000000041</v>
      </c>
      <c r="AR242" s="31">
        <f t="shared" si="601"/>
        <v>1.1336660000000005</v>
      </c>
      <c r="AS242" s="31">
        <f t="shared" si="602"/>
        <v>5.2164390909090912</v>
      </c>
      <c r="AT242" s="31">
        <f t="shared" si="603"/>
        <v>0.96600499999999956</v>
      </c>
      <c r="AU242" s="31">
        <f t="shared" si="604"/>
        <v>2.0344879999999996</v>
      </c>
      <c r="BQ242" s="24">
        <v>1993</v>
      </c>
      <c r="BR242" s="24">
        <f>1+BR241</f>
        <v>10</v>
      </c>
      <c r="BS242" s="29">
        <f t="shared" si="580"/>
        <v>-0.97603299999999993</v>
      </c>
      <c r="BT242" s="29">
        <f t="shared" si="581"/>
        <v>-2.5585920000000004</v>
      </c>
      <c r="BU242" s="29">
        <f t="shared" si="582"/>
        <v>-0.10734399999999977</v>
      </c>
      <c r="BV242" s="29">
        <f t="shared" si="583"/>
        <v>5.7651999999999926E-2</v>
      </c>
      <c r="BW242" s="29">
        <f t="shared" si="584"/>
        <v>-1.9538930000000008</v>
      </c>
      <c r="BX242" s="29">
        <f t="shared" si="585"/>
        <v>-3.2897240000000001</v>
      </c>
      <c r="BY242" s="29">
        <f t="shared" si="586"/>
        <v>0.49502672727272734</v>
      </c>
      <c r="BZ242" s="29">
        <f t="shared" si="587"/>
        <v>-1.1507010000000002</v>
      </c>
      <c r="CA242" s="29">
        <f t="shared" si="588"/>
        <v>-1.1927260000000002</v>
      </c>
      <c r="CC242" s="24">
        <v>1998</v>
      </c>
      <c r="CD242" s="24">
        <v>1</v>
      </c>
      <c r="CE242" s="29">
        <f>BG605</f>
        <v>0.23719799999999999</v>
      </c>
      <c r="CF242" s="29">
        <f t="shared" ref="CF242:CM242" si="605">BH605</f>
        <v>4.3909999999999998E-2</v>
      </c>
      <c r="CG242" s="29">
        <f t="shared" si="605"/>
        <v>0.49141600000000002</v>
      </c>
      <c r="CH242" s="29">
        <f t="shared" si="605"/>
        <v>0.49655199999999999</v>
      </c>
      <c r="CI242" s="29">
        <f t="shared" si="605"/>
        <v>9.6080000000000002E-3</v>
      </c>
      <c r="CJ242" s="29">
        <f t="shared" si="605"/>
        <v>2.2929000000000001E-2</v>
      </c>
      <c r="CK242" s="29">
        <f t="shared" si="605"/>
        <v>1.2825662727272726</v>
      </c>
      <c r="CL242" s="29">
        <f t="shared" si="605"/>
        <v>0.135518</v>
      </c>
      <c r="CM242" s="29">
        <f t="shared" si="605"/>
        <v>0.26070399999999999</v>
      </c>
    </row>
    <row r="243" spans="1:91" x14ac:dyDescent="0.25">
      <c r="A243" s="25" t="s">
        <v>109</v>
      </c>
      <c r="B243" s="25" t="s">
        <v>95</v>
      </c>
      <c r="C243" s="25" t="s">
        <v>92</v>
      </c>
      <c r="D243" s="26">
        <v>26</v>
      </c>
      <c r="F243" s="29">
        <v>0.72193499999999999</v>
      </c>
      <c r="G243" s="29">
        <v>1.935783</v>
      </c>
      <c r="H243" s="29">
        <v>1.381629</v>
      </c>
      <c r="I243" s="29">
        <v>0.79347400000000001</v>
      </c>
      <c r="J243" s="29">
        <v>1.239269</v>
      </c>
      <c r="K243" s="29">
        <v>1.1623600000000001</v>
      </c>
      <c r="L243" s="29">
        <v>1.183819</v>
      </c>
      <c r="M243" s="58">
        <v>0.52758700000000003</v>
      </c>
      <c r="N243" s="58">
        <v>1.125192</v>
      </c>
      <c r="O243" s="58">
        <v>1.1069070000000001</v>
      </c>
      <c r="R243" s="31"/>
      <c r="S243" s="31">
        <f t="shared" si="495"/>
        <v>1.935783</v>
      </c>
      <c r="T243" s="31">
        <f t="shared" si="496"/>
        <v>1.381629</v>
      </c>
      <c r="U243" s="31">
        <f t="shared" si="497"/>
        <v>0.79347400000000001</v>
      </c>
      <c r="V243" s="31">
        <f t="shared" si="498"/>
        <v>1.239269</v>
      </c>
      <c r="W243" s="31">
        <f t="shared" si="499"/>
        <v>1.1623600000000001</v>
      </c>
      <c r="X243" s="31">
        <f t="shared" si="500"/>
        <v>1.183819</v>
      </c>
      <c r="Y243" s="60">
        <f t="shared" si="501"/>
        <v>0.63359500000000002</v>
      </c>
      <c r="Z243" s="60">
        <f t="shared" si="502"/>
        <v>1.125192</v>
      </c>
      <c r="AA243" s="60">
        <f t="shared" si="503"/>
        <v>1.1069070000000001</v>
      </c>
      <c r="AC243" s="60">
        <f t="shared" si="566"/>
        <v>1.935783</v>
      </c>
      <c r="AD243" s="60">
        <f t="shared" si="589"/>
        <v>1.381629</v>
      </c>
      <c r="AE243" s="60">
        <f t="shared" si="590"/>
        <v>0.79347400000000001</v>
      </c>
      <c r="AF243" s="60">
        <f t="shared" si="591"/>
        <v>1.239269</v>
      </c>
      <c r="AG243" s="60">
        <f t="shared" si="592"/>
        <v>1.1623600000000001</v>
      </c>
      <c r="AH243" s="60">
        <f t="shared" si="593"/>
        <v>1.183819</v>
      </c>
      <c r="AI243" s="60">
        <f t="shared" si="594"/>
        <v>0.63359500000000002</v>
      </c>
      <c r="AJ243" s="60">
        <f t="shared" si="595"/>
        <v>1.125192</v>
      </c>
      <c r="AK243" s="60">
        <f t="shared" si="596"/>
        <v>1.1069070000000001</v>
      </c>
      <c r="AM243" s="31">
        <f t="shared" si="568"/>
        <v>4.3312999999999997</v>
      </c>
      <c r="AN243" s="31">
        <f t="shared" si="597"/>
        <v>3.8378079999999999</v>
      </c>
      <c r="AO243" s="31">
        <f t="shared" si="598"/>
        <v>7.6063829999999992</v>
      </c>
      <c r="AP243" s="31">
        <f t="shared" si="599"/>
        <v>5.9465640000000004</v>
      </c>
      <c r="AQ243" s="31">
        <f t="shared" si="600"/>
        <v>0.87293399999999965</v>
      </c>
      <c r="AR243" s="31">
        <f t="shared" si="601"/>
        <v>2.3174850000000005</v>
      </c>
      <c r="AS243" s="31">
        <f t="shared" si="602"/>
        <v>5.8500340909090909</v>
      </c>
      <c r="AT243" s="31">
        <f t="shared" si="603"/>
        <v>2.0911969999999993</v>
      </c>
      <c r="AU243" s="31">
        <f t="shared" si="604"/>
        <v>3.1413949999999997</v>
      </c>
      <c r="BQ243" s="24">
        <v>1993</v>
      </c>
      <c r="BR243" s="24">
        <f t="shared" ref="BR243:BR253" si="606">1+BR242</f>
        <v>11</v>
      </c>
      <c r="BS243" s="29">
        <f t="shared" si="580"/>
        <v>-0.49433099999999991</v>
      </c>
      <c r="BT243" s="29">
        <f t="shared" si="581"/>
        <v>-2.2130690000000004</v>
      </c>
      <c r="BU243" s="29">
        <f t="shared" si="582"/>
        <v>0.8722580000000002</v>
      </c>
      <c r="BV243" s="29">
        <f t="shared" si="583"/>
        <v>0.73670699999999989</v>
      </c>
      <c r="BW243" s="29">
        <f t="shared" si="584"/>
        <v>-1.4044040000000009</v>
      </c>
      <c r="BX243" s="29">
        <f t="shared" si="585"/>
        <v>-2.849275</v>
      </c>
      <c r="BY243" s="29">
        <f t="shared" si="586"/>
        <v>0.96431272727272732</v>
      </c>
      <c r="BZ243" s="29">
        <f t="shared" si="587"/>
        <v>-0.93454600000000021</v>
      </c>
      <c r="CA243" s="29">
        <f t="shared" si="588"/>
        <v>-0.66796000000000022</v>
      </c>
      <c r="CC243" s="24">
        <v>1998</v>
      </c>
      <c r="CD243" s="24">
        <v>2</v>
      </c>
      <c r="CE243" s="29">
        <f t="shared" ref="CE243:CE256" si="607">BG606</f>
        <v>-0.11309</v>
      </c>
      <c r="CF243" s="29">
        <f t="shared" ref="CF243:CF256" si="608">BH606</f>
        <v>-0.39207199999999998</v>
      </c>
      <c r="CG243" s="29">
        <f t="shared" ref="CG243:CG256" si="609">BI606</f>
        <v>0.56870100000000001</v>
      </c>
      <c r="CH243" s="29">
        <f t="shared" ref="CH243:CH256" si="610">BJ606</f>
        <v>0.52810299999999999</v>
      </c>
      <c r="CI243" s="29">
        <f t="shared" ref="CI243:CI256" si="611">BK606</f>
        <v>-0.27791300000000002</v>
      </c>
      <c r="CJ243" s="29">
        <f t="shared" ref="CJ243:CJ256" si="612">BL606</f>
        <v>-0.416578</v>
      </c>
      <c r="CK243" s="29">
        <f t="shared" ref="CK243:CK256" si="613">BM606</f>
        <v>2.4057082727272725</v>
      </c>
      <c r="CL243" s="29">
        <f t="shared" ref="CL243:CL256" si="614">BN606</f>
        <v>-9.8535000000000011E-2</v>
      </c>
      <c r="CM243" s="29">
        <f t="shared" ref="CM243:CM256" si="615">BO606</f>
        <v>0.25184099999999998</v>
      </c>
    </row>
    <row r="244" spans="1:91" x14ac:dyDescent="0.25">
      <c r="A244" s="25" t="s">
        <v>109</v>
      </c>
      <c r="B244" s="25" t="s">
        <v>95</v>
      </c>
      <c r="C244" s="25" t="s">
        <v>93</v>
      </c>
      <c r="D244" s="26">
        <v>27</v>
      </c>
      <c r="F244" s="29">
        <v>1.2988040000000001</v>
      </c>
      <c r="G244" s="29">
        <v>2.4176630000000001</v>
      </c>
      <c r="H244" s="29">
        <v>1.837661</v>
      </c>
      <c r="I244" s="29">
        <v>0.85967700000000002</v>
      </c>
      <c r="J244" s="29">
        <v>1.3029280000000001</v>
      </c>
      <c r="K244" s="29">
        <v>1.3981570000000001</v>
      </c>
      <c r="L244" s="29">
        <v>1.5762320000000001</v>
      </c>
      <c r="M244" s="58">
        <v>0.90650399999999998</v>
      </c>
      <c r="N244" s="58">
        <v>1.0188189999999999</v>
      </c>
      <c r="O244" s="58">
        <v>0.89145799999999997</v>
      </c>
      <c r="R244" s="31"/>
      <c r="S244" s="31">
        <f t="shared" si="495"/>
        <v>2.4176630000000001</v>
      </c>
      <c r="T244" s="31">
        <f t="shared" si="496"/>
        <v>1.837661</v>
      </c>
      <c r="U244" s="31">
        <f t="shared" si="497"/>
        <v>0.85967700000000002</v>
      </c>
      <c r="V244" s="31">
        <f t="shared" si="498"/>
        <v>1.3029280000000001</v>
      </c>
      <c r="W244" s="31">
        <f t="shared" si="499"/>
        <v>1.3981570000000001</v>
      </c>
      <c r="X244" s="31">
        <f t="shared" si="500"/>
        <v>1.5762320000000001</v>
      </c>
      <c r="Y244" s="60">
        <f t="shared" si="501"/>
        <v>1.1204858181818182</v>
      </c>
      <c r="Z244" s="60">
        <f t="shared" si="502"/>
        <v>1.0188189999999999</v>
      </c>
      <c r="AA244" s="60">
        <f t="shared" si="503"/>
        <v>0.89145799999999997</v>
      </c>
      <c r="AC244" s="60">
        <f t="shared" si="566"/>
        <v>2.4176630000000001</v>
      </c>
      <c r="AD244" s="60">
        <f t="shared" si="589"/>
        <v>1.837661</v>
      </c>
      <c r="AE244" s="60">
        <f t="shared" si="590"/>
        <v>0.85967700000000002</v>
      </c>
      <c r="AF244" s="60">
        <f t="shared" si="591"/>
        <v>1.3029280000000001</v>
      </c>
      <c r="AG244" s="60">
        <f t="shared" si="592"/>
        <v>1.3981570000000001</v>
      </c>
      <c r="AH244" s="60">
        <f t="shared" si="593"/>
        <v>1.5762320000000001</v>
      </c>
      <c r="AI244" s="60">
        <f t="shared" si="594"/>
        <v>1.1204858181818182</v>
      </c>
      <c r="AJ244" s="60">
        <f t="shared" si="595"/>
        <v>1.0188189999999999</v>
      </c>
      <c r="AK244" s="60">
        <f t="shared" si="596"/>
        <v>0.89145799999999997</v>
      </c>
      <c r="AM244" s="31">
        <f t="shared" si="568"/>
        <v>6.7489629999999998</v>
      </c>
      <c r="AN244" s="31">
        <f t="shared" si="597"/>
        <v>5.6754689999999997</v>
      </c>
      <c r="AO244" s="31">
        <f t="shared" si="598"/>
        <v>8.4660599999999988</v>
      </c>
      <c r="AP244" s="31">
        <f t="shared" si="599"/>
        <v>7.249492</v>
      </c>
      <c r="AQ244" s="31">
        <f t="shared" si="600"/>
        <v>2.2710909999999997</v>
      </c>
      <c r="AR244" s="31">
        <f t="shared" si="601"/>
        <v>3.8937170000000005</v>
      </c>
      <c r="AS244" s="31">
        <f t="shared" si="602"/>
        <v>6.9705199090909087</v>
      </c>
      <c r="AT244" s="31">
        <f t="shared" si="603"/>
        <v>3.110015999999999</v>
      </c>
      <c r="AU244" s="31">
        <f t="shared" si="604"/>
        <v>4.0328529999999994</v>
      </c>
      <c r="BQ244" s="24">
        <v>1993</v>
      </c>
      <c r="BR244" s="24">
        <f t="shared" si="606"/>
        <v>12</v>
      </c>
      <c r="BS244" s="29">
        <f t="shared" si="580"/>
        <v>4.3152000000000135E-2</v>
      </c>
      <c r="BT244" s="29">
        <f t="shared" si="581"/>
        <v>-1.6295920000000004</v>
      </c>
      <c r="BU244" s="29">
        <f t="shared" si="582"/>
        <v>1.9710780000000001</v>
      </c>
      <c r="BV244" s="29">
        <f t="shared" si="583"/>
        <v>1.4053119999999999</v>
      </c>
      <c r="BW244" s="29">
        <f t="shared" si="584"/>
        <v>-0.8182530000000009</v>
      </c>
      <c r="BX244" s="29">
        <f t="shared" si="585"/>
        <v>-2.2321780000000002</v>
      </c>
      <c r="BY244" s="29">
        <f t="shared" si="586"/>
        <v>1.6009445454545455</v>
      </c>
      <c r="BZ244" s="29">
        <f t="shared" si="587"/>
        <v>-0.46383400000000019</v>
      </c>
      <c r="CA244" s="29">
        <f t="shared" si="588"/>
        <v>-9.0808000000000222E-2</v>
      </c>
      <c r="CC244" s="24">
        <v>1998</v>
      </c>
      <c r="CD244" s="24">
        <v>3</v>
      </c>
      <c r="CE244" s="29">
        <f t="shared" si="607"/>
        <v>-1.014324</v>
      </c>
      <c r="CF244" s="29">
        <f t="shared" si="608"/>
        <v>-1.2705419999999998</v>
      </c>
      <c r="CG244" s="29">
        <f t="shared" si="609"/>
        <v>0.17508400000000002</v>
      </c>
      <c r="CH244" s="29">
        <f t="shared" si="610"/>
        <v>0.10117999999999999</v>
      </c>
      <c r="CI244" s="29">
        <f t="shared" si="611"/>
        <v>-0.86751700000000009</v>
      </c>
      <c r="CJ244" s="29">
        <f t="shared" si="612"/>
        <v>-1.370053</v>
      </c>
      <c r="CK244" s="29">
        <f t="shared" si="613"/>
        <v>3.0175931818181816</v>
      </c>
      <c r="CL244" s="29">
        <f t="shared" si="614"/>
        <v>-0.75187300000000001</v>
      </c>
      <c r="CM244" s="29">
        <f t="shared" si="615"/>
        <v>-6.2040000000000428E-3</v>
      </c>
    </row>
    <row r="245" spans="1:91" x14ac:dyDescent="0.25">
      <c r="A245" s="25" t="s">
        <v>109</v>
      </c>
      <c r="B245" s="25" t="s">
        <v>96</v>
      </c>
      <c r="C245" s="25" t="s">
        <v>91</v>
      </c>
      <c r="D245" s="26">
        <v>28</v>
      </c>
      <c r="F245" s="29">
        <v>1.5883719999999999</v>
      </c>
      <c r="G245" s="29">
        <v>2.1407530000000001</v>
      </c>
      <c r="H245" s="29">
        <v>2.1785079999999999</v>
      </c>
      <c r="I245" s="29">
        <v>0.58465500000000004</v>
      </c>
      <c r="J245" s="29">
        <v>0.89271400000000001</v>
      </c>
      <c r="K245" s="29">
        <v>1.2449399999999999</v>
      </c>
      <c r="L245" s="29">
        <v>1.7996030000000001</v>
      </c>
      <c r="M245" s="58">
        <v>0.37688500000000003</v>
      </c>
      <c r="N245" s="58">
        <v>0.86665400000000004</v>
      </c>
      <c r="O245" s="58">
        <v>6.7964999999999998E-2</v>
      </c>
      <c r="R245" s="31"/>
      <c r="S245" s="31">
        <f t="shared" si="495"/>
        <v>2.1407530000000001</v>
      </c>
      <c r="T245" s="31">
        <f t="shared" si="496"/>
        <v>2.1785079999999999</v>
      </c>
      <c r="U245" s="31">
        <f t="shared" si="497"/>
        <v>0.58465500000000004</v>
      </c>
      <c r="V245" s="31">
        <f t="shared" si="498"/>
        <v>0.89271400000000001</v>
      </c>
      <c r="W245" s="31">
        <f t="shared" si="499"/>
        <v>1.2449399999999999</v>
      </c>
      <c r="X245" s="31">
        <f t="shared" si="500"/>
        <v>1.7996030000000001</v>
      </c>
      <c r="Y245" s="60">
        <f t="shared" si="501"/>
        <v>1.0376960909090909</v>
      </c>
      <c r="Z245" s="60">
        <f t="shared" si="502"/>
        <v>0.86665400000000004</v>
      </c>
      <c r="AA245" s="60">
        <f t="shared" si="503"/>
        <v>6.7964999999999998E-2</v>
      </c>
      <c r="AC245" s="60"/>
      <c r="AD245" s="60"/>
      <c r="AE245" s="60"/>
      <c r="AF245" s="60"/>
      <c r="AG245" s="60"/>
      <c r="AH245" s="60"/>
      <c r="AI245" s="60"/>
      <c r="AJ245" s="60"/>
      <c r="AK245" s="60"/>
      <c r="AM245" s="31"/>
      <c r="AN245" s="31"/>
      <c r="AO245" s="31"/>
      <c r="AP245" s="31"/>
      <c r="AQ245" s="31"/>
      <c r="AR245" s="31"/>
      <c r="AS245" s="60"/>
      <c r="AW245" s="29">
        <f>S245</f>
        <v>2.1407530000000001</v>
      </c>
      <c r="AX245" s="29">
        <f t="shared" ref="AX245:BE259" si="616">T245</f>
        <v>2.1785079999999999</v>
      </c>
      <c r="AY245" s="29">
        <f t="shared" si="616"/>
        <v>0.58465500000000004</v>
      </c>
      <c r="AZ245" s="29">
        <f t="shared" si="616"/>
        <v>0.89271400000000001</v>
      </c>
      <c r="BA245" s="29">
        <f t="shared" si="616"/>
        <v>1.2449399999999999</v>
      </c>
      <c r="BB245" s="29">
        <f t="shared" si="616"/>
        <v>1.7996030000000001</v>
      </c>
      <c r="BC245" s="29">
        <f t="shared" si="616"/>
        <v>1.0376960909090909</v>
      </c>
      <c r="BD245" s="29">
        <f t="shared" si="616"/>
        <v>0.86665400000000004</v>
      </c>
      <c r="BE245" s="29">
        <f t="shared" si="616"/>
        <v>6.7964999999999998E-2</v>
      </c>
      <c r="BG245" s="29">
        <f>AW245</f>
        <v>2.1407530000000001</v>
      </c>
      <c r="BH245" s="29">
        <f t="shared" ref="BH245:BO245" si="617">AX245</f>
        <v>2.1785079999999999</v>
      </c>
      <c r="BI245" s="29">
        <f t="shared" si="617"/>
        <v>0.58465500000000004</v>
      </c>
      <c r="BJ245" s="29">
        <f t="shared" si="617"/>
        <v>0.89271400000000001</v>
      </c>
      <c r="BK245" s="29">
        <f t="shared" si="617"/>
        <v>1.2449399999999999</v>
      </c>
      <c r="BL245" s="29">
        <f t="shared" si="617"/>
        <v>1.7996030000000001</v>
      </c>
      <c r="BM245" s="29">
        <f t="shared" si="617"/>
        <v>1.0376960909090909</v>
      </c>
      <c r="BN245" s="29">
        <f t="shared" si="617"/>
        <v>0.86665400000000004</v>
      </c>
      <c r="BO245" s="29">
        <f t="shared" si="617"/>
        <v>6.7964999999999998E-2</v>
      </c>
      <c r="BQ245" s="24">
        <v>1993</v>
      </c>
      <c r="BR245" s="24">
        <f t="shared" si="606"/>
        <v>13</v>
      </c>
      <c r="BS245" s="29">
        <f t="shared" si="580"/>
        <v>0.11539600000000014</v>
      </c>
      <c r="BT245" s="29">
        <f t="shared" si="581"/>
        <v>-0.91880700000000037</v>
      </c>
      <c r="BU245" s="29">
        <f t="shared" si="582"/>
        <v>2.8953769999999999</v>
      </c>
      <c r="BV245" s="29">
        <f t="shared" si="583"/>
        <v>2.0419839999999998</v>
      </c>
      <c r="BW245" s="29">
        <f t="shared" si="584"/>
        <v>-0.73605000000000087</v>
      </c>
      <c r="BX245" s="29">
        <f t="shared" si="585"/>
        <v>-1.5684880000000003</v>
      </c>
      <c r="BY245" s="29">
        <f t="shared" si="586"/>
        <v>2.1876782727272728</v>
      </c>
      <c r="BZ245" s="29">
        <f t="shared" si="587"/>
        <v>-0.51484500000000022</v>
      </c>
      <c r="CA245" s="29">
        <f t="shared" si="588"/>
        <v>-0.16464200000000023</v>
      </c>
      <c r="CC245" s="24">
        <v>1998</v>
      </c>
      <c r="CD245" s="24">
        <v>4</v>
      </c>
      <c r="CE245" s="29">
        <f t="shared" si="607"/>
        <v>-2.1804589999999999</v>
      </c>
      <c r="CF245" s="29">
        <f t="shared" si="608"/>
        <v>-1.9943929999999999</v>
      </c>
      <c r="CG245" s="29">
        <f t="shared" si="609"/>
        <v>-0.61605399999999999</v>
      </c>
      <c r="CH245" s="29">
        <f t="shared" si="610"/>
        <v>-0.50613200000000003</v>
      </c>
      <c r="CI245" s="29">
        <f t="shared" si="611"/>
        <v>-1.3724480000000001</v>
      </c>
      <c r="CJ245" s="29">
        <f t="shared" si="612"/>
        <v>-2.3244569999999998</v>
      </c>
      <c r="CK245" s="29">
        <f t="shared" si="613"/>
        <v>2.3583570909090907</v>
      </c>
      <c r="CL245" s="29">
        <f t="shared" si="614"/>
        <v>-0.78019700000000003</v>
      </c>
      <c r="CM245" s="29">
        <f t="shared" si="615"/>
        <v>0.24858099999999994</v>
      </c>
    </row>
    <row r="246" spans="1:91" x14ac:dyDescent="0.25">
      <c r="A246" s="25" t="s">
        <v>109</v>
      </c>
      <c r="B246" s="25" t="s">
        <v>96</v>
      </c>
      <c r="C246" s="25" t="s">
        <v>92</v>
      </c>
      <c r="D246" s="26">
        <v>29</v>
      </c>
      <c r="F246" s="29">
        <v>1.2219</v>
      </c>
      <c r="G246" s="29">
        <v>1.0159940000000001</v>
      </c>
      <c r="H246" s="29">
        <v>1.490076</v>
      </c>
      <c r="I246" s="29">
        <v>0.15076200000000001</v>
      </c>
      <c r="J246" s="29">
        <v>0.32996900000000001</v>
      </c>
      <c r="K246" s="29">
        <v>0.70689599999999997</v>
      </c>
      <c r="L246" s="29">
        <v>1.3095950000000001</v>
      </c>
      <c r="M246" s="58">
        <v>-0.33426099999999997</v>
      </c>
      <c r="N246" s="58">
        <v>0.70086400000000004</v>
      </c>
      <c r="O246" s="58">
        <v>-0.20596700000000001</v>
      </c>
      <c r="R246" s="31"/>
      <c r="S246" s="31">
        <f t="shared" si="495"/>
        <v>1.0159940000000001</v>
      </c>
      <c r="T246" s="31">
        <f t="shared" si="496"/>
        <v>1.490076</v>
      </c>
      <c r="U246" s="31">
        <f t="shared" si="497"/>
        <v>0.15076200000000001</v>
      </c>
      <c r="V246" s="31">
        <f t="shared" si="498"/>
        <v>0.32996900000000001</v>
      </c>
      <c r="W246" s="31">
        <f t="shared" si="499"/>
        <v>0.70689599999999997</v>
      </c>
      <c r="X246" s="31">
        <f t="shared" si="500"/>
        <v>1.3095950000000001</v>
      </c>
      <c r="Y246" s="60">
        <f t="shared" si="501"/>
        <v>0.51455409090909088</v>
      </c>
      <c r="Z246" s="60">
        <f t="shared" si="502"/>
        <v>0.70086400000000004</v>
      </c>
      <c r="AA246" s="60">
        <f t="shared" si="503"/>
        <v>-0.20596700000000001</v>
      </c>
      <c r="AC246" s="60"/>
      <c r="AD246" s="60"/>
      <c r="AE246" s="60"/>
      <c r="AF246" s="60"/>
      <c r="AG246" s="60"/>
      <c r="AH246" s="60"/>
      <c r="AI246" s="60"/>
      <c r="AJ246" s="60"/>
      <c r="AK246" s="60"/>
      <c r="AM246" s="31"/>
      <c r="AN246" s="31"/>
      <c r="AO246" s="31"/>
      <c r="AP246" s="31"/>
      <c r="AQ246" s="31"/>
      <c r="AR246" s="31"/>
      <c r="AS246" s="60"/>
      <c r="AW246" s="29">
        <f t="shared" ref="AW246:AW259" si="618">S246</f>
        <v>1.0159940000000001</v>
      </c>
      <c r="AX246" s="29">
        <f t="shared" si="616"/>
        <v>1.490076</v>
      </c>
      <c r="AY246" s="29">
        <f t="shared" si="616"/>
        <v>0.15076200000000001</v>
      </c>
      <c r="AZ246" s="29">
        <f t="shared" si="616"/>
        <v>0.32996900000000001</v>
      </c>
      <c r="BA246" s="29">
        <f t="shared" si="616"/>
        <v>0.70689599999999997</v>
      </c>
      <c r="BB246" s="29">
        <f t="shared" si="616"/>
        <v>1.3095950000000001</v>
      </c>
      <c r="BC246" s="29">
        <f t="shared" si="616"/>
        <v>0.51455409090909088</v>
      </c>
      <c r="BD246" s="29">
        <f t="shared" si="616"/>
        <v>0.70086400000000004</v>
      </c>
      <c r="BE246" s="29">
        <f t="shared" si="616"/>
        <v>-0.20596700000000001</v>
      </c>
      <c r="BG246" s="29">
        <f t="shared" ref="BG246:BG259" si="619">AW246+BG245</f>
        <v>3.1567470000000002</v>
      </c>
      <c r="BH246" s="29">
        <f t="shared" ref="BH246:BH259" si="620">AX246+BH245</f>
        <v>3.6685840000000001</v>
      </c>
      <c r="BI246" s="29">
        <f t="shared" ref="BI246:BI259" si="621">AY246+BI245</f>
        <v>0.73541699999999999</v>
      </c>
      <c r="BJ246" s="29">
        <f t="shared" ref="BJ246:BJ259" si="622">AZ246+BJ245</f>
        <v>1.222683</v>
      </c>
      <c r="BK246" s="29">
        <f t="shared" ref="BK246:BK259" si="623">BA246+BK245</f>
        <v>1.9518359999999999</v>
      </c>
      <c r="BL246" s="29">
        <f t="shared" ref="BL246:BL259" si="624">BB246+BL245</f>
        <v>3.1091980000000001</v>
      </c>
      <c r="BM246" s="29">
        <f t="shared" ref="BM246:BM259" si="625">BC246+BM245</f>
        <v>1.5522501818181818</v>
      </c>
      <c r="BN246" s="29">
        <f t="shared" ref="BN246:BN259" si="626">BD246+BN245</f>
        <v>1.5675180000000002</v>
      </c>
      <c r="BO246" s="29">
        <f t="shared" ref="BO246:BO259" si="627">BE246+BO245</f>
        <v>-0.13800200000000001</v>
      </c>
      <c r="BQ246" s="24">
        <v>1993</v>
      </c>
      <c r="BR246" s="24">
        <f t="shared" si="606"/>
        <v>14</v>
      </c>
      <c r="BS246" s="29">
        <f t="shared" si="580"/>
        <v>0.35509200000000013</v>
      </c>
      <c r="BT246" s="29">
        <f t="shared" si="581"/>
        <v>7.5733999999999635E-2</v>
      </c>
      <c r="BU246" s="29">
        <f t="shared" si="582"/>
        <v>3.8367769999999997</v>
      </c>
      <c r="BV246" s="29">
        <f t="shared" si="583"/>
        <v>2.5506639999999998</v>
      </c>
      <c r="BW246" s="29">
        <f t="shared" si="584"/>
        <v>-0.87355300000000091</v>
      </c>
      <c r="BX246" s="29">
        <f t="shared" si="585"/>
        <v>-1.0962300000000003</v>
      </c>
      <c r="BY246" s="29">
        <f t="shared" si="586"/>
        <v>2.8551915454545456</v>
      </c>
      <c r="BZ246" s="29">
        <f t="shared" si="587"/>
        <v>-0.2927700000000002</v>
      </c>
      <c r="CA246" s="29">
        <f t="shared" si="588"/>
        <v>0.25475799999999976</v>
      </c>
      <c r="CC246" s="24">
        <v>1998</v>
      </c>
      <c r="CD246" s="24">
        <v>5</v>
      </c>
      <c r="CE246" s="29">
        <f t="shared" si="607"/>
        <v>-2.9821489999999997</v>
      </c>
      <c r="CF246" s="29">
        <f t="shared" si="608"/>
        <v>-2.501814</v>
      </c>
      <c r="CG246" s="29">
        <f t="shared" si="609"/>
        <v>-1.3579029999999999</v>
      </c>
      <c r="CH246" s="29">
        <f t="shared" si="610"/>
        <v>-1.0270679999999999</v>
      </c>
      <c r="CI246" s="29">
        <f t="shared" si="611"/>
        <v>-1.7168680000000001</v>
      </c>
      <c r="CJ246" s="29">
        <f t="shared" si="612"/>
        <v>-3.1054469999999998</v>
      </c>
      <c r="CK246" s="29">
        <f t="shared" si="613"/>
        <v>1.929839727272727</v>
      </c>
      <c r="CL246" s="29">
        <f t="shared" si="614"/>
        <v>-0.67159500000000005</v>
      </c>
      <c r="CM246" s="29">
        <f t="shared" si="615"/>
        <v>0.676979</v>
      </c>
    </row>
    <row r="247" spans="1:91" x14ac:dyDescent="0.25">
      <c r="A247" s="25" t="s">
        <v>109</v>
      </c>
      <c r="B247" s="25" t="s">
        <v>96</v>
      </c>
      <c r="C247" s="25" t="s">
        <v>93</v>
      </c>
      <c r="D247" s="26">
        <v>30</v>
      </c>
      <c r="F247" s="29">
        <v>0.41032000000000002</v>
      </c>
      <c r="G247" s="29">
        <v>-0.182641</v>
      </c>
      <c r="H247" s="29">
        <v>0.63571599999999995</v>
      </c>
      <c r="I247" s="29">
        <v>-0.40790100000000001</v>
      </c>
      <c r="J247" s="29">
        <v>-0.24388399999999999</v>
      </c>
      <c r="K247" s="29">
        <v>0.141073</v>
      </c>
      <c r="L247" s="29">
        <v>0.68385700000000005</v>
      </c>
      <c r="M247" s="58">
        <v>-0.87749900000000003</v>
      </c>
      <c r="N247" s="58">
        <v>0.44700600000000001</v>
      </c>
      <c r="O247" s="58">
        <v>-0.51256699999999999</v>
      </c>
      <c r="R247" s="31"/>
      <c r="S247" s="31">
        <f t="shared" si="495"/>
        <v>-0.182641</v>
      </c>
      <c r="T247" s="31">
        <f t="shared" si="496"/>
        <v>0.63571599999999995</v>
      </c>
      <c r="U247" s="31">
        <f t="shared" si="497"/>
        <v>-0.40790100000000001</v>
      </c>
      <c r="V247" s="31">
        <f t="shared" si="498"/>
        <v>-0.24388399999999999</v>
      </c>
      <c r="W247" s="31">
        <f t="shared" si="499"/>
        <v>0.141073</v>
      </c>
      <c r="X247" s="31">
        <f t="shared" si="500"/>
        <v>0.68385700000000005</v>
      </c>
      <c r="Y247" s="60">
        <f t="shared" si="501"/>
        <v>-0.17505227272727275</v>
      </c>
      <c r="Z247" s="60">
        <f t="shared" si="502"/>
        <v>0.44700600000000001</v>
      </c>
      <c r="AA247" s="60">
        <f t="shared" si="503"/>
        <v>-0.51256699999999999</v>
      </c>
      <c r="AC247" s="60"/>
      <c r="AD247" s="60"/>
      <c r="AE247" s="60"/>
      <c r="AF247" s="60"/>
      <c r="AG247" s="60"/>
      <c r="AH247" s="60"/>
      <c r="AI247" s="60"/>
      <c r="AJ247" s="60"/>
      <c r="AK247" s="60"/>
      <c r="AM247" s="31"/>
      <c r="AN247" s="31"/>
      <c r="AO247" s="31"/>
      <c r="AP247" s="31"/>
      <c r="AQ247" s="31"/>
      <c r="AR247" s="31"/>
      <c r="AS247" s="60"/>
      <c r="AW247" s="29">
        <f t="shared" si="618"/>
        <v>-0.182641</v>
      </c>
      <c r="AX247" s="29">
        <f t="shared" si="616"/>
        <v>0.63571599999999995</v>
      </c>
      <c r="AY247" s="29">
        <f t="shared" si="616"/>
        <v>-0.40790100000000001</v>
      </c>
      <c r="AZ247" s="29">
        <f t="shared" si="616"/>
        <v>-0.24388399999999999</v>
      </c>
      <c r="BA247" s="29">
        <f t="shared" si="616"/>
        <v>0.141073</v>
      </c>
      <c r="BB247" s="29">
        <f t="shared" si="616"/>
        <v>0.68385700000000005</v>
      </c>
      <c r="BC247" s="29">
        <f t="shared" si="616"/>
        <v>-0.17505227272727275</v>
      </c>
      <c r="BD247" s="29">
        <f t="shared" si="616"/>
        <v>0.44700600000000001</v>
      </c>
      <c r="BE247" s="29">
        <f t="shared" si="616"/>
        <v>-0.51256699999999999</v>
      </c>
      <c r="BG247" s="29">
        <f t="shared" si="619"/>
        <v>2.9741060000000004</v>
      </c>
      <c r="BH247" s="29">
        <f t="shared" si="620"/>
        <v>4.3042999999999996</v>
      </c>
      <c r="BI247" s="29">
        <f t="shared" si="621"/>
        <v>0.32751599999999997</v>
      </c>
      <c r="BJ247" s="29">
        <f t="shared" si="622"/>
        <v>0.97879899999999997</v>
      </c>
      <c r="BK247" s="29">
        <f t="shared" si="623"/>
        <v>2.0929089999999997</v>
      </c>
      <c r="BL247" s="29">
        <f t="shared" si="624"/>
        <v>3.7930550000000003</v>
      </c>
      <c r="BM247" s="29">
        <f t="shared" si="625"/>
        <v>1.377197909090909</v>
      </c>
      <c r="BN247" s="29">
        <f t="shared" si="626"/>
        <v>2.0145240000000002</v>
      </c>
      <c r="BO247" s="29">
        <f t="shared" si="627"/>
        <v>-0.65056899999999995</v>
      </c>
      <c r="BQ247" s="24">
        <v>1993</v>
      </c>
      <c r="BR247" s="24">
        <f t="shared" si="606"/>
        <v>15</v>
      </c>
      <c r="BS247" s="29">
        <f t="shared" si="580"/>
        <v>0.72904300000000011</v>
      </c>
      <c r="BT247" s="29">
        <f t="shared" si="581"/>
        <v>1.1664329999999996</v>
      </c>
      <c r="BU247" s="29">
        <f t="shared" si="582"/>
        <v>4.7058739999999997</v>
      </c>
      <c r="BV247" s="29">
        <f t="shared" si="583"/>
        <v>2.8641989999999997</v>
      </c>
      <c r="BW247" s="29">
        <f t="shared" si="584"/>
        <v>-1.167631000000001</v>
      </c>
      <c r="BX247" s="29">
        <f t="shared" si="585"/>
        <v>-1.0685190000000002</v>
      </c>
      <c r="BY247" s="29">
        <f t="shared" si="586"/>
        <v>3.4091706363636365</v>
      </c>
      <c r="BZ247" s="29">
        <f t="shared" si="587"/>
        <v>8.5146999999999806E-2</v>
      </c>
      <c r="CA247" s="29">
        <f t="shared" si="588"/>
        <v>1.1465889999999999</v>
      </c>
      <c r="CC247" s="24">
        <v>1998</v>
      </c>
      <c r="CD247" s="24">
        <v>6</v>
      </c>
      <c r="CE247" s="29">
        <f t="shared" si="607"/>
        <v>-3.4233039999999999</v>
      </c>
      <c r="CF247" s="29">
        <f t="shared" si="608"/>
        <v>-2.929319</v>
      </c>
      <c r="CG247" s="29">
        <f t="shared" si="609"/>
        <v>-1.986507</v>
      </c>
      <c r="CH247" s="29">
        <f t="shared" si="610"/>
        <v>-1.440531</v>
      </c>
      <c r="CI247" s="29">
        <f t="shared" si="611"/>
        <v>-2.0262120000000001</v>
      </c>
      <c r="CJ247" s="29">
        <f t="shared" si="612"/>
        <v>-3.7276029999999998</v>
      </c>
      <c r="CK247" s="29">
        <f t="shared" si="613"/>
        <v>1.7858801818181815</v>
      </c>
      <c r="CL247" s="29">
        <f t="shared" si="614"/>
        <v>-0.57790700000000006</v>
      </c>
      <c r="CM247" s="29">
        <f t="shared" si="615"/>
        <v>1.0811310000000001</v>
      </c>
    </row>
    <row r="248" spans="1:91" x14ac:dyDescent="0.25">
      <c r="A248" s="25" t="s">
        <v>109</v>
      </c>
      <c r="B248" s="25" t="s">
        <v>97</v>
      </c>
      <c r="C248" s="25" t="s">
        <v>91</v>
      </c>
      <c r="D248" s="26">
        <v>31</v>
      </c>
      <c r="F248" s="29">
        <v>-0.16811799999999999</v>
      </c>
      <c r="G248" s="29">
        <v>-0.64225399999999999</v>
      </c>
      <c r="H248" s="29">
        <v>-0.21762300000000001</v>
      </c>
      <c r="I248" s="29">
        <v>-0.52805800000000003</v>
      </c>
      <c r="J248" s="29">
        <v>-0.45641599999999999</v>
      </c>
      <c r="K248" s="29">
        <v>-0.23272399999999999</v>
      </c>
      <c r="L248" s="29">
        <v>-3.1897000000000002E-2</v>
      </c>
      <c r="M248" s="58">
        <v>-0.74309599999999998</v>
      </c>
      <c r="N248" s="58">
        <v>-0.175788</v>
      </c>
      <c r="O248" s="58">
        <v>-0.84563100000000002</v>
      </c>
      <c r="R248" s="31"/>
      <c r="S248" s="31">
        <f t="shared" si="495"/>
        <v>-0.64225399999999999</v>
      </c>
      <c r="T248" s="31">
        <f t="shared" si="496"/>
        <v>-0.21762300000000001</v>
      </c>
      <c r="U248" s="31">
        <f t="shared" si="497"/>
        <v>-0.52805800000000003</v>
      </c>
      <c r="V248" s="31">
        <f t="shared" si="498"/>
        <v>-0.45641599999999999</v>
      </c>
      <c r="W248" s="31">
        <f t="shared" si="499"/>
        <v>-0.23272399999999999</v>
      </c>
      <c r="X248" s="31">
        <f t="shared" si="500"/>
        <v>-3.1897000000000002E-2</v>
      </c>
      <c r="Y248" s="60">
        <f t="shared" si="501"/>
        <v>-0.42947163636363633</v>
      </c>
      <c r="Z248" s="60">
        <f t="shared" si="502"/>
        <v>-0.175788</v>
      </c>
      <c r="AA248" s="60">
        <f t="shared" si="503"/>
        <v>-0.84563100000000002</v>
      </c>
      <c r="AC248" s="60"/>
      <c r="AD248" s="60"/>
      <c r="AE248" s="60"/>
      <c r="AF248" s="60"/>
      <c r="AG248" s="60"/>
      <c r="AH248" s="60"/>
      <c r="AI248" s="60"/>
      <c r="AJ248" s="60"/>
      <c r="AK248" s="60"/>
      <c r="AM248" s="31"/>
      <c r="AN248" s="31"/>
      <c r="AO248" s="31"/>
      <c r="AP248" s="31"/>
      <c r="AQ248" s="31"/>
      <c r="AR248" s="31"/>
      <c r="AS248" s="60"/>
      <c r="AW248" s="29">
        <f t="shared" si="618"/>
        <v>-0.64225399999999999</v>
      </c>
      <c r="AX248" s="29">
        <f t="shared" si="616"/>
        <v>-0.21762300000000001</v>
      </c>
      <c r="AY248" s="29">
        <f t="shared" si="616"/>
        <v>-0.52805800000000003</v>
      </c>
      <c r="AZ248" s="29">
        <f t="shared" si="616"/>
        <v>-0.45641599999999999</v>
      </c>
      <c r="BA248" s="29">
        <f t="shared" si="616"/>
        <v>-0.23272399999999999</v>
      </c>
      <c r="BB248" s="29">
        <f t="shared" si="616"/>
        <v>-3.1897000000000002E-2</v>
      </c>
      <c r="BC248" s="29">
        <f t="shared" si="616"/>
        <v>-0.42947163636363633</v>
      </c>
      <c r="BD248" s="29">
        <f t="shared" si="616"/>
        <v>-0.175788</v>
      </c>
      <c r="BE248" s="29">
        <f t="shared" si="616"/>
        <v>-0.84563100000000002</v>
      </c>
      <c r="BG248" s="29">
        <f t="shared" si="619"/>
        <v>2.3318520000000005</v>
      </c>
      <c r="BH248" s="29">
        <f t="shared" si="620"/>
        <v>4.0866769999999999</v>
      </c>
      <c r="BI248" s="29">
        <f t="shared" si="621"/>
        <v>-0.20054200000000005</v>
      </c>
      <c r="BJ248" s="29">
        <f t="shared" si="622"/>
        <v>0.52238300000000004</v>
      </c>
      <c r="BK248" s="29">
        <f t="shared" si="623"/>
        <v>1.8601849999999998</v>
      </c>
      <c r="BL248" s="29">
        <f t="shared" si="624"/>
        <v>3.7611580000000004</v>
      </c>
      <c r="BM248" s="29">
        <f t="shared" si="625"/>
        <v>0.94772627272727261</v>
      </c>
      <c r="BN248" s="29">
        <f t="shared" si="626"/>
        <v>1.8387360000000001</v>
      </c>
      <c r="BO248" s="29">
        <f t="shared" si="627"/>
        <v>-1.4962</v>
      </c>
      <c r="BQ248" s="24">
        <v>1993</v>
      </c>
      <c r="BR248" s="24">
        <f t="shared" si="606"/>
        <v>16</v>
      </c>
      <c r="BS248" s="29">
        <f t="shared" si="580"/>
        <v>1.3959570000000001</v>
      </c>
      <c r="BT248" s="29">
        <f t="shared" si="581"/>
        <v>2.0634439999999996</v>
      </c>
      <c r="BU248" s="29">
        <f t="shared" si="582"/>
        <v>5.760745</v>
      </c>
      <c r="BV248" s="29">
        <f t="shared" si="583"/>
        <v>3.1014979999999999</v>
      </c>
      <c r="BW248" s="29">
        <f t="shared" si="584"/>
        <v>-1.0647620000000009</v>
      </c>
      <c r="BX248" s="29">
        <f t="shared" si="585"/>
        <v>-0.2144520000000002</v>
      </c>
      <c r="BY248" s="29">
        <f t="shared" si="586"/>
        <v>4.7881472727272723</v>
      </c>
      <c r="BZ248" s="29">
        <f t="shared" si="587"/>
        <v>1.0537589999999999</v>
      </c>
      <c r="CA248" s="29">
        <f t="shared" si="588"/>
        <v>1.9654039999999999</v>
      </c>
      <c r="CC248" s="24">
        <v>1998</v>
      </c>
      <c r="CD248" s="24">
        <v>7</v>
      </c>
      <c r="CE248" s="29">
        <f t="shared" si="607"/>
        <v>-3.464242</v>
      </c>
      <c r="CF248" s="29">
        <f t="shared" si="608"/>
        <v>-3.076943</v>
      </c>
      <c r="CG248" s="29">
        <f t="shared" si="609"/>
        <v>-2.1847479999999999</v>
      </c>
      <c r="CH248" s="29">
        <f t="shared" si="610"/>
        <v>-1.7535430000000001</v>
      </c>
      <c r="CI248" s="29">
        <f t="shared" si="611"/>
        <v>-2.1662030000000003</v>
      </c>
      <c r="CJ248" s="29">
        <f t="shared" si="612"/>
        <v>-4.0919650000000001</v>
      </c>
      <c r="CK248" s="29">
        <f t="shared" si="613"/>
        <v>1.9948659090909089</v>
      </c>
      <c r="CL248" s="29">
        <f t="shared" si="614"/>
        <v>-0.49371900000000007</v>
      </c>
      <c r="CM248" s="29">
        <f t="shared" si="615"/>
        <v>1.345429</v>
      </c>
    </row>
    <row r="249" spans="1:91" x14ac:dyDescent="0.25">
      <c r="A249" s="25" t="s">
        <v>109</v>
      </c>
      <c r="B249" s="25" t="s">
        <v>97</v>
      </c>
      <c r="C249" s="25" t="s">
        <v>92</v>
      </c>
      <c r="D249" s="26">
        <v>32</v>
      </c>
      <c r="F249" s="29">
        <v>-0.38737899999999997</v>
      </c>
      <c r="G249" s="29">
        <v>-0.77603800000000001</v>
      </c>
      <c r="H249" s="29">
        <v>-0.46194299999999999</v>
      </c>
      <c r="I249" s="29">
        <v>-0.55007099999999998</v>
      </c>
      <c r="J249" s="29">
        <v>-0.52470000000000006</v>
      </c>
      <c r="K249" s="29">
        <v>-0.27526400000000001</v>
      </c>
      <c r="L249" s="29">
        <v>-0.19714799999999999</v>
      </c>
      <c r="M249" s="58">
        <v>-0.57564800000000005</v>
      </c>
      <c r="N249" s="58">
        <v>-0.33772200000000002</v>
      </c>
      <c r="O249" s="58">
        <v>-0.84202299999999997</v>
      </c>
      <c r="R249" s="31"/>
      <c r="S249" s="31">
        <f t="shared" si="495"/>
        <v>-0.77603800000000001</v>
      </c>
      <c r="T249" s="31">
        <f t="shared" si="496"/>
        <v>-0.46194299999999999</v>
      </c>
      <c r="U249" s="31">
        <f t="shared" si="497"/>
        <v>-0.55007099999999998</v>
      </c>
      <c r="V249" s="31">
        <f t="shared" si="498"/>
        <v>-0.52470000000000006</v>
      </c>
      <c r="W249" s="31">
        <f t="shared" si="499"/>
        <v>-0.27526400000000001</v>
      </c>
      <c r="X249" s="31">
        <f t="shared" si="500"/>
        <v>-0.19714799999999999</v>
      </c>
      <c r="Y249" s="60">
        <f t="shared" si="501"/>
        <v>-0.47295581818181825</v>
      </c>
      <c r="Z249" s="60">
        <f t="shared" si="502"/>
        <v>-0.33772200000000002</v>
      </c>
      <c r="AA249" s="60">
        <f t="shared" si="503"/>
        <v>-0.84202299999999997</v>
      </c>
      <c r="AC249" s="60"/>
      <c r="AD249" s="60"/>
      <c r="AE249" s="60"/>
      <c r="AF249" s="60"/>
      <c r="AG249" s="60"/>
      <c r="AH249" s="60"/>
      <c r="AI249" s="60"/>
      <c r="AJ249" s="60"/>
      <c r="AK249" s="60"/>
      <c r="AM249" s="31"/>
      <c r="AN249" s="31"/>
      <c r="AO249" s="31"/>
      <c r="AP249" s="31"/>
      <c r="AQ249" s="31"/>
      <c r="AR249" s="31"/>
      <c r="AS249" s="60"/>
      <c r="AW249" s="29">
        <f t="shared" si="618"/>
        <v>-0.77603800000000001</v>
      </c>
      <c r="AX249" s="29">
        <f t="shared" si="616"/>
        <v>-0.46194299999999999</v>
      </c>
      <c r="AY249" s="29">
        <f t="shared" si="616"/>
        <v>-0.55007099999999998</v>
      </c>
      <c r="AZ249" s="29">
        <f t="shared" si="616"/>
        <v>-0.52470000000000006</v>
      </c>
      <c r="BA249" s="29">
        <f t="shared" si="616"/>
        <v>-0.27526400000000001</v>
      </c>
      <c r="BB249" s="29">
        <f t="shared" si="616"/>
        <v>-0.19714799999999999</v>
      </c>
      <c r="BC249" s="29">
        <f t="shared" si="616"/>
        <v>-0.47295581818181825</v>
      </c>
      <c r="BD249" s="29">
        <f t="shared" si="616"/>
        <v>-0.33772200000000002</v>
      </c>
      <c r="BE249" s="29">
        <f t="shared" si="616"/>
        <v>-0.84202299999999997</v>
      </c>
      <c r="BG249" s="29">
        <f t="shared" si="619"/>
        <v>1.5558140000000005</v>
      </c>
      <c r="BH249" s="29">
        <f t="shared" si="620"/>
        <v>3.6247340000000001</v>
      </c>
      <c r="BI249" s="29">
        <f t="shared" si="621"/>
        <v>-0.75061299999999997</v>
      </c>
      <c r="BJ249" s="29">
        <f t="shared" si="622"/>
        <v>-2.3170000000000135E-3</v>
      </c>
      <c r="BK249" s="29">
        <f t="shared" si="623"/>
        <v>1.5849209999999998</v>
      </c>
      <c r="BL249" s="29">
        <f t="shared" si="624"/>
        <v>3.5640100000000006</v>
      </c>
      <c r="BM249" s="29">
        <f t="shared" si="625"/>
        <v>0.47477045454545436</v>
      </c>
      <c r="BN249" s="29">
        <f t="shared" si="626"/>
        <v>1.5010140000000001</v>
      </c>
      <c r="BO249" s="29">
        <f t="shared" si="627"/>
        <v>-2.3382230000000002</v>
      </c>
      <c r="BQ249" s="24">
        <v>1993</v>
      </c>
      <c r="BR249" s="24">
        <f t="shared" si="606"/>
        <v>17</v>
      </c>
      <c r="BS249" s="29">
        <f t="shared" si="580"/>
        <v>2.270079</v>
      </c>
      <c r="BT249" s="29">
        <f t="shared" si="581"/>
        <v>3.3255569999999999</v>
      </c>
      <c r="BU249" s="29">
        <f t="shared" si="582"/>
        <v>6.965103</v>
      </c>
      <c r="BV249" s="29">
        <f t="shared" si="583"/>
        <v>3.3999600000000001</v>
      </c>
      <c r="BW249" s="29">
        <f t="shared" si="584"/>
        <v>-0.73805300000000085</v>
      </c>
      <c r="BX249" s="29">
        <f t="shared" si="585"/>
        <v>0.73490899999999981</v>
      </c>
      <c r="BY249" s="29">
        <f t="shared" si="586"/>
        <v>6.4388606363636356</v>
      </c>
      <c r="BZ249" s="29">
        <f t="shared" si="587"/>
        <v>1.911435</v>
      </c>
      <c r="CA249" s="29">
        <f t="shared" si="588"/>
        <v>2.8260209999999999</v>
      </c>
      <c r="CC249" s="24">
        <v>1998</v>
      </c>
      <c r="CD249" s="24">
        <v>8</v>
      </c>
      <c r="CE249" s="29">
        <f t="shared" si="607"/>
        <v>-3.418428</v>
      </c>
      <c r="CF249" s="29">
        <f t="shared" si="608"/>
        <v>-3.2229299999999999</v>
      </c>
      <c r="CG249" s="29">
        <f t="shared" si="609"/>
        <v>-2.2348179999999997</v>
      </c>
      <c r="CH249" s="29">
        <f t="shared" si="610"/>
        <v>-2.1813199999999999</v>
      </c>
      <c r="CI249" s="29">
        <f t="shared" si="611"/>
        <v>-2.4139570000000004</v>
      </c>
      <c r="CJ249" s="29">
        <f t="shared" si="612"/>
        <v>-4.5099299999999998</v>
      </c>
      <c r="CK249" s="29">
        <f t="shared" si="613"/>
        <v>2.2121222727272727</v>
      </c>
      <c r="CL249" s="29">
        <f t="shared" si="614"/>
        <v>-0.68250800000000011</v>
      </c>
      <c r="CM249" s="29">
        <f t="shared" si="615"/>
        <v>1.4085920000000001</v>
      </c>
    </row>
    <row r="250" spans="1:91" x14ac:dyDescent="0.25">
      <c r="A250" s="25" t="s">
        <v>109</v>
      </c>
      <c r="B250" s="25" t="s">
        <v>97</v>
      </c>
      <c r="C250" s="25" t="s">
        <v>93</v>
      </c>
      <c r="D250" s="26">
        <v>33</v>
      </c>
      <c r="F250" s="29">
        <v>-0.55079100000000003</v>
      </c>
      <c r="G250" s="29">
        <v>-0.92516699999999996</v>
      </c>
      <c r="H250" s="29">
        <v>-0.79564999999999997</v>
      </c>
      <c r="I250" s="29">
        <v>-0.588422</v>
      </c>
      <c r="J250" s="29">
        <v>-0.62552799999999997</v>
      </c>
      <c r="K250" s="29">
        <v>-0.43726599999999999</v>
      </c>
      <c r="L250" s="29">
        <v>-0.45945599999999998</v>
      </c>
      <c r="M250" s="58">
        <v>-0.30096699999999998</v>
      </c>
      <c r="N250" s="58">
        <v>-0.52712300000000001</v>
      </c>
      <c r="O250" s="58">
        <v>-0.79541499999999998</v>
      </c>
      <c r="R250" s="31"/>
      <c r="S250" s="31">
        <f t="shared" si="495"/>
        <v>-0.92516699999999996</v>
      </c>
      <c r="T250" s="31">
        <f t="shared" si="496"/>
        <v>-0.79564999999999997</v>
      </c>
      <c r="U250" s="31">
        <f t="shared" si="497"/>
        <v>-0.588422</v>
      </c>
      <c r="V250" s="31">
        <f t="shared" si="498"/>
        <v>-0.62552799999999997</v>
      </c>
      <c r="W250" s="31">
        <f t="shared" si="499"/>
        <v>-0.43726599999999999</v>
      </c>
      <c r="X250" s="31">
        <f t="shared" si="500"/>
        <v>-0.45945599999999998</v>
      </c>
      <c r="Y250" s="60">
        <f t="shared" si="501"/>
        <v>-0.43723463636363635</v>
      </c>
      <c r="Z250" s="60">
        <f t="shared" si="502"/>
        <v>-0.52712300000000001</v>
      </c>
      <c r="AA250" s="60">
        <f t="shared" si="503"/>
        <v>-0.79541499999999998</v>
      </c>
      <c r="AC250" s="60"/>
      <c r="AD250" s="60"/>
      <c r="AE250" s="60"/>
      <c r="AF250" s="60"/>
      <c r="AG250" s="60"/>
      <c r="AH250" s="60"/>
      <c r="AI250" s="60"/>
      <c r="AJ250" s="60"/>
      <c r="AK250" s="60"/>
      <c r="AM250" s="31"/>
      <c r="AN250" s="31"/>
      <c r="AO250" s="31"/>
      <c r="AP250" s="31"/>
      <c r="AQ250" s="31"/>
      <c r="AR250" s="31"/>
      <c r="AS250" s="60"/>
      <c r="AW250" s="29">
        <f t="shared" si="618"/>
        <v>-0.92516699999999996</v>
      </c>
      <c r="AX250" s="29">
        <f t="shared" si="616"/>
        <v>-0.79564999999999997</v>
      </c>
      <c r="AY250" s="29">
        <f t="shared" si="616"/>
        <v>-0.588422</v>
      </c>
      <c r="AZ250" s="29">
        <f t="shared" si="616"/>
        <v>-0.62552799999999997</v>
      </c>
      <c r="BA250" s="29">
        <f t="shared" si="616"/>
        <v>-0.43726599999999999</v>
      </c>
      <c r="BB250" s="29">
        <f t="shared" si="616"/>
        <v>-0.45945599999999998</v>
      </c>
      <c r="BC250" s="29">
        <f t="shared" si="616"/>
        <v>-0.43723463636363635</v>
      </c>
      <c r="BD250" s="29">
        <f t="shared" si="616"/>
        <v>-0.52712300000000001</v>
      </c>
      <c r="BE250" s="29">
        <f t="shared" si="616"/>
        <v>-0.79541499999999998</v>
      </c>
      <c r="BG250" s="29">
        <f t="shared" si="619"/>
        <v>0.63064700000000051</v>
      </c>
      <c r="BH250" s="29">
        <f t="shared" si="620"/>
        <v>2.8290839999999999</v>
      </c>
      <c r="BI250" s="29">
        <f t="shared" si="621"/>
        <v>-1.339035</v>
      </c>
      <c r="BJ250" s="29">
        <f t="shared" si="622"/>
        <v>-0.62784499999999999</v>
      </c>
      <c r="BK250" s="29">
        <f t="shared" si="623"/>
        <v>1.1476549999999999</v>
      </c>
      <c r="BL250" s="29">
        <f t="shared" si="624"/>
        <v>3.1045540000000007</v>
      </c>
      <c r="BM250" s="29">
        <f t="shared" si="625"/>
        <v>3.7535818181818004E-2</v>
      </c>
      <c r="BN250" s="29">
        <f t="shared" si="626"/>
        <v>0.97389100000000006</v>
      </c>
      <c r="BO250" s="29">
        <f t="shared" si="627"/>
        <v>-3.1336380000000004</v>
      </c>
      <c r="BQ250" s="24">
        <v>1993</v>
      </c>
      <c r="BR250" s="24">
        <f t="shared" si="606"/>
        <v>18</v>
      </c>
      <c r="BS250" s="29">
        <f t="shared" si="580"/>
        <v>3.3072010000000001</v>
      </c>
      <c r="BT250" s="29">
        <f t="shared" si="581"/>
        <v>4.8008699999999997</v>
      </c>
      <c r="BU250" s="29">
        <f t="shared" si="582"/>
        <v>8.25061</v>
      </c>
      <c r="BV250" s="29">
        <f t="shared" si="583"/>
        <v>3.7817920000000003</v>
      </c>
      <c r="BW250" s="29">
        <f t="shared" si="584"/>
        <v>-0.23236700000000088</v>
      </c>
      <c r="BX250" s="29">
        <f t="shared" si="585"/>
        <v>1.6334009999999997</v>
      </c>
      <c r="BY250" s="29">
        <f t="shared" si="586"/>
        <v>8.1446324545454534</v>
      </c>
      <c r="BZ250" s="29">
        <f t="shared" si="587"/>
        <v>2.4772669999999999</v>
      </c>
      <c r="CA250" s="29">
        <f t="shared" si="588"/>
        <v>3.487142</v>
      </c>
      <c r="CC250" s="24">
        <v>1998</v>
      </c>
      <c r="CD250" s="24">
        <v>9</v>
      </c>
      <c r="CE250" s="29">
        <f t="shared" si="607"/>
        <v>-3.265933</v>
      </c>
      <c r="CF250" s="29">
        <f t="shared" si="608"/>
        <v>-3.3009469999999999</v>
      </c>
      <c r="CG250" s="29">
        <f t="shared" si="609"/>
        <v>-2.091818</v>
      </c>
      <c r="CH250" s="29">
        <f t="shared" si="610"/>
        <v>-2.6090710000000001</v>
      </c>
      <c r="CI250" s="29">
        <f t="shared" si="611"/>
        <v>-2.6759590000000002</v>
      </c>
      <c r="CJ250" s="29">
        <f t="shared" si="612"/>
        <v>-4.8893610000000001</v>
      </c>
      <c r="CK250" s="29">
        <f t="shared" si="613"/>
        <v>2.393698818181818</v>
      </c>
      <c r="CL250" s="29">
        <f t="shared" si="614"/>
        <v>-1.0939610000000002</v>
      </c>
      <c r="CM250" s="29">
        <f t="shared" si="615"/>
        <v>1.2487270000000001</v>
      </c>
    </row>
    <row r="251" spans="1:91" x14ac:dyDescent="0.25">
      <c r="A251" s="25" t="s">
        <v>109</v>
      </c>
      <c r="B251" s="25" t="s">
        <v>98</v>
      </c>
      <c r="C251" s="25" t="s">
        <v>91</v>
      </c>
      <c r="D251" s="26">
        <v>34</v>
      </c>
      <c r="F251" s="29">
        <v>-0.94197500000000001</v>
      </c>
      <c r="G251" s="29">
        <v>-0.663713</v>
      </c>
      <c r="H251" s="29">
        <v>-0.663435</v>
      </c>
      <c r="I251" s="29">
        <v>-0.45674900000000002</v>
      </c>
      <c r="J251" s="29">
        <v>-0.55810099999999996</v>
      </c>
      <c r="K251" s="29">
        <v>-0.32576100000000002</v>
      </c>
      <c r="L251" s="29">
        <v>-0.42416999999999999</v>
      </c>
      <c r="M251" s="58">
        <v>-0.81975600000000004</v>
      </c>
      <c r="N251" s="58">
        <v>-0.54732999999999998</v>
      </c>
      <c r="O251" s="58">
        <v>-1.0320640000000001</v>
      </c>
      <c r="R251" s="31"/>
      <c r="S251" s="31">
        <f t="shared" si="495"/>
        <v>-0.663713</v>
      </c>
      <c r="T251" s="31">
        <f t="shared" si="496"/>
        <v>-0.663435</v>
      </c>
      <c r="U251" s="31">
        <f t="shared" si="497"/>
        <v>-0.45674900000000002</v>
      </c>
      <c r="V251" s="31">
        <f t="shared" si="498"/>
        <v>-0.55810099999999996</v>
      </c>
      <c r="W251" s="31">
        <f t="shared" si="499"/>
        <v>-0.32576100000000002</v>
      </c>
      <c r="X251" s="31">
        <f t="shared" si="500"/>
        <v>-0.42416999999999999</v>
      </c>
      <c r="Y251" s="60">
        <f t="shared" si="501"/>
        <v>-0.8864209090909092</v>
      </c>
      <c r="Z251" s="60">
        <f t="shared" si="502"/>
        <v>-0.54732999999999998</v>
      </c>
      <c r="AA251" s="60">
        <f t="shared" si="503"/>
        <v>-1.0320640000000001</v>
      </c>
      <c r="AC251" s="60"/>
      <c r="AD251" s="60"/>
      <c r="AE251" s="60"/>
      <c r="AF251" s="60"/>
      <c r="AG251" s="60"/>
      <c r="AH251" s="60"/>
      <c r="AI251" s="60"/>
      <c r="AJ251" s="60"/>
      <c r="AK251" s="60"/>
      <c r="AM251" s="31"/>
      <c r="AN251" s="31"/>
      <c r="AO251" s="31"/>
      <c r="AP251" s="31"/>
      <c r="AQ251" s="31"/>
      <c r="AR251" s="31"/>
      <c r="AS251" s="60"/>
      <c r="AW251" s="29">
        <f t="shared" si="618"/>
        <v>-0.663713</v>
      </c>
      <c r="AX251" s="29">
        <f t="shared" si="616"/>
        <v>-0.663435</v>
      </c>
      <c r="AY251" s="29">
        <f t="shared" si="616"/>
        <v>-0.45674900000000002</v>
      </c>
      <c r="AZ251" s="29">
        <f t="shared" si="616"/>
        <v>-0.55810099999999996</v>
      </c>
      <c r="BA251" s="29">
        <f t="shared" si="616"/>
        <v>-0.32576100000000002</v>
      </c>
      <c r="BB251" s="29">
        <f t="shared" si="616"/>
        <v>-0.42416999999999999</v>
      </c>
      <c r="BC251" s="29">
        <f t="shared" si="616"/>
        <v>-0.8864209090909092</v>
      </c>
      <c r="BD251" s="29">
        <f t="shared" si="616"/>
        <v>-0.54732999999999998</v>
      </c>
      <c r="BE251" s="29">
        <f t="shared" si="616"/>
        <v>-1.0320640000000001</v>
      </c>
      <c r="BG251" s="29">
        <f t="shared" si="619"/>
        <v>-3.3065999999999485E-2</v>
      </c>
      <c r="BH251" s="29">
        <f t="shared" si="620"/>
        <v>2.1656490000000002</v>
      </c>
      <c r="BI251" s="29">
        <f t="shared" si="621"/>
        <v>-1.795784</v>
      </c>
      <c r="BJ251" s="29">
        <f t="shared" si="622"/>
        <v>-1.1859459999999999</v>
      </c>
      <c r="BK251" s="29">
        <f t="shared" si="623"/>
        <v>0.8218939999999999</v>
      </c>
      <c r="BL251" s="29">
        <f t="shared" si="624"/>
        <v>2.6803840000000005</v>
      </c>
      <c r="BM251" s="29">
        <f t="shared" si="625"/>
        <v>-0.84888509090909126</v>
      </c>
      <c r="BN251" s="29">
        <f t="shared" si="626"/>
        <v>0.42656100000000008</v>
      </c>
      <c r="BO251" s="29">
        <f t="shared" si="627"/>
        <v>-4.1657020000000005</v>
      </c>
      <c r="BQ251" s="24">
        <v>1993</v>
      </c>
      <c r="BR251" s="24">
        <f t="shared" si="606"/>
        <v>19</v>
      </c>
      <c r="BS251" s="29">
        <f t="shared" si="580"/>
        <v>3.5977939999999999</v>
      </c>
      <c r="BT251" s="29">
        <f t="shared" si="581"/>
        <v>5.4906280000000001</v>
      </c>
      <c r="BU251" s="29">
        <f t="shared" si="582"/>
        <v>8.9524089999999994</v>
      </c>
      <c r="BV251" s="29">
        <f t="shared" si="583"/>
        <v>3.8205530000000003</v>
      </c>
      <c r="BW251" s="29">
        <f t="shared" si="584"/>
        <v>-0.16967800000000088</v>
      </c>
      <c r="BX251" s="29">
        <f t="shared" si="585"/>
        <v>1.9858209999999996</v>
      </c>
      <c r="BY251" s="29">
        <f t="shared" si="586"/>
        <v>8.8729561818181804</v>
      </c>
      <c r="BZ251" s="29">
        <f t="shared" si="587"/>
        <v>2.418876</v>
      </c>
      <c r="CA251" s="29">
        <f t="shared" si="588"/>
        <v>3.407759</v>
      </c>
      <c r="CC251" s="24">
        <v>1998</v>
      </c>
      <c r="CD251" s="24">
        <v>10</v>
      </c>
      <c r="CE251" s="29">
        <f t="shared" si="607"/>
        <v>-3.1963750000000002</v>
      </c>
      <c r="CF251" s="29">
        <f t="shared" si="608"/>
        <v>-3.2545319999999998</v>
      </c>
      <c r="CG251" s="29">
        <f t="shared" si="609"/>
        <v>-2.082951</v>
      </c>
      <c r="CH251" s="29">
        <f t="shared" si="610"/>
        <v>-2.7351100000000002</v>
      </c>
      <c r="CI251" s="29">
        <f t="shared" si="611"/>
        <v>-2.7518880000000001</v>
      </c>
      <c r="CJ251" s="29">
        <f t="shared" si="612"/>
        <v>-5.0355870000000005</v>
      </c>
      <c r="CK251" s="29">
        <f t="shared" si="613"/>
        <v>2.6097820909090905</v>
      </c>
      <c r="CL251" s="29">
        <f t="shared" si="614"/>
        <v>-0.88067500000000021</v>
      </c>
      <c r="CM251" s="29">
        <f t="shared" si="615"/>
        <v>1.6883950000000001</v>
      </c>
    </row>
    <row r="252" spans="1:91" x14ac:dyDescent="0.25">
      <c r="A252" s="25" t="s">
        <v>109</v>
      </c>
      <c r="B252" s="25" t="s">
        <v>98</v>
      </c>
      <c r="C252" s="25" t="s">
        <v>92</v>
      </c>
      <c r="D252" s="26">
        <v>35</v>
      </c>
      <c r="F252" s="29">
        <v>-1.4349639999999999</v>
      </c>
      <c r="G252" s="29">
        <v>-0.71423599999999998</v>
      </c>
      <c r="H252" s="29">
        <v>-0.73704000000000003</v>
      </c>
      <c r="I252" s="29">
        <v>-0.57203700000000002</v>
      </c>
      <c r="J252" s="29">
        <v>-0.59594100000000005</v>
      </c>
      <c r="K252" s="29">
        <v>-0.38962000000000002</v>
      </c>
      <c r="L252" s="29">
        <v>-0.57490300000000005</v>
      </c>
      <c r="M252" s="58">
        <v>-1.2396210000000001</v>
      </c>
      <c r="N252" s="58">
        <v>-0.70547400000000005</v>
      </c>
      <c r="O252" s="58">
        <v>-1.1548149999999999</v>
      </c>
      <c r="R252" s="31"/>
      <c r="S252" s="31">
        <f t="shared" si="495"/>
        <v>-0.71423599999999998</v>
      </c>
      <c r="T252" s="31">
        <f t="shared" si="496"/>
        <v>-0.73704000000000003</v>
      </c>
      <c r="U252" s="31">
        <f t="shared" si="497"/>
        <v>-0.57203700000000002</v>
      </c>
      <c r="V252" s="31">
        <f t="shared" si="498"/>
        <v>-0.59594100000000005</v>
      </c>
      <c r="W252" s="31">
        <f t="shared" si="499"/>
        <v>-0.38962000000000002</v>
      </c>
      <c r="X252" s="31">
        <f t="shared" si="500"/>
        <v>-0.57490300000000005</v>
      </c>
      <c r="Y252" s="60">
        <f t="shared" si="501"/>
        <v>-1.3461717272727272</v>
      </c>
      <c r="Z252" s="60">
        <f t="shared" si="502"/>
        <v>-0.70547400000000005</v>
      </c>
      <c r="AA252" s="60">
        <f t="shared" si="503"/>
        <v>-1.1548149999999999</v>
      </c>
      <c r="AC252" s="60"/>
      <c r="AD252" s="60"/>
      <c r="AE252" s="60"/>
      <c r="AF252" s="60"/>
      <c r="AG252" s="60"/>
      <c r="AH252" s="60"/>
      <c r="AI252" s="60"/>
      <c r="AJ252" s="60"/>
      <c r="AK252" s="60"/>
      <c r="AM252" s="31"/>
      <c r="AN252" s="31"/>
      <c r="AO252" s="31"/>
      <c r="AP252" s="31"/>
      <c r="AQ252" s="31"/>
      <c r="AR252" s="31"/>
      <c r="AS252" s="60"/>
      <c r="AW252" s="29">
        <f t="shared" si="618"/>
        <v>-0.71423599999999998</v>
      </c>
      <c r="AX252" s="29">
        <f t="shared" si="616"/>
        <v>-0.73704000000000003</v>
      </c>
      <c r="AY252" s="29">
        <f t="shared" si="616"/>
        <v>-0.57203700000000002</v>
      </c>
      <c r="AZ252" s="29">
        <f t="shared" si="616"/>
        <v>-0.59594100000000005</v>
      </c>
      <c r="BA252" s="29">
        <f t="shared" si="616"/>
        <v>-0.38962000000000002</v>
      </c>
      <c r="BB252" s="29">
        <f t="shared" si="616"/>
        <v>-0.57490300000000005</v>
      </c>
      <c r="BC252" s="29">
        <f t="shared" si="616"/>
        <v>-1.3461717272727272</v>
      </c>
      <c r="BD252" s="29">
        <f t="shared" si="616"/>
        <v>-0.70547400000000005</v>
      </c>
      <c r="BE252" s="29">
        <f t="shared" si="616"/>
        <v>-1.1548149999999999</v>
      </c>
      <c r="BG252" s="29">
        <f t="shared" si="619"/>
        <v>-0.74730199999999947</v>
      </c>
      <c r="BH252" s="29">
        <f t="shared" si="620"/>
        <v>1.4286090000000002</v>
      </c>
      <c r="BI252" s="29">
        <f t="shared" si="621"/>
        <v>-2.3678210000000002</v>
      </c>
      <c r="BJ252" s="29">
        <f t="shared" si="622"/>
        <v>-1.781887</v>
      </c>
      <c r="BK252" s="29">
        <f t="shared" si="623"/>
        <v>0.43227399999999988</v>
      </c>
      <c r="BL252" s="29">
        <f t="shared" si="624"/>
        <v>2.1054810000000006</v>
      </c>
      <c r="BM252" s="29">
        <f t="shared" si="625"/>
        <v>-2.1950568181818184</v>
      </c>
      <c r="BN252" s="29">
        <f t="shared" si="626"/>
        <v>-0.27891299999999997</v>
      </c>
      <c r="BO252" s="29">
        <f t="shared" si="627"/>
        <v>-5.3205170000000006</v>
      </c>
      <c r="BQ252" s="24">
        <v>1993</v>
      </c>
      <c r="BR252" s="24">
        <f t="shared" si="606"/>
        <v>20</v>
      </c>
      <c r="BS252" s="29">
        <f t="shared" si="580"/>
        <v>3.7952810000000001</v>
      </c>
      <c r="BT252" s="29">
        <f t="shared" si="581"/>
        <v>5.9216870000000004</v>
      </c>
      <c r="BU252" s="29">
        <f t="shared" si="582"/>
        <v>9.4808629999999994</v>
      </c>
      <c r="BV252" s="29">
        <f t="shared" si="583"/>
        <v>3.7628950000000003</v>
      </c>
      <c r="BW252" s="29">
        <f t="shared" si="584"/>
        <v>-0.24620400000000087</v>
      </c>
      <c r="BX252" s="29">
        <f t="shared" si="585"/>
        <v>2.0422319999999998</v>
      </c>
      <c r="BY252" s="29">
        <f t="shared" si="586"/>
        <v>9.7282841818181804</v>
      </c>
      <c r="BZ252" s="29">
        <f t="shared" si="587"/>
        <v>2.2760910000000001</v>
      </c>
      <c r="CA252" s="29">
        <f t="shared" si="588"/>
        <v>3.249012</v>
      </c>
      <c r="CC252" s="24">
        <v>1998</v>
      </c>
      <c r="CD252" s="24">
        <v>11</v>
      </c>
      <c r="CE252" s="29">
        <f t="shared" si="607"/>
        <v>-3.0095040000000002</v>
      </c>
      <c r="CF252" s="29">
        <f t="shared" si="608"/>
        <v>-3.0359309999999997</v>
      </c>
      <c r="CG252" s="29">
        <f t="shared" si="609"/>
        <v>-1.9902089999999999</v>
      </c>
      <c r="CH252" s="29">
        <f t="shared" si="610"/>
        <v>-2.7400640000000003</v>
      </c>
      <c r="CI252" s="29">
        <f t="shared" si="611"/>
        <v>-2.73631</v>
      </c>
      <c r="CJ252" s="29">
        <f t="shared" si="612"/>
        <v>-5.0366410000000004</v>
      </c>
      <c r="CK252" s="29">
        <f t="shared" si="613"/>
        <v>3.0025301818181815</v>
      </c>
      <c r="CL252" s="29">
        <f t="shared" si="614"/>
        <v>-0.46890400000000021</v>
      </c>
      <c r="CM252" s="29">
        <f t="shared" si="615"/>
        <v>2.3261340000000001</v>
      </c>
    </row>
    <row r="253" spans="1:91" x14ac:dyDescent="0.25">
      <c r="A253" s="25" t="s">
        <v>109</v>
      </c>
      <c r="B253" s="25" t="s">
        <v>98</v>
      </c>
      <c r="C253" s="25" t="s">
        <v>93</v>
      </c>
      <c r="D253" s="26">
        <v>36</v>
      </c>
      <c r="F253" s="29">
        <v>-1.6920249999999999</v>
      </c>
      <c r="G253" s="29">
        <v>-0.63800400000000002</v>
      </c>
      <c r="H253" s="29">
        <v>-0.73121400000000003</v>
      </c>
      <c r="I253" s="29">
        <v>-0.58003499999999997</v>
      </c>
      <c r="J253" s="29">
        <v>-0.53103900000000004</v>
      </c>
      <c r="K253" s="29">
        <v>-0.36052000000000001</v>
      </c>
      <c r="L253" s="29">
        <v>-0.627139</v>
      </c>
      <c r="M253" s="58">
        <v>-1.344298</v>
      </c>
      <c r="N253" s="58">
        <v>-0.796149</v>
      </c>
      <c r="O253" s="58">
        <v>-1.260945</v>
      </c>
      <c r="R253" s="31"/>
      <c r="S253" s="31">
        <f t="shared" si="495"/>
        <v>-0.63800400000000002</v>
      </c>
      <c r="T253" s="31">
        <f t="shared" si="496"/>
        <v>-0.73121400000000003</v>
      </c>
      <c r="U253" s="31">
        <f t="shared" si="497"/>
        <v>-0.58003499999999997</v>
      </c>
      <c r="V253" s="31">
        <f t="shared" si="498"/>
        <v>-0.53103900000000004</v>
      </c>
      <c r="W253" s="31">
        <f t="shared" si="499"/>
        <v>-0.36052000000000001</v>
      </c>
      <c r="X253" s="31">
        <f t="shared" si="500"/>
        <v>-0.627139</v>
      </c>
      <c r="Y253" s="60">
        <f t="shared" si="501"/>
        <v>-1.5339672727272726</v>
      </c>
      <c r="Z253" s="60">
        <f t="shared" si="502"/>
        <v>-0.796149</v>
      </c>
      <c r="AA253" s="60">
        <f t="shared" si="503"/>
        <v>-1.260945</v>
      </c>
      <c r="AC253" s="60"/>
      <c r="AD253" s="60"/>
      <c r="AE253" s="60"/>
      <c r="AF253" s="60"/>
      <c r="AG253" s="60"/>
      <c r="AH253" s="60"/>
      <c r="AI253" s="60"/>
      <c r="AJ253" s="60"/>
      <c r="AK253" s="60"/>
      <c r="AM253" s="31"/>
      <c r="AN253" s="31"/>
      <c r="AO253" s="31"/>
      <c r="AP253" s="31"/>
      <c r="AQ253" s="31"/>
      <c r="AR253" s="31"/>
      <c r="AS253" s="60"/>
      <c r="AW253" s="29">
        <f t="shared" si="618"/>
        <v>-0.63800400000000002</v>
      </c>
      <c r="AX253" s="29">
        <f t="shared" si="616"/>
        <v>-0.73121400000000003</v>
      </c>
      <c r="AY253" s="29">
        <f t="shared" si="616"/>
        <v>-0.58003499999999997</v>
      </c>
      <c r="AZ253" s="29">
        <f t="shared" si="616"/>
        <v>-0.53103900000000004</v>
      </c>
      <c r="BA253" s="29">
        <f t="shared" si="616"/>
        <v>-0.36052000000000001</v>
      </c>
      <c r="BB253" s="29">
        <f t="shared" si="616"/>
        <v>-0.627139</v>
      </c>
      <c r="BC253" s="29">
        <f t="shared" si="616"/>
        <v>-1.5339672727272726</v>
      </c>
      <c r="BD253" s="29">
        <f t="shared" si="616"/>
        <v>-0.796149</v>
      </c>
      <c r="BE253" s="29">
        <f t="shared" si="616"/>
        <v>-1.260945</v>
      </c>
      <c r="BG253" s="29">
        <f t="shared" si="619"/>
        <v>-1.3853059999999995</v>
      </c>
      <c r="BH253" s="29">
        <f t="shared" si="620"/>
        <v>0.69739500000000021</v>
      </c>
      <c r="BI253" s="29">
        <f t="shared" si="621"/>
        <v>-2.9478560000000003</v>
      </c>
      <c r="BJ253" s="29">
        <f t="shared" si="622"/>
        <v>-2.312926</v>
      </c>
      <c r="BK253" s="29">
        <f t="shared" si="623"/>
        <v>7.1753999999999873E-2</v>
      </c>
      <c r="BL253" s="29">
        <f t="shared" si="624"/>
        <v>1.4783420000000005</v>
      </c>
      <c r="BM253" s="29">
        <f t="shared" si="625"/>
        <v>-3.7290240909090908</v>
      </c>
      <c r="BN253" s="29">
        <f t="shared" si="626"/>
        <v>-1.075062</v>
      </c>
      <c r="BO253" s="29">
        <f t="shared" si="627"/>
        <v>-6.5814620000000001</v>
      </c>
      <c r="BQ253" s="24">
        <v>1993</v>
      </c>
      <c r="BR253" s="24">
        <f t="shared" si="606"/>
        <v>21</v>
      </c>
      <c r="BS253" s="29">
        <f t="shared" si="580"/>
        <v>3.8349030000000002</v>
      </c>
      <c r="BT253" s="29">
        <f t="shared" si="581"/>
        <v>6.065124</v>
      </c>
      <c r="BU253" s="29">
        <f t="shared" si="582"/>
        <v>9.7835159999999988</v>
      </c>
      <c r="BV253" s="29">
        <f t="shared" si="583"/>
        <v>3.5946070000000003</v>
      </c>
      <c r="BW253" s="29">
        <f t="shared" si="584"/>
        <v>-0.52983900000000084</v>
      </c>
      <c r="BX253" s="29">
        <f t="shared" si="585"/>
        <v>1.7622829999999998</v>
      </c>
      <c r="BY253" s="29">
        <f t="shared" si="586"/>
        <v>10.630599272727272</v>
      </c>
      <c r="BZ253" s="29">
        <f t="shared" si="587"/>
        <v>2.1267930000000002</v>
      </c>
      <c r="CA253" s="29">
        <f t="shared" si="588"/>
        <v>2.9822829999999998</v>
      </c>
      <c r="CC253" s="24">
        <v>1998</v>
      </c>
      <c r="CD253" s="24">
        <v>12</v>
      </c>
      <c r="CE253" s="29">
        <f t="shared" si="607"/>
        <v>-2.8777050000000002</v>
      </c>
      <c r="CF253" s="29">
        <f t="shared" si="608"/>
        <v>-2.8665789999999998</v>
      </c>
      <c r="CG253" s="29">
        <f t="shared" si="609"/>
        <v>-2.0079849999999997</v>
      </c>
      <c r="CH253" s="29">
        <f t="shared" si="610"/>
        <v>-2.7401250000000004</v>
      </c>
      <c r="CI253" s="29">
        <f t="shared" si="611"/>
        <v>-2.779636</v>
      </c>
      <c r="CJ253" s="29">
        <f t="shared" si="612"/>
        <v>-5.1041650000000001</v>
      </c>
      <c r="CK253" s="29">
        <f t="shared" si="613"/>
        <v>3.3615862727272723</v>
      </c>
      <c r="CL253" s="29">
        <f t="shared" si="614"/>
        <v>-0.15227500000000022</v>
      </c>
      <c r="CM253" s="29">
        <f t="shared" si="615"/>
        <v>2.83819</v>
      </c>
    </row>
    <row r="254" spans="1:91" x14ac:dyDescent="0.25">
      <c r="A254" s="25" t="s">
        <v>110</v>
      </c>
      <c r="B254" s="25" t="s">
        <v>91</v>
      </c>
      <c r="C254" s="25" t="s">
        <v>91</v>
      </c>
      <c r="D254" s="26" t="s">
        <v>100</v>
      </c>
      <c r="F254" s="29">
        <v>-0.85808899999999999</v>
      </c>
      <c r="G254" s="29">
        <v>-0.28237899999999999</v>
      </c>
      <c r="H254" s="29">
        <v>-0.429261</v>
      </c>
      <c r="I254" s="29">
        <v>-0.15990499999999999</v>
      </c>
      <c r="J254" s="29">
        <v>-0.29272599999999999</v>
      </c>
      <c r="K254" s="29">
        <v>-0.24790100000000001</v>
      </c>
      <c r="L254" s="29">
        <v>-0.28811100000000001</v>
      </c>
      <c r="M254" s="58">
        <v>-0.69530599999999998</v>
      </c>
      <c r="N254" s="58">
        <v>-0.45866200000000001</v>
      </c>
      <c r="O254" s="58">
        <v>-0.80136499999999999</v>
      </c>
      <c r="R254" s="31"/>
      <c r="S254" s="31">
        <f t="shared" si="495"/>
        <v>-0.28237899999999999</v>
      </c>
      <c r="T254" s="31">
        <f t="shared" si="496"/>
        <v>-0.429261</v>
      </c>
      <c r="U254" s="31">
        <f t="shared" si="497"/>
        <v>-0.15990499999999999</v>
      </c>
      <c r="V254" s="31">
        <f t="shared" si="498"/>
        <v>-0.29272599999999999</v>
      </c>
      <c r="W254" s="31">
        <f t="shared" si="499"/>
        <v>-0.24790100000000001</v>
      </c>
      <c r="X254" s="31">
        <f t="shared" si="500"/>
        <v>-0.28811100000000001</v>
      </c>
      <c r="Y254" s="60">
        <f t="shared" si="501"/>
        <v>-0.78409672727272728</v>
      </c>
      <c r="Z254" s="60">
        <f t="shared" si="502"/>
        <v>-0.45866200000000001</v>
      </c>
      <c r="AA254" s="60">
        <f t="shared" si="503"/>
        <v>-0.80136499999999999</v>
      </c>
      <c r="AC254" s="60"/>
      <c r="AD254" s="60"/>
      <c r="AE254" s="60"/>
      <c r="AF254" s="60"/>
      <c r="AG254" s="60"/>
      <c r="AH254" s="60"/>
      <c r="AI254" s="60"/>
      <c r="AJ254" s="60"/>
      <c r="AK254" s="60"/>
      <c r="AM254" s="31"/>
      <c r="AN254" s="31"/>
      <c r="AO254" s="31"/>
      <c r="AP254" s="31"/>
      <c r="AQ254" s="31"/>
      <c r="AR254" s="31"/>
      <c r="AS254" s="60"/>
      <c r="AW254" s="29">
        <f t="shared" si="618"/>
        <v>-0.28237899999999999</v>
      </c>
      <c r="AX254" s="29">
        <f t="shared" si="616"/>
        <v>-0.429261</v>
      </c>
      <c r="AY254" s="29">
        <f t="shared" si="616"/>
        <v>-0.15990499999999999</v>
      </c>
      <c r="AZ254" s="29">
        <f t="shared" si="616"/>
        <v>-0.29272599999999999</v>
      </c>
      <c r="BA254" s="29">
        <f t="shared" si="616"/>
        <v>-0.24790100000000001</v>
      </c>
      <c r="BB254" s="29">
        <f t="shared" si="616"/>
        <v>-0.28811100000000001</v>
      </c>
      <c r="BC254" s="29">
        <f t="shared" si="616"/>
        <v>-0.78409672727272728</v>
      </c>
      <c r="BD254" s="29">
        <f t="shared" si="616"/>
        <v>-0.45866200000000001</v>
      </c>
      <c r="BE254" s="29">
        <f t="shared" si="616"/>
        <v>-0.80136499999999999</v>
      </c>
      <c r="BG254" s="29">
        <f t="shared" si="619"/>
        <v>-1.6676849999999994</v>
      </c>
      <c r="BH254" s="29">
        <f t="shared" si="620"/>
        <v>0.26813400000000021</v>
      </c>
      <c r="BI254" s="29">
        <f t="shared" si="621"/>
        <v>-3.1077610000000004</v>
      </c>
      <c r="BJ254" s="29">
        <f t="shared" si="622"/>
        <v>-2.6056520000000001</v>
      </c>
      <c r="BK254" s="29">
        <f t="shared" si="623"/>
        <v>-0.17614700000000014</v>
      </c>
      <c r="BL254" s="29">
        <f t="shared" si="624"/>
        <v>1.1902310000000005</v>
      </c>
      <c r="BM254" s="29">
        <f t="shared" si="625"/>
        <v>-4.5131208181818181</v>
      </c>
      <c r="BN254" s="29">
        <f t="shared" si="626"/>
        <v>-1.5337239999999999</v>
      </c>
      <c r="BO254" s="29">
        <f t="shared" si="627"/>
        <v>-7.3828269999999998</v>
      </c>
      <c r="BQ254" s="24">
        <v>1994</v>
      </c>
      <c r="BR254" s="24">
        <v>1</v>
      </c>
      <c r="BS254" s="29">
        <f>AM440</f>
        <v>-0.720688</v>
      </c>
      <c r="BT254" s="29">
        <f t="shared" ref="BT254:CA254" si="628">AN440</f>
        <v>-0.70184899999999995</v>
      </c>
      <c r="BU254" s="29">
        <f t="shared" si="628"/>
        <v>-0.68709399999999998</v>
      </c>
      <c r="BV254" s="29">
        <f t="shared" si="628"/>
        <v>-0.86329400000000001</v>
      </c>
      <c r="BW254" s="29">
        <f t="shared" si="628"/>
        <v>-0.71899199999999996</v>
      </c>
      <c r="BX254" s="29">
        <f t="shared" si="628"/>
        <v>-0.76983100000000004</v>
      </c>
      <c r="BY254" s="29">
        <f t="shared" si="628"/>
        <v>-0.65313354545454549</v>
      </c>
      <c r="BZ254" s="29">
        <f t="shared" si="628"/>
        <v>-0.57739799999999997</v>
      </c>
      <c r="CA254" s="29">
        <f t="shared" si="628"/>
        <v>-0.98294800000000004</v>
      </c>
      <c r="CC254" s="24">
        <v>1998</v>
      </c>
      <c r="CD254" s="24">
        <v>13</v>
      </c>
      <c r="CE254" s="29">
        <f t="shared" si="607"/>
        <v>-2.655742</v>
      </c>
      <c r="CF254" s="29">
        <f t="shared" si="608"/>
        <v>-2.7030749999999997</v>
      </c>
      <c r="CG254" s="29">
        <f t="shared" si="609"/>
        <v>-2.0998789999999996</v>
      </c>
      <c r="CH254" s="29">
        <f t="shared" si="610"/>
        <v>-2.8459330000000005</v>
      </c>
      <c r="CI254" s="29">
        <f t="shared" si="611"/>
        <v>-2.9010189999999998</v>
      </c>
      <c r="CJ254" s="29">
        <f t="shared" si="612"/>
        <v>-5.1429939999999998</v>
      </c>
      <c r="CK254" s="29">
        <f t="shared" si="613"/>
        <v>3.8451261818181814</v>
      </c>
      <c r="CL254" s="29">
        <f t="shared" si="614"/>
        <v>0.20576599999999978</v>
      </c>
      <c r="CM254" s="29">
        <f t="shared" si="615"/>
        <v>3.3364069999999999</v>
      </c>
    </row>
    <row r="255" spans="1:91" x14ac:dyDescent="0.25">
      <c r="A255" s="25" t="s">
        <v>110</v>
      </c>
      <c r="B255" s="25" t="s">
        <v>91</v>
      </c>
      <c r="C255" s="25" t="s">
        <v>92</v>
      </c>
      <c r="D255" s="26">
        <v>2</v>
      </c>
      <c r="F255" s="29">
        <v>-0.42125600000000002</v>
      </c>
      <c r="G255" s="29">
        <v>6.5811999999999996E-2</v>
      </c>
      <c r="H255" s="29">
        <v>2.8808E-2</v>
      </c>
      <c r="I255" s="29">
        <v>0.17685899999999999</v>
      </c>
      <c r="J255" s="29">
        <v>-0.173565</v>
      </c>
      <c r="K255" s="29">
        <v>-0.119242</v>
      </c>
      <c r="L255" s="29">
        <v>9.3978999999999993E-2</v>
      </c>
      <c r="M255" s="58">
        <v>-0.38539299999999999</v>
      </c>
      <c r="N255" s="58">
        <v>-0.166212</v>
      </c>
      <c r="O255" s="58">
        <v>-0.54639199999999999</v>
      </c>
      <c r="R255" s="31"/>
      <c r="S255" s="31">
        <f t="shared" si="495"/>
        <v>6.5811999999999996E-2</v>
      </c>
      <c r="T255" s="31">
        <f t="shared" si="496"/>
        <v>2.8808E-2</v>
      </c>
      <c r="U255" s="31">
        <f t="shared" si="497"/>
        <v>0.17685899999999999</v>
      </c>
      <c r="V255" s="31">
        <f t="shared" si="498"/>
        <v>-0.173565</v>
      </c>
      <c r="W255" s="31">
        <f t="shared" si="499"/>
        <v>-0.119242</v>
      </c>
      <c r="X255" s="31">
        <f t="shared" si="500"/>
        <v>9.3978999999999993E-2</v>
      </c>
      <c r="Y255" s="60">
        <f t="shared" si="501"/>
        <v>-0.40495463636363643</v>
      </c>
      <c r="Z255" s="60">
        <f t="shared" si="502"/>
        <v>-0.166212</v>
      </c>
      <c r="AA255" s="60">
        <f t="shared" si="503"/>
        <v>-0.54639199999999999</v>
      </c>
      <c r="AC255" s="60"/>
      <c r="AD255" s="60"/>
      <c r="AE255" s="60"/>
      <c r="AF255" s="60"/>
      <c r="AG255" s="60"/>
      <c r="AH255" s="60"/>
      <c r="AI255" s="60"/>
      <c r="AJ255" s="60"/>
      <c r="AK255" s="60"/>
      <c r="AM255" s="31"/>
      <c r="AN255" s="31"/>
      <c r="AO255" s="31"/>
      <c r="AP255" s="31"/>
      <c r="AQ255" s="31"/>
      <c r="AR255" s="31"/>
      <c r="AS255" s="60"/>
      <c r="AW255" s="29">
        <f t="shared" si="618"/>
        <v>6.5811999999999996E-2</v>
      </c>
      <c r="AX255" s="29">
        <f t="shared" si="616"/>
        <v>2.8808E-2</v>
      </c>
      <c r="AY255" s="29">
        <f t="shared" si="616"/>
        <v>0.17685899999999999</v>
      </c>
      <c r="AZ255" s="29">
        <f t="shared" si="616"/>
        <v>-0.173565</v>
      </c>
      <c r="BA255" s="29">
        <f t="shared" si="616"/>
        <v>-0.119242</v>
      </c>
      <c r="BB255" s="29">
        <f t="shared" si="616"/>
        <v>9.3978999999999993E-2</v>
      </c>
      <c r="BC255" s="29">
        <f t="shared" si="616"/>
        <v>-0.40495463636363643</v>
      </c>
      <c r="BD255" s="29">
        <f t="shared" si="616"/>
        <v>-0.166212</v>
      </c>
      <c r="BE255" s="29">
        <f t="shared" si="616"/>
        <v>-0.54639199999999999</v>
      </c>
      <c r="BG255" s="29">
        <f t="shared" si="619"/>
        <v>-1.6018729999999994</v>
      </c>
      <c r="BH255" s="29">
        <f t="shared" si="620"/>
        <v>0.29694200000000021</v>
      </c>
      <c r="BI255" s="29">
        <f t="shared" si="621"/>
        <v>-2.9309020000000006</v>
      </c>
      <c r="BJ255" s="29">
        <f t="shared" si="622"/>
        <v>-2.779217</v>
      </c>
      <c r="BK255" s="29">
        <f t="shared" si="623"/>
        <v>-0.29538900000000012</v>
      </c>
      <c r="BL255" s="29">
        <f t="shared" si="624"/>
        <v>1.2842100000000005</v>
      </c>
      <c r="BM255" s="29">
        <f t="shared" si="625"/>
        <v>-4.9180754545454546</v>
      </c>
      <c r="BN255" s="29">
        <f t="shared" si="626"/>
        <v>-1.6999359999999999</v>
      </c>
      <c r="BO255" s="29">
        <f t="shared" si="627"/>
        <v>-7.9292189999999998</v>
      </c>
      <c r="BQ255" s="24">
        <v>1994</v>
      </c>
      <c r="BR255" s="24">
        <v>2</v>
      </c>
      <c r="BS255" s="29">
        <f t="shared" ref="BS255:BS274" si="629">AM441</f>
        <v>-1.39418</v>
      </c>
      <c r="BT255" s="29">
        <f t="shared" ref="BT255:BT274" si="630">AN441</f>
        <v>-1.3795769999999998</v>
      </c>
      <c r="BU255" s="29">
        <f t="shared" ref="BU255:BU274" si="631">AO441</f>
        <v>-1.307995</v>
      </c>
      <c r="BV255" s="29">
        <f t="shared" ref="BV255:BV274" si="632">AP441</f>
        <v>-1.4457949999999999</v>
      </c>
      <c r="BW255" s="29">
        <f t="shared" ref="BW255:BW274" si="633">AQ441</f>
        <v>-1.271091</v>
      </c>
      <c r="BX255" s="29">
        <f t="shared" ref="BX255:BX274" si="634">AR441</f>
        <v>-1.4153009999999999</v>
      </c>
      <c r="BY255" s="29">
        <f t="shared" ref="BY255:BY274" si="635">AS441</f>
        <v>-1.2042893636363636</v>
      </c>
      <c r="BZ255" s="29">
        <f t="shared" ref="BZ255:BZ274" si="636">AT441</f>
        <v>-1.0653079999999999</v>
      </c>
      <c r="CA255" s="29">
        <f t="shared" ref="CA255:CA274" si="637">AU441</f>
        <v>-1.71434</v>
      </c>
      <c r="CC255" s="24">
        <v>1998</v>
      </c>
      <c r="CD255" s="24">
        <v>14</v>
      </c>
      <c r="CE255" s="29">
        <f t="shared" si="607"/>
        <v>-2.4304999999999999</v>
      </c>
      <c r="CF255" s="29">
        <f t="shared" si="608"/>
        <v>-2.5932109999999997</v>
      </c>
      <c r="CG255" s="29">
        <f t="shared" si="609"/>
        <v>-2.1527619999999996</v>
      </c>
      <c r="CH255" s="29">
        <f t="shared" si="610"/>
        <v>-2.9500860000000007</v>
      </c>
      <c r="CI255" s="29">
        <f t="shared" si="611"/>
        <v>-2.9406439999999998</v>
      </c>
      <c r="CJ255" s="29">
        <f t="shared" si="612"/>
        <v>-5.1464829999999999</v>
      </c>
      <c r="CK255" s="29">
        <f t="shared" si="613"/>
        <v>4.4312745454545448</v>
      </c>
      <c r="CL255" s="29">
        <f t="shared" si="614"/>
        <v>0.57348199999999983</v>
      </c>
      <c r="CM255" s="29">
        <f t="shared" si="615"/>
        <v>3.7707630000000001</v>
      </c>
    </row>
    <row r="256" spans="1:91" x14ac:dyDescent="0.25">
      <c r="A256" s="25" t="s">
        <v>110</v>
      </c>
      <c r="B256" s="25" t="s">
        <v>91</v>
      </c>
      <c r="C256" s="25" t="s">
        <v>93</v>
      </c>
      <c r="D256" s="26">
        <v>3</v>
      </c>
      <c r="F256" s="29">
        <v>-0.169318</v>
      </c>
      <c r="G256" s="29">
        <v>0.25205899999999998</v>
      </c>
      <c r="H256" s="29">
        <v>0.34476499999999999</v>
      </c>
      <c r="I256" s="29">
        <v>0.403366</v>
      </c>
      <c r="J256" s="29">
        <v>-0.16898099999999999</v>
      </c>
      <c r="K256" s="29">
        <v>-0.13347100000000001</v>
      </c>
      <c r="L256" s="29">
        <v>0.32508199999999998</v>
      </c>
      <c r="M256" s="58">
        <v>-0.29432700000000001</v>
      </c>
      <c r="N256" s="58">
        <v>-8.8191000000000005E-2</v>
      </c>
      <c r="O256" s="58">
        <v>-0.504297</v>
      </c>
      <c r="R256" s="31"/>
      <c r="S256" s="31">
        <f t="shared" si="495"/>
        <v>0.25205899999999998</v>
      </c>
      <c r="T256" s="31">
        <f t="shared" si="496"/>
        <v>0.34476499999999999</v>
      </c>
      <c r="U256" s="31">
        <f t="shared" si="497"/>
        <v>0.403366</v>
      </c>
      <c r="V256" s="31">
        <f t="shared" si="498"/>
        <v>-0.16898099999999999</v>
      </c>
      <c r="W256" s="31">
        <f t="shared" si="499"/>
        <v>-0.13347100000000001</v>
      </c>
      <c r="X256" s="31">
        <f t="shared" si="500"/>
        <v>0.32508199999999998</v>
      </c>
      <c r="Y256" s="60">
        <f t="shared" si="501"/>
        <v>-0.22614027272727275</v>
      </c>
      <c r="Z256" s="60">
        <f t="shared" si="502"/>
        <v>-8.8191000000000005E-2</v>
      </c>
      <c r="AA256" s="60">
        <f t="shared" si="503"/>
        <v>-0.504297</v>
      </c>
      <c r="AC256" s="60"/>
      <c r="AD256" s="60"/>
      <c r="AE256" s="60"/>
      <c r="AF256" s="60"/>
      <c r="AG256" s="60"/>
      <c r="AH256" s="60"/>
      <c r="AI256" s="60"/>
      <c r="AJ256" s="60"/>
      <c r="AK256" s="60"/>
      <c r="AM256" s="31"/>
      <c r="AN256" s="31"/>
      <c r="AO256" s="31"/>
      <c r="AP256" s="31"/>
      <c r="AQ256" s="31"/>
      <c r="AR256" s="31"/>
      <c r="AS256" s="60"/>
      <c r="AW256" s="29">
        <f t="shared" si="618"/>
        <v>0.25205899999999998</v>
      </c>
      <c r="AX256" s="29">
        <f t="shared" si="616"/>
        <v>0.34476499999999999</v>
      </c>
      <c r="AY256" s="29">
        <f t="shared" si="616"/>
        <v>0.403366</v>
      </c>
      <c r="AZ256" s="29">
        <f t="shared" si="616"/>
        <v>-0.16898099999999999</v>
      </c>
      <c r="BA256" s="29">
        <f t="shared" si="616"/>
        <v>-0.13347100000000001</v>
      </c>
      <c r="BB256" s="29">
        <f t="shared" si="616"/>
        <v>0.32508199999999998</v>
      </c>
      <c r="BC256" s="29">
        <f t="shared" si="616"/>
        <v>-0.22614027272727275</v>
      </c>
      <c r="BD256" s="29">
        <f t="shared" si="616"/>
        <v>-8.8191000000000005E-2</v>
      </c>
      <c r="BE256" s="29">
        <f t="shared" si="616"/>
        <v>-0.504297</v>
      </c>
      <c r="BG256" s="29">
        <f t="shared" si="619"/>
        <v>-1.3498139999999994</v>
      </c>
      <c r="BH256" s="29">
        <f t="shared" si="620"/>
        <v>0.64170700000000025</v>
      </c>
      <c r="BI256" s="29">
        <f t="shared" si="621"/>
        <v>-2.5275360000000004</v>
      </c>
      <c r="BJ256" s="29">
        <f t="shared" si="622"/>
        <v>-2.9481980000000001</v>
      </c>
      <c r="BK256" s="29">
        <f t="shared" si="623"/>
        <v>-0.42886000000000013</v>
      </c>
      <c r="BL256" s="29">
        <f t="shared" si="624"/>
        <v>1.6092920000000004</v>
      </c>
      <c r="BM256" s="29">
        <f t="shared" si="625"/>
        <v>-5.1442157272727274</v>
      </c>
      <c r="BN256" s="29">
        <f t="shared" si="626"/>
        <v>-1.7881269999999998</v>
      </c>
      <c r="BO256" s="29">
        <f t="shared" si="627"/>
        <v>-8.4335159999999991</v>
      </c>
      <c r="BQ256" s="24">
        <v>1994</v>
      </c>
      <c r="BR256" s="24">
        <v>3</v>
      </c>
      <c r="BS256" s="29">
        <f t="shared" si="629"/>
        <v>-1.9929779999999999</v>
      </c>
      <c r="BT256" s="29">
        <f t="shared" si="630"/>
        <v>-1.9613869999999998</v>
      </c>
      <c r="BU256" s="29">
        <f t="shared" si="631"/>
        <v>-1.840724</v>
      </c>
      <c r="BV256" s="29">
        <f t="shared" si="632"/>
        <v>-1.8013870000000001</v>
      </c>
      <c r="BW256" s="29">
        <f t="shared" si="633"/>
        <v>-1.658212</v>
      </c>
      <c r="BX256" s="29">
        <f t="shared" si="634"/>
        <v>-1.9173739999999999</v>
      </c>
      <c r="BY256" s="29">
        <f t="shared" si="635"/>
        <v>-1.5818043636363637</v>
      </c>
      <c r="BZ256" s="29">
        <f t="shared" si="636"/>
        <v>-1.463848</v>
      </c>
      <c r="CA256" s="29">
        <f t="shared" si="637"/>
        <v>-2.1826499999999998</v>
      </c>
      <c r="CC256" s="24">
        <v>1998</v>
      </c>
      <c r="CD256" s="24">
        <v>15</v>
      </c>
      <c r="CE256" s="29">
        <f t="shared" si="607"/>
        <v>-2.2185699999999997</v>
      </c>
      <c r="CF256" s="29">
        <f t="shared" si="608"/>
        <v>-2.5522209999999999</v>
      </c>
      <c r="CG256" s="29">
        <f t="shared" si="609"/>
        <v>-2.1450589999999998</v>
      </c>
      <c r="CH256" s="29">
        <f t="shared" si="610"/>
        <v>-3.0175560000000008</v>
      </c>
      <c r="CI256" s="29">
        <f t="shared" si="611"/>
        <v>-2.9070069999999997</v>
      </c>
      <c r="CJ256" s="29">
        <f t="shared" si="612"/>
        <v>-5.1138570000000003</v>
      </c>
      <c r="CK256" s="29">
        <f t="shared" si="613"/>
        <v>5.0371569090909087</v>
      </c>
      <c r="CL256" s="29">
        <f t="shared" si="614"/>
        <v>0.94040199999999985</v>
      </c>
      <c r="CM256" s="29">
        <f t="shared" si="615"/>
        <v>4.0897920000000001</v>
      </c>
    </row>
    <row r="257" spans="1:91" x14ac:dyDescent="0.25">
      <c r="A257" s="25" t="s">
        <v>110</v>
      </c>
      <c r="B257" s="25" t="s">
        <v>92</v>
      </c>
      <c r="C257" s="25" t="s">
        <v>91</v>
      </c>
      <c r="D257" s="26">
        <v>4</v>
      </c>
      <c r="F257" s="29">
        <v>0.37259100000000001</v>
      </c>
      <c r="G257" s="29">
        <v>0.83309800000000001</v>
      </c>
      <c r="H257" s="29">
        <v>1.2501279999999999</v>
      </c>
      <c r="I257" s="29">
        <v>1.048087</v>
      </c>
      <c r="J257" s="29">
        <v>0.38126500000000002</v>
      </c>
      <c r="K257" s="29">
        <v>0.69899599999999995</v>
      </c>
      <c r="L257" s="29">
        <v>1.3269439999999999</v>
      </c>
      <c r="M257" s="58">
        <v>0.23313400000000001</v>
      </c>
      <c r="N257" s="58">
        <v>0.85848199999999997</v>
      </c>
      <c r="O257" s="58">
        <v>0.30383500000000002</v>
      </c>
      <c r="R257" s="31"/>
      <c r="S257" s="31">
        <f t="shared" si="495"/>
        <v>0.83309800000000001</v>
      </c>
      <c r="T257" s="31">
        <f t="shared" si="496"/>
        <v>1.2501279999999999</v>
      </c>
      <c r="U257" s="31">
        <f t="shared" si="497"/>
        <v>1.048087</v>
      </c>
      <c r="V257" s="31">
        <f t="shared" si="498"/>
        <v>0.38126500000000002</v>
      </c>
      <c r="W257" s="31">
        <f t="shared" si="499"/>
        <v>0.69899599999999995</v>
      </c>
      <c r="X257" s="31">
        <f t="shared" si="500"/>
        <v>1.3269439999999999</v>
      </c>
      <c r="Y257" s="60">
        <f t="shared" si="501"/>
        <v>0.30920145454545456</v>
      </c>
      <c r="Z257" s="60">
        <f t="shared" si="502"/>
        <v>0.85848199999999997</v>
      </c>
      <c r="AA257" s="60">
        <f t="shared" si="503"/>
        <v>0.30383500000000002</v>
      </c>
      <c r="AC257" s="60"/>
      <c r="AD257" s="60"/>
      <c r="AE257" s="60"/>
      <c r="AF257" s="60"/>
      <c r="AG257" s="60"/>
      <c r="AH257" s="60"/>
      <c r="AI257" s="60"/>
      <c r="AJ257" s="60"/>
      <c r="AK257" s="60"/>
      <c r="AM257" s="31"/>
      <c r="AN257" s="31"/>
      <c r="AO257" s="31"/>
      <c r="AP257" s="31"/>
      <c r="AQ257" s="31"/>
      <c r="AR257" s="31"/>
      <c r="AS257" s="60"/>
      <c r="AW257" s="29">
        <f t="shared" si="618"/>
        <v>0.83309800000000001</v>
      </c>
      <c r="AX257" s="29">
        <f t="shared" si="616"/>
        <v>1.2501279999999999</v>
      </c>
      <c r="AY257" s="29">
        <f t="shared" si="616"/>
        <v>1.048087</v>
      </c>
      <c r="AZ257" s="29">
        <f t="shared" si="616"/>
        <v>0.38126500000000002</v>
      </c>
      <c r="BA257" s="29">
        <f t="shared" si="616"/>
        <v>0.69899599999999995</v>
      </c>
      <c r="BB257" s="29">
        <f t="shared" si="616"/>
        <v>1.3269439999999999</v>
      </c>
      <c r="BC257" s="29">
        <f t="shared" si="616"/>
        <v>0.30920145454545456</v>
      </c>
      <c r="BD257" s="29">
        <f t="shared" si="616"/>
        <v>0.85848199999999997</v>
      </c>
      <c r="BE257" s="29">
        <f t="shared" si="616"/>
        <v>0.30383500000000002</v>
      </c>
      <c r="BG257" s="29">
        <f t="shared" si="619"/>
        <v>-0.5167159999999994</v>
      </c>
      <c r="BH257" s="29">
        <f t="shared" si="620"/>
        <v>1.8918350000000002</v>
      </c>
      <c r="BI257" s="29">
        <f t="shared" si="621"/>
        <v>-1.4794490000000005</v>
      </c>
      <c r="BJ257" s="29">
        <f t="shared" si="622"/>
        <v>-2.5669330000000001</v>
      </c>
      <c r="BK257" s="29">
        <f t="shared" si="623"/>
        <v>0.27013599999999982</v>
      </c>
      <c r="BL257" s="29">
        <f t="shared" si="624"/>
        <v>2.9362360000000001</v>
      </c>
      <c r="BM257" s="29">
        <f t="shared" si="625"/>
        <v>-4.8350142727272729</v>
      </c>
      <c r="BN257" s="29">
        <f t="shared" si="626"/>
        <v>-0.92964499999999983</v>
      </c>
      <c r="BO257" s="29">
        <f t="shared" si="627"/>
        <v>-8.1296809999999997</v>
      </c>
      <c r="BQ257" s="24">
        <v>1994</v>
      </c>
      <c r="BR257" s="24">
        <v>4</v>
      </c>
      <c r="BS257" s="29">
        <f t="shared" si="629"/>
        <v>-1.9632129999999999</v>
      </c>
      <c r="BT257" s="29">
        <f t="shared" si="630"/>
        <v>-1.8317749999999997</v>
      </c>
      <c r="BU257" s="29">
        <f t="shared" si="631"/>
        <v>-1.566978</v>
      </c>
      <c r="BV257" s="29">
        <f t="shared" si="632"/>
        <v>-1.3765550000000002</v>
      </c>
      <c r="BW257" s="29">
        <f t="shared" si="633"/>
        <v>-1.6472800000000001</v>
      </c>
      <c r="BX257" s="29">
        <f t="shared" si="634"/>
        <v>-1.738254</v>
      </c>
      <c r="BY257" s="29">
        <f t="shared" si="635"/>
        <v>-0.85177990909090906</v>
      </c>
      <c r="BZ257" s="29">
        <f t="shared" si="636"/>
        <v>-1.716021</v>
      </c>
      <c r="CA257" s="29">
        <f t="shared" si="637"/>
        <v>-1.7931759999999999</v>
      </c>
      <c r="CC257" s="24">
        <v>1999</v>
      </c>
      <c r="CD257" s="24">
        <v>1</v>
      </c>
      <c r="CE257" s="29">
        <f>BG641</f>
        <v>-0.122929</v>
      </c>
      <c r="CF257" s="29">
        <f t="shared" ref="CF257:CM257" si="638">BH641</f>
        <v>2.147E-3</v>
      </c>
      <c r="CG257" s="29">
        <f t="shared" si="638"/>
        <v>0.28806500000000002</v>
      </c>
      <c r="CH257" s="29">
        <f t="shared" si="638"/>
        <v>4.0538999999999999E-2</v>
      </c>
      <c r="CI257" s="29">
        <f t="shared" si="638"/>
        <v>-0.112816</v>
      </c>
      <c r="CJ257" s="29">
        <f t="shared" si="638"/>
        <v>-0.30211100000000002</v>
      </c>
      <c r="CK257" s="29">
        <f t="shared" si="638"/>
        <v>0.62950790909090903</v>
      </c>
      <c r="CL257" s="29">
        <f t="shared" si="638"/>
        <v>-0.22808100000000001</v>
      </c>
      <c r="CM257" s="29">
        <f t="shared" si="638"/>
        <v>-0.65951000000000004</v>
      </c>
    </row>
    <row r="258" spans="1:91" x14ac:dyDescent="0.25">
      <c r="A258" s="25" t="s">
        <v>110</v>
      </c>
      <c r="B258" s="25" t="s">
        <v>92</v>
      </c>
      <c r="C258" s="25" t="s">
        <v>92</v>
      </c>
      <c r="D258" s="26">
        <v>5</v>
      </c>
      <c r="F258" s="29">
        <v>0.323795</v>
      </c>
      <c r="G258" s="29">
        <v>0.85463800000000001</v>
      </c>
      <c r="H258" s="29">
        <v>1.204831</v>
      </c>
      <c r="I258" s="29">
        <v>1.0321549999999999</v>
      </c>
      <c r="J258" s="29">
        <v>0.46146799999999999</v>
      </c>
      <c r="K258" s="29">
        <v>0.88079700000000005</v>
      </c>
      <c r="L258" s="29">
        <v>1.2553399999999999</v>
      </c>
      <c r="M258" s="58">
        <v>0.11831999999999999</v>
      </c>
      <c r="N258" s="58">
        <v>0.83996999999999999</v>
      </c>
      <c r="O258" s="58">
        <v>0.33445900000000001</v>
      </c>
      <c r="R258" s="31"/>
      <c r="S258" s="31">
        <f t="shared" si="495"/>
        <v>0.85463800000000001</v>
      </c>
      <c r="T258" s="31">
        <f t="shared" si="496"/>
        <v>1.204831</v>
      </c>
      <c r="U258" s="31">
        <f t="shared" si="497"/>
        <v>1.0321549999999999</v>
      </c>
      <c r="V258" s="31">
        <f t="shared" si="498"/>
        <v>0.46146799999999999</v>
      </c>
      <c r="W258" s="31">
        <f t="shared" si="499"/>
        <v>0.88079700000000005</v>
      </c>
      <c r="X258" s="31">
        <f t="shared" si="500"/>
        <v>1.2553399999999999</v>
      </c>
      <c r="Y258" s="60">
        <f t="shared" si="501"/>
        <v>0.23039727272727273</v>
      </c>
      <c r="Z258" s="60">
        <f t="shared" si="502"/>
        <v>0.83996999999999999</v>
      </c>
      <c r="AA258" s="60">
        <f t="shared" si="503"/>
        <v>0.33445900000000001</v>
      </c>
      <c r="AC258" s="60"/>
      <c r="AD258" s="60"/>
      <c r="AE258" s="60"/>
      <c r="AF258" s="60"/>
      <c r="AG258" s="60"/>
      <c r="AH258" s="60"/>
      <c r="AI258" s="60"/>
      <c r="AJ258" s="60"/>
      <c r="AK258" s="60"/>
      <c r="AM258" s="31"/>
      <c r="AN258" s="31"/>
      <c r="AO258" s="31"/>
      <c r="AP258" s="31"/>
      <c r="AQ258" s="31"/>
      <c r="AR258" s="31"/>
      <c r="AS258" s="60"/>
      <c r="AW258" s="29">
        <f t="shared" si="618"/>
        <v>0.85463800000000001</v>
      </c>
      <c r="AX258" s="29">
        <f t="shared" si="616"/>
        <v>1.204831</v>
      </c>
      <c r="AY258" s="29">
        <f t="shared" si="616"/>
        <v>1.0321549999999999</v>
      </c>
      <c r="AZ258" s="29">
        <f t="shared" si="616"/>
        <v>0.46146799999999999</v>
      </c>
      <c r="BA258" s="29">
        <f t="shared" si="616"/>
        <v>0.88079700000000005</v>
      </c>
      <c r="BB258" s="29">
        <f t="shared" si="616"/>
        <v>1.2553399999999999</v>
      </c>
      <c r="BC258" s="29">
        <f t="shared" si="616"/>
        <v>0.23039727272727273</v>
      </c>
      <c r="BD258" s="29">
        <f t="shared" si="616"/>
        <v>0.83996999999999999</v>
      </c>
      <c r="BE258" s="29">
        <f t="shared" si="616"/>
        <v>0.33445900000000001</v>
      </c>
      <c r="BG258" s="29">
        <f t="shared" si="619"/>
        <v>0.33792200000000061</v>
      </c>
      <c r="BH258" s="29">
        <f t="shared" si="620"/>
        <v>3.0966659999999999</v>
      </c>
      <c r="BI258" s="29">
        <f t="shared" si="621"/>
        <v>-0.44729400000000052</v>
      </c>
      <c r="BJ258" s="29">
        <f t="shared" si="622"/>
        <v>-2.1054650000000001</v>
      </c>
      <c r="BK258" s="29">
        <f t="shared" si="623"/>
        <v>1.1509329999999998</v>
      </c>
      <c r="BL258" s="29">
        <f t="shared" si="624"/>
        <v>4.1915759999999995</v>
      </c>
      <c r="BM258" s="29">
        <f t="shared" si="625"/>
        <v>-4.6046170000000002</v>
      </c>
      <c r="BN258" s="29">
        <f t="shared" si="626"/>
        <v>-8.9674999999999838E-2</v>
      </c>
      <c r="BO258" s="29">
        <f t="shared" si="627"/>
        <v>-7.7952219999999999</v>
      </c>
      <c r="BQ258" s="24">
        <v>1994</v>
      </c>
      <c r="BR258" s="24">
        <v>5</v>
      </c>
      <c r="BS258" s="29">
        <f t="shared" si="629"/>
        <v>-1.952135</v>
      </c>
      <c r="BT258" s="29">
        <f t="shared" si="630"/>
        <v>-1.7077389999999997</v>
      </c>
      <c r="BU258" s="29">
        <f t="shared" si="631"/>
        <v>-1.252683</v>
      </c>
      <c r="BV258" s="29">
        <f t="shared" si="632"/>
        <v>-1.0311710000000001</v>
      </c>
      <c r="BW258" s="29">
        <f t="shared" si="633"/>
        <v>-1.7364620000000002</v>
      </c>
      <c r="BX258" s="29">
        <f t="shared" si="634"/>
        <v>-1.7124630000000001</v>
      </c>
      <c r="BY258" s="29">
        <f t="shared" si="635"/>
        <v>-1.9498090909090826E-2</v>
      </c>
      <c r="BZ258" s="29">
        <f t="shared" si="636"/>
        <v>-2.0743019999999999</v>
      </c>
      <c r="CA258" s="29">
        <f t="shared" si="637"/>
        <v>-1.5264469999999999</v>
      </c>
      <c r="CC258" s="24">
        <v>1999</v>
      </c>
      <c r="CD258" s="24">
        <v>2</v>
      </c>
      <c r="CE258" s="29">
        <f t="shared" ref="CE258:CE271" si="639">BG642</f>
        <v>-0.53961999999999999</v>
      </c>
      <c r="CF258" s="29">
        <f t="shared" ref="CF258:CF271" si="640">BH642</f>
        <v>-0.166243</v>
      </c>
      <c r="CG258" s="29">
        <f t="shared" ref="CG258:CG271" si="641">BI642</f>
        <v>0.50162200000000001</v>
      </c>
      <c r="CH258" s="29">
        <f t="shared" ref="CH258:CH271" si="642">BJ642</f>
        <v>-8.8175000000000003E-2</v>
      </c>
      <c r="CI258" s="29">
        <f t="shared" ref="CI258:CI271" si="643">BK642</f>
        <v>-0.37116300000000002</v>
      </c>
      <c r="CJ258" s="29">
        <f t="shared" ref="CJ258:CJ271" si="644">BL642</f>
        <v>-0.67503599999999997</v>
      </c>
      <c r="CK258" s="29">
        <f t="shared" ref="CK258:CK271" si="645">BM642</f>
        <v>1.8194645454545453</v>
      </c>
      <c r="CL258" s="29">
        <f t="shared" ref="CL258:CL271" si="646">BN642</f>
        <v>-0.31770200000000004</v>
      </c>
      <c r="CM258" s="29">
        <f t="shared" ref="CM258:CM271" si="647">BO642</f>
        <v>-1.3872710000000001</v>
      </c>
    </row>
    <row r="259" spans="1:91" x14ac:dyDescent="0.25">
      <c r="A259" s="25" t="s">
        <v>110</v>
      </c>
      <c r="B259" s="25" t="s">
        <v>92</v>
      </c>
      <c r="C259" s="25" t="s">
        <v>93</v>
      </c>
      <c r="D259" s="26">
        <v>6</v>
      </c>
      <c r="F259" s="29">
        <v>0.24352699999999999</v>
      </c>
      <c r="G259" s="29">
        <v>0.80359700000000001</v>
      </c>
      <c r="H259" s="29">
        <v>1.0393749999999999</v>
      </c>
      <c r="I259" s="29">
        <v>0.85569899999999999</v>
      </c>
      <c r="J259" s="29">
        <v>0.49753399999999998</v>
      </c>
      <c r="K259" s="29">
        <v>0.96689899999999995</v>
      </c>
      <c r="L259" s="29">
        <v>1.0827370000000001</v>
      </c>
      <c r="M259" s="58">
        <v>-5.2498000000000003E-2</v>
      </c>
      <c r="N259" s="58">
        <v>0.78232800000000002</v>
      </c>
      <c r="O259" s="58">
        <v>0.32359199999999999</v>
      </c>
      <c r="R259" s="31"/>
      <c r="S259" s="31">
        <f t="shared" ref="S259:S322" si="648">G259</f>
        <v>0.80359700000000001</v>
      </c>
      <c r="T259" s="31">
        <f t="shared" ref="T259:T322" si="649">H259</f>
        <v>1.0393749999999999</v>
      </c>
      <c r="U259" s="31">
        <f t="shared" ref="U259:U322" si="650">I259</f>
        <v>0.85569899999999999</v>
      </c>
      <c r="V259" s="31">
        <f t="shared" ref="V259:V322" si="651">J259</f>
        <v>0.49753399999999998</v>
      </c>
      <c r="W259" s="31">
        <f t="shared" ref="W259:W322" si="652">K259</f>
        <v>0.96689899999999995</v>
      </c>
      <c r="X259" s="31">
        <f t="shared" ref="X259:X322" si="653">L259</f>
        <v>1.0827370000000001</v>
      </c>
      <c r="Y259" s="60">
        <f t="shared" ref="Y259:Y322" si="654">(F259*$R$3+M259*$R$4)/($R$3+$R$4)</f>
        <v>0.1089701818181818</v>
      </c>
      <c r="Z259" s="60">
        <f t="shared" ref="Z259:Z322" si="655">N259</f>
        <v>0.78232800000000002</v>
      </c>
      <c r="AA259" s="60">
        <f t="shared" ref="AA259:AA322" si="656">O259</f>
        <v>0.32359199999999999</v>
      </c>
      <c r="AC259" s="60"/>
      <c r="AD259" s="60"/>
      <c r="AE259" s="60"/>
      <c r="AF259" s="60"/>
      <c r="AG259" s="60"/>
      <c r="AH259" s="60"/>
      <c r="AI259" s="60"/>
      <c r="AJ259" s="60"/>
      <c r="AK259" s="60"/>
      <c r="AM259" s="31"/>
      <c r="AN259" s="31"/>
      <c r="AO259" s="31"/>
      <c r="AP259" s="31"/>
      <c r="AQ259" s="31"/>
      <c r="AR259" s="31"/>
      <c r="AS259" s="60"/>
      <c r="AW259" s="29">
        <f t="shared" si="618"/>
        <v>0.80359700000000001</v>
      </c>
      <c r="AX259" s="29">
        <f t="shared" si="616"/>
        <v>1.0393749999999999</v>
      </c>
      <c r="AY259" s="29">
        <f t="shared" si="616"/>
        <v>0.85569899999999999</v>
      </c>
      <c r="AZ259" s="29">
        <f t="shared" si="616"/>
        <v>0.49753399999999998</v>
      </c>
      <c r="BA259" s="29">
        <f t="shared" si="616"/>
        <v>0.96689899999999995</v>
      </c>
      <c r="BB259" s="29">
        <f t="shared" si="616"/>
        <v>1.0827370000000001</v>
      </c>
      <c r="BC259" s="29">
        <f t="shared" si="616"/>
        <v>0.1089701818181818</v>
      </c>
      <c r="BD259" s="29">
        <f t="shared" si="616"/>
        <v>0.78232800000000002</v>
      </c>
      <c r="BE259" s="29">
        <f t="shared" si="616"/>
        <v>0.32359199999999999</v>
      </c>
      <c r="BG259" s="29">
        <f t="shared" si="619"/>
        <v>1.1415190000000006</v>
      </c>
      <c r="BH259" s="29">
        <f t="shared" si="620"/>
        <v>4.1360409999999996</v>
      </c>
      <c r="BI259" s="29">
        <f t="shared" si="621"/>
        <v>0.40840499999999946</v>
      </c>
      <c r="BJ259" s="29">
        <f t="shared" si="622"/>
        <v>-1.6079310000000002</v>
      </c>
      <c r="BK259" s="29">
        <f t="shared" si="623"/>
        <v>2.1178319999999999</v>
      </c>
      <c r="BL259" s="29">
        <f t="shared" si="624"/>
        <v>5.2743129999999994</v>
      </c>
      <c r="BM259" s="29">
        <f t="shared" si="625"/>
        <v>-4.4956468181818181</v>
      </c>
      <c r="BN259" s="29">
        <f t="shared" si="626"/>
        <v>0.69265300000000019</v>
      </c>
      <c r="BO259" s="29">
        <f t="shared" si="627"/>
        <v>-7.4716300000000002</v>
      </c>
      <c r="BQ259" s="24">
        <v>1994</v>
      </c>
      <c r="BR259" s="24">
        <v>6</v>
      </c>
      <c r="BS259" s="29">
        <f t="shared" si="629"/>
        <v>-2.0339969999999998</v>
      </c>
      <c r="BT259" s="29">
        <f t="shared" si="630"/>
        <v>-1.6528179999999997</v>
      </c>
      <c r="BU259" s="29">
        <f t="shared" si="631"/>
        <v>-0.95971399999999996</v>
      </c>
      <c r="BV259" s="29">
        <f t="shared" si="632"/>
        <v>-0.84065900000000005</v>
      </c>
      <c r="BW259" s="29">
        <f t="shared" si="633"/>
        <v>-1.9265440000000003</v>
      </c>
      <c r="BX259" s="29">
        <f t="shared" si="634"/>
        <v>-1.843116</v>
      </c>
      <c r="BY259" s="29">
        <f t="shared" si="635"/>
        <v>0.81420872727272742</v>
      </c>
      <c r="BZ259" s="29">
        <f t="shared" si="636"/>
        <v>-2.6430020000000001</v>
      </c>
      <c r="CA259" s="29">
        <f t="shared" si="637"/>
        <v>-1.3161119999999999</v>
      </c>
      <c r="CC259" s="24">
        <v>1999</v>
      </c>
      <c r="CD259" s="24">
        <v>3</v>
      </c>
      <c r="CE259" s="29">
        <f t="shared" si="639"/>
        <v>-1.294224</v>
      </c>
      <c r="CF259" s="29">
        <f t="shared" si="640"/>
        <v>-0.56503000000000003</v>
      </c>
      <c r="CG259" s="29">
        <f t="shared" si="641"/>
        <v>0.48475000000000001</v>
      </c>
      <c r="CH259" s="29">
        <f t="shared" si="642"/>
        <v>-0.45127899999999999</v>
      </c>
      <c r="CI259" s="29">
        <f t="shared" si="643"/>
        <v>-0.80692800000000009</v>
      </c>
      <c r="CJ259" s="29">
        <f t="shared" si="644"/>
        <v>-1.1556660000000001</v>
      </c>
      <c r="CK259" s="29">
        <f t="shared" si="645"/>
        <v>3.116338909090909</v>
      </c>
      <c r="CL259" s="29">
        <f t="shared" si="646"/>
        <v>-0.24885700000000005</v>
      </c>
      <c r="CM259" s="29">
        <f t="shared" si="647"/>
        <v>-2.0614120000000002</v>
      </c>
    </row>
    <row r="260" spans="1:91" x14ac:dyDescent="0.25">
      <c r="A260" s="25" t="s">
        <v>110</v>
      </c>
      <c r="B260" s="25" t="s">
        <v>93</v>
      </c>
      <c r="C260" s="25" t="s">
        <v>91</v>
      </c>
      <c r="D260" s="26">
        <v>7</v>
      </c>
      <c r="F260" s="29">
        <v>-0.31537799999999999</v>
      </c>
      <c r="G260" s="29">
        <v>0.197156</v>
      </c>
      <c r="H260" s="29">
        <v>0.31173699999999999</v>
      </c>
      <c r="I260" s="29">
        <v>9.9087999999999996E-2</v>
      </c>
      <c r="J260" s="29">
        <v>-3.1697000000000003E-2</v>
      </c>
      <c r="K260" s="29">
        <v>0.27254499999999998</v>
      </c>
      <c r="L260" s="29">
        <v>0.39401199999999997</v>
      </c>
      <c r="M260" s="58">
        <v>-0.46110899999999999</v>
      </c>
      <c r="N260" s="58">
        <v>0.121575</v>
      </c>
      <c r="O260" s="58">
        <v>-0.278306</v>
      </c>
      <c r="R260" s="31"/>
      <c r="S260" s="31">
        <f t="shared" si="648"/>
        <v>0.197156</v>
      </c>
      <c r="T260" s="31">
        <f t="shared" si="649"/>
        <v>0.31173699999999999</v>
      </c>
      <c r="U260" s="31">
        <f t="shared" si="650"/>
        <v>9.9087999999999996E-2</v>
      </c>
      <c r="V260" s="31">
        <f t="shared" si="651"/>
        <v>-3.1697000000000003E-2</v>
      </c>
      <c r="W260" s="31">
        <f t="shared" si="652"/>
        <v>0.27254499999999998</v>
      </c>
      <c r="X260" s="31">
        <f t="shared" si="653"/>
        <v>0.39401199999999997</v>
      </c>
      <c r="Y260" s="60">
        <f t="shared" si="654"/>
        <v>-0.38161936363636362</v>
      </c>
      <c r="Z260" s="60">
        <f t="shared" si="655"/>
        <v>0.121575</v>
      </c>
      <c r="AA260" s="60">
        <f t="shared" si="656"/>
        <v>-0.278306</v>
      </c>
      <c r="AC260" s="60">
        <f>S260</f>
        <v>0.197156</v>
      </c>
      <c r="AD260" s="60">
        <f t="shared" ref="AD260:AK275" si="657">T260</f>
        <v>0.31173699999999999</v>
      </c>
      <c r="AE260" s="60">
        <f t="shared" si="657"/>
        <v>9.9087999999999996E-2</v>
      </c>
      <c r="AF260" s="60">
        <f t="shared" si="657"/>
        <v>-3.1697000000000003E-2</v>
      </c>
      <c r="AG260" s="60">
        <f t="shared" si="657"/>
        <v>0.27254499999999998</v>
      </c>
      <c r="AH260" s="60">
        <f t="shared" si="657"/>
        <v>0.39401199999999997</v>
      </c>
      <c r="AI260" s="60">
        <f t="shared" si="657"/>
        <v>-0.38161936363636362</v>
      </c>
      <c r="AJ260" s="60">
        <f t="shared" si="657"/>
        <v>0.121575</v>
      </c>
      <c r="AK260" s="60">
        <f t="shared" si="657"/>
        <v>-0.278306</v>
      </c>
      <c r="AM260" s="31">
        <f>AC260</f>
        <v>0.197156</v>
      </c>
      <c r="AN260" s="31">
        <f t="shared" ref="AN260:AU260" si="658">AD260</f>
        <v>0.31173699999999999</v>
      </c>
      <c r="AO260" s="31">
        <f t="shared" si="658"/>
        <v>9.9087999999999996E-2</v>
      </c>
      <c r="AP260" s="31">
        <f t="shared" si="658"/>
        <v>-3.1697000000000003E-2</v>
      </c>
      <c r="AQ260" s="31">
        <f t="shared" si="658"/>
        <v>0.27254499999999998</v>
      </c>
      <c r="AR260" s="31">
        <f t="shared" si="658"/>
        <v>0.39401199999999997</v>
      </c>
      <c r="AS260" s="31">
        <f t="shared" si="658"/>
        <v>-0.38161936363636362</v>
      </c>
      <c r="AT260" s="31">
        <f t="shared" si="658"/>
        <v>0.121575</v>
      </c>
      <c r="AU260" s="31">
        <f t="shared" si="658"/>
        <v>-0.278306</v>
      </c>
      <c r="BQ260" s="24">
        <v>1994</v>
      </c>
      <c r="BR260" s="24">
        <v>7</v>
      </c>
      <c r="BS260" s="29">
        <f t="shared" si="629"/>
        <v>-1.7546479999999998</v>
      </c>
      <c r="BT260" s="29">
        <f t="shared" si="630"/>
        <v>-1.1823499999999996</v>
      </c>
      <c r="BU260" s="29">
        <f t="shared" si="631"/>
        <v>-0.29737799999999992</v>
      </c>
      <c r="BV260" s="29">
        <f t="shared" si="632"/>
        <v>-0.28626800000000008</v>
      </c>
      <c r="BW260" s="29">
        <f t="shared" si="633"/>
        <v>-1.5883070000000004</v>
      </c>
      <c r="BX260" s="29">
        <f t="shared" si="634"/>
        <v>-1.5072319999999999</v>
      </c>
      <c r="BY260" s="29">
        <f t="shared" si="635"/>
        <v>2.0127965454545453</v>
      </c>
      <c r="BZ260" s="29">
        <f t="shared" si="636"/>
        <v>-2.5612310000000003</v>
      </c>
      <c r="CA260" s="29">
        <f t="shared" si="637"/>
        <v>-0.81658599999999992</v>
      </c>
      <c r="CC260" s="24">
        <v>1999</v>
      </c>
      <c r="CD260" s="24">
        <v>4</v>
      </c>
      <c r="CE260" s="29">
        <f t="shared" si="639"/>
        <v>-1.2416659999999999</v>
      </c>
      <c r="CF260" s="29">
        <f t="shared" si="640"/>
        <v>-0.58684700000000001</v>
      </c>
      <c r="CG260" s="29">
        <f t="shared" si="641"/>
        <v>0.76249699999999998</v>
      </c>
      <c r="CH260" s="29">
        <f t="shared" si="642"/>
        <v>-4.1669000000000012E-2</v>
      </c>
      <c r="CI260" s="29">
        <f t="shared" si="643"/>
        <v>-0.79953700000000005</v>
      </c>
      <c r="CJ260" s="29">
        <f t="shared" si="644"/>
        <v>-1.2870570000000001</v>
      </c>
      <c r="CK260" s="29">
        <f t="shared" si="645"/>
        <v>3.9987989090909091</v>
      </c>
      <c r="CL260" s="29">
        <f t="shared" si="646"/>
        <v>0.21187899999999993</v>
      </c>
      <c r="CM260" s="29">
        <f t="shared" si="647"/>
        <v>-1.7533420000000002</v>
      </c>
    </row>
    <row r="261" spans="1:91" x14ac:dyDescent="0.25">
      <c r="A261" s="25" t="s">
        <v>110</v>
      </c>
      <c r="B261" s="25" t="s">
        <v>93</v>
      </c>
      <c r="C261" s="25" t="s">
        <v>92</v>
      </c>
      <c r="D261" s="26">
        <v>8</v>
      </c>
      <c r="F261" s="29">
        <v>-0.28462900000000002</v>
      </c>
      <c r="G261" s="29">
        <v>9.0795000000000001E-2</v>
      </c>
      <c r="H261" s="29">
        <v>0.255685</v>
      </c>
      <c r="I261" s="29">
        <v>-1.3025999999999999E-2</v>
      </c>
      <c r="J261" s="29">
        <v>-0.25016699999999997</v>
      </c>
      <c r="K261" s="29">
        <v>3.238E-3</v>
      </c>
      <c r="L261" s="29">
        <v>0.222668</v>
      </c>
      <c r="M261" s="58">
        <v>-0.45116800000000001</v>
      </c>
      <c r="N261" s="58">
        <v>-7.0740999999999998E-2</v>
      </c>
      <c r="O261" s="58">
        <v>-0.20477300000000001</v>
      </c>
      <c r="R261" s="31"/>
      <c r="S261" s="31">
        <f t="shared" si="648"/>
        <v>9.0795000000000001E-2</v>
      </c>
      <c r="T261" s="31">
        <f t="shared" si="649"/>
        <v>0.255685</v>
      </c>
      <c r="U261" s="31">
        <f t="shared" si="650"/>
        <v>-1.3025999999999999E-2</v>
      </c>
      <c r="V261" s="31">
        <f t="shared" si="651"/>
        <v>-0.25016699999999997</v>
      </c>
      <c r="W261" s="31">
        <f t="shared" si="652"/>
        <v>3.238E-3</v>
      </c>
      <c r="X261" s="31">
        <f t="shared" si="653"/>
        <v>0.222668</v>
      </c>
      <c r="Y261" s="60">
        <f t="shared" si="654"/>
        <v>-0.36032854545454546</v>
      </c>
      <c r="Z261" s="60">
        <f t="shared" si="655"/>
        <v>-7.0740999999999998E-2</v>
      </c>
      <c r="AA261" s="60">
        <f t="shared" si="656"/>
        <v>-0.20477300000000001</v>
      </c>
      <c r="AC261" s="60">
        <f t="shared" ref="AC261:AC280" si="659">S261</f>
        <v>9.0795000000000001E-2</v>
      </c>
      <c r="AD261" s="60">
        <f t="shared" si="657"/>
        <v>0.255685</v>
      </c>
      <c r="AE261" s="60">
        <f t="shared" si="657"/>
        <v>-1.3025999999999999E-2</v>
      </c>
      <c r="AF261" s="60">
        <f t="shared" si="657"/>
        <v>-0.25016699999999997</v>
      </c>
      <c r="AG261" s="60">
        <f t="shared" si="657"/>
        <v>3.238E-3</v>
      </c>
      <c r="AH261" s="60">
        <f t="shared" si="657"/>
        <v>0.222668</v>
      </c>
      <c r="AI261" s="60">
        <f t="shared" si="657"/>
        <v>-0.36032854545454546</v>
      </c>
      <c r="AJ261" s="60">
        <f t="shared" si="657"/>
        <v>-7.0740999999999998E-2</v>
      </c>
      <c r="AK261" s="60">
        <f t="shared" si="657"/>
        <v>-0.20477300000000001</v>
      </c>
      <c r="AM261" s="31">
        <f>AC261+AM260</f>
        <v>0.28795100000000001</v>
      </c>
      <c r="AN261" s="31">
        <f t="shared" ref="AN261:AU276" si="660">AD261+AN260</f>
        <v>0.56742199999999998</v>
      </c>
      <c r="AO261" s="31">
        <f t="shared" si="660"/>
        <v>8.6062E-2</v>
      </c>
      <c r="AP261" s="31">
        <f t="shared" si="660"/>
        <v>-0.281864</v>
      </c>
      <c r="AQ261" s="31">
        <f t="shared" si="660"/>
        <v>0.275783</v>
      </c>
      <c r="AR261" s="31">
        <f t="shared" si="660"/>
        <v>0.61668000000000001</v>
      </c>
      <c r="AS261" s="31">
        <f t="shared" si="660"/>
        <v>-0.74194790909090913</v>
      </c>
      <c r="AT261" s="31">
        <f t="shared" si="660"/>
        <v>5.0834000000000004E-2</v>
      </c>
      <c r="AU261" s="31">
        <f t="shared" si="660"/>
        <v>-0.48307900000000004</v>
      </c>
      <c r="BQ261" s="24">
        <v>1994</v>
      </c>
      <c r="BR261" s="24">
        <v>8</v>
      </c>
      <c r="BS261" s="29">
        <f t="shared" si="629"/>
        <v>-1.6174099999999998</v>
      </c>
      <c r="BT261" s="29">
        <f t="shared" si="630"/>
        <v>-0.72384099999999951</v>
      </c>
      <c r="BU261" s="29">
        <f t="shared" si="631"/>
        <v>0.14442700000000008</v>
      </c>
      <c r="BV261" s="29">
        <f t="shared" si="632"/>
        <v>2.1419999999999939E-2</v>
      </c>
      <c r="BW261" s="29">
        <f t="shared" si="633"/>
        <v>-1.1878560000000005</v>
      </c>
      <c r="BX261" s="29">
        <f t="shared" si="634"/>
        <v>-1.1188669999999998</v>
      </c>
      <c r="BY261" s="29">
        <f t="shared" si="635"/>
        <v>3.0607150000000001</v>
      </c>
      <c r="BZ261" s="29">
        <f t="shared" si="636"/>
        <v>-2.3469280000000001</v>
      </c>
      <c r="CA261" s="29">
        <f t="shared" si="637"/>
        <v>-0.37592199999999992</v>
      </c>
      <c r="CC261" s="24">
        <v>1999</v>
      </c>
      <c r="CD261" s="24">
        <v>5</v>
      </c>
      <c r="CE261" s="29">
        <f t="shared" si="639"/>
        <v>-1.1320749999999999</v>
      </c>
      <c r="CF261" s="29">
        <f t="shared" si="640"/>
        <v>-0.45162000000000002</v>
      </c>
      <c r="CG261" s="29">
        <f t="shared" si="641"/>
        <v>0.87359600000000004</v>
      </c>
      <c r="CH261" s="29">
        <f t="shared" si="642"/>
        <v>0.235346</v>
      </c>
      <c r="CI261" s="29">
        <f t="shared" si="643"/>
        <v>-0.88239800000000002</v>
      </c>
      <c r="CJ261" s="29">
        <f t="shared" si="644"/>
        <v>-1.2548330000000001</v>
      </c>
      <c r="CK261" s="29">
        <f t="shared" si="645"/>
        <v>4.5466530000000001</v>
      </c>
      <c r="CL261" s="29">
        <f t="shared" si="646"/>
        <v>0.69455299999999998</v>
      </c>
      <c r="CM261" s="29">
        <f t="shared" si="647"/>
        <v>-1.6470150000000001</v>
      </c>
    </row>
    <row r="262" spans="1:91" x14ac:dyDescent="0.25">
      <c r="A262" s="25" t="s">
        <v>110</v>
      </c>
      <c r="B262" s="25" t="s">
        <v>93</v>
      </c>
      <c r="C262" s="25" t="s">
        <v>93</v>
      </c>
      <c r="D262" s="26">
        <v>9</v>
      </c>
      <c r="F262" s="29">
        <v>-0.312338</v>
      </c>
      <c r="G262" s="29">
        <v>-2.2817E-2</v>
      </c>
      <c r="H262" s="29">
        <v>0.137738</v>
      </c>
      <c r="I262" s="29">
        <v>-0.152615</v>
      </c>
      <c r="J262" s="29">
        <v>-0.48165999999999998</v>
      </c>
      <c r="K262" s="29">
        <v>-0.24610899999999999</v>
      </c>
      <c r="L262" s="29">
        <v>1.7963E-2</v>
      </c>
      <c r="M262" s="58">
        <v>-0.411028</v>
      </c>
      <c r="N262" s="58">
        <v>-0.27515899999999999</v>
      </c>
      <c r="O262" s="58">
        <v>-0.20729300000000001</v>
      </c>
      <c r="R262" s="31"/>
      <c r="S262" s="31">
        <f t="shared" si="648"/>
        <v>-2.2817E-2</v>
      </c>
      <c r="T262" s="31">
        <f t="shared" si="649"/>
        <v>0.137738</v>
      </c>
      <c r="U262" s="31">
        <f t="shared" si="650"/>
        <v>-0.152615</v>
      </c>
      <c r="V262" s="31">
        <f t="shared" si="651"/>
        <v>-0.48165999999999998</v>
      </c>
      <c r="W262" s="31">
        <f t="shared" si="652"/>
        <v>-0.24610899999999999</v>
      </c>
      <c r="X262" s="31">
        <f t="shared" si="653"/>
        <v>1.7963E-2</v>
      </c>
      <c r="Y262" s="60">
        <f t="shared" si="654"/>
        <v>-0.35719709090909091</v>
      </c>
      <c r="Z262" s="60">
        <f t="shared" si="655"/>
        <v>-0.27515899999999999</v>
      </c>
      <c r="AA262" s="60">
        <f t="shared" si="656"/>
        <v>-0.20729300000000001</v>
      </c>
      <c r="AC262" s="60">
        <f t="shared" si="659"/>
        <v>-2.2817E-2</v>
      </c>
      <c r="AD262" s="60">
        <f t="shared" si="657"/>
        <v>0.137738</v>
      </c>
      <c r="AE262" s="60">
        <f t="shared" si="657"/>
        <v>-0.152615</v>
      </c>
      <c r="AF262" s="60">
        <f t="shared" si="657"/>
        <v>-0.48165999999999998</v>
      </c>
      <c r="AG262" s="60">
        <f t="shared" si="657"/>
        <v>-0.24610899999999999</v>
      </c>
      <c r="AH262" s="60">
        <f t="shared" si="657"/>
        <v>1.7963E-2</v>
      </c>
      <c r="AI262" s="60">
        <f t="shared" si="657"/>
        <v>-0.35719709090909091</v>
      </c>
      <c r="AJ262" s="60">
        <f t="shared" si="657"/>
        <v>-0.27515899999999999</v>
      </c>
      <c r="AK262" s="60">
        <f t="shared" si="657"/>
        <v>-0.20729300000000001</v>
      </c>
      <c r="AM262" s="31">
        <f t="shared" ref="AM262:AM280" si="661">AC262+AM261</f>
        <v>0.26513400000000004</v>
      </c>
      <c r="AN262" s="31">
        <f t="shared" si="660"/>
        <v>0.70516000000000001</v>
      </c>
      <c r="AO262" s="31">
        <f t="shared" si="660"/>
        <v>-6.6553000000000001E-2</v>
      </c>
      <c r="AP262" s="31">
        <f t="shared" si="660"/>
        <v>-0.76352399999999998</v>
      </c>
      <c r="AQ262" s="31">
        <f t="shared" si="660"/>
        <v>2.9674000000000006E-2</v>
      </c>
      <c r="AR262" s="31">
        <f t="shared" si="660"/>
        <v>0.63464299999999996</v>
      </c>
      <c r="AS262" s="31">
        <f t="shared" si="660"/>
        <v>-1.099145</v>
      </c>
      <c r="AT262" s="31">
        <f t="shared" si="660"/>
        <v>-0.224325</v>
      </c>
      <c r="AU262" s="31">
        <f t="shared" si="660"/>
        <v>-0.69037199999999999</v>
      </c>
      <c r="BQ262" s="24">
        <v>1994</v>
      </c>
      <c r="BR262" s="24">
        <v>9</v>
      </c>
      <c r="BS262" s="29">
        <f t="shared" si="629"/>
        <v>-1.5538669999999999</v>
      </c>
      <c r="BT262" s="29">
        <f t="shared" si="630"/>
        <v>-0.38466399999999951</v>
      </c>
      <c r="BU262" s="29">
        <f t="shared" si="631"/>
        <v>0.24959000000000009</v>
      </c>
      <c r="BV262" s="29">
        <f t="shared" si="632"/>
        <v>4.5820999999999938E-2</v>
      </c>
      <c r="BW262" s="29">
        <f t="shared" si="633"/>
        <v>-0.82348300000000041</v>
      </c>
      <c r="BX262" s="29">
        <f t="shared" si="634"/>
        <v>-0.75153099999999984</v>
      </c>
      <c r="BY262" s="29">
        <f t="shared" si="635"/>
        <v>3.8230262727272728</v>
      </c>
      <c r="BZ262" s="29">
        <f t="shared" si="636"/>
        <v>-2.0543450000000001</v>
      </c>
      <c r="CA262" s="29">
        <f t="shared" si="637"/>
        <v>-5.6154999999999899E-2</v>
      </c>
      <c r="CC262" s="24">
        <v>1999</v>
      </c>
      <c r="CD262" s="24">
        <v>6</v>
      </c>
      <c r="CE262" s="29">
        <f t="shared" si="639"/>
        <v>-1.057625</v>
      </c>
      <c r="CF262" s="29">
        <f t="shared" si="640"/>
        <v>-0.35452600000000001</v>
      </c>
      <c r="CG262" s="29">
        <f t="shared" si="641"/>
        <v>0.71527200000000002</v>
      </c>
      <c r="CH262" s="29">
        <f t="shared" si="642"/>
        <v>0.24651300000000001</v>
      </c>
      <c r="CI262" s="29">
        <f t="shared" si="643"/>
        <v>-1.2151990000000001</v>
      </c>
      <c r="CJ262" s="29">
        <f t="shared" si="644"/>
        <v>-1.2394070000000001</v>
      </c>
      <c r="CK262" s="29">
        <f t="shared" si="645"/>
        <v>4.680077909090909</v>
      </c>
      <c r="CL262" s="29">
        <f t="shared" si="646"/>
        <v>1.0306199999999999</v>
      </c>
      <c r="CM262" s="29">
        <f t="shared" si="647"/>
        <v>-1.8433920000000001</v>
      </c>
    </row>
    <row r="263" spans="1:91" x14ac:dyDescent="0.25">
      <c r="A263" s="25" t="s">
        <v>110</v>
      </c>
      <c r="B263" s="25" t="s">
        <v>101</v>
      </c>
      <c r="C263" s="25" t="s">
        <v>91</v>
      </c>
      <c r="D263" s="26">
        <v>10</v>
      </c>
      <c r="F263" s="29">
        <v>0.68753600000000004</v>
      </c>
      <c r="G263" s="29">
        <v>0.594109</v>
      </c>
      <c r="H263" s="29">
        <v>0.454843</v>
      </c>
      <c r="I263" s="29">
        <v>0.78847500000000004</v>
      </c>
      <c r="J263" s="29">
        <v>0.11672299999999999</v>
      </c>
      <c r="K263" s="29">
        <v>0.31734600000000002</v>
      </c>
      <c r="L263" s="29">
        <v>0.75704300000000002</v>
      </c>
      <c r="M263" s="58">
        <v>7.1026000000000006E-2</v>
      </c>
      <c r="N263" s="58">
        <v>-0.109865</v>
      </c>
      <c r="O263" s="58">
        <v>-1.0971E-2</v>
      </c>
      <c r="R263" s="31"/>
      <c r="S263" s="31">
        <f t="shared" si="648"/>
        <v>0.594109</v>
      </c>
      <c r="T263" s="31">
        <f t="shared" si="649"/>
        <v>0.454843</v>
      </c>
      <c r="U263" s="31">
        <f t="shared" si="650"/>
        <v>0.78847500000000004</v>
      </c>
      <c r="V263" s="31">
        <f t="shared" si="651"/>
        <v>0.11672299999999999</v>
      </c>
      <c r="W263" s="31">
        <f t="shared" si="652"/>
        <v>0.31734600000000002</v>
      </c>
      <c r="X263" s="31">
        <f t="shared" si="653"/>
        <v>0.75704300000000002</v>
      </c>
      <c r="Y263" s="60">
        <f t="shared" si="654"/>
        <v>0.40730418181818179</v>
      </c>
      <c r="Z263" s="60">
        <f t="shared" si="655"/>
        <v>-0.109865</v>
      </c>
      <c r="AA263" s="60">
        <f t="shared" si="656"/>
        <v>-1.0971E-2</v>
      </c>
      <c r="AC263" s="60">
        <f t="shared" si="659"/>
        <v>0.594109</v>
      </c>
      <c r="AD263" s="60">
        <f t="shared" si="657"/>
        <v>0.454843</v>
      </c>
      <c r="AE263" s="60">
        <f t="shared" si="657"/>
        <v>0.78847500000000004</v>
      </c>
      <c r="AF263" s="60">
        <f t="shared" si="657"/>
        <v>0.11672299999999999</v>
      </c>
      <c r="AG263" s="60">
        <f t="shared" si="657"/>
        <v>0.31734600000000002</v>
      </c>
      <c r="AH263" s="60">
        <f t="shared" si="657"/>
        <v>0.75704300000000002</v>
      </c>
      <c r="AI263" s="60">
        <f t="shared" si="657"/>
        <v>0.40730418181818179</v>
      </c>
      <c r="AJ263" s="60">
        <f t="shared" si="657"/>
        <v>-0.109865</v>
      </c>
      <c r="AK263" s="60">
        <f t="shared" si="657"/>
        <v>-1.0971E-2</v>
      </c>
      <c r="AM263" s="31">
        <f t="shared" si="661"/>
        <v>0.85924299999999998</v>
      </c>
      <c r="AN263" s="31">
        <f t="shared" si="660"/>
        <v>1.1600030000000001</v>
      </c>
      <c r="AO263" s="31">
        <f t="shared" si="660"/>
        <v>0.72192200000000006</v>
      </c>
      <c r="AP263" s="31">
        <f t="shared" si="660"/>
        <v>-0.64680099999999996</v>
      </c>
      <c r="AQ263" s="31">
        <f t="shared" si="660"/>
        <v>0.34702</v>
      </c>
      <c r="AR263" s="31">
        <f t="shared" si="660"/>
        <v>1.391686</v>
      </c>
      <c r="AS263" s="31">
        <f t="shared" si="660"/>
        <v>-0.69184081818181831</v>
      </c>
      <c r="AT263" s="31">
        <f t="shared" si="660"/>
        <v>-0.33418999999999999</v>
      </c>
      <c r="AU263" s="31">
        <f t="shared" si="660"/>
        <v>-0.70134299999999994</v>
      </c>
      <c r="BQ263" s="24">
        <v>1994</v>
      </c>
      <c r="BR263" s="24">
        <f>1+BR262</f>
        <v>10</v>
      </c>
      <c r="BS263" s="29">
        <f t="shared" si="629"/>
        <v>-2.0638649999999998</v>
      </c>
      <c r="BT263" s="29">
        <f t="shared" si="630"/>
        <v>-0.64291699999999952</v>
      </c>
      <c r="BU263" s="29">
        <f t="shared" si="631"/>
        <v>-0.56585499999999989</v>
      </c>
      <c r="BV263" s="29">
        <f t="shared" si="632"/>
        <v>-0.34852100000000008</v>
      </c>
      <c r="BW263" s="29">
        <f t="shared" si="633"/>
        <v>-1.1914010000000004</v>
      </c>
      <c r="BX263" s="29">
        <f t="shared" si="634"/>
        <v>-0.83987299999999987</v>
      </c>
      <c r="BY263" s="29">
        <f t="shared" si="635"/>
        <v>3.3446751818181819</v>
      </c>
      <c r="BZ263" s="29">
        <f t="shared" si="636"/>
        <v>-1.732858</v>
      </c>
      <c r="CA263" s="29">
        <f t="shared" si="637"/>
        <v>0.15764900000000009</v>
      </c>
      <c r="CC263" s="24">
        <v>1999</v>
      </c>
      <c r="CD263" s="24">
        <v>7</v>
      </c>
      <c r="CE263" s="29">
        <f t="shared" si="639"/>
        <v>-1.1783220000000001</v>
      </c>
      <c r="CF263" s="29">
        <f t="shared" si="640"/>
        <v>-0.39373800000000003</v>
      </c>
      <c r="CG263" s="29">
        <f t="shared" si="641"/>
        <v>0.38046800000000003</v>
      </c>
      <c r="CH263" s="29">
        <f t="shared" si="642"/>
        <v>0.338814</v>
      </c>
      <c r="CI263" s="29">
        <f t="shared" si="643"/>
        <v>-1.2957450000000001</v>
      </c>
      <c r="CJ263" s="29">
        <f t="shared" si="644"/>
        <v>-1.1156090000000001</v>
      </c>
      <c r="CK263" s="29">
        <f t="shared" si="645"/>
        <v>4.6644124545454542</v>
      </c>
      <c r="CL263" s="29">
        <f t="shared" si="646"/>
        <v>1.5493629999999998</v>
      </c>
      <c r="CM263" s="29">
        <f t="shared" si="647"/>
        <v>-1.8128830000000002</v>
      </c>
    </row>
    <row r="264" spans="1:91" x14ac:dyDescent="0.25">
      <c r="A264" s="25" t="s">
        <v>110</v>
      </c>
      <c r="B264" s="25" t="s">
        <v>101</v>
      </c>
      <c r="C264" s="25" t="s">
        <v>92</v>
      </c>
      <c r="D264" s="26">
        <v>11</v>
      </c>
      <c r="F264" s="29">
        <v>0.27709800000000001</v>
      </c>
      <c r="G264" s="29">
        <v>0.202571</v>
      </c>
      <c r="H264" s="29">
        <v>1.209E-3</v>
      </c>
      <c r="I264" s="29">
        <v>0.39701500000000001</v>
      </c>
      <c r="J264" s="29">
        <v>-1.1813000000000001E-2</v>
      </c>
      <c r="K264" s="29">
        <v>-0.15794900000000001</v>
      </c>
      <c r="L264" s="29">
        <v>0.40054000000000001</v>
      </c>
      <c r="M264" s="58">
        <v>-0.114395</v>
      </c>
      <c r="N264" s="58">
        <v>-0.35194599999999998</v>
      </c>
      <c r="O264" s="58">
        <v>-0.38175700000000001</v>
      </c>
      <c r="R264" s="31"/>
      <c r="S264" s="31">
        <f t="shared" si="648"/>
        <v>0.202571</v>
      </c>
      <c r="T264" s="31">
        <f t="shared" si="649"/>
        <v>1.209E-3</v>
      </c>
      <c r="U264" s="31">
        <f t="shared" si="650"/>
        <v>0.39701500000000001</v>
      </c>
      <c r="V264" s="31">
        <f t="shared" si="651"/>
        <v>-1.1813000000000001E-2</v>
      </c>
      <c r="W264" s="31">
        <f t="shared" si="652"/>
        <v>-0.15794900000000001</v>
      </c>
      <c r="X264" s="31">
        <f t="shared" si="653"/>
        <v>0.40054000000000001</v>
      </c>
      <c r="Y264" s="60">
        <f t="shared" si="654"/>
        <v>9.9146636363636353E-2</v>
      </c>
      <c r="Z264" s="60">
        <f t="shared" si="655"/>
        <v>-0.35194599999999998</v>
      </c>
      <c r="AA264" s="60">
        <f t="shared" si="656"/>
        <v>-0.38175700000000001</v>
      </c>
      <c r="AC264" s="60">
        <f t="shared" si="659"/>
        <v>0.202571</v>
      </c>
      <c r="AD264" s="60">
        <f t="shared" si="657"/>
        <v>1.209E-3</v>
      </c>
      <c r="AE264" s="60">
        <f t="shared" si="657"/>
        <v>0.39701500000000001</v>
      </c>
      <c r="AF264" s="60">
        <f t="shared" si="657"/>
        <v>-1.1813000000000001E-2</v>
      </c>
      <c r="AG264" s="60">
        <f t="shared" si="657"/>
        <v>-0.15794900000000001</v>
      </c>
      <c r="AH264" s="60">
        <f t="shared" si="657"/>
        <v>0.40054000000000001</v>
      </c>
      <c r="AI264" s="60">
        <f t="shared" si="657"/>
        <v>9.9146636363636353E-2</v>
      </c>
      <c r="AJ264" s="60">
        <f t="shared" si="657"/>
        <v>-0.35194599999999998</v>
      </c>
      <c r="AK264" s="60">
        <f t="shared" si="657"/>
        <v>-0.38175700000000001</v>
      </c>
      <c r="AM264" s="31">
        <f t="shared" si="661"/>
        <v>1.061814</v>
      </c>
      <c r="AN264" s="31">
        <f t="shared" si="660"/>
        <v>1.1612120000000001</v>
      </c>
      <c r="AO264" s="31">
        <f t="shared" si="660"/>
        <v>1.1189370000000001</v>
      </c>
      <c r="AP264" s="31">
        <f t="shared" si="660"/>
        <v>-0.65861399999999992</v>
      </c>
      <c r="AQ264" s="31">
        <f t="shared" si="660"/>
        <v>0.18907099999999999</v>
      </c>
      <c r="AR264" s="31">
        <f t="shared" si="660"/>
        <v>1.7922259999999999</v>
      </c>
      <c r="AS264" s="31">
        <f t="shared" si="660"/>
        <v>-0.5926941818181819</v>
      </c>
      <c r="AT264" s="31">
        <f t="shared" si="660"/>
        <v>-0.68613599999999997</v>
      </c>
      <c r="AU264" s="31">
        <f t="shared" si="660"/>
        <v>-1.0831</v>
      </c>
      <c r="BQ264" s="24">
        <v>1994</v>
      </c>
      <c r="BR264" s="24">
        <f t="shared" ref="BR264:BR274" si="662">1+BR263</f>
        <v>11</v>
      </c>
      <c r="BS264" s="29">
        <f t="shared" si="629"/>
        <v>-2.5498499999999997</v>
      </c>
      <c r="BT264" s="29">
        <f t="shared" si="630"/>
        <v>-1.1711409999999995</v>
      </c>
      <c r="BU264" s="29">
        <f t="shared" si="631"/>
        <v>-1.3838029999999999</v>
      </c>
      <c r="BV264" s="29">
        <f t="shared" si="632"/>
        <v>-0.77694600000000014</v>
      </c>
      <c r="BW264" s="29">
        <f t="shared" si="633"/>
        <v>-1.6978560000000003</v>
      </c>
      <c r="BX264" s="29">
        <f t="shared" si="634"/>
        <v>-1.0891549999999999</v>
      </c>
      <c r="BY264" s="29">
        <f t="shared" si="635"/>
        <v>2.7383438181818183</v>
      </c>
      <c r="BZ264" s="29">
        <f t="shared" si="636"/>
        <v>-1.644236</v>
      </c>
      <c r="CA264" s="29">
        <f t="shared" si="637"/>
        <v>0.14312800000000009</v>
      </c>
      <c r="CC264" s="24">
        <v>1999</v>
      </c>
      <c r="CD264" s="24">
        <v>8</v>
      </c>
      <c r="CE264" s="29">
        <f t="shared" si="639"/>
        <v>-1.255044</v>
      </c>
      <c r="CF264" s="29">
        <f t="shared" si="640"/>
        <v>-0.49325000000000002</v>
      </c>
      <c r="CG264" s="29">
        <f t="shared" si="641"/>
        <v>-7.5425999999999993E-2</v>
      </c>
      <c r="CH264" s="29">
        <f t="shared" si="642"/>
        <v>0.35180600000000001</v>
      </c>
      <c r="CI264" s="29">
        <f t="shared" si="643"/>
        <v>-1.3878510000000002</v>
      </c>
      <c r="CJ264" s="29">
        <f t="shared" si="644"/>
        <v>-1.04528</v>
      </c>
      <c r="CK264" s="29">
        <f t="shared" si="645"/>
        <v>4.7377877272727265</v>
      </c>
      <c r="CL264" s="29">
        <f t="shared" si="646"/>
        <v>2.0677019999999997</v>
      </c>
      <c r="CM264" s="29">
        <f t="shared" si="647"/>
        <v>-1.7384110000000002</v>
      </c>
    </row>
    <row r="265" spans="1:91" x14ac:dyDescent="0.25">
      <c r="A265" s="25" t="s">
        <v>110</v>
      </c>
      <c r="B265" s="25" t="s">
        <v>101</v>
      </c>
      <c r="C265" s="25" t="s">
        <v>93</v>
      </c>
      <c r="D265" s="26">
        <v>12</v>
      </c>
      <c r="F265" s="29">
        <v>-0.15082100000000001</v>
      </c>
      <c r="G265" s="29">
        <v>-0.244202</v>
      </c>
      <c r="H265" s="29">
        <v>-0.45825100000000002</v>
      </c>
      <c r="I265" s="29">
        <v>4.4879999999999998E-3</v>
      </c>
      <c r="J265" s="29">
        <v>-0.24317800000000001</v>
      </c>
      <c r="K265" s="29">
        <v>-0.61701300000000003</v>
      </c>
      <c r="L265" s="29">
        <v>1.2463E-2</v>
      </c>
      <c r="M265" s="58">
        <v>-0.43052200000000002</v>
      </c>
      <c r="N265" s="58">
        <v>-0.66133399999999998</v>
      </c>
      <c r="O265" s="58">
        <v>-0.80475399999999997</v>
      </c>
      <c r="R265" s="31"/>
      <c r="S265" s="31">
        <f t="shared" si="648"/>
        <v>-0.244202</v>
      </c>
      <c r="T265" s="31">
        <f t="shared" si="649"/>
        <v>-0.45825100000000002</v>
      </c>
      <c r="U265" s="31">
        <f t="shared" si="650"/>
        <v>4.4879999999999998E-3</v>
      </c>
      <c r="V265" s="31">
        <f t="shared" si="651"/>
        <v>-0.24317800000000001</v>
      </c>
      <c r="W265" s="31">
        <f t="shared" si="652"/>
        <v>-0.61701300000000003</v>
      </c>
      <c r="X265" s="31">
        <f t="shared" si="653"/>
        <v>1.2463E-2</v>
      </c>
      <c r="Y265" s="60">
        <f t="shared" si="654"/>
        <v>-0.27795781818181819</v>
      </c>
      <c r="Z265" s="60">
        <f t="shared" si="655"/>
        <v>-0.66133399999999998</v>
      </c>
      <c r="AA265" s="60">
        <f t="shared" si="656"/>
        <v>-0.80475399999999997</v>
      </c>
      <c r="AC265" s="60">
        <f t="shared" si="659"/>
        <v>-0.244202</v>
      </c>
      <c r="AD265" s="60">
        <f t="shared" si="657"/>
        <v>-0.45825100000000002</v>
      </c>
      <c r="AE265" s="60">
        <f t="shared" si="657"/>
        <v>4.4879999999999998E-3</v>
      </c>
      <c r="AF265" s="60">
        <f t="shared" si="657"/>
        <v>-0.24317800000000001</v>
      </c>
      <c r="AG265" s="60">
        <f t="shared" si="657"/>
        <v>-0.61701300000000003</v>
      </c>
      <c r="AH265" s="60">
        <f t="shared" si="657"/>
        <v>1.2463E-2</v>
      </c>
      <c r="AI265" s="60">
        <f t="shared" si="657"/>
        <v>-0.27795781818181819</v>
      </c>
      <c r="AJ265" s="60">
        <f t="shared" si="657"/>
        <v>-0.66133399999999998</v>
      </c>
      <c r="AK265" s="60">
        <f t="shared" si="657"/>
        <v>-0.80475399999999997</v>
      </c>
      <c r="AM265" s="31">
        <f t="shared" si="661"/>
        <v>0.81761200000000001</v>
      </c>
      <c r="AN265" s="31">
        <f t="shared" si="660"/>
        <v>0.70296100000000017</v>
      </c>
      <c r="AO265" s="31">
        <f t="shared" si="660"/>
        <v>1.1234250000000001</v>
      </c>
      <c r="AP265" s="31">
        <f t="shared" si="660"/>
        <v>-0.90179199999999993</v>
      </c>
      <c r="AQ265" s="31">
        <f t="shared" si="660"/>
        <v>-0.42794200000000004</v>
      </c>
      <c r="AR265" s="31">
        <f t="shared" si="660"/>
        <v>1.8046889999999998</v>
      </c>
      <c r="AS265" s="31">
        <f t="shared" si="660"/>
        <v>-0.87065200000000009</v>
      </c>
      <c r="AT265" s="31">
        <f t="shared" si="660"/>
        <v>-1.3474699999999999</v>
      </c>
      <c r="AU265" s="31">
        <f t="shared" si="660"/>
        <v>-1.8878539999999999</v>
      </c>
      <c r="BQ265" s="24">
        <v>1994</v>
      </c>
      <c r="BR265" s="24">
        <f t="shared" si="662"/>
        <v>12</v>
      </c>
      <c r="BS265" s="29">
        <f t="shared" si="629"/>
        <v>-3.0162279999999999</v>
      </c>
      <c r="BT265" s="29">
        <f t="shared" si="630"/>
        <v>-1.7770969999999995</v>
      </c>
      <c r="BU265" s="29">
        <f t="shared" si="631"/>
        <v>-2.1100829999999999</v>
      </c>
      <c r="BV265" s="29">
        <f t="shared" si="632"/>
        <v>-1.1063400000000001</v>
      </c>
      <c r="BW265" s="29">
        <f t="shared" si="633"/>
        <v>-2.1086240000000003</v>
      </c>
      <c r="BX265" s="29">
        <f t="shared" si="634"/>
        <v>-1.3361159999999999</v>
      </c>
      <c r="BY265" s="29">
        <f t="shared" si="635"/>
        <v>2.0410290909090909</v>
      </c>
      <c r="BZ265" s="29">
        <f t="shared" si="636"/>
        <v>-1.703754</v>
      </c>
      <c r="CA265" s="29">
        <f t="shared" si="637"/>
        <v>-0.12372599999999989</v>
      </c>
      <c r="CC265" s="24">
        <v>1999</v>
      </c>
      <c r="CD265" s="24">
        <v>9</v>
      </c>
      <c r="CE265" s="29">
        <f t="shared" si="639"/>
        <v>-1.2520500000000001</v>
      </c>
      <c r="CF265" s="29">
        <f t="shared" si="640"/>
        <v>-0.59373500000000001</v>
      </c>
      <c r="CG265" s="29">
        <f t="shared" si="641"/>
        <v>-0.56483499999999998</v>
      </c>
      <c r="CH265" s="29">
        <f t="shared" si="642"/>
        <v>0.33472600000000002</v>
      </c>
      <c r="CI265" s="29">
        <f t="shared" si="643"/>
        <v>-1.4285510000000001</v>
      </c>
      <c r="CJ265" s="29">
        <f t="shared" si="644"/>
        <v>-0.98097000000000001</v>
      </c>
      <c r="CK265" s="29">
        <f t="shared" si="645"/>
        <v>4.8849673636363624</v>
      </c>
      <c r="CL265" s="29">
        <f t="shared" si="646"/>
        <v>2.5773889999999997</v>
      </c>
      <c r="CM265" s="29">
        <f t="shared" si="647"/>
        <v>-1.6686990000000002</v>
      </c>
    </row>
    <row r="266" spans="1:91" x14ac:dyDescent="0.25">
      <c r="A266" s="25" t="s">
        <v>110</v>
      </c>
      <c r="B266" s="25" t="s">
        <v>102</v>
      </c>
      <c r="C266" s="25" t="s">
        <v>91</v>
      </c>
      <c r="D266" s="26">
        <v>13</v>
      </c>
      <c r="F266" s="29">
        <v>-0.47866199999999998</v>
      </c>
      <c r="G266" s="29">
        <v>-5.5476999999999999E-2</v>
      </c>
      <c r="H266" s="29">
        <v>-7.1860999999999994E-2</v>
      </c>
      <c r="I266" s="29">
        <v>-0.38511299999999998</v>
      </c>
      <c r="J266" s="29">
        <v>-6.8529000000000007E-2</v>
      </c>
      <c r="K266" s="29">
        <v>-0.27584799999999998</v>
      </c>
      <c r="L266" s="29">
        <v>0.24180099999999999</v>
      </c>
      <c r="M266" s="58">
        <v>-0.63337600000000005</v>
      </c>
      <c r="N266" s="58">
        <v>-0.25209199999999998</v>
      </c>
      <c r="O266" s="58">
        <v>-0.32777099999999998</v>
      </c>
      <c r="R266" s="31"/>
      <c r="S266" s="31">
        <f t="shared" si="648"/>
        <v>-5.5476999999999999E-2</v>
      </c>
      <c r="T266" s="31">
        <f t="shared" si="649"/>
        <v>-7.1860999999999994E-2</v>
      </c>
      <c r="U266" s="31">
        <f t="shared" si="650"/>
        <v>-0.38511299999999998</v>
      </c>
      <c r="V266" s="31">
        <f t="shared" si="651"/>
        <v>-6.8529000000000007E-2</v>
      </c>
      <c r="W266" s="31">
        <f t="shared" si="652"/>
        <v>-0.27584799999999998</v>
      </c>
      <c r="X266" s="31">
        <f t="shared" si="653"/>
        <v>0.24180099999999999</v>
      </c>
      <c r="Y266" s="60">
        <f t="shared" si="654"/>
        <v>-0.5489865454545455</v>
      </c>
      <c r="Z266" s="60">
        <f t="shared" si="655"/>
        <v>-0.25209199999999998</v>
      </c>
      <c r="AA266" s="60">
        <f t="shared" si="656"/>
        <v>-0.32777099999999998</v>
      </c>
      <c r="AC266" s="60">
        <f t="shared" si="659"/>
        <v>-5.5476999999999999E-2</v>
      </c>
      <c r="AD266" s="60">
        <f t="shared" si="657"/>
        <v>-7.1860999999999994E-2</v>
      </c>
      <c r="AE266" s="60">
        <f t="shared" si="657"/>
        <v>-0.38511299999999998</v>
      </c>
      <c r="AF266" s="60">
        <f t="shared" si="657"/>
        <v>-6.8529000000000007E-2</v>
      </c>
      <c r="AG266" s="60">
        <f t="shared" si="657"/>
        <v>-0.27584799999999998</v>
      </c>
      <c r="AH266" s="60">
        <f t="shared" si="657"/>
        <v>0.24180099999999999</v>
      </c>
      <c r="AI266" s="60">
        <f t="shared" si="657"/>
        <v>-0.5489865454545455</v>
      </c>
      <c r="AJ266" s="60">
        <f t="shared" si="657"/>
        <v>-0.25209199999999998</v>
      </c>
      <c r="AK266" s="60">
        <f t="shared" si="657"/>
        <v>-0.32777099999999998</v>
      </c>
      <c r="AM266" s="31">
        <f t="shared" si="661"/>
        <v>0.76213500000000001</v>
      </c>
      <c r="AN266" s="31">
        <f t="shared" si="660"/>
        <v>0.63110000000000022</v>
      </c>
      <c r="AO266" s="31">
        <f t="shared" si="660"/>
        <v>0.73831200000000008</v>
      </c>
      <c r="AP266" s="31">
        <f t="shared" si="660"/>
        <v>-0.97032099999999999</v>
      </c>
      <c r="AQ266" s="31">
        <f t="shared" si="660"/>
        <v>-0.70379000000000003</v>
      </c>
      <c r="AR266" s="31">
        <f t="shared" si="660"/>
        <v>2.0464899999999999</v>
      </c>
      <c r="AS266" s="31">
        <f t="shared" si="660"/>
        <v>-1.4196385454545455</v>
      </c>
      <c r="AT266" s="31">
        <f t="shared" si="660"/>
        <v>-1.5995619999999999</v>
      </c>
      <c r="AU266" s="31">
        <f t="shared" si="660"/>
        <v>-2.2156249999999997</v>
      </c>
      <c r="BQ266" s="24">
        <v>1994</v>
      </c>
      <c r="BR266" s="24">
        <f t="shared" si="662"/>
        <v>13</v>
      </c>
      <c r="BS266" s="29">
        <f t="shared" si="629"/>
        <v>-2.9321570000000001</v>
      </c>
      <c r="BT266" s="29">
        <f t="shared" si="630"/>
        <v>-1.4196579999999994</v>
      </c>
      <c r="BU266" s="29">
        <f t="shared" si="631"/>
        <v>-2.1632370000000001</v>
      </c>
      <c r="BV266" s="29">
        <f t="shared" si="632"/>
        <v>-0.63930700000000007</v>
      </c>
      <c r="BW266" s="29">
        <f t="shared" si="633"/>
        <v>-1.4092420000000003</v>
      </c>
      <c r="BX266" s="29">
        <f t="shared" si="634"/>
        <v>-0.20516799999999979</v>
      </c>
      <c r="BY266" s="29">
        <f t="shared" si="635"/>
        <v>1.7436612727272727</v>
      </c>
      <c r="BZ266" s="29">
        <f t="shared" si="636"/>
        <v>-0.74270199999999997</v>
      </c>
      <c r="CA266" s="29">
        <f t="shared" si="637"/>
        <v>0.92904700000000007</v>
      </c>
      <c r="CC266" s="24">
        <v>1999</v>
      </c>
      <c r="CD266" s="24">
        <v>10</v>
      </c>
      <c r="CE266" s="29">
        <f t="shared" si="639"/>
        <v>-1.2887770000000001</v>
      </c>
      <c r="CF266" s="29">
        <f t="shared" si="640"/>
        <v>-0.578376</v>
      </c>
      <c r="CG266" s="29">
        <f t="shared" si="641"/>
        <v>-0.75154699999999997</v>
      </c>
      <c r="CH266" s="29">
        <f t="shared" si="642"/>
        <v>0.36908800000000003</v>
      </c>
      <c r="CI266" s="29">
        <f t="shared" si="643"/>
        <v>-1.3982270000000001</v>
      </c>
      <c r="CJ266" s="29">
        <f t="shared" si="644"/>
        <v>-0.89654900000000004</v>
      </c>
      <c r="CK266" s="29">
        <f t="shared" si="645"/>
        <v>5.4040940909090898</v>
      </c>
      <c r="CL266" s="29">
        <f t="shared" si="646"/>
        <v>3.0035079999999996</v>
      </c>
      <c r="CM266" s="29">
        <f t="shared" si="647"/>
        <v>-1.4856220000000002</v>
      </c>
    </row>
    <row r="267" spans="1:91" x14ac:dyDescent="0.25">
      <c r="A267" s="25" t="s">
        <v>110</v>
      </c>
      <c r="B267" s="25" t="s">
        <v>102</v>
      </c>
      <c r="C267" s="25" t="s">
        <v>92</v>
      </c>
      <c r="D267" s="26">
        <v>14</v>
      </c>
      <c r="F267" s="29">
        <v>-0.24613099999999999</v>
      </c>
      <c r="G267" s="29">
        <v>0.21838199999999999</v>
      </c>
      <c r="H267" s="29">
        <v>0.20921100000000001</v>
      </c>
      <c r="I267" s="29">
        <v>-0.248809</v>
      </c>
      <c r="J267" s="29">
        <v>0.18010699999999999</v>
      </c>
      <c r="K267" s="29">
        <v>5.4677999999999997E-2</v>
      </c>
      <c r="L267" s="29">
        <v>0.30538399999999999</v>
      </c>
      <c r="M267" s="58">
        <v>-0.42812099999999997</v>
      </c>
      <c r="N267" s="58">
        <v>-1.5218000000000001E-2</v>
      </c>
      <c r="O267" s="58">
        <v>-0.13849800000000001</v>
      </c>
      <c r="R267" s="31"/>
      <c r="S267" s="31">
        <f t="shared" si="648"/>
        <v>0.21838199999999999</v>
      </c>
      <c r="T267" s="31">
        <f t="shared" si="649"/>
        <v>0.20921100000000001</v>
      </c>
      <c r="U267" s="31">
        <f t="shared" si="650"/>
        <v>-0.248809</v>
      </c>
      <c r="V267" s="31">
        <f t="shared" si="651"/>
        <v>0.18010699999999999</v>
      </c>
      <c r="W267" s="31">
        <f t="shared" si="652"/>
        <v>5.4677999999999997E-2</v>
      </c>
      <c r="X267" s="31">
        <f t="shared" si="653"/>
        <v>0.30538399999999999</v>
      </c>
      <c r="Y267" s="60">
        <f t="shared" si="654"/>
        <v>-0.32885372727272721</v>
      </c>
      <c r="Z267" s="60">
        <f t="shared" si="655"/>
        <v>-1.5218000000000001E-2</v>
      </c>
      <c r="AA267" s="60">
        <f t="shared" si="656"/>
        <v>-0.13849800000000001</v>
      </c>
      <c r="AC267" s="60">
        <f t="shared" si="659"/>
        <v>0.21838199999999999</v>
      </c>
      <c r="AD267" s="60">
        <f t="shared" si="657"/>
        <v>0.20921100000000001</v>
      </c>
      <c r="AE267" s="60">
        <f t="shared" si="657"/>
        <v>-0.248809</v>
      </c>
      <c r="AF267" s="60">
        <f t="shared" si="657"/>
        <v>0.18010699999999999</v>
      </c>
      <c r="AG267" s="60">
        <f t="shared" si="657"/>
        <v>5.4677999999999997E-2</v>
      </c>
      <c r="AH267" s="60">
        <f t="shared" si="657"/>
        <v>0.30538399999999999</v>
      </c>
      <c r="AI267" s="60">
        <f t="shared" si="657"/>
        <v>-0.32885372727272721</v>
      </c>
      <c r="AJ267" s="60">
        <f t="shared" si="657"/>
        <v>-1.5218000000000001E-2</v>
      </c>
      <c r="AK267" s="60">
        <f t="shared" si="657"/>
        <v>-0.13849800000000001</v>
      </c>
      <c r="AM267" s="31">
        <f t="shared" si="661"/>
        <v>0.98051699999999997</v>
      </c>
      <c r="AN267" s="31">
        <f t="shared" si="660"/>
        <v>0.84031100000000025</v>
      </c>
      <c r="AO267" s="31">
        <f t="shared" si="660"/>
        <v>0.48950300000000008</v>
      </c>
      <c r="AP267" s="31">
        <f t="shared" si="660"/>
        <v>-0.79021399999999997</v>
      </c>
      <c r="AQ267" s="31">
        <f t="shared" si="660"/>
        <v>-0.64911200000000002</v>
      </c>
      <c r="AR267" s="31">
        <f t="shared" si="660"/>
        <v>2.351874</v>
      </c>
      <c r="AS267" s="31">
        <f t="shared" si="660"/>
        <v>-1.7484922727272727</v>
      </c>
      <c r="AT267" s="31">
        <f t="shared" si="660"/>
        <v>-1.6147799999999999</v>
      </c>
      <c r="AU267" s="31">
        <f t="shared" si="660"/>
        <v>-2.3541229999999995</v>
      </c>
      <c r="BQ267" s="24">
        <v>1994</v>
      </c>
      <c r="BR267" s="24">
        <f t="shared" si="662"/>
        <v>14</v>
      </c>
      <c r="BS267" s="29">
        <f t="shared" si="629"/>
        <v>-2.8083650000000002</v>
      </c>
      <c r="BT267" s="29">
        <f t="shared" si="630"/>
        <v>-1.1921879999999994</v>
      </c>
      <c r="BU267" s="29">
        <f t="shared" si="631"/>
        <v>-2.1218520000000001</v>
      </c>
      <c r="BV267" s="29">
        <f t="shared" si="632"/>
        <v>-0.11945900000000009</v>
      </c>
      <c r="BW267" s="29">
        <f t="shared" si="633"/>
        <v>-0.49387200000000031</v>
      </c>
      <c r="BX267" s="29">
        <f t="shared" si="634"/>
        <v>1.0033000000000003</v>
      </c>
      <c r="BY267" s="29">
        <f t="shared" si="635"/>
        <v>1.636253</v>
      </c>
      <c r="BZ267" s="29">
        <f t="shared" si="636"/>
        <v>0.32370900000000002</v>
      </c>
      <c r="CA267" s="29">
        <f t="shared" si="637"/>
        <v>1.9045900000000002</v>
      </c>
      <c r="CC267" s="24">
        <v>1999</v>
      </c>
      <c r="CD267" s="24">
        <v>11</v>
      </c>
      <c r="CE267" s="29">
        <f t="shared" si="639"/>
        <v>-1.1669670000000001</v>
      </c>
      <c r="CF267" s="29">
        <f t="shared" si="640"/>
        <v>-0.36521899999999996</v>
      </c>
      <c r="CG267" s="29">
        <f t="shared" si="641"/>
        <v>-0.71631299999999998</v>
      </c>
      <c r="CH267" s="29">
        <f t="shared" si="642"/>
        <v>0.49166799999999999</v>
      </c>
      <c r="CI267" s="29">
        <f t="shared" si="643"/>
        <v>-1.340956</v>
      </c>
      <c r="CJ267" s="29">
        <f t="shared" si="644"/>
        <v>-0.64525399999999999</v>
      </c>
      <c r="CK267" s="29">
        <f t="shared" si="645"/>
        <v>6.2334975454545445</v>
      </c>
      <c r="CL267" s="29">
        <f t="shared" si="646"/>
        <v>3.5037179999999997</v>
      </c>
      <c r="CM267" s="29">
        <f t="shared" si="647"/>
        <v>-1.0196560000000003</v>
      </c>
    </row>
    <row r="268" spans="1:91" x14ac:dyDescent="0.25">
      <c r="A268" s="25" t="s">
        <v>110</v>
      </c>
      <c r="B268" s="25" t="s">
        <v>102</v>
      </c>
      <c r="C268" s="25" t="s">
        <v>93</v>
      </c>
      <c r="D268" s="26">
        <v>15</v>
      </c>
      <c r="F268" s="29">
        <v>0.20873900000000001</v>
      </c>
      <c r="G268" s="29">
        <v>0.48161799999999999</v>
      </c>
      <c r="H268" s="29">
        <v>0.38972000000000001</v>
      </c>
      <c r="I268" s="29">
        <v>6.4949999999999999E-3</v>
      </c>
      <c r="J268" s="29">
        <v>0.35722500000000001</v>
      </c>
      <c r="K268" s="29">
        <v>0.321218</v>
      </c>
      <c r="L268" s="29">
        <v>0.33033899999999999</v>
      </c>
      <c r="M268" s="58">
        <v>0.106444</v>
      </c>
      <c r="N268" s="58">
        <v>0.134795</v>
      </c>
      <c r="O268" s="58">
        <v>0.18190600000000001</v>
      </c>
      <c r="R268" s="31"/>
      <c r="S268" s="31">
        <f t="shared" si="648"/>
        <v>0.48161799999999999</v>
      </c>
      <c r="T268" s="31">
        <f t="shared" si="649"/>
        <v>0.38972000000000001</v>
      </c>
      <c r="U268" s="31">
        <f t="shared" si="650"/>
        <v>6.4949999999999999E-3</v>
      </c>
      <c r="V268" s="31">
        <f t="shared" si="651"/>
        <v>0.35722500000000001</v>
      </c>
      <c r="W268" s="31">
        <f t="shared" si="652"/>
        <v>0.321218</v>
      </c>
      <c r="X268" s="31">
        <f t="shared" si="653"/>
        <v>0.33033899999999999</v>
      </c>
      <c r="Y268" s="60">
        <f t="shared" si="654"/>
        <v>0.16224127272727273</v>
      </c>
      <c r="Z268" s="60">
        <f t="shared" si="655"/>
        <v>0.134795</v>
      </c>
      <c r="AA268" s="60">
        <f t="shared" si="656"/>
        <v>0.18190600000000001</v>
      </c>
      <c r="AC268" s="60">
        <f t="shared" si="659"/>
        <v>0.48161799999999999</v>
      </c>
      <c r="AD268" s="60">
        <f t="shared" si="657"/>
        <v>0.38972000000000001</v>
      </c>
      <c r="AE268" s="60">
        <f t="shared" si="657"/>
        <v>6.4949999999999999E-3</v>
      </c>
      <c r="AF268" s="60">
        <f t="shared" si="657"/>
        <v>0.35722500000000001</v>
      </c>
      <c r="AG268" s="60">
        <f t="shared" si="657"/>
        <v>0.321218</v>
      </c>
      <c r="AH268" s="60">
        <f t="shared" si="657"/>
        <v>0.33033899999999999</v>
      </c>
      <c r="AI268" s="60">
        <f t="shared" si="657"/>
        <v>0.16224127272727273</v>
      </c>
      <c r="AJ268" s="60">
        <f t="shared" si="657"/>
        <v>0.134795</v>
      </c>
      <c r="AK268" s="60">
        <f t="shared" si="657"/>
        <v>0.18190600000000001</v>
      </c>
      <c r="AM268" s="31">
        <f t="shared" si="661"/>
        <v>1.462135</v>
      </c>
      <c r="AN268" s="31">
        <f t="shared" si="660"/>
        <v>1.2300310000000003</v>
      </c>
      <c r="AO268" s="31">
        <f t="shared" si="660"/>
        <v>0.49599800000000005</v>
      </c>
      <c r="AP268" s="31">
        <f t="shared" si="660"/>
        <v>-0.43298899999999996</v>
      </c>
      <c r="AQ268" s="31">
        <f t="shared" si="660"/>
        <v>-0.32789400000000002</v>
      </c>
      <c r="AR268" s="31">
        <f t="shared" si="660"/>
        <v>2.682213</v>
      </c>
      <c r="AS268" s="31">
        <f t="shared" si="660"/>
        <v>-1.5862509999999999</v>
      </c>
      <c r="AT268" s="31">
        <f t="shared" si="660"/>
        <v>-1.4799849999999999</v>
      </c>
      <c r="AU268" s="31">
        <f t="shared" si="660"/>
        <v>-2.1722169999999994</v>
      </c>
      <c r="BQ268" s="24">
        <v>1994</v>
      </c>
      <c r="BR268" s="24">
        <f t="shared" si="662"/>
        <v>15</v>
      </c>
      <c r="BS268" s="29">
        <f t="shared" si="629"/>
        <v>-2.7591270000000003</v>
      </c>
      <c r="BT268" s="29">
        <f t="shared" si="630"/>
        <v>-1.3395649999999995</v>
      </c>
      <c r="BU268" s="29">
        <f t="shared" si="631"/>
        <v>-2.0692680000000001</v>
      </c>
      <c r="BV268" s="29">
        <f t="shared" si="632"/>
        <v>0.34994199999999992</v>
      </c>
      <c r="BW268" s="29">
        <f t="shared" si="633"/>
        <v>0.46575599999999973</v>
      </c>
      <c r="BX268" s="29">
        <f t="shared" si="634"/>
        <v>1.9799600000000002</v>
      </c>
      <c r="BY268" s="29">
        <f t="shared" si="635"/>
        <v>1.5297539090909091</v>
      </c>
      <c r="BZ268" s="29">
        <f t="shared" si="636"/>
        <v>1.2389870000000001</v>
      </c>
      <c r="CA268" s="29">
        <f t="shared" si="637"/>
        <v>2.6586910000000001</v>
      </c>
      <c r="CC268" s="24">
        <v>1999</v>
      </c>
      <c r="CD268" s="24">
        <v>12</v>
      </c>
      <c r="CE268" s="29">
        <f t="shared" si="639"/>
        <v>-1.0534720000000002</v>
      </c>
      <c r="CF268" s="29">
        <f t="shared" si="640"/>
        <v>-0.16150199999999995</v>
      </c>
      <c r="CG268" s="29">
        <f t="shared" si="641"/>
        <v>-0.59873100000000001</v>
      </c>
      <c r="CH268" s="29">
        <f t="shared" si="642"/>
        <v>0.58299599999999996</v>
      </c>
      <c r="CI268" s="29">
        <f t="shared" si="643"/>
        <v>-1.3850150000000001</v>
      </c>
      <c r="CJ268" s="29">
        <f t="shared" si="644"/>
        <v>-0.46821099999999999</v>
      </c>
      <c r="CK268" s="29">
        <f t="shared" si="645"/>
        <v>7.1927453636363623</v>
      </c>
      <c r="CL268" s="29">
        <f t="shared" si="646"/>
        <v>3.7646319999999998</v>
      </c>
      <c r="CM268" s="29">
        <f t="shared" si="647"/>
        <v>-0.55839300000000036</v>
      </c>
    </row>
    <row r="269" spans="1:91" x14ac:dyDescent="0.25">
      <c r="A269" s="25" t="s">
        <v>110</v>
      </c>
      <c r="B269" s="25" t="s">
        <v>103</v>
      </c>
      <c r="C269" s="25" t="s">
        <v>91</v>
      </c>
      <c r="D269" s="26">
        <v>16</v>
      </c>
      <c r="F269" s="29">
        <v>0.34368700000000002</v>
      </c>
      <c r="G269" s="29">
        <v>0.98221599999999998</v>
      </c>
      <c r="H269" s="29">
        <v>1.1460969999999999</v>
      </c>
      <c r="I269" s="29">
        <v>6.5967999999999999E-2</v>
      </c>
      <c r="J269" s="29">
        <v>0.226243</v>
      </c>
      <c r="K269" s="29">
        <v>0.486452</v>
      </c>
      <c r="L269" s="29">
        <v>0.57976399999999995</v>
      </c>
      <c r="M269" s="58">
        <v>-5.6909999999999999E-3</v>
      </c>
      <c r="N269" s="58">
        <v>0.71194100000000005</v>
      </c>
      <c r="O269" s="58">
        <v>0.83648100000000003</v>
      </c>
      <c r="R269" s="31"/>
      <c r="S269" s="31">
        <f t="shared" si="648"/>
        <v>0.98221599999999998</v>
      </c>
      <c r="T269" s="31">
        <f t="shared" si="649"/>
        <v>1.1460969999999999</v>
      </c>
      <c r="U269" s="31">
        <f t="shared" si="650"/>
        <v>6.5967999999999999E-2</v>
      </c>
      <c r="V269" s="31">
        <f t="shared" si="651"/>
        <v>0.226243</v>
      </c>
      <c r="W269" s="31">
        <f t="shared" si="652"/>
        <v>0.486452</v>
      </c>
      <c r="X269" s="31">
        <f t="shared" si="653"/>
        <v>0.57976399999999995</v>
      </c>
      <c r="Y269" s="60">
        <f t="shared" si="654"/>
        <v>0.18487881818181817</v>
      </c>
      <c r="Z269" s="60">
        <f t="shared" si="655"/>
        <v>0.71194100000000005</v>
      </c>
      <c r="AA269" s="60">
        <f t="shared" si="656"/>
        <v>0.83648100000000003</v>
      </c>
      <c r="AC269" s="60">
        <f t="shared" si="659"/>
        <v>0.98221599999999998</v>
      </c>
      <c r="AD269" s="60">
        <f t="shared" si="657"/>
        <v>1.1460969999999999</v>
      </c>
      <c r="AE269" s="60">
        <f t="shared" si="657"/>
        <v>6.5967999999999999E-2</v>
      </c>
      <c r="AF269" s="60">
        <f t="shared" si="657"/>
        <v>0.226243</v>
      </c>
      <c r="AG269" s="60">
        <f t="shared" si="657"/>
        <v>0.486452</v>
      </c>
      <c r="AH269" s="60">
        <f t="shared" si="657"/>
        <v>0.57976399999999995</v>
      </c>
      <c r="AI269" s="60">
        <f t="shared" si="657"/>
        <v>0.18487881818181817</v>
      </c>
      <c r="AJ269" s="60">
        <f t="shared" si="657"/>
        <v>0.71194100000000005</v>
      </c>
      <c r="AK269" s="60">
        <f t="shared" si="657"/>
        <v>0.83648100000000003</v>
      </c>
      <c r="AM269" s="31">
        <f t="shared" si="661"/>
        <v>2.4443510000000002</v>
      </c>
      <c r="AN269" s="31">
        <f t="shared" si="660"/>
        <v>2.3761280000000005</v>
      </c>
      <c r="AO269" s="31">
        <f t="shared" si="660"/>
        <v>0.56196600000000008</v>
      </c>
      <c r="AP269" s="31">
        <f t="shared" si="660"/>
        <v>-0.20674599999999996</v>
      </c>
      <c r="AQ269" s="31">
        <f t="shared" si="660"/>
        <v>0.15855799999999998</v>
      </c>
      <c r="AR269" s="31">
        <f t="shared" si="660"/>
        <v>3.2619769999999999</v>
      </c>
      <c r="AS269" s="31">
        <f t="shared" si="660"/>
        <v>-1.4013721818181817</v>
      </c>
      <c r="AT269" s="31">
        <f t="shared" si="660"/>
        <v>-0.76804399999999984</v>
      </c>
      <c r="AU269" s="31">
        <f t="shared" si="660"/>
        <v>-1.3357359999999994</v>
      </c>
      <c r="BQ269" s="24">
        <v>1994</v>
      </c>
      <c r="BR269" s="24">
        <f t="shared" si="662"/>
        <v>16</v>
      </c>
      <c r="BS269" s="29">
        <f t="shared" si="629"/>
        <v>-2.4895350000000005</v>
      </c>
      <c r="BT269" s="29">
        <f t="shared" si="630"/>
        <v>-1.2168229999999995</v>
      </c>
      <c r="BU269" s="29">
        <f t="shared" si="631"/>
        <v>-1.8971580000000001</v>
      </c>
      <c r="BV269" s="29">
        <f t="shared" si="632"/>
        <v>0.706758</v>
      </c>
      <c r="BW269" s="29">
        <f t="shared" si="633"/>
        <v>1.3752909999999998</v>
      </c>
      <c r="BX269" s="29">
        <f t="shared" si="634"/>
        <v>2.7815270000000001</v>
      </c>
      <c r="BY269" s="29">
        <f t="shared" si="635"/>
        <v>1.2610249090909091</v>
      </c>
      <c r="BZ269" s="29">
        <f t="shared" si="636"/>
        <v>1.9328150000000002</v>
      </c>
      <c r="CA269" s="29">
        <f t="shared" si="637"/>
        <v>3.330333</v>
      </c>
      <c r="CC269" s="24">
        <v>1999</v>
      </c>
      <c r="CD269" s="24">
        <v>13</v>
      </c>
      <c r="CE269" s="29">
        <f t="shared" si="639"/>
        <v>-1.1835840000000002</v>
      </c>
      <c r="CF269" s="29">
        <f t="shared" si="640"/>
        <v>-0.26163699999999995</v>
      </c>
      <c r="CG269" s="29">
        <f t="shared" si="641"/>
        <v>-0.74473999999999996</v>
      </c>
      <c r="CH269" s="29">
        <f t="shared" si="642"/>
        <v>0.41572199999999992</v>
      </c>
      <c r="CI269" s="29">
        <f t="shared" si="643"/>
        <v>-1.671627</v>
      </c>
      <c r="CJ269" s="29">
        <f t="shared" si="644"/>
        <v>-0.55895499999999998</v>
      </c>
      <c r="CK269" s="29">
        <f t="shared" si="645"/>
        <v>7.8870994545454529</v>
      </c>
      <c r="CL269" s="29">
        <f t="shared" si="646"/>
        <v>3.8027069999999998</v>
      </c>
      <c r="CM269" s="29">
        <f t="shared" si="647"/>
        <v>-0.42161000000000037</v>
      </c>
    </row>
    <row r="270" spans="1:91" x14ac:dyDescent="0.25">
      <c r="A270" s="25" t="s">
        <v>110</v>
      </c>
      <c r="B270" s="25" t="s">
        <v>103</v>
      </c>
      <c r="C270" s="25" t="s">
        <v>92</v>
      </c>
      <c r="D270" s="26">
        <v>17</v>
      </c>
      <c r="F270" s="29">
        <v>0.99195199999999994</v>
      </c>
      <c r="G270" s="29">
        <v>1.401125</v>
      </c>
      <c r="H270" s="29">
        <v>1.4194500000000001</v>
      </c>
      <c r="I270" s="29">
        <v>0.35155900000000001</v>
      </c>
      <c r="J270" s="29">
        <v>0.40174100000000001</v>
      </c>
      <c r="K270" s="29">
        <v>0.50544</v>
      </c>
      <c r="L270" s="29">
        <v>0.81016100000000002</v>
      </c>
      <c r="M270" s="58">
        <v>0.93366199999999999</v>
      </c>
      <c r="N270" s="58">
        <v>0.90622499999999995</v>
      </c>
      <c r="O270" s="58">
        <v>1.130919</v>
      </c>
      <c r="R270" s="31"/>
      <c r="S270" s="31">
        <f t="shared" si="648"/>
        <v>1.401125</v>
      </c>
      <c r="T270" s="31">
        <f t="shared" si="649"/>
        <v>1.4194500000000001</v>
      </c>
      <c r="U270" s="31">
        <f t="shared" si="650"/>
        <v>0.35155900000000001</v>
      </c>
      <c r="V270" s="31">
        <f t="shared" si="651"/>
        <v>0.40174100000000001</v>
      </c>
      <c r="W270" s="31">
        <f t="shared" si="652"/>
        <v>0.50544</v>
      </c>
      <c r="X270" s="31">
        <f t="shared" si="653"/>
        <v>0.81016100000000002</v>
      </c>
      <c r="Y270" s="60">
        <f t="shared" si="654"/>
        <v>0.96545654545454529</v>
      </c>
      <c r="Z270" s="60">
        <f t="shared" si="655"/>
        <v>0.90622499999999995</v>
      </c>
      <c r="AA270" s="60">
        <f t="shared" si="656"/>
        <v>1.130919</v>
      </c>
      <c r="AC270" s="60">
        <f t="shared" si="659"/>
        <v>1.401125</v>
      </c>
      <c r="AD270" s="60">
        <f t="shared" si="657"/>
        <v>1.4194500000000001</v>
      </c>
      <c r="AE270" s="60">
        <f t="shared" si="657"/>
        <v>0.35155900000000001</v>
      </c>
      <c r="AF270" s="60">
        <f t="shared" si="657"/>
        <v>0.40174100000000001</v>
      </c>
      <c r="AG270" s="60">
        <f t="shared" si="657"/>
        <v>0.50544</v>
      </c>
      <c r="AH270" s="60">
        <f t="shared" si="657"/>
        <v>0.81016100000000002</v>
      </c>
      <c r="AI270" s="60">
        <f t="shared" si="657"/>
        <v>0.96545654545454529</v>
      </c>
      <c r="AJ270" s="60">
        <f t="shared" si="657"/>
        <v>0.90622499999999995</v>
      </c>
      <c r="AK270" s="60">
        <f t="shared" si="657"/>
        <v>1.130919</v>
      </c>
      <c r="AM270" s="31">
        <f t="shared" si="661"/>
        <v>3.8454760000000001</v>
      </c>
      <c r="AN270" s="31">
        <f t="shared" si="660"/>
        <v>3.7955780000000008</v>
      </c>
      <c r="AO270" s="31">
        <f t="shared" si="660"/>
        <v>0.91352500000000014</v>
      </c>
      <c r="AP270" s="31">
        <f t="shared" si="660"/>
        <v>0.19499500000000006</v>
      </c>
      <c r="AQ270" s="31">
        <f t="shared" si="660"/>
        <v>0.66399799999999998</v>
      </c>
      <c r="AR270" s="31">
        <f t="shared" si="660"/>
        <v>4.0721379999999998</v>
      </c>
      <c r="AS270" s="31">
        <f t="shared" si="660"/>
        <v>-0.43591563636363639</v>
      </c>
      <c r="AT270" s="31">
        <f t="shared" si="660"/>
        <v>0.13818100000000011</v>
      </c>
      <c r="AU270" s="31">
        <f t="shared" si="660"/>
        <v>-0.20481699999999936</v>
      </c>
      <c r="BQ270" s="24">
        <v>1994</v>
      </c>
      <c r="BR270" s="24">
        <f t="shared" si="662"/>
        <v>17</v>
      </c>
      <c r="BS270" s="29">
        <f t="shared" si="629"/>
        <v>-1.9380850000000005</v>
      </c>
      <c r="BT270" s="29">
        <f t="shared" si="630"/>
        <v>-0.70356299999999949</v>
      </c>
      <c r="BU270" s="29">
        <f t="shared" si="631"/>
        <v>-1.5086130000000002</v>
      </c>
      <c r="BV270" s="29">
        <f t="shared" si="632"/>
        <v>1.04095</v>
      </c>
      <c r="BW270" s="29">
        <f t="shared" si="633"/>
        <v>2.4439899999999999</v>
      </c>
      <c r="BX270" s="29">
        <f t="shared" si="634"/>
        <v>4.0205660000000005</v>
      </c>
      <c r="BY270" s="29">
        <f t="shared" si="635"/>
        <v>1.3304912727272729</v>
      </c>
      <c r="BZ270" s="29">
        <f t="shared" si="636"/>
        <v>2.9898890000000002</v>
      </c>
      <c r="CA270" s="29">
        <f t="shared" si="637"/>
        <v>4.3448010000000004</v>
      </c>
      <c r="CC270" s="24">
        <v>1999</v>
      </c>
      <c r="CD270" s="24">
        <v>14</v>
      </c>
      <c r="CE270" s="29">
        <f t="shared" si="639"/>
        <v>-1.4947170000000001</v>
      </c>
      <c r="CF270" s="29">
        <f t="shared" si="640"/>
        <v>-0.529582</v>
      </c>
      <c r="CG270" s="29">
        <f t="shared" si="641"/>
        <v>-1.0261990000000001</v>
      </c>
      <c r="CH270" s="29">
        <f t="shared" si="642"/>
        <v>0.15568399999999993</v>
      </c>
      <c r="CI270" s="29">
        <f t="shared" si="643"/>
        <v>-2.0095540000000001</v>
      </c>
      <c r="CJ270" s="29">
        <f t="shared" si="644"/>
        <v>-0.78646399999999994</v>
      </c>
      <c r="CK270" s="29">
        <f t="shared" si="645"/>
        <v>8.3779136363636351</v>
      </c>
      <c r="CL270" s="29">
        <f t="shared" si="646"/>
        <v>3.5999279999999998</v>
      </c>
      <c r="CM270" s="29">
        <f t="shared" si="647"/>
        <v>-0.51874500000000034</v>
      </c>
    </row>
    <row r="271" spans="1:91" x14ac:dyDescent="0.25">
      <c r="A271" s="25" t="s">
        <v>110</v>
      </c>
      <c r="B271" s="25" t="s">
        <v>103</v>
      </c>
      <c r="C271" s="25" t="s">
        <v>93</v>
      </c>
      <c r="D271" s="26">
        <v>18</v>
      </c>
      <c r="F271" s="29">
        <v>1.552651</v>
      </c>
      <c r="G271" s="29">
        <v>1.7198439999999999</v>
      </c>
      <c r="H271" s="29">
        <v>1.506345</v>
      </c>
      <c r="I271" s="29">
        <v>0.64327800000000002</v>
      </c>
      <c r="J271" s="29">
        <v>0.61346599999999996</v>
      </c>
      <c r="K271" s="29">
        <v>0.64677600000000002</v>
      </c>
      <c r="L271" s="29">
        <v>1.0345850000000001</v>
      </c>
      <c r="M271" s="58">
        <v>1.526348</v>
      </c>
      <c r="N271" s="58">
        <v>1.0535699999999999</v>
      </c>
      <c r="O271" s="58">
        <v>1.2621739999999999</v>
      </c>
      <c r="R271" s="31"/>
      <c r="S271" s="31">
        <f t="shared" si="648"/>
        <v>1.7198439999999999</v>
      </c>
      <c r="T271" s="31">
        <f t="shared" si="649"/>
        <v>1.506345</v>
      </c>
      <c r="U271" s="31">
        <f t="shared" si="650"/>
        <v>0.64327800000000002</v>
      </c>
      <c r="V271" s="31">
        <f t="shared" si="651"/>
        <v>0.61346599999999996</v>
      </c>
      <c r="W271" s="31">
        <f t="shared" si="652"/>
        <v>0.64677600000000002</v>
      </c>
      <c r="X271" s="31">
        <f t="shared" si="653"/>
        <v>1.0345850000000001</v>
      </c>
      <c r="Y271" s="60">
        <f t="shared" si="654"/>
        <v>1.5406950909090908</v>
      </c>
      <c r="Z271" s="60">
        <f t="shared" si="655"/>
        <v>1.0535699999999999</v>
      </c>
      <c r="AA271" s="60">
        <f t="shared" si="656"/>
        <v>1.2621739999999999</v>
      </c>
      <c r="AC271" s="60">
        <f t="shared" si="659"/>
        <v>1.7198439999999999</v>
      </c>
      <c r="AD271" s="60">
        <f t="shared" si="657"/>
        <v>1.506345</v>
      </c>
      <c r="AE271" s="60">
        <f t="shared" si="657"/>
        <v>0.64327800000000002</v>
      </c>
      <c r="AF271" s="60">
        <f t="shared" si="657"/>
        <v>0.61346599999999996</v>
      </c>
      <c r="AG271" s="60">
        <f t="shared" si="657"/>
        <v>0.64677600000000002</v>
      </c>
      <c r="AH271" s="60">
        <f t="shared" si="657"/>
        <v>1.0345850000000001</v>
      </c>
      <c r="AI271" s="60">
        <f t="shared" si="657"/>
        <v>1.5406950909090908</v>
      </c>
      <c r="AJ271" s="60">
        <f t="shared" si="657"/>
        <v>1.0535699999999999</v>
      </c>
      <c r="AK271" s="60">
        <f t="shared" si="657"/>
        <v>1.2621739999999999</v>
      </c>
      <c r="AM271" s="31">
        <f t="shared" si="661"/>
        <v>5.5653199999999998</v>
      </c>
      <c r="AN271" s="31">
        <f t="shared" si="660"/>
        <v>5.3019230000000004</v>
      </c>
      <c r="AO271" s="31">
        <f t="shared" si="660"/>
        <v>1.5568030000000002</v>
      </c>
      <c r="AP271" s="31">
        <f t="shared" si="660"/>
        <v>0.80846099999999999</v>
      </c>
      <c r="AQ271" s="31">
        <f t="shared" si="660"/>
        <v>1.3107739999999999</v>
      </c>
      <c r="AR271" s="31">
        <f t="shared" si="660"/>
        <v>5.1067229999999997</v>
      </c>
      <c r="AS271" s="31">
        <f t="shared" si="660"/>
        <v>1.1047794545454543</v>
      </c>
      <c r="AT271" s="31">
        <f t="shared" si="660"/>
        <v>1.191751</v>
      </c>
      <c r="AU271" s="31">
        <f t="shared" si="660"/>
        <v>1.0573570000000005</v>
      </c>
      <c r="BQ271" s="24">
        <v>1994</v>
      </c>
      <c r="BR271" s="24">
        <f t="shared" si="662"/>
        <v>18</v>
      </c>
      <c r="BS271" s="29">
        <f t="shared" si="629"/>
        <v>-1.1718290000000005</v>
      </c>
      <c r="BT271" s="29">
        <f t="shared" si="630"/>
        <v>0.11903900000000056</v>
      </c>
      <c r="BU271" s="29">
        <f t="shared" si="631"/>
        <v>-0.98632300000000017</v>
      </c>
      <c r="BV271" s="29">
        <f t="shared" si="632"/>
        <v>1.346184</v>
      </c>
      <c r="BW271" s="29">
        <f t="shared" si="633"/>
        <v>3.496775</v>
      </c>
      <c r="BX271" s="29">
        <f t="shared" si="634"/>
        <v>5.5653460000000008</v>
      </c>
      <c r="BY271" s="29">
        <f t="shared" si="635"/>
        <v>1.6060805454545455</v>
      </c>
      <c r="BZ271" s="29">
        <f t="shared" si="636"/>
        <v>4.1967530000000002</v>
      </c>
      <c r="CA271" s="29">
        <f t="shared" si="637"/>
        <v>5.5239560000000001</v>
      </c>
      <c r="CC271" s="24">
        <v>1999</v>
      </c>
      <c r="CD271" s="24">
        <v>15</v>
      </c>
      <c r="CE271" s="29">
        <f t="shared" si="639"/>
        <v>-1.9465440000000001</v>
      </c>
      <c r="CF271" s="29">
        <f t="shared" si="640"/>
        <v>-0.93155100000000002</v>
      </c>
      <c r="CG271" s="29">
        <f t="shared" si="641"/>
        <v>-1.3945720000000001</v>
      </c>
      <c r="CH271" s="29">
        <f t="shared" si="642"/>
        <v>-0.15445500000000006</v>
      </c>
      <c r="CI271" s="29">
        <f t="shared" si="643"/>
        <v>-2.37798</v>
      </c>
      <c r="CJ271" s="29">
        <f t="shared" si="644"/>
        <v>-1.1026289999999999</v>
      </c>
      <c r="CK271" s="29">
        <f t="shared" si="645"/>
        <v>8.5999103636363614</v>
      </c>
      <c r="CL271" s="29">
        <f t="shared" si="646"/>
        <v>3.1793199999999997</v>
      </c>
      <c r="CM271" s="29">
        <f t="shared" si="647"/>
        <v>-0.84630600000000034</v>
      </c>
    </row>
    <row r="272" spans="1:91" x14ac:dyDescent="0.25">
      <c r="A272" s="25" t="s">
        <v>110</v>
      </c>
      <c r="B272" s="25" t="s">
        <v>90</v>
      </c>
      <c r="C272" s="25" t="s">
        <v>91</v>
      </c>
      <c r="D272" s="26">
        <v>19</v>
      </c>
      <c r="F272" s="29">
        <v>0.81254400000000004</v>
      </c>
      <c r="G272" s="29">
        <v>0.97038400000000002</v>
      </c>
      <c r="H272" s="29">
        <v>8.6517999999999998E-2</v>
      </c>
      <c r="I272" s="29">
        <v>0.31133499999999997</v>
      </c>
      <c r="J272" s="29">
        <v>0.216834</v>
      </c>
      <c r="K272" s="29">
        <v>-5.3328E-2</v>
      </c>
      <c r="L272" s="29">
        <v>-0.31073000000000001</v>
      </c>
      <c r="M272" s="58">
        <v>0.88988299999999998</v>
      </c>
      <c r="N272" s="58">
        <v>-0.29571700000000001</v>
      </c>
      <c r="O272" s="58">
        <v>0.36439100000000002</v>
      </c>
      <c r="R272" s="31"/>
      <c r="S272" s="31">
        <f t="shared" si="648"/>
        <v>0.97038400000000002</v>
      </c>
      <c r="T272" s="31">
        <f t="shared" si="649"/>
        <v>8.6517999999999998E-2</v>
      </c>
      <c r="U272" s="31">
        <f t="shared" si="650"/>
        <v>0.31133499999999997</v>
      </c>
      <c r="V272" s="31">
        <f t="shared" si="651"/>
        <v>0.216834</v>
      </c>
      <c r="W272" s="31">
        <f t="shared" si="652"/>
        <v>-5.3328E-2</v>
      </c>
      <c r="X272" s="31">
        <f t="shared" si="653"/>
        <v>-0.31073000000000001</v>
      </c>
      <c r="Y272" s="60">
        <f t="shared" si="654"/>
        <v>0.84769809090909087</v>
      </c>
      <c r="Z272" s="60">
        <f t="shared" si="655"/>
        <v>-0.29571700000000001</v>
      </c>
      <c r="AA272" s="60">
        <f t="shared" si="656"/>
        <v>0.36439100000000002</v>
      </c>
      <c r="AC272" s="60">
        <f t="shared" si="659"/>
        <v>0.97038400000000002</v>
      </c>
      <c r="AD272" s="60">
        <f t="shared" si="657"/>
        <v>8.6517999999999998E-2</v>
      </c>
      <c r="AE272" s="60">
        <f t="shared" si="657"/>
        <v>0.31133499999999997</v>
      </c>
      <c r="AF272" s="60">
        <f t="shared" si="657"/>
        <v>0.216834</v>
      </c>
      <c r="AG272" s="60">
        <f t="shared" si="657"/>
        <v>-5.3328E-2</v>
      </c>
      <c r="AH272" s="60">
        <f t="shared" si="657"/>
        <v>-0.31073000000000001</v>
      </c>
      <c r="AI272" s="60">
        <f t="shared" si="657"/>
        <v>0.84769809090909087</v>
      </c>
      <c r="AJ272" s="60">
        <f t="shared" si="657"/>
        <v>-0.29571700000000001</v>
      </c>
      <c r="AK272" s="60">
        <f t="shared" si="657"/>
        <v>0.36439100000000002</v>
      </c>
      <c r="AM272" s="31">
        <f t="shared" si="661"/>
        <v>6.535704</v>
      </c>
      <c r="AN272" s="31">
        <f t="shared" si="660"/>
        <v>5.3884410000000003</v>
      </c>
      <c r="AO272" s="31">
        <f t="shared" si="660"/>
        <v>1.8681380000000001</v>
      </c>
      <c r="AP272" s="31">
        <f t="shared" si="660"/>
        <v>1.0252950000000001</v>
      </c>
      <c r="AQ272" s="31">
        <f t="shared" si="660"/>
        <v>1.2574459999999998</v>
      </c>
      <c r="AR272" s="31">
        <f t="shared" si="660"/>
        <v>4.7959929999999993</v>
      </c>
      <c r="AS272" s="31">
        <f t="shared" si="660"/>
        <v>1.9524775454545451</v>
      </c>
      <c r="AT272" s="31">
        <f t="shared" si="660"/>
        <v>0.896034</v>
      </c>
      <c r="AU272" s="31">
        <f t="shared" si="660"/>
        <v>1.4217480000000005</v>
      </c>
      <c r="BQ272" s="24">
        <v>1994</v>
      </c>
      <c r="BR272" s="24">
        <f t="shared" si="662"/>
        <v>19</v>
      </c>
      <c r="BS272" s="29">
        <f t="shared" si="629"/>
        <v>-0.89607000000000048</v>
      </c>
      <c r="BT272" s="29">
        <f t="shared" si="630"/>
        <v>-5.3979999999999445E-2</v>
      </c>
      <c r="BU272" s="29">
        <f t="shared" si="631"/>
        <v>-1.1021020000000001</v>
      </c>
      <c r="BV272" s="29">
        <f t="shared" si="632"/>
        <v>1.405251</v>
      </c>
      <c r="BW272" s="29">
        <f t="shared" si="633"/>
        <v>4.2659419999999999</v>
      </c>
      <c r="BX272" s="29">
        <f t="shared" si="634"/>
        <v>6.4768990000000004</v>
      </c>
      <c r="BY272" s="29">
        <f t="shared" si="635"/>
        <v>0.88690272727272734</v>
      </c>
      <c r="BZ272" s="29">
        <f t="shared" si="636"/>
        <v>4.5197850000000006</v>
      </c>
      <c r="CA272" s="29">
        <f t="shared" si="637"/>
        <v>5.2643180000000003</v>
      </c>
      <c r="CC272" s="24">
        <v>2000</v>
      </c>
      <c r="CD272" s="24">
        <v>1</v>
      </c>
      <c r="CE272" s="29">
        <f>BG677</f>
        <v>0.209507</v>
      </c>
      <c r="CF272" s="29">
        <f t="shared" ref="CF272:CM272" si="663">BH677</f>
        <v>0.17338799999999999</v>
      </c>
      <c r="CG272" s="29">
        <f t="shared" si="663"/>
        <v>0.192216</v>
      </c>
      <c r="CH272" s="29">
        <f t="shared" si="663"/>
        <v>7.5525999999999996E-2</v>
      </c>
      <c r="CI272" s="29">
        <f t="shared" si="663"/>
        <v>-0.413684</v>
      </c>
      <c r="CJ272" s="29">
        <f t="shared" si="663"/>
        <v>-0.16114600000000001</v>
      </c>
      <c r="CK272" s="29">
        <f t="shared" si="663"/>
        <v>1.0617311818181818</v>
      </c>
      <c r="CL272" s="29">
        <f t="shared" si="663"/>
        <v>-8.4510000000000002E-2</v>
      </c>
      <c r="CM272" s="29">
        <f t="shared" si="663"/>
        <v>0.40757900000000002</v>
      </c>
    </row>
    <row r="273" spans="1:91" x14ac:dyDescent="0.25">
      <c r="A273" s="25" t="s">
        <v>110</v>
      </c>
      <c r="B273" s="25" t="s">
        <v>90</v>
      </c>
      <c r="C273" s="25" t="s">
        <v>92</v>
      </c>
      <c r="D273" s="26">
        <v>20</v>
      </c>
      <c r="F273" s="29">
        <v>1.0663469999999999</v>
      </c>
      <c r="G273" s="29">
        <v>1.1773579999999999</v>
      </c>
      <c r="H273" s="29">
        <v>0.28688900000000001</v>
      </c>
      <c r="I273" s="29">
        <v>0.44805299999999998</v>
      </c>
      <c r="J273" s="29">
        <v>0.38169599999999998</v>
      </c>
      <c r="K273" s="29">
        <v>0.12515699999999999</v>
      </c>
      <c r="L273" s="29">
        <v>0.112819</v>
      </c>
      <c r="M273" s="58">
        <v>1.3591960000000001</v>
      </c>
      <c r="N273" s="58">
        <v>-5.2893000000000003E-2</v>
      </c>
      <c r="O273" s="58">
        <v>0.66955399999999998</v>
      </c>
      <c r="R273" s="31"/>
      <c r="S273" s="31">
        <f t="shared" si="648"/>
        <v>1.1773579999999999</v>
      </c>
      <c r="T273" s="31">
        <f t="shared" si="649"/>
        <v>0.28688900000000001</v>
      </c>
      <c r="U273" s="31">
        <f t="shared" si="650"/>
        <v>0.44805299999999998</v>
      </c>
      <c r="V273" s="31">
        <f t="shared" si="651"/>
        <v>0.38169599999999998</v>
      </c>
      <c r="W273" s="31">
        <f t="shared" si="652"/>
        <v>0.12515699999999999</v>
      </c>
      <c r="X273" s="31">
        <f t="shared" si="653"/>
        <v>0.112819</v>
      </c>
      <c r="Y273" s="60">
        <f t="shared" si="654"/>
        <v>1.1994601818181818</v>
      </c>
      <c r="Z273" s="60">
        <f t="shared" si="655"/>
        <v>-5.2893000000000003E-2</v>
      </c>
      <c r="AA273" s="60">
        <f t="shared" si="656"/>
        <v>0.66955399999999998</v>
      </c>
      <c r="AC273" s="60">
        <f t="shared" si="659"/>
        <v>1.1773579999999999</v>
      </c>
      <c r="AD273" s="60">
        <f t="shared" si="657"/>
        <v>0.28688900000000001</v>
      </c>
      <c r="AE273" s="60">
        <f t="shared" si="657"/>
        <v>0.44805299999999998</v>
      </c>
      <c r="AF273" s="60">
        <f t="shared" si="657"/>
        <v>0.38169599999999998</v>
      </c>
      <c r="AG273" s="60">
        <f t="shared" si="657"/>
        <v>0.12515699999999999</v>
      </c>
      <c r="AH273" s="60">
        <f t="shared" si="657"/>
        <v>0.112819</v>
      </c>
      <c r="AI273" s="60">
        <f t="shared" si="657"/>
        <v>1.1994601818181818</v>
      </c>
      <c r="AJ273" s="60">
        <f t="shared" si="657"/>
        <v>-5.2893000000000003E-2</v>
      </c>
      <c r="AK273" s="60">
        <f t="shared" si="657"/>
        <v>0.66955399999999998</v>
      </c>
      <c r="AM273" s="31">
        <f t="shared" si="661"/>
        <v>7.7130619999999999</v>
      </c>
      <c r="AN273" s="31">
        <f t="shared" si="660"/>
        <v>5.6753300000000007</v>
      </c>
      <c r="AO273" s="31">
        <f t="shared" si="660"/>
        <v>2.3161909999999999</v>
      </c>
      <c r="AP273" s="31">
        <f t="shared" si="660"/>
        <v>1.4069910000000001</v>
      </c>
      <c r="AQ273" s="31">
        <f t="shared" si="660"/>
        <v>1.3826029999999998</v>
      </c>
      <c r="AR273" s="31">
        <f t="shared" si="660"/>
        <v>4.9088119999999993</v>
      </c>
      <c r="AS273" s="31">
        <f t="shared" si="660"/>
        <v>3.1519377272727267</v>
      </c>
      <c r="AT273" s="31">
        <f t="shared" si="660"/>
        <v>0.84314100000000003</v>
      </c>
      <c r="AU273" s="31">
        <f t="shared" si="660"/>
        <v>2.0913020000000007</v>
      </c>
      <c r="BQ273" s="24">
        <v>1994</v>
      </c>
      <c r="BR273" s="24">
        <f t="shared" si="662"/>
        <v>20</v>
      </c>
      <c r="BS273" s="29">
        <f t="shared" si="629"/>
        <v>-0.68644700000000047</v>
      </c>
      <c r="BT273" s="29">
        <f t="shared" si="630"/>
        <v>-0.24659199999999945</v>
      </c>
      <c r="BU273" s="29">
        <f t="shared" si="631"/>
        <v>-1.0812120000000001</v>
      </c>
      <c r="BV273" s="29">
        <f t="shared" si="632"/>
        <v>1.5735170000000001</v>
      </c>
      <c r="BW273" s="29">
        <f t="shared" si="633"/>
        <v>5.0153819999999998</v>
      </c>
      <c r="BX273" s="29">
        <f t="shared" si="634"/>
        <v>7.3428800000000001</v>
      </c>
      <c r="BY273" s="29">
        <f t="shared" si="635"/>
        <v>0.15381200000000006</v>
      </c>
      <c r="BZ273" s="29">
        <f t="shared" si="636"/>
        <v>5.0275940000000006</v>
      </c>
      <c r="CA273" s="29">
        <f t="shared" si="637"/>
        <v>5.4488700000000003</v>
      </c>
      <c r="CC273" s="24">
        <v>2000</v>
      </c>
      <c r="CD273" s="24">
        <v>2</v>
      </c>
      <c r="CE273" s="29">
        <f t="shared" ref="CE273:CE286" si="664">BG678</f>
        <v>0.53494700000000006</v>
      </c>
      <c r="CF273" s="29">
        <f t="shared" ref="CF273:CF286" si="665">BH678</f>
        <v>0.37375700000000001</v>
      </c>
      <c r="CG273" s="29">
        <f t="shared" ref="CG273:CG286" si="666">BI678</f>
        <v>0.29828100000000002</v>
      </c>
      <c r="CH273" s="29">
        <f t="shared" ref="CH273:CH286" si="667">BJ678</f>
        <v>6.2187999999999993E-2</v>
      </c>
      <c r="CI273" s="29">
        <f t="shared" ref="CI273:CI286" si="668">BK678</f>
        <v>-0.88568199999999997</v>
      </c>
      <c r="CJ273" s="29">
        <f t="shared" ref="CJ273:CJ286" si="669">BL678</f>
        <v>-0.15507900000000002</v>
      </c>
      <c r="CK273" s="29">
        <f t="shared" ref="CK273:CK286" si="670">BM678</f>
        <v>2.3259626363636361</v>
      </c>
      <c r="CL273" s="29">
        <f t="shared" ref="CL273:CL286" si="671">BN678</f>
        <v>-2.3203000000000001E-2</v>
      </c>
      <c r="CM273" s="29">
        <f t="shared" ref="CM273:CM286" si="672">BO678</f>
        <v>1.009123</v>
      </c>
    </row>
    <row r="274" spans="1:91" x14ac:dyDescent="0.25">
      <c r="A274" s="25" t="s">
        <v>110</v>
      </c>
      <c r="B274" s="25" t="s">
        <v>90</v>
      </c>
      <c r="C274" s="25" t="s">
        <v>93</v>
      </c>
      <c r="D274" s="26">
        <v>21</v>
      </c>
      <c r="F274" s="29">
        <v>1.0778890000000001</v>
      </c>
      <c r="G274" s="29">
        <v>1.2882739999999999</v>
      </c>
      <c r="H274" s="29">
        <v>0.278364</v>
      </c>
      <c r="I274" s="29">
        <v>0.53493500000000005</v>
      </c>
      <c r="J274" s="29">
        <v>0.51227500000000004</v>
      </c>
      <c r="K274" s="29">
        <v>0.32103900000000002</v>
      </c>
      <c r="L274" s="29">
        <v>0.43744499999999997</v>
      </c>
      <c r="M274" s="58">
        <v>1.6299980000000001</v>
      </c>
      <c r="N274" s="58">
        <v>0.14555599999999999</v>
      </c>
      <c r="O274" s="58">
        <v>0.89537699999999998</v>
      </c>
      <c r="R274" s="31"/>
      <c r="S274" s="31">
        <f t="shared" si="648"/>
        <v>1.2882739999999999</v>
      </c>
      <c r="T274" s="31">
        <f t="shared" si="649"/>
        <v>0.278364</v>
      </c>
      <c r="U274" s="31">
        <f t="shared" si="650"/>
        <v>0.53493500000000005</v>
      </c>
      <c r="V274" s="31">
        <f t="shared" si="651"/>
        <v>0.51227500000000004</v>
      </c>
      <c r="W274" s="31">
        <f t="shared" si="652"/>
        <v>0.32103900000000002</v>
      </c>
      <c r="X274" s="31">
        <f t="shared" si="653"/>
        <v>0.43744499999999997</v>
      </c>
      <c r="Y274" s="60">
        <f t="shared" si="654"/>
        <v>1.3288476363636366</v>
      </c>
      <c r="Z274" s="60">
        <f t="shared" si="655"/>
        <v>0.14555599999999999</v>
      </c>
      <c r="AA274" s="60">
        <f t="shared" si="656"/>
        <v>0.89537699999999998</v>
      </c>
      <c r="AC274" s="60">
        <f t="shared" si="659"/>
        <v>1.2882739999999999</v>
      </c>
      <c r="AD274" s="60">
        <f t="shared" si="657"/>
        <v>0.278364</v>
      </c>
      <c r="AE274" s="60">
        <f t="shared" si="657"/>
        <v>0.53493500000000005</v>
      </c>
      <c r="AF274" s="60">
        <f t="shared" si="657"/>
        <v>0.51227500000000004</v>
      </c>
      <c r="AG274" s="60">
        <f t="shared" si="657"/>
        <v>0.32103900000000002</v>
      </c>
      <c r="AH274" s="60">
        <f t="shared" si="657"/>
        <v>0.43744499999999997</v>
      </c>
      <c r="AI274" s="60">
        <f t="shared" si="657"/>
        <v>1.3288476363636366</v>
      </c>
      <c r="AJ274" s="60">
        <f t="shared" si="657"/>
        <v>0.14555599999999999</v>
      </c>
      <c r="AK274" s="60">
        <f t="shared" si="657"/>
        <v>0.89537699999999998</v>
      </c>
      <c r="AM274" s="31">
        <f t="shared" si="661"/>
        <v>9.0013360000000002</v>
      </c>
      <c r="AN274" s="31">
        <f t="shared" si="660"/>
        <v>5.9536940000000005</v>
      </c>
      <c r="AO274" s="31">
        <f t="shared" si="660"/>
        <v>2.8511259999999998</v>
      </c>
      <c r="AP274" s="31">
        <f t="shared" si="660"/>
        <v>1.9192660000000001</v>
      </c>
      <c r="AQ274" s="31">
        <f t="shared" si="660"/>
        <v>1.7036419999999999</v>
      </c>
      <c r="AR274" s="31">
        <f t="shared" si="660"/>
        <v>5.3462569999999996</v>
      </c>
      <c r="AS274" s="31">
        <f t="shared" si="660"/>
        <v>4.4807853636363628</v>
      </c>
      <c r="AT274" s="31">
        <f t="shared" si="660"/>
        <v>0.98869700000000005</v>
      </c>
      <c r="AU274" s="31">
        <f t="shared" si="660"/>
        <v>2.9866790000000005</v>
      </c>
      <c r="BQ274" s="24">
        <v>1994</v>
      </c>
      <c r="BR274" s="24">
        <f t="shared" si="662"/>
        <v>21</v>
      </c>
      <c r="BS274" s="29">
        <f t="shared" si="629"/>
        <v>-0.58439400000000052</v>
      </c>
      <c r="BT274" s="29">
        <f t="shared" si="630"/>
        <v>-0.42906999999999945</v>
      </c>
      <c r="BU274" s="29">
        <f t="shared" si="631"/>
        <v>-0.96039800000000008</v>
      </c>
      <c r="BV274" s="29">
        <f t="shared" si="632"/>
        <v>1.8204</v>
      </c>
      <c r="BW274" s="29">
        <f t="shared" si="633"/>
        <v>5.6345840000000003</v>
      </c>
      <c r="BX274" s="29">
        <f t="shared" si="634"/>
        <v>8.0918379999999992</v>
      </c>
      <c r="BY274" s="29">
        <f t="shared" si="635"/>
        <v>-0.41856145454545446</v>
      </c>
      <c r="BZ274" s="29">
        <f t="shared" si="636"/>
        <v>5.7695390000000009</v>
      </c>
      <c r="CA274" s="29">
        <f t="shared" si="637"/>
        <v>6.0359580000000008</v>
      </c>
      <c r="CC274" s="24">
        <v>2000</v>
      </c>
      <c r="CD274" s="24">
        <v>3</v>
      </c>
      <c r="CE274" s="29">
        <f t="shared" si="664"/>
        <v>0.74242600000000003</v>
      </c>
      <c r="CF274" s="29">
        <f t="shared" si="665"/>
        <v>0.49893399999999999</v>
      </c>
      <c r="CG274" s="29">
        <f t="shared" si="666"/>
        <v>0.12882100000000002</v>
      </c>
      <c r="CH274" s="29">
        <f t="shared" si="667"/>
        <v>-0.135375</v>
      </c>
      <c r="CI274" s="29">
        <f t="shared" si="668"/>
        <v>-1.402633</v>
      </c>
      <c r="CJ274" s="29">
        <f t="shared" si="669"/>
        <v>-5.9671000000000016E-2</v>
      </c>
      <c r="CK274" s="29">
        <f t="shared" si="670"/>
        <v>3.3631239090909091</v>
      </c>
      <c r="CL274" s="29">
        <f t="shared" si="671"/>
        <v>0.20733499999999999</v>
      </c>
      <c r="CM274" s="29">
        <f t="shared" si="672"/>
        <v>1.7887979999999999</v>
      </c>
    </row>
    <row r="275" spans="1:91" x14ac:dyDescent="0.25">
      <c r="A275" s="25" t="s">
        <v>110</v>
      </c>
      <c r="B275" s="25" t="s">
        <v>94</v>
      </c>
      <c r="C275" s="25" t="s">
        <v>91</v>
      </c>
      <c r="D275" s="26">
        <v>22</v>
      </c>
      <c r="F275" s="29">
        <v>0.68592399999999998</v>
      </c>
      <c r="G275" s="29">
        <v>0.55716200000000005</v>
      </c>
      <c r="H275" s="29">
        <v>0.27067200000000002</v>
      </c>
      <c r="I275" s="29">
        <v>0.35811100000000001</v>
      </c>
      <c r="J275" s="29">
        <v>0.30530000000000002</v>
      </c>
      <c r="K275" s="29">
        <v>0.190391</v>
      </c>
      <c r="L275" s="29">
        <v>0.14200599999999999</v>
      </c>
      <c r="M275" s="58">
        <v>0.41589700000000002</v>
      </c>
      <c r="N275" s="58">
        <v>0.12523599999999999</v>
      </c>
      <c r="O275" s="58">
        <v>0.60362700000000002</v>
      </c>
      <c r="R275" s="31"/>
      <c r="S275" s="31">
        <f t="shared" si="648"/>
        <v>0.55716200000000005</v>
      </c>
      <c r="T275" s="31">
        <f t="shared" si="649"/>
        <v>0.27067200000000002</v>
      </c>
      <c r="U275" s="31">
        <f t="shared" si="650"/>
        <v>0.35811100000000001</v>
      </c>
      <c r="V275" s="31">
        <f t="shared" si="651"/>
        <v>0.30530000000000002</v>
      </c>
      <c r="W275" s="31">
        <f t="shared" si="652"/>
        <v>0.190391</v>
      </c>
      <c r="X275" s="31">
        <f t="shared" si="653"/>
        <v>0.14200599999999999</v>
      </c>
      <c r="Y275" s="60">
        <f t="shared" si="654"/>
        <v>0.56318445454545452</v>
      </c>
      <c r="Z275" s="60">
        <f t="shared" si="655"/>
        <v>0.12523599999999999</v>
      </c>
      <c r="AA275" s="60">
        <f t="shared" si="656"/>
        <v>0.60362700000000002</v>
      </c>
      <c r="AC275" s="60">
        <f t="shared" si="659"/>
        <v>0.55716200000000005</v>
      </c>
      <c r="AD275" s="60">
        <f t="shared" si="657"/>
        <v>0.27067200000000002</v>
      </c>
      <c r="AE275" s="60">
        <f t="shared" si="657"/>
        <v>0.35811100000000001</v>
      </c>
      <c r="AF275" s="60">
        <f t="shared" si="657"/>
        <v>0.30530000000000002</v>
      </c>
      <c r="AG275" s="60">
        <f t="shared" si="657"/>
        <v>0.190391</v>
      </c>
      <c r="AH275" s="60">
        <f t="shared" si="657"/>
        <v>0.14200599999999999</v>
      </c>
      <c r="AI275" s="60">
        <f t="shared" si="657"/>
        <v>0.56318445454545452</v>
      </c>
      <c r="AJ275" s="60">
        <f t="shared" si="657"/>
        <v>0.12523599999999999</v>
      </c>
      <c r="AK275" s="60">
        <f t="shared" si="657"/>
        <v>0.60362700000000002</v>
      </c>
      <c r="AM275" s="31">
        <f t="shared" si="661"/>
        <v>9.5584980000000002</v>
      </c>
      <c r="AN275" s="31">
        <f t="shared" si="660"/>
        <v>6.2243660000000007</v>
      </c>
      <c r="AO275" s="31">
        <f t="shared" si="660"/>
        <v>3.2092369999999999</v>
      </c>
      <c r="AP275" s="31">
        <f t="shared" si="660"/>
        <v>2.2245660000000003</v>
      </c>
      <c r="AQ275" s="31">
        <f t="shared" si="660"/>
        <v>1.8940329999999999</v>
      </c>
      <c r="AR275" s="31">
        <f t="shared" si="660"/>
        <v>5.4882629999999999</v>
      </c>
      <c r="AS275" s="31">
        <f t="shared" si="660"/>
        <v>5.0439698181818171</v>
      </c>
      <c r="AT275" s="31">
        <f t="shared" si="660"/>
        <v>1.1139330000000001</v>
      </c>
      <c r="AU275" s="31">
        <f t="shared" si="660"/>
        <v>3.5903060000000004</v>
      </c>
      <c r="BQ275" s="24">
        <v>1995</v>
      </c>
      <c r="BR275" s="24">
        <v>1</v>
      </c>
      <c r="BS275" s="29">
        <f>AM476</f>
        <v>0.90634400000000004</v>
      </c>
      <c r="BT275" s="29">
        <f t="shared" ref="BT275:CA275" si="673">AN476</f>
        <v>0.94358699999999995</v>
      </c>
      <c r="BU275" s="29">
        <f t="shared" si="673"/>
        <v>0.83253600000000005</v>
      </c>
      <c r="BV275" s="29">
        <f t="shared" si="673"/>
        <v>0.59558100000000003</v>
      </c>
      <c r="BW275" s="29">
        <f t="shared" si="673"/>
        <v>0.24501700000000001</v>
      </c>
      <c r="BX275" s="29">
        <f t="shared" si="673"/>
        <v>0.99729999999999996</v>
      </c>
      <c r="BY275" s="29">
        <f t="shared" si="673"/>
        <v>0.48259618181818181</v>
      </c>
      <c r="BZ275" s="29">
        <f t="shared" si="673"/>
        <v>0.81015999999999999</v>
      </c>
      <c r="CA275" s="29">
        <f t="shared" si="673"/>
        <v>0.93506299999999998</v>
      </c>
      <c r="CC275" s="24">
        <v>2000</v>
      </c>
      <c r="CD275" s="24">
        <v>4</v>
      </c>
      <c r="CE275" s="29">
        <f t="shared" si="664"/>
        <v>1.153316</v>
      </c>
      <c r="CF275" s="29">
        <f t="shared" si="665"/>
        <v>1.2165970000000002</v>
      </c>
      <c r="CG275" s="29">
        <f t="shared" si="666"/>
        <v>-0.15984699999999996</v>
      </c>
      <c r="CH275" s="29">
        <f t="shared" si="667"/>
        <v>-1.012019</v>
      </c>
      <c r="CI275" s="29">
        <f t="shared" si="668"/>
        <v>-1.015814</v>
      </c>
      <c r="CJ275" s="29">
        <f t="shared" si="669"/>
        <v>0.71743899999999994</v>
      </c>
      <c r="CK275" s="29">
        <f t="shared" si="670"/>
        <v>3.1593900000000001</v>
      </c>
      <c r="CL275" s="29">
        <f t="shared" si="671"/>
        <v>1.334535</v>
      </c>
      <c r="CM275" s="29">
        <f t="shared" si="672"/>
        <v>2.734985</v>
      </c>
    </row>
    <row r="276" spans="1:91" x14ac:dyDescent="0.25">
      <c r="A276" s="25" t="s">
        <v>110</v>
      </c>
      <c r="B276" s="25" t="s">
        <v>94</v>
      </c>
      <c r="C276" s="25" t="s">
        <v>92</v>
      </c>
      <c r="D276" s="26">
        <v>23</v>
      </c>
      <c r="F276" s="29">
        <v>0.55163200000000001</v>
      </c>
      <c r="G276" s="29">
        <v>0.43553599999999998</v>
      </c>
      <c r="H276" s="29">
        <v>7.6591999999999993E-2</v>
      </c>
      <c r="I276" s="29">
        <v>0.20832100000000001</v>
      </c>
      <c r="J276" s="29">
        <v>3.5251999999999999E-2</v>
      </c>
      <c r="K276" s="29">
        <v>-8.9071999999999998E-2</v>
      </c>
      <c r="L276" s="29">
        <v>-0.138269</v>
      </c>
      <c r="M276" s="58">
        <v>6.2460000000000002E-2</v>
      </c>
      <c r="N276" s="58">
        <v>-0.26942500000000003</v>
      </c>
      <c r="O276" s="58">
        <v>0.359929</v>
      </c>
      <c r="R276" s="31"/>
      <c r="S276" s="31">
        <f t="shared" si="648"/>
        <v>0.43553599999999998</v>
      </c>
      <c r="T276" s="31">
        <f t="shared" si="649"/>
        <v>7.6591999999999993E-2</v>
      </c>
      <c r="U276" s="31">
        <f t="shared" si="650"/>
        <v>0.20832100000000001</v>
      </c>
      <c r="V276" s="31">
        <f t="shared" si="651"/>
        <v>3.5251999999999999E-2</v>
      </c>
      <c r="W276" s="31">
        <f t="shared" si="652"/>
        <v>-8.9071999999999998E-2</v>
      </c>
      <c r="X276" s="31">
        <f t="shared" si="653"/>
        <v>-0.138269</v>
      </c>
      <c r="Y276" s="60">
        <f t="shared" si="654"/>
        <v>0.32928109090909091</v>
      </c>
      <c r="Z276" s="60">
        <f t="shared" si="655"/>
        <v>-0.26942500000000003</v>
      </c>
      <c r="AA276" s="60">
        <f t="shared" si="656"/>
        <v>0.359929</v>
      </c>
      <c r="AC276" s="60">
        <f t="shared" si="659"/>
        <v>0.43553599999999998</v>
      </c>
      <c r="AD276" s="60">
        <f t="shared" ref="AD276:AD280" si="674">T276</f>
        <v>7.6591999999999993E-2</v>
      </c>
      <c r="AE276" s="60">
        <f t="shared" ref="AE276:AE280" si="675">U276</f>
        <v>0.20832100000000001</v>
      </c>
      <c r="AF276" s="60">
        <f t="shared" ref="AF276:AF280" si="676">V276</f>
        <v>3.5251999999999999E-2</v>
      </c>
      <c r="AG276" s="60">
        <f t="shared" ref="AG276:AG280" si="677">W276</f>
        <v>-8.9071999999999998E-2</v>
      </c>
      <c r="AH276" s="60">
        <f t="shared" ref="AH276:AH280" si="678">X276</f>
        <v>-0.138269</v>
      </c>
      <c r="AI276" s="60">
        <f t="shared" ref="AI276:AI280" si="679">Y276</f>
        <v>0.32928109090909091</v>
      </c>
      <c r="AJ276" s="60">
        <f t="shared" ref="AJ276:AJ280" si="680">Z276</f>
        <v>-0.26942500000000003</v>
      </c>
      <c r="AK276" s="60">
        <f t="shared" ref="AK276:AK280" si="681">AA276</f>
        <v>0.359929</v>
      </c>
      <c r="AM276" s="31">
        <f t="shared" si="661"/>
        <v>9.994034000000001</v>
      </c>
      <c r="AN276" s="31">
        <f t="shared" si="660"/>
        <v>6.3009580000000005</v>
      </c>
      <c r="AO276" s="31">
        <f t="shared" si="660"/>
        <v>3.4175580000000001</v>
      </c>
      <c r="AP276" s="31">
        <f t="shared" si="660"/>
        <v>2.2598180000000001</v>
      </c>
      <c r="AQ276" s="31">
        <f t="shared" si="660"/>
        <v>1.8049609999999998</v>
      </c>
      <c r="AR276" s="31">
        <f t="shared" si="660"/>
        <v>5.3499939999999997</v>
      </c>
      <c r="AS276" s="31">
        <f t="shared" si="660"/>
        <v>5.373250909090908</v>
      </c>
      <c r="AT276" s="31">
        <f t="shared" si="660"/>
        <v>0.84450800000000004</v>
      </c>
      <c r="AU276" s="31">
        <f t="shared" si="660"/>
        <v>3.9502350000000006</v>
      </c>
      <c r="BQ276" s="24">
        <v>1995</v>
      </c>
      <c r="BR276" s="24">
        <v>2</v>
      </c>
      <c r="BS276" s="29">
        <f t="shared" ref="BS276:BS295" si="682">AM477</f>
        <v>2.7248460000000003</v>
      </c>
      <c r="BT276" s="29">
        <f t="shared" ref="BT276:BT295" si="683">AN477</f>
        <v>2.9336089999999997</v>
      </c>
      <c r="BU276" s="29">
        <f t="shared" ref="BU276:BU295" si="684">AO477</f>
        <v>2.106166</v>
      </c>
      <c r="BV276" s="29">
        <f t="shared" ref="BV276:BV295" si="685">AP477</f>
        <v>1.340994</v>
      </c>
      <c r="BW276" s="29">
        <f t="shared" ref="BW276:BW295" si="686">AQ477</f>
        <v>0.61876300000000006</v>
      </c>
      <c r="BX276" s="29">
        <f t="shared" ref="BX276:BX295" si="687">AR477</f>
        <v>2.6750180000000001</v>
      </c>
      <c r="BY276" s="29">
        <f t="shared" ref="BY276:BY295" si="688">AS477</f>
        <v>1.6093570909090911</v>
      </c>
      <c r="BZ276" s="29">
        <f t="shared" ref="BZ276:BZ295" si="689">AT477</f>
        <v>2.405999</v>
      </c>
      <c r="CA276" s="29">
        <f t="shared" ref="CA276:CA295" si="690">AU477</f>
        <v>2.892585</v>
      </c>
      <c r="CC276" s="24">
        <v>2000</v>
      </c>
      <c r="CD276" s="24">
        <v>5</v>
      </c>
      <c r="CE276" s="29">
        <f t="shared" si="664"/>
        <v>1.5260389999999999</v>
      </c>
      <c r="CF276" s="29">
        <f t="shared" si="665"/>
        <v>1.9728460000000001</v>
      </c>
      <c r="CG276" s="29">
        <f t="shared" si="666"/>
        <v>-0.27406899999999995</v>
      </c>
      <c r="CH276" s="29">
        <f t="shared" si="667"/>
        <v>-1.6165609999999999</v>
      </c>
      <c r="CI276" s="29">
        <f t="shared" si="668"/>
        <v>-0.40025699999999997</v>
      </c>
      <c r="CJ276" s="29">
        <f t="shared" si="669"/>
        <v>1.605691</v>
      </c>
      <c r="CK276" s="29">
        <f t="shared" si="670"/>
        <v>2.9100531818181818</v>
      </c>
      <c r="CL276" s="29">
        <f t="shared" si="671"/>
        <v>2.7082109999999999</v>
      </c>
      <c r="CM276" s="29">
        <f t="shared" si="672"/>
        <v>3.9813130000000001</v>
      </c>
    </row>
    <row r="277" spans="1:91" x14ac:dyDescent="0.25">
      <c r="A277" s="25" t="s">
        <v>110</v>
      </c>
      <c r="B277" s="25" t="s">
        <v>94</v>
      </c>
      <c r="C277" s="25" t="s">
        <v>93</v>
      </c>
      <c r="D277" s="26">
        <v>24</v>
      </c>
      <c r="F277" s="29">
        <v>0.22521099999999999</v>
      </c>
      <c r="G277" s="29">
        <v>0.13130600000000001</v>
      </c>
      <c r="H277" s="29">
        <v>-0.25626399999999999</v>
      </c>
      <c r="I277" s="29">
        <v>-3.9021E-2</v>
      </c>
      <c r="J277" s="29">
        <v>-0.256749</v>
      </c>
      <c r="K277" s="29">
        <v>-0.36215799999999998</v>
      </c>
      <c r="L277" s="29">
        <v>-0.51419700000000002</v>
      </c>
      <c r="M277" s="58">
        <v>-0.55600099999999997</v>
      </c>
      <c r="N277" s="58">
        <v>-0.65513600000000005</v>
      </c>
      <c r="O277" s="58">
        <v>-9.1878000000000001E-2</v>
      </c>
      <c r="R277" s="31"/>
      <c r="S277" s="31">
        <f t="shared" si="648"/>
        <v>0.13130600000000001</v>
      </c>
      <c r="T277" s="31">
        <f t="shared" si="649"/>
        <v>-0.25626399999999999</v>
      </c>
      <c r="U277" s="31">
        <f t="shared" si="650"/>
        <v>-3.9021E-2</v>
      </c>
      <c r="V277" s="31">
        <f t="shared" si="651"/>
        <v>-0.256749</v>
      </c>
      <c r="W277" s="31">
        <f t="shared" si="652"/>
        <v>-0.36215799999999998</v>
      </c>
      <c r="X277" s="31">
        <f t="shared" si="653"/>
        <v>-0.51419700000000002</v>
      </c>
      <c r="Y277" s="60">
        <f t="shared" si="654"/>
        <v>-0.12988536363636366</v>
      </c>
      <c r="Z277" s="60">
        <f t="shared" si="655"/>
        <v>-0.65513600000000005</v>
      </c>
      <c r="AA277" s="60">
        <f t="shared" si="656"/>
        <v>-9.1878000000000001E-2</v>
      </c>
      <c r="AC277" s="60">
        <f t="shared" si="659"/>
        <v>0.13130600000000001</v>
      </c>
      <c r="AD277" s="60">
        <f t="shared" si="674"/>
        <v>-0.25626399999999999</v>
      </c>
      <c r="AE277" s="60">
        <f t="shared" si="675"/>
        <v>-3.9021E-2</v>
      </c>
      <c r="AF277" s="60">
        <f t="shared" si="676"/>
        <v>-0.256749</v>
      </c>
      <c r="AG277" s="60">
        <f t="shared" si="677"/>
        <v>-0.36215799999999998</v>
      </c>
      <c r="AH277" s="60">
        <f t="shared" si="678"/>
        <v>-0.51419700000000002</v>
      </c>
      <c r="AI277" s="60">
        <f t="shared" si="679"/>
        <v>-0.12988536363636366</v>
      </c>
      <c r="AJ277" s="60">
        <f t="shared" si="680"/>
        <v>-0.65513600000000005</v>
      </c>
      <c r="AK277" s="60">
        <f t="shared" si="681"/>
        <v>-9.1878000000000001E-2</v>
      </c>
      <c r="AM277" s="31">
        <f t="shared" si="661"/>
        <v>10.125340000000001</v>
      </c>
      <c r="AN277" s="31">
        <f t="shared" ref="AN277:AN280" si="691">AD277+AN276</f>
        <v>6.0446940000000007</v>
      </c>
      <c r="AO277" s="31">
        <f t="shared" ref="AO277:AO280" si="692">AE277+AO276</f>
        <v>3.3785370000000001</v>
      </c>
      <c r="AP277" s="31">
        <f t="shared" ref="AP277:AP280" si="693">AF277+AP276</f>
        <v>2.003069</v>
      </c>
      <c r="AQ277" s="31">
        <f t="shared" ref="AQ277:AQ280" si="694">AG277+AQ276</f>
        <v>1.4428029999999998</v>
      </c>
      <c r="AR277" s="31">
        <f t="shared" ref="AR277:AR280" si="695">AH277+AR276</f>
        <v>4.8357969999999995</v>
      </c>
      <c r="AS277" s="31">
        <f t="shared" ref="AS277:AS280" si="696">AI277+AS276</f>
        <v>5.2433655454545445</v>
      </c>
      <c r="AT277" s="31">
        <f t="shared" ref="AT277:AT280" si="697">AJ277+AT276</f>
        <v>0.18937199999999998</v>
      </c>
      <c r="AU277" s="31">
        <f t="shared" ref="AU277:AU280" si="698">AK277+AU276</f>
        <v>3.8583570000000007</v>
      </c>
      <c r="BQ277" s="24">
        <v>1995</v>
      </c>
      <c r="BR277" s="24">
        <v>3</v>
      </c>
      <c r="BS277" s="29">
        <f t="shared" si="682"/>
        <v>4.9434740000000001</v>
      </c>
      <c r="BT277" s="29">
        <f t="shared" si="683"/>
        <v>5.354082</v>
      </c>
      <c r="BU277" s="29">
        <f t="shared" si="684"/>
        <v>3.498021</v>
      </c>
      <c r="BV277" s="29">
        <f t="shared" si="685"/>
        <v>2.0741890000000001</v>
      </c>
      <c r="BW277" s="29">
        <f t="shared" si="686"/>
        <v>0.97273700000000007</v>
      </c>
      <c r="BX277" s="29">
        <f t="shared" si="687"/>
        <v>4.4787990000000004</v>
      </c>
      <c r="BY277" s="29">
        <f t="shared" si="688"/>
        <v>3.0749177272727275</v>
      </c>
      <c r="BZ277" s="29">
        <f t="shared" si="689"/>
        <v>4.2695150000000002</v>
      </c>
      <c r="CA277" s="29">
        <f t="shared" si="690"/>
        <v>5.2035770000000001</v>
      </c>
      <c r="CC277" s="24">
        <v>2000</v>
      </c>
      <c r="CD277" s="24">
        <v>6</v>
      </c>
      <c r="CE277" s="29">
        <f t="shared" si="664"/>
        <v>1.7555989999999999</v>
      </c>
      <c r="CF277" s="29">
        <f t="shared" si="665"/>
        <v>2.5214560000000001</v>
      </c>
      <c r="CG277" s="29">
        <f t="shared" si="666"/>
        <v>-0.22334999999999994</v>
      </c>
      <c r="CH277" s="29">
        <f t="shared" si="667"/>
        <v>-1.9164909999999999</v>
      </c>
      <c r="CI277" s="29">
        <f t="shared" si="668"/>
        <v>0.31121300000000007</v>
      </c>
      <c r="CJ277" s="29">
        <f t="shared" si="669"/>
        <v>2.315563</v>
      </c>
      <c r="CK277" s="29">
        <f t="shared" si="670"/>
        <v>2.6449513636363635</v>
      </c>
      <c r="CL277" s="29">
        <f t="shared" si="671"/>
        <v>3.930485</v>
      </c>
      <c r="CM277" s="29">
        <f t="shared" si="672"/>
        <v>5.1216850000000003</v>
      </c>
    </row>
    <row r="278" spans="1:91" x14ac:dyDescent="0.25">
      <c r="A278" s="25" t="s">
        <v>110</v>
      </c>
      <c r="B278" s="25" t="s">
        <v>95</v>
      </c>
      <c r="C278" s="25" t="s">
        <v>91</v>
      </c>
      <c r="D278" s="26">
        <v>25</v>
      </c>
      <c r="F278" s="29">
        <v>0.26669599999999999</v>
      </c>
      <c r="G278" s="29">
        <v>0.49458600000000003</v>
      </c>
      <c r="H278" s="29">
        <v>-0.39089499999999999</v>
      </c>
      <c r="I278" s="29">
        <v>0.120473</v>
      </c>
      <c r="J278" s="29">
        <v>-0.21860399999999999</v>
      </c>
      <c r="K278" s="29">
        <v>-0.20275399999999999</v>
      </c>
      <c r="L278" s="29">
        <v>-0.34184700000000001</v>
      </c>
      <c r="M278" s="58">
        <v>0.123205</v>
      </c>
      <c r="N278" s="58">
        <v>-0.63458599999999998</v>
      </c>
      <c r="O278" s="58">
        <v>-0.45933099999999999</v>
      </c>
      <c r="R278" s="31"/>
      <c r="S278" s="31">
        <f t="shared" si="648"/>
        <v>0.49458600000000003</v>
      </c>
      <c r="T278" s="31">
        <f t="shared" si="649"/>
        <v>-0.39089499999999999</v>
      </c>
      <c r="U278" s="31">
        <f t="shared" si="650"/>
        <v>0.120473</v>
      </c>
      <c r="V278" s="31">
        <f t="shared" si="651"/>
        <v>-0.21860399999999999</v>
      </c>
      <c r="W278" s="31">
        <f t="shared" si="652"/>
        <v>-0.20275399999999999</v>
      </c>
      <c r="X278" s="31">
        <f t="shared" si="653"/>
        <v>-0.34184700000000001</v>
      </c>
      <c r="Y278" s="60">
        <f t="shared" si="654"/>
        <v>0.20147281818181817</v>
      </c>
      <c r="Z278" s="60">
        <f t="shared" si="655"/>
        <v>-0.63458599999999998</v>
      </c>
      <c r="AA278" s="60">
        <f t="shared" si="656"/>
        <v>-0.45933099999999999</v>
      </c>
      <c r="AC278" s="60">
        <f t="shared" si="659"/>
        <v>0.49458600000000003</v>
      </c>
      <c r="AD278" s="60">
        <f t="shared" si="674"/>
        <v>-0.39089499999999999</v>
      </c>
      <c r="AE278" s="60">
        <f t="shared" si="675"/>
        <v>0.120473</v>
      </c>
      <c r="AF278" s="60">
        <f t="shared" si="676"/>
        <v>-0.21860399999999999</v>
      </c>
      <c r="AG278" s="60">
        <f t="shared" si="677"/>
        <v>-0.20275399999999999</v>
      </c>
      <c r="AH278" s="60">
        <f t="shared" si="678"/>
        <v>-0.34184700000000001</v>
      </c>
      <c r="AI278" s="60">
        <f t="shared" si="679"/>
        <v>0.20147281818181817</v>
      </c>
      <c r="AJ278" s="60">
        <f t="shared" si="680"/>
        <v>-0.63458599999999998</v>
      </c>
      <c r="AK278" s="60">
        <f t="shared" si="681"/>
        <v>-0.45933099999999999</v>
      </c>
      <c r="AM278" s="31">
        <f t="shared" si="661"/>
        <v>10.619926000000001</v>
      </c>
      <c r="AN278" s="31">
        <f t="shared" si="691"/>
        <v>5.6537990000000011</v>
      </c>
      <c r="AO278" s="31">
        <f t="shared" si="692"/>
        <v>3.4990100000000002</v>
      </c>
      <c r="AP278" s="31">
        <f t="shared" si="693"/>
        <v>1.784465</v>
      </c>
      <c r="AQ278" s="31">
        <f t="shared" si="694"/>
        <v>1.240049</v>
      </c>
      <c r="AR278" s="31">
        <f t="shared" si="695"/>
        <v>4.4939499999999999</v>
      </c>
      <c r="AS278" s="31">
        <f t="shared" si="696"/>
        <v>5.4448383636363626</v>
      </c>
      <c r="AT278" s="31">
        <f t="shared" si="697"/>
        <v>-0.445214</v>
      </c>
      <c r="AU278" s="31">
        <f t="shared" si="698"/>
        <v>3.3990260000000005</v>
      </c>
      <c r="BQ278" s="24">
        <v>1995</v>
      </c>
      <c r="BR278" s="24">
        <v>4</v>
      </c>
      <c r="BS278" s="29">
        <f t="shared" si="682"/>
        <v>6.4957030000000007</v>
      </c>
      <c r="BT278" s="29">
        <f t="shared" si="683"/>
        <v>7.1444289999999997</v>
      </c>
      <c r="BU278" s="29">
        <f t="shared" si="684"/>
        <v>4.1266610000000004</v>
      </c>
      <c r="BV278" s="29">
        <f t="shared" si="685"/>
        <v>1.997954</v>
      </c>
      <c r="BW278" s="29">
        <f t="shared" si="686"/>
        <v>0.93166400000000005</v>
      </c>
      <c r="BX278" s="29">
        <f t="shared" si="687"/>
        <v>5.4892900000000004</v>
      </c>
      <c r="BY278" s="29">
        <f t="shared" si="688"/>
        <v>4.2538707272727274</v>
      </c>
      <c r="BZ278" s="29">
        <f t="shared" si="689"/>
        <v>5.5910539999999997</v>
      </c>
      <c r="CA278" s="29">
        <f t="shared" si="690"/>
        <v>6.9728270000000006</v>
      </c>
      <c r="CC278" s="24">
        <v>2000</v>
      </c>
      <c r="CD278" s="24">
        <v>7</v>
      </c>
      <c r="CE278" s="29">
        <f t="shared" si="664"/>
        <v>1.516734</v>
      </c>
      <c r="CF278" s="29">
        <f t="shared" si="665"/>
        <v>2.527692</v>
      </c>
      <c r="CG278" s="29">
        <f t="shared" si="666"/>
        <v>-0.56292699999999996</v>
      </c>
      <c r="CH278" s="29">
        <f t="shared" si="667"/>
        <v>-2.5583200000000001</v>
      </c>
      <c r="CI278" s="29">
        <f t="shared" si="668"/>
        <v>0.28546100000000008</v>
      </c>
      <c r="CJ278" s="29">
        <f t="shared" si="669"/>
        <v>2.5022760000000002</v>
      </c>
      <c r="CK278" s="29">
        <f t="shared" si="670"/>
        <v>1.8554693636363635</v>
      </c>
      <c r="CL278" s="29">
        <f t="shared" si="671"/>
        <v>4.8684659999999997</v>
      </c>
      <c r="CM278" s="29">
        <f t="shared" si="672"/>
        <v>5.9834909999999999</v>
      </c>
    </row>
    <row r="279" spans="1:91" x14ac:dyDescent="0.25">
      <c r="A279" s="25" t="s">
        <v>110</v>
      </c>
      <c r="B279" s="25" t="s">
        <v>95</v>
      </c>
      <c r="C279" s="25" t="s">
        <v>92</v>
      </c>
      <c r="D279" s="26">
        <v>26</v>
      </c>
      <c r="F279" s="29">
        <v>0.29280899999999999</v>
      </c>
      <c r="G279" s="29">
        <v>0.63528300000000004</v>
      </c>
      <c r="H279" s="29">
        <v>-0.21534500000000001</v>
      </c>
      <c r="I279" s="29">
        <v>0.40524300000000002</v>
      </c>
      <c r="J279" s="29">
        <v>-9.9496000000000001E-2</v>
      </c>
      <c r="K279" s="29">
        <v>7.8002000000000002E-2</v>
      </c>
      <c r="L279" s="29">
        <v>-7.9555000000000001E-2</v>
      </c>
      <c r="M279" s="58">
        <v>-0.15248100000000001</v>
      </c>
      <c r="N279" s="58">
        <v>-0.84145499999999995</v>
      </c>
      <c r="O279" s="58">
        <v>-0.45864500000000002</v>
      </c>
      <c r="R279" s="31"/>
      <c r="S279" s="31">
        <f t="shared" si="648"/>
        <v>0.63528300000000004</v>
      </c>
      <c r="T279" s="31">
        <f t="shared" si="649"/>
        <v>-0.21534500000000001</v>
      </c>
      <c r="U279" s="31">
        <f t="shared" si="650"/>
        <v>0.40524300000000002</v>
      </c>
      <c r="V279" s="31">
        <f t="shared" si="651"/>
        <v>-9.9496000000000001E-2</v>
      </c>
      <c r="W279" s="31">
        <f t="shared" si="652"/>
        <v>7.8002000000000002E-2</v>
      </c>
      <c r="X279" s="31">
        <f t="shared" si="653"/>
        <v>-7.9555000000000001E-2</v>
      </c>
      <c r="Y279" s="60">
        <f t="shared" si="654"/>
        <v>9.0404454545454538E-2</v>
      </c>
      <c r="Z279" s="60">
        <f t="shared" si="655"/>
        <v>-0.84145499999999995</v>
      </c>
      <c r="AA279" s="60">
        <f t="shared" si="656"/>
        <v>-0.45864500000000002</v>
      </c>
      <c r="AC279" s="60">
        <f t="shared" si="659"/>
        <v>0.63528300000000004</v>
      </c>
      <c r="AD279" s="60">
        <f t="shared" si="674"/>
        <v>-0.21534500000000001</v>
      </c>
      <c r="AE279" s="60">
        <f t="shared" si="675"/>
        <v>0.40524300000000002</v>
      </c>
      <c r="AF279" s="60">
        <f t="shared" si="676"/>
        <v>-9.9496000000000001E-2</v>
      </c>
      <c r="AG279" s="60">
        <f t="shared" si="677"/>
        <v>7.8002000000000002E-2</v>
      </c>
      <c r="AH279" s="60">
        <f t="shared" si="678"/>
        <v>-7.9555000000000001E-2</v>
      </c>
      <c r="AI279" s="60">
        <f t="shared" si="679"/>
        <v>9.0404454545454538E-2</v>
      </c>
      <c r="AJ279" s="60">
        <f t="shared" si="680"/>
        <v>-0.84145499999999995</v>
      </c>
      <c r="AK279" s="60">
        <f t="shared" si="681"/>
        <v>-0.45864500000000002</v>
      </c>
      <c r="AM279" s="31">
        <f t="shared" si="661"/>
        <v>11.255209000000001</v>
      </c>
      <c r="AN279" s="31">
        <f t="shared" si="691"/>
        <v>5.438454000000001</v>
      </c>
      <c r="AO279" s="31">
        <f t="shared" si="692"/>
        <v>3.9042530000000002</v>
      </c>
      <c r="AP279" s="31">
        <f t="shared" si="693"/>
        <v>1.6849689999999999</v>
      </c>
      <c r="AQ279" s="31">
        <f t="shared" si="694"/>
        <v>1.3180509999999999</v>
      </c>
      <c r="AR279" s="31">
        <f t="shared" si="695"/>
        <v>4.4143949999999998</v>
      </c>
      <c r="AS279" s="31">
        <f t="shared" si="696"/>
        <v>5.5352428181818176</v>
      </c>
      <c r="AT279" s="31">
        <f t="shared" si="697"/>
        <v>-1.2866689999999998</v>
      </c>
      <c r="AU279" s="31">
        <f t="shared" si="698"/>
        <v>2.9403810000000004</v>
      </c>
      <c r="BQ279" s="24">
        <v>1995</v>
      </c>
      <c r="BR279" s="24">
        <v>5</v>
      </c>
      <c r="BS279" s="29">
        <f t="shared" si="682"/>
        <v>7.5685720000000005</v>
      </c>
      <c r="BT279" s="29">
        <f t="shared" si="683"/>
        <v>8.3831399999999991</v>
      </c>
      <c r="BU279" s="29">
        <f t="shared" si="684"/>
        <v>4.422803</v>
      </c>
      <c r="BV279" s="29">
        <f t="shared" si="685"/>
        <v>1.764324</v>
      </c>
      <c r="BW279" s="29">
        <f t="shared" si="686"/>
        <v>0.89340800000000009</v>
      </c>
      <c r="BX279" s="29">
        <f t="shared" si="687"/>
        <v>6.2889840000000001</v>
      </c>
      <c r="BY279" s="29">
        <f t="shared" si="688"/>
        <v>4.9687612727272725</v>
      </c>
      <c r="BZ279" s="29">
        <f t="shared" si="689"/>
        <v>6.6804100000000002</v>
      </c>
      <c r="CA279" s="29">
        <f t="shared" si="690"/>
        <v>8.2561619999999998</v>
      </c>
      <c r="CC279" s="24">
        <v>2000</v>
      </c>
      <c r="CD279" s="24">
        <v>8</v>
      </c>
      <c r="CE279" s="29">
        <f t="shared" si="664"/>
        <v>1.1665840000000001</v>
      </c>
      <c r="CF279" s="29">
        <f t="shared" si="665"/>
        <v>2.4329860000000001</v>
      </c>
      <c r="CG279" s="29">
        <f t="shared" si="666"/>
        <v>-0.86286699999999994</v>
      </c>
      <c r="CH279" s="29">
        <f t="shared" si="667"/>
        <v>-2.7789830000000002</v>
      </c>
      <c r="CI279" s="29">
        <f t="shared" si="668"/>
        <v>0.33860900000000005</v>
      </c>
      <c r="CJ279" s="29">
        <f t="shared" si="669"/>
        <v>2.703338</v>
      </c>
      <c r="CK279" s="29">
        <f t="shared" si="670"/>
        <v>1.1483643636363634</v>
      </c>
      <c r="CL279" s="29">
        <f t="shared" si="671"/>
        <v>5.8557999999999995</v>
      </c>
      <c r="CM279" s="29">
        <f t="shared" si="672"/>
        <v>6.9267820000000002</v>
      </c>
    </row>
    <row r="280" spans="1:91" x14ac:dyDescent="0.25">
      <c r="A280" s="25" t="s">
        <v>110</v>
      </c>
      <c r="B280" s="25" t="s">
        <v>95</v>
      </c>
      <c r="C280" s="25" t="s">
        <v>93</v>
      </c>
      <c r="D280" s="26">
        <v>27</v>
      </c>
      <c r="F280" s="29">
        <v>0.36564600000000003</v>
      </c>
      <c r="G280" s="29">
        <v>0.62698399999999999</v>
      </c>
      <c r="H280" s="29">
        <v>-6.5934999999999994E-2</v>
      </c>
      <c r="I280" s="29">
        <v>0.60763500000000004</v>
      </c>
      <c r="J280" s="29">
        <v>-3.8847E-2</v>
      </c>
      <c r="K280" s="29">
        <v>0.22526099999999999</v>
      </c>
      <c r="L280" s="29">
        <v>0.10205699999999999</v>
      </c>
      <c r="M280" s="58">
        <v>-0.19713800000000001</v>
      </c>
      <c r="N280" s="58">
        <v>-0.78535299999999997</v>
      </c>
      <c r="O280" s="58">
        <v>-0.40251100000000001</v>
      </c>
      <c r="R280" s="31"/>
      <c r="S280" s="31">
        <f t="shared" si="648"/>
        <v>0.62698399999999999</v>
      </c>
      <c r="T280" s="31">
        <f t="shared" si="649"/>
        <v>-6.5934999999999994E-2</v>
      </c>
      <c r="U280" s="31">
        <f t="shared" si="650"/>
        <v>0.60763500000000004</v>
      </c>
      <c r="V280" s="31">
        <f t="shared" si="651"/>
        <v>-3.8847E-2</v>
      </c>
      <c r="W280" s="31">
        <f t="shared" si="652"/>
        <v>0.22526099999999999</v>
      </c>
      <c r="X280" s="31">
        <f t="shared" si="653"/>
        <v>0.10205699999999999</v>
      </c>
      <c r="Y280" s="60">
        <f t="shared" si="654"/>
        <v>0.10983509090909095</v>
      </c>
      <c r="Z280" s="60">
        <f t="shared" si="655"/>
        <v>-0.78535299999999997</v>
      </c>
      <c r="AA280" s="60">
        <f t="shared" si="656"/>
        <v>-0.40251100000000001</v>
      </c>
      <c r="AC280" s="60">
        <f t="shared" si="659"/>
        <v>0.62698399999999999</v>
      </c>
      <c r="AD280" s="60">
        <f t="shared" si="674"/>
        <v>-6.5934999999999994E-2</v>
      </c>
      <c r="AE280" s="60">
        <f t="shared" si="675"/>
        <v>0.60763500000000004</v>
      </c>
      <c r="AF280" s="60">
        <f t="shared" si="676"/>
        <v>-3.8847E-2</v>
      </c>
      <c r="AG280" s="60">
        <f t="shared" si="677"/>
        <v>0.22526099999999999</v>
      </c>
      <c r="AH280" s="60">
        <f t="shared" si="678"/>
        <v>0.10205699999999999</v>
      </c>
      <c r="AI280" s="60">
        <f t="shared" si="679"/>
        <v>0.10983509090909095</v>
      </c>
      <c r="AJ280" s="60">
        <f t="shared" si="680"/>
        <v>-0.78535299999999997</v>
      </c>
      <c r="AK280" s="60">
        <f t="shared" si="681"/>
        <v>-0.40251100000000001</v>
      </c>
      <c r="AM280" s="31">
        <f t="shared" si="661"/>
        <v>11.882193000000001</v>
      </c>
      <c r="AN280" s="31">
        <f t="shared" si="691"/>
        <v>5.3725190000000014</v>
      </c>
      <c r="AO280" s="31">
        <f t="shared" si="692"/>
        <v>4.5118879999999999</v>
      </c>
      <c r="AP280" s="31">
        <f t="shared" si="693"/>
        <v>1.6461219999999999</v>
      </c>
      <c r="AQ280" s="31">
        <f t="shared" si="694"/>
        <v>1.5433119999999998</v>
      </c>
      <c r="AR280" s="31">
        <f t="shared" si="695"/>
        <v>4.5164520000000001</v>
      </c>
      <c r="AS280" s="31">
        <f t="shared" si="696"/>
        <v>5.6450779090909089</v>
      </c>
      <c r="AT280" s="31">
        <f t="shared" si="697"/>
        <v>-2.0720219999999996</v>
      </c>
      <c r="AU280" s="31">
        <f t="shared" si="698"/>
        <v>2.5378700000000003</v>
      </c>
      <c r="BQ280" s="24">
        <v>1995</v>
      </c>
      <c r="BR280" s="24">
        <v>6</v>
      </c>
      <c r="BS280" s="29">
        <f t="shared" si="682"/>
        <v>8.0994229999999998</v>
      </c>
      <c r="BT280" s="29">
        <f t="shared" si="683"/>
        <v>9.0705049999999989</v>
      </c>
      <c r="BU280" s="29">
        <f t="shared" si="684"/>
        <v>4.3651150000000003</v>
      </c>
      <c r="BV280" s="29">
        <f t="shared" si="685"/>
        <v>1.2909600000000001</v>
      </c>
      <c r="BW280" s="29">
        <f t="shared" si="686"/>
        <v>0.83184200000000008</v>
      </c>
      <c r="BX280" s="29">
        <f t="shared" si="687"/>
        <v>6.8299279999999998</v>
      </c>
      <c r="BY280" s="29">
        <f t="shared" si="688"/>
        <v>5.1633998181818184</v>
      </c>
      <c r="BZ280" s="29">
        <f t="shared" si="689"/>
        <v>7.5162130000000005</v>
      </c>
      <c r="CA280" s="29">
        <f t="shared" si="690"/>
        <v>8.9723089999999992</v>
      </c>
      <c r="CC280" s="24">
        <v>2000</v>
      </c>
      <c r="CD280" s="24">
        <v>9</v>
      </c>
      <c r="CE280" s="29">
        <f t="shared" si="664"/>
        <v>0.79135800000000001</v>
      </c>
      <c r="CF280" s="29">
        <f t="shared" si="665"/>
        <v>2.2862810000000002</v>
      </c>
      <c r="CG280" s="29">
        <f t="shared" si="666"/>
        <v>-1.034162</v>
      </c>
      <c r="CH280" s="29">
        <f t="shared" si="667"/>
        <v>-2.5210350000000004</v>
      </c>
      <c r="CI280" s="29">
        <f t="shared" si="668"/>
        <v>0.52420800000000001</v>
      </c>
      <c r="CJ280" s="29">
        <f t="shared" si="669"/>
        <v>2.9543729999999999</v>
      </c>
      <c r="CK280" s="29">
        <f t="shared" si="670"/>
        <v>0.64955209090909061</v>
      </c>
      <c r="CL280" s="29">
        <f t="shared" si="671"/>
        <v>6.8398909999999997</v>
      </c>
      <c r="CM280" s="29">
        <f t="shared" si="672"/>
        <v>7.8948290000000005</v>
      </c>
    </row>
    <row r="281" spans="1:91" x14ac:dyDescent="0.25">
      <c r="A281" s="25" t="s">
        <v>110</v>
      </c>
      <c r="B281" s="25" t="s">
        <v>96</v>
      </c>
      <c r="C281" s="25" t="s">
        <v>91</v>
      </c>
      <c r="D281" s="26">
        <v>28</v>
      </c>
      <c r="F281" s="29">
        <v>0.586565</v>
      </c>
      <c r="G281" s="29">
        <v>0.954453</v>
      </c>
      <c r="H281" s="29">
        <v>0.83268799999999998</v>
      </c>
      <c r="I281" s="29">
        <v>1.1180019999999999</v>
      </c>
      <c r="J281" s="29">
        <v>0.71335599999999999</v>
      </c>
      <c r="K281" s="29">
        <v>1.6878869999999999</v>
      </c>
      <c r="L281" s="29">
        <v>1.1300730000000001</v>
      </c>
      <c r="M281" s="58">
        <v>-6.2558000000000002E-2</v>
      </c>
      <c r="N281" s="58">
        <v>0.277669</v>
      </c>
      <c r="O281" s="58">
        <v>0.56360100000000002</v>
      </c>
      <c r="R281" s="31"/>
      <c r="S281" s="31">
        <f t="shared" si="648"/>
        <v>0.954453</v>
      </c>
      <c r="T281" s="31">
        <f t="shared" si="649"/>
        <v>0.83268799999999998</v>
      </c>
      <c r="U281" s="31">
        <f t="shared" si="650"/>
        <v>1.1180019999999999</v>
      </c>
      <c r="V281" s="31">
        <f t="shared" si="651"/>
        <v>0.71335599999999999</v>
      </c>
      <c r="W281" s="31">
        <f t="shared" si="652"/>
        <v>1.6878869999999999</v>
      </c>
      <c r="X281" s="31">
        <f t="shared" si="653"/>
        <v>1.1300730000000001</v>
      </c>
      <c r="Y281" s="60">
        <f t="shared" si="654"/>
        <v>0.29150909090909088</v>
      </c>
      <c r="Z281" s="60">
        <f t="shared" si="655"/>
        <v>0.277669</v>
      </c>
      <c r="AA281" s="60">
        <f t="shared" si="656"/>
        <v>0.56360100000000002</v>
      </c>
      <c r="AC281" s="60"/>
      <c r="AD281" s="60"/>
      <c r="AE281" s="60"/>
      <c r="AF281" s="60"/>
      <c r="AG281" s="60"/>
      <c r="AH281" s="60"/>
      <c r="AI281" s="60"/>
      <c r="AJ281" s="60"/>
      <c r="AK281" s="60"/>
      <c r="AM281" s="31"/>
      <c r="AN281" s="31"/>
      <c r="AO281" s="31"/>
      <c r="AP281" s="31"/>
      <c r="AQ281" s="31"/>
      <c r="AR281" s="31"/>
      <c r="AS281" s="60"/>
      <c r="AW281" s="29">
        <f>S281</f>
        <v>0.954453</v>
      </c>
      <c r="AX281" s="29">
        <f t="shared" ref="AX281:BE295" si="699">T281</f>
        <v>0.83268799999999998</v>
      </c>
      <c r="AY281" s="29">
        <f t="shared" si="699"/>
        <v>1.1180019999999999</v>
      </c>
      <c r="AZ281" s="29">
        <f t="shared" si="699"/>
        <v>0.71335599999999999</v>
      </c>
      <c r="BA281" s="29">
        <f t="shared" si="699"/>
        <v>1.6878869999999999</v>
      </c>
      <c r="BB281" s="29">
        <f t="shared" si="699"/>
        <v>1.1300730000000001</v>
      </c>
      <c r="BC281" s="29">
        <f t="shared" si="699"/>
        <v>0.29150909090909088</v>
      </c>
      <c r="BD281" s="29">
        <f t="shared" si="699"/>
        <v>0.277669</v>
      </c>
      <c r="BE281" s="29">
        <f t="shared" si="699"/>
        <v>0.56360100000000002</v>
      </c>
      <c r="BG281" s="29">
        <f>AW281</f>
        <v>0.954453</v>
      </c>
      <c r="BH281" s="29">
        <f t="shared" ref="BH281:BO281" si="700">AX281</f>
        <v>0.83268799999999998</v>
      </c>
      <c r="BI281" s="29">
        <f t="shared" si="700"/>
        <v>1.1180019999999999</v>
      </c>
      <c r="BJ281" s="29">
        <f t="shared" si="700"/>
        <v>0.71335599999999999</v>
      </c>
      <c r="BK281" s="29">
        <f t="shared" si="700"/>
        <v>1.6878869999999999</v>
      </c>
      <c r="BL281" s="29">
        <f t="shared" si="700"/>
        <v>1.1300730000000001</v>
      </c>
      <c r="BM281" s="29">
        <f t="shared" si="700"/>
        <v>0.29150909090909088</v>
      </c>
      <c r="BN281" s="29">
        <f t="shared" si="700"/>
        <v>0.277669</v>
      </c>
      <c r="BO281" s="29">
        <f t="shared" si="700"/>
        <v>0.56360100000000002</v>
      </c>
      <c r="BQ281" s="24">
        <v>1995</v>
      </c>
      <c r="BR281" s="24">
        <v>7</v>
      </c>
      <c r="BS281" s="29">
        <f t="shared" si="682"/>
        <v>8.2430950000000003</v>
      </c>
      <c r="BT281" s="29">
        <f t="shared" si="683"/>
        <v>9.4826249999999987</v>
      </c>
      <c r="BU281" s="29">
        <f t="shared" si="684"/>
        <v>4.2299959999999999</v>
      </c>
      <c r="BV281" s="29">
        <f t="shared" si="685"/>
        <v>0.84959800000000008</v>
      </c>
      <c r="BW281" s="29">
        <f t="shared" si="686"/>
        <v>0.65568400000000004</v>
      </c>
      <c r="BX281" s="29">
        <f t="shared" si="687"/>
        <v>7.0379740000000002</v>
      </c>
      <c r="BY281" s="29">
        <f t="shared" si="688"/>
        <v>5.2647685454545456</v>
      </c>
      <c r="BZ281" s="29">
        <f t="shared" si="689"/>
        <v>7.9688050000000006</v>
      </c>
      <c r="CA281" s="29">
        <f t="shared" si="690"/>
        <v>9.210526999999999</v>
      </c>
      <c r="CC281" s="24">
        <v>2000</v>
      </c>
      <c r="CD281" s="24">
        <v>10</v>
      </c>
      <c r="CE281" s="29">
        <f t="shared" si="664"/>
        <v>-6.0701000000000005E-2</v>
      </c>
      <c r="CF281" s="29">
        <f t="shared" si="665"/>
        <v>1.2699310000000001</v>
      </c>
      <c r="CG281" s="29">
        <f t="shared" si="666"/>
        <v>-2.3127900000000001</v>
      </c>
      <c r="CH281" s="29">
        <f t="shared" si="667"/>
        <v>-3.0680080000000003</v>
      </c>
      <c r="CI281" s="29">
        <f t="shared" si="668"/>
        <v>-0.14238899999999999</v>
      </c>
      <c r="CJ281" s="29">
        <f t="shared" si="669"/>
        <v>2.0511999999999997</v>
      </c>
      <c r="CK281" s="29">
        <f t="shared" si="670"/>
        <v>-0.2582707272727276</v>
      </c>
      <c r="CL281" s="29">
        <f t="shared" si="671"/>
        <v>6.4511759999999994</v>
      </c>
      <c r="CM281" s="29">
        <f t="shared" si="672"/>
        <v>8.0361089999999997</v>
      </c>
    </row>
    <row r="282" spans="1:91" x14ac:dyDescent="0.25">
      <c r="A282" s="25" t="s">
        <v>110</v>
      </c>
      <c r="B282" s="25" t="s">
        <v>96</v>
      </c>
      <c r="C282" s="25" t="s">
        <v>92</v>
      </c>
      <c r="D282" s="26">
        <v>29</v>
      </c>
      <c r="F282" s="29">
        <v>0.58226599999999995</v>
      </c>
      <c r="G282" s="29">
        <v>1.149767</v>
      </c>
      <c r="H282" s="29">
        <v>1.1915720000000001</v>
      </c>
      <c r="I282" s="29">
        <v>1.1025640000000001</v>
      </c>
      <c r="J282" s="29">
        <v>0.626861</v>
      </c>
      <c r="K282" s="29">
        <v>1.856549</v>
      </c>
      <c r="L282" s="29">
        <v>1.5795110000000001</v>
      </c>
      <c r="M282" s="58">
        <v>0.31620500000000001</v>
      </c>
      <c r="N282" s="58">
        <v>0.75536899999999996</v>
      </c>
      <c r="O282" s="58">
        <v>0.87779499999999999</v>
      </c>
      <c r="R282" s="31"/>
      <c r="S282" s="31">
        <f t="shared" si="648"/>
        <v>1.149767</v>
      </c>
      <c r="T282" s="31">
        <f t="shared" si="649"/>
        <v>1.1915720000000001</v>
      </c>
      <c r="U282" s="31">
        <f t="shared" si="650"/>
        <v>1.1025640000000001</v>
      </c>
      <c r="V282" s="31">
        <f t="shared" si="651"/>
        <v>0.626861</v>
      </c>
      <c r="W282" s="31">
        <f t="shared" si="652"/>
        <v>1.856549</v>
      </c>
      <c r="X282" s="31">
        <f t="shared" si="653"/>
        <v>1.5795110000000001</v>
      </c>
      <c r="Y282" s="60">
        <f t="shared" si="654"/>
        <v>0.46132918181818178</v>
      </c>
      <c r="Z282" s="60">
        <f t="shared" si="655"/>
        <v>0.75536899999999996</v>
      </c>
      <c r="AA282" s="60">
        <f t="shared" si="656"/>
        <v>0.87779499999999999</v>
      </c>
      <c r="AC282" s="60"/>
      <c r="AD282" s="60"/>
      <c r="AE282" s="60"/>
      <c r="AF282" s="60"/>
      <c r="AG282" s="60"/>
      <c r="AH282" s="60"/>
      <c r="AI282" s="60"/>
      <c r="AJ282" s="60"/>
      <c r="AK282" s="60"/>
      <c r="AM282" s="31"/>
      <c r="AN282" s="31"/>
      <c r="AO282" s="31"/>
      <c r="AP282" s="31"/>
      <c r="AQ282" s="31"/>
      <c r="AR282" s="31"/>
      <c r="AS282" s="60"/>
      <c r="AW282" s="29">
        <f t="shared" ref="AW282:AW295" si="701">S282</f>
        <v>1.149767</v>
      </c>
      <c r="AX282" s="29">
        <f t="shared" si="699"/>
        <v>1.1915720000000001</v>
      </c>
      <c r="AY282" s="29">
        <f t="shared" si="699"/>
        <v>1.1025640000000001</v>
      </c>
      <c r="AZ282" s="29">
        <f t="shared" si="699"/>
        <v>0.626861</v>
      </c>
      <c r="BA282" s="29">
        <f t="shared" si="699"/>
        <v>1.856549</v>
      </c>
      <c r="BB282" s="29">
        <f t="shared" si="699"/>
        <v>1.5795110000000001</v>
      </c>
      <c r="BC282" s="29">
        <f t="shared" si="699"/>
        <v>0.46132918181818178</v>
      </c>
      <c r="BD282" s="29">
        <f t="shared" si="699"/>
        <v>0.75536899999999996</v>
      </c>
      <c r="BE282" s="29">
        <f t="shared" si="699"/>
        <v>0.87779499999999999</v>
      </c>
      <c r="BG282" s="29">
        <f t="shared" ref="BG282:BG295" si="702">AW282+BG281</f>
        <v>2.1042199999999998</v>
      </c>
      <c r="BH282" s="29">
        <f t="shared" ref="BH282:BH295" si="703">AX282+BH281</f>
        <v>2.0242599999999999</v>
      </c>
      <c r="BI282" s="29">
        <f t="shared" ref="BI282:BI295" si="704">AY282+BI281</f>
        <v>2.2205659999999998</v>
      </c>
      <c r="BJ282" s="29">
        <f t="shared" ref="BJ282:BJ295" si="705">AZ282+BJ281</f>
        <v>1.340217</v>
      </c>
      <c r="BK282" s="29">
        <f t="shared" ref="BK282:BK295" si="706">BA282+BK281</f>
        <v>3.5444360000000001</v>
      </c>
      <c r="BL282" s="29">
        <f t="shared" ref="BL282:BL295" si="707">BB282+BL281</f>
        <v>2.7095840000000004</v>
      </c>
      <c r="BM282" s="29">
        <f t="shared" ref="BM282:BM295" si="708">BC282+BM281</f>
        <v>0.75283827272727266</v>
      </c>
      <c r="BN282" s="29">
        <f t="shared" ref="BN282:BN295" si="709">BD282+BN281</f>
        <v>1.0330379999999999</v>
      </c>
      <c r="BO282" s="29">
        <f t="shared" ref="BO282:BO295" si="710">BE282+BO281</f>
        <v>1.4413960000000001</v>
      </c>
      <c r="BQ282" s="24">
        <v>1995</v>
      </c>
      <c r="BR282" s="24">
        <v>8</v>
      </c>
      <c r="BS282" s="29">
        <f t="shared" si="682"/>
        <v>8.2434950000000011</v>
      </c>
      <c r="BT282" s="29">
        <f t="shared" si="683"/>
        <v>9.9200599999999994</v>
      </c>
      <c r="BU282" s="29">
        <f t="shared" si="684"/>
        <v>4.0577059999999996</v>
      </c>
      <c r="BV282" s="29">
        <f t="shared" si="685"/>
        <v>0.59498700000000015</v>
      </c>
      <c r="BW282" s="29">
        <f t="shared" si="686"/>
        <v>0.63978600000000008</v>
      </c>
      <c r="BX282" s="29">
        <f t="shared" si="687"/>
        <v>7.328023</v>
      </c>
      <c r="BY282" s="29">
        <f t="shared" si="688"/>
        <v>5.4233812727272728</v>
      </c>
      <c r="BZ282" s="29">
        <f t="shared" si="689"/>
        <v>8.4507820000000002</v>
      </c>
      <c r="CA282" s="29">
        <f t="shared" si="690"/>
        <v>9.5288779999999988</v>
      </c>
      <c r="CC282" s="24">
        <v>2000</v>
      </c>
      <c r="CD282" s="24">
        <v>11</v>
      </c>
      <c r="CE282" s="29">
        <f t="shared" si="664"/>
        <v>-0.65947699999999998</v>
      </c>
      <c r="CF282" s="29">
        <f t="shared" si="665"/>
        <v>0.62862700000000016</v>
      </c>
      <c r="CG282" s="29">
        <f t="shared" si="666"/>
        <v>-3.165133</v>
      </c>
      <c r="CH282" s="29">
        <f t="shared" si="667"/>
        <v>-3.3991170000000004</v>
      </c>
      <c r="CI282" s="29">
        <f t="shared" si="668"/>
        <v>-0.60600100000000001</v>
      </c>
      <c r="CJ282" s="29">
        <f t="shared" si="669"/>
        <v>1.5735569999999997</v>
      </c>
      <c r="CK282" s="29">
        <f t="shared" si="670"/>
        <v>-0.85268809090909126</v>
      </c>
      <c r="CL282" s="29">
        <f t="shared" si="671"/>
        <v>6.5005949999999997</v>
      </c>
      <c r="CM282" s="29">
        <f t="shared" si="672"/>
        <v>8.5645240000000005</v>
      </c>
    </row>
    <row r="283" spans="1:91" x14ac:dyDescent="0.25">
      <c r="A283" s="25" t="s">
        <v>110</v>
      </c>
      <c r="B283" s="25" t="s">
        <v>96</v>
      </c>
      <c r="C283" s="25" t="s">
        <v>93</v>
      </c>
      <c r="D283" s="26">
        <v>30</v>
      </c>
      <c r="F283" s="29">
        <v>0.27085700000000001</v>
      </c>
      <c r="G283" s="29">
        <v>0.96808000000000005</v>
      </c>
      <c r="H283" s="29">
        <v>1.324746</v>
      </c>
      <c r="I283" s="29">
        <v>0.81750299999999998</v>
      </c>
      <c r="J283" s="29">
        <v>0.40789700000000001</v>
      </c>
      <c r="K283" s="29">
        <v>1.912609</v>
      </c>
      <c r="L283" s="29">
        <v>1.838714</v>
      </c>
      <c r="M283" s="58">
        <v>0.24366599999999999</v>
      </c>
      <c r="N283" s="58">
        <v>1.235922</v>
      </c>
      <c r="O283" s="58">
        <v>1.1460669999999999</v>
      </c>
      <c r="R283" s="31"/>
      <c r="S283" s="31">
        <f t="shared" si="648"/>
        <v>0.96808000000000005</v>
      </c>
      <c r="T283" s="31">
        <f t="shared" si="649"/>
        <v>1.324746</v>
      </c>
      <c r="U283" s="31">
        <f t="shared" si="650"/>
        <v>0.81750299999999998</v>
      </c>
      <c r="V283" s="31">
        <f t="shared" si="651"/>
        <v>0.40789700000000001</v>
      </c>
      <c r="W283" s="31">
        <f t="shared" si="652"/>
        <v>1.912609</v>
      </c>
      <c r="X283" s="31">
        <f t="shared" si="653"/>
        <v>1.838714</v>
      </c>
      <c r="Y283" s="60">
        <f t="shared" si="654"/>
        <v>0.25849745454545459</v>
      </c>
      <c r="Z283" s="60">
        <f t="shared" si="655"/>
        <v>1.235922</v>
      </c>
      <c r="AA283" s="60">
        <f t="shared" si="656"/>
        <v>1.1460669999999999</v>
      </c>
      <c r="AC283" s="60"/>
      <c r="AD283" s="60"/>
      <c r="AE283" s="60"/>
      <c r="AF283" s="60"/>
      <c r="AG283" s="60"/>
      <c r="AH283" s="60"/>
      <c r="AI283" s="60"/>
      <c r="AJ283" s="60"/>
      <c r="AK283" s="60"/>
      <c r="AM283" s="31"/>
      <c r="AN283" s="31"/>
      <c r="AO283" s="31"/>
      <c r="AP283" s="31"/>
      <c r="AQ283" s="31"/>
      <c r="AR283" s="31"/>
      <c r="AS283" s="60"/>
      <c r="AW283" s="29">
        <f t="shared" si="701"/>
        <v>0.96808000000000005</v>
      </c>
      <c r="AX283" s="29">
        <f t="shared" si="699"/>
        <v>1.324746</v>
      </c>
      <c r="AY283" s="29">
        <f t="shared" si="699"/>
        <v>0.81750299999999998</v>
      </c>
      <c r="AZ283" s="29">
        <f t="shared" si="699"/>
        <v>0.40789700000000001</v>
      </c>
      <c r="BA283" s="29">
        <f t="shared" si="699"/>
        <v>1.912609</v>
      </c>
      <c r="BB283" s="29">
        <f t="shared" si="699"/>
        <v>1.838714</v>
      </c>
      <c r="BC283" s="29">
        <f t="shared" si="699"/>
        <v>0.25849745454545459</v>
      </c>
      <c r="BD283" s="29">
        <f t="shared" si="699"/>
        <v>1.235922</v>
      </c>
      <c r="BE283" s="29">
        <f t="shared" si="699"/>
        <v>1.1460669999999999</v>
      </c>
      <c r="BG283" s="29">
        <f t="shared" si="702"/>
        <v>3.0722999999999998</v>
      </c>
      <c r="BH283" s="29">
        <f t="shared" si="703"/>
        <v>3.3490060000000001</v>
      </c>
      <c r="BI283" s="29">
        <f t="shared" si="704"/>
        <v>3.0380689999999997</v>
      </c>
      <c r="BJ283" s="29">
        <f t="shared" si="705"/>
        <v>1.7481139999999999</v>
      </c>
      <c r="BK283" s="29">
        <f t="shared" si="706"/>
        <v>5.4570449999999999</v>
      </c>
      <c r="BL283" s="29">
        <f t="shared" si="707"/>
        <v>4.5482980000000008</v>
      </c>
      <c r="BM283" s="29">
        <f t="shared" si="708"/>
        <v>1.0113357272727272</v>
      </c>
      <c r="BN283" s="29">
        <f t="shared" si="709"/>
        <v>2.2689599999999999</v>
      </c>
      <c r="BO283" s="29">
        <f t="shared" si="710"/>
        <v>2.5874630000000001</v>
      </c>
      <c r="BQ283" s="24">
        <v>1995</v>
      </c>
      <c r="BR283" s="24">
        <v>9</v>
      </c>
      <c r="BS283" s="29">
        <f t="shared" si="682"/>
        <v>8.1975460000000009</v>
      </c>
      <c r="BT283" s="29">
        <f t="shared" si="683"/>
        <v>10.272556999999999</v>
      </c>
      <c r="BU283" s="29">
        <f t="shared" si="684"/>
        <v>3.8931739999999997</v>
      </c>
      <c r="BV283" s="29">
        <f t="shared" si="685"/>
        <v>0.5693560000000002</v>
      </c>
      <c r="BW283" s="29">
        <f t="shared" si="686"/>
        <v>0.74661900000000003</v>
      </c>
      <c r="BX283" s="29">
        <f t="shared" si="687"/>
        <v>7.63748</v>
      </c>
      <c r="BY283" s="29">
        <f t="shared" si="688"/>
        <v>5.8259121818181816</v>
      </c>
      <c r="BZ283" s="29">
        <f t="shared" si="689"/>
        <v>8.8473269999999999</v>
      </c>
      <c r="CA283" s="29">
        <f t="shared" si="690"/>
        <v>9.965704999999998</v>
      </c>
      <c r="CC283" s="24">
        <v>2000</v>
      </c>
      <c r="CD283" s="24">
        <v>12</v>
      </c>
      <c r="CE283" s="29">
        <f t="shared" si="664"/>
        <v>-1.2490860000000001</v>
      </c>
      <c r="CF283" s="29">
        <f t="shared" si="665"/>
        <v>0.21543600000000018</v>
      </c>
      <c r="CG283" s="29">
        <f t="shared" si="666"/>
        <v>-3.6839089999999999</v>
      </c>
      <c r="CH283" s="29">
        <f t="shared" si="667"/>
        <v>-3.6207870000000004</v>
      </c>
      <c r="CI283" s="29">
        <f t="shared" si="668"/>
        <v>-0.98879700000000004</v>
      </c>
      <c r="CJ283" s="29">
        <f t="shared" si="669"/>
        <v>1.3807779999999996</v>
      </c>
      <c r="CK283" s="29">
        <f t="shared" si="670"/>
        <v>-1.3305992727272731</v>
      </c>
      <c r="CL283" s="29">
        <f t="shared" si="671"/>
        <v>6.7372249999999996</v>
      </c>
      <c r="CM283" s="29">
        <f t="shared" si="672"/>
        <v>9.1649790000000007</v>
      </c>
    </row>
    <row r="284" spans="1:91" x14ac:dyDescent="0.25">
      <c r="A284" s="25" t="s">
        <v>110</v>
      </c>
      <c r="B284" s="25" t="s">
        <v>97</v>
      </c>
      <c r="C284" s="25" t="s">
        <v>91</v>
      </c>
      <c r="D284" s="26">
        <v>31</v>
      </c>
      <c r="F284" s="29">
        <v>-0.85323800000000005</v>
      </c>
      <c r="G284" s="29">
        <v>-3.6674999999999999E-2</v>
      </c>
      <c r="H284" s="29">
        <v>0.37446000000000002</v>
      </c>
      <c r="I284" s="29">
        <v>-4.1603000000000001E-2</v>
      </c>
      <c r="J284" s="29">
        <v>-0.54527700000000001</v>
      </c>
      <c r="K284" s="29">
        <v>0.31043100000000001</v>
      </c>
      <c r="L284" s="29">
        <v>0.84352800000000006</v>
      </c>
      <c r="M284" s="58">
        <v>-0.57086599999999998</v>
      </c>
      <c r="N284" s="58">
        <v>0.435195</v>
      </c>
      <c r="O284" s="58">
        <v>0.256629</v>
      </c>
      <c r="R284" s="31"/>
      <c r="S284" s="31">
        <f t="shared" si="648"/>
        <v>-3.6674999999999999E-2</v>
      </c>
      <c r="T284" s="31">
        <f t="shared" si="649"/>
        <v>0.37446000000000002</v>
      </c>
      <c r="U284" s="31">
        <f t="shared" si="650"/>
        <v>-4.1603000000000001E-2</v>
      </c>
      <c r="V284" s="31">
        <f t="shared" si="651"/>
        <v>-0.54527700000000001</v>
      </c>
      <c r="W284" s="31">
        <f t="shared" si="652"/>
        <v>0.31043100000000001</v>
      </c>
      <c r="X284" s="31">
        <f t="shared" si="653"/>
        <v>0.84352800000000006</v>
      </c>
      <c r="Y284" s="60">
        <f t="shared" si="654"/>
        <v>-0.72488709090909087</v>
      </c>
      <c r="Z284" s="60">
        <f t="shared" si="655"/>
        <v>0.435195</v>
      </c>
      <c r="AA284" s="60">
        <f t="shared" si="656"/>
        <v>0.256629</v>
      </c>
      <c r="AC284" s="60"/>
      <c r="AD284" s="60"/>
      <c r="AE284" s="60"/>
      <c r="AF284" s="60"/>
      <c r="AG284" s="60"/>
      <c r="AH284" s="60"/>
      <c r="AI284" s="60"/>
      <c r="AJ284" s="60"/>
      <c r="AK284" s="60"/>
      <c r="AM284" s="31"/>
      <c r="AN284" s="31"/>
      <c r="AO284" s="31"/>
      <c r="AP284" s="31"/>
      <c r="AQ284" s="31"/>
      <c r="AR284" s="31"/>
      <c r="AS284" s="60"/>
      <c r="AW284" s="29">
        <f t="shared" si="701"/>
        <v>-3.6674999999999999E-2</v>
      </c>
      <c r="AX284" s="29">
        <f t="shared" si="699"/>
        <v>0.37446000000000002</v>
      </c>
      <c r="AY284" s="29">
        <f t="shared" si="699"/>
        <v>-4.1603000000000001E-2</v>
      </c>
      <c r="AZ284" s="29">
        <f t="shared" si="699"/>
        <v>-0.54527700000000001</v>
      </c>
      <c r="BA284" s="29">
        <f t="shared" si="699"/>
        <v>0.31043100000000001</v>
      </c>
      <c r="BB284" s="29">
        <f t="shared" si="699"/>
        <v>0.84352800000000006</v>
      </c>
      <c r="BC284" s="29">
        <f t="shared" si="699"/>
        <v>-0.72488709090909087</v>
      </c>
      <c r="BD284" s="29">
        <f t="shared" si="699"/>
        <v>0.435195</v>
      </c>
      <c r="BE284" s="29">
        <f t="shared" si="699"/>
        <v>0.256629</v>
      </c>
      <c r="BG284" s="29">
        <f t="shared" si="702"/>
        <v>3.035625</v>
      </c>
      <c r="BH284" s="29">
        <f t="shared" si="703"/>
        <v>3.7234660000000002</v>
      </c>
      <c r="BI284" s="29">
        <f t="shared" si="704"/>
        <v>2.9964659999999999</v>
      </c>
      <c r="BJ284" s="29">
        <f t="shared" si="705"/>
        <v>1.2028369999999999</v>
      </c>
      <c r="BK284" s="29">
        <f t="shared" si="706"/>
        <v>5.7674760000000003</v>
      </c>
      <c r="BL284" s="29">
        <f t="shared" si="707"/>
        <v>5.3918260000000009</v>
      </c>
      <c r="BM284" s="29">
        <f t="shared" si="708"/>
        <v>0.28644863636363638</v>
      </c>
      <c r="BN284" s="29">
        <f t="shared" si="709"/>
        <v>2.7041550000000001</v>
      </c>
      <c r="BO284" s="29">
        <f t="shared" si="710"/>
        <v>2.8440919999999998</v>
      </c>
      <c r="BQ284" s="24">
        <v>1995</v>
      </c>
      <c r="BR284" s="24">
        <f>1+BR283</f>
        <v>10</v>
      </c>
      <c r="BS284" s="29">
        <f t="shared" si="682"/>
        <v>8.2421810000000004</v>
      </c>
      <c r="BT284" s="29">
        <f t="shared" si="683"/>
        <v>10.893818</v>
      </c>
      <c r="BU284" s="29">
        <f t="shared" si="684"/>
        <v>4.0211249999999996</v>
      </c>
      <c r="BV284" s="29">
        <f t="shared" si="685"/>
        <v>0.8809490000000002</v>
      </c>
      <c r="BW284" s="29">
        <f t="shared" si="686"/>
        <v>1.04199</v>
      </c>
      <c r="BX284" s="29">
        <f t="shared" si="687"/>
        <v>8.2846430000000009</v>
      </c>
      <c r="BY284" s="29">
        <f t="shared" si="688"/>
        <v>7.0640889090909091</v>
      </c>
      <c r="BZ284" s="29">
        <f t="shared" si="689"/>
        <v>9.5060649999999995</v>
      </c>
      <c r="CA284" s="29">
        <f t="shared" si="690"/>
        <v>10.653238999999997</v>
      </c>
      <c r="CC284" s="24">
        <v>2000</v>
      </c>
      <c r="CD284" s="24">
        <v>13</v>
      </c>
      <c r="CE284" s="29">
        <f t="shared" si="664"/>
        <v>-1.9370350000000003</v>
      </c>
      <c r="CF284" s="29">
        <f t="shared" si="665"/>
        <v>-0.21804899999999983</v>
      </c>
      <c r="CG284" s="29">
        <f t="shared" si="666"/>
        <v>-3.822848</v>
      </c>
      <c r="CH284" s="29">
        <f t="shared" si="667"/>
        <v>-3.5286190000000004</v>
      </c>
      <c r="CI284" s="29">
        <f t="shared" si="668"/>
        <v>-1.188207</v>
      </c>
      <c r="CJ284" s="29">
        <f t="shared" si="669"/>
        <v>1.3481459999999996</v>
      </c>
      <c r="CK284" s="29">
        <f t="shared" si="670"/>
        <v>-1.8057523636363639</v>
      </c>
      <c r="CL284" s="29">
        <f t="shared" si="671"/>
        <v>6.7855459999999992</v>
      </c>
      <c r="CM284" s="29">
        <f t="shared" si="672"/>
        <v>9.537032</v>
      </c>
    </row>
    <row r="285" spans="1:91" x14ac:dyDescent="0.25">
      <c r="A285" s="25" t="s">
        <v>110</v>
      </c>
      <c r="B285" s="25" t="s">
        <v>97</v>
      </c>
      <c r="C285" s="25" t="s">
        <v>92</v>
      </c>
      <c r="D285" s="26">
        <v>32</v>
      </c>
      <c r="F285" s="29">
        <v>-1.0197849999999999</v>
      </c>
      <c r="G285" s="29">
        <v>-0.184645</v>
      </c>
      <c r="H285" s="29">
        <v>0.20904300000000001</v>
      </c>
      <c r="I285" s="29">
        <v>-7.6952999999999994E-2</v>
      </c>
      <c r="J285" s="29">
        <v>-0.39007900000000001</v>
      </c>
      <c r="K285" s="29">
        <v>0.24885599999999999</v>
      </c>
      <c r="L285" s="29">
        <v>0.59188600000000002</v>
      </c>
      <c r="M285" s="58">
        <v>-0.43624400000000002</v>
      </c>
      <c r="N285" s="58">
        <v>0.36978800000000001</v>
      </c>
      <c r="O285" s="58">
        <v>0.18903900000000001</v>
      </c>
      <c r="R285" s="31"/>
      <c r="S285" s="31">
        <f t="shared" si="648"/>
        <v>-0.184645</v>
      </c>
      <c r="T285" s="31">
        <f t="shared" si="649"/>
        <v>0.20904300000000001</v>
      </c>
      <c r="U285" s="31">
        <f t="shared" si="650"/>
        <v>-7.6952999999999994E-2</v>
      </c>
      <c r="V285" s="31">
        <f t="shared" si="651"/>
        <v>-0.39007900000000001</v>
      </c>
      <c r="W285" s="31">
        <f t="shared" si="652"/>
        <v>0.24885599999999999</v>
      </c>
      <c r="X285" s="31">
        <f t="shared" si="653"/>
        <v>0.59188600000000002</v>
      </c>
      <c r="Y285" s="60">
        <f t="shared" si="654"/>
        <v>-0.75453909090909088</v>
      </c>
      <c r="Z285" s="60">
        <f t="shared" si="655"/>
        <v>0.36978800000000001</v>
      </c>
      <c r="AA285" s="60">
        <f t="shared" si="656"/>
        <v>0.18903900000000001</v>
      </c>
      <c r="AC285" s="60"/>
      <c r="AD285" s="60"/>
      <c r="AE285" s="60"/>
      <c r="AF285" s="60"/>
      <c r="AG285" s="60"/>
      <c r="AH285" s="60"/>
      <c r="AI285" s="60"/>
      <c r="AJ285" s="60"/>
      <c r="AK285" s="60"/>
      <c r="AM285" s="31"/>
      <c r="AN285" s="31"/>
      <c r="AO285" s="31"/>
      <c r="AP285" s="31"/>
      <c r="AQ285" s="31"/>
      <c r="AR285" s="31"/>
      <c r="AS285" s="60"/>
      <c r="AW285" s="29">
        <f t="shared" si="701"/>
        <v>-0.184645</v>
      </c>
      <c r="AX285" s="29">
        <f t="shared" si="699"/>
        <v>0.20904300000000001</v>
      </c>
      <c r="AY285" s="29">
        <f t="shared" si="699"/>
        <v>-7.6952999999999994E-2</v>
      </c>
      <c r="AZ285" s="29">
        <f t="shared" si="699"/>
        <v>-0.39007900000000001</v>
      </c>
      <c r="BA285" s="29">
        <f t="shared" si="699"/>
        <v>0.24885599999999999</v>
      </c>
      <c r="BB285" s="29">
        <f t="shared" si="699"/>
        <v>0.59188600000000002</v>
      </c>
      <c r="BC285" s="29">
        <f t="shared" si="699"/>
        <v>-0.75453909090909088</v>
      </c>
      <c r="BD285" s="29">
        <f t="shared" si="699"/>
        <v>0.36978800000000001</v>
      </c>
      <c r="BE285" s="29">
        <f t="shared" si="699"/>
        <v>0.18903900000000001</v>
      </c>
      <c r="BG285" s="29">
        <f t="shared" si="702"/>
        <v>2.8509799999999998</v>
      </c>
      <c r="BH285" s="29">
        <f t="shared" si="703"/>
        <v>3.932509</v>
      </c>
      <c r="BI285" s="29">
        <f t="shared" si="704"/>
        <v>2.9195129999999998</v>
      </c>
      <c r="BJ285" s="29">
        <f t="shared" si="705"/>
        <v>0.81275799999999987</v>
      </c>
      <c r="BK285" s="29">
        <f t="shared" si="706"/>
        <v>6.0163320000000002</v>
      </c>
      <c r="BL285" s="29">
        <f t="shared" si="707"/>
        <v>5.9837120000000006</v>
      </c>
      <c r="BM285" s="29">
        <f t="shared" si="708"/>
        <v>-0.4680904545454545</v>
      </c>
      <c r="BN285" s="29">
        <f t="shared" si="709"/>
        <v>3.0739429999999999</v>
      </c>
      <c r="BO285" s="29">
        <f t="shared" si="710"/>
        <v>3.033131</v>
      </c>
      <c r="BQ285" s="24">
        <v>1995</v>
      </c>
      <c r="BR285" s="24">
        <f t="shared" ref="BR285:BR295" si="711">1+BR284</f>
        <v>11</v>
      </c>
      <c r="BS285" s="29">
        <f t="shared" si="682"/>
        <v>8.0226120000000005</v>
      </c>
      <c r="BT285" s="29">
        <f t="shared" si="683"/>
        <v>11.161401999999999</v>
      </c>
      <c r="BU285" s="29">
        <f t="shared" si="684"/>
        <v>3.9876479999999996</v>
      </c>
      <c r="BV285" s="29">
        <f t="shared" si="685"/>
        <v>1.0852050000000002</v>
      </c>
      <c r="BW285" s="29">
        <f t="shared" si="686"/>
        <v>0.99336999999999998</v>
      </c>
      <c r="BX285" s="29">
        <f t="shared" si="687"/>
        <v>8.6266670000000012</v>
      </c>
      <c r="BY285" s="29">
        <f t="shared" si="688"/>
        <v>8.0146287272727275</v>
      </c>
      <c r="BZ285" s="29">
        <f t="shared" si="689"/>
        <v>9.7907630000000001</v>
      </c>
      <c r="CA285" s="29">
        <f t="shared" si="690"/>
        <v>11.204197999999998</v>
      </c>
      <c r="CC285" s="24">
        <v>2000</v>
      </c>
      <c r="CD285" s="24">
        <v>14</v>
      </c>
      <c r="CE285" s="29">
        <f t="shared" si="664"/>
        <v>-2.6139290000000002</v>
      </c>
      <c r="CF285" s="29">
        <f t="shared" si="665"/>
        <v>-0.65837799999999991</v>
      </c>
      <c r="CG285" s="29">
        <f t="shared" si="666"/>
        <v>-3.9575300000000002</v>
      </c>
      <c r="CH285" s="29">
        <f t="shared" si="667"/>
        <v>-3.3745390000000004</v>
      </c>
      <c r="CI285" s="29">
        <f t="shared" si="668"/>
        <v>-1.329958</v>
      </c>
      <c r="CJ285" s="29">
        <f t="shared" si="669"/>
        <v>1.3040009999999995</v>
      </c>
      <c r="CK285" s="29">
        <f t="shared" si="670"/>
        <v>-2.2618019090909094</v>
      </c>
      <c r="CL285" s="29">
        <f t="shared" si="671"/>
        <v>6.7989749999999995</v>
      </c>
      <c r="CM285" s="29">
        <f t="shared" si="672"/>
        <v>9.8028359999999992</v>
      </c>
    </row>
    <row r="286" spans="1:91" x14ac:dyDescent="0.25">
      <c r="A286" s="25" t="s">
        <v>110</v>
      </c>
      <c r="B286" s="25" t="s">
        <v>97</v>
      </c>
      <c r="C286" s="25" t="s">
        <v>93</v>
      </c>
      <c r="D286" s="26">
        <v>33</v>
      </c>
      <c r="F286" s="29">
        <v>-0.59085600000000005</v>
      </c>
      <c r="G286" s="29">
        <v>-0.38834000000000002</v>
      </c>
      <c r="H286" s="29">
        <v>-0.111567</v>
      </c>
      <c r="I286" s="29">
        <v>-0.13500400000000001</v>
      </c>
      <c r="J286" s="29">
        <v>-0.24299899999999999</v>
      </c>
      <c r="K286" s="29">
        <v>3.7817999999999997E-2</v>
      </c>
      <c r="L286" s="29">
        <v>9.6546000000000007E-2</v>
      </c>
      <c r="M286" s="58">
        <v>-0.24870999999999999</v>
      </c>
      <c r="N286" s="58">
        <v>9.6605999999999997E-2</v>
      </c>
      <c r="O286" s="58">
        <v>-6.2964000000000006E-2</v>
      </c>
      <c r="R286" s="31"/>
      <c r="S286" s="31">
        <f t="shared" si="648"/>
        <v>-0.38834000000000002</v>
      </c>
      <c r="T286" s="31">
        <f t="shared" si="649"/>
        <v>-0.111567</v>
      </c>
      <c r="U286" s="31">
        <f t="shared" si="650"/>
        <v>-0.13500400000000001</v>
      </c>
      <c r="V286" s="31">
        <f t="shared" si="651"/>
        <v>-0.24299899999999999</v>
      </c>
      <c r="W286" s="31">
        <f t="shared" si="652"/>
        <v>3.7817999999999997E-2</v>
      </c>
      <c r="X286" s="31">
        <f t="shared" si="653"/>
        <v>9.6546000000000007E-2</v>
      </c>
      <c r="Y286" s="60">
        <f t="shared" si="654"/>
        <v>-0.43533509090909095</v>
      </c>
      <c r="Z286" s="60">
        <f t="shared" si="655"/>
        <v>9.6605999999999997E-2</v>
      </c>
      <c r="AA286" s="60">
        <f t="shared" si="656"/>
        <v>-6.2964000000000006E-2</v>
      </c>
      <c r="AC286" s="60"/>
      <c r="AD286" s="60"/>
      <c r="AE286" s="60"/>
      <c r="AF286" s="60"/>
      <c r="AG286" s="60"/>
      <c r="AH286" s="60"/>
      <c r="AI286" s="60"/>
      <c r="AJ286" s="60"/>
      <c r="AK286" s="60"/>
      <c r="AM286" s="31"/>
      <c r="AN286" s="31"/>
      <c r="AO286" s="31"/>
      <c r="AP286" s="31"/>
      <c r="AQ286" s="31"/>
      <c r="AR286" s="31"/>
      <c r="AS286" s="60"/>
      <c r="AW286" s="29">
        <f t="shared" si="701"/>
        <v>-0.38834000000000002</v>
      </c>
      <c r="AX286" s="29">
        <f t="shared" si="699"/>
        <v>-0.111567</v>
      </c>
      <c r="AY286" s="29">
        <f t="shared" si="699"/>
        <v>-0.13500400000000001</v>
      </c>
      <c r="AZ286" s="29">
        <f t="shared" si="699"/>
        <v>-0.24299899999999999</v>
      </c>
      <c r="BA286" s="29">
        <f t="shared" si="699"/>
        <v>3.7817999999999997E-2</v>
      </c>
      <c r="BB286" s="29">
        <f t="shared" si="699"/>
        <v>9.6546000000000007E-2</v>
      </c>
      <c r="BC286" s="29">
        <f t="shared" si="699"/>
        <v>-0.43533509090909095</v>
      </c>
      <c r="BD286" s="29">
        <f t="shared" si="699"/>
        <v>9.6605999999999997E-2</v>
      </c>
      <c r="BE286" s="29">
        <f t="shared" si="699"/>
        <v>-6.2964000000000006E-2</v>
      </c>
      <c r="BG286" s="29">
        <f t="shared" si="702"/>
        <v>2.4626399999999999</v>
      </c>
      <c r="BH286" s="29">
        <f t="shared" si="703"/>
        <v>3.8209420000000001</v>
      </c>
      <c r="BI286" s="29">
        <f t="shared" si="704"/>
        <v>2.7845089999999999</v>
      </c>
      <c r="BJ286" s="29">
        <f t="shared" si="705"/>
        <v>0.5697589999999999</v>
      </c>
      <c r="BK286" s="29">
        <f t="shared" si="706"/>
        <v>6.0541499999999999</v>
      </c>
      <c r="BL286" s="29">
        <f t="shared" si="707"/>
        <v>6.0802580000000006</v>
      </c>
      <c r="BM286" s="29">
        <f t="shared" si="708"/>
        <v>-0.90342554545454545</v>
      </c>
      <c r="BN286" s="29">
        <f t="shared" si="709"/>
        <v>3.1705489999999998</v>
      </c>
      <c r="BO286" s="29">
        <f t="shared" si="710"/>
        <v>2.970167</v>
      </c>
      <c r="BQ286" s="24">
        <v>1995</v>
      </c>
      <c r="BR286" s="24">
        <f t="shared" si="711"/>
        <v>12</v>
      </c>
      <c r="BS286" s="29">
        <f t="shared" si="682"/>
        <v>7.5217930000000006</v>
      </c>
      <c r="BT286" s="29">
        <f t="shared" si="683"/>
        <v>11.065308999999999</v>
      </c>
      <c r="BU286" s="29">
        <f t="shared" si="684"/>
        <v>3.8238199999999996</v>
      </c>
      <c r="BV286" s="29">
        <f t="shared" si="685"/>
        <v>1.2146700000000001</v>
      </c>
      <c r="BW286" s="29">
        <f t="shared" si="686"/>
        <v>0.76943499999999998</v>
      </c>
      <c r="BX286" s="29">
        <f t="shared" si="687"/>
        <v>8.7415110000000009</v>
      </c>
      <c r="BY286" s="29">
        <f t="shared" si="688"/>
        <v>8.598829454545454</v>
      </c>
      <c r="BZ286" s="29">
        <f t="shared" si="689"/>
        <v>9.7011369999999992</v>
      </c>
      <c r="CA286" s="29">
        <f t="shared" si="690"/>
        <v>11.532102999999998</v>
      </c>
      <c r="CC286" s="24">
        <v>2000</v>
      </c>
      <c r="CD286" s="24">
        <v>15</v>
      </c>
      <c r="CE286" s="29">
        <f t="shared" si="664"/>
        <v>-3.199058</v>
      </c>
      <c r="CF286" s="29">
        <f t="shared" si="665"/>
        <v>-1.053185</v>
      </c>
      <c r="CG286" s="29">
        <f t="shared" si="666"/>
        <v>-4.0467440000000003</v>
      </c>
      <c r="CH286" s="29">
        <f t="shared" si="667"/>
        <v>-3.1631420000000006</v>
      </c>
      <c r="CI286" s="29">
        <f t="shared" si="668"/>
        <v>-1.411284</v>
      </c>
      <c r="CJ286" s="29">
        <f t="shared" si="669"/>
        <v>1.2607309999999996</v>
      </c>
      <c r="CK286" s="29">
        <f t="shared" si="670"/>
        <v>-2.6734263636363638</v>
      </c>
      <c r="CL286" s="29">
        <f t="shared" si="671"/>
        <v>6.7747799999999998</v>
      </c>
      <c r="CM286" s="29">
        <f t="shared" si="672"/>
        <v>9.9243109999999994</v>
      </c>
    </row>
    <row r="287" spans="1:91" x14ac:dyDescent="0.25">
      <c r="A287" s="25" t="s">
        <v>110</v>
      </c>
      <c r="B287" s="25" t="s">
        <v>98</v>
      </c>
      <c r="C287" s="25" t="s">
        <v>91</v>
      </c>
      <c r="D287" s="26">
        <v>34</v>
      </c>
      <c r="F287" s="29">
        <v>0.15703800000000001</v>
      </c>
      <c r="G287" s="29">
        <v>0.26641599999999999</v>
      </c>
      <c r="H287" s="29">
        <v>3.4410999999999997E-2</v>
      </c>
      <c r="I287" s="29">
        <v>-3.0519000000000001E-2</v>
      </c>
      <c r="J287" s="29">
        <v>-0.13237199999999999</v>
      </c>
      <c r="K287" s="29">
        <v>-0.49294900000000003</v>
      </c>
      <c r="L287" s="29">
        <v>-0.26462599999999997</v>
      </c>
      <c r="M287" s="58">
        <v>0.25972899999999999</v>
      </c>
      <c r="N287" s="58">
        <v>-0.21787100000000001</v>
      </c>
      <c r="O287" s="58">
        <v>-9.7059999999999994E-2</v>
      </c>
      <c r="R287" s="31"/>
      <c r="S287" s="31">
        <f t="shared" si="648"/>
        <v>0.26641599999999999</v>
      </c>
      <c r="T287" s="31">
        <f t="shared" si="649"/>
        <v>3.4410999999999997E-2</v>
      </c>
      <c r="U287" s="31">
        <f t="shared" si="650"/>
        <v>-3.0519000000000001E-2</v>
      </c>
      <c r="V287" s="31">
        <f t="shared" si="651"/>
        <v>-0.13237199999999999</v>
      </c>
      <c r="W287" s="31">
        <f t="shared" si="652"/>
        <v>-0.49294900000000003</v>
      </c>
      <c r="X287" s="31">
        <f t="shared" si="653"/>
        <v>-0.26462599999999997</v>
      </c>
      <c r="Y287" s="60">
        <f t="shared" si="654"/>
        <v>0.20371572727272727</v>
      </c>
      <c r="Z287" s="60">
        <f t="shared" si="655"/>
        <v>-0.21787100000000001</v>
      </c>
      <c r="AA287" s="60">
        <f t="shared" si="656"/>
        <v>-9.7059999999999994E-2</v>
      </c>
      <c r="AC287" s="60"/>
      <c r="AD287" s="60"/>
      <c r="AE287" s="60"/>
      <c r="AF287" s="60"/>
      <c r="AG287" s="60"/>
      <c r="AH287" s="60"/>
      <c r="AI287" s="60"/>
      <c r="AJ287" s="60"/>
      <c r="AK287" s="60"/>
      <c r="AM287" s="31"/>
      <c r="AN287" s="31"/>
      <c r="AO287" s="31"/>
      <c r="AP287" s="31"/>
      <c r="AQ287" s="31"/>
      <c r="AR287" s="31"/>
      <c r="AS287" s="60"/>
      <c r="AW287" s="29">
        <f t="shared" si="701"/>
        <v>0.26641599999999999</v>
      </c>
      <c r="AX287" s="29">
        <f t="shared" si="699"/>
        <v>3.4410999999999997E-2</v>
      </c>
      <c r="AY287" s="29">
        <f t="shared" si="699"/>
        <v>-3.0519000000000001E-2</v>
      </c>
      <c r="AZ287" s="29">
        <f t="shared" si="699"/>
        <v>-0.13237199999999999</v>
      </c>
      <c r="BA287" s="29">
        <f t="shared" si="699"/>
        <v>-0.49294900000000003</v>
      </c>
      <c r="BB287" s="29">
        <f t="shared" si="699"/>
        <v>-0.26462599999999997</v>
      </c>
      <c r="BC287" s="29">
        <f t="shared" si="699"/>
        <v>0.20371572727272727</v>
      </c>
      <c r="BD287" s="29">
        <f t="shared" si="699"/>
        <v>-0.21787100000000001</v>
      </c>
      <c r="BE287" s="29">
        <f t="shared" si="699"/>
        <v>-9.7059999999999994E-2</v>
      </c>
      <c r="BG287" s="29">
        <f t="shared" si="702"/>
        <v>2.7290559999999999</v>
      </c>
      <c r="BH287" s="29">
        <f t="shared" si="703"/>
        <v>3.855353</v>
      </c>
      <c r="BI287" s="29">
        <f t="shared" si="704"/>
        <v>2.7539899999999999</v>
      </c>
      <c r="BJ287" s="29">
        <f t="shared" si="705"/>
        <v>0.43738699999999991</v>
      </c>
      <c r="BK287" s="29">
        <f t="shared" si="706"/>
        <v>5.5612009999999996</v>
      </c>
      <c r="BL287" s="29">
        <f t="shared" si="707"/>
        <v>5.8156320000000008</v>
      </c>
      <c r="BM287" s="29">
        <f t="shared" si="708"/>
        <v>-0.69970981818181821</v>
      </c>
      <c r="BN287" s="29">
        <f t="shared" si="709"/>
        <v>2.9526779999999997</v>
      </c>
      <c r="BO287" s="29">
        <f t="shared" si="710"/>
        <v>2.8731070000000001</v>
      </c>
      <c r="BQ287" s="24">
        <v>1995</v>
      </c>
      <c r="BR287" s="24">
        <f t="shared" si="711"/>
        <v>13</v>
      </c>
      <c r="BS287" s="29">
        <f t="shared" si="682"/>
        <v>7.0024450000000007</v>
      </c>
      <c r="BT287" s="29">
        <f t="shared" si="683"/>
        <v>11.081455999999999</v>
      </c>
      <c r="BU287" s="29">
        <f t="shared" si="684"/>
        <v>3.5914579999999994</v>
      </c>
      <c r="BV287" s="29">
        <f t="shared" si="685"/>
        <v>1.3598210000000002</v>
      </c>
      <c r="BW287" s="29">
        <f t="shared" si="686"/>
        <v>0.887216</v>
      </c>
      <c r="BX287" s="29">
        <f t="shared" si="687"/>
        <v>9.051044000000001</v>
      </c>
      <c r="BY287" s="29">
        <f t="shared" si="688"/>
        <v>8.7993546363636366</v>
      </c>
      <c r="BZ287" s="29">
        <f t="shared" si="689"/>
        <v>9.8956710000000001</v>
      </c>
      <c r="CA287" s="29">
        <f t="shared" si="690"/>
        <v>11.685270999999998</v>
      </c>
      <c r="CC287" s="24">
        <v>2001</v>
      </c>
      <c r="CD287" s="24">
        <v>1</v>
      </c>
      <c r="CE287" s="29">
        <f>BG713</f>
        <v>-0.97444799999999998</v>
      </c>
      <c r="CF287" s="29">
        <f t="shared" ref="CF287:CM287" si="712">BH713</f>
        <v>-1.386671</v>
      </c>
      <c r="CG287" s="29">
        <f t="shared" si="712"/>
        <v>-0.40248899999999999</v>
      </c>
      <c r="CH287" s="29">
        <f t="shared" si="712"/>
        <v>-0.56953500000000001</v>
      </c>
      <c r="CI287" s="29">
        <f t="shared" si="712"/>
        <v>-0.64598900000000004</v>
      </c>
      <c r="CJ287" s="29">
        <f t="shared" si="712"/>
        <v>-0.81211699999999998</v>
      </c>
      <c r="CK287" s="29">
        <f t="shared" si="712"/>
        <v>-0.78696200000000005</v>
      </c>
      <c r="CL287" s="29">
        <f t="shared" si="712"/>
        <v>2.7420000000000001E-3</v>
      </c>
      <c r="CM287" s="29">
        <f t="shared" si="712"/>
        <v>-0.32324900000000001</v>
      </c>
    </row>
    <row r="288" spans="1:91" x14ac:dyDescent="0.25">
      <c r="A288" s="25" t="s">
        <v>110</v>
      </c>
      <c r="B288" s="25" t="s">
        <v>98</v>
      </c>
      <c r="C288" s="25" t="s">
        <v>92</v>
      </c>
      <c r="D288" s="26">
        <v>35</v>
      </c>
      <c r="F288" s="29">
        <v>0.45327600000000001</v>
      </c>
      <c r="G288" s="29">
        <v>0.31245600000000001</v>
      </c>
      <c r="H288" s="29">
        <v>-2.4025999999999999E-2</v>
      </c>
      <c r="I288" s="29">
        <v>1.0796E-2</v>
      </c>
      <c r="J288" s="29">
        <v>-2.4406000000000001E-2</v>
      </c>
      <c r="K288" s="29">
        <v>-0.350939</v>
      </c>
      <c r="L288" s="29">
        <v>-0.31387599999999999</v>
      </c>
      <c r="M288" s="58">
        <v>0.57551699999999995</v>
      </c>
      <c r="N288" s="58">
        <v>-0.172207</v>
      </c>
      <c r="O288" s="58">
        <v>7.4833999999999998E-2</v>
      </c>
      <c r="R288" s="31"/>
      <c r="S288" s="31">
        <f t="shared" si="648"/>
        <v>0.31245600000000001</v>
      </c>
      <c r="T288" s="31">
        <f t="shared" si="649"/>
        <v>-2.4025999999999999E-2</v>
      </c>
      <c r="U288" s="31">
        <f t="shared" si="650"/>
        <v>1.0796E-2</v>
      </c>
      <c r="V288" s="31">
        <f t="shared" si="651"/>
        <v>-2.4406000000000001E-2</v>
      </c>
      <c r="W288" s="31">
        <f t="shared" si="652"/>
        <v>-0.350939</v>
      </c>
      <c r="X288" s="31">
        <f t="shared" si="653"/>
        <v>-0.31387599999999999</v>
      </c>
      <c r="Y288" s="60">
        <f t="shared" si="654"/>
        <v>0.50884009090909099</v>
      </c>
      <c r="Z288" s="60">
        <f t="shared" si="655"/>
        <v>-0.172207</v>
      </c>
      <c r="AA288" s="60">
        <f t="shared" si="656"/>
        <v>7.4833999999999998E-2</v>
      </c>
      <c r="AC288" s="60"/>
      <c r="AD288" s="60"/>
      <c r="AE288" s="60"/>
      <c r="AF288" s="60"/>
      <c r="AG288" s="60"/>
      <c r="AH288" s="60"/>
      <c r="AI288" s="60"/>
      <c r="AJ288" s="60"/>
      <c r="AK288" s="60"/>
      <c r="AM288" s="31"/>
      <c r="AN288" s="31"/>
      <c r="AO288" s="31"/>
      <c r="AP288" s="31"/>
      <c r="AQ288" s="31"/>
      <c r="AR288" s="31"/>
      <c r="AS288" s="60"/>
      <c r="AW288" s="29">
        <f t="shared" si="701"/>
        <v>0.31245600000000001</v>
      </c>
      <c r="AX288" s="29">
        <f t="shared" si="699"/>
        <v>-2.4025999999999999E-2</v>
      </c>
      <c r="AY288" s="29">
        <f t="shared" si="699"/>
        <v>1.0796E-2</v>
      </c>
      <c r="AZ288" s="29">
        <f t="shared" si="699"/>
        <v>-2.4406000000000001E-2</v>
      </c>
      <c r="BA288" s="29">
        <f t="shared" si="699"/>
        <v>-0.350939</v>
      </c>
      <c r="BB288" s="29">
        <f t="shared" si="699"/>
        <v>-0.31387599999999999</v>
      </c>
      <c r="BC288" s="29">
        <f t="shared" si="699"/>
        <v>0.50884009090909099</v>
      </c>
      <c r="BD288" s="29">
        <f t="shared" si="699"/>
        <v>-0.172207</v>
      </c>
      <c r="BE288" s="29">
        <f t="shared" si="699"/>
        <v>7.4833999999999998E-2</v>
      </c>
      <c r="BG288" s="29">
        <f t="shared" si="702"/>
        <v>3.041512</v>
      </c>
      <c r="BH288" s="29">
        <f t="shared" si="703"/>
        <v>3.8313269999999999</v>
      </c>
      <c r="BI288" s="29">
        <f t="shared" si="704"/>
        <v>2.764786</v>
      </c>
      <c r="BJ288" s="29">
        <f t="shared" si="705"/>
        <v>0.41298099999999993</v>
      </c>
      <c r="BK288" s="29">
        <f t="shared" si="706"/>
        <v>5.2102619999999993</v>
      </c>
      <c r="BL288" s="29">
        <f t="shared" si="707"/>
        <v>5.5017560000000012</v>
      </c>
      <c r="BM288" s="29">
        <f t="shared" si="708"/>
        <v>-0.19086972727272722</v>
      </c>
      <c r="BN288" s="29">
        <f t="shared" si="709"/>
        <v>2.7804709999999995</v>
      </c>
      <c r="BO288" s="29">
        <f t="shared" si="710"/>
        <v>2.9479410000000001</v>
      </c>
      <c r="BQ288" s="24">
        <v>1995</v>
      </c>
      <c r="BR288" s="24">
        <f t="shared" si="711"/>
        <v>14</v>
      </c>
      <c r="BS288" s="29">
        <f t="shared" si="682"/>
        <v>6.4640250000000004</v>
      </c>
      <c r="BT288" s="29">
        <f t="shared" si="683"/>
        <v>11.10788</v>
      </c>
      <c r="BU288" s="29">
        <f t="shared" si="684"/>
        <v>3.2323169999999992</v>
      </c>
      <c r="BV288" s="29">
        <f t="shared" si="685"/>
        <v>1.4679350000000002</v>
      </c>
      <c r="BW288" s="29">
        <f t="shared" si="686"/>
        <v>0.82666200000000001</v>
      </c>
      <c r="BX288" s="29">
        <f t="shared" si="687"/>
        <v>9.1986880000000006</v>
      </c>
      <c r="BY288" s="29">
        <f t="shared" si="688"/>
        <v>8.5085822727272724</v>
      </c>
      <c r="BZ288" s="29">
        <f t="shared" si="689"/>
        <v>9.7939159999999994</v>
      </c>
      <c r="CA288" s="29">
        <f t="shared" si="690"/>
        <v>11.541154999999998</v>
      </c>
      <c r="CC288" s="24">
        <v>2001</v>
      </c>
      <c r="CD288" s="24">
        <v>2</v>
      </c>
      <c r="CE288" s="29">
        <f t="shared" ref="CE288:CE301" si="713">BG714</f>
        <v>-1.9258769999999998</v>
      </c>
      <c r="CF288" s="29">
        <f t="shared" ref="CF288:CF301" si="714">BH714</f>
        <v>-2.7869029999999997</v>
      </c>
      <c r="CG288" s="29">
        <f t="shared" ref="CG288:CG301" si="715">BI714</f>
        <v>-0.98777199999999998</v>
      </c>
      <c r="CH288" s="29">
        <f t="shared" ref="CH288:CH301" si="716">BJ714</f>
        <v>-1.277101</v>
      </c>
      <c r="CI288" s="29">
        <f t="shared" ref="CI288:CI301" si="717">BK714</f>
        <v>-1.2935129999999999</v>
      </c>
      <c r="CJ288" s="29">
        <f t="shared" ref="CJ288:CJ301" si="718">BL714</f>
        <v>-1.713719</v>
      </c>
      <c r="CK288" s="29">
        <f t="shared" ref="CK288:CK301" si="719">BM714</f>
        <v>-1.6850510909090908</v>
      </c>
      <c r="CL288" s="29">
        <f t="shared" ref="CL288:CL301" si="720">BN714</f>
        <v>-6.424500000000001E-2</v>
      </c>
      <c r="CM288" s="29">
        <f t="shared" ref="CM288:CM301" si="721">BO714</f>
        <v>-0.80807600000000002</v>
      </c>
    </row>
    <row r="289" spans="1:91" x14ac:dyDescent="0.25">
      <c r="A289" s="25" t="s">
        <v>110</v>
      </c>
      <c r="B289" s="25" t="s">
        <v>98</v>
      </c>
      <c r="C289" s="25" t="s">
        <v>93</v>
      </c>
      <c r="D289" s="26">
        <v>36</v>
      </c>
      <c r="F289" s="29">
        <v>0.63081699999999996</v>
      </c>
      <c r="G289" s="29">
        <v>0.36105599999999999</v>
      </c>
      <c r="H289" s="29">
        <v>-3.2077000000000001E-2</v>
      </c>
      <c r="I289" s="29">
        <v>9.5396999999999996E-2</v>
      </c>
      <c r="J289" s="29">
        <v>0.13708899999999999</v>
      </c>
      <c r="K289" s="29">
        <v>-0.12615199999999999</v>
      </c>
      <c r="L289" s="29">
        <v>-0.27958</v>
      </c>
      <c r="M289" s="58">
        <v>0.79398299999999999</v>
      </c>
      <c r="N289" s="58">
        <v>-9.3033000000000005E-2</v>
      </c>
      <c r="O289" s="58">
        <v>0.17587900000000001</v>
      </c>
      <c r="R289" s="31"/>
      <c r="S289" s="31">
        <f t="shared" si="648"/>
        <v>0.36105599999999999</v>
      </c>
      <c r="T289" s="31">
        <f t="shared" si="649"/>
        <v>-3.2077000000000001E-2</v>
      </c>
      <c r="U289" s="31">
        <f t="shared" si="650"/>
        <v>9.5396999999999996E-2</v>
      </c>
      <c r="V289" s="31">
        <f t="shared" si="651"/>
        <v>0.13708899999999999</v>
      </c>
      <c r="W289" s="31">
        <f t="shared" si="652"/>
        <v>-0.12615199999999999</v>
      </c>
      <c r="X289" s="31">
        <f t="shared" si="653"/>
        <v>-0.27958</v>
      </c>
      <c r="Y289" s="60">
        <f t="shared" si="654"/>
        <v>0.7049833636363636</v>
      </c>
      <c r="Z289" s="60">
        <f t="shared" si="655"/>
        <v>-9.3033000000000005E-2</v>
      </c>
      <c r="AA289" s="60">
        <f t="shared" si="656"/>
        <v>0.17587900000000001</v>
      </c>
      <c r="AC289" s="60"/>
      <c r="AD289" s="60"/>
      <c r="AE289" s="60"/>
      <c r="AF289" s="60"/>
      <c r="AG289" s="60"/>
      <c r="AH289" s="60"/>
      <c r="AI289" s="60"/>
      <c r="AJ289" s="60"/>
      <c r="AK289" s="60"/>
      <c r="AM289" s="31"/>
      <c r="AN289" s="31"/>
      <c r="AO289" s="31"/>
      <c r="AP289" s="31"/>
      <c r="AQ289" s="31"/>
      <c r="AR289" s="31"/>
      <c r="AS289" s="60"/>
      <c r="AW289" s="29">
        <f t="shared" si="701"/>
        <v>0.36105599999999999</v>
      </c>
      <c r="AX289" s="29">
        <f t="shared" si="699"/>
        <v>-3.2077000000000001E-2</v>
      </c>
      <c r="AY289" s="29">
        <f t="shared" si="699"/>
        <v>9.5396999999999996E-2</v>
      </c>
      <c r="AZ289" s="29">
        <f t="shared" si="699"/>
        <v>0.13708899999999999</v>
      </c>
      <c r="BA289" s="29">
        <f t="shared" si="699"/>
        <v>-0.12615199999999999</v>
      </c>
      <c r="BB289" s="29">
        <f t="shared" si="699"/>
        <v>-0.27958</v>
      </c>
      <c r="BC289" s="29">
        <f t="shared" si="699"/>
        <v>0.7049833636363636</v>
      </c>
      <c r="BD289" s="29">
        <f t="shared" si="699"/>
        <v>-9.3033000000000005E-2</v>
      </c>
      <c r="BE289" s="29">
        <f t="shared" si="699"/>
        <v>0.17587900000000001</v>
      </c>
      <c r="BG289" s="29">
        <f t="shared" si="702"/>
        <v>3.402568</v>
      </c>
      <c r="BH289" s="29">
        <f t="shared" si="703"/>
        <v>3.7992499999999998</v>
      </c>
      <c r="BI289" s="29">
        <f t="shared" si="704"/>
        <v>2.8601830000000001</v>
      </c>
      <c r="BJ289" s="29">
        <f t="shared" si="705"/>
        <v>0.55006999999999995</v>
      </c>
      <c r="BK289" s="29">
        <f t="shared" si="706"/>
        <v>5.084109999999999</v>
      </c>
      <c r="BL289" s="29">
        <f t="shared" si="707"/>
        <v>5.222176000000001</v>
      </c>
      <c r="BM289" s="29">
        <f t="shared" si="708"/>
        <v>0.51411363636363638</v>
      </c>
      <c r="BN289" s="29">
        <f t="shared" si="709"/>
        <v>2.6874379999999993</v>
      </c>
      <c r="BO289" s="29">
        <f t="shared" si="710"/>
        <v>3.1238200000000003</v>
      </c>
      <c r="BQ289" s="24">
        <v>1995</v>
      </c>
      <c r="BR289" s="24">
        <f t="shared" si="711"/>
        <v>15</v>
      </c>
      <c r="BS289" s="29">
        <f t="shared" si="682"/>
        <v>5.853237</v>
      </c>
      <c r="BT289" s="29">
        <f t="shared" si="683"/>
        <v>10.890808999999999</v>
      </c>
      <c r="BU289" s="29">
        <f t="shared" si="684"/>
        <v>2.720070999999999</v>
      </c>
      <c r="BV289" s="29">
        <f t="shared" si="685"/>
        <v>1.4861830000000003</v>
      </c>
      <c r="BW289" s="29">
        <f t="shared" si="686"/>
        <v>0.58636200000000005</v>
      </c>
      <c r="BX289" s="29">
        <f t="shared" si="687"/>
        <v>8.9249470000000013</v>
      </c>
      <c r="BY289" s="29">
        <f t="shared" si="688"/>
        <v>7.5653178181818177</v>
      </c>
      <c r="BZ289" s="29">
        <f t="shared" si="689"/>
        <v>9.291067</v>
      </c>
      <c r="CA289" s="29">
        <f t="shared" si="690"/>
        <v>11.084864999999999</v>
      </c>
      <c r="CC289" s="24">
        <v>2001</v>
      </c>
      <c r="CD289" s="24">
        <v>3</v>
      </c>
      <c r="CE289" s="29">
        <f t="shared" si="713"/>
        <v>-2.8935279999999999</v>
      </c>
      <c r="CF289" s="29">
        <f t="shared" si="714"/>
        <v>-4.1067019999999994</v>
      </c>
      <c r="CG289" s="29">
        <f t="shared" si="715"/>
        <v>-1.849164</v>
      </c>
      <c r="CH289" s="29">
        <f t="shared" si="716"/>
        <v>-2.1785730000000001</v>
      </c>
      <c r="CI289" s="29">
        <f t="shared" si="717"/>
        <v>-1.9473859999999998</v>
      </c>
      <c r="CJ289" s="29">
        <f t="shared" si="718"/>
        <v>-2.7362060000000001</v>
      </c>
      <c r="CK289" s="29">
        <f t="shared" si="719"/>
        <v>-2.7741512727272726</v>
      </c>
      <c r="CL289" s="29">
        <f t="shared" si="720"/>
        <v>-0.20764100000000002</v>
      </c>
      <c r="CM289" s="29">
        <f t="shared" si="721"/>
        <v>-1.343791</v>
      </c>
    </row>
    <row r="290" spans="1:91" x14ac:dyDescent="0.25">
      <c r="A290" s="25" t="s">
        <v>111</v>
      </c>
      <c r="B290" s="25" t="s">
        <v>91</v>
      </c>
      <c r="C290" s="25" t="s">
        <v>91</v>
      </c>
      <c r="D290" s="26" t="s">
        <v>100</v>
      </c>
      <c r="F290" s="29">
        <v>0.403337</v>
      </c>
      <c r="G290" s="29">
        <v>0.82495499999999999</v>
      </c>
      <c r="H290" s="29">
        <v>0.69079599999999997</v>
      </c>
      <c r="I290" s="29">
        <v>0.84454700000000005</v>
      </c>
      <c r="J290" s="29">
        <v>0.78409600000000002</v>
      </c>
      <c r="K290" s="29">
        <v>0.83817699999999995</v>
      </c>
      <c r="L290" s="29">
        <v>1.053007</v>
      </c>
      <c r="M290" s="58">
        <v>0.52910900000000005</v>
      </c>
      <c r="N290" s="58">
        <v>0.91708100000000004</v>
      </c>
      <c r="O290" s="58">
        <v>1.1859109999999999</v>
      </c>
      <c r="R290" s="31"/>
      <c r="S290" s="31">
        <f t="shared" si="648"/>
        <v>0.82495499999999999</v>
      </c>
      <c r="T290" s="31">
        <f t="shared" si="649"/>
        <v>0.69079599999999997</v>
      </c>
      <c r="U290" s="31">
        <f t="shared" si="650"/>
        <v>0.84454700000000005</v>
      </c>
      <c r="V290" s="31">
        <f t="shared" si="651"/>
        <v>0.78409600000000002</v>
      </c>
      <c r="W290" s="31">
        <f t="shared" si="652"/>
        <v>0.83817699999999995</v>
      </c>
      <c r="X290" s="31">
        <f t="shared" si="653"/>
        <v>1.053007</v>
      </c>
      <c r="Y290" s="60">
        <f t="shared" si="654"/>
        <v>0.46050609090909089</v>
      </c>
      <c r="Z290" s="60">
        <f t="shared" si="655"/>
        <v>0.91708100000000004</v>
      </c>
      <c r="AA290" s="60">
        <f t="shared" si="656"/>
        <v>1.1859109999999999</v>
      </c>
      <c r="AC290" s="60"/>
      <c r="AD290" s="60"/>
      <c r="AE290" s="60"/>
      <c r="AF290" s="60"/>
      <c r="AG290" s="60"/>
      <c r="AH290" s="60"/>
      <c r="AI290" s="60"/>
      <c r="AJ290" s="60"/>
      <c r="AK290" s="60"/>
      <c r="AM290" s="31"/>
      <c r="AN290" s="31"/>
      <c r="AO290" s="31"/>
      <c r="AP290" s="31"/>
      <c r="AQ290" s="31"/>
      <c r="AR290" s="31"/>
      <c r="AS290" s="60"/>
      <c r="AW290" s="29">
        <f t="shared" si="701"/>
        <v>0.82495499999999999</v>
      </c>
      <c r="AX290" s="29">
        <f t="shared" si="699"/>
        <v>0.69079599999999997</v>
      </c>
      <c r="AY290" s="29">
        <f t="shared" si="699"/>
        <v>0.84454700000000005</v>
      </c>
      <c r="AZ290" s="29">
        <f t="shared" si="699"/>
        <v>0.78409600000000002</v>
      </c>
      <c r="BA290" s="29">
        <f t="shared" si="699"/>
        <v>0.83817699999999995</v>
      </c>
      <c r="BB290" s="29">
        <f t="shared" si="699"/>
        <v>1.053007</v>
      </c>
      <c r="BC290" s="29">
        <f t="shared" si="699"/>
        <v>0.46050609090909089</v>
      </c>
      <c r="BD290" s="29">
        <f t="shared" si="699"/>
        <v>0.91708100000000004</v>
      </c>
      <c r="BE290" s="29">
        <f t="shared" si="699"/>
        <v>1.1859109999999999</v>
      </c>
      <c r="BG290" s="29">
        <f t="shared" si="702"/>
        <v>4.2275229999999997</v>
      </c>
      <c r="BH290" s="29">
        <f t="shared" si="703"/>
        <v>4.4900459999999995</v>
      </c>
      <c r="BI290" s="29">
        <f t="shared" si="704"/>
        <v>3.7047300000000001</v>
      </c>
      <c r="BJ290" s="29">
        <f t="shared" si="705"/>
        <v>1.334166</v>
      </c>
      <c r="BK290" s="29">
        <f t="shared" si="706"/>
        <v>5.922286999999999</v>
      </c>
      <c r="BL290" s="29">
        <f t="shared" si="707"/>
        <v>6.2751830000000011</v>
      </c>
      <c r="BM290" s="29">
        <f t="shared" si="708"/>
        <v>0.97461972727272728</v>
      </c>
      <c r="BN290" s="29">
        <f t="shared" si="709"/>
        <v>3.6045189999999994</v>
      </c>
      <c r="BO290" s="29">
        <f t="shared" si="710"/>
        <v>4.3097310000000002</v>
      </c>
      <c r="BQ290" s="24">
        <v>1995</v>
      </c>
      <c r="BR290" s="24">
        <f t="shared" si="711"/>
        <v>16</v>
      </c>
      <c r="BS290" s="29">
        <f t="shared" si="682"/>
        <v>5.614528</v>
      </c>
      <c r="BT290" s="29">
        <f t="shared" si="683"/>
        <v>10.898655</v>
      </c>
      <c r="BU290" s="29">
        <f t="shared" si="684"/>
        <v>2.3595319999999989</v>
      </c>
      <c r="BV290" s="29">
        <f t="shared" si="685"/>
        <v>1.3428860000000002</v>
      </c>
      <c r="BW290" s="29">
        <f t="shared" si="686"/>
        <v>0.49589900000000003</v>
      </c>
      <c r="BX290" s="29">
        <f t="shared" si="687"/>
        <v>8.5255060000000018</v>
      </c>
      <c r="BY290" s="29">
        <f t="shared" si="688"/>
        <v>6.593860454545454</v>
      </c>
      <c r="BZ290" s="29">
        <f t="shared" si="689"/>
        <v>9.0922870000000007</v>
      </c>
      <c r="CA290" s="29">
        <f t="shared" si="690"/>
        <v>11.102380999999999</v>
      </c>
      <c r="CC290" s="24">
        <v>2001</v>
      </c>
      <c r="CD290" s="24">
        <v>4</v>
      </c>
      <c r="CE290" s="29">
        <f t="shared" si="713"/>
        <v>-2.3421409999999998</v>
      </c>
      <c r="CF290" s="29">
        <f t="shared" si="714"/>
        <v>-4.1743579999999998</v>
      </c>
      <c r="CG290" s="29">
        <f t="shared" si="715"/>
        <v>-1.754065</v>
      </c>
      <c r="CH290" s="29">
        <f t="shared" si="716"/>
        <v>-2.151802</v>
      </c>
      <c r="CI290" s="29">
        <f t="shared" si="717"/>
        <v>-1.5009309999999998</v>
      </c>
      <c r="CJ290" s="29">
        <f t="shared" si="718"/>
        <v>-2.596622</v>
      </c>
      <c r="CK290" s="29">
        <f t="shared" si="719"/>
        <v>-2.928049818181818</v>
      </c>
      <c r="CL290" s="29">
        <f t="shared" si="720"/>
        <v>-0.13343600000000003</v>
      </c>
      <c r="CM290" s="29">
        <f t="shared" si="721"/>
        <v>-1.5876649999999999</v>
      </c>
    </row>
    <row r="291" spans="1:91" x14ac:dyDescent="0.25">
      <c r="A291" s="25" t="s">
        <v>111</v>
      </c>
      <c r="B291" s="25" t="s">
        <v>91</v>
      </c>
      <c r="C291" s="25" t="s">
        <v>92</v>
      </c>
      <c r="D291" s="26">
        <v>2</v>
      </c>
      <c r="F291" s="29">
        <v>0.196328</v>
      </c>
      <c r="G291" s="29">
        <v>0.68187200000000003</v>
      </c>
      <c r="H291" s="29">
        <v>0.49674200000000002</v>
      </c>
      <c r="I291" s="29">
        <v>0.726518</v>
      </c>
      <c r="J291" s="29">
        <v>0.60478699999999996</v>
      </c>
      <c r="K291" s="29">
        <v>0.76619300000000001</v>
      </c>
      <c r="L291" s="29">
        <v>0.83113099999999995</v>
      </c>
      <c r="M291" s="58">
        <v>0.404505</v>
      </c>
      <c r="N291" s="58">
        <v>0.85810299999999995</v>
      </c>
      <c r="O291" s="58">
        <v>1.0815950000000001</v>
      </c>
      <c r="R291" s="31"/>
      <c r="S291" s="31">
        <f t="shared" si="648"/>
        <v>0.68187200000000003</v>
      </c>
      <c r="T291" s="31">
        <f t="shared" si="649"/>
        <v>0.49674200000000002</v>
      </c>
      <c r="U291" s="31">
        <f t="shared" si="650"/>
        <v>0.726518</v>
      </c>
      <c r="V291" s="31">
        <f t="shared" si="651"/>
        <v>0.60478699999999996</v>
      </c>
      <c r="W291" s="31">
        <f t="shared" si="652"/>
        <v>0.76619300000000001</v>
      </c>
      <c r="X291" s="31">
        <f t="shared" si="653"/>
        <v>0.83113099999999995</v>
      </c>
      <c r="Y291" s="60">
        <f t="shared" si="654"/>
        <v>0.29095390909090907</v>
      </c>
      <c r="Z291" s="60">
        <f t="shared" si="655"/>
        <v>0.85810299999999995</v>
      </c>
      <c r="AA291" s="60">
        <f t="shared" si="656"/>
        <v>1.0815950000000001</v>
      </c>
      <c r="AC291" s="60"/>
      <c r="AD291" s="60"/>
      <c r="AE291" s="60"/>
      <c r="AF291" s="60"/>
      <c r="AG291" s="60"/>
      <c r="AH291" s="60"/>
      <c r="AI291" s="60"/>
      <c r="AJ291" s="60"/>
      <c r="AK291" s="60"/>
      <c r="AM291" s="31"/>
      <c r="AN291" s="31"/>
      <c r="AO291" s="31"/>
      <c r="AP291" s="31"/>
      <c r="AQ291" s="31"/>
      <c r="AR291" s="31"/>
      <c r="AS291" s="60"/>
      <c r="AW291" s="29">
        <f t="shared" si="701"/>
        <v>0.68187200000000003</v>
      </c>
      <c r="AX291" s="29">
        <f t="shared" si="699"/>
        <v>0.49674200000000002</v>
      </c>
      <c r="AY291" s="29">
        <f t="shared" si="699"/>
        <v>0.726518</v>
      </c>
      <c r="AZ291" s="29">
        <f t="shared" si="699"/>
        <v>0.60478699999999996</v>
      </c>
      <c r="BA291" s="29">
        <f t="shared" si="699"/>
        <v>0.76619300000000001</v>
      </c>
      <c r="BB291" s="29">
        <f t="shared" si="699"/>
        <v>0.83113099999999995</v>
      </c>
      <c r="BC291" s="29">
        <f t="shared" si="699"/>
        <v>0.29095390909090907</v>
      </c>
      <c r="BD291" s="29">
        <f t="shared" si="699"/>
        <v>0.85810299999999995</v>
      </c>
      <c r="BE291" s="29">
        <f t="shared" si="699"/>
        <v>1.0815950000000001</v>
      </c>
      <c r="BG291" s="29">
        <f t="shared" si="702"/>
        <v>4.909395</v>
      </c>
      <c r="BH291" s="29">
        <f t="shared" si="703"/>
        <v>4.9867879999999998</v>
      </c>
      <c r="BI291" s="29">
        <f t="shared" si="704"/>
        <v>4.4312480000000001</v>
      </c>
      <c r="BJ291" s="29">
        <f t="shared" si="705"/>
        <v>1.9389529999999999</v>
      </c>
      <c r="BK291" s="29">
        <f t="shared" si="706"/>
        <v>6.6884799999999993</v>
      </c>
      <c r="BL291" s="29">
        <f t="shared" si="707"/>
        <v>7.1063140000000011</v>
      </c>
      <c r="BM291" s="29">
        <f t="shared" si="708"/>
        <v>1.2655736363636363</v>
      </c>
      <c r="BN291" s="29">
        <f t="shared" si="709"/>
        <v>4.4626219999999996</v>
      </c>
      <c r="BO291" s="29">
        <f t="shared" si="710"/>
        <v>5.3913260000000003</v>
      </c>
      <c r="BQ291" s="24">
        <v>1995</v>
      </c>
      <c r="BR291" s="24">
        <f t="shared" si="711"/>
        <v>17</v>
      </c>
      <c r="BS291" s="29">
        <f t="shared" si="682"/>
        <v>5.7804380000000002</v>
      </c>
      <c r="BT291" s="29">
        <f t="shared" si="683"/>
        <v>10.848063999999999</v>
      </c>
      <c r="BU291" s="29">
        <f t="shared" si="684"/>
        <v>2.3169729999999991</v>
      </c>
      <c r="BV291" s="29">
        <f t="shared" si="685"/>
        <v>1.3534590000000002</v>
      </c>
      <c r="BW291" s="29">
        <f t="shared" si="686"/>
        <v>0.40418600000000005</v>
      </c>
      <c r="BX291" s="29">
        <f t="shared" si="687"/>
        <v>8.3465360000000022</v>
      </c>
      <c r="BY291" s="29">
        <f t="shared" si="688"/>
        <v>6.2133243636363629</v>
      </c>
      <c r="BZ291" s="29">
        <f t="shared" si="689"/>
        <v>8.8945889999999999</v>
      </c>
      <c r="CA291" s="29">
        <f t="shared" si="690"/>
        <v>10.953146</v>
      </c>
      <c r="CC291" s="24">
        <v>2001</v>
      </c>
      <c r="CD291" s="24">
        <v>5</v>
      </c>
      <c r="CE291" s="29">
        <f t="shared" si="713"/>
        <v>-1.5927529999999996</v>
      </c>
      <c r="CF291" s="29">
        <f t="shared" si="714"/>
        <v>-4.1669119999999999</v>
      </c>
      <c r="CG291" s="29">
        <f t="shared" si="715"/>
        <v>-1.5118450000000001</v>
      </c>
      <c r="CH291" s="29">
        <f t="shared" si="716"/>
        <v>-2.1157889999999999</v>
      </c>
      <c r="CI291" s="29">
        <f t="shared" si="717"/>
        <v>-1.1753349999999998</v>
      </c>
      <c r="CJ291" s="29">
        <f t="shared" si="718"/>
        <v>-2.5586699999999998</v>
      </c>
      <c r="CK291" s="29">
        <f t="shared" si="719"/>
        <v>-2.8450360909090908</v>
      </c>
      <c r="CL291" s="29">
        <f t="shared" si="720"/>
        <v>-0.23001500000000002</v>
      </c>
      <c r="CM291" s="29">
        <f t="shared" si="721"/>
        <v>-1.9958109999999998</v>
      </c>
    </row>
    <row r="292" spans="1:91" x14ac:dyDescent="0.25">
      <c r="A292" s="25" t="s">
        <v>111</v>
      </c>
      <c r="B292" s="25" t="s">
        <v>91</v>
      </c>
      <c r="C292" s="25" t="s">
        <v>93</v>
      </c>
      <c r="D292" s="26">
        <v>3</v>
      </c>
      <c r="F292" s="29">
        <v>-0.29077700000000001</v>
      </c>
      <c r="G292" s="29">
        <v>0.38663399999999998</v>
      </c>
      <c r="H292" s="29">
        <v>7.842E-3</v>
      </c>
      <c r="I292" s="29">
        <v>0.417134</v>
      </c>
      <c r="J292" s="29">
        <v>0.28757199999999999</v>
      </c>
      <c r="K292" s="29">
        <v>0.55844199999999999</v>
      </c>
      <c r="L292" s="29">
        <v>0.29206100000000002</v>
      </c>
      <c r="M292" s="58">
        <v>1.8412000000000001E-2</v>
      </c>
      <c r="N292" s="58">
        <v>0.404669</v>
      </c>
      <c r="O292" s="58">
        <v>0.53076599999999996</v>
      </c>
      <c r="R292" s="31"/>
      <c r="S292" s="31">
        <f t="shared" si="648"/>
        <v>0.38663399999999998</v>
      </c>
      <c r="T292" s="31">
        <f t="shared" si="649"/>
        <v>7.842E-3</v>
      </c>
      <c r="U292" s="31">
        <f t="shared" si="650"/>
        <v>0.417134</v>
      </c>
      <c r="V292" s="31">
        <f t="shared" si="651"/>
        <v>0.28757199999999999</v>
      </c>
      <c r="W292" s="31">
        <f t="shared" si="652"/>
        <v>0.55844199999999999</v>
      </c>
      <c r="X292" s="31">
        <f t="shared" si="653"/>
        <v>0.29206100000000002</v>
      </c>
      <c r="Y292" s="60">
        <f t="shared" si="654"/>
        <v>-0.15023654545454546</v>
      </c>
      <c r="Z292" s="60">
        <f t="shared" si="655"/>
        <v>0.404669</v>
      </c>
      <c r="AA292" s="60">
        <f t="shared" si="656"/>
        <v>0.53076599999999996</v>
      </c>
      <c r="AC292" s="60"/>
      <c r="AD292" s="60"/>
      <c r="AE292" s="60"/>
      <c r="AF292" s="60"/>
      <c r="AG292" s="60"/>
      <c r="AH292" s="60"/>
      <c r="AI292" s="60"/>
      <c r="AJ292" s="60"/>
      <c r="AK292" s="60"/>
      <c r="AM292" s="31"/>
      <c r="AN292" s="31"/>
      <c r="AO292" s="31"/>
      <c r="AP292" s="31"/>
      <c r="AQ292" s="31"/>
      <c r="AR292" s="31"/>
      <c r="AS292" s="60"/>
      <c r="AW292" s="29">
        <f t="shared" si="701"/>
        <v>0.38663399999999998</v>
      </c>
      <c r="AX292" s="29">
        <f t="shared" si="699"/>
        <v>7.842E-3</v>
      </c>
      <c r="AY292" s="29">
        <f t="shared" si="699"/>
        <v>0.417134</v>
      </c>
      <c r="AZ292" s="29">
        <f t="shared" si="699"/>
        <v>0.28757199999999999</v>
      </c>
      <c r="BA292" s="29">
        <f t="shared" si="699"/>
        <v>0.55844199999999999</v>
      </c>
      <c r="BB292" s="29">
        <f t="shared" si="699"/>
        <v>0.29206100000000002</v>
      </c>
      <c r="BC292" s="29">
        <f t="shared" si="699"/>
        <v>-0.15023654545454546</v>
      </c>
      <c r="BD292" s="29">
        <f t="shared" si="699"/>
        <v>0.404669</v>
      </c>
      <c r="BE292" s="29">
        <f t="shared" si="699"/>
        <v>0.53076599999999996</v>
      </c>
      <c r="BG292" s="29">
        <f t="shared" si="702"/>
        <v>5.2960289999999999</v>
      </c>
      <c r="BH292" s="29">
        <f t="shared" si="703"/>
        <v>4.9946299999999999</v>
      </c>
      <c r="BI292" s="29">
        <f t="shared" si="704"/>
        <v>4.848382</v>
      </c>
      <c r="BJ292" s="29">
        <f t="shared" si="705"/>
        <v>2.2265250000000001</v>
      </c>
      <c r="BK292" s="29">
        <f t="shared" si="706"/>
        <v>7.2469219999999996</v>
      </c>
      <c r="BL292" s="29">
        <f t="shared" si="707"/>
        <v>7.3983750000000015</v>
      </c>
      <c r="BM292" s="29">
        <f t="shared" si="708"/>
        <v>1.1153370909090907</v>
      </c>
      <c r="BN292" s="29">
        <f t="shared" si="709"/>
        <v>4.8672909999999998</v>
      </c>
      <c r="BO292" s="29">
        <f t="shared" si="710"/>
        <v>5.9220920000000001</v>
      </c>
      <c r="BQ292" s="24">
        <v>1995</v>
      </c>
      <c r="BR292" s="24">
        <f t="shared" si="711"/>
        <v>18</v>
      </c>
      <c r="BS292" s="29">
        <f t="shared" si="682"/>
        <v>6.2672990000000004</v>
      </c>
      <c r="BT292" s="29">
        <f t="shared" si="683"/>
        <v>10.617884999999999</v>
      </c>
      <c r="BU292" s="29">
        <f t="shared" si="684"/>
        <v>2.5213199999999989</v>
      </c>
      <c r="BV292" s="29">
        <f t="shared" si="685"/>
        <v>1.5592350000000001</v>
      </c>
      <c r="BW292" s="29">
        <f t="shared" si="686"/>
        <v>0.35293900000000006</v>
      </c>
      <c r="BX292" s="29">
        <f t="shared" si="687"/>
        <v>8.4021360000000023</v>
      </c>
      <c r="BY292" s="29">
        <f t="shared" si="688"/>
        <v>6.2021578181818171</v>
      </c>
      <c r="BZ292" s="29">
        <f t="shared" si="689"/>
        <v>8.7061580000000003</v>
      </c>
      <c r="CA292" s="29">
        <f t="shared" si="690"/>
        <v>10.855191</v>
      </c>
      <c r="CC292" s="24">
        <v>2001</v>
      </c>
      <c r="CD292" s="24">
        <v>6</v>
      </c>
      <c r="CE292" s="29">
        <f t="shared" si="713"/>
        <v>-0.76975499999999963</v>
      </c>
      <c r="CF292" s="29">
        <f t="shared" si="714"/>
        <v>-4.2235189999999996</v>
      </c>
      <c r="CG292" s="29">
        <f t="shared" si="715"/>
        <v>-1.1982780000000002</v>
      </c>
      <c r="CH292" s="29">
        <f t="shared" si="716"/>
        <v>-2.1541220000000001</v>
      </c>
      <c r="CI292" s="29">
        <f t="shared" si="717"/>
        <v>-1.1194399999999998</v>
      </c>
      <c r="CJ292" s="29">
        <f t="shared" si="718"/>
        <v>-2.7542769999999996</v>
      </c>
      <c r="CK292" s="29">
        <f t="shared" si="719"/>
        <v>-2.5666846363636364</v>
      </c>
      <c r="CL292" s="29">
        <f t="shared" si="720"/>
        <v>-0.56019200000000002</v>
      </c>
      <c r="CM292" s="29">
        <f t="shared" si="721"/>
        <v>-2.5852459999999997</v>
      </c>
    </row>
    <row r="293" spans="1:91" x14ac:dyDescent="0.25">
      <c r="A293" s="25" t="s">
        <v>111</v>
      </c>
      <c r="B293" s="25" t="s">
        <v>92</v>
      </c>
      <c r="C293" s="25" t="s">
        <v>91</v>
      </c>
      <c r="D293" s="26">
        <v>4</v>
      </c>
      <c r="F293" s="29">
        <v>-0.276978</v>
      </c>
      <c r="G293" s="29">
        <v>2.898E-3</v>
      </c>
      <c r="H293" s="29">
        <v>-0.52987700000000004</v>
      </c>
      <c r="I293" s="29">
        <v>0.12611</v>
      </c>
      <c r="J293" s="29">
        <v>-0.26249800000000001</v>
      </c>
      <c r="K293" s="29">
        <v>-3.2620000000000003E-2</v>
      </c>
      <c r="L293" s="29">
        <v>-0.54918699999999998</v>
      </c>
      <c r="M293" s="58">
        <v>-0.47083799999999998</v>
      </c>
      <c r="N293" s="58">
        <v>-0.62805200000000005</v>
      </c>
      <c r="O293" s="58">
        <v>-0.80579699999999999</v>
      </c>
      <c r="R293" s="31"/>
      <c r="S293" s="31">
        <f t="shared" si="648"/>
        <v>2.898E-3</v>
      </c>
      <c r="T293" s="31">
        <f t="shared" si="649"/>
        <v>-0.52987700000000004</v>
      </c>
      <c r="U293" s="31">
        <f t="shared" si="650"/>
        <v>0.12611</v>
      </c>
      <c r="V293" s="31">
        <f t="shared" si="651"/>
        <v>-0.26249800000000001</v>
      </c>
      <c r="W293" s="31">
        <f t="shared" si="652"/>
        <v>-3.2620000000000003E-2</v>
      </c>
      <c r="X293" s="31">
        <f t="shared" si="653"/>
        <v>-0.54918699999999998</v>
      </c>
      <c r="Y293" s="60">
        <f t="shared" si="654"/>
        <v>-0.36509618181818182</v>
      </c>
      <c r="Z293" s="60">
        <f t="shared" si="655"/>
        <v>-0.62805200000000005</v>
      </c>
      <c r="AA293" s="60">
        <f t="shared" si="656"/>
        <v>-0.80579699999999999</v>
      </c>
      <c r="AC293" s="60"/>
      <c r="AD293" s="60"/>
      <c r="AE293" s="60"/>
      <c r="AF293" s="60"/>
      <c r="AG293" s="60"/>
      <c r="AH293" s="60"/>
      <c r="AI293" s="60"/>
      <c r="AJ293" s="60"/>
      <c r="AK293" s="60"/>
      <c r="AM293" s="31"/>
      <c r="AN293" s="31"/>
      <c r="AO293" s="31"/>
      <c r="AP293" s="31"/>
      <c r="AQ293" s="31"/>
      <c r="AR293" s="31"/>
      <c r="AS293" s="60"/>
      <c r="AW293" s="29">
        <f t="shared" si="701"/>
        <v>2.898E-3</v>
      </c>
      <c r="AX293" s="29">
        <f t="shared" si="699"/>
        <v>-0.52987700000000004</v>
      </c>
      <c r="AY293" s="29">
        <f t="shared" si="699"/>
        <v>0.12611</v>
      </c>
      <c r="AZ293" s="29">
        <f t="shared" si="699"/>
        <v>-0.26249800000000001</v>
      </c>
      <c r="BA293" s="29">
        <f t="shared" si="699"/>
        <v>-3.2620000000000003E-2</v>
      </c>
      <c r="BB293" s="29">
        <f t="shared" si="699"/>
        <v>-0.54918699999999998</v>
      </c>
      <c r="BC293" s="29">
        <f t="shared" si="699"/>
        <v>-0.36509618181818182</v>
      </c>
      <c r="BD293" s="29">
        <f t="shared" si="699"/>
        <v>-0.62805200000000005</v>
      </c>
      <c r="BE293" s="29">
        <f t="shared" si="699"/>
        <v>-0.80579699999999999</v>
      </c>
      <c r="BG293" s="29">
        <f t="shared" si="702"/>
        <v>5.2989269999999999</v>
      </c>
      <c r="BH293" s="29">
        <f t="shared" si="703"/>
        <v>4.464753</v>
      </c>
      <c r="BI293" s="29">
        <f t="shared" si="704"/>
        <v>4.9744919999999997</v>
      </c>
      <c r="BJ293" s="29">
        <f t="shared" si="705"/>
        <v>1.9640270000000002</v>
      </c>
      <c r="BK293" s="29">
        <f t="shared" si="706"/>
        <v>7.214302</v>
      </c>
      <c r="BL293" s="29">
        <f t="shared" si="707"/>
        <v>6.8491880000000016</v>
      </c>
      <c r="BM293" s="29">
        <f t="shared" si="708"/>
        <v>0.7502409090909089</v>
      </c>
      <c r="BN293" s="29">
        <f t="shared" si="709"/>
        <v>4.2392389999999995</v>
      </c>
      <c r="BO293" s="29">
        <f t="shared" si="710"/>
        <v>5.116295</v>
      </c>
      <c r="BQ293" s="24">
        <v>1995</v>
      </c>
      <c r="BR293" s="24">
        <f t="shared" si="711"/>
        <v>19</v>
      </c>
      <c r="BS293" s="29">
        <f t="shared" si="682"/>
        <v>6.3370820000000005</v>
      </c>
      <c r="BT293" s="29">
        <f t="shared" si="683"/>
        <v>10.240447</v>
      </c>
      <c r="BU293" s="29">
        <f t="shared" si="684"/>
        <v>2.5116629999999991</v>
      </c>
      <c r="BV293" s="29">
        <f t="shared" si="685"/>
        <v>1.7944560000000003</v>
      </c>
      <c r="BW293" s="29">
        <f t="shared" si="686"/>
        <v>0.13049500000000006</v>
      </c>
      <c r="BX293" s="29">
        <f t="shared" si="687"/>
        <v>8.0941520000000029</v>
      </c>
      <c r="BY293" s="29">
        <f t="shared" si="688"/>
        <v>5.8942629999999987</v>
      </c>
      <c r="BZ293" s="29">
        <f t="shared" si="689"/>
        <v>8.5498709999999996</v>
      </c>
      <c r="CA293" s="29">
        <f t="shared" si="690"/>
        <v>10.637596</v>
      </c>
      <c r="CC293" s="24">
        <v>2001</v>
      </c>
      <c r="CD293" s="24">
        <v>7</v>
      </c>
      <c r="CE293" s="29">
        <f t="shared" si="713"/>
        <v>0.29861600000000033</v>
      </c>
      <c r="CF293" s="29">
        <f t="shared" si="714"/>
        <v>-4.1819009999999999</v>
      </c>
      <c r="CG293" s="29">
        <f t="shared" si="715"/>
        <v>-0.8140130000000001</v>
      </c>
      <c r="CH293" s="29">
        <f t="shared" si="716"/>
        <v>-2.3019989999999999</v>
      </c>
      <c r="CI293" s="29">
        <f t="shared" si="717"/>
        <v>-1.5473569999999999</v>
      </c>
      <c r="CJ293" s="29">
        <f t="shared" si="718"/>
        <v>-3.2030589999999997</v>
      </c>
      <c r="CK293" s="29">
        <f t="shared" si="719"/>
        <v>-2.0809686363636364</v>
      </c>
      <c r="CL293" s="29">
        <f t="shared" si="720"/>
        <v>-1.170601</v>
      </c>
      <c r="CM293" s="29">
        <f t="shared" si="721"/>
        <v>-3.2618409999999995</v>
      </c>
    </row>
    <row r="294" spans="1:91" x14ac:dyDescent="0.25">
      <c r="A294" s="25" t="s">
        <v>111</v>
      </c>
      <c r="B294" s="25" t="s">
        <v>92</v>
      </c>
      <c r="C294" s="25" t="s">
        <v>92</v>
      </c>
      <c r="D294" s="26">
        <v>5</v>
      </c>
      <c r="F294" s="29">
        <v>-0.126801</v>
      </c>
      <c r="G294" s="29">
        <v>0.34118900000000002</v>
      </c>
      <c r="H294" s="29">
        <v>-0.358815</v>
      </c>
      <c r="I294" s="29">
        <v>0.25404700000000002</v>
      </c>
      <c r="J294" s="29">
        <v>-3.6257999999999999E-2</v>
      </c>
      <c r="K294" s="29">
        <v>-0.117033</v>
      </c>
      <c r="L294" s="29">
        <v>-0.54788400000000004</v>
      </c>
      <c r="M294" s="58">
        <v>-0.60941599999999996</v>
      </c>
      <c r="N294" s="58">
        <v>-0.67185399999999995</v>
      </c>
      <c r="O294" s="58">
        <v>-0.60463</v>
      </c>
      <c r="R294" s="31"/>
      <c r="S294" s="31">
        <f t="shared" si="648"/>
        <v>0.34118900000000002</v>
      </c>
      <c r="T294" s="31">
        <f t="shared" si="649"/>
        <v>-0.358815</v>
      </c>
      <c r="U294" s="31">
        <f t="shared" si="650"/>
        <v>0.25404700000000002</v>
      </c>
      <c r="V294" s="31">
        <f t="shared" si="651"/>
        <v>-3.6257999999999999E-2</v>
      </c>
      <c r="W294" s="31">
        <f t="shared" si="652"/>
        <v>-0.117033</v>
      </c>
      <c r="X294" s="31">
        <f t="shared" si="653"/>
        <v>-0.54788400000000004</v>
      </c>
      <c r="Y294" s="60">
        <f t="shared" si="654"/>
        <v>-0.34617145454545456</v>
      </c>
      <c r="Z294" s="60">
        <f t="shared" si="655"/>
        <v>-0.67185399999999995</v>
      </c>
      <c r="AA294" s="60">
        <f t="shared" si="656"/>
        <v>-0.60463</v>
      </c>
      <c r="AC294" s="60"/>
      <c r="AD294" s="60"/>
      <c r="AE294" s="60"/>
      <c r="AF294" s="60"/>
      <c r="AG294" s="60"/>
      <c r="AH294" s="60"/>
      <c r="AI294" s="60"/>
      <c r="AJ294" s="60"/>
      <c r="AK294" s="60"/>
      <c r="AM294" s="31"/>
      <c r="AN294" s="31"/>
      <c r="AO294" s="31"/>
      <c r="AP294" s="31"/>
      <c r="AQ294" s="31"/>
      <c r="AR294" s="31"/>
      <c r="AS294" s="60"/>
      <c r="AW294" s="29">
        <f t="shared" si="701"/>
        <v>0.34118900000000002</v>
      </c>
      <c r="AX294" s="29">
        <f t="shared" si="699"/>
        <v>-0.358815</v>
      </c>
      <c r="AY294" s="29">
        <f t="shared" si="699"/>
        <v>0.25404700000000002</v>
      </c>
      <c r="AZ294" s="29">
        <f t="shared" si="699"/>
        <v>-3.6257999999999999E-2</v>
      </c>
      <c r="BA294" s="29">
        <f t="shared" si="699"/>
        <v>-0.117033</v>
      </c>
      <c r="BB294" s="29">
        <f t="shared" si="699"/>
        <v>-0.54788400000000004</v>
      </c>
      <c r="BC294" s="29">
        <f t="shared" si="699"/>
        <v>-0.34617145454545456</v>
      </c>
      <c r="BD294" s="29">
        <f t="shared" si="699"/>
        <v>-0.67185399999999995</v>
      </c>
      <c r="BE294" s="29">
        <f t="shared" si="699"/>
        <v>-0.60463</v>
      </c>
      <c r="BG294" s="29">
        <f t="shared" si="702"/>
        <v>5.6401159999999999</v>
      </c>
      <c r="BH294" s="29">
        <f t="shared" si="703"/>
        <v>4.1059380000000001</v>
      </c>
      <c r="BI294" s="29">
        <f t="shared" si="704"/>
        <v>5.2285389999999996</v>
      </c>
      <c r="BJ294" s="29">
        <f t="shared" si="705"/>
        <v>1.9277690000000003</v>
      </c>
      <c r="BK294" s="29">
        <f t="shared" si="706"/>
        <v>7.0972689999999998</v>
      </c>
      <c r="BL294" s="29">
        <f t="shared" si="707"/>
        <v>6.3013040000000018</v>
      </c>
      <c r="BM294" s="29">
        <f t="shared" si="708"/>
        <v>0.40406945454545434</v>
      </c>
      <c r="BN294" s="29">
        <f t="shared" si="709"/>
        <v>3.5673849999999998</v>
      </c>
      <c r="BO294" s="29">
        <f t="shared" si="710"/>
        <v>4.5116649999999998</v>
      </c>
      <c r="BQ294" s="24">
        <v>1995</v>
      </c>
      <c r="BR294" s="24">
        <f t="shared" si="711"/>
        <v>20</v>
      </c>
      <c r="BS294" s="29">
        <f t="shared" si="682"/>
        <v>6.5835690000000007</v>
      </c>
      <c r="BT294" s="29">
        <f t="shared" si="683"/>
        <v>10.333764</v>
      </c>
      <c r="BU294" s="29">
        <f t="shared" si="684"/>
        <v>2.7289099999999991</v>
      </c>
      <c r="BV294" s="29">
        <f t="shared" si="685"/>
        <v>2.2145870000000003</v>
      </c>
      <c r="BW294" s="29">
        <f t="shared" si="686"/>
        <v>0.34168600000000005</v>
      </c>
      <c r="BX294" s="29">
        <f t="shared" si="687"/>
        <v>8.3463190000000029</v>
      </c>
      <c r="BY294" s="29">
        <f t="shared" si="688"/>
        <v>5.6385007272727261</v>
      </c>
      <c r="BZ294" s="29">
        <f t="shared" si="689"/>
        <v>8.8911129999999989</v>
      </c>
      <c r="CA294" s="29">
        <f t="shared" si="690"/>
        <v>11.138412000000001</v>
      </c>
      <c r="CC294" s="24">
        <v>2001</v>
      </c>
      <c r="CD294" s="24">
        <v>8</v>
      </c>
      <c r="CE294" s="29">
        <f t="shared" si="713"/>
        <v>1.0290140000000003</v>
      </c>
      <c r="CF294" s="29">
        <f t="shared" si="714"/>
        <v>-4.397513</v>
      </c>
      <c r="CG294" s="29">
        <f t="shared" si="715"/>
        <v>-0.52055400000000007</v>
      </c>
      <c r="CH294" s="29">
        <f t="shared" si="716"/>
        <v>-2.6025179999999999</v>
      </c>
      <c r="CI294" s="29">
        <f t="shared" si="717"/>
        <v>-2.0837669999999999</v>
      </c>
      <c r="CJ294" s="29">
        <f t="shared" si="718"/>
        <v>-3.8407929999999997</v>
      </c>
      <c r="CK294" s="29">
        <f t="shared" si="719"/>
        <v>-1.7021954545454545</v>
      </c>
      <c r="CL294" s="29">
        <f t="shared" si="720"/>
        <v>-1.904342</v>
      </c>
      <c r="CM294" s="29">
        <f t="shared" si="721"/>
        <v>-3.9770519999999996</v>
      </c>
    </row>
    <row r="295" spans="1:91" x14ac:dyDescent="0.25">
      <c r="A295" s="25" t="s">
        <v>111</v>
      </c>
      <c r="B295" s="25" t="s">
        <v>92</v>
      </c>
      <c r="C295" s="25" t="s">
        <v>93</v>
      </c>
      <c r="D295" s="26">
        <v>6</v>
      </c>
      <c r="F295" s="29">
        <v>4.6219999999999997E-2</v>
      </c>
      <c r="G295" s="29">
        <v>0.65318100000000001</v>
      </c>
      <c r="H295" s="29">
        <v>-0.14533599999999999</v>
      </c>
      <c r="I295" s="29">
        <v>0.37538899999999997</v>
      </c>
      <c r="J295" s="29">
        <v>0.186249</v>
      </c>
      <c r="K295" s="29">
        <v>-0.17071700000000001</v>
      </c>
      <c r="L295" s="29">
        <v>-0.41358800000000001</v>
      </c>
      <c r="M295" s="58">
        <v>-0.59145199999999998</v>
      </c>
      <c r="N295" s="58">
        <v>-0.59154300000000004</v>
      </c>
      <c r="O295" s="58">
        <v>-0.367363</v>
      </c>
      <c r="R295" s="31"/>
      <c r="S295" s="31">
        <f t="shared" si="648"/>
        <v>0.65318100000000001</v>
      </c>
      <c r="T295" s="31">
        <f t="shared" si="649"/>
        <v>-0.14533599999999999</v>
      </c>
      <c r="U295" s="31">
        <f t="shared" si="650"/>
        <v>0.37538899999999997</v>
      </c>
      <c r="V295" s="31">
        <f t="shared" si="651"/>
        <v>0.186249</v>
      </c>
      <c r="W295" s="31">
        <f t="shared" si="652"/>
        <v>-0.17071700000000001</v>
      </c>
      <c r="X295" s="31">
        <f t="shared" si="653"/>
        <v>-0.41358800000000001</v>
      </c>
      <c r="Y295" s="60">
        <f t="shared" si="654"/>
        <v>-0.24363090909090906</v>
      </c>
      <c r="Z295" s="60">
        <f t="shared" si="655"/>
        <v>-0.59154300000000004</v>
      </c>
      <c r="AA295" s="60">
        <f t="shared" si="656"/>
        <v>-0.367363</v>
      </c>
      <c r="AC295" s="60"/>
      <c r="AD295" s="60"/>
      <c r="AE295" s="60"/>
      <c r="AF295" s="60"/>
      <c r="AG295" s="60"/>
      <c r="AH295" s="60"/>
      <c r="AI295" s="60"/>
      <c r="AJ295" s="60"/>
      <c r="AK295" s="60"/>
      <c r="AM295" s="31"/>
      <c r="AN295" s="31"/>
      <c r="AO295" s="31"/>
      <c r="AP295" s="31"/>
      <c r="AQ295" s="31"/>
      <c r="AR295" s="31"/>
      <c r="AS295" s="60"/>
      <c r="AW295" s="29">
        <f t="shared" si="701"/>
        <v>0.65318100000000001</v>
      </c>
      <c r="AX295" s="29">
        <f t="shared" si="699"/>
        <v>-0.14533599999999999</v>
      </c>
      <c r="AY295" s="29">
        <f t="shared" si="699"/>
        <v>0.37538899999999997</v>
      </c>
      <c r="AZ295" s="29">
        <f t="shared" si="699"/>
        <v>0.186249</v>
      </c>
      <c r="BA295" s="29">
        <f t="shared" si="699"/>
        <v>-0.17071700000000001</v>
      </c>
      <c r="BB295" s="29">
        <f t="shared" si="699"/>
        <v>-0.41358800000000001</v>
      </c>
      <c r="BC295" s="29">
        <f t="shared" si="699"/>
        <v>-0.24363090909090906</v>
      </c>
      <c r="BD295" s="29">
        <f t="shared" si="699"/>
        <v>-0.59154300000000004</v>
      </c>
      <c r="BE295" s="29">
        <f t="shared" si="699"/>
        <v>-0.367363</v>
      </c>
      <c r="BG295" s="29">
        <f t="shared" si="702"/>
        <v>6.2932969999999999</v>
      </c>
      <c r="BH295" s="29">
        <f t="shared" si="703"/>
        <v>3.9606020000000002</v>
      </c>
      <c r="BI295" s="29">
        <f t="shared" si="704"/>
        <v>5.6039279999999998</v>
      </c>
      <c r="BJ295" s="29">
        <f t="shared" si="705"/>
        <v>2.1140180000000002</v>
      </c>
      <c r="BK295" s="29">
        <f t="shared" si="706"/>
        <v>6.926552</v>
      </c>
      <c r="BL295" s="29">
        <f t="shared" si="707"/>
        <v>5.8877160000000019</v>
      </c>
      <c r="BM295" s="29">
        <f t="shared" si="708"/>
        <v>0.16043854545454528</v>
      </c>
      <c r="BN295" s="29">
        <f t="shared" si="709"/>
        <v>2.9758419999999997</v>
      </c>
      <c r="BO295" s="29">
        <f t="shared" si="710"/>
        <v>4.1443019999999997</v>
      </c>
      <c r="BQ295" s="24">
        <v>1995</v>
      </c>
      <c r="BR295" s="24">
        <f t="shared" si="711"/>
        <v>21</v>
      </c>
      <c r="BS295" s="29">
        <f t="shared" si="682"/>
        <v>6.8892970000000009</v>
      </c>
      <c r="BT295" s="29">
        <f t="shared" si="683"/>
        <v>10.843549000000001</v>
      </c>
      <c r="BU295" s="29">
        <f t="shared" si="684"/>
        <v>3.118237999999999</v>
      </c>
      <c r="BV295" s="29">
        <f t="shared" si="685"/>
        <v>2.7830830000000004</v>
      </c>
      <c r="BW295" s="29">
        <f t="shared" si="686"/>
        <v>0.75639200000000006</v>
      </c>
      <c r="BX295" s="29">
        <f t="shared" si="687"/>
        <v>9.0581560000000039</v>
      </c>
      <c r="BY295" s="29">
        <f t="shared" si="688"/>
        <v>5.5931097272727257</v>
      </c>
      <c r="BZ295" s="29">
        <f t="shared" si="689"/>
        <v>9.7542459999999984</v>
      </c>
      <c r="CA295" s="29">
        <f t="shared" si="690"/>
        <v>12.248987000000001</v>
      </c>
      <c r="CC295" s="24">
        <v>2001</v>
      </c>
      <c r="CD295" s="24">
        <v>9</v>
      </c>
      <c r="CE295" s="29">
        <f t="shared" si="713"/>
        <v>1.3642760000000003</v>
      </c>
      <c r="CF295" s="29">
        <f t="shared" si="714"/>
        <v>-4.8389579999999999</v>
      </c>
      <c r="CG295" s="29">
        <f t="shared" si="715"/>
        <v>-0.3333910000000001</v>
      </c>
      <c r="CH295" s="29">
        <f t="shared" si="716"/>
        <v>-2.9712079999999998</v>
      </c>
      <c r="CI295" s="29">
        <f t="shared" si="717"/>
        <v>-2.6130719999999998</v>
      </c>
      <c r="CJ295" s="29">
        <f t="shared" si="718"/>
        <v>-4.5558579999999997</v>
      </c>
      <c r="CK295" s="29">
        <f t="shared" si="719"/>
        <v>-1.5016028181818182</v>
      </c>
      <c r="CL295" s="29">
        <f t="shared" si="720"/>
        <v>-2.69441</v>
      </c>
      <c r="CM295" s="29">
        <f t="shared" si="721"/>
        <v>-4.7518719999999997</v>
      </c>
    </row>
    <row r="296" spans="1:91" x14ac:dyDescent="0.25">
      <c r="A296" s="25" t="s">
        <v>111</v>
      </c>
      <c r="B296" s="25" t="s">
        <v>93</v>
      </c>
      <c r="C296" s="25" t="s">
        <v>91</v>
      </c>
      <c r="D296" s="26">
        <v>7</v>
      </c>
      <c r="F296" s="29">
        <v>2.18567</v>
      </c>
      <c r="G296" s="29">
        <v>3.1360220000000001</v>
      </c>
      <c r="H296" s="29">
        <v>2.580686</v>
      </c>
      <c r="I296" s="29">
        <v>2.7572670000000001</v>
      </c>
      <c r="J296" s="29">
        <v>2.4985330000000001</v>
      </c>
      <c r="K296" s="29">
        <v>2.380341</v>
      </c>
      <c r="L296" s="29">
        <v>2.3257500000000002</v>
      </c>
      <c r="M296" s="58">
        <v>1.245512</v>
      </c>
      <c r="N296" s="58">
        <v>1.653</v>
      </c>
      <c r="O296" s="58">
        <v>2.7926639999999998</v>
      </c>
      <c r="R296" s="31"/>
      <c r="S296" s="31">
        <f t="shared" si="648"/>
        <v>3.1360220000000001</v>
      </c>
      <c r="T296" s="31">
        <f t="shared" si="649"/>
        <v>2.580686</v>
      </c>
      <c r="U296" s="31">
        <f t="shared" si="650"/>
        <v>2.7572670000000001</v>
      </c>
      <c r="V296" s="31">
        <f t="shared" si="651"/>
        <v>2.4985330000000001</v>
      </c>
      <c r="W296" s="31">
        <f t="shared" si="652"/>
        <v>2.380341</v>
      </c>
      <c r="X296" s="31">
        <f t="shared" si="653"/>
        <v>2.3257500000000002</v>
      </c>
      <c r="Y296" s="60">
        <f t="shared" si="654"/>
        <v>1.7583254545454545</v>
      </c>
      <c r="Z296" s="60">
        <f t="shared" si="655"/>
        <v>1.653</v>
      </c>
      <c r="AA296" s="60">
        <f t="shared" si="656"/>
        <v>2.7926639999999998</v>
      </c>
      <c r="AC296" s="60">
        <f>S296</f>
        <v>3.1360220000000001</v>
      </c>
      <c r="AD296" s="60">
        <f t="shared" ref="AD296:AK311" si="722">T296</f>
        <v>2.580686</v>
      </c>
      <c r="AE296" s="60">
        <f t="shared" si="722"/>
        <v>2.7572670000000001</v>
      </c>
      <c r="AF296" s="60">
        <f t="shared" si="722"/>
        <v>2.4985330000000001</v>
      </c>
      <c r="AG296" s="60">
        <f t="shared" si="722"/>
        <v>2.380341</v>
      </c>
      <c r="AH296" s="60">
        <f t="shared" si="722"/>
        <v>2.3257500000000002</v>
      </c>
      <c r="AI296" s="60">
        <f t="shared" si="722"/>
        <v>1.7583254545454545</v>
      </c>
      <c r="AJ296" s="60">
        <f t="shared" si="722"/>
        <v>1.653</v>
      </c>
      <c r="AK296" s="60">
        <f t="shared" si="722"/>
        <v>2.7926639999999998</v>
      </c>
      <c r="AM296" s="31">
        <f>AC296</f>
        <v>3.1360220000000001</v>
      </c>
      <c r="AN296" s="31">
        <f t="shared" ref="AN296:AU296" si="723">AD296</f>
        <v>2.580686</v>
      </c>
      <c r="AO296" s="31">
        <f t="shared" si="723"/>
        <v>2.7572670000000001</v>
      </c>
      <c r="AP296" s="31">
        <f t="shared" si="723"/>
        <v>2.4985330000000001</v>
      </c>
      <c r="AQ296" s="31">
        <f t="shared" si="723"/>
        <v>2.380341</v>
      </c>
      <c r="AR296" s="31">
        <f t="shared" si="723"/>
        <v>2.3257500000000002</v>
      </c>
      <c r="AS296" s="31">
        <f t="shared" si="723"/>
        <v>1.7583254545454545</v>
      </c>
      <c r="AT296" s="31">
        <f t="shared" si="723"/>
        <v>1.653</v>
      </c>
      <c r="AU296" s="31">
        <f t="shared" si="723"/>
        <v>2.7926639999999998</v>
      </c>
      <c r="BQ296" s="24">
        <v>1996</v>
      </c>
      <c r="BR296" s="24">
        <v>1</v>
      </c>
      <c r="BS296" s="29">
        <f>AM512</f>
        <v>0.12694</v>
      </c>
      <c r="BT296" s="29">
        <f t="shared" ref="BT296:CA296" si="724">AN512</f>
        <v>0.179005</v>
      </c>
      <c r="BU296" s="29">
        <f t="shared" si="724"/>
        <v>0.44645899999999999</v>
      </c>
      <c r="BV296" s="29">
        <f t="shared" si="724"/>
        <v>3.8917E-2</v>
      </c>
      <c r="BW296" s="29">
        <f t="shared" si="724"/>
        <v>0.121859</v>
      </c>
      <c r="BX296" s="29">
        <f t="shared" si="724"/>
        <v>-0.181865</v>
      </c>
      <c r="BY296" s="29">
        <f t="shared" si="724"/>
        <v>1.653258090909091</v>
      </c>
      <c r="BZ296" s="29">
        <f t="shared" si="724"/>
        <v>-0.57475699999999996</v>
      </c>
      <c r="CA296" s="29">
        <f t="shared" si="724"/>
        <v>-0.41885600000000001</v>
      </c>
      <c r="CC296" s="24">
        <v>2001</v>
      </c>
      <c r="CD296" s="24">
        <v>10</v>
      </c>
      <c r="CE296" s="29">
        <f t="shared" si="713"/>
        <v>0.80865900000000024</v>
      </c>
      <c r="CF296" s="29">
        <f t="shared" si="714"/>
        <v>-5.886342</v>
      </c>
      <c r="CG296" s="29">
        <f t="shared" si="715"/>
        <v>-0.85202600000000006</v>
      </c>
      <c r="CH296" s="29">
        <f t="shared" si="716"/>
        <v>-3.742988</v>
      </c>
      <c r="CI296" s="29">
        <f t="shared" si="717"/>
        <v>-3.2984779999999998</v>
      </c>
      <c r="CJ296" s="29">
        <f t="shared" si="718"/>
        <v>-5.6977060000000002</v>
      </c>
      <c r="CK296" s="29">
        <f t="shared" si="719"/>
        <v>-2.0395912727272725</v>
      </c>
      <c r="CL296" s="29">
        <f t="shared" si="720"/>
        <v>-3.8706649999999998</v>
      </c>
      <c r="CM296" s="29">
        <f t="shared" si="721"/>
        <v>-5.7111169999999998</v>
      </c>
    </row>
    <row r="297" spans="1:91" x14ac:dyDescent="0.25">
      <c r="A297" s="25" t="s">
        <v>111</v>
      </c>
      <c r="B297" s="25" t="s">
        <v>93</v>
      </c>
      <c r="C297" s="25" t="s">
        <v>92</v>
      </c>
      <c r="D297" s="26">
        <v>8</v>
      </c>
      <c r="F297" s="29">
        <v>2.4374880000000001</v>
      </c>
      <c r="G297" s="29">
        <v>2.8554240000000002</v>
      </c>
      <c r="H297" s="29">
        <v>2.3810880000000001</v>
      </c>
      <c r="I297" s="29">
        <v>2.6575869999999999</v>
      </c>
      <c r="J297" s="29">
        <v>2.379254</v>
      </c>
      <c r="K297" s="29">
        <v>2.3305899999999999</v>
      </c>
      <c r="L297" s="29">
        <v>2.183732</v>
      </c>
      <c r="M297" s="58">
        <v>1.718998</v>
      </c>
      <c r="N297" s="58">
        <v>1.784821</v>
      </c>
      <c r="O297" s="58">
        <v>2.6513</v>
      </c>
      <c r="R297" s="31"/>
      <c r="S297" s="31">
        <f t="shared" si="648"/>
        <v>2.8554240000000002</v>
      </c>
      <c r="T297" s="31">
        <f t="shared" si="649"/>
        <v>2.3810880000000001</v>
      </c>
      <c r="U297" s="31">
        <f t="shared" si="650"/>
        <v>2.6575869999999999</v>
      </c>
      <c r="V297" s="31">
        <f t="shared" si="651"/>
        <v>2.379254</v>
      </c>
      <c r="W297" s="31">
        <f t="shared" si="652"/>
        <v>2.3305899999999999</v>
      </c>
      <c r="X297" s="31">
        <f t="shared" si="653"/>
        <v>2.183732</v>
      </c>
      <c r="Y297" s="60">
        <f t="shared" si="654"/>
        <v>2.1109016363636361</v>
      </c>
      <c r="Z297" s="60">
        <f t="shared" si="655"/>
        <v>1.784821</v>
      </c>
      <c r="AA297" s="60">
        <f t="shared" si="656"/>
        <v>2.6513</v>
      </c>
      <c r="AC297" s="60">
        <f t="shared" ref="AC297:AC316" si="725">S297</f>
        <v>2.8554240000000002</v>
      </c>
      <c r="AD297" s="60">
        <f t="shared" si="722"/>
        <v>2.3810880000000001</v>
      </c>
      <c r="AE297" s="60">
        <f t="shared" si="722"/>
        <v>2.6575869999999999</v>
      </c>
      <c r="AF297" s="60">
        <f t="shared" si="722"/>
        <v>2.379254</v>
      </c>
      <c r="AG297" s="60">
        <f t="shared" si="722"/>
        <v>2.3305899999999999</v>
      </c>
      <c r="AH297" s="60">
        <f t="shared" si="722"/>
        <v>2.183732</v>
      </c>
      <c r="AI297" s="60">
        <f t="shared" si="722"/>
        <v>2.1109016363636361</v>
      </c>
      <c r="AJ297" s="60">
        <f t="shared" si="722"/>
        <v>1.784821</v>
      </c>
      <c r="AK297" s="60">
        <f t="shared" si="722"/>
        <v>2.6513</v>
      </c>
      <c r="AM297" s="31">
        <f>AC297+AM296</f>
        <v>5.9914459999999998</v>
      </c>
      <c r="AN297" s="31">
        <f t="shared" ref="AN297:AU312" si="726">AD297+AN296</f>
        <v>4.9617740000000001</v>
      </c>
      <c r="AO297" s="31">
        <f t="shared" si="726"/>
        <v>5.4148540000000001</v>
      </c>
      <c r="AP297" s="31">
        <f t="shared" si="726"/>
        <v>4.8777869999999997</v>
      </c>
      <c r="AQ297" s="31">
        <f t="shared" si="726"/>
        <v>4.7109310000000004</v>
      </c>
      <c r="AR297" s="31">
        <f t="shared" si="726"/>
        <v>4.5094820000000002</v>
      </c>
      <c r="AS297" s="31">
        <f t="shared" si="726"/>
        <v>3.8692270909090904</v>
      </c>
      <c r="AT297" s="31">
        <f t="shared" si="726"/>
        <v>3.437821</v>
      </c>
      <c r="AU297" s="31">
        <f t="shared" si="726"/>
        <v>5.4439639999999994</v>
      </c>
      <c r="BQ297" s="24">
        <v>1996</v>
      </c>
      <c r="BR297" s="24">
        <v>2</v>
      </c>
      <c r="BS297" s="29">
        <f t="shared" ref="BS297:BS316" si="727">AM513</f>
        <v>0.63356600000000007</v>
      </c>
      <c r="BT297" s="29">
        <f t="shared" ref="BT297:BT316" si="728">AN513</f>
        <v>0.61914800000000003</v>
      </c>
      <c r="BU297" s="29">
        <f t="shared" ref="BU297:BU316" si="729">AO513</f>
        <v>1.25326</v>
      </c>
      <c r="BV297" s="29">
        <f t="shared" ref="BV297:BV316" si="730">AP513</f>
        <v>0.559674</v>
      </c>
      <c r="BW297" s="29">
        <f t="shared" ref="BW297:BW316" si="731">AQ513</f>
        <v>0.73662899999999998</v>
      </c>
      <c r="BX297" s="29">
        <f t="shared" ref="BX297:BX316" si="732">AR513</f>
        <v>0.32878900000000005</v>
      </c>
      <c r="BY297" s="29">
        <f t="shared" ref="BY297:BY316" si="733">AS513</f>
        <v>3.447061818181818</v>
      </c>
      <c r="BZ297" s="29">
        <f t="shared" ref="BZ297:BZ316" si="734">AT513</f>
        <v>-0.27355599999999997</v>
      </c>
      <c r="CA297" s="29">
        <f t="shared" ref="CA297:CA316" si="735">AU513</f>
        <v>-0.20225000000000001</v>
      </c>
      <c r="CC297" s="24">
        <v>2001</v>
      </c>
      <c r="CD297" s="24">
        <v>11</v>
      </c>
      <c r="CE297" s="29">
        <f t="shared" si="713"/>
        <v>0.43196700000000021</v>
      </c>
      <c r="CF297" s="29">
        <f t="shared" si="714"/>
        <v>-6.7728739999999998</v>
      </c>
      <c r="CG297" s="29">
        <f t="shared" si="715"/>
        <v>-1.2290559999999999</v>
      </c>
      <c r="CH297" s="29">
        <f t="shared" si="716"/>
        <v>-4.1342169999999996</v>
      </c>
      <c r="CI297" s="29">
        <f t="shared" si="717"/>
        <v>-3.655532</v>
      </c>
      <c r="CJ297" s="29">
        <f t="shared" si="718"/>
        <v>-6.6427209999999999</v>
      </c>
      <c r="CK297" s="29">
        <f t="shared" si="719"/>
        <v>-2.427772636363636</v>
      </c>
      <c r="CL297" s="29">
        <f t="shared" si="720"/>
        <v>-4.8538079999999999</v>
      </c>
      <c r="CM297" s="29">
        <f t="shared" si="721"/>
        <v>-6.5252629999999998</v>
      </c>
    </row>
    <row r="298" spans="1:91" x14ac:dyDescent="0.25">
      <c r="A298" s="25" t="s">
        <v>111</v>
      </c>
      <c r="B298" s="25" t="s">
        <v>93</v>
      </c>
      <c r="C298" s="25" t="s">
        <v>93</v>
      </c>
      <c r="D298" s="26">
        <v>9</v>
      </c>
      <c r="F298" s="29">
        <v>2.3638409999999999</v>
      </c>
      <c r="G298" s="29">
        <v>2.3328880000000001</v>
      </c>
      <c r="H298" s="29">
        <v>1.913254</v>
      </c>
      <c r="I298" s="29">
        <v>2.1842250000000001</v>
      </c>
      <c r="J298" s="29">
        <v>1.951951</v>
      </c>
      <c r="K298" s="29">
        <v>1.905057</v>
      </c>
      <c r="L298" s="29">
        <v>1.6716489999999999</v>
      </c>
      <c r="M298" s="58">
        <v>1.7914099999999999</v>
      </c>
      <c r="N298" s="58">
        <v>1.552224</v>
      </c>
      <c r="O298" s="58">
        <v>2.1140590000000001</v>
      </c>
      <c r="R298" s="31"/>
      <c r="S298" s="31">
        <f t="shared" si="648"/>
        <v>2.3328880000000001</v>
      </c>
      <c r="T298" s="31">
        <f t="shared" si="649"/>
        <v>1.913254</v>
      </c>
      <c r="U298" s="31">
        <f t="shared" si="650"/>
        <v>2.1842250000000001</v>
      </c>
      <c r="V298" s="31">
        <f t="shared" si="651"/>
        <v>1.951951</v>
      </c>
      <c r="W298" s="31">
        <f t="shared" si="652"/>
        <v>1.905057</v>
      </c>
      <c r="X298" s="31">
        <f t="shared" si="653"/>
        <v>1.6716489999999999</v>
      </c>
      <c r="Y298" s="60">
        <f t="shared" si="654"/>
        <v>2.1036450909090907</v>
      </c>
      <c r="Z298" s="60">
        <f t="shared" si="655"/>
        <v>1.552224</v>
      </c>
      <c r="AA298" s="60">
        <f t="shared" si="656"/>
        <v>2.1140590000000001</v>
      </c>
      <c r="AC298" s="60">
        <f t="shared" si="725"/>
        <v>2.3328880000000001</v>
      </c>
      <c r="AD298" s="60">
        <f t="shared" si="722"/>
        <v>1.913254</v>
      </c>
      <c r="AE298" s="60">
        <f t="shared" si="722"/>
        <v>2.1842250000000001</v>
      </c>
      <c r="AF298" s="60">
        <f t="shared" si="722"/>
        <v>1.951951</v>
      </c>
      <c r="AG298" s="60">
        <f t="shared" si="722"/>
        <v>1.905057</v>
      </c>
      <c r="AH298" s="60">
        <f t="shared" si="722"/>
        <v>1.6716489999999999</v>
      </c>
      <c r="AI298" s="60">
        <f t="shared" si="722"/>
        <v>2.1036450909090907</v>
      </c>
      <c r="AJ298" s="60">
        <f t="shared" si="722"/>
        <v>1.552224</v>
      </c>
      <c r="AK298" s="60">
        <f t="shared" si="722"/>
        <v>2.1140590000000001</v>
      </c>
      <c r="AM298" s="31">
        <f t="shared" ref="AM298:AM316" si="736">AC298+AM297</f>
        <v>8.3243340000000003</v>
      </c>
      <c r="AN298" s="31">
        <f t="shared" si="726"/>
        <v>6.8750280000000004</v>
      </c>
      <c r="AO298" s="31">
        <f t="shared" si="726"/>
        <v>7.5990789999999997</v>
      </c>
      <c r="AP298" s="31">
        <f t="shared" si="726"/>
        <v>6.8297379999999999</v>
      </c>
      <c r="AQ298" s="31">
        <f t="shared" si="726"/>
        <v>6.6159880000000006</v>
      </c>
      <c r="AR298" s="31">
        <f t="shared" si="726"/>
        <v>6.1811310000000006</v>
      </c>
      <c r="AS298" s="31">
        <f t="shared" si="726"/>
        <v>5.9728721818181807</v>
      </c>
      <c r="AT298" s="31">
        <f t="shared" si="726"/>
        <v>4.9900450000000003</v>
      </c>
      <c r="AU298" s="31">
        <f t="shared" si="726"/>
        <v>7.5580229999999995</v>
      </c>
      <c r="BQ298" s="24">
        <v>1996</v>
      </c>
      <c r="BR298" s="24">
        <v>3</v>
      </c>
      <c r="BS298" s="29">
        <f t="shared" si="727"/>
        <v>1.320948</v>
      </c>
      <c r="BT298" s="29">
        <f t="shared" si="728"/>
        <v>1.1490260000000001</v>
      </c>
      <c r="BU298" s="29">
        <f t="shared" si="729"/>
        <v>2.2076830000000003</v>
      </c>
      <c r="BV298" s="29">
        <f t="shared" si="730"/>
        <v>1.326481</v>
      </c>
      <c r="BW298" s="29">
        <f t="shared" si="731"/>
        <v>1.5917409999999999</v>
      </c>
      <c r="BX298" s="29">
        <f t="shared" si="732"/>
        <v>1.190591</v>
      </c>
      <c r="BY298" s="29">
        <f t="shared" si="733"/>
        <v>5.0929613636363635</v>
      </c>
      <c r="BZ298" s="29">
        <f t="shared" si="734"/>
        <v>0.57814500000000013</v>
      </c>
      <c r="CA298" s="29">
        <f t="shared" si="735"/>
        <v>0.43977699999999997</v>
      </c>
      <c r="CC298" s="24">
        <v>2001</v>
      </c>
      <c r="CD298" s="24">
        <v>12</v>
      </c>
      <c r="CE298" s="29">
        <f t="shared" si="713"/>
        <v>1.1169000000000207E-2</v>
      </c>
      <c r="CF298" s="29">
        <f t="shared" si="714"/>
        <v>-7.6622069999999995</v>
      </c>
      <c r="CG298" s="29">
        <f t="shared" si="715"/>
        <v>-1.6233949999999999</v>
      </c>
      <c r="CH298" s="29">
        <f t="shared" si="716"/>
        <v>-4.2358689999999992</v>
      </c>
      <c r="CI298" s="29">
        <f t="shared" si="717"/>
        <v>-3.7995230000000002</v>
      </c>
      <c r="CJ298" s="29">
        <f t="shared" si="718"/>
        <v>-7.5405489999999995</v>
      </c>
      <c r="CK298" s="29">
        <f t="shared" si="719"/>
        <v>-2.8673385454545453</v>
      </c>
      <c r="CL298" s="29">
        <f t="shared" si="720"/>
        <v>-5.7532839999999998</v>
      </c>
      <c r="CM298" s="29">
        <f t="shared" si="721"/>
        <v>-7.3876359999999996</v>
      </c>
    </row>
    <row r="299" spans="1:91" x14ac:dyDescent="0.25">
      <c r="A299" s="25" t="s">
        <v>111</v>
      </c>
      <c r="B299" s="25" t="s">
        <v>101</v>
      </c>
      <c r="C299" s="25" t="s">
        <v>91</v>
      </c>
      <c r="D299" s="26">
        <v>10</v>
      </c>
      <c r="F299" s="29">
        <v>0.99632699999999996</v>
      </c>
      <c r="G299" s="29">
        <v>1.4191149999999999</v>
      </c>
      <c r="H299" s="29">
        <v>1.0293779999999999</v>
      </c>
      <c r="I299" s="29">
        <v>1.0555730000000001</v>
      </c>
      <c r="J299" s="29">
        <v>1.121955</v>
      </c>
      <c r="K299" s="29">
        <v>1.055418</v>
      </c>
      <c r="L299" s="29">
        <v>0.96521699999999999</v>
      </c>
      <c r="M299" s="58">
        <v>0.76475899999999997</v>
      </c>
      <c r="N299" s="58">
        <v>1.0110189999999999</v>
      </c>
      <c r="O299" s="58">
        <v>1.137464</v>
      </c>
      <c r="R299" s="31"/>
      <c r="S299" s="31">
        <f t="shared" si="648"/>
        <v>1.4191149999999999</v>
      </c>
      <c r="T299" s="31">
        <f t="shared" si="649"/>
        <v>1.0293779999999999</v>
      </c>
      <c r="U299" s="31">
        <f t="shared" si="650"/>
        <v>1.0555730000000001</v>
      </c>
      <c r="V299" s="31">
        <f t="shared" si="651"/>
        <v>1.121955</v>
      </c>
      <c r="W299" s="31">
        <f t="shared" si="652"/>
        <v>1.055418</v>
      </c>
      <c r="X299" s="31">
        <f t="shared" si="653"/>
        <v>0.96521699999999999</v>
      </c>
      <c r="Y299" s="60">
        <f t="shared" si="654"/>
        <v>0.89106881818181805</v>
      </c>
      <c r="Z299" s="60">
        <f t="shared" si="655"/>
        <v>1.0110189999999999</v>
      </c>
      <c r="AA299" s="60">
        <f t="shared" si="656"/>
        <v>1.137464</v>
      </c>
      <c r="AC299" s="60">
        <f t="shared" si="725"/>
        <v>1.4191149999999999</v>
      </c>
      <c r="AD299" s="60">
        <f t="shared" si="722"/>
        <v>1.0293779999999999</v>
      </c>
      <c r="AE299" s="60">
        <f t="shared" si="722"/>
        <v>1.0555730000000001</v>
      </c>
      <c r="AF299" s="60">
        <f t="shared" si="722"/>
        <v>1.121955</v>
      </c>
      <c r="AG299" s="60">
        <f t="shared" si="722"/>
        <v>1.055418</v>
      </c>
      <c r="AH299" s="60">
        <f t="shared" si="722"/>
        <v>0.96521699999999999</v>
      </c>
      <c r="AI299" s="60">
        <f t="shared" si="722"/>
        <v>0.89106881818181805</v>
      </c>
      <c r="AJ299" s="60">
        <f t="shared" si="722"/>
        <v>1.0110189999999999</v>
      </c>
      <c r="AK299" s="60">
        <f t="shared" si="722"/>
        <v>1.137464</v>
      </c>
      <c r="AM299" s="31">
        <f t="shared" si="736"/>
        <v>9.743449</v>
      </c>
      <c r="AN299" s="31">
        <f t="shared" si="726"/>
        <v>7.9044059999999998</v>
      </c>
      <c r="AO299" s="31">
        <f t="shared" si="726"/>
        <v>8.6546520000000005</v>
      </c>
      <c r="AP299" s="31">
        <f t="shared" si="726"/>
        <v>7.9516929999999997</v>
      </c>
      <c r="AQ299" s="31">
        <f t="shared" si="726"/>
        <v>7.6714060000000011</v>
      </c>
      <c r="AR299" s="31">
        <f t="shared" si="726"/>
        <v>7.1463480000000006</v>
      </c>
      <c r="AS299" s="31">
        <f t="shared" si="726"/>
        <v>6.8639409999999987</v>
      </c>
      <c r="AT299" s="31">
        <f t="shared" si="726"/>
        <v>6.0010640000000004</v>
      </c>
      <c r="AU299" s="31">
        <f t="shared" si="726"/>
        <v>8.695487</v>
      </c>
      <c r="BQ299" s="24">
        <v>1996</v>
      </c>
      <c r="BR299" s="24">
        <v>4</v>
      </c>
      <c r="BS299" s="29">
        <f t="shared" si="727"/>
        <v>1.42394</v>
      </c>
      <c r="BT299" s="29">
        <f t="shared" si="728"/>
        <v>1.3097260000000002</v>
      </c>
      <c r="BU299" s="29">
        <f t="shared" si="729"/>
        <v>2.4907750000000002</v>
      </c>
      <c r="BV299" s="29">
        <f t="shared" si="730"/>
        <v>2.0039160000000003</v>
      </c>
      <c r="BW299" s="29">
        <f t="shared" si="731"/>
        <v>2.584015</v>
      </c>
      <c r="BX299" s="29">
        <f t="shared" si="732"/>
        <v>1.9468749999999999</v>
      </c>
      <c r="BY299" s="29">
        <f t="shared" si="733"/>
        <v>5.3997463636363632</v>
      </c>
      <c r="BZ299" s="29">
        <f t="shared" si="734"/>
        <v>1.825628</v>
      </c>
      <c r="CA299" s="29">
        <f t="shared" si="735"/>
        <v>1.3936820000000001</v>
      </c>
      <c r="CC299" s="24">
        <v>2001</v>
      </c>
      <c r="CD299" s="24">
        <v>13</v>
      </c>
      <c r="CE299" s="29">
        <f t="shared" si="713"/>
        <v>-0.42938099999999979</v>
      </c>
      <c r="CF299" s="29">
        <f t="shared" si="714"/>
        <v>-8.5124129999999987</v>
      </c>
      <c r="CG299" s="29">
        <f t="shared" si="715"/>
        <v>-2.0358779999999999</v>
      </c>
      <c r="CH299" s="29">
        <f t="shared" si="716"/>
        <v>-4.3939939999999993</v>
      </c>
      <c r="CI299" s="29">
        <f t="shared" si="717"/>
        <v>-3.9433760000000002</v>
      </c>
      <c r="CJ299" s="29">
        <f t="shared" si="718"/>
        <v>-8.3228580000000001</v>
      </c>
      <c r="CK299" s="29">
        <f t="shared" si="719"/>
        <v>-3.234916818181818</v>
      </c>
      <c r="CL299" s="29">
        <f t="shared" si="720"/>
        <v>-6.5925739999999999</v>
      </c>
      <c r="CM299" s="29">
        <f t="shared" si="721"/>
        <v>-8.0641979999999993</v>
      </c>
    </row>
    <row r="300" spans="1:91" x14ac:dyDescent="0.25">
      <c r="A300" s="25" t="s">
        <v>111</v>
      </c>
      <c r="B300" s="25" t="s">
        <v>101</v>
      </c>
      <c r="C300" s="25" t="s">
        <v>92</v>
      </c>
      <c r="D300" s="26">
        <v>11</v>
      </c>
      <c r="F300" s="29">
        <v>0.77991200000000005</v>
      </c>
      <c r="G300" s="29">
        <v>1.127526</v>
      </c>
      <c r="H300" s="29">
        <v>0.65003</v>
      </c>
      <c r="I300" s="29">
        <v>1.06532</v>
      </c>
      <c r="J300" s="29">
        <v>0.90149100000000004</v>
      </c>
      <c r="K300" s="29">
        <v>0.83904199999999995</v>
      </c>
      <c r="L300" s="29">
        <v>0.74322999999999995</v>
      </c>
      <c r="M300" s="58">
        <v>0.61123099999999997</v>
      </c>
      <c r="N300" s="58">
        <v>0.71372500000000005</v>
      </c>
      <c r="O300" s="58">
        <v>0.74607299999999999</v>
      </c>
      <c r="R300" s="31"/>
      <c r="S300" s="31">
        <f t="shared" si="648"/>
        <v>1.127526</v>
      </c>
      <c r="T300" s="31">
        <f t="shared" si="649"/>
        <v>0.65003</v>
      </c>
      <c r="U300" s="31">
        <f t="shared" si="650"/>
        <v>1.06532</v>
      </c>
      <c r="V300" s="31">
        <f t="shared" si="651"/>
        <v>0.90149100000000004</v>
      </c>
      <c r="W300" s="31">
        <f t="shared" si="652"/>
        <v>0.83904199999999995</v>
      </c>
      <c r="X300" s="31">
        <f t="shared" si="653"/>
        <v>0.74322999999999995</v>
      </c>
      <c r="Y300" s="60">
        <f t="shared" si="654"/>
        <v>0.70323881818181821</v>
      </c>
      <c r="Z300" s="60">
        <f t="shared" si="655"/>
        <v>0.71372500000000005</v>
      </c>
      <c r="AA300" s="60">
        <f t="shared" si="656"/>
        <v>0.74607299999999999</v>
      </c>
      <c r="AC300" s="60">
        <f t="shared" si="725"/>
        <v>1.127526</v>
      </c>
      <c r="AD300" s="60">
        <f t="shared" si="722"/>
        <v>0.65003</v>
      </c>
      <c r="AE300" s="60">
        <f t="shared" si="722"/>
        <v>1.06532</v>
      </c>
      <c r="AF300" s="60">
        <f t="shared" si="722"/>
        <v>0.90149100000000004</v>
      </c>
      <c r="AG300" s="60">
        <f t="shared" si="722"/>
        <v>0.83904199999999995</v>
      </c>
      <c r="AH300" s="60">
        <f t="shared" si="722"/>
        <v>0.74322999999999995</v>
      </c>
      <c r="AI300" s="60">
        <f t="shared" si="722"/>
        <v>0.70323881818181821</v>
      </c>
      <c r="AJ300" s="60">
        <f t="shared" si="722"/>
        <v>0.71372500000000005</v>
      </c>
      <c r="AK300" s="60">
        <f t="shared" si="722"/>
        <v>0.74607299999999999</v>
      </c>
      <c r="AM300" s="31">
        <f t="shared" si="736"/>
        <v>10.870975</v>
      </c>
      <c r="AN300" s="31">
        <f t="shared" si="726"/>
        <v>8.554435999999999</v>
      </c>
      <c r="AO300" s="31">
        <f t="shared" si="726"/>
        <v>9.7199720000000003</v>
      </c>
      <c r="AP300" s="31">
        <f t="shared" si="726"/>
        <v>8.8531839999999988</v>
      </c>
      <c r="AQ300" s="31">
        <f t="shared" si="726"/>
        <v>8.5104480000000002</v>
      </c>
      <c r="AR300" s="31">
        <f t="shared" si="726"/>
        <v>7.8895780000000002</v>
      </c>
      <c r="AS300" s="31">
        <f t="shared" si="726"/>
        <v>7.5671798181818168</v>
      </c>
      <c r="AT300" s="31">
        <f t="shared" si="726"/>
        <v>6.7147890000000006</v>
      </c>
      <c r="AU300" s="31">
        <f t="shared" si="726"/>
        <v>9.4415599999999991</v>
      </c>
      <c r="BQ300" s="24">
        <v>1996</v>
      </c>
      <c r="BR300" s="24">
        <v>5</v>
      </c>
      <c r="BS300" s="29">
        <f t="shared" si="727"/>
        <v>1.4590019999999999</v>
      </c>
      <c r="BT300" s="29">
        <f t="shared" si="728"/>
        <v>1.5583450000000001</v>
      </c>
      <c r="BU300" s="29">
        <f t="shared" si="729"/>
        <v>2.5978980000000003</v>
      </c>
      <c r="BV300" s="29">
        <f t="shared" si="730"/>
        <v>2.6278480000000002</v>
      </c>
      <c r="BW300" s="29">
        <f t="shared" si="731"/>
        <v>3.6164339999999999</v>
      </c>
      <c r="BX300" s="29">
        <f t="shared" si="732"/>
        <v>2.75156</v>
      </c>
      <c r="BY300" s="29">
        <f t="shared" si="733"/>
        <v>5.6288310909090908</v>
      </c>
      <c r="BZ300" s="29">
        <f t="shared" si="734"/>
        <v>3.0627599999999999</v>
      </c>
      <c r="CA300" s="29">
        <f t="shared" si="735"/>
        <v>2.369351</v>
      </c>
      <c r="CC300" s="24">
        <v>2001</v>
      </c>
      <c r="CD300" s="24">
        <v>14</v>
      </c>
      <c r="CE300" s="29">
        <f t="shared" si="713"/>
        <v>-0.95243299999999975</v>
      </c>
      <c r="CF300" s="29">
        <f t="shared" si="714"/>
        <v>-9.3395409999999988</v>
      </c>
      <c r="CG300" s="29">
        <f t="shared" si="715"/>
        <v>-2.6177789999999996</v>
      </c>
      <c r="CH300" s="29">
        <f t="shared" si="716"/>
        <v>-4.6762719999999991</v>
      </c>
      <c r="CI300" s="29">
        <f t="shared" si="717"/>
        <v>-4.0877240000000006</v>
      </c>
      <c r="CJ300" s="29">
        <f t="shared" si="718"/>
        <v>-9.0700040000000008</v>
      </c>
      <c r="CK300" s="29">
        <f t="shared" si="719"/>
        <v>-3.7757607272727269</v>
      </c>
      <c r="CL300" s="29">
        <f t="shared" si="720"/>
        <v>-7.4448489999999996</v>
      </c>
      <c r="CM300" s="29">
        <f t="shared" si="721"/>
        <v>-8.7135739999999995</v>
      </c>
    </row>
    <row r="301" spans="1:91" x14ac:dyDescent="0.25">
      <c r="A301" s="25" t="s">
        <v>111</v>
      </c>
      <c r="B301" s="25" t="s">
        <v>101</v>
      </c>
      <c r="C301" s="25" t="s">
        <v>93</v>
      </c>
      <c r="D301" s="26">
        <v>12</v>
      </c>
      <c r="F301" s="29">
        <v>0.49721700000000002</v>
      </c>
      <c r="G301" s="29">
        <v>0.80241300000000004</v>
      </c>
      <c r="H301" s="29">
        <v>0.249972</v>
      </c>
      <c r="I301" s="29">
        <v>0.99921899999999997</v>
      </c>
      <c r="J301" s="29">
        <v>0.535636</v>
      </c>
      <c r="K301" s="29">
        <v>0.49957400000000002</v>
      </c>
      <c r="L301" s="29">
        <v>0.46885500000000002</v>
      </c>
      <c r="M301" s="58">
        <v>0.35015400000000002</v>
      </c>
      <c r="N301" s="58">
        <v>0.368089</v>
      </c>
      <c r="O301" s="58">
        <v>0.251307</v>
      </c>
      <c r="R301" s="31"/>
      <c r="S301" s="31">
        <f t="shared" si="648"/>
        <v>0.80241300000000004</v>
      </c>
      <c r="T301" s="31">
        <f t="shared" si="649"/>
        <v>0.249972</v>
      </c>
      <c r="U301" s="31">
        <f t="shared" si="650"/>
        <v>0.99921899999999997</v>
      </c>
      <c r="V301" s="31">
        <f t="shared" si="651"/>
        <v>0.535636</v>
      </c>
      <c r="W301" s="31">
        <f t="shared" si="652"/>
        <v>0.49957400000000002</v>
      </c>
      <c r="X301" s="31">
        <f t="shared" si="653"/>
        <v>0.46885500000000002</v>
      </c>
      <c r="Y301" s="60">
        <f t="shared" si="654"/>
        <v>0.43037018181818182</v>
      </c>
      <c r="Z301" s="60">
        <f t="shared" si="655"/>
        <v>0.368089</v>
      </c>
      <c r="AA301" s="60">
        <f t="shared" si="656"/>
        <v>0.251307</v>
      </c>
      <c r="AC301" s="60">
        <f t="shared" si="725"/>
        <v>0.80241300000000004</v>
      </c>
      <c r="AD301" s="60">
        <f t="shared" si="722"/>
        <v>0.249972</v>
      </c>
      <c r="AE301" s="60">
        <f t="shared" si="722"/>
        <v>0.99921899999999997</v>
      </c>
      <c r="AF301" s="60">
        <f t="shared" si="722"/>
        <v>0.535636</v>
      </c>
      <c r="AG301" s="60">
        <f t="shared" si="722"/>
        <v>0.49957400000000002</v>
      </c>
      <c r="AH301" s="60">
        <f t="shared" si="722"/>
        <v>0.46885500000000002</v>
      </c>
      <c r="AI301" s="60">
        <f t="shared" si="722"/>
        <v>0.43037018181818182</v>
      </c>
      <c r="AJ301" s="60">
        <f t="shared" si="722"/>
        <v>0.368089</v>
      </c>
      <c r="AK301" s="60">
        <f t="shared" si="722"/>
        <v>0.251307</v>
      </c>
      <c r="AM301" s="31">
        <f t="shared" si="736"/>
        <v>11.673387999999999</v>
      </c>
      <c r="AN301" s="31">
        <f t="shared" si="726"/>
        <v>8.8044079999999987</v>
      </c>
      <c r="AO301" s="31">
        <f t="shared" si="726"/>
        <v>10.719191</v>
      </c>
      <c r="AP301" s="31">
        <f t="shared" si="726"/>
        <v>9.3888199999999991</v>
      </c>
      <c r="AQ301" s="31">
        <f t="shared" si="726"/>
        <v>9.0100220000000011</v>
      </c>
      <c r="AR301" s="31">
        <f t="shared" si="726"/>
        <v>8.3584329999999998</v>
      </c>
      <c r="AS301" s="31">
        <f t="shared" si="726"/>
        <v>7.9975499999999986</v>
      </c>
      <c r="AT301" s="31">
        <f t="shared" si="726"/>
        <v>7.0828780000000009</v>
      </c>
      <c r="AU301" s="31">
        <f t="shared" si="726"/>
        <v>9.6928669999999997</v>
      </c>
      <c r="BQ301" s="24">
        <v>1996</v>
      </c>
      <c r="BR301" s="24">
        <v>6</v>
      </c>
      <c r="BS301" s="29">
        <f t="shared" si="727"/>
        <v>1.349996</v>
      </c>
      <c r="BT301" s="29">
        <f t="shared" si="728"/>
        <v>1.8650980000000001</v>
      </c>
      <c r="BU301" s="29">
        <f t="shared" si="729"/>
        <v>2.4882750000000002</v>
      </c>
      <c r="BV301" s="29">
        <f t="shared" si="730"/>
        <v>3.0681410000000002</v>
      </c>
      <c r="BW301" s="29">
        <f t="shared" si="731"/>
        <v>4.540241</v>
      </c>
      <c r="BX301" s="29">
        <f t="shared" si="732"/>
        <v>3.5276000000000001</v>
      </c>
      <c r="BY301" s="29">
        <f t="shared" si="733"/>
        <v>5.6925647272727273</v>
      </c>
      <c r="BZ301" s="29">
        <f t="shared" si="734"/>
        <v>4.2744580000000001</v>
      </c>
      <c r="CA301" s="29">
        <f t="shared" si="735"/>
        <v>3.3452739999999999</v>
      </c>
      <c r="CC301" s="24">
        <v>2001</v>
      </c>
      <c r="CD301" s="24">
        <v>15</v>
      </c>
      <c r="CE301" s="29">
        <f t="shared" si="713"/>
        <v>-1.4890059999999998</v>
      </c>
      <c r="CF301" s="29">
        <f t="shared" si="714"/>
        <v>-10.072260999999999</v>
      </c>
      <c r="CG301" s="29">
        <f t="shared" si="715"/>
        <v>-3.2629979999999996</v>
      </c>
      <c r="CH301" s="29">
        <f t="shared" si="716"/>
        <v>-5.0206869999999988</v>
      </c>
      <c r="CI301" s="29">
        <f t="shared" si="717"/>
        <v>-4.2210720000000004</v>
      </c>
      <c r="CJ301" s="29">
        <f t="shared" si="718"/>
        <v>-9.6972160000000009</v>
      </c>
      <c r="CK301" s="29">
        <f t="shared" si="719"/>
        <v>-4.4455359090909088</v>
      </c>
      <c r="CL301" s="29">
        <f t="shared" si="720"/>
        <v>-8.2249179999999988</v>
      </c>
      <c r="CM301" s="29">
        <f t="shared" si="721"/>
        <v>-9.3151969999999995</v>
      </c>
    </row>
    <row r="302" spans="1:91" x14ac:dyDescent="0.25">
      <c r="A302" s="25" t="s">
        <v>111</v>
      </c>
      <c r="B302" s="25" t="s">
        <v>102</v>
      </c>
      <c r="C302" s="25" t="s">
        <v>91</v>
      </c>
      <c r="D302" s="26">
        <v>13</v>
      </c>
      <c r="F302" s="29">
        <v>-0.35933300000000001</v>
      </c>
      <c r="G302" s="29">
        <v>3.1220999999999999E-2</v>
      </c>
      <c r="H302" s="29">
        <v>-0.54458300000000004</v>
      </c>
      <c r="I302" s="29">
        <v>0.39901900000000001</v>
      </c>
      <c r="J302" s="29">
        <v>-0.28760999999999998</v>
      </c>
      <c r="K302" s="29">
        <v>-0.30591299999999999</v>
      </c>
      <c r="L302" s="29">
        <v>-0.38853599999999999</v>
      </c>
      <c r="M302" s="58">
        <v>-0.42462</v>
      </c>
      <c r="N302" s="58">
        <v>-0.417431</v>
      </c>
      <c r="O302" s="58">
        <v>-0.626247</v>
      </c>
      <c r="R302" s="31"/>
      <c r="S302" s="31">
        <f t="shared" si="648"/>
        <v>3.1220999999999999E-2</v>
      </c>
      <c r="T302" s="31">
        <f t="shared" si="649"/>
        <v>-0.54458300000000004</v>
      </c>
      <c r="U302" s="31">
        <f t="shared" si="650"/>
        <v>0.39901900000000001</v>
      </c>
      <c r="V302" s="31">
        <f t="shared" si="651"/>
        <v>-0.28760999999999998</v>
      </c>
      <c r="W302" s="31">
        <f t="shared" si="652"/>
        <v>-0.30591299999999999</v>
      </c>
      <c r="X302" s="31">
        <f t="shared" si="653"/>
        <v>-0.38853599999999999</v>
      </c>
      <c r="Y302" s="60">
        <f t="shared" si="654"/>
        <v>-0.38900890909090913</v>
      </c>
      <c r="Z302" s="60">
        <f t="shared" si="655"/>
        <v>-0.417431</v>
      </c>
      <c r="AA302" s="60">
        <f t="shared" si="656"/>
        <v>-0.626247</v>
      </c>
      <c r="AC302" s="60">
        <f t="shared" si="725"/>
        <v>3.1220999999999999E-2</v>
      </c>
      <c r="AD302" s="60">
        <f t="shared" si="722"/>
        <v>-0.54458300000000004</v>
      </c>
      <c r="AE302" s="60">
        <f t="shared" si="722"/>
        <v>0.39901900000000001</v>
      </c>
      <c r="AF302" s="60">
        <f t="shared" si="722"/>
        <v>-0.28760999999999998</v>
      </c>
      <c r="AG302" s="60">
        <f t="shared" si="722"/>
        <v>-0.30591299999999999</v>
      </c>
      <c r="AH302" s="60">
        <f t="shared" si="722"/>
        <v>-0.38853599999999999</v>
      </c>
      <c r="AI302" s="60">
        <f t="shared" si="722"/>
        <v>-0.38900890909090913</v>
      </c>
      <c r="AJ302" s="60">
        <f t="shared" si="722"/>
        <v>-0.417431</v>
      </c>
      <c r="AK302" s="60">
        <f t="shared" si="722"/>
        <v>-0.626247</v>
      </c>
      <c r="AM302" s="31">
        <f t="shared" si="736"/>
        <v>11.704609</v>
      </c>
      <c r="AN302" s="31">
        <f t="shared" si="726"/>
        <v>8.2598249999999993</v>
      </c>
      <c r="AO302" s="31">
        <f t="shared" si="726"/>
        <v>11.118210000000001</v>
      </c>
      <c r="AP302" s="31">
        <f t="shared" si="726"/>
        <v>9.1012099999999982</v>
      </c>
      <c r="AQ302" s="31">
        <f t="shared" si="726"/>
        <v>8.7041090000000008</v>
      </c>
      <c r="AR302" s="31">
        <f t="shared" si="726"/>
        <v>7.9698969999999996</v>
      </c>
      <c r="AS302" s="31">
        <f t="shared" si="726"/>
        <v>7.6085410909090898</v>
      </c>
      <c r="AT302" s="31">
        <f t="shared" si="726"/>
        <v>6.6654470000000012</v>
      </c>
      <c r="AU302" s="31">
        <f t="shared" si="726"/>
        <v>9.0666200000000003</v>
      </c>
      <c r="BQ302" s="24">
        <v>1996</v>
      </c>
      <c r="BR302" s="24">
        <v>7</v>
      </c>
      <c r="BS302" s="29">
        <f t="shared" si="727"/>
        <v>0.9064859999999999</v>
      </c>
      <c r="BT302" s="29">
        <f t="shared" si="728"/>
        <v>2.0141590000000003</v>
      </c>
      <c r="BU302" s="29">
        <f t="shared" si="729"/>
        <v>1.9206230000000002</v>
      </c>
      <c r="BV302" s="29">
        <f t="shared" si="730"/>
        <v>2.5406740000000001</v>
      </c>
      <c r="BW302" s="29">
        <f t="shared" si="731"/>
        <v>4.6008950000000004</v>
      </c>
      <c r="BX302" s="29">
        <f t="shared" si="732"/>
        <v>3.7044030000000001</v>
      </c>
      <c r="BY302" s="29">
        <f t="shared" si="733"/>
        <v>6.4766009090909096</v>
      </c>
      <c r="BZ302" s="29">
        <f t="shared" si="734"/>
        <v>5.0460440000000002</v>
      </c>
      <c r="CA302" s="29">
        <f t="shared" si="735"/>
        <v>3.9194819999999999</v>
      </c>
      <c r="CC302" s="24">
        <v>2002</v>
      </c>
      <c r="CD302" s="24">
        <v>1</v>
      </c>
      <c r="CE302" s="29">
        <f>BG749</f>
        <v>-0.101413</v>
      </c>
      <c r="CF302" s="29">
        <f t="shared" ref="CF302:CM302" si="737">BH749</f>
        <v>-9.7543000000000005E-2</v>
      </c>
      <c r="CG302" s="29">
        <f t="shared" si="737"/>
        <v>-0.668937</v>
      </c>
      <c r="CH302" s="29">
        <f t="shared" si="737"/>
        <v>-0.29120000000000001</v>
      </c>
      <c r="CI302" s="29">
        <f t="shared" si="737"/>
        <v>6.8235000000000004E-2</v>
      </c>
      <c r="CJ302" s="29">
        <f t="shared" si="737"/>
        <v>0.210227</v>
      </c>
      <c r="CK302" s="29">
        <f t="shared" si="737"/>
        <v>-0.76580036363636372</v>
      </c>
      <c r="CL302" s="29">
        <f t="shared" si="737"/>
        <v>-6.9725999999999996E-2</v>
      </c>
      <c r="CM302" s="29">
        <f t="shared" si="737"/>
        <v>0.26871899999999999</v>
      </c>
    </row>
    <row r="303" spans="1:91" x14ac:dyDescent="0.25">
      <c r="A303" s="25" t="s">
        <v>111</v>
      </c>
      <c r="B303" s="25" t="s">
        <v>102</v>
      </c>
      <c r="C303" s="25" t="s">
        <v>92</v>
      </c>
      <c r="D303" s="26">
        <v>14</v>
      </c>
      <c r="F303" s="29">
        <v>-0.80598000000000003</v>
      </c>
      <c r="G303" s="29">
        <v>-0.507969</v>
      </c>
      <c r="H303" s="29">
        <v>-0.92786000000000002</v>
      </c>
      <c r="I303" s="29">
        <v>-2.4629999999999999E-3</v>
      </c>
      <c r="J303" s="29">
        <v>-0.56478899999999999</v>
      </c>
      <c r="K303" s="29">
        <v>-0.69709500000000002</v>
      </c>
      <c r="L303" s="29">
        <v>-0.86247499999999999</v>
      </c>
      <c r="M303" s="58">
        <v>-1.207014</v>
      </c>
      <c r="N303" s="58">
        <v>-0.947218</v>
      </c>
      <c r="O303" s="58">
        <v>-1.254238</v>
      </c>
      <c r="R303" s="31"/>
      <c r="S303" s="31">
        <f t="shared" si="648"/>
        <v>-0.507969</v>
      </c>
      <c r="T303" s="31">
        <f t="shared" si="649"/>
        <v>-0.92786000000000002</v>
      </c>
      <c r="U303" s="31">
        <f t="shared" si="650"/>
        <v>-2.4629999999999999E-3</v>
      </c>
      <c r="V303" s="31">
        <f t="shared" si="651"/>
        <v>-0.56478899999999999</v>
      </c>
      <c r="W303" s="31">
        <f t="shared" si="652"/>
        <v>-0.69709500000000002</v>
      </c>
      <c r="X303" s="31">
        <f t="shared" si="653"/>
        <v>-0.86247499999999999</v>
      </c>
      <c r="Y303" s="60">
        <f t="shared" si="654"/>
        <v>-0.98826818181818188</v>
      </c>
      <c r="Z303" s="60">
        <f t="shared" si="655"/>
        <v>-0.947218</v>
      </c>
      <c r="AA303" s="60">
        <f t="shared" si="656"/>
        <v>-1.254238</v>
      </c>
      <c r="AC303" s="60">
        <f t="shared" si="725"/>
        <v>-0.507969</v>
      </c>
      <c r="AD303" s="60">
        <f t="shared" si="722"/>
        <v>-0.92786000000000002</v>
      </c>
      <c r="AE303" s="60">
        <f t="shared" si="722"/>
        <v>-2.4629999999999999E-3</v>
      </c>
      <c r="AF303" s="60">
        <f t="shared" si="722"/>
        <v>-0.56478899999999999</v>
      </c>
      <c r="AG303" s="60">
        <f t="shared" si="722"/>
        <v>-0.69709500000000002</v>
      </c>
      <c r="AH303" s="60">
        <f t="shared" si="722"/>
        <v>-0.86247499999999999</v>
      </c>
      <c r="AI303" s="60">
        <f t="shared" si="722"/>
        <v>-0.98826818181818188</v>
      </c>
      <c r="AJ303" s="60">
        <f t="shared" si="722"/>
        <v>-0.947218</v>
      </c>
      <c r="AK303" s="60">
        <f t="shared" si="722"/>
        <v>-1.254238</v>
      </c>
      <c r="AM303" s="31">
        <f t="shared" si="736"/>
        <v>11.19664</v>
      </c>
      <c r="AN303" s="31">
        <f t="shared" si="726"/>
        <v>7.3319649999999994</v>
      </c>
      <c r="AO303" s="31">
        <f t="shared" si="726"/>
        <v>11.115747000000001</v>
      </c>
      <c r="AP303" s="31">
        <f t="shared" si="726"/>
        <v>8.5364209999999989</v>
      </c>
      <c r="AQ303" s="31">
        <f t="shared" si="726"/>
        <v>8.0070140000000016</v>
      </c>
      <c r="AR303" s="31">
        <f t="shared" si="726"/>
        <v>7.1074219999999997</v>
      </c>
      <c r="AS303" s="31">
        <f t="shared" si="726"/>
        <v>6.6202729090909083</v>
      </c>
      <c r="AT303" s="31">
        <f t="shared" si="726"/>
        <v>5.7182290000000009</v>
      </c>
      <c r="AU303" s="31">
        <f t="shared" si="726"/>
        <v>7.8123820000000004</v>
      </c>
      <c r="BQ303" s="24">
        <v>1996</v>
      </c>
      <c r="BR303" s="24">
        <v>8</v>
      </c>
      <c r="BS303" s="29">
        <f t="shared" si="727"/>
        <v>0.36499099999999995</v>
      </c>
      <c r="BT303" s="29">
        <f t="shared" si="728"/>
        <v>2.1626950000000003</v>
      </c>
      <c r="BU303" s="29">
        <f t="shared" si="729"/>
        <v>1.2257300000000002</v>
      </c>
      <c r="BV303" s="29">
        <f t="shared" si="730"/>
        <v>1.9611170000000002</v>
      </c>
      <c r="BW303" s="29">
        <f t="shared" si="731"/>
        <v>4.4278750000000002</v>
      </c>
      <c r="BX303" s="29">
        <f t="shared" si="732"/>
        <v>3.7548110000000001</v>
      </c>
      <c r="BY303" s="29">
        <f t="shared" si="733"/>
        <v>6.7886576363636371</v>
      </c>
      <c r="BZ303" s="29">
        <f t="shared" si="734"/>
        <v>5.6841480000000004</v>
      </c>
      <c r="CA303" s="29">
        <f t="shared" si="735"/>
        <v>4.3756519999999997</v>
      </c>
      <c r="CC303" s="24">
        <v>2002</v>
      </c>
      <c r="CD303" s="24">
        <v>2</v>
      </c>
      <c r="CE303" s="29">
        <f t="shared" ref="CE303:CE316" si="738">BG750</f>
        <v>0.76527100000000003</v>
      </c>
      <c r="CF303" s="29">
        <f t="shared" ref="CF303:CF316" si="739">BH750</f>
        <v>0.64118900000000001</v>
      </c>
      <c r="CG303" s="29">
        <f t="shared" ref="CG303:CG316" si="740">BI750</f>
        <v>-0.63670800000000005</v>
      </c>
      <c r="CH303" s="29">
        <f t="shared" ref="CH303:CH316" si="741">BJ750</f>
        <v>-0.212455</v>
      </c>
      <c r="CI303" s="29">
        <f t="shared" ref="CI303:CI316" si="742">BK750</f>
        <v>0.43062699999999998</v>
      </c>
      <c r="CJ303" s="29">
        <f t="shared" ref="CJ303:CJ316" si="743">BL750</f>
        <v>0.7383010000000001</v>
      </c>
      <c r="CK303" s="29">
        <f t="shared" ref="CK303:CK316" si="744">BM750</f>
        <v>-1.084925181818182</v>
      </c>
      <c r="CL303" s="29">
        <f t="shared" ref="CL303:CL316" si="745">BN750</f>
        <v>3.946100000000001E-2</v>
      </c>
      <c r="CM303" s="29">
        <f t="shared" ref="CM303:CM316" si="746">BO750</f>
        <v>0.75187300000000001</v>
      </c>
    </row>
    <row r="304" spans="1:91" x14ac:dyDescent="0.25">
      <c r="A304" s="25" t="s">
        <v>111</v>
      </c>
      <c r="B304" s="25" t="s">
        <v>102</v>
      </c>
      <c r="C304" s="25" t="s">
        <v>93</v>
      </c>
      <c r="D304" s="26">
        <v>15</v>
      </c>
      <c r="F304" s="29">
        <v>-0.89703999999999995</v>
      </c>
      <c r="G304" s="29">
        <v>-0.79908900000000005</v>
      </c>
      <c r="H304" s="29">
        <v>-1.174404</v>
      </c>
      <c r="I304" s="29">
        <v>-0.407669</v>
      </c>
      <c r="J304" s="29">
        <v>-0.75996699999999995</v>
      </c>
      <c r="K304" s="29">
        <v>-0.98278699999999997</v>
      </c>
      <c r="L304" s="29">
        <v>-1.183843</v>
      </c>
      <c r="M304" s="58">
        <v>-1.271539</v>
      </c>
      <c r="N304" s="58">
        <v>-1.220512</v>
      </c>
      <c r="O304" s="58">
        <v>-1.292057</v>
      </c>
      <c r="R304" s="31"/>
      <c r="S304" s="31">
        <f t="shared" si="648"/>
        <v>-0.79908900000000005</v>
      </c>
      <c r="T304" s="31">
        <f t="shared" si="649"/>
        <v>-1.174404</v>
      </c>
      <c r="U304" s="31">
        <f t="shared" si="650"/>
        <v>-0.407669</v>
      </c>
      <c r="V304" s="31">
        <f t="shared" si="651"/>
        <v>-0.75996699999999995</v>
      </c>
      <c r="W304" s="31">
        <f t="shared" si="652"/>
        <v>-0.98278699999999997</v>
      </c>
      <c r="X304" s="31">
        <f t="shared" si="653"/>
        <v>-1.183843</v>
      </c>
      <c r="Y304" s="60">
        <f t="shared" si="654"/>
        <v>-1.0672668181818181</v>
      </c>
      <c r="Z304" s="60">
        <f t="shared" si="655"/>
        <v>-1.220512</v>
      </c>
      <c r="AA304" s="60">
        <f t="shared" si="656"/>
        <v>-1.292057</v>
      </c>
      <c r="AC304" s="60">
        <f t="shared" si="725"/>
        <v>-0.79908900000000005</v>
      </c>
      <c r="AD304" s="60">
        <f t="shared" si="722"/>
        <v>-1.174404</v>
      </c>
      <c r="AE304" s="60">
        <f t="shared" si="722"/>
        <v>-0.407669</v>
      </c>
      <c r="AF304" s="60">
        <f t="shared" si="722"/>
        <v>-0.75996699999999995</v>
      </c>
      <c r="AG304" s="60">
        <f t="shared" si="722"/>
        <v>-0.98278699999999997</v>
      </c>
      <c r="AH304" s="60">
        <f t="shared" si="722"/>
        <v>-1.183843</v>
      </c>
      <c r="AI304" s="60">
        <f t="shared" si="722"/>
        <v>-1.0672668181818181</v>
      </c>
      <c r="AJ304" s="60">
        <f t="shared" si="722"/>
        <v>-1.220512</v>
      </c>
      <c r="AK304" s="60">
        <f t="shared" si="722"/>
        <v>-1.292057</v>
      </c>
      <c r="AM304" s="31">
        <f t="shared" si="736"/>
        <v>10.397551</v>
      </c>
      <c r="AN304" s="31">
        <f t="shared" si="726"/>
        <v>6.1575609999999994</v>
      </c>
      <c r="AO304" s="31">
        <f t="shared" si="726"/>
        <v>10.708078</v>
      </c>
      <c r="AP304" s="31">
        <f t="shared" si="726"/>
        <v>7.7764539999999993</v>
      </c>
      <c r="AQ304" s="31">
        <f t="shared" si="726"/>
        <v>7.0242270000000016</v>
      </c>
      <c r="AR304" s="31">
        <f t="shared" si="726"/>
        <v>5.9235790000000001</v>
      </c>
      <c r="AS304" s="31">
        <f t="shared" si="726"/>
        <v>5.5530060909090899</v>
      </c>
      <c r="AT304" s="31">
        <f t="shared" si="726"/>
        <v>4.4977170000000006</v>
      </c>
      <c r="AU304" s="31">
        <f t="shared" si="726"/>
        <v>6.5203250000000006</v>
      </c>
      <c r="BQ304" s="24">
        <v>1996</v>
      </c>
      <c r="BR304" s="24">
        <v>9</v>
      </c>
      <c r="BS304" s="29">
        <f t="shared" si="727"/>
        <v>-4.6137000000000039E-2</v>
      </c>
      <c r="BT304" s="29">
        <f t="shared" si="728"/>
        <v>2.2485010000000001</v>
      </c>
      <c r="BU304" s="29">
        <f t="shared" si="729"/>
        <v>0.55039500000000019</v>
      </c>
      <c r="BV304" s="29">
        <f t="shared" si="730"/>
        <v>1.3796090000000003</v>
      </c>
      <c r="BW304" s="29">
        <f t="shared" si="731"/>
        <v>4.031873</v>
      </c>
      <c r="BX304" s="29">
        <f t="shared" si="732"/>
        <v>3.6575350000000002</v>
      </c>
      <c r="BY304" s="29">
        <f t="shared" si="733"/>
        <v>6.7641083636363639</v>
      </c>
      <c r="BZ304" s="29">
        <f t="shared" si="734"/>
        <v>6.0897480000000002</v>
      </c>
      <c r="CA304" s="29">
        <f t="shared" si="735"/>
        <v>4.7323299999999993</v>
      </c>
      <c r="CC304" s="24">
        <v>2002</v>
      </c>
      <c r="CD304" s="24">
        <v>3</v>
      </c>
      <c r="CE304" s="29">
        <f t="shared" si="738"/>
        <v>2.0515099999999999</v>
      </c>
      <c r="CF304" s="29">
        <f t="shared" si="739"/>
        <v>1.954939</v>
      </c>
      <c r="CG304" s="29">
        <f t="shared" si="740"/>
        <v>-0.28969800000000007</v>
      </c>
      <c r="CH304" s="29">
        <f t="shared" si="741"/>
        <v>1.0802000000000006E-2</v>
      </c>
      <c r="CI304" s="29">
        <f t="shared" si="742"/>
        <v>1.035534</v>
      </c>
      <c r="CJ304" s="29">
        <f t="shared" si="743"/>
        <v>1.4456930000000001</v>
      </c>
      <c r="CK304" s="29">
        <f t="shared" si="744"/>
        <v>-1.1172790000000001</v>
      </c>
      <c r="CL304" s="29">
        <f t="shared" si="745"/>
        <v>0.34608700000000003</v>
      </c>
      <c r="CM304" s="29">
        <f t="shared" si="746"/>
        <v>1.45844</v>
      </c>
    </row>
    <row r="305" spans="1:91" x14ac:dyDescent="0.25">
      <c r="A305" s="25" t="s">
        <v>111</v>
      </c>
      <c r="B305" s="25" t="s">
        <v>103</v>
      </c>
      <c r="C305" s="25" t="s">
        <v>91</v>
      </c>
      <c r="D305" s="26">
        <v>16</v>
      </c>
      <c r="F305" s="29">
        <v>-1.2038930000000001</v>
      </c>
      <c r="G305" s="29">
        <v>-1.119794</v>
      </c>
      <c r="H305" s="29">
        <v>-1.242462</v>
      </c>
      <c r="I305" s="29">
        <v>-0.52338200000000001</v>
      </c>
      <c r="J305" s="29">
        <v>-0.56401299999999999</v>
      </c>
      <c r="K305" s="29">
        <v>-0.82389199999999996</v>
      </c>
      <c r="L305" s="29">
        <v>-0.96508300000000002</v>
      </c>
      <c r="M305" s="58">
        <v>-1.181781</v>
      </c>
      <c r="N305" s="58">
        <v>-0.554975</v>
      </c>
      <c r="O305" s="58">
        <v>-1.2001539999999999</v>
      </c>
      <c r="R305" s="31"/>
      <c r="S305" s="31">
        <f t="shared" si="648"/>
        <v>-1.119794</v>
      </c>
      <c r="T305" s="31">
        <f t="shared" si="649"/>
        <v>-1.242462</v>
      </c>
      <c r="U305" s="31">
        <f t="shared" si="650"/>
        <v>-0.52338200000000001</v>
      </c>
      <c r="V305" s="31">
        <f t="shared" si="651"/>
        <v>-0.56401299999999999</v>
      </c>
      <c r="W305" s="31">
        <f t="shared" si="652"/>
        <v>-0.82389199999999996</v>
      </c>
      <c r="X305" s="31">
        <f t="shared" si="653"/>
        <v>-0.96508300000000002</v>
      </c>
      <c r="Y305" s="60">
        <f t="shared" si="654"/>
        <v>-1.193842090909091</v>
      </c>
      <c r="Z305" s="60">
        <f t="shared" si="655"/>
        <v>-0.554975</v>
      </c>
      <c r="AA305" s="60">
        <f t="shared" si="656"/>
        <v>-1.2001539999999999</v>
      </c>
      <c r="AC305" s="60">
        <f t="shared" si="725"/>
        <v>-1.119794</v>
      </c>
      <c r="AD305" s="60">
        <f t="shared" si="722"/>
        <v>-1.242462</v>
      </c>
      <c r="AE305" s="60">
        <f t="shared" si="722"/>
        <v>-0.52338200000000001</v>
      </c>
      <c r="AF305" s="60">
        <f t="shared" si="722"/>
        <v>-0.56401299999999999</v>
      </c>
      <c r="AG305" s="60">
        <f t="shared" si="722"/>
        <v>-0.82389199999999996</v>
      </c>
      <c r="AH305" s="60">
        <f t="shared" si="722"/>
        <v>-0.96508300000000002</v>
      </c>
      <c r="AI305" s="60">
        <f t="shared" si="722"/>
        <v>-1.193842090909091</v>
      </c>
      <c r="AJ305" s="60">
        <f t="shared" si="722"/>
        <v>-0.554975</v>
      </c>
      <c r="AK305" s="60">
        <f t="shared" si="722"/>
        <v>-1.2001539999999999</v>
      </c>
      <c r="AM305" s="31">
        <f t="shared" si="736"/>
        <v>9.2777569999999994</v>
      </c>
      <c r="AN305" s="31">
        <f t="shared" si="726"/>
        <v>4.9150989999999997</v>
      </c>
      <c r="AO305" s="31">
        <f t="shared" si="726"/>
        <v>10.184696000000001</v>
      </c>
      <c r="AP305" s="31">
        <f t="shared" si="726"/>
        <v>7.2124409999999992</v>
      </c>
      <c r="AQ305" s="31">
        <f t="shared" si="726"/>
        <v>6.2003350000000017</v>
      </c>
      <c r="AR305" s="31">
        <f t="shared" si="726"/>
        <v>4.9584960000000002</v>
      </c>
      <c r="AS305" s="31">
        <f t="shared" si="726"/>
        <v>4.3591639999999989</v>
      </c>
      <c r="AT305" s="31">
        <f t="shared" si="726"/>
        <v>3.9427420000000009</v>
      </c>
      <c r="AU305" s="31">
        <f t="shared" si="726"/>
        <v>5.3201710000000002</v>
      </c>
      <c r="BQ305" s="24">
        <v>1996</v>
      </c>
      <c r="BR305" s="24">
        <f>1+BR304</f>
        <v>10</v>
      </c>
      <c r="BS305" s="29">
        <f t="shared" si="727"/>
        <v>0.11919099999999996</v>
      </c>
      <c r="BT305" s="29">
        <f t="shared" si="728"/>
        <v>2.481789</v>
      </c>
      <c r="BU305" s="29">
        <f t="shared" si="729"/>
        <v>0.62367400000000017</v>
      </c>
      <c r="BV305" s="29">
        <f t="shared" si="730"/>
        <v>1.3828690000000003</v>
      </c>
      <c r="BW305" s="29">
        <f t="shared" si="731"/>
        <v>3.9103219999999999</v>
      </c>
      <c r="BX305" s="29">
        <f t="shared" si="732"/>
        <v>3.7587540000000002</v>
      </c>
      <c r="BY305" s="29">
        <f t="shared" si="733"/>
        <v>6.8402440000000002</v>
      </c>
      <c r="BZ305" s="29">
        <f t="shared" si="734"/>
        <v>6.4331459999999998</v>
      </c>
      <c r="CA305" s="29">
        <f t="shared" si="735"/>
        <v>5.0201809999999991</v>
      </c>
      <c r="CC305" s="24">
        <v>2002</v>
      </c>
      <c r="CD305" s="24">
        <v>4</v>
      </c>
      <c r="CE305" s="29">
        <f t="shared" si="738"/>
        <v>3.056324</v>
      </c>
      <c r="CF305" s="29">
        <f t="shared" si="739"/>
        <v>2.8788330000000002</v>
      </c>
      <c r="CG305" s="29">
        <f t="shared" si="740"/>
        <v>0.30485299999999999</v>
      </c>
      <c r="CH305" s="29">
        <f t="shared" si="741"/>
        <v>9.8486000000000004E-2</v>
      </c>
      <c r="CI305" s="29">
        <f t="shared" si="742"/>
        <v>1.091297</v>
      </c>
      <c r="CJ305" s="29">
        <f t="shared" si="743"/>
        <v>1.6864270000000001</v>
      </c>
      <c r="CK305" s="29">
        <f t="shared" si="744"/>
        <v>-0.2316263636363638</v>
      </c>
      <c r="CL305" s="29">
        <f t="shared" si="745"/>
        <v>0.574183</v>
      </c>
      <c r="CM305" s="29">
        <f t="shared" si="746"/>
        <v>2.0670389999999998</v>
      </c>
    </row>
    <row r="306" spans="1:91" x14ac:dyDescent="0.25">
      <c r="A306" s="25" t="s">
        <v>111</v>
      </c>
      <c r="B306" s="25" t="s">
        <v>103</v>
      </c>
      <c r="C306" s="25" t="s">
        <v>92</v>
      </c>
      <c r="D306" s="26">
        <v>17</v>
      </c>
      <c r="F306" s="29">
        <v>-0.68329799999999996</v>
      </c>
      <c r="G306" s="29">
        <v>-0.69595499999999999</v>
      </c>
      <c r="H306" s="29">
        <v>-1.0898600000000001</v>
      </c>
      <c r="I306" s="29">
        <v>-0.16637399999999999</v>
      </c>
      <c r="J306" s="29">
        <v>-0.45873599999999998</v>
      </c>
      <c r="K306" s="29">
        <v>-0.59051100000000001</v>
      </c>
      <c r="L306" s="29">
        <v>-0.78884299999999996</v>
      </c>
      <c r="M306" s="58">
        <v>-0.42246899999999998</v>
      </c>
      <c r="N306" s="58">
        <v>-0.652258</v>
      </c>
      <c r="O306" s="58">
        <v>-0.74712400000000001</v>
      </c>
      <c r="R306" s="31"/>
      <c r="S306" s="31">
        <f t="shared" si="648"/>
        <v>-0.69595499999999999</v>
      </c>
      <c r="T306" s="31">
        <f t="shared" si="649"/>
        <v>-1.0898600000000001</v>
      </c>
      <c r="U306" s="31">
        <f t="shared" si="650"/>
        <v>-0.16637399999999999</v>
      </c>
      <c r="V306" s="31">
        <f t="shared" si="651"/>
        <v>-0.45873599999999998</v>
      </c>
      <c r="W306" s="31">
        <f t="shared" si="652"/>
        <v>-0.59051100000000001</v>
      </c>
      <c r="X306" s="31">
        <f t="shared" si="653"/>
        <v>-0.78884299999999996</v>
      </c>
      <c r="Y306" s="60">
        <f t="shared" si="654"/>
        <v>-0.56473936363636357</v>
      </c>
      <c r="Z306" s="60">
        <f t="shared" si="655"/>
        <v>-0.652258</v>
      </c>
      <c r="AA306" s="60">
        <f t="shared" si="656"/>
        <v>-0.74712400000000001</v>
      </c>
      <c r="AC306" s="60">
        <f t="shared" si="725"/>
        <v>-0.69595499999999999</v>
      </c>
      <c r="AD306" s="60">
        <f t="shared" si="722"/>
        <v>-1.0898600000000001</v>
      </c>
      <c r="AE306" s="60">
        <f t="shared" si="722"/>
        <v>-0.16637399999999999</v>
      </c>
      <c r="AF306" s="60">
        <f t="shared" si="722"/>
        <v>-0.45873599999999998</v>
      </c>
      <c r="AG306" s="60">
        <f t="shared" si="722"/>
        <v>-0.59051100000000001</v>
      </c>
      <c r="AH306" s="60">
        <f t="shared" si="722"/>
        <v>-0.78884299999999996</v>
      </c>
      <c r="AI306" s="60">
        <f t="shared" si="722"/>
        <v>-0.56473936363636357</v>
      </c>
      <c r="AJ306" s="60">
        <f t="shared" si="722"/>
        <v>-0.652258</v>
      </c>
      <c r="AK306" s="60">
        <f t="shared" si="722"/>
        <v>-0.74712400000000001</v>
      </c>
      <c r="AM306" s="31">
        <f t="shared" si="736"/>
        <v>8.5818019999999997</v>
      </c>
      <c r="AN306" s="31">
        <f t="shared" si="726"/>
        <v>3.8252389999999998</v>
      </c>
      <c r="AO306" s="31">
        <f t="shared" si="726"/>
        <v>10.018322000000001</v>
      </c>
      <c r="AP306" s="31">
        <f t="shared" si="726"/>
        <v>6.7537049999999992</v>
      </c>
      <c r="AQ306" s="31">
        <f t="shared" si="726"/>
        <v>5.6098240000000015</v>
      </c>
      <c r="AR306" s="31">
        <f t="shared" si="726"/>
        <v>4.1696530000000003</v>
      </c>
      <c r="AS306" s="31">
        <f t="shared" si="726"/>
        <v>3.7944246363636354</v>
      </c>
      <c r="AT306" s="31">
        <f t="shared" si="726"/>
        <v>3.2904840000000011</v>
      </c>
      <c r="AU306" s="31">
        <f t="shared" si="726"/>
        <v>4.5730469999999999</v>
      </c>
      <c r="BQ306" s="24">
        <v>1996</v>
      </c>
      <c r="BR306" s="24">
        <f t="shared" ref="BR306:BR316" si="747">1+BR305</f>
        <v>11</v>
      </c>
      <c r="BS306" s="29">
        <f t="shared" si="727"/>
        <v>0.60400599999999993</v>
      </c>
      <c r="BT306" s="29">
        <f t="shared" si="728"/>
        <v>2.7250719999999999</v>
      </c>
      <c r="BU306" s="29">
        <f t="shared" si="729"/>
        <v>1.1000850000000002</v>
      </c>
      <c r="BV306" s="29">
        <f t="shared" si="730"/>
        <v>1.5390580000000003</v>
      </c>
      <c r="BW306" s="29">
        <f t="shared" si="731"/>
        <v>4.0411599999999996</v>
      </c>
      <c r="BX306" s="29">
        <f t="shared" si="732"/>
        <v>3.722048</v>
      </c>
      <c r="BY306" s="29">
        <f t="shared" si="733"/>
        <v>7.377393727272727</v>
      </c>
      <c r="BZ306" s="29">
        <f t="shared" si="734"/>
        <v>6.6777470000000001</v>
      </c>
      <c r="CA306" s="29">
        <f t="shared" si="735"/>
        <v>5.2450339999999995</v>
      </c>
      <c r="CC306" s="24">
        <v>2002</v>
      </c>
      <c r="CD306" s="24">
        <v>5</v>
      </c>
      <c r="CE306" s="29">
        <f t="shared" si="738"/>
        <v>3.9824099999999998</v>
      </c>
      <c r="CF306" s="29">
        <f t="shared" si="739"/>
        <v>3.6494710000000001</v>
      </c>
      <c r="CG306" s="29">
        <f t="shared" si="740"/>
        <v>0.80986399999999992</v>
      </c>
      <c r="CH306" s="29">
        <f t="shared" si="741"/>
        <v>0.13863700000000001</v>
      </c>
      <c r="CI306" s="29">
        <f t="shared" si="742"/>
        <v>1.154922</v>
      </c>
      <c r="CJ306" s="29">
        <f t="shared" si="743"/>
        <v>1.8138820000000002</v>
      </c>
      <c r="CK306" s="29">
        <f t="shared" si="744"/>
        <v>0.81730518181818157</v>
      </c>
      <c r="CL306" s="29">
        <f t="shared" si="745"/>
        <v>0.73615600000000003</v>
      </c>
      <c r="CM306" s="29">
        <f t="shared" si="746"/>
        <v>2.6651349999999998</v>
      </c>
    </row>
    <row r="307" spans="1:91" x14ac:dyDescent="0.25">
      <c r="A307" s="25" t="s">
        <v>111</v>
      </c>
      <c r="B307" s="25" t="s">
        <v>103</v>
      </c>
      <c r="C307" s="25" t="s">
        <v>93</v>
      </c>
      <c r="D307" s="26">
        <v>18</v>
      </c>
      <c r="F307" s="29">
        <v>-0.169464</v>
      </c>
      <c r="G307" s="29">
        <v>-0.21466299999999999</v>
      </c>
      <c r="H307" s="29">
        <v>-0.58813099999999996</v>
      </c>
      <c r="I307" s="29">
        <v>0.24120800000000001</v>
      </c>
      <c r="J307" s="29">
        <v>-0.193574</v>
      </c>
      <c r="K307" s="29">
        <v>-0.155829</v>
      </c>
      <c r="L307" s="29">
        <v>-0.34676699999999999</v>
      </c>
      <c r="M307" s="58">
        <v>0.206875</v>
      </c>
      <c r="N307" s="58">
        <v>-0.463729</v>
      </c>
      <c r="O307" s="58">
        <v>-0.227019</v>
      </c>
      <c r="R307" s="31"/>
      <c r="S307" s="31">
        <f t="shared" si="648"/>
        <v>-0.21466299999999999</v>
      </c>
      <c r="T307" s="31">
        <f t="shared" si="649"/>
        <v>-0.58813099999999996</v>
      </c>
      <c r="U307" s="31">
        <f t="shared" si="650"/>
        <v>0.24120800000000001</v>
      </c>
      <c r="V307" s="31">
        <f t="shared" si="651"/>
        <v>-0.193574</v>
      </c>
      <c r="W307" s="31">
        <f t="shared" si="652"/>
        <v>-0.155829</v>
      </c>
      <c r="X307" s="31">
        <f t="shared" si="653"/>
        <v>-0.34676699999999999</v>
      </c>
      <c r="Y307" s="60">
        <f t="shared" si="654"/>
        <v>1.5991818181818303E-3</v>
      </c>
      <c r="Z307" s="60">
        <f t="shared" si="655"/>
        <v>-0.463729</v>
      </c>
      <c r="AA307" s="60">
        <f t="shared" si="656"/>
        <v>-0.227019</v>
      </c>
      <c r="AC307" s="60">
        <f t="shared" si="725"/>
        <v>-0.21466299999999999</v>
      </c>
      <c r="AD307" s="60">
        <f t="shared" si="722"/>
        <v>-0.58813099999999996</v>
      </c>
      <c r="AE307" s="60">
        <f t="shared" si="722"/>
        <v>0.24120800000000001</v>
      </c>
      <c r="AF307" s="60">
        <f t="shared" si="722"/>
        <v>-0.193574</v>
      </c>
      <c r="AG307" s="60">
        <f t="shared" si="722"/>
        <v>-0.155829</v>
      </c>
      <c r="AH307" s="60">
        <f t="shared" si="722"/>
        <v>-0.34676699999999999</v>
      </c>
      <c r="AI307" s="60">
        <f t="shared" si="722"/>
        <v>1.5991818181818303E-3</v>
      </c>
      <c r="AJ307" s="60">
        <f t="shared" si="722"/>
        <v>-0.463729</v>
      </c>
      <c r="AK307" s="60">
        <f t="shared" si="722"/>
        <v>-0.227019</v>
      </c>
      <c r="AM307" s="31">
        <f t="shared" si="736"/>
        <v>8.3671389999999999</v>
      </c>
      <c r="AN307" s="31">
        <f t="shared" si="726"/>
        <v>3.2371080000000001</v>
      </c>
      <c r="AO307" s="31">
        <f t="shared" si="726"/>
        <v>10.259530000000002</v>
      </c>
      <c r="AP307" s="31">
        <f t="shared" si="726"/>
        <v>6.5601309999999993</v>
      </c>
      <c r="AQ307" s="31">
        <f t="shared" si="726"/>
        <v>5.4539950000000017</v>
      </c>
      <c r="AR307" s="31">
        <f t="shared" si="726"/>
        <v>3.8228860000000005</v>
      </c>
      <c r="AS307" s="31">
        <f t="shared" si="726"/>
        <v>3.7960238181818173</v>
      </c>
      <c r="AT307" s="31">
        <f t="shared" si="726"/>
        <v>2.8267550000000012</v>
      </c>
      <c r="AU307" s="31">
        <f t="shared" si="726"/>
        <v>4.3460279999999996</v>
      </c>
      <c r="BQ307" s="24">
        <v>1996</v>
      </c>
      <c r="BR307" s="24">
        <f t="shared" si="747"/>
        <v>12</v>
      </c>
      <c r="BS307" s="29">
        <f t="shared" si="727"/>
        <v>1.361742</v>
      </c>
      <c r="BT307" s="29">
        <f t="shared" si="728"/>
        <v>3.03409</v>
      </c>
      <c r="BU307" s="29">
        <f t="shared" si="729"/>
        <v>1.9438700000000002</v>
      </c>
      <c r="BV307" s="29">
        <f t="shared" si="730"/>
        <v>1.9239670000000002</v>
      </c>
      <c r="BW307" s="29">
        <f t="shared" si="731"/>
        <v>4.5699899999999998</v>
      </c>
      <c r="BX307" s="29">
        <f t="shared" si="732"/>
        <v>3.7236410000000002</v>
      </c>
      <c r="BY307" s="29">
        <f t="shared" si="733"/>
        <v>8.2632413636363626</v>
      </c>
      <c r="BZ307" s="29">
        <f t="shared" si="734"/>
        <v>6.8826070000000001</v>
      </c>
      <c r="CA307" s="29">
        <f t="shared" si="735"/>
        <v>5.3313069999999998</v>
      </c>
      <c r="CC307" s="24">
        <v>2002</v>
      </c>
      <c r="CD307" s="24">
        <v>6</v>
      </c>
      <c r="CE307" s="29">
        <f t="shared" si="738"/>
        <v>4.6746590000000001</v>
      </c>
      <c r="CF307" s="29">
        <f t="shared" si="739"/>
        <v>4.0227760000000004</v>
      </c>
      <c r="CG307" s="29">
        <f t="shared" si="740"/>
        <v>1.145805</v>
      </c>
      <c r="CH307" s="29">
        <f t="shared" si="741"/>
        <v>2.6236000000000009E-2</v>
      </c>
      <c r="CI307" s="29">
        <f t="shared" si="742"/>
        <v>1.097499</v>
      </c>
      <c r="CJ307" s="29">
        <f t="shared" si="743"/>
        <v>1.6868230000000002</v>
      </c>
      <c r="CK307" s="29">
        <f t="shared" si="744"/>
        <v>1.8769029999999998</v>
      </c>
      <c r="CL307" s="29">
        <f t="shared" si="745"/>
        <v>0.69208100000000006</v>
      </c>
      <c r="CM307" s="29">
        <f t="shared" si="746"/>
        <v>3.0155559999999997</v>
      </c>
    </row>
    <row r="308" spans="1:91" x14ac:dyDescent="0.25">
      <c r="A308" s="25" t="s">
        <v>111</v>
      </c>
      <c r="B308" s="25" t="s">
        <v>90</v>
      </c>
      <c r="C308" s="25" t="s">
        <v>91</v>
      </c>
      <c r="D308" s="26">
        <v>19</v>
      </c>
      <c r="F308" s="29">
        <v>-0.20916100000000001</v>
      </c>
      <c r="G308" s="29">
        <v>0.137268</v>
      </c>
      <c r="H308" s="29">
        <v>-0.33624599999999999</v>
      </c>
      <c r="I308" s="29">
        <v>0.67149499999999995</v>
      </c>
      <c r="J308" s="29">
        <v>0.21881800000000001</v>
      </c>
      <c r="K308" s="29">
        <v>0.27644200000000002</v>
      </c>
      <c r="L308" s="29">
        <v>-0.260826</v>
      </c>
      <c r="M308" s="58">
        <v>0.15274199999999999</v>
      </c>
      <c r="N308" s="58">
        <v>-0.382465</v>
      </c>
      <c r="O308" s="58">
        <v>0.111814</v>
      </c>
      <c r="R308" s="31"/>
      <c r="S308" s="31">
        <f t="shared" si="648"/>
        <v>0.137268</v>
      </c>
      <c r="T308" s="31">
        <f t="shared" si="649"/>
        <v>-0.33624599999999999</v>
      </c>
      <c r="U308" s="31">
        <f t="shared" si="650"/>
        <v>0.67149499999999995</v>
      </c>
      <c r="V308" s="31">
        <f t="shared" si="651"/>
        <v>0.21881800000000001</v>
      </c>
      <c r="W308" s="31">
        <f t="shared" si="652"/>
        <v>0.27644200000000002</v>
      </c>
      <c r="X308" s="31">
        <f t="shared" si="653"/>
        <v>-0.260826</v>
      </c>
      <c r="Y308" s="60">
        <f t="shared" si="654"/>
        <v>-4.4659636363636374E-2</v>
      </c>
      <c r="Z308" s="60">
        <f t="shared" si="655"/>
        <v>-0.382465</v>
      </c>
      <c r="AA308" s="60">
        <f t="shared" si="656"/>
        <v>0.111814</v>
      </c>
      <c r="AC308" s="60">
        <f t="shared" si="725"/>
        <v>0.137268</v>
      </c>
      <c r="AD308" s="60">
        <f t="shared" si="722"/>
        <v>-0.33624599999999999</v>
      </c>
      <c r="AE308" s="60">
        <f t="shared" si="722"/>
        <v>0.67149499999999995</v>
      </c>
      <c r="AF308" s="60">
        <f t="shared" si="722"/>
        <v>0.21881800000000001</v>
      </c>
      <c r="AG308" s="60">
        <f t="shared" si="722"/>
        <v>0.27644200000000002</v>
      </c>
      <c r="AH308" s="60">
        <f t="shared" si="722"/>
        <v>-0.260826</v>
      </c>
      <c r="AI308" s="60">
        <f t="shared" si="722"/>
        <v>-4.4659636363636374E-2</v>
      </c>
      <c r="AJ308" s="60">
        <f t="shared" si="722"/>
        <v>-0.382465</v>
      </c>
      <c r="AK308" s="60">
        <f t="shared" si="722"/>
        <v>0.111814</v>
      </c>
      <c r="AM308" s="31">
        <f t="shared" si="736"/>
        <v>8.5044070000000005</v>
      </c>
      <c r="AN308" s="31">
        <f t="shared" si="726"/>
        <v>2.9008620000000001</v>
      </c>
      <c r="AO308" s="31">
        <f t="shared" si="726"/>
        <v>10.931025000000002</v>
      </c>
      <c r="AP308" s="31">
        <f t="shared" si="726"/>
        <v>6.778948999999999</v>
      </c>
      <c r="AQ308" s="31">
        <f t="shared" si="726"/>
        <v>5.730437000000002</v>
      </c>
      <c r="AR308" s="31">
        <f t="shared" si="726"/>
        <v>3.5620600000000007</v>
      </c>
      <c r="AS308" s="31">
        <f t="shared" si="726"/>
        <v>3.7513641818181811</v>
      </c>
      <c r="AT308" s="31">
        <f t="shared" si="726"/>
        <v>2.4442900000000014</v>
      </c>
      <c r="AU308" s="31">
        <f t="shared" si="726"/>
        <v>4.4578419999999994</v>
      </c>
      <c r="BQ308" s="24">
        <v>1996</v>
      </c>
      <c r="BR308" s="24">
        <f t="shared" si="747"/>
        <v>13</v>
      </c>
      <c r="BS308" s="29">
        <f t="shared" si="727"/>
        <v>2.6455609999999998</v>
      </c>
      <c r="BT308" s="29">
        <f t="shared" si="728"/>
        <v>3.801822</v>
      </c>
      <c r="BU308" s="29">
        <f t="shared" si="729"/>
        <v>2.8056420000000002</v>
      </c>
      <c r="BV308" s="29">
        <f t="shared" si="730"/>
        <v>2.4537170000000001</v>
      </c>
      <c r="BW308" s="29">
        <f t="shared" si="731"/>
        <v>4.8874469999999999</v>
      </c>
      <c r="BX308" s="29">
        <f t="shared" si="732"/>
        <v>4.0586739999999999</v>
      </c>
      <c r="BY308" s="29">
        <f t="shared" si="733"/>
        <v>9.8374315454545442</v>
      </c>
      <c r="BZ308" s="29">
        <f t="shared" si="734"/>
        <v>7.7939740000000004</v>
      </c>
      <c r="CA308" s="29">
        <f t="shared" si="735"/>
        <v>6.796036</v>
      </c>
      <c r="CC308" s="24">
        <v>2002</v>
      </c>
      <c r="CD308" s="24">
        <v>7</v>
      </c>
      <c r="CE308" s="29">
        <f t="shared" si="738"/>
        <v>4.2791440000000005</v>
      </c>
      <c r="CF308" s="29">
        <f t="shared" si="739"/>
        <v>3.5898790000000003</v>
      </c>
      <c r="CG308" s="29">
        <f t="shared" si="740"/>
        <v>0.73382499999999995</v>
      </c>
      <c r="CH308" s="29">
        <f t="shared" si="741"/>
        <v>-0.43921699999999997</v>
      </c>
      <c r="CI308" s="29">
        <f t="shared" si="742"/>
        <v>0.65654199999999996</v>
      </c>
      <c r="CJ308" s="29">
        <f t="shared" si="743"/>
        <v>0.76687400000000017</v>
      </c>
      <c r="CK308" s="29">
        <f t="shared" si="744"/>
        <v>2.5872249999999997</v>
      </c>
      <c r="CL308" s="29">
        <f t="shared" si="745"/>
        <v>-0.44401999999999997</v>
      </c>
      <c r="CM308" s="29">
        <f t="shared" si="746"/>
        <v>2.6085309999999997</v>
      </c>
    </row>
    <row r="309" spans="1:91" x14ac:dyDescent="0.25">
      <c r="A309" s="25" t="s">
        <v>111</v>
      </c>
      <c r="B309" s="25" t="s">
        <v>90</v>
      </c>
      <c r="C309" s="25" t="s">
        <v>92</v>
      </c>
      <c r="D309" s="26">
        <v>20</v>
      </c>
      <c r="F309" s="29">
        <v>-0.67252599999999996</v>
      </c>
      <c r="G309" s="29">
        <v>0.22708100000000001</v>
      </c>
      <c r="H309" s="29">
        <v>-0.19631699999999999</v>
      </c>
      <c r="I309" s="29">
        <v>0.70809599999999995</v>
      </c>
      <c r="J309" s="29">
        <v>0.29457499999999998</v>
      </c>
      <c r="K309" s="29">
        <v>0.38776699999999997</v>
      </c>
      <c r="L309" s="29">
        <v>-0.189662</v>
      </c>
      <c r="M309" s="58">
        <v>-0.18199399999999999</v>
      </c>
      <c r="N309" s="58">
        <v>-0.40316800000000003</v>
      </c>
      <c r="O309" s="58">
        <v>-3.3538999999999999E-2</v>
      </c>
      <c r="R309" s="31"/>
      <c r="S309" s="31">
        <f t="shared" si="648"/>
        <v>0.22708100000000001</v>
      </c>
      <c r="T309" s="31">
        <f t="shared" si="649"/>
        <v>-0.19631699999999999</v>
      </c>
      <c r="U309" s="31">
        <f t="shared" si="650"/>
        <v>0.70809599999999995</v>
      </c>
      <c r="V309" s="31">
        <f t="shared" si="651"/>
        <v>0.29457499999999998</v>
      </c>
      <c r="W309" s="31">
        <f t="shared" si="652"/>
        <v>0.38776699999999997</v>
      </c>
      <c r="X309" s="31">
        <f t="shared" si="653"/>
        <v>-0.189662</v>
      </c>
      <c r="Y309" s="60">
        <f t="shared" si="654"/>
        <v>-0.44955690909090912</v>
      </c>
      <c r="Z309" s="60">
        <f t="shared" si="655"/>
        <v>-0.40316800000000003</v>
      </c>
      <c r="AA309" s="60">
        <f t="shared" si="656"/>
        <v>-3.3538999999999999E-2</v>
      </c>
      <c r="AC309" s="60">
        <f t="shared" si="725"/>
        <v>0.22708100000000001</v>
      </c>
      <c r="AD309" s="60">
        <f t="shared" si="722"/>
        <v>-0.19631699999999999</v>
      </c>
      <c r="AE309" s="60">
        <f t="shared" si="722"/>
        <v>0.70809599999999995</v>
      </c>
      <c r="AF309" s="60">
        <f t="shared" si="722"/>
        <v>0.29457499999999998</v>
      </c>
      <c r="AG309" s="60">
        <f t="shared" si="722"/>
        <v>0.38776699999999997</v>
      </c>
      <c r="AH309" s="60">
        <f t="shared" si="722"/>
        <v>-0.189662</v>
      </c>
      <c r="AI309" s="60">
        <f t="shared" si="722"/>
        <v>-0.44955690909090912</v>
      </c>
      <c r="AJ309" s="60">
        <f t="shared" si="722"/>
        <v>-0.40316800000000003</v>
      </c>
      <c r="AK309" s="60">
        <f t="shared" si="722"/>
        <v>-3.3538999999999999E-2</v>
      </c>
      <c r="AM309" s="31">
        <f t="shared" si="736"/>
        <v>8.7314880000000006</v>
      </c>
      <c r="AN309" s="31">
        <f t="shared" si="726"/>
        <v>2.704545</v>
      </c>
      <c r="AO309" s="31">
        <f t="shared" si="726"/>
        <v>11.639121000000001</v>
      </c>
      <c r="AP309" s="31">
        <f t="shared" si="726"/>
        <v>7.073523999999999</v>
      </c>
      <c r="AQ309" s="31">
        <f t="shared" si="726"/>
        <v>6.1182040000000022</v>
      </c>
      <c r="AR309" s="31">
        <f t="shared" si="726"/>
        <v>3.3723980000000005</v>
      </c>
      <c r="AS309" s="31">
        <f t="shared" si="726"/>
        <v>3.301807272727272</v>
      </c>
      <c r="AT309" s="31">
        <f t="shared" si="726"/>
        <v>2.0411220000000014</v>
      </c>
      <c r="AU309" s="31">
        <f t="shared" si="726"/>
        <v>4.4243029999999992</v>
      </c>
      <c r="BQ309" s="24">
        <v>1996</v>
      </c>
      <c r="BR309" s="24">
        <f t="shared" si="747"/>
        <v>14</v>
      </c>
      <c r="BS309" s="29">
        <f t="shared" si="727"/>
        <v>3.6267649999999998</v>
      </c>
      <c r="BT309" s="29">
        <f t="shared" si="728"/>
        <v>4.3391089999999997</v>
      </c>
      <c r="BU309" s="29">
        <f t="shared" si="729"/>
        <v>3.4252610000000003</v>
      </c>
      <c r="BV309" s="29">
        <f t="shared" si="730"/>
        <v>2.7424630000000003</v>
      </c>
      <c r="BW309" s="29">
        <f t="shared" si="731"/>
        <v>5.0054980000000002</v>
      </c>
      <c r="BX309" s="29">
        <f t="shared" si="732"/>
        <v>4.3210459999999999</v>
      </c>
      <c r="BY309" s="29">
        <f t="shared" si="733"/>
        <v>11.168256999999999</v>
      </c>
      <c r="BZ309" s="29">
        <f t="shared" si="734"/>
        <v>8.4896399999999996</v>
      </c>
      <c r="CA309" s="29">
        <f t="shared" si="735"/>
        <v>7.8233329999999999</v>
      </c>
      <c r="CC309" s="24">
        <v>2002</v>
      </c>
      <c r="CD309" s="24">
        <v>8</v>
      </c>
      <c r="CE309" s="29">
        <f t="shared" si="738"/>
        <v>4.1154190000000002</v>
      </c>
      <c r="CF309" s="29">
        <f t="shared" si="739"/>
        <v>3.4192170000000002</v>
      </c>
      <c r="CG309" s="29">
        <f t="shared" si="740"/>
        <v>0.79966099999999996</v>
      </c>
      <c r="CH309" s="29">
        <f t="shared" si="741"/>
        <v>-0.19676099999999996</v>
      </c>
      <c r="CI309" s="29">
        <f t="shared" si="742"/>
        <v>0.73956599999999995</v>
      </c>
      <c r="CJ309" s="29">
        <f t="shared" si="743"/>
        <v>0.15609400000000018</v>
      </c>
      <c r="CK309" s="29">
        <f t="shared" si="744"/>
        <v>3.5867789999999995</v>
      </c>
      <c r="CL309" s="29">
        <f t="shared" si="745"/>
        <v>-1.3716490000000001</v>
      </c>
      <c r="CM309" s="29">
        <f t="shared" si="746"/>
        <v>2.4513049999999996</v>
      </c>
    </row>
    <row r="310" spans="1:91" x14ac:dyDescent="0.25">
      <c r="A310" s="25" t="s">
        <v>111</v>
      </c>
      <c r="B310" s="25" t="s">
        <v>90</v>
      </c>
      <c r="C310" s="25" t="s">
        <v>93</v>
      </c>
      <c r="D310" s="26">
        <v>21</v>
      </c>
      <c r="F310" s="29">
        <v>-1.3134399999999999</v>
      </c>
      <c r="G310" s="29">
        <v>0.200903</v>
      </c>
      <c r="H310" s="29">
        <v>-0.25967000000000001</v>
      </c>
      <c r="I310" s="29">
        <v>0.66109600000000002</v>
      </c>
      <c r="J310" s="29">
        <v>0.29471700000000001</v>
      </c>
      <c r="K310" s="29">
        <v>0.44853700000000002</v>
      </c>
      <c r="L310" s="29">
        <v>-0.28046300000000002</v>
      </c>
      <c r="M310" s="58">
        <v>-0.67362900000000003</v>
      </c>
      <c r="N310" s="58">
        <v>-0.50788999999999995</v>
      </c>
      <c r="O310" s="58">
        <v>-0.34332800000000002</v>
      </c>
      <c r="R310" s="31"/>
      <c r="S310" s="31">
        <f t="shared" si="648"/>
        <v>0.200903</v>
      </c>
      <c r="T310" s="31">
        <f t="shared" si="649"/>
        <v>-0.25967000000000001</v>
      </c>
      <c r="U310" s="31">
        <f t="shared" si="650"/>
        <v>0.66109600000000002</v>
      </c>
      <c r="V310" s="31">
        <f t="shared" si="651"/>
        <v>0.29471700000000001</v>
      </c>
      <c r="W310" s="31">
        <f t="shared" si="652"/>
        <v>0.44853700000000002</v>
      </c>
      <c r="X310" s="31">
        <f t="shared" si="653"/>
        <v>-0.28046300000000002</v>
      </c>
      <c r="Y310" s="60">
        <f t="shared" si="654"/>
        <v>-1.0226168181818183</v>
      </c>
      <c r="Z310" s="60">
        <f t="shared" si="655"/>
        <v>-0.50788999999999995</v>
      </c>
      <c r="AA310" s="60">
        <f t="shared" si="656"/>
        <v>-0.34332800000000002</v>
      </c>
      <c r="AC310" s="60">
        <f t="shared" si="725"/>
        <v>0.200903</v>
      </c>
      <c r="AD310" s="60">
        <f t="shared" si="722"/>
        <v>-0.25967000000000001</v>
      </c>
      <c r="AE310" s="60">
        <f t="shared" si="722"/>
        <v>0.66109600000000002</v>
      </c>
      <c r="AF310" s="60">
        <f t="shared" si="722"/>
        <v>0.29471700000000001</v>
      </c>
      <c r="AG310" s="60">
        <f t="shared" si="722"/>
        <v>0.44853700000000002</v>
      </c>
      <c r="AH310" s="60">
        <f t="shared" si="722"/>
        <v>-0.28046300000000002</v>
      </c>
      <c r="AI310" s="60">
        <f t="shared" si="722"/>
        <v>-1.0226168181818183</v>
      </c>
      <c r="AJ310" s="60">
        <f t="shared" si="722"/>
        <v>-0.50788999999999995</v>
      </c>
      <c r="AK310" s="60">
        <f t="shared" si="722"/>
        <v>-0.34332800000000002</v>
      </c>
      <c r="AM310" s="31">
        <f t="shared" si="736"/>
        <v>8.9323910000000009</v>
      </c>
      <c r="AN310" s="31">
        <f t="shared" si="726"/>
        <v>2.4448750000000001</v>
      </c>
      <c r="AO310" s="31">
        <f t="shared" si="726"/>
        <v>12.300217000000002</v>
      </c>
      <c r="AP310" s="31">
        <f t="shared" si="726"/>
        <v>7.3682409999999994</v>
      </c>
      <c r="AQ310" s="31">
        <f t="shared" si="726"/>
        <v>6.5667410000000022</v>
      </c>
      <c r="AR310" s="31">
        <f t="shared" si="726"/>
        <v>3.0919350000000003</v>
      </c>
      <c r="AS310" s="31">
        <f t="shared" si="726"/>
        <v>2.2791904545454535</v>
      </c>
      <c r="AT310" s="31">
        <f t="shared" si="726"/>
        <v>1.5332320000000015</v>
      </c>
      <c r="AU310" s="31">
        <f t="shared" si="726"/>
        <v>4.0809749999999996</v>
      </c>
      <c r="BQ310" s="24">
        <v>1996</v>
      </c>
      <c r="BR310" s="24">
        <f t="shared" si="747"/>
        <v>15</v>
      </c>
      <c r="BS310" s="29">
        <f t="shared" si="727"/>
        <v>3.9960049999999998</v>
      </c>
      <c r="BT310" s="29">
        <f t="shared" si="728"/>
        <v>4.3422279999999995</v>
      </c>
      <c r="BU310" s="29">
        <f t="shared" si="729"/>
        <v>3.6833510000000005</v>
      </c>
      <c r="BV310" s="29">
        <f t="shared" si="730"/>
        <v>2.7326020000000004</v>
      </c>
      <c r="BW310" s="29">
        <f t="shared" si="731"/>
        <v>4.8411340000000003</v>
      </c>
      <c r="BX310" s="29">
        <f t="shared" si="732"/>
        <v>4.3098450000000001</v>
      </c>
      <c r="BY310" s="29">
        <f t="shared" si="733"/>
        <v>11.975042636363636</v>
      </c>
      <c r="BZ310" s="29">
        <f t="shared" si="734"/>
        <v>8.7142129999999991</v>
      </c>
      <c r="CA310" s="29">
        <f t="shared" si="735"/>
        <v>8.2410809999999994</v>
      </c>
      <c r="CC310" s="24">
        <v>2002</v>
      </c>
      <c r="CD310" s="24">
        <v>9</v>
      </c>
      <c r="CE310" s="29">
        <f t="shared" si="738"/>
        <v>4.2757909999999999</v>
      </c>
      <c r="CF310" s="29">
        <f t="shared" si="739"/>
        <v>3.6032030000000002</v>
      </c>
      <c r="CG310" s="29">
        <f t="shared" si="740"/>
        <v>1.4135869999999999</v>
      </c>
      <c r="CH310" s="29">
        <f t="shared" si="741"/>
        <v>0.74116700000000002</v>
      </c>
      <c r="CI310" s="29">
        <f t="shared" si="742"/>
        <v>1.379799</v>
      </c>
      <c r="CJ310" s="29">
        <f t="shared" si="743"/>
        <v>-1.8440999999999819E-2</v>
      </c>
      <c r="CK310" s="29">
        <f t="shared" si="744"/>
        <v>4.682421999999999</v>
      </c>
      <c r="CL310" s="29">
        <f t="shared" si="745"/>
        <v>-2.0225150000000003</v>
      </c>
      <c r="CM310" s="29">
        <f t="shared" si="746"/>
        <v>2.5026609999999998</v>
      </c>
    </row>
    <row r="311" spans="1:91" x14ac:dyDescent="0.25">
      <c r="A311" s="25" t="s">
        <v>111</v>
      </c>
      <c r="B311" s="25" t="s">
        <v>94</v>
      </c>
      <c r="C311" s="25" t="s">
        <v>91</v>
      </c>
      <c r="D311" s="26">
        <v>22</v>
      </c>
      <c r="F311" s="29">
        <v>-1.3794120000000001</v>
      </c>
      <c r="G311" s="29">
        <v>-1.0018320000000001</v>
      </c>
      <c r="H311" s="29">
        <v>-0.89032999999999995</v>
      </c>
      <c r="I311" s="29">
        <v>-4.0438000000000002E-2</v>
      </c>
      <c r="J311" s="29">
        <v>4.6720999999999999E-2</v>
      </c>
      <c r="K311" s="29">
        <v>-0.16964199999999999</v>
      </c>
      <c r="L311" s="29">
        <v>-0.75670700000000002</v>
      </c>
      <c r="M311" s="58">
        <v>-1.19279</v>
      </c>
      <c r="N311" s="58">
        <v>-0.79317499999999996</v>
      </c>
      <c r="O311" s="58">
        <v>-0.86109599999999997</v>
      </c>
      <c r="R311" s="31"/>
      <c r="S311" s="31">
        <f t="shared" si="648"/>
        <v>-1.0018320000000001</v>
      </c>
      <c r="T311" s="31">
        <f t="shared" si="649"/>
        <v>-0.89032999999999995</v>
      </c>
      <c r="U311" s="31">
        <f t="shared" si="650"/>
        <v>-4.0438000000000002E-2</v>
      </c>
      <c r="V311" s="31">
        <f t="shared" si="651"/>
        <v>4.6720999999999999E-2</v>
      </c>
      <c r="W311" s="31">
        <f t="shared" si="652"/>
        <v>-0.16964199999999999</v>
      </c>
      <c r="X311" s="31">
        <f t="shared" si="653"/>
        <v>-0.75670700000000002</v>
      </c>
      <c r="Y311" s="60">
        <f t="shared" si="654"/>
        <v>-1.2945838181818183</v>
      </c>
      <c r="Z311" s="60">
        <f t="shared" si="655"/>
        <v>-0.79317499999999996</v>
      </c>
      <c r="AA311" s="60">
        <f t="shared" si="656"/>
        <v>-0.86109599999999997</v>
      </c>
      <c r="AC311" s="60">
        <f t="shared" si="725"/>
        <v>-1.0018320000000001</v>
      </c>
      <c r="AD311" s="60">
        <f t="shared" si="722"/>
        <v>-0.89032999999999995</v>
      </c>
      <c r="AE311" s="60">
        <f t="shared" si="722"/>
        <v>-4.0438000000000002E-2</v>
      </c>
      <c r="AF311" s="60">
        <f t="shared" si="722"/>
        <v>4.6720999999999999E-2</v>
      </c>
      <c r="AG311" s="60">
        <f t="shared" si="722"/>
        <v>-0.16964199999999999</v>
      </c>
      <c r="AH311" s="60">
        <f t="shared" si="722"/>
        <v>-0.75670700000000002</v>
      </c>
      <c r="AI311" s="60">
        <f t="shared" si="722"/>
        <v>-1.2945838181818183</v>
      </c>
      <c r="AJ311" s="60">
        <f t="shared" si="722"/>
        <v>-0.79317499999999996</v>
      </c>
      <c r="AK311" s="60">
        <f t="shared" si="722"/>
        <v>-0.86109599999999997</v>
      </c>
      <c r="AM311" s="31">
        <f t="shared" si="736"/>
        <v>7.9305590000000006</v>
      </c>
      <c r="AN311" s="31">
        <f t="shared" si="726"/>
        <v>1.5545450000000001</v>
      </c>
      <c r="AO311" s="31">
        <f t="shared" si="726"/>
        <v>12.259779000000002</v>
      </c>
      <c r="AP311" s="31">
        <f t="shared" si="726"/>
        <v>7.4149619999999992</v>
      </c>
      <c r="AQ311" s="31">
        <f t="shared" si="726"/>
        <v>6.3970990000000025</v>
      </c>
      <c r="AR311" s="31">
        <f t="shared" si="726"/>
        <v>2.3352280000000003</v>
      </c>
      <c r="AS311" s="31">
        <f t="shared" si="726"/>
        <v>0.98460663636363521</v>
      </c>
      <c r="AT311" s="31">
        <f t="shared" si="726"/>
        <v>0.74005700000000152</v>
      </c>
      <c r="AU311" s="31">
        <f t="shared" si="726"/>
        <v>3.2198789999999997</v>
      </c>
      <c r="BQ311" s="24">
        <v>1996</v>
      </c>
      <c r="BR311" s="24">
        <f t="shared" si="747"/>
        <v>16</v>
      </c>
      <c r="BS311" s="29">
        <f t="shared" si="727"/>
        <v>4.6526259999999997</v>
      </c>
      <c r="BT311" s="29">
        <f t="shared" si="728"/>
        <v>4.6572089999999999</v>
      </c>
      <c r="BU311" s="29">
        <f t="shared" si="729"/>
        <v>4.4140470000000001</v>
      </c>
      <c r="BV311" s="29">
        <f t="shared" si="730"/>
        <v>2.8188900000000006</v>
      </c>
      <c r="BW311" s="29">
        <f t="shared" si="731"/>
        <v>5.2082770000000007</v>
      </c>
      <c r="BX311" s="29">
        <f t="shared" si="732"/>
        <v>4.935111</v>
      </c>
      <c r="BY311" s="29">
        <f t="shared" si="733"/>
        <v>13.082389818181817</v>
      </c>
      <c r="BZ311" s="29">
        <f t="shared" si="734"/>
        <v>9.3328179999999996</v>
      </c>
      <c r="CA311" s="29">
        <f t="shared" si="735"/>
        <v>8.7411689999999993</v>
      </c>
      <c r="CC311" s="24">
        <v>2002</v>
      </c>
      <c r="CD311" s="24">
        <v>10</v>
      </c>
      <c r="CE311" s="29">
        <f t="shared" si="738"/>
        <v>5.8257500000000002</v>
      </c>
      <c r="CF311" s="29">
        <f t="shared" si="739"/>
        <v>5.0699430000000003</v>
      </c>
      <c r="CG311" s="29">
        <f t="shared" si="740"/>
        <v>3.189584</v>
      </c>
      <c r="CH311" s="29">
        <f t="shared" si="741"/>
        <v>2.7676940000000001</v>
      </c>
      <c r="CI311" s="29">
        <f t="shared" si="742"/>
        <v>3.1118619999999999</v>
      </c>
      <c r="CJ311" s="29">
        <f t="shared" si="743"/>
        <v>1.3719440000000001</v>
      </c>
      <c r="CK311" s="29">
        <f t="shared" si="744"/>
        <v>6.160153363636363</v>
      </c>
      <c r="CL311" s="29">
        <f t="shared" si="745"/>
        <v>-0.88593900000000025</v>
      </c>
      <c r="CM311" s="29">
        <f t="shared" si="746"/>
        <v>3.9665529999999998</v>
      </c>
    </row>
    <row r="312" spans="1:91" x14ac:dyDescent="0.25">
      <c r="A312" s="25" t="s">
        <v>111</v>
      </c>
      <c r="B312" s="25" t="s">
        <v>94</v>
      </c>
      <c r="C312" s="25" t="s">
        <v>92</v>
      </c>
      <c r="D312" s="26">
        <v>23</v>
      </c>
      <c r="F312" s="29">
        <v>-1.1050120000000001</v>
      </c>
      <c r="G312" s="29">
        <v>-0.82628000000000001</v>
      </c>
      <c r="H312" s="29">
        <v>-0.95885100000000001</v>
      </c>
      <c r="I312" s="29">
        <v>-7.4302000000000007E-2</v>
      </c>
      <c r="J312" s="29">
        <v>-9.4589000000000006E-2</v>
      </c>
      <c r="K312" s="29">
        <v>-0.50014800000000004</v>
      </c>
      <c r="L312" s="29">
        <v>-1.016173</v>
      </c>
      <c r="M312" s="58">
        <v>-1.0231319999999999</v>
      </c>
      <c r="N312" s="58">
        <v>-0.95618499999999995</v>
      </c>
      <c r="O312" s="58">
        <v>-1.154555</v>
      </c>
      <c r="R312" s="31"/>
      <c r="S312" s="31">
        <f t="shared" si="648"/>
        <v>-0.82628000000000001</v>
      </c>
      <c r="T312" s="31">
        <f t="shared" si="649"/>
        <v>-0.95885100000000001</v>
      </c>
      <c r="U312" s="31">
        <f t="shared" si="650"/>
        <v>-7.4302000000000007E-2</v>
      </c>
      <c r="V312" s="31">
        <f t="shared" si="651"/>
        <v>-9.4589000000000006E-2</v>
      </c>
      <c r="W312" s="31">
        <f t="shared" si="652"/>
        <v>-0.50014800000000004</v>
      </c>
      <c r="X312" s="31">
        <f t="shared" si="653"/>
        <v>-1.016173</v>
      </c>
      <c r="Y312" s="60">
        <f t="shared" si="654"/>
        <v>-1.0677938181818183</v>
      </c>
      <c r="Z312" s="60">
        <f t="shared" si="655"/>
        <v>-0.95618499999999995</v>
      </c>
      <c r="AA312" s="60">
        <f t="shared" si="656"/>
        <v>-1.154555</v>
      </c>
      <c r="AC312" s="60">
        <f t="shared" si="725"/>
        <v>-0.82628000000000001</v>
      </c>
      <c r="AD312" s="60">
        <f t="shared" ref="AD312:AD316" si="748">T312</f>
        <v>-0.95885100000000001</v>
      </c>
      <c r="AE312" s="60">
        <f t="shared" ref="AE312:AE316" si="749">U312</f>
        <v>-7.4302000000000007E-2</v>
      </c>
      <c r="AF312" s="60">
        <f t="shared" ref="AF312:AF316" si="750">V312</f>
        <v>-9.4589000000000006E-2</v>
      </c>
      <c r="AG312" s="60">
        <f t="shared" ref="AG312:AG316" si="751">W312</f>
        <v>-0.50014800000000004</v>
      </c>
      <c r="AH312" s="60">
        <f t="shared" ref="AH312:AH316" si="752">X312</f>
        <v>-1.016173</v>
      </c>
      <c r="AI312" s="60">
        <f t="shared" ref="AI312:AI316" si="753">Y312</f>
        <v>-1.0677938181818183</v>
      </c>
      <c r="AJ312" s="60">
        <f t="shared" ref="AJ312:AJ316" si="754">Z312</f>
        <v>-0.95618499999999995</v>
      </c>
      <c r="AK312" s="60">
        <f t="shared" ref="AK312:AK316" si="755">AA312</f>
        <v>-1.154555</v>
      </c>
      <c r="AM312" s="31">
        <f t="shared" si="736"/>
        <v>7.1042790000000009</v>
      </c>
      <c r="AN312" s="31">
        <f t="shared" si="726"/>
        <v>0.59569400000000006</v>
      </c>
      <c r="AO312" s="31">
        <f t="shared" si="726"/>
        <v>12.185477000000002</v>
      </c>
      <c r="AP312" s="31">
        <f t="shared" si="726"/>
        <v>7.3203729999999991</v>
      </c>
      <c r="AQ312" s="31">
        <f t="shared" si="726"/>
        <v>5.8969510000000023</v>
      </c>
      <c r="AR312" s="31">
        <f t="shared" si="726"/>
        <v>1.3190550000000003</v>
      </c>
      <c r="AS312" s="31">
        <f t="shared" si="726"/>
        <v>-8.3187181818183076E-2</v>
      </c>
      <c r="AT312" s="31">
        <f t="shared" si="726"/>
        <v>-0.21612799999999843</v>
      </c>
      <c r="AU312" s="31">
        <f t="shared" si="726"/>
        <v>2.0653239999999995</v>
      </c>
      <c r="BQ312" s="24">
        <v>1996</v>
      </c>
      <c r="BR312" s="24">
        <f t="shared" si="747"/>
        <v>17</v>
      </c>
      <c r="BS312" s="29">
        <f t="shared" si="727"/>
        <v>4.8935209999999998</v>
      </c>
      <c r="BT312" s="29">
        <f t="shared" si="728"/>
        <v>4.9587300000000001</v>
      </c>
      <c r="BU312" s="29">
        <f t="shared" si="729"/>
        <v>4.6818489999999997</v>
      </c>
      <c r="BV312" s="29">
        <f t="shared" si="730"/>
        <v>2.5533710000000007</v>
      </c>
      <c r="BW312" s="29">
        <f t="shared" si="731"/>
        <v>5.1496450000000005</v>
      </c>
      <c r="BX312" s="29">
        <f t="shared" si="732"/>
        <v>5.2210179999999999</v>
      </c>
      <c r="BY312" s="29">
        <f t="shared" si="733"/>
        <v>13.42046118181818</v>
      </c>
      <c r="BZ312" s="29">
        <f t="shared" si="734"/>
        <v>9.9599979999999988</v>
      </c>
      <c r="CA312" s="29">
        <f t="shared" si="735"/>
        <v>9.1506669999999986</v>
      </c>
      <c r="CC312" s="24">
        <v>2002</v>
      </c>
      <c r="CD312" s="24">
        <v>11</v>
      </c>
      <c r="CE312" s="29">
        <f t="shared" si="738"/>
        <v>7.4005970000000003</v>
      </c>
      <c r="CF312" s="29">
        <f t="shared" si="739"/>
        <v>6.7507099999999998</v>
      </c>
      <c r="CG312" s="29">
        <f t="shared" si="740"/>
        <v>4.9620809999999995</v>
      </c>
      <c r="CH312" s="29">
        <f t="shared" si="741"/>
        <v>4.7627069999999998</v>
      </c>
      <c r="CI312" s="29">
        <f t="shared" si="742"/>
        <v>4.9342709999999999</v>
      </c>
      <c r="CJ312" s="29">
        <f t="shared" si="743"/>
        <v>2.9710290000000001</v>
      </c>
      <c r="CK312" s="29">
        <f t="shared" si="744"/>
        <v>7.5011753636363627</v>
      </c>
      <c r="CL312" s="29">
        <f t="shared" si="745"/>
        <v>0.56805399999999984</v>
      </c>
      <c r="CM312" s="29">
        <f t="shared" si="746"/>
        <v>5.643446</v>
      </c>
    </row>
    <row r="313" spans="1:91" x14ac:dyDescent="0.25">
      <c r="A313" s="25" t="s">
        <v>111</v>
      </c>
      <c r="B313" s="25" t="s">
        <v>94</v>
      </c>
      <c r="C313" s="25" t="s">
        <v>93</v>
      </c>
      <c r="D313" s="26">
        <v>24</v>
      </c>
      <c r="F313" s="29">
        <v>-0.88163899999999995</v>
      </c>
      <c r="G313" s="29">
        <v>-0.86949200000000004</v>
      </c>
      <c r="H313" s="29">
        <v>-0.99231400000000003</v>
      </c>
      <c r="I313" s="29">
        <v>-0.21188199999999999</v>
      </c>
      <c r="J313" s="29">
        <v>-0.25115599999999999</v>
      </c>
      <c r="K313" s="29">
        <v>-0.74923200000000001</v>
      </c>
      <c r="L313" s="29">
        <v>-1.250194</v>
      </c>
      <c r="M313" s="58">
        <v>-1.077685</v>
      </c>
      <c r="N313" s="58">
        <v>-1.0407439999999999</v>
      </c>
      <c r="O313" s="58">
        <v>-1.2262839999999999</v>
      </c>
      <c r="R313" s="31"/>
      <c r="S313" s="31">
        <f t="shared" si="648"/>
        <v>-0.86949200000000004</v>
      </c>
      <c r="T313" s="31">
        <f t="shared" si="649"/>
        <v>-0.99231400000000003</v>
      </c>
      <c r="U313" s="31">
        <f t="shared" si="650"/>
        <v>-0.21188199999999999</v>
      </c>
      <c r="V313" s="31">
        <f t="shared" si="651"/>
        <v>-0.25115599999999999</v>
      </c>
      <c r="W313" s="31">
        <f t="shared" si="652"/>
        <v>-0.74923200000000001</v>
      </c>
      <c r="X313" s="31">
        <f t="shared" si="653"/>
        <v>-1.250194</v>
      </c>
      <c r="Y313" s="60">
        <f t="shared" si="654"/>
        <v>-0.97075081818181819</v>
      </c>
      <c r="Z313" s="60">
        <f t="shared" si="655"/>
        <v>-1.0407439999999999</v>
      </c>
      <c r="AA313" s="60">
        <f t="shared" si="656"/>
        <v>-1.2262839999999999</v>
      </c>
      <c r="AC313" s="60">
        <f t="shared" si="725"/>
        <v>-0.86949200000000004</v>
      </c>
      <c r="AD313" s="60">
        <f t="shared" si="748"/>
        <v>-0.99231400000000003</v>
      </c>
      <c r="AE313" s="60">
        <f t="shared" si="749"/>
        <v>-0.21188199999999999</v>
      </c>
      <c r="AF313" s="60">
        <f t="shared" si="750"/>
        <v>-0.25115599999999999</v>
      </c>
      <c r="AG313" s="60">
        <f t="shared" si="751"/>
        <v>-0.74923200000000001</v>
      </c>
      <c r="AH313" s="60">
        <f t="shared" si="752"/>
        <v>-1.250194</v>
      </c>
      <c r="AI313" s="60">
        <f t="shared" si="753"/>
        <v>-0.97075081818181819</v>
      </c>
      <c r="AJ313" s="60">
        <f t="shared" si="754"/>
        <v>-1.0407439999999999</v>
      </c>
      <c r="AK313" s="60">
        <f t="shared" si="755"/>
        <v>-1.2262839999999999</v>
      </c>
      <c r="AM313" s="31">
        <f t="shared" si="736"/>
        <v>6.2347870000000007</v>
      </c>
      <c r="AN313" s="31">
        <f t="shared" ref="AN313:AN316" si="756">AD313+AN312</f>
        <v>-0.39661999999999997</v>
      </c>
      <c r="AO313" s="31">
        <f t="shared" ref="AO313:AO316" si="757">AE313+AO312</f>
        <v>11.973595000000003</v>
      </c>
      <c r="AP313" s="31">
        <f t="shared" ref="AP313:AP316" si="758">AF313+AP312</f>
        <v>7.0692169999999992</v>
      </c>
      <c r="AQ313" s="31">
        <f t="shared" ref="AQ313:AQ316" si="759">AG313+AQ312</f>
        <v>5.1477190000000022</v>
      </c>
      <c r="AR313" s="31">
        <f t="shared" ref="AR313:AR316" si="760">AH313+AR312</f>
        <v>6.8861000000000283E-2</v>
      </c>
      <c r="AS313" s="31">
        <f t="shared" ref="AS313:AS316" si="761">AI313+AS312</f>
        <v>-1.0539380000000014</v>
      </c>
      <c r="AT313" s="31">
        <f t="shared" ref="AT313:AT316" si="762">AJ313+AT312</f>
        <v>-1.2568719999999982</v>
      </c>
      <c r="AU313" s="31">
        <f t="shared" ref="AU313:AU316" si="763">AK313+AU312</f>
        <v>0.83903999999999956</v>
      </c>
      <c r="BQ313" s="24">
        <v>1996</v>
      </c>
      <c r="BR313" s="24">
        <f t="shared" si="747"/>
        <v>18</v>
      </c>
      <c r="BS313" s="29">
        <f t="shared" si="727"/>
        <v>4.4248889999999994</v>
      </c>
      <c r="BT313" s="29">
        <f t="shared" si="728"/>
        <v>5.1066060000000002</v>
      </c>
      <c r="BU313" s="29">
        <f t="shared" si="729"/>
        <v>4.3167299999999997</v>
      </c>
      <c r="BV313" s="29">
        <f t="shared" si="730"/>
        <v>1.8893190000000009</v>
      </c>
      <c r="BW313" s="29">
        <f t="shared" si="731"/>
        <v>4.6367420000000008</v>
      </c>
      <c r="BX313" s="29">
        <f t="shared" si="732"/>
        <v>5.0072369999999999</v>
      </c>
      <c r="BY313" s="29">
        <f t="shared" si="733"/>
        <v>12.614738090909089</v>
      </c>
      <c r="BZ313" s="29">
        <f t="shared" si="734"/>
        <v>10.411433999999998</v>
      </c>
      <c r="CA313" s="29">
        <f t="shared" si="735"/>
        <v>9.2693269999999988</v>
      </c>
      <c r="CC313" s="24">
        <v>2002</v>
      </c>
      <c r="CD313" s="24">
        <v>12</v>
      </c>
      <c r="CE313" s="29">
        <f t="shared" si="738"/>
        <v>8.9318390000000001</v>
      </c>
      <c r="CF313" s="29">
        <f t="shared" si="739"/>
        <v>8.393953999999999</v>
      </c>
      <c r="CG313" s="29">
        <f t="shared" si="740"/>
        <v>6.5724519999999993</v>
      </c>
      <c r="CH313" s="29">
        <f t="shared" si="741"/>
        <v>6.6303579999999993</v>
      </c>
      <c r="CI313" s="29">
        <f t="shared" si="742"/>
        <v>6.7806490000000004</v>
      </c>
      <c r="CJ313" s="29">
        <f t="shared" si="743"/>
        <v>4.5240689999999999</v>
      </c>
      <c r="CK313" s="29">
        <f t="shared" si="744"/>
        <v>8.4832025454545441</v>
      </c>
      <c r="CL313" s="29">
        <f t="shared" si="745"/>
        <v>1.9170239999999998</v>
      </c>
      <c r="CM313" s="29">
        <f t="shared" si="746"/>
        <v>7.1065449999999997</v>
      </c>
    </row>
    <row r="314" spans="1:91" x14ac:dyDescent="0.25">
      <c r="A314" s="25" t="s">
        <v>111</v>
      </c>
      <c r="B314" s="25" t="s">
        <v>95</v>
      </c>
      <c r="C314" s="25" t="s">
        <v>91</v>
      </c>
      <c r="D314" s="26">
        <v>25</v>
      </c>
      <c r="F314" s="29">
        <v>-0.86640099999999998</v>
      </c>
      <c r="G314" s="29">
        <v>-0.23896200000000001</v>
      </c>
      <c r="H314" s="29">
        <v>-0.806419</v>
      </c>
      <c r="I314" s="29">
        <v>0.14504</v>
      </c>
      <c r="J314" s="29">
        <v>0.19453999999999999</v>
      </c>
      <c r="K314" s="29">
        <v>-6.1848E-2</v>
      </c>
      <c r="L314" s="29">
        <v>-0.61137900000000001</v>
      </c>
      <c r="M314" s="58">
        <v>-0.26635900000000001</v>
      </c>
      <c r="N314" s="58">
        <v>-0.72573200000000004</v>
      </c>
      <c r="O314" s="58">
        <v>-0.83853999999999995</v>
      </c>
      <c r="R314" s="31"/>
      <c r="S314" s="31">
        <f t="shared" si="648"/>
        <v>-0.23896200000000001</v>
      </c>
      <c r="T314" s="31">
        <f t="shared" si="649"/>
        <v>-0.806419</v>
      </c>
      <c r="U314" s="31">
        <f t="shared" si="650"/>
        <v>0.14504</v>
      </c>
      <c r="V314" s="31">
        <f t="shared" si="651"/>
        <v>0.19453999999999999</v>
      </c>
      <c r="W314" s="31">
        <f t="shared" si="652"/>
        <v>-6.1848E-2</v>
      </c>
      <c r="X314" s="31">
        <f t="shared" si="653"/>
        <v>-0.61137900000000001</v>
      </c>
      <c r="Y314" s="60">
        <f t="shared" si="654"/>
        <v>-0.59365463636363636</v>
      </c>
      <c r="Z314" s="60">
        <f t="shared" si="655"/>
        <v>-0.72573200000000004</v>
      </c>
      <c r="AA314" s="60">
        <f t="shared" si="656"/>
        <v>-0.83853999999999995</v>
      </c>
      <c r="AC314" s="60">
        <f t="shared" si="725"/>
        <v>-0.23896200000000001</v>
      </c>
      <c r="AD314" s="60">
        <f t="shared" si="748"/>
        <v>-0.806419</v>
      </c>
      <c r="AE314" s="60">
        <f t="shared" si="749"/>
        <v>0.14504</v>
      </c>
      <c r="AF314" s="60">
        <f t="shared" si="750"/>
        <v>0.19453999999999999</v>
      </c>
      <c r="AG314" s="60">
        <f t="shared" si="751"/>
        <v>-6.1848E-2</v>
      </c>
      <c r="AH314" s="60">
        <f t="shared" si="752"/>
        <v>-0.61137900000000001</v>
      </c>
      <c r="AI314" s="60">
        <f t="shared" si="753"/>
        <v>-0.59365463636363636</v>
      </c>
      <c r="AJ314" s="60">
        <f t="shared" si="754"/>
        <v>-0.72573200000000004</v>
      </c>
      <c r="AK314" s="60">
        <f t="shared" si="755"/>
        <v>-0.83853999999999995</v>
      </c>
      <c r="AM314" s="31">
        <f t="shared" si="736"/>
        <v>5.9958250000000008</v>
      </c>
      <c r="AN314" s="31">
        <f t="shared" si="756"/>
        <v>-1.203039</v>
      </c>
      <c r="AO314" s="31">
        <f t="shared" si="757"/>
        <v>12.118635000000003</v>
      </c>
      <c r="AP314" s="31">
        <f t="shared" si="758"/>
        <v>7.2637569999999991</v>
      </c>
      <c r="AQ314" s="31">
        <f t="shared" si="759"/>
        <v>5.0858710000000018</v>
      </c>
      <c r="AR314" s="31">
        <f t="shared" si="760"/>
        <v>-0.54251799999999972</v>
      </c>
      <c r="AS314" s="31">
        <f t="shared" si="761"/>
        <v>-1.6475926363636377</v>
      </c>
      <c r="AT314" s="31">
        <f t="shared" si="762"/>
        <v>-1.9826039999999983</v>
      </c>
      <c r="AU314" s="31">
        <f t="shared" si="763"/>
        <v>4.9999999999961187E-4</v>
      </c>
      <c r="BQ314" s="24">
        <v>1996</v>
      </c>
      <c r="BR314" s="24">
        <f t="shared" si="747"/>
        <v>19</v>
      </c>
      <c r="BS314" s="29">
        <f t="shared" si="727"/>
        <v>4.3239159999999996</v>
      </c>
      <c r="BT314" s="29">
        <f t="shared" si="728"/>
        <v>5.508864</v>
      </c>
      <c r="BU314" s="29">
        <f t="shared" si="729"/>
        <v>4.4215549999999997</v>
      </c>
      <c r="BV314" s="29">
        <f t="shared" si="730"/>
        <v>1.6379850000000009</v>
      </c>
      <c r="BW314" s="29">
        <f t="shared" si="731"/>
        <v>4.4383880000000007</v>
      </c>
      <c r="BX314" s="29">
        <f t="shared" si="732"/>
        <v>5.1582540000000003</v>
      </c>
      <c r="BY314" s="29">
        <f t="shared" si="733"/>
        <v>12.280246999999997</v>
      </c>
      <c r="BZ314" s="29">
        <f t="shared" si="734"/>
        <v>10.867220999999999</v>
      </c>
      <c r="CA314" s="29">
        <f t="shared" si="735"/>
        <v>9.8821839999999987</v>
      </c>
      <c r="CC314" s="24">
        <v>2002</v>
      </c>
      <c r="CD314" s="24">
        <v>13</v>
      </c>
      <c r="CE314" s="29">
        <f t="shared" si="738"/>
        <v>9.8618229999999993</v>
      </c>
      <c r="CF314" s="29">
        <f t="shared" si="739"/>
        <v>9.3520379999999985</v>
      </c>
      <c r="CG314" s="29">
        <f t="shared" si="740"/>
        <v>7.3509319999999994</v>
      </c>
      <c r="CH314" s="29">
        <f t="shared" si="741"/>
        <v>7.764880999999999</v>
      </c>
      <c r="CI314" s="29">
        <f t="shared" si="742"/>
        <v>8.0967330000000004</v>
      </c>
      <c r="CJ314" s="29">
        <f t="shared" si="743"/>
        <v>5.4080859999999999</v>
      </c>
      <c r="CK314" s="29">
        <f t="shared" si="744"/>
        <v>8.9143412727272722</v>
      </c>
      <c r="CL314" s="29">
        <f t="shared" si="745"/>
        <v>2.9400870000000001</v>
      </c>
      <c r="CM314" s="29">
        <f t="shared" si="746"/>
        <v>8.3245799999999992</v>
      </c>
    </row>
    <row r="315" spans="1:91" x14ac:dyDescent="0.25">
      <c r="A315" s="25" t="s">
        <v>111</v>
      </c>
      <c r="B315" s="25" t="s">
        <v>95</v>
      </c>
      <c r="C315" s="25" t="s">
        <v>92</v>
      </c>
      <c r="D315" s="26">
        <v>26</v>
      </c>
      <c r="F315" s="29">
        <v>-1.187894</v>
      </c>
      <c r="G315" s="29">
        <v>-4.7149000000000003E-2</v>
      </c>
      <c r="H315" s="29">
        <v>-0.70919600000000005</v>
      </c>
      <c r="I315" s="29">
        <v>0.16763500000000001</v>
      </c>
      <c r="J315" s="29">
        <v>0.154418</v>
      </c>
      <c r="K315" s="29">
        <v>-8.8789000000000007E-2</v>
      </c>
      <c r="L315" s="29">
        <v>-0.54254999999999998</v>
      </c>
      <c r="M315" s="58">
        <v>-0.42794399999999999</v>
      </c>
      <c r="N315" s="58">
        <v>-0.79099399999999997</v>
      </c>
      <c r="O315" s="58">
        <v>-0.76713299999999995</v>
      </c>
      <c r="R315" s="31"/>
      <c r="S315" s="31">
        <f t="shared" si="648"/>
        <v>-4.7149000000000003E-2</v>
      </c>
      <c r="T315" s="31">
        <f t="shared" si="649"/>
        <v>-0.70919600000000005</v>
      </c>
      <c r="U315" s="31">
        <f t="shared" si="650"/>
        <v>0.16763500000000001</v>
      </c>
      <c r="V315" s="31">
        <f t="shared" si="651"/>
        <v>0.154418</v>
      </c>
      <c r="W315" s="31">
        <f t="shared" si="652"/>
        <v>-8.8789000000000007E-2</v>
      </c>
      <c r="X315" s="31">
        <f t="shared" si="653"/>
        <v>-0.54254999999999998</v>
      </c>
      <c r="Y315" s="60">
        <f t="shared" si="654"/>
        <v>-0.84246218181818189</v>
      </c>
      <c r="Z315" s="60">
        <f t="shared" si="655"/>
        <v>-0.79099399999999997</v>
      </c>
      <c r="AA315" s="60">
        <f t="shared" si="656"/>
        <v>-0.76713299999999995</v>
      </c>
      <c r="AC315" s="60">
        <f t="shared" si="725"/>
        <v>-4.7149000000000003E-2</v>
      </c>
      <c r="AD315" s="60">
        <f t="shared" si="748"/>
        <v>-0.70919600000000005</v>
      </c>
      <c r="AE315" s="60">
        <f t="shared" si="749"/>
        <v>0.16763500000000001</v>
      </c>
      <c r="AF315" s="60">
        <f t="shared" si="750"/>
        <v>0.154418</v>
      </c>
      <c r="AG315" s="60">
        <f t="shared" si="751"/>
        <v>-8.8789000000000007E-2</v>
      </c>
      <c r="AH315" s="60">
        <f t="shared" si="752"/>
        <v>-0.54254999999999998</v>
      </c>
      <c r="AI315" s="60">
        <f t="shared" si="753"/>
        <v>-0.84246218181818189</v>
      </c>
      <c r="AJ315" s="60">
        <f t="shared" si="754"/>
        <v>-0.79099399999999997</v>
      </c>
      <c r="AK315" s="60">
        <f t="shared" si="755"/>
        <v>-0.76713299999999995</v>
      </c>
      <c r="AM315" s="31">
        <f t="shared" si="736"/>
        <v>5.9486760000000007</v>
      </c>
      <c r="AN315" s="31">
        <f t="shared" si="756"/>
        <v>-1.9122349999999999</v>
      </c>
      <c r="AO315" s="31">
        <f t="shared" si="757"/>
        <v>12.286270000000004</v>
      </c>
      <c r="AP315" s="31">
        <f t="shared" si="758"/>
        <v>7.4181749999999989</v>
      </c>
      <c r="AQ315" s="31">
        <f t="shared" si="759"/>
        <v>4.9970820000000016</v>
      </c>
      <c r="AR315" s="31">
        <f t="shared" si="760"/>
        <v>-1.0850679999999997</v>
      </c>
      <c r="AS315" s="31">
        <f t="shared" si="761"/>
        <v>-2.4900548181818198</v>
      </c>
      <c r="AT315" s="31">
        <f t="shared" si="762"/>
        <v>-2.773597999999998</v>
      </c>
      <c r="AU315" s="31">
        <f t="shared" si="763"/>
        <v>-0.76663300000000034</v>
      </c>
      <c r="BQ315" s="24">
        <v>1996</v>
      </c>
      <c r="BR315" s="24">
        <f t="shared" si="747"/>
        <v>20</v>
      </c>
      <c r="BS315" s="29">
        <f t="shared" si="727"/>
        <v>4.9991869999999992</v>
      </c>
      <c r="BT315" s="29">
        <f t="shared" si="728"/>
        <v>6.3380260000000002</v>
      </c>
      <c r="BU315" s="29">
        <f t="shared" si="729"/>
        <v>5.105232</v>
      </c>
      <c r="BV315" s="29">
        <f t="shared" si="730"/>
        <v>1.927347000000001</v>
      </c>
      <c r="BW315" s="29">
        <f t="shared" si="731"/>
        <v>4.6208880000000008</v>
      </c>
      <c r="BX315" s="29">
        <f t="shared" si="732"/>
        <v>5.6809050000000001</v>
      </c>
      <c r="BY315" s="29">
        <f t="shared" si="733"/>
        <v>12.373534909090907</v>
      </c>
      <c r="BZ315" s="29">
        <f t="shared" si="734"/>
        <v>11.502071999999998</v>
      </c>
      <c r="CA315" s="29">
        <f t="shared" si="735"/>
        <v>10.717987999999998</v>
      </c>
      <c r="CC315" s="24">
        <v>2002</v>
      </c>
      <c r="CD315" s="24">
        <v>14</v>
      </c>
      <c r="CE315" s="29">
        <f t="shared" si="738"/>
        <v>10.386733999999999</v>
      </c>
      <c r="CF315" s="29">
        <f t="shared" si="739"/>
        <v>9.9218439999999983</v>
      </c>
      <c r="CG315" s="29">
        <f t="shared" si="740"/>
        <v>7.6991739999999993</v>
      </c>
      <c r="CH315" s="29">
        <f t="shared" si="741"/>
        <v>8.4272669999999987</v>
      </c>
      <c r="CI315" s="29">
        <f t="shared" si="742"/>
        <v>8.9394310000000008</v>
      </c>
      <c r="CJ315" s="29">
        <f t="shared" si="743"/>
        <v>5.8969279999999999</v>
      </c>
      <c r="CK315" s="29">
        <f t="shared" si="744"/>
        <v>9.0395959090909077</v>
      </c>
      <c r="CL315" s="29">
        <f t="shared" si="745"/>
        <v>3.6653900000000004</v>
      </c>
      <c r="CM315" s="29">
        <f t="shared" si="746"/>
        <v>9.118798</v>
      </c>
    </row>
    <row r="316" spans="1:91" x14ac:dyDescent="0.25">
      <c r="A316" s="25" t="s">
        <v>111</v>
      </c>
      <c r="B316" s="25" t="s">
        <v>95</v>
      </c>
      <c r="C316" s="25" t="s">
        <v>93</v>
      </c>
      <c r="D316" s="26">
        <v>27</v>
      </c>
      <c r="F316" s="29">
        <v>-1.179316</v>
      </c>
      <c r="G316" s="29">
        <v>5.2208999999999998E-2</v>
      </c>
      <c r="H316" s="29">
        <v>-0.54169800000000001</v>
      </c>
      <c r="I316" s="29">
        <v>0.17752000000000001</v>
      </c>
      <c r="J316" s="29">
        <v>9.1136999999999996E-2</v>
      </c>
      <c r="K316" s="29">
        <v>-0.198439</v>
      </c>
      <c r="L316" s="29">
        <v>-0.53992499999999999</v>
      </c>
      <c r="M316" s="58">
        <v>-0.46196500000000001</v>
      </c>
      <c r="N316" s="58">
        <v>-0.68875799999999998</v>
      </c>
      <c r="O316" s="58">
        <v>-0.61459600000000003</v>
      </c>
      <c r="R316" s="31"/>
      <c r="S316" s="31">
        <f t="shared" si="648"/>
        <v>5.2208999999999998E-2</v>
      </c>
      <c r="T316" s="31">
        <f t="shared" si="649"/>
        <v>-0.54169800000000001</v>
      </c>
      <c r="U316" s="31">
        <f t="shared" si="650"/>
        <v>0.17752000000000001</v>
      </c>
      <c r="V316" s="31">
        <f t="shared" si="651"/>
        <v>9.1136999999999996E-2</v>
      </c>
      <c r="W316" s="31">
        <f t="shared" si="652"/>
        <v>-0.198439</v>
      </c>
      <c r="X316" s="31">
        <f t="shared" si="653"/>
        <v>-0.53992499999999999</v>
      </c>
      <c r="Y316" s="60">
        <f t="shared" si="654"/>
        <v>-0.85324736363636366</v>
      </c>
      <c r="Z316" s="60">
        <f t="shared" si="655"/>
        <v>-0.68875799999999998</v>
      </c>
      <c r="AA316" s="60">
        <f t="shared" si="656"/>
        <v>-0.61459600000000003</v>
      </c>
      <c r="AC316" s="60">
        <f t="shared" si="725"/>
        <v>5.2208999999999998E-2</v>
      </c>
      <c r="AD316" s="60">
        <f t="shared" si="748"/>
        <v>-0.54169800000000001</v>
      </c>
      <c r="AE316" s="60">
        <f t="shared" si="749"/>
        <v>0.17752000000000001</v>
      </c>
      <c r="AF316" s="60">
        <f t="shared" si="750"/>
        <v>9.1136999999999996E-2</v>
      </c>
      <c r="AG316" s="60">
        <f t="shared" si="751"/>
        <v>-0.198439</v>
      </c>
      <c r="AH316" s="60">
        <f t="shared" si="752"/>
        <v>-0.53992499999999999</v>
      </c>
      <c r="AI316" s="60">
        <f t="shared" si="753"/>
        <v>-0.85324736363636366</v>
      </c>
      <c r="AJ316" s="60">
        <f t="shared" si="754"/>
        <v>-0.68875799999999998</v>
      </c>
      <c r="AK316" s="60">
        <f t="shared" si="755"/>
        <v>-0.61459600000000003</v>
      </c>
      <c r="AM316" s="31">
        <f t="shared" si="736"/>
        <v>6.0008850000000011</v>
      </c>
      <c r="AN316" s="31">
        <f t="shared" si="756"/>
        <v>-2.4539330000000001</v>
      </c>
      <c r="AO316" s="31">
        <f t="shared" si="757"/>
        <v>12.463790000000003</v>
      </c>
      <c r="AP316" s="31">
        <f t="shared" si="758"/>
        <v>7.5093119999999987</v>
      </c>
      <c r="AQ316" s="31">
        <f t="shared" si="759"/>
        <v>4.798643000000002</v>
      </c>
      <c r="AR316" s="31">
        <f t="shared" si="760"/>
        <v>-1.6249929999999997</v>
      </c>
      <c r="AS316" s="31">
        <f t="shared" si="761"/>
        <v>-3.3433021818181836</v>
      </c>
      <c r="AT316" s="31">
        <f t="shared" si="762"/>
        <v>-3.462355999999998</v>
      </c>
      <c r="AU316" s="31">
        <f t="shared" si="763"/>
        <v>-1.3812290000000003</v>
      </c>
      <c r="BQ316" s="24">
        <v>1996</v>
      </c>
      <c r="BR316" s="24">
        <f t="shared" si="747"/>
        <v>21</v>
      </c>
      <c r="BS316" s="29">
        <f t="shared" si="727"/>
        <v>6.1310869999999991</v>
      </c>
      <c r="BT316" s="29">
        <f t="shared" si="728"/>
        <v>7.509563</v>
      </c>
      <c r="BU316" s="29">
        <f t="shared" si="729"/>
        <v>6.1545480000000001</v>
      </c>
      <c r="BV316" s="29">
        <f t="shared" si="730"/>
        <v>2.6163580000000008</v>
      </c>
      <c r="BW316" s="29">
        <f t="shared" si="731"/>
        <v>5.0050350000000012</v>
      </c>
      <c r="BX316" s="29">
        <f t="shared" si="732"/>
        <v>6.4365779999999999</v>
      </c>
      <c r="BY316" s="29">
        <f t="shared" si="733"/>
        <v>12.984139363636361</v>
      </c>
      <c r="BZ316" s="29">
        <f t="shared" si="734"/>
        <v>12.330342999999999</v>
      </c>
      <c r="CA316" s="29">
        <f t="shared" si="735"/>
        <v>11.725240999999999</v>
      </c>
      <c r="CC316" s="24">
        <v>2002</v>
      </c>
      <c r="CD316" s="24">
        <v>15</v>
      </c>
      <c r="CE316" s="29">
        <f t="shared" si="738"/>
        <v>10.477786999999999</v>
      </c>
      <c r="CF316" s="29">
        <f t="shared" si="739"/>
        <v>10.078462999999998</v>
      </c>
      <c r="CG316" s="29">
        <f t="shared" si="740"/>
        <v>7.6168629999999995</v>
      </c>
      <c r="CH316" s="29">
        <f t="shared" si="741"/>
        <v>8.5794339999999991</v>
      </c>
      <c r="CI316" s="29">
        <f t="shared" si="742"/>
        <v>9.2812030000000014</v>
      </c>
      <c r="CJ316" s="29">
        <f t="shared" si="743"/>
        <v>6.0034330000000002</v>
      </c>
      <c r="CK316" s="29">
        <f t="shared" si="744"/>
        <v>8.8484277272727265</v>
      </c>
      <c r="CL316" s="29">
        <f t="shared" si="745"/>
        <v>4.0524900000000006</v>
      </c>
      <c r="CM316" s="29">
        <f t="shared" si="746"/>
        <v>9.4360870000000006</v>
      </c>
    </row>
    <row r="317" spans="1:91" x14ac:dyDescent="0.25">
      <c r="A317" s="25" t="s">
        <v>111</v>
      </c>
      <c r="B317" s="25" t="s">
        <v>96</v>
      </c>
      <c r="C317" s="25" t="s">
        <v>91</v>
      </c>
      <c r="D317" s="26">
        <v>28</v>
      </c>
      <c r="F317" s="29">
        <v>-0.75067200000000001</v>
      </c>
      <c r="G317" s="29">
        <v>0.21062500000000001</v>
      </c>
      <c r="H317" s="29">
        <v>-0.23563600000000001</v>
      </c>
      <c r="I317" s="29">
        <v>0.34082200000000001</v>
      </c>
      <c r="J317" s="29">
        <v>0.31703100000000001</v>
      </c>
      <c r="K317" s="29">
        <v>-0.112696</v>
      </c>
      <c r="L317" s="29">
        <v>-0.173292</v>
      </c>
      <c r="M317" s="58">
        <v>0.24295600000000001</v>
      </c>
      <c r="N317" s="58">
        <v>-0.33655400000000002</v>
      </c>
      <c r="O317" s="58">
        <v>-0.52028099999999999</v>
      </c>
      <c r="R317" s="31"/>
      <c r="S317" s="31">
        <f t="shared" si="648"/>
        <v>0.21062500000000001</v>
      </c>
      <c r="T317" s="31">
        <f t="shared" si="649"/>
        <v>-0.23563600000000001</v>
      </c>
      <c r="U317" s="31">
        <f t="shared" si="650"/>
        <v>0.34082200000000001</v>
      </c>
      <c r="V317" s="31">
        <f t="shared" si="651"/>
        <v>0.31703100000000001</v>
      </c>
      <c r="W317" s="31">
        <f t="shared" si="652"/>
        <v>-0.112696</v>
      </c>
      <c r="X317" s="31">
        <f t="shared" si="653"/>
        <v>-0.173292</v>
      </c>
      <c r="Y317" s="60">
        <f t="shared" si="654"/>
        <v>-0.29902290909090912</v>
      </c>
      <c r="Z317" s="60">
        <f t="shared" si="655"/>
        <v>-0.33655400000000002</v>
      </c>
      <c r="AA317" s="60">
        <f t="shared" si="656"/>
        <v>-0.52028099999999999</v>
      </c>
      <c r="AC317" s="60"/>
      <c r="AD317" s="60"/>
      <c r="AE317" s="60"/>
      <c r="AF317" s="60"/>
      <c r="AG317" s="60"/>
      <c r="AH317" s="60"/>
      <c r="AI317" s="60"/>
      <c r="AJ317" s="60"/>
      <c r="AK317" s="60"/>
      <c r="AM317" s="31"/>
      <c r="AN317" s="31"/>
      <c r="AO317" s="31"/>
      <c r="AP317" s="31"/>
      <c r="AQ317" s="31"/>
      <c r="AR317" s="31"/>
      <c r="AS317" s="60"/>
      <c r="AW317" s="29">
        <f>S317</f>
        <v>0.21062500000000001</v>
      </c>
      <c r="AX317" s="29">
        <f t="shared" ref="AX317:BE331" si="764">T317</f>
        <v>-0.23563600000000001</v>
      </c>
      <c r="AY317" s="29">
        <f t="shared" si="764"/>
        <v>0.34082200000000001</v>
      </c>
      <c r="AZ317" s="29">
        <f t="shared" si="764"/>
        <v>0.31703100000000001</v>
      </c>
      <c r="BA317" s="29">
        <f t="shared" si="764"/>
        <v>-0.112696</v>
      </c>
      <c r="BB317" s="29">
        <f t="shared" si="764"/>
        <v>-0.173292</v>
      </c>
      <c r="BC317" s="29">
        <f t="shared" si="764"/>
        <v>-0.29902290909090912</v>
      </c>
      <c r="BD317" s="29">
        <f t="shared" si="764"/>
        <v>-0.33655400000000002</v>
      </c>
      <c r="BE317" s="29">
        <f t="shared" si="764"/>
        <v>-0.52028099999999999</v>
      </c>
      <c r="BG317" s="29">
        <f>AW317</f>
        <v>0.21062500000000001</v>
      </c>
      <c r="BH317" s="29">
        <f t="shared" ref="BH317:BO317" si="765">AX317</f>
        <v>-0.23563600000000001</v>
      </c>
      <c r="BI317" s="29">
        <f t="shared" si="765"/>
        <v>0.34082200000000001</v>
      </c>
      <c r="BJ317" s="29">
        <f t="shared" si="765"/>
        <v>0.31703100000000001</v>
      </c>
      <c r="BK317" s="29">
        <f t="shared" si="765"/>
        <v>-0.112696</v>
      </c>
      <c r="BL317" s="29">
        <f t="shared" si="765"/>
        <v>-0.173292</v>
      </c>
      <c r="BM317" s="29">
        <f t="shared" si="765"/>
        <v>-0.29902290909090912</v>
      </c>
      <c r="BN317" s="29">
        <f t="shared" si="765"/>
        <v>-0.33655400000000002</v>
      </c>
      <c r="BO317" s="29">
        <f t="shared" si="765"/>
        <v>-0.52028099999999999</v>
      </c>
      <c r="BQ317" s="24">
        <v>1997</v>
      </c>
      <c r="BR317" s="24">
        <v>1</v>
      </c>
      <c r="BS317" s="29">
        <f>AM548</f>
        <v>-0.30360799999999999</v>
      </c>
      <c r="BT317" s="29">
        <f t="shared" ref="BT317:CA317" si="766">AN548</f>
        <v>-0.38870500000000002</v>
      </c>
      <c r="BU317" s="29">
        <f t="shared" si="766"/>
        <v>-0.495757</v>
      </c>
      <c r="BV317" s="29">
        <f t="shared" si="766"/>
        <v>-0.46402700000000002</v>
      </c>
      <c r="BW317" s="29">
        <f t="shared" si="766"/>
        <v>-0.64373999999999998</v>
      </c>
      <c r="BX317" s="29">
        <f t="shared" si="766"/>
        <v>-0.47109099999999998</v>
      </c>
      <c r="BY317" s="29">
        <f t="shared" si="766"/>
        <v>-0.56427918181818182</v>
      </c>
      <c r="BZ317" s="29">
        <f t="shared" si="766"/>
        <v>-0.36343500000000001</v>
      </c>
      <c r="CA317" s="29">
        <f t="shared" si="766"/>
        <v>-0.56977199999999995</v>
      </c>
      <c r="CC317" s="24">
        <v>2003</v>
      </c>
      <c r="CD317" s="24">
        <v>1</v>
      </c>
      <c r="CE317" s="29">
        <f>BG785</f>
        <v>-0.43127799999999999</v>
      </c>
      <c r="CF317" s="29">
        <f t="shared" ref="CF317:CM317" si="767">BH785</f>
        <v>-0.31912600000000002</v>
      </c>
      <c r="CG317" s="29">
        <f t="shared" si="767"/>
        <v>-0.132879</v>
      </c>
      <c r="CH317" s="29">
        <f t="shared" si="767"/>
        <v>-0.25860499999999997</v>
      </c>
      <c r="CI317" s="29">
        <f t="shared" si="767"/>
        <v>-0.36946499999999999</v>
      </c>
      <c r="CJ317" s="29">
        <f t="shared" si="767"/>
        <v>-0.39640799999999998</v>
      </c>
      <c r="CK317" s="29">
        <f t="shared" si="767"/>
        <v>0.16088263636363639</v>
      </c>
      <c r="CL317" s="29">
        <f t="shared" si="767"/>
        <v>-0.29716500000000001</v>
      </c>
      <c r="CM317" s="29">
        <f t="shared" si="767"/>
        <v>-0.70918999999999999</v>
      </c>
    </row>
    <row r="318" spans="1:91" x14ac:dyDescent="0.25">
      <c r="A318" s="25" t="s">
        <v>111</v>
      </c>
      <c r="B318" s="25" t="s">
        <v>96</v>
      </c>
      <c r="C318" s="25" t="s">
        <v>92</v>
      </c>
      <c r="D318" s="26">
        <v>29</v>
      </c>
      <c r="F318" s="29">
        <v>6.6379999999999998E-3</v>
      </c>
      <c r="G318" s="29">
        <v>0.46193000000000001</v>
      </c>
      <c r="H318" s="29">
        <v>7.6919000000000001E-2</v>
      </c>
      <c r="I318" s="29">
        <v>0.78101500000000001</v>
      </c>
      <c r="J318" s="29">
        <v>0.65829800000000005</v>
      </c>
      <c r="K318" s="29">
        <v>-1.3209E-2</v>
      </c>
      <c r="L318" s="29">
        <v>2.9459999999999998E-3</v>
      </c>
      <c r="M318" s="58">
        <v>1.191643</v>
      </c>
      <c r="N318" s="58">
        <v>-0.16437399999999999</v>
      </c>
      <c r="O318" s="58">
        <v>-0.19001699999999999</v>
      </c>
      <c r="R318" s="31"/>
      <c r="S318" s="31">
        <f t="shared" si="648"/>
        <v>0.46193000000000001</v>
      </c>
      <c r="T318" s="31">
        <f t="shared" si="649"/>
        <v>7.6919000000000001E-2</v>
      </c>
      <c r="U318" s="31">
        <f t="shared" si="650"/>
        <v>0.78101500000000001</v>
      </c>
      <c r="V318" s="31">
        <f t="shared" si="651"/>
        <v>0.65829800000000005</v>
      </c>
      <c r="W318" s="31">
        <f t="shared" si="652"/>
        <v>-1.3209E-2</v>
      </c>
      <c r="X318" s="31">
        <f t="shared" si="653"/>
        <v>2.9459999999999998E-3</v>
      </c>
      <c r="Y318" s="60">
        <f t="shared" si="654"/>
        <v>0.54527663636363632</v>
      </c>
      <c r="Z318" s="60">
        <f t="shared" si="655"/>
        <v>-0.16437399999999999</v>
      </c>
      <c r="AA318" s="60">
        <f t="shared" si="656"/>
        <v>-0.19001699999999999</v>
      </c>
      <c r="AC318" s="60"/>
      <c r="AD318" s="60"/>
      <c r="AE318" s="60"/>
      <c r="AF318" s="60"/>
      <c r="AG318" s="60"/>
      <c r="AH318" s="60"/>
      <c r="AI318" s="60"/>
      <c r="AJ318" s="60"/>
      <c r="AK318" s="60"/>
      <c r="AM318" s="31"/>
      <c r="AN318" s="31"/>
      <c r="AO318" s="31"/>
      <c r="AP318" s="31"/>
      <c r="AQ318" s="31"/>
      <c r="AR318" s="31"/>
      <c r="AS318" s="60"/>
      <c r="AW318" s="29">
        <f t="shared" ref="AW318:AW331" si="768">S318</f>
        <v>0.46193000000000001</v>
      </c>
      <c r="AX318" s="29">
        <f t="shared" si="764"/>
        <v>7.6919000000000001E-2</v>
      </c>
      <c r="AY318" s="29">
        <f t="shared" si="764"/>
        <v>0.78101500000000001</v>
      </c>
      <c r="AZ318" s="29">
        <f t="shared" si="764"/>
        <v>0.65829800000000005</v>
      </c>
      <c r="BA318" s="29">
        <f t="shared" si="764"/>
        <v>-1.3209E-2</v>
      </c>
      <c r="BB318" s="29">
        <f t="shared" si="764"/>
        <v>2.9459999999999998E-3</v>
      </c>
      <c r="BC318" s="29">
        <f t="shared" si="764"/>
        <v>0.54527663636363632</v>
      </c>
      <c r="BD318" s="29">
        <f t="shared" si="764"/>
        <v>-0.16437399999999999</v>
      </c>
      <c r="BE318" s="29">
        <f t="shared" si="764"/>
        <v>-0.19001699999999999</v>
      </c>
      <c r="BG318" s="29">
        <f t="shared" ref="BG318:BG331" si="769">AW318+BG317</f>
        <v>0.67255500000000001</v>
      </c>
      <c r="BH318" s="29">
        <f t="shared" ref="BH318:BH331" si="770">AX318+BH317</f>
        <v>-0.158717</v>
      </c>
      <c r="BI318" s="29">
        <f t="shared" ref="BI318:BI331" si="771">AY318+BI317</f>
        <v>1.121837</v>
      </c>
      <c r="BJ318" s="29">
        <f t="shared" ref="BJ318:BJ331" si="772">AZ318+BJ317</f>
        <v>0.97532900000000011</v>
      </c>
      <c r="BK318" s="29">
        <f t="shared" ref="BK318:BK331" si="773">BA318+BK317</f>
        <v>-0.12590500000000002</v>
      </c>
      <c r="BL318" s="29">
        <f t="shared" ref="BL318:BL331" si="774">BB318+BL317</f>
        <v>-0.170346</v>
      </c>
      <c r="BM318" s="29">
        <f t="shared" ref="BM318:BM331" si="775">BC318+BM317</f>
        <v>0.24625372727272721</v>
      </c>
      <c r="BN318" s="29">
        <f t="shared" ref="BN318:BN331" si="776">BD318+BN317</f>
        <v>-0.50092800000000004</v>
      </c>
      <c r="BO318" s="29">
        <f t="shared" ref="BO318:BO331" si="777">BE318+BO317</f>
        <v>-0.71029799999999998</v>
      </c>
      <c r="BQ318" s="24">
        <v>1997</v>
      </c>
      <c r="BR318" s="24">
        <v>2</v>
      </c>
      <c r="BS318" s="29">
        <f t="shared" ref="BS318:BS337" si="778">AM549</f>
        <v>-0.71806900000000007</v>
      </c>
      <c r="BT318" s="29">
        <f t="shared" ref="BT318:BT337" si="779">AN549</f>
        <v>-0.97653999999999996</v>
      </c>
      <c r="BU318" s="29">
        <f t="shared" ref="BU318:BU337" si="780">AO549</f>
        <v>-1.248248</v>
      </c>
      <c r="BV318" s="29">
        <f t="shared" ref="BV318:BV337" si="781">AP549</f>
        <v>-1.0972</v>
      </c>
      <c r="BW318" s="29">
        <f t="shared" ref="BW318:BW337" si="782">AQ549</f>
        <v>-1.4788129999999999</v>
      </c>
      <c r="BX318" s="29">
        <f t="shared" ref="BX318:BX337" si="783">AR549</f>
        <v>-1.2411619999999999</v>
      </c>
      <c r="BY318" s="29">
        <f t="shared" ref="BY318:BY337" si="784">AS549</f>
        <v>-1.2937548181818181</v>
      </c>
      <c r="BZ318" s="29">
        <f t="shared" ref="BZ318:BZ337" si="785">AT549</f>
        <v>-0.99337500000000012</v>
      </c>
      <c r="CA318" s="29">
        <f t="shared" ref="CA318:CA337" si="786">AU549</f>
        <v>-1.2755779999999999</v>
      </c>
      <c r="CC318" s="24">
        <v>2003</v>
      </c>
      <c r="CD318" s="24">
        <v>2</v>
      </c>
      <c r="CE318" s="29">
        <f t="shared" ref="CE318:CE331" si="787">BG786</f>
        <v>-1.0005440000000001</v>
      </c>
      <c r="CF318" s="29">
        <f t="shared" ref="CF318:CF331" si="788">BH786</f>
        <v>-0.80304200000000003</v>
      </c>
      <c r="CG318" s="29">
        <f t="shared" ref="CG318:CG331" si="789">BI786</f>
        <v>-0.34578600000000004</v>
      </c>
      <c r="CH318" s="29">
        <f t="shared" ref="CH318:CH331" si="790">BJ786</f>
        <v>-0.66547299999999998</v>
      </c>
      <c r="CI318" s="29">
        <f t="shared" ref="CI318:CI331" si="791">BK786</f>
        <v>-0.79329399999999994</v>
      </c>
      <c r="CJ318" s="29">
        <f t="shared" ref="CJ318:CJ331" si="792">BL786</f>
        <v>-0.90049999999999997</v>
      </c>
      <c r="CK318" s="29">
        <f t="shared" ref="CK318:CK331" si="793">BM786</f>
        <v>0.12848445454545457</v>
      </c>
      <c r="CL318" s="29">
        <f t="shared" ref="CL318:CL331" si="794">BN786</f>
        <v>-0.62698799999999999</v>
      </c>
      <c r="CM318" s="29">
        <f t="shared" ref="CM318:CM331" si="795">BO786</f>
        <v>-1.544114</v>
      </c>
    </row>
    <row r="319" spans="1:91" x14ac:dyDescent="0.25">
      <c r="A319" s="25" t="s">
        <v>111</v>
      </c>
      <c r="B319" s="25" t="s">
        <v>96</v>
      </c>
      <c r="C319" s="25" t="s">
        <v>93</v>
      </c>
      <c r="D319" s="26">
        <v>30</v>
      </c>
      <c r="F319" s="29">
        <v>0.59502200000000005</v>
      </c>
      <c r="G319" s="29">
        <v>0.426763</v>
      </c>
      <c r="H319" s="29">
        <v>0.27921499999999999</v>
      </c>
      <c r="I319" s="29">
        <v>0.92148200000000002</v>
      </c>
      <c r="J319" s="29">
        <v>0.73900600000000005</v>
      </c>
      <c r="K319" s="29">
        <v>4.7003999999999997E-2</v>
      </c>
      <c r="L319" s="29">
        <v>8.2531999999999994E-2</v>
      </c>
      <c r="M319" s="58">
        <v>1.6981139999999999</v>
      </c>
      <c r="N319" s="58">
        <v>-1.5689000000000002E-2</v>
      </c>
      <c r="O319" s="58">
        <v>0.22187699999999999</v>
      </c>
      <c r="R319" s="31"/>
      <c r="S319" s="31">
        <f t="shared" si="648"/>
        <v>0.426763</v>
      </c>
      <c r="T319" s="31">
        <f t="shared" si="649"/>
        <v>0.27921499999999999</v>
      </c>
      <c r="U319" s="31">
        <f t="shared" si="650"/>
        <v>0.92148200000000002</v>
      </c>
      <c r="V319" s="31">
        <f t="shared" si="651"/>
        <v>0.73900600000000005</v>
      </c>
      <c r="W319" s="31">
        <f t="shared" si="652"/>
        <v>4.7003999999999997E-2</v>
      </c>
      <c r="X319" s="31">
        <f t="shared" si="653"/>
        <v>8.2531999999999994E-2</v>
      </c>
      <c r="Y319" s="60">
        <f t="shared" si="654"/>
        <v>1.0964274545454544</v>
      </c>
      <c r="Z319" s="60">
        <f t="shared" si="655"/>
        <v>-1.5689000000000002E-2</v>
      </c>
      <c r="AA319" s="60">
        <f t="shared" si="656"/>
        <v>0.22187699999999999</v>
      </c>
      <c r="AC319" s="60"/>
      <c r="AD319" s="60"/>
      <c r="AE319" s="60"/>
      <c r="AF319" s="60"/>
      <c r="AG319" s="60"/>
      <c r="AH319" s="60"/>
      <c r="AI319" s="60"/>
      <c r="AJ319" s="60"/>
      <c r="AK319" s="60"/>
      <c r="AM319" s="31"/>
      <c r="AN319" s="31"/>
      <c r="AO319" s="31"/>
      <c r="AP319" s="31"/>
      <c r="AQ319" s="31"/>
      <c r="AR319" s="31"/>
      <c r="AS319" s="60"/>
      <c r="AW319" s="29">
        <f t="shared" si="768"/>
        <v>0.426763</v>
      </c>
      <c r="AX319" s="29">
        <f t="shared" si="764"/>
        <v>0.27921499999999999</v>
      </c>
      <c r="AY319" s="29">
        <f t="shared" si="764"/>
        <v>0.92148200000000002</v>
      </c>
      <c r="AZ319" s="29">
        <f t="shared" si="764"/>
        <v>0.73900600000000005</v>
      </c>
      <c r="BA319" s="29">
        <f t="shared" si="764"/>
        <v>4.7003999999999997E-2</v>
      </c>
      <c r="BB319" s="29">
        <f t="shared" si="764"/>
        <v>8.2531999999999994E-2</v>
      </c>
      <c r="BC319" s="29">
        <f t="shared" si="764"/>
        <v>1.0964274545454544</v>
      </c>
      <c r="BD319" s="29">
        <f t="shared" si="764"/>
        <v>-1.5689000000000002E-2</v>
      </c>
      <c r="BE319" s="29">
        <f t="shared" si="764"/>
        <v>0.22187699999999999</v>
      </c>
      <c r="BG319" s="29">
        <f t="shared" si="769"/>
        <v>1.099318</v>
      </c>
      <c r="BH319" s="29">
        <f t="shared" si="770"/>
        <v>0.12049799999999999</v>
      </c>
      <c r="BI319" s="29">
        <f t="shared" si="771"/>
        <v>2.0433189999999999</v>
      </c>
      <c r="BJ319" s="29">
        <f t="shared" si="772"/>
        <v>1.7143350000000002</v>
      </c>
      <c r="BK319" s="29">
        <f t="shared" si="773"/>
        <v>-7.8901000000000027E-2</v>
      </c>
      <c r="BL319" s="29">
        <f t="shared" si="774"/>
        <v>-8.7814000000000003E-2</v>
      </c>
      <c r="BM319" s="29">
        <f t="shared" si="775"/>
        <v>1.3426811818181816</v>
      </c>
      <c r="BN319" s="29">
        <f t="shared" si="776"/>
        <v>-0.51661699999999999</v>
      </c>
      <c r="BO319" s="29">
        <f t="shared" si="777"/>
        <v>-0.48842099999999999</v>
      </c>
      <c r="BQ319" s="24">
        <v>1997</v>
      </c>
      <c r="BR319" s="24">
        <v>3</v>
      </c>
      <c r="BS319" s="29">
        <f t="shared" si="778"/>
        <v>-1.198644</v>
      </c>
      <c r="BT319" s="29">
        <f t="shared" si="779"/>
        <v>-1.697708</v>
      </c>
      <c r="BU319" s="29">
        <f t="shared" si="780"/>
        <v>-2.1394009999999999</v>
      </c>
      <c r="BV319" s="29">
        <f t="shared" si="781"/>
        <v>-1.8865419999999999</v>
      </c>
      <c r="BW319" s="29">
        <f t="shared" si="782"/>
        <v>-2.4138660000000001</v>
      </c>
      <c r="BX319" s="29">
        <f t="shared" si="783"/>
        <v>-2.0983130000000001</v>
      </c>
      <c r="BY319" s="29">
        <f t="shared" si="784"/>
        <v>-2.1242333636363639</v>
      </c>
      <c r="BZ319" s="29">
        <f t="shared" si="785"/>
        <v>-1.7515170000000002</v>
      </c>
      <c r="CA319" s="29">
        <f t="shared" si="786"/>
        <v>-2.0059049999999998</v>
      </c>
      <c r="CC319" s="24">
        <v>2003</v>
      </c>
      <c r="CD319" s="24">
        <v>3</v>
      </c>
      <c r="CE319" s="29">
        <f t="shared" si="787"/>
        <v>-1.745943</v>
      </c>
      <c r="CF319" s="29">
        <f t="shared" si="788"/>
        <v>-1.475495</v>
      </c>
      <c r="CG319" s="29">
        <f t="shared" si="789"/>
        <v>-0.79146500000000009</v>
      </c>
      <c r="CH319" s="29">
        <f t="shared" si="790"/>
        <v>-1.249093</v>
      </c>
      <c r="CI319" s="29">
        <f t="shared" si="791"/>
        <v>-1.3098749999999999</v>
      </c>
      <c r="CJ319" s="29">
        <f t="shared" si="792"/>
        <v>-1.574754</v>
      </c>
      <c r="CK319" s="29">
        <f t="shared" si="793"/>
        <v>-0.30914327272727271</v>
      </c>
      <c r="CL319" s="29">
        <f t="shared" si="794"/>
        <v>-1.0237540000000001</v>
      </c>
      <c r="CM319" s="29">
        <f t="shared" si="795"/>
        <v>-2.3987539999999998</v>
      </c>
    </row>
    <row r="320" spans="1:91" x14ac:dyDescent="0.25">
      <c r="A320" s="25" t="s">
        <v>111</v>
      </c>
      <c r="B320" s="25" t="s">
        <v>97</v>
      </c>
      <c r="C320" s="25" t="s">
        <v>91</v>
      </c>
      <c r="D320" s="26">
        <v>31</v>
      </c>
      <c r="F320" s="29">
        <v>1.3294410000000001</v>
      </c>
      <c r="G320" s="29">
        <v>-0.116836</v>
      </c>
      <c r="H320" s="29">
        <v>0.34283400000000003</v>
      </c>
      <c r="I320" s="29">
        <v>0.68076800000000004</v>
      </c>
      <c r="J320" s="29">
        <v>0.50895900000000005</v>
      </c>
      <c r="K320" s="29">
        <v>0.15079100000000001</v>
      </c>
      <c r="L320" s="29">
        <v>5.8428000000000001E-2</v>
      </c>
      <c r="M320" s="58">
        <v>1.2909470000000001</v>
      </c>
      <c r="N320" s="58">
        <v>-0.31586500000000001</v>
      </c>
      <c r="O320" s="58">
        <v>-5.1158000000000002E-2</v>
      </c>
      <c r="R320" s="31"/>
      <c r="S320" s="31">
        <f t="shared" si="648"/>
        <v>-0.116836</v>
      </c>
      <c r="T320" s="31">
        <f t="shared" si="649"/>
        <v>0.34283400000000003</v>
      </c>
      <c r="U320" s="31">
        <f t="shared" si="650"/>
        <v>0.68076800000000004</v>
      </c>
      <c r="V320" s="31">
        <f t="shared" si="651"/>
        <v>0.50895900000000005</v>
      </c>
      <c r="W320" s="31">
        <f t="shared" si="652"/>
        <v>0.15079100000000001</v>
      </c>
      <c r="X320" s="31">
        <f t="shared" si="653"/>
        <v>5.8428000000000001E-2</v>
      </c>
      <c r="Y320" s="60">
        <f t="shared" si="654"/>
        <v>1.3119437272727275</v>
      </c>
      <c r="Z320" s="60">
        <f t="shared" si="655"/>
        <v>-0.31586500000000001</v>
      </c>
      <c r="AA320" s="60">
        <f t="shared" si="656"/>
        <v>-5.1158000000000002E-2</v>
      </c>
      <c r="AC320" s="60"/>
      <c r="AD320" s="60"/>
      <c r="AE320" s="60"/>
      <c r="AF320" s="60"/>
      <c r="AG320" s="60"/>
      <c r="AH320" s="60"/>
      <c r="AI320" s="60"/>
      <c r="AJ320" s="60"/>
      <c r="AK320" s="60"/>
      <c r="AM320" s="31"/>
      <c r="AN320" s="31"/>
      <c r="AO320" s="31"/>
      <c r="AP320" s="31"/>
      <c r="AQ320" s="31"/>
      <c r="AR320" s="31"/>
      <c r="AS320" s="60"/>
      <c r="AW320" s="29">
        <f t="shared" si="768"/>
        <v>-0.116836</v>
      </c>
      <c r="AX320" s="29">
        <f t="shared" si="764"/>
        <v>0.34283400000000003</v>
      </c>
      <c r="AY320" s="29">
        <f t="shared" si="764"/>
        <v>0.68076800000000004</v>
      </c>
      <c r="AZ320" s="29">
        <f t="shared" si="764"/>
        <v>0.50895900000000005</v>
      </c>
      <c r="BA320" s="29">
        <f t="shared" si="764"/>
        <v>0.15079100000000001</v>
      </c>
      <c r="BB320" s="29">
        <f t="shared" si="764"/>
        <v>5.8428000000000001E-2</v>
      </c>
      <c r="BC320" s="29">
        <f t="shared" si="764"/>
        <v>1.3119437272727275</v>
      </c>
      <c r="BD320" s="29">
        <f t="shared" si="764"/>
        <v>-0.31586500000000001</v>
      </c>
      <c r="BE320" s="29">
        <f t="shared" si="764"/>
        <v>-5.1158000000000002E-2</v>
      </c>
      <c r="BG320" s="29">
        <f t="shared" si="769"/>
        <v>0.98248200000000008</v>
      </c>
      <c r="BH320" s="29">
        <f t="shared" si="770"/>
        <v>0.46333200000000002</v>
      </c>
      <c r="BI320" s="29">
        <f t="shared" si="771"/>
        <v>2.7240869999999999</v>
      </c>
      <c r="BJ320" s="29">
        <f t="shared" si="772"/>
        <v>2.2232940000000001</v>
      </c>
      <c r="BK320" s="29">
        <f t="shared" si="773"/>
        <v>7.1889999999999982E-2</v>
      </c>
      <c r="BL320" s="29">
        <f t="shared" si="774"/>
        <v>-2.9386000000000002E-2</v>
      </c>
      <c r="BM320" s="29">
        <f t="shared" si="775"/>
        <v>2.6546249090909093</v>
      </c>
      <c r="BN320" s="29">
        <f t="shared" si="776"/>
        <v>-0.83248199999999994</v>
      </c>
      <c r="BO320" s="29">
        <f t="shared" si="777"/>
        <v>-0.53957900000000003</v>
      </c>
      <c r="BQ320" s="24">
        <v>1997</v>
      </c>
      <c r="BR320" s="24">
        <v>4</v>
      </c>
      <c r="BS320" s="29">
        <f t="shared" si="778"/>
        <v>-1.0972230000000001</v>
      </c>
      <c r="BT320" s="29">
        <f t="shared" si="779"/>
        <v>-1.7679549999999999</v>
      </c>
      <c r="BU320" s="29">
        <f t="shared" si="780"/>
        <v>-2.6115010000000001</v>
      </c>
      <c r="BV320" s="29">
        <f t="shared" si="781"/>
        <v>-2.2324700000000002</v>
      </c>
      <c r="BW320" s="29">
        <f t="shared" si="782"/>
        <v>-3.1919230000000001</v>
      </c>
      <c r="BX320" s="29">
        <f t="shared" si="783"/>
        <v>-2.8331140000000001</v>
      </c>
      <c r="BY320" s="29">
        <f t="shared" si="784"/>
        <v>-2.4009860909090914</v>
      </c>
      <c r="BZ320" s="29">
        <f t="shared" si="785"/>
        <v>-2.4989030000000003</v>
      </c>
      <c r="CA320" s="29">
        <f t="shared" si="786"/>
        <v>-2.2667769999999998</v>
      </c>
      <c r="CC320" s="24">
        <v>2003</v>
      </c>
      <c r="CD320" s="24">
        <v>4</v>
      </c>
      <c r="CE320" s="29">
        <f t="shared" si="787"/>
        <v>-2.400744</v>
      </c>
      <c r="CF320" s="29">
        <f t="shared" si="788"/>
        <v>-2.4449269999999999</v>
      </c>
      <c r="CG320" s="29">
        <f t="shared" si="789"/>
        <v>-1.359928</v>
      </c>
      <c r="CH320" s="29">
        <f t="shared" si="790"/>
        <v>-1.8293200000000001</v>
      </c>
      <c r="CI320" s="29">
        <f t="shared" si="791"/>
        <v>-1.9864699999999997</v>
      </c>
      <c r="CJ320" s="29">
        <f t="shared" si="792"/>
        <v>-2.4883990000000002</v>
      </c>
      <c r="CK320" s="29">
        <f t="shared" si="793"/>
        <v>-0.81833581818181811</v>
      </c>
      <c r="CL320" s="29">
        <f t="shared" si="794"/>
        <v>-2.1318890000000001</v>
      </c>
      <c r="CM320" s="29">
        <f t="shared" si="795"/>
        <v>-3.6891829999999999</v>
      </c>
    </row>
    <row r="321" spans="1:91" x14ac:dyDescent="0.25">
      <c r="A321" s="25" t="s">
        <v>111</v>
      </c>
      <c r="B321" s="25" t="s">
        <v>97</v>
      </c>
      <c r="C321" s="25" t="s">
        <v>92</v>
      </c>
      <c r="D321" s="26">
        <v>32</v>
      </c>
      <c r="F321" s="29">
        <v>1.192652</v>
      </c>
      <c r="G321" s="29">
        <v>-0.12088500000000001</v>
      </c>
      <c r="H321" s="29">
        <v>0.62179200000000001</v>
      </c>
      <c r="I321" s="29">
        <v>0.52550200000000002</v>
      </c>
      <c r="J321" s="29">
        <v>0.31536199999999998</v>
      </c>
      <c r="K321" s="29">
        <v>8.8256000000000001E-2</v>
      </c>
      <c r="L321" s="29">
        <v>0.19808100000000001</v>
      </c>
      <c r="M321" s="58">
        <v>0.81356200000000001</v>
      </c>
      <c r="N321" s="58">
        <v>-7.0527999999999993E-2</v>
      </c>
      <c r="O321" s="58">
        <v>0.29760799999999998</v>
      </c>
      <c r="R321" s="31"/>
      <c r="S321" s="31">
        <f t="shared" si="648"/>
        <v>-0.12088500000000001</v>
      </c>
      <c r="T321" s="31">
        <f t="shared" si="649"/>
        <v>0.62179200000000001</v>
      </c>
      <c r="U321" s="31">
        <f t="shared" si="650"/>
        <v>0.52550200000000002</v>
      </c>
      <c r="V321" s="31">
        <f t="shared" si="651"/>
        <v>0.31536199999999998</v>
      </c>
      <c r="W321" s="31">
        <f t="shared" si="652"/>
        <v>8.8256000000000001E-2</v>
      </c>
      <c r="X321" s="31">
        <f t="shared" si="653"/>
        <v>0.19808100000000001</v>
      </c>
      <c r="Y321" s="60">
        <f t="shared" si="654"/>
        <v>1.0203383636363637</v>
      </c>
      <c r="Z321" s="60">
        <f t="shared" si="655"/>
        <v>-7.0527999999999993E-2</v>
      </c>
      <c r="AA321" s="60">
        <f t="shared" si="656"/>
        <v>0.29760799999999998</v>
      </c>
      <c r="AC321" s="60"/>
      <c r="AD321" s="60"/>
      <c r="AE321" s="60"/>
      <c r="AF321" s="60"/>
      <c r="AG321" s="60"/>
      <c r="AH321" s="60"/>
      <c r="AI321" s="60"/>
      <c r="AJ321" s="60"/>
      <c r="AK321" s="60"/>
      <c r="AM321" s="31"/>
      <c r="AN321" s="31"/>
      <c r="AO321" s="31"/>
      <c r="AP321" s="31"/>
      <c r="AQ321" s="31"/>
      <c r="AR321" s="31"/>
      <c r="AS321" s="60"/>
      <c r="AW321" s="29">
        <f t="shared" si="768"/>
        <v>-0.12088500000000001</v>
      </c>
      <c r="AX321" s="29">
        <f t="shared" si="764"/>
        <v>0.62179200000000001</v>
      </c>
      <c r="AY321" s="29">
        <f t="shared" si="764"/>
        <v>0.52550200000000002</v>
      </c>
      <c r="AZ321" s="29">
        <f t="shared" si="764"/>
        <v>0.31536199999999998</v>
      </c>
      <c r="BA321" s="29">
        <f t="shared" si="764"/>
        <v>8.8256000000000001E-2</v>
      </c>
      <c r="BB321" s="29">
        <f t="shared" si="764"/>
        <v>0.19808100000000001</v>
      </c>
      <c r="BC321" s="29">
        <f t="shared" si="764"/>
        <v>1.0203383636363637</v>
      </c>
      <c r="BD321" s="29">
        <f t="shared" si="764"/>
        <v>-7.0527999999999993E-2</v>
      </c>
      <c r="BE321" s="29">
        <f t="shared" si="764"/>
        <v>0.29760799999999998</v>
      </c>
      <c r="BG321" s="29">
        <f t="shared" si="769"/>
        <v>0.86159700000000006</v>
      </c>
      <c r="BH321" s="29">
        <f t="shared" si="770"/>
        <v>1.085124</v>
      </c>
      <c r="BI321" s="29">
        <f t="shared" si="771"/>
        <v>3.2495889999999998</v>
      </c>
      <c r="BJ321" s="29">
        <f t="shared" si="772"/>
        <v>2.538656</v>
      </c>
      <c r="BK321" s="29">
        <f t="shared" si="773"/>
        <v>0.16014599999999998</v>
      </c>
      <c r="BL321" s="29">
        <f t="shared" si="774"/>
        <v>0.16869500000000001</v>
      </c>
      <c r="BM321" s="29">
        <f t="shared" si="775"/>
        <v>3.6749632727272727</v>
      </c>
      <c r="BN321" s="29">
        <f t="shared" si="776"/>
        <v>-0.90300999999999998</v>
      </c>
      <c r="BO321" s="29">
        <f t="shared" si="777"/>
        <v>-0.24197100000000005</v>
      </c>
      <c r="BQ321" s="24">
        <v>1997</v>
      </c>
      <c r="BR321" s="24">
        <v>5</v>
      </c>
      <c r="BS321" s="29">
        <f t="shared" si="778"/>
        <v>-0.89187100000000008</v>
      </c>
      <c r="BT321" s="29">
        <f t="shared" si="779"/>
        <v>-1.5531059999999999</v>
      </c>
      <c r="BU321" s="29">
        <f t="shared" si="780"/>
        <v>-2.7354829999999999</v>
      </c>
      <c r="BV321" s="29">
        <f t="shared" si="781"/>
        <v>-2.1149780000000002</v>
      </c>
      <c r="BW321" s="29">
        <f t="shared" si="782"/>
        <v>-3.752087</v>
      </c>
      <c r="BX321" s="29">
        <f t="shared" si="783"/>
        <v>-3.2037040000000001</v>
      </c>
      <c r="BY321" s="29">
        <f t="shared" si="784"/>
        <v>-2.5817371818181822</v>
      </c>
      <c r="BZ321" s="29">
        <f t="shared" si="785"/>
        <v>-2.9625790000000003</v>
      </c>
      <c r="CA321" s="29">
        <f t="shared" si="786"/>
        <v>-2.1064399999999996</v>
      </c>
      <c r="CC321" s="24">
        <v>2003</v>
      </c>
      <c r="CD321" s="24">
        <v>5</v>
      </c>
      <c r="CE321" s="29">
        <f t="shared" si="787"/>
        <v>-2.8526289999999999</v>
      </c>
      <c r="CF321" s="29">
        <f t="shared" si="788"/>
        <v>-3.2893779999999997</v>
      </c>
      <c r="CG321" s="29">
        <f t="shared" si="789"/>
        <v>-1.69245</v>
      </c>
      <c r="CH321" s="29">
        <f t="shared" si="790"/>
        <v>-2.1050810000000002</v>
      </c>
      <c r="CI321" s="29">
        <f t="shared" si="791"/>
        <v>-2.521045</v>
      </c>
      <c r="CJ321" s="29">
        <f t="shared" si="792"/>
        <v>-3.4422280000000001</v>
      </c>
      <c r="CK321" s="29">
        <f t="shared" si="793"/>
        <v>-0.87764999999999993</v>
      </c>
      <c r="CL321" s="29">
        <f t="shared" si="794"/>
        <v>-3.1314090000000001</v>
      </c>
      <c r="CM321" s="29">
        <f t="shared" si="795"/>
        <v>-4.9984190000000002</v>
      </c>
    </row>
    <row r="322" spans="1:91" x14ac:dyDescent="0.25">
      <c r="A322" s="25" t="s">
        <v>111</v>
      </c>
      <c r="B322" s="25" t="s">
        <v>97</v>
      </c>
      <c r="C322" s="25" t="s">
        <v>93</v>
      </c>
      <c r="D322" s="26">
        <v>33</v>
      </c>
      <c r="F322" s="29">
        <v>0.83162999999999998</v>
      </c>
      <c r="G322" s="29">
        <v>-0.19836100000000001</v>
      </c>
      <c r="H322" s="29">
        <v>0.65503400000000001</v>
      </c>
      <c r="I322" s="29">
        <v>0.233151</v>
      </c>
      <c r="J322" s="29">
        <v>-2.1642999999999999E-2</v>
      </c>
      <c r="K322" s="29">
        <v>-8.7495000000000003E-2</v>
      </c>
      <c r="L322" s="29">
        <v>0.15095</v>
      </c>
      <c r="M322" s="58">
        <v>0.21820899999999999</v>
      </c>
      <c r="N322" s="58">
        <v>4.5052000000000002E-2</v>
      </c>
      <c r="O322" s="58">
        <v>0.44248500000000002</v>
      </c>
      <c r="R322" s="31"/>
      <c r="S322" s="31">
        <f t="shared" si="648"/>
        <v>-0.19836100000000001</v>
      </c>
      <c r="T322" s="31">
        <f t="shared" si="649"/>
        <v>0.65503400000000001</v>
      </c>
      <c r="U322" s="31">
        <f t="shared" si="650"/>
        <v>0.233151</v>
      </c>
      <c r="V322" s="31">
        <f t="shared" si="651"/>
        <v>-2.1642999999999999E-2</v>
      </c>
      <c r="W322" s="31">
        <f t="shared" si="652"/>
        <v>-8.7495000000000003E-2</v>
      </c>
      <c r="X322" s="31">
        <f t="shared" si="653"/>
        <v>0.15095</v>
      </c>
      <c r="Y322" s="60">
        <f t="shared" si="654"/>
        <v>0.55280227272727267</v>
      </c>
      <c r="Z322" s="60">
        <f t="shared" si="655"/>
        <v>4.5052000000000002E-2</v>
      </c>
      <c r="AA322" s="60">
        <f t="shared" si="656"/>
        <v>0.44248500000000002</v>
      </c>
      <c r="AC322" s="60"/>
      <c r="AD322" s="60"/>
      <c r="AE322" s="60"/>
      <c r="AF322" s="60"/>
      <c r="AG322" s="60"/>
      <c r="AH322" s="60"/>
      <c r="AI322" s="60"/>
      <c r="AJ322" s="60"/>
      <c r="AK322" s="60"/>
      <c r="AM322" s="31"/>
      <c r="AN322" s="31"/>
      <c r="AO322" s="31"/>
      <c r="AP322" s="31"/>
      <c r="AQ322" s="31"/>
      <c r="AR322" s="31"/>
      <c r="AS322" s="60"/>
      <c r="AW322" s="29">
        <f t="shared" si="768"/>
        <v>-0.19836100000000001</v>
      </c>
      <c r="AX322" s="29">
        <f t="shared" si="764"/>
        <v>0.65503400000000001</v>
      </c>
      <c r="AY322" s="29">
        <f t="shared" si="764"/>
        <v>0.233151</v>
      </c>
      <c r="AZ322" s="29">
        <f t="shared" si="764"/>
        <v>-2.1642999999999999E-2</v>
      </c>
      <c r="BA322" s="29">
        <f t="shared" si="764"/>
        <v>-8.7495000000000003E-2</v>
      </c>
      <c r="BB322" s="29">
        <f t="shared" si="764"/>
        <v>0.15095</v>
      </c>
      <c r="BC322" s="29">
        <f t="shared" si="764"/>
        <v>0.55280227272727267</v>
      </c>
      <c r="BD322" s="29">
        <f t="shared" si="764"/>
        <v>4.5052000000000002E-2</v>
      </c>
      <c r="BE322" s="29">
        <f t="shared" si="764"/>
        <v>0.44248500000000002</v>
      </c>
      <c r="BG322" s="29">
        <f t="shared" si="769"/>
        <v>0.66323600000000005</v>
      </c>
      <c r="BH322" s="29">
        <f t="shared" si="770"/>
        <v>1.7401580000000001</v>
      </c>
      <c r="BI322" s="29">
        <f t="shared" si="771"/>
        <v>3.4827399999999997</v>
      </c>
      <c r="BJ322" s="29">
        <f t="shared" si="772"/>
        <v>2.5170129999999999</v>
      </c>
      <c r="BK322" s="29">
        <f t="shared" si="773"/>
        <v>7.2650999999999979E-2</v>
      </c>
      <c r="BL322" s="29">
        <f t="shared" si="774"/>
        <v>0.31964500000000001</v>
      </c>
      <c r="BM322" s="29">
        <f t="shared" si="775"/>
        <v>4.2277655454545453</v>
      </c>
      <c r="BN322" s="29">
        <f t="shared" si="776"/>
        <v>-0.857958</v>
      </c>
      <c r="BO322" s="29">
        <f t="shared" si="777"/>
        <v>0.20051399999999997</v>
      </c>
      <c r="BQ322" s="24">
        <v>1997</v>
      </c>
      <c r="BR322" s="24">
        <v>6</v>
      </c>
      <c r="BS322" s="29">
        <f t="shared" si="778"/>
        <v>-0.65467000000000009</v>
      </c>
      <c r="BT322" s="29">
        <f t="shared" si="779"/>
        <v>-1.1318709999999998</v>
      </c>
      <c r="BU322" s="29">
        <f t="shared" si="780"/>
        <v>-2.592012</v>
      </c>
      <c r="BV322" s="29">
        <f t="shared" si="781"/>
        <v>-1.6157960000000002</v>
      </c>
      <c r="BW322" s="29">
        <f t="shared" si="782"/>
        <v>-4.0208839999999997</v>
      </c>
      <c r="BX322" s="29">
        <f t="shared" si="783"/>
        <v>-3.2122230000000003</v>
      </c>
      <c r="BY322" s="29">
        <f t="shared" si="784"/>
        <v>-2.6008517272727278</v>
      </c>
      <c r="BZ322" s="29">
        <f t="shared" si="785"/>
        <v>-3.1908370000000001</v>
      </c>
      <c r="CA322" s="29">
        <f t="shared" si="786"/>
        <v>-1.4012729999999998</v>
      </c>
      <c r="CC322" s="24">
        <v>2003</v>
      </c>
      <c r="CD322" s="24">
        <v>6</v>
      </c>
      <c r="CE322" s="29">
        <f t="shared" si="787"/>
        <v>-3.1484399999999999</v>
      </c>
      <c r="CF322" s="29">
        <f t="shared" si="788"/>
        <v>-4.0906279999999997</v>
      </c>
      <c r="CG322" s="29">
        <f t="shared" si="789"/>
        <v>-1.787714</v>
      </c>
      <c r="CH322" s="29">
        <f t="shared" si="790"/>
        <v>-2.039104</v>
      </c>
      <c r="CI322" s="29">
        <f t="shared" si="791"/>
        <v>-3.0078369999999999</v>
      </c>
      <c r="CJ322" s="29">
        <f t="shared" si="792"/>
        <v>-4.4064060000000005</v>
      </c>
      <c r="CK322" s="29">
        <f t="shared" si="793"/>
        <v>-0.4744341818181817</v>
      </c>
      <c r="CL322" s="29">
        <f t="shared" si="794"/>
        <v>-3.9539740000000001</v>
      </c>
      <c r="CM322" s="29">
        <f t="shared" si="795"/>
        <v>-6.2002030000000001</v>
      </c>
    </row>
    <row r="323" spans="1:91" x14ac:dyDescent="0.25">
      <c r="A323" s="25" t="s">
        <v>111</v>
      </c>
      <c r="B323" s="25" t="s">
        <v>98</v>
      </c>
      <c r="C323" s="25" t="s">
        <v>91</v>
      </c>
      <c r="D323" s="26">
        <v>34</v>
      </c>
      <c r="F323" s="29">
        <v>0.39410200000000001</v>
      </c>
      <c r="G323" s="29">
        <v>-4.3291999999999997E-2</v>
      </c>
      <c r="H323" s="29">
        <v>0.68757999999999997</v>
      </c>
      <c r="I323" s="29">
        <v>-5.7298000000000002E-2</v>
      </c>
      <c r="J323" s="29">
        <v>-0.68337599999999998</v>
      </c>
      <c r="K323" s="29">
        <v>-0.256857</v>
      </c>
      <c r="L323" s="29">
        <v>-0.17701700000000001</v>
      </c>
      <c r="M323" s="58">
        <v>0.58864099999999997</v>
      </c>
      <c r="N323" s="58">
        <v>0.24656800000000001</v>
      </c>
      <c r="O323" s="58">
        <v>0.48173500000000002</v>
      </c>
      <c r="R323" s="31"/>
      <c r="S323" s="31">
        <f t="shared" ref="S323:S386" si="796">G323</f>
        <v>-4.3291999999999997E-2</v>
      </c>
      <c r="T323" s="31">
        <f t="shared" ref="T323:T386" si="797">H323</f>
        <v>0.68757999999999997</v>
      </c>
      <c r="U323" s="31">
        <f t="shared" ref="U323:U386" si="798">I323</f>
        <v>-5.7298000000000002E-2</v>
      </c>
      <c r="V323" s="31">
        <f t="shared" ref="V323:V386" si="799">J323</f>
        <v>-0.68337599999999998</v>
      </c>
      <c r="W323" s="31">
        <f t="shared" ref="W323:W386" si="800">K323</f>
        <v>-0.256857</v>
      </c>
      <c r="X323" s="31">
        <f t="shared" ref="X323:X386" si="801">L323</f>
        <v>-0.17701700000000001</v>
      </c>
      <c r="Y323" s="60">
        <f t="shared" ref="Y323:Y386" si="802">(F323*$R$3+M323*$R$4)/($R$3+$R$4)</f>
        <v>0.4825288181818182</v>
      </c>
      <c r="Z323" s="60">
        <f t="shared" ref="Z323:Z386" si="803">N323</f>
        <v>0.24656800000000001</v>
      </c>
      <c r="AA323" s="60">
        <f t="shared" ref="AA323:AA386" si="804">O323</f>
        <v>0.48173500000000002</v>
      </c>
      <c r="AC323" s="60"/>
      <c r="AD323" s="60"/>
      <c r="AE323" s="60"/>
      <c r="AF323" s="60"/>
      <c r="AG323" s="60"/>
      <c r="AH323" s="60"/>
      <c r="AI323" s="60"/>
      <c r="AJ323" s="60"/>
      <c r="AK323" s="60"/>
      <c r="AM323" s="31"/>
      <c r="AN323" s="31"/>
      <c r="AO323" s="31"/>
      <c r="AP323" s="31"/>
      <c r="AQ323" s="31"/>
      <c r="AR323" s="31"/>
      <c r="AS323" s="60"/>
      <c r="AW323" s="29">
        <f t="shared" si="768"/>
        <v>-4.3291999999999997E-2</v>
      </c>
      <c r="AX323" s="29">
        <f t="shared" si="764"/>
        <v>0.68757999999999997</v>
      </c>
      <c r="AY323" s="29">
        <f t="shared" si="764"/>
        <v>-5.7298000000000002E-2</v>
      </c>
      <c r="AZ323" s="29">
        <f t="shared" si="764"/>
        <v>-0.68337599999999998</v>
      </c>
      <c r="BA323" s="29">
        <f t="shared" si="764"/>
        <v>-0.256857</v>
      </c>
      <c r="BB323" s="29">
        <f t="shared" si="764"/>
        <v>-0.17701700000000001</v>
      </c>
      <c r="BC323" s="29">
        <f t="shared" si="764"/>
        <v>0.4825288181818182</v>
      </c>
      <c r="BD323" s="29">
        <f t="shared" si="764"/>
        <v>0.24656800000000001</v>
      </c>
      <c r="BE323" s="29">
        <f t="shared" si="764"/>
        <v>0.48173500000000002</v>
      </c>
      <c r="BG323" s="29">
        <f t="shared" si="769"/>
        <v>0.61994400000000005</v>
      </c>
      <c r="BH323" s="29">
        <f t="shared" si="770"/>
        <v>2.4277380000000002</v>
      </c>
      <c r="BI323" s="29">
        <f t="shared" si="771"/>
        <v>3.4254419999999999</v>
      </c>
      <c r="BJ323" s="29">
        <f t="shared" si="772"/>
        <v>1.833637</v>
      </c>
      <c r="BK323" s="29">
        <f t="shared" si="773"/>
        <v>-0.18420600000000004</v>
      </c>
      <c r="BL323" s="29">
        <f t="shared" si="774"/>
        <v>0.142628</v>
      </c>
      <c r="BM323" s="29">
        <f t="shared" si="775"/>
        <v>4.7102943636363639</v>
      </c>
      <c r="BN323" s="29">
        <f t="shared" si="776"/>
        <v>-0.61138999999999999</v>
      </c>
      <c r="BO323" s="29">
        <f t="shared" si="777"/>
        <v>0.68224899999999999</v>
      </c>
      <c r="BQ323" s="24">
        <v>1997</v>
      </c>
      <c r="BR323" s="24">
        <v>7</v>
      </c>
      <c r="BS323" s="29">
        <f t="shared" si="778"/>
        <v>-0.67678800000000006</v>
      </c>
      <c r="BT323" s="29">
        <f t="shared" si="779"/>
        <v>-0.52389299999999983</v>
      </c>
      <c r="BU323" s="29">
        <f t="shared" si="780"/>
        <v>-2.052616</v>
      </c>
      <c r="BV323" s="29">
        <f t="shared" si="781"/>
        <v>-0.44567400000000013</v>
      </c>
      <c r="BW323" s="29">
        <f t="shared" si="782"/>
        <v>-3.4359189999999997</v>
      </c>
      <c r="BX323" s="29">
        <f t="shared" si="783"/>
        <v>-2.6309800000000001</v>
      </c>
      <c r="BY323" s="29">
        <f t="shared" si="784"/>
        <v>-2.6185484545454552</v>
      </c>
      <c r="BZ323" s="29">
        <f t="shared" si="785"/>
        <v>-2.7892619999999999</v>
      </c>
      <c r="CA323" s="29">
        <f t="shared" si="786"/>
        <v>-0.30292199999999969</v>
      </c>
      <c r="CC323" s="24">
        <v>2003</v>
      </c>
      <c r="CD323" s="24">
        <v>7</v>
      </c>
      <c r="CE323" s="29">
        <f t="shared" si="787"/>
        <v>-1.946723</v>
      </c>
      <c r="CF323" s="29">
        <f t="shared" si="788"/>
        <v>-3.3512839999999997</v>
      </c>
      <c r="CG323" s="29">
        <f t="shared" si="789"/>
        <v>-1.0233570000000001</v>
      </c>
      <c r="CH323" s="29">
        <f t="shared" si="790"/>
        <v>-1.008459</v>
      </c>
      <c r="CI323" s="29">
        <f t="shared" si="791"/>
        <v>-2.1454469999999999</v>
      </c>
      <c r="CJ323" s="29">
        <f t="shared" si="792"/>
        <v>-3.9300790000000005</v>
      </c>
      <c r="CK323" s="29">
        <f t="shared" si="793"/>
        <v>1.0548998181818183</v>
      </c>
      <c r="CL323" s="29">
        <f t="shared" si="794"/>
        <v>-3.7504599999999999</v>
      </c>
      <c r="CM323" s="29">
        <f t="shared" si="795"/>
        <v>-5.9178680000000004</v>
      </c>
    </row>
    <row r="324" spans="1:91" x14ac:dyDescent="0.25">
      <c r="A324" s="25" t="s">
        <v>111</v>
      </c>
      <c r="B324" s="25" t="s">
        <v>98</v>
      </c>
      <c r="C324" s="25" t="s">
        <v>92</v>
      </c>
      <c r="D324" s="26">
        <v>35</v>
      </c>
      <c r="F324" s="29">
        <v>0.26512599999999997</v>
      </c>
      <c r="G324" s="29">
        <v>-7.3014999999999997E-2</v>
      </c>
      <c r="H324" s="29">
        <v>0.51095400000000002</v>
      </c>
      <c r="I324" s="29">
        <v>-8.2742999999999997E-2</v>
      </c>
      <c r="J324" s="29">
        <v>-0.58582000000000001</v>
      </c>
      <c r="K324" s="29">
        <v>-0.16501099999999999</v>
      </c>
      <c r="L324" s="29">
        <v>-0.25037300000000001</v>
      </c>
      <c r="M324" s="58">
        <v>0.74144600000000005</v>
      </c>
      <c r="N324" s="58">
        <v>0.22637399999999999</v>
      </c>
      <c r="O324" s="58">
        <v>0.45628600000000002</v>
      </c>
      <c r="R324" s="31"/>
      <c r="S324" s="31">
        <f t="shared" si="796"/>
        <v>-7.3014999999999997E-2</v>
      </c>
      <c r="T324" s="31">
        <f t="shared" si="797"/>
        <v>0.51095400000000002</v>
      </c>
      <c r="U324" s="31">
        <f t="shared" si="798"/>
        <v>-8.2742999999999997E-2</v>
      </c>
      <c r="V324" s="31">
        <f t="shared" si="799"/>
        <v>-0.58582000000000001</v>
      </c>
      <c r="W324" s="31">
        <f t="shared" si="800"/>
        <v>-0.16501099999999999</v>
      </c>
      <c r="X324" s="31">
        <f t="shared" si="801"/>
        <v>-0.25037300000000001</v>
      </c>
      <c r="Y324" s="60">
        <f t="shared" si="802"/>
        <v>0.4816350909090909</v>
      </c>
      <c r="Z324" s="60">
        <f t="shared" si="803"/>
        <v>0.22637399999999999</v>
      </c>
      <c r="AA324" s="60">
        <f t="shared" si="804"/>
        <v>0.45628600000000002</v>
      </c>
      <c r="AC324" s="60"/>
      <c r="AD324" s="60"/>
      <c r="AE324" s="60"/>
      <c r="AF324" s="60"/>
      <c r="AG324" s="60"/>
      <c r="AH324" s="60"/>
      <c r="AI324" s="60"/>
      <c r="AJ324" s="60"/>
      <c r="AK324" s="60"/>
      <c r="AM324" s="31"/>
      <c r="AN324" s="31"/>
      <c r="AO324" s="31"/>
      <c r="AP324" s="31"/>
      <c r="AQ324" s="31"/>
      <c r="AR324" s="31"/>
      <c r="AS324" s="60"/>
      <c r="AW324" s="29">
        <f t="shared" si="768"/>
        <v>-7.3014999999999997E-2</v>
      </c>
      <c r="AX324" s="29">
        <f t="shared" si="764"/>
        <v>0.51095400000000002</v>
      </c>
      <c r="AY324" s="29">
        <f t="shared" si="764"/>
        <v>-8.2742999999999997E-2</v>
      </c>
      <c r="AZ324" s="29">
        <f t="shared" si="764"/>
        <v>-0.58582000000000001</v>
      </c>
      <c r="BA324" s="29">
        <f t="shared" si="764"/>
        <v>-0.16501099999999999</v>
      </c>
      <c r="BB324" s="29">
        <f t="shared" si="764"/>
        <v>-0.25037300000000001</v>
      </c>
      <c r="BC324" s="29">
        <f t="shared" si="764"/>
        <v>0.4816350909090909</v>
      </c>
      <c r="BD324" s="29">
        <f t="shared" si="764"/>
        <v>0.22637399999999999</v>
      </c>
      <c r="BE324" s="29">
        <f t="shared" si="764"/>
        <v>0.45628600000000002</v>
      </c>
      <c r="BG324" s="29">
        <f t="shared" si="769"/>
        <v>0.546929</v>
      </c>
      <c r="BH324" s="29">
        <f t="shared" si="770"/>
        <v>2.9386920000000001</v>
      </c>
      <c r="BI324" s="29">
        <f t="shared" si="771"/>
        <v>3.3426990000000001</v>
      </c>
      <c r="BJ324" s="29">
        <f t="shared" si="772"/>
        <v>1.247817</v>
      </c>
      <c r="BK324" s="29">
        <f t="shared" si="773"/>
        <v>-0.349217</v>
      </c>
      <c r="BL324" s="29">
        <f t="shared" si="774"/>
        <v>-0.10774500000000001</v>
      </c>
      <c r="BM324" s="29">
        <f t="shared" si="775"/>
        <v>5.1919294545454546</v>
      </c>
      <c r="BN324" s="29">
        <f t="shared" si="776"/>
        <v>-0.38501600000000002</v>
      </c>
      <c r="BO324" s="29">
        <f t="shared" si="777"/>
        <v>1.1385350000000001</v>
      </c>
      <c r="BQ324" s="24">
        <v>1997</v>
      </c>
      <c r="BR324" s="24">
        <v>8</v>
      </c>
      <c r="BS324" s="29">
        <f t="shared" si="778"/>
        <v>-0.60244300000000006</v>
      </c>
      <c r="BT324" s="29">
        <f t="shared" si="779"/>
        <v>-2.1624999999999783E-2</v>
      </c>
      <c r="BU324" s="29">
        <f t="shared" si="780"/>
        <v>-1.430701</v>
      </c>
      <c r="BV324" s="29">
        <f t="shared" si="781"/>
        <v>0.66806099999999979</v>
      </c>
      <c r="BW324" s="29">
        <f t="shared" si="782"/>
        <v>-2.6870689999999997</v>
      </c>
      <c r="BX324" s="29">
        <f t="shared" si="783"/>
        <v>-2.0729709999999999</v>
      </c>
      <c r="BY324" s="29">
        <f t="shared" si="784"/>
        <v>-2.4880272727272734</v>
      </c>
      <c r="BZ324" s="29">
        <f t="shared" si="785"/>
        <v>-2.1757230000000001</v>
      </c>
      <c r="CA324" s="29">
        <f t="shared" si="786"/>
        <v>0.90805800000000025</v>
      </c>
      <c r="CC324" s="24">
        <v>2003</v>
      </c>
      <c r="CD324" s="24">
        <v>8</v>
      </c>
      <c r="CE324" s="29">
        <f t="shared" si="787"/>
        <v>-0.67414799999999997</v>
      </c>
      <c r="CF324" s="29">
        <f t="shared" si="788"/>
        <v>-2.2961129999999996</v>
      </c>
      <c r="CG324" s="29">
        <f t="shared" si="789"/>
        <v>-0.41996600000000006</v>
      </c>
      <c r="CH324" s="29">
        <f t="shared" si="790"/>
        <v>-0.20978799999999997</v>
      </c>
      <c r="CI324" s="29">
        <f t="shared" si="791"/>
        <v>-1.4070669999999998</v>
      </c>
      <c r="CJ324" s="29">
        <f t="shared" si="792"/>
        <v>-3.3604920000000007</v>
      </c>
      <c r="CK324" s="29">
        <f t="shared" si="793"/>
        <v>2.4218816363636364</v>
      </c>
      <c r="CL324" s="29">
        <f t="shared" si="794"/>
        <v>-3.370619</v>
      </c>
      <c r="CM324" s="29">
        <f t="shared" si="795"/>
        <v>-5.3152290000000004</v>
      </c>
    </row>
    <row r="325" spans="1:91" x14ac:dyDescent="0.25">
      <c r="A325" s="25" t="s">
        <v>111</v>
      </c>
      <c r="B325" s="25" t="s">
        <v>98</v>
      </c>
      <c r="C325" s="25" t="s">
        <v>93</v>
      </c>
      <c r="D325" s="26">
        <v>36</v>
      </c>
      <c r="F325" s="29">
        <v>9.8984000000000003E-2</v>
      </c>
      <c r="G325" s="29">
        <v>-7.0193000000000005E-2</v>
      </c>
      <c r="H325" s="29">
        <v>0.35666500000000001</v>
      </c>
      <c r="I325" s="29">
        <v>-8.0435000000000006E-2</v>
      </c>
      <c r="J325" s="29">
        <v>-0.38880799999999999</v>
      </c>
      <c r="K325" s="29">
        <v>-3.6221000000000003E-2</v>
      </c>
      <c r="L325" s="29">
        <v>-0.24774599999999999</v>
      </c>
      <c r="M325" s="58">
        <v>0.71482400000000001</v>
      </c>
      <c r="N325" s="58">
        <v>0.21090900000000001</v>
      </c>
      <c r="O325" s="58">
        <v>0.376496</v>
      </c>
      <c r="R325" s="31"/>
      <c r="S325" s="31">
        <f t="shared" si="796"/>
        <v>-7.0193000000000005E-2</v>
      </c>
      <c r="T325" s="31">
        <f t="shared" si="797"/>
        <v>0.35666500000000001</v>
      </c>
      <c r="U325" s="31">
        <f t="shared" si="798"/>
        <v>-8.0435000000000006E-2</v>
      </c>
      <c r="V325" s="31">
        <f t="shared" si="799"/>
        <v>-0.38880799999999999</v>
      </c>
      <c r="W325" s="31">
        <f t="shared" si="800"/>
        <v>-3.6221000000000003E-2</v>
      </c>
      <c r="X325" s="31">
        <f t="shared" si="801"/>
        <v>-0.24774599999999999</v>
      </c>
      <c r="Y325" s="60">
        <f t="shared" si="802"/>
        <v>0.37891127272727271</v>
      </c>
      <c r="Z325" s="60">
        <f t="shared" si="803"/>
        <v>0.21090900000000001</v>
      </c>
      <c r="AA325" s="60">
        <f t="shared" si="804"/>
        <v>0.376496</v>
      </c>
      <c r="AC325" s="60"/>
      <c r="AD325" s="60"/>
      <c r="AE325" s="60"/>
      <c r="AF325" s="60"/>
      <c r="AG325" s="60"/>
      <c r="AH325" s="60"/>
      <c r="AI325" s="60"/>
      <c r="AJ325" s="60"/>
      <c r="AK325" s="60"/>
      <c r="AM325" s="31"/>
      <c r="AN325" s="31"/>
      <c r="AO325" s="31"/>
      <c r="AP325" s="31"/>
      <c r="AQ325" s="31"/>
      <c r="AR325" s="31"/>
      <c r="AS325" s="60"/>
      <c r="AW325" s="29">
        <f t="shared" si="768"/>
        <v>-7.0193000000000005E-2</v>
      </c>
      <c r="AX325" s="29">
        <f t="shared" si="764"/>
        <v>0.35666500000000001</v>
      </c>
      <c r="AY325" s="29">
        <f t="shared" si="764"/>
        <v>-8.0435000000000006E-2</v>
      </c>
      <c r="AZ325" s="29">
        <f t="shared" si="764"/>
        <v>-0.38880799999999999</v>
      </c>
      <c r="BA325" s="29">
        <f t="shared" si="764"/>
        <v>-3.6221000000000003E-2</v>
      </c>
      <c r="BB325" s="29">
        <f t="shared" si="764"/>
        <v>-0.24774599999999999</v>
      </c>
      <c r="BC325" s="29">
        <f t="shared" si="764"/>
        <v>0.37891127272727271</v>
      </c>
      <c r="BD325" s="29">
        <f t="shared" si="764"/>
        <v>0.21090900000000001</v>
      </c>
      <c r="BE325" s="29">
        <f t="shared" si="764"/>
        <v>0.376496</v>
      </c>
      <c r="BG325" s="29">
        <f t="shared" si="769"/>
        <v>0.47673599999999999</v>
      </c>
      <c r="BH325" s="29">
        <f t="shared" si="770"/>
        <v>3.2953570000000001</v>
      </c>
      <c r="BI325" s="29">
        <f t="shared" si="771"/>
        <v>3.2622640000000001</v>
      </c>
      <c r="BJ325" s="29">
        <f t="shared" si="772"/>
        <v>0.85900899999999991</v>
      </c>
      <c r="BK325" s="29">
        <f t="shared" si="773"/>
        <v>-0.385438</v>
      </c>
      <c r="BL325" s="29">
        <f t="shared" si="774"/>
        <v>-0.355491</v>
      </c>
      <c r="BM325" s="29">
        <f t="shared" si="775"/>
        <v>5.5708407272727269</v>
      </c>
      <c r="BN325" s="29">
        <f t="shared" si="776"/>
        <v>-0.17410700000000001</v>
      </c>
      <c r="BO325" s="29">
        <f t="shared" si="777"/>
        <v>1.515031</v>
      </c>
      <c r="BQ325" s="24">
        <v>1997</v>
      </c>
      <c r="BR325" s="24">
        <v>9</v>
      </c>
      <c r="BS325" s="29">
        <f t="shared" si="778"/>
        <v>-0.40013300000000007</v>
      </c>
      <c r="BT325" s="29">
        <f t="shared" si="779"/>
        <v>0.30044300000000024</v>
      </c>
      <c r="BU325" s="29">
        <f t="shared" si="780"/>
        <v>-0.79231700000000005</v>
      </c>
      <c r="BV325" s="29">
        <f t="shared" si="781"/>
        <v>1.5471369999999998</v>
      </c>
      <c r="BW325" s="29">
        <f t="shared" si="782"/>
        <v>-1.9613169999999998</v>
      </c>
      <c r="BX325" s="29">
        <f t="shared" si="783"/>
        <v>-1.5959469999999998</v>
      </c>
      <c r="BY325" s="29">
        <f t="shared" si="784"/>
        <v>-2.0681484545454554</v>
      </c>
      <c r="BZ325" s="29">
        <f t="shared" si="785"/>
        <v>-1.449897</v>
      </c>
      <c r="CA325" s="29">
        <f t="shared" si="786"/>
        <v>1.9365190000000003</v>
      </c>
      <c r="CC325" s="24">
        <v>2003</v>
      </c>
      <c r="CD325" s="24">
        <v>9</v>
      </c>
      <c r="CE325" s="29">
        <f t="shared" si="787"/>
        <v>0.56977900000000004</v>
      </c>
      <c r="CF325" s="29">
        <f t="shared" si="788"/>
        <v>-0.8794219999999997</v>
      </c>
      <c r="CG325" s="29">
        <f t="shared" si="789"/>
        <v>-6.5245000000000053E-2</v>
      </c>
      <c r="CH325" s="29">
        <f t="shared" si="790"/>
        <v>0.34571700000000005</v>
      </c>
      <c r="CI325" s="29">
        <f t="shared" si="791"/>
        <v>-0.81111999999999984</v>
      </c>
      <c r="CJ325" s="29">
        <f t="shared" si="792"/>
        <v>-2.6777520000000008</v>
      </c>
      <c r="CK325" s="29">
        <f t="shared" si="793"/>
        <v>3.4034243636363639</v>
      </c>
      <c r="CL325" s="29">
        <f t="shared" si="794"/>
        <v>-2.8007400000000002</v>
      </c>
      <c r="CM325" s="29">
        <f t="shared" si="795"/>
        <v>-4.4581570000000008</v>
      </c>
    </row>
    <row r="326" spans="1:91" x14ac:dyDescent="0.25">
      <c r="A326" s="25" t="s">
        <v>112</v>
      </c>
      <c r="B326" s="25" t="s">
        <v>91</v>
      </c>
      <c r="C326" s="25" t="s">
        <v>91</v>
      </c>
      <c r="D326" s="26" t="s">
        <v>100</v>
      </c>
      <c r="F326" s="29">
        <v>0.52737299999999998</v>
      </c>
      <c r="G326" s="29">
        <v>-0.26907399999999998</v>
      </c>
      <c r="H326" s="29">
        <v>-3.1961000000000003E-2</v>
      </c>
      <c r="I326" s="29">
        <v>-0.107263</v>
      </c>
      <c r="J326" s="29">
        <v>-0.133323</v>
      </c>
      <c r="K326" s="29">
        <v>4.3986999999999998E-2</v>
      </c>
      <c r="L326" s="29">
        <v>-5.6624000000000001E-2</v>
      </c>
      <c r="M326" s="58">
        <v>0.61135200000000001</v>
      </c>
      <c r="N326" s="58">
        <v>4.4234999999999997E-2</v>
      </c>
      <c r="O326" s="58">
        <v>0.23311100000000001</v>
      </c>
      <c r="R326" s="31"/>
      <c r="S326" s="31">
        <f t="shared" si="796"/>
        <v>-0.26907399999999998</v>
      </c>
      <c r="T326" s="31">
        <f t="shared" si="797"/>
        <v>-3.1961000000000003E-2</v>
      </c>
      <c r="U326" s="31">
        <f t="shared" si="798"/>
        <v>-0.107263</v>
      </c>
      <c r="V326" s="31">
        <f t="shared" si="799"/>
        <v>-0.133323</v>
      </c>
      <c r="W326" s="31">
        <f t="shared" si="800"/>
        <v>4.3986999999999998E-2</v>
      </c>
      <c r="X326" s="31">
        <f t="shared" si="801"/>
        <v>-5.6624000000000001E-2</v>
      </c>
      <c r="Y326" s="60">
        <f t="shared" si="802"/>
        <v>0.56554527272727273</v>
      </c>
      <c r="Z326" s="60">
        <f t="shared" si="803"/>
        <v>4.4234999999999997E-2</v>
      </c>
      <c r="AA326" s="60">
        <f t="shared" si="804"/>
        <v>0.23311100000000001</v>
      </c>
      <c r="AC326" s="60"/>
      <c r="AD326" s="60"/>
      <c r="AE326" s="60"/>
      <c r="AF326" s="60"/>
      <c r="AG326" s="60"/>
      <c r="AH326" s="60"/>
      <c r="AI326" s="60"/>
      <c r="AJ326" s="60"/>
      <c r="AK326" s="60"/>
      <c r="AM326" s="31"/>
      <c r="AN326" s="31"/>
      <c r="AO326" s="31"/>
      <c r="AP326" s="31"/>
      <c r="AQ326" s="31"/>
      <c r="AR326" s="31"/>
      <c r="AS326" s="60"/>
      <c r="AW326" s="29">
        <f t="shared" si="768"/>
        <v>-0.26907399999999998</v>
      </c>
      <c r="AX326" s="29">
        <f t="shared" si="764"/>
        <v>-3.1961000000000003E-2</v>
      </c>
      <c r="AY326" s="29">
        <f t="shared" si="764"/>
        <v>-0.107263</v>
      </c>
      <c r="AZ326" s="29">
        <f t="shared" si="764"/>
        <v>-0.133323</v>
      </c>
      <c r="BA326" s="29">
        <f t="shared" si="764"/>
        <v>4.3986999999999998E-2</v>
      </c>
      <c r="BB326" s="29">
        <f t="shared" si="764"/>
        <v>-5.6624000000000001E-2</v>
      </c>
      <c r="BC326" s="29">
        <f t="shared" si="764"/>
        <v>0.56554527272727273</v>
      </c>
      <c r="BD326" s="29">
        <f t="shared" si="764"/>
        <v>4.4234999999999997E-2</v>
      </c>
      <c r="BE326" s="29">
        <f t="shared" si="764"/>
        <v>0.23311100000000001</v>
      </c>
      <c r="BG326" s="29">
        <f t="shared" si="769"/>
        <v>0.20766200000000001</v>
      </c>
      <c r="BH326" s="29">
        <f t="shared" si="770"/>
        <v>3.2633960000000002</v>
      </c>
      <c r="BI326" s="29">
        <f t="shared" si="771"/>
        <v>3.1550009999999999</v>
      </c>
      <c r="BJ326" s="29">
        <f t="shared" si="772"/>
        <v>0.72568599999999994</v>
      </c>
      <c r="BK326" s="29">
        <f t="shared" si="773"/>
        <v>-0.341451</v>
      </c>
      <c r="BL326" s="29">
        <f t="shared" si="774"/>
        <v>-0.41211500000000001</v>
      </c>
      <c r="BM326" s="29">
        <f t="shared" si="775"/>
        <v>6.1363859999999999</v>
      </c>
      <c r="BN326" s="29">
        <f t="shared" si="776"/>
        <v>-0.12987200000000002</v>
      </c>
      <c r="BO326" s="29">
        <f t="shared" si="777"/>
        <v>1.7481420000000001</v>
      </c>
      <c r="BQ326" s="24">
        <v>1997</v>
      </c>
      <c r="BR326" s="24">
        <f>1+BR325</f>
        <v>10</v>
      </c>
      <c r="BS326" s="29">
        <f t="shared" si="778"/>
        <v>-0.49585400000000007</v>
      </c>
      <c r="BT326" s="29">
        <f t="shared" si="779"/>
        <v>-1.1921999999999766E-2</v>
      </c>
      <c r="BU326" s="29">
        <f t="shared" si="780"/>
        <v>-0.84435700000000002</v>
      </c>
      <c r="BV326" s="29">
        <f t="shared" si="781"/>
        <v>2.0861259999999997</v>
      </c>
      <c r="BW326" s="29">
        <f t="shared" si="782"/>
        <v>-1.7289209999999997</v>
      </c>
      <c r="BX326" s="29">
        <f t="shared" si="783"/>
        <v>-1.5800599999999998</v>
      </c>
      <c r="BY326" s="29">
        <f t="shared" si="784"/>
        <v>-1.650685727272728</v>
      </c>
      <c r="BZ326" s="29">
        <f t="shared" si="785"/>
        <v>-1.2580480000000001</v>
      </c>
      <c r="CA326" s="29">
        <f t="shared" si="786"/>
        <v>2.3825520000000004</v>
      </c>
      <c r="CC326" s="24">
        <v>2003</v>
      </c>
      <c r="CD326" s="24">
        <v>10</v>
      </c>
      <c r="CE326" s="29">
        <f t="shared" si="787"/>
        <v>0.73146800000000001</v>
      </c>
      <c r="CF326" s="29">
        <f t="shared" si="788"/>
        <v>-0.10200399999999965</v>
      </c>
      <c r="CG326" s="29">
        <f t="shared" si="789"/>
        <v>-0.503749</v>
      </c>
      <c r="CH326" s="29">
        <f t="shared" si="790"/>
        <v>0.12922400000000006</v>
      </c>
      <c r="CI326" s="29">
        <f t="shared" si="791"/>
        <v>-1.0611799999999998</v>
      </c>
      <c r="CJ326" s="29">
        <f t="shared" si="792"/>
        <v>-2.6622820000000007</v>
      </c>
      <c r="CK326" s="29">
        <f t="shared" si="793"/>
        <v>3.4272486363636365</v>
      </c>
      <c r="CL326" s="29">
        <f t="shared" si="794"/>
        <v>-2.6760230000000003</v>
      </c>
      <c r="CM326" s="29">
        <f t="shared" si="795"/>
        <v>-4.406162000000001</v>
      </c>
    </row>
    <row r="327" spans="1:91" x14ac:dyDescent="0.25">
      <c r="A327" s="25" t="s">
        <v>112</v>
      </c>
      <c r="B327" s="25" t="s">
        <v>91</v>
      </c>
      <c r="C327" s="25" t="s">
        <v>92</v>
      </c>
      <c r="D327" s="26">
        <v>2</v>
      </c>
      <c r="F327" s="29">
        <v>0.482263</v>
      </c>
      <c r="G327" s="29">
        <v>-0.176037</v>
      </c>
      <c r="H327" s="29">
        <v>-6.0075999999999997E-2</v>
      </c>
      <c r="I327" s="29">
        <v>-1.9002999999999999E-2</v>
      </c>
      <c r="J327" s="29">
        <v>9.0975E-2</v>
      </c>
      <c r="K327" s="29">
        <v>0.172316</v>
      </c>
      <c r="L327" s="29">
        <v>0.21123</v>
      </c>
      <c r="M327" s="58">
        <v>0.61626499999999995</v>
      </c>
      <c r="N327" s="58">
        <v>0.23005800000000001</v>
      </c>
      <c r="O327" s="58">
        <v>0.35608099999999998</v>
      </c>
      <c r="R327" s="31"/>
      <c r="S327" s="31">
        <f t="shared" si="796"/>
        <v>-0.176037</v>
      </c>
      <c r="T327" s="31">
        <f t="shared" si="797"/>
        <v>-6.0075999999999997E-2</v>
      </c>
      <c r="U327" s="31">
        <f t="shared" si="798"/>
        <v>-1.9002999999999999E-2</v>
      </c>
      <c r="V327" s="31">
        <f t="shared" si="799"/>
        <v>9.0975E-2</v>
      </c>
      <c r="W327" s="31">
        <f t="shared" si="800"/>
        <v>0.172316</v>
      </c>
      <c r="X327" s="31">
        <f t="shared" si="801"/>
        <v>0.21123</v>
      </c>
      <c r="Y327" s="60">
        <f t="shared" si="802"/>
        <v>0.54317299999999991</v>
      </c>
      <c r="Z327" s="60">
        <f t="shared" si="803"/>
        <v>0.23005800000000001</v>
      </c>
      <c r="AA327" s="60">
        <f t="shared" si="804"/>
        <v>0.35608099999999998</v>
      </c>
      <c r="AC327" s="60"/>
      <c r="AD327" s="60"/>
      <c r="AE327" s="60"/>
      <c r="AF327" s="60"/>
      <c r="AG327" s="60"/>
      <c r="AH327" s="60"/>
      <c r="AI327" s="60"/>
      <c r="AJ327" s="60"/>
      <c r="AK327" s="60"/>
      <c r="AM327" s="31"/>
      <c r="AN327" s="31"/>
      <c r="AO327" s="31"/>
      <c r="AP327" s="31"/>
      <c r="AQ327" s="31"/>
      <c r="AR327" s="31"/>
      <c r="AS327" s="60"/>
      <c r="AW327" s="29">
        <f t="shared" si="768"/>
        <v>-0.176037</v>
      </c>
      <c r="AX327" s="29">
        <f t="shared" si="764"/>
        <v>-6.0075999999999997E-2</v>
      </c>
      <c r="AY327" s="29">
        <f t="shared" si="764"/>
        <v>-1.9002999999999999E-2</v>
      </c>
      <c r="AZ327" s="29">
        <f t="shared" si="764"/>
        <v>9.0975E-2</v>
      </c>
      <c r="BA327" s="29">
        <f t="shared" si="764"/>
        <v>0.172316</v>
      </c>
      <c r="BB327" s="29">
        <f t="shared" si="764"/>
        <v>0.21123</v>
      </c>
      <c r="BC327" s="29">
        <f t="shared" si="764"/>
        <v>0.54317299999999991</v>
      </c>
      <c r="BD327" s="29">
        <f t="shared" si="764"/>
        <v>0.23005800000000001</v>
      </c>
      <c r="BE327" s="29">
        <f t="shared" si="764"/>
        <v>0.35608099999999998</v>
      </c>
      <c r="BG327" s="29">
        <f t="shared" si="769"/>
        <v>3.1625000000000014E-2</v>
      </c>
      <c r="BH327" s="29">
        <f t="shared" si="770"/>
        <v>3.2033200000000002</v>
      </c>
      <c r="BI327" s="29">
        <f t="shared" si="771"/>
        <v>3.1359979999999998</v>
      </c>
      <c r="BJ327" s="29">
        <f t="shared" si="772"/>
        <v>0.81666099999999997</v>
      </c>
      <c r="BK327" s="29">
        <f t="shared" si="773"/>
        <v>-0.16913500000000001</v>
      </c>
      <c r="BL327" s="29">
        <f t="shared" si="774"/>
        <v>-0.20088500000000001</v>
      </c>
      <c r="BM327" s="29">
        <f t="shared" si="775"/>
        <v>6.6795589999999994</v>
      </c>
      <c r="BN327" s="29">
        <f t="shared" si="776"/>
        <v>0.100186</v>
      </c>
      <c r="BO327" s="29">
        <f t="shared" si="777"/>
        <v>2.1042230000000002</v>
      </c>
      <c r="BQ327" s="24">
        <v>1997</v>
      </c>
      <c r="BR327" s="24">
        <f t="shared" ref="BR327:BR337" si="805">1+BR326</f>
        <v>11</v>
      </c>
      <c r="BS327" s="29">
        <f t="shared" si="778"/>
        <v>-0.83605000000000007</v>
      </c>
      <c r="BT327" s="29">
        <f t="shared" si="779"/>
        <v>-0.8529899999999998</v>
      </c>
      <c r="BU327" s="29">
        <f t="shared" si="780"/>
        <v>-1.205743</v>
      </c>
      <c r="BV327" s="29">
        <f t="shared" si="781"/>
        <v>2.4488729999999999</v>
      </c>
      <c r="BW327" s="29">
        <f t="shared" si="782"/>
        <v>-1.9283629999999996</v>
      </c>
      <c r="BX327" s="29">
        <f t="shared" si="783"/>
        <v>-2.1485209999999997</v>
      </c>
      <c r="BY327" s="29">
        <f t="shared" si="784"/>
        <v>-1.8584229090909097</v>
      </c>
      <c r="BZ327" s="29">
        <f t="shared" si="785"/>
        <v>-1.5782280000000002</v>
      </c>
      <c r="CA327" s="29">
        <f t="shared" si="786"/>
        <v>2.4297600000000004</v>
      </c>
      <c r="CC327" s="24">
        <v>2003</v>
      </c>
      <c r="CD327" s="24">
        <v>11</v>
      </c>
      <c r="CE327" s="29">
        <f t="shared" si="787"/>
        <v>1.5152079999999999</v>
      </c>
      <c r="CF327" s="29">
        <f t="shared" si="788"/>
        <v>1.1404460000000003</v>
      </c>
      <c r="CG327" s="29">
        <f t="shared" si="789"/>
        <v>-0.34053</v>
      </c>
      <c r="CH327" s="29">
        <f t="shared" si="790"/>
        <v>0.41803200000000007</v>
      </c>
      <c r="CI327" s="29">
        <f t="shared" si="791"/>
        <v>-1.1124349999999998</v>
      </c>
      <c r="CJ327" s="29">
        <f t="shared" si="792"/>
        <v>-2.0484240000000007</v>
      </c>
      <c r="CK327" s="29">
        <f t="shared" si="793"/>
        <v>3.9253006363636365</v>
      </c>
      <c r="CL327" s="29">
        <f t="shared" si="794"/>
        <v>-1.9571140000000002</v>
      </c>
      <c r="CM327" s="29">
        <f t="shared" si="795"/>
        <v>-3.7826120000000012</v>
      </c>
    </row>
    <row r="328" spans="1:91" x14ac:dyDescent="0.25">
      <c r="A328" s="25" t="s">
        <v>112</v>
      </c>
      <c r="B328" s="25" t="s">
        <v>91</v>
      </c>
      <c r="C328" s="25" t="s">
        <v>93</v>
      </c>
      <c r="D328" s="26">
        <v>3</v>
      </c>
      <c r="F328" s="29">
        <v>0.186331</v>
      </c>
      <c r="G328" s="29">
        <v>-0.276949</v>
      </c>
      <c r="H328" s="29">
        <v>-0.31777300000000003</v>
      </c>
      <c r="I328" s="29">
        <v>-0.106833</v>
      </c>
      <c r="J328" s="29">
        <v>0.21045</v>
      </c>
      <c r="K328" s="29">
        <v>0.19090699999999999</v>
      </c>
      <c r="L328" s="29">
        <v>0.26673599999999997</v>
      </c>
      <c r="M328" s="58">
        <v>0.42083799999999999</v>
      </c>
      <c r="N328" s="58">
        <v>0.147456</v>
      </c>
      <c r="O328" s="58">
        <v>0.166631</v>
      </c>
      <c r="R328" s="31"/>
      <c r="S328" s="31">
        <f t="shared" si="796"/>
        <v>-0.276949</v>
      </c>
      <c r="T328" s="31">
        <f t="shared" si="797"/>
        <v>-0.31777300000000003</v>
      </c>
      <c r="U328" s="31">
        <f t="shared" si="798"/>
        <v>-0.106833</v>
      </c>
      <c r="V328" s="31">
        <f t="shared" si="799"/>
        <v>0.21045</v>
      </c>
      <c r="W328" s="31">
        <f t="shared" si="800"/>
        <v>0.19090699999999999</v>
      </c>
      <c r="X328" s="31">
        <f t="shared" si="801"/>
        <v>0.26673599999999997</v>
      </c>
      <c r="Y328" s="60">
        <f t="shared" si="802"/>
        <v>0.29292509090909091</v>
      </c>
      <c r="Z328" s="60">
        <f t="shared" si="803"/>
        <v>0.147456</v>
      </c>
      <c r="AA328" s="60">
        <f t="shared" si="804"/>
        <v>0.166631</v>
      </c>
      <c r="AC328" s="60"/>
      <c r="AD328" s="60"/>
      <c r="AE328" s="60"/>
      <c r="AF328" s="60"/>
      <c r="AG328" s="60"/>
      <c r="AH328" s="60"/>
      <c r="AI328" s="60"/>
      <c r="AJ328" s="60"/>
      <c r="AK328" s="60"/>
      <c r="AM328" s="31"/>
      <c r="AN328" s="31"/>
      <c r="AO328" s="31"/>
      <c r="AP328" s="31"/>
      <c r="AQ328" s="31"/>
      <c r="AR328" s="31"/>
      <c r="AS328" s="60"/>
      <c r="AW328" s="29">
        <f t="shared" si="768"/>
        <v>-0.276949</v>
      </c>
      <c r="AX328" s="29">
        <f t="shared" si="764"/>
        <v>-0.31777300000000003</v>
      </c>
      <c r="AY328" s="29">
        <f t="shared" si="764"/>
        <v>-0.106833</v>
      </c>
      <c r="AZ328" s="29">
        <f t="shared" si="764"/>
        <v>0.21045</v>
      </c>
      <c r="BA328" s="29">
        <f t="shared" si="764"/>
        <v>0.19090699999999999</v>
      </c>
      <c r="BB328" s="29">
        <f t="shared" si="764"/>
        <v>0.26673599999999997</v>
      </c>
      <c r="BC328" s="29">
        <f t="shared" si="764"/>
        <v>0.29292509090909091</v>
      </c>
      <c r="BD328" s="29">
        <f t="shared" si="764"/>
        <v>0.147456</v>
      </c>
      <c r="BE328" s="29">
        <f t="shared" si="764"/>
        <v>0.166631</v>
      </c>
      <c r="BG328" s="29">
        <f t="shared" si="769"/>
        <v>-0.24532399999999999</v>
      </c>
      <c r="BH328" s="29">
        <f t="shared" si="770"/>
        <v>2.8855470000000003</v>
      </c>
      <c r="BI328" s="29">
        <f t="shared" si="771"/>
        <v>3.0291649999999999</v>
      </c>
      <c r="BJ328" s="29">
        <f t="shared" si="772"/>
        <v>1.0271109999999999</v>
      </c>
      <c r="BK328" s="29">
        <f t="shared" si="773"/>
        <v>2.1771999999999986E-2</v>
      </c>
      <c r="BL328" s="29">
        <f t="shared" si="774"/>
        <v>6.5850999999999965E-2</v>
      </c>
      <c r="BM328" s="29">
        <f t="shared" si="775"/>
        <v>6.9724840909090906</v>
      </c>
      <c r="BN328" s="29">
        <f t="shared" si="776"/>
        <v>0.247642</v>
      </c>
      <c r="BO328" s="29">
        <f t="shared" si="777"/>
        <v>2.2708540000000004</v>
      </c>
      <c r="BQ328" s="24">
        <v>1997</v>
      </c>
      <c r="BR328" s="24">
        <f t="shared" si="805"/>
        <v>12</v>
      </c>
      <c r="BS328" s="29">
        <f t="shared" si="778"/>
        <v>-1.3821140000000001</v>
      </c>
      <c r="BT328" s="29">
        <f t="shared" si="779"/>
        <v>-1.9237879999999996</v>
      </c>
      <c r="BU328" s="29">
        <f t="shared" si="780"/>
        <v>-1.731689</v>
      </c>
      <c r="BV328" s="29">
        <f t="shared" si="781"/>
        <v>2.705816</v>
      </c>
      <c r="BW328" s="29">
        <f t="shared" si="782"/>
        <v>-2.3613479999999996</v>
      </c>
      <c r="BX328" s="29">
        <f t="shared" si="783"/>
        <v>-3.0032399999999999</v>
      </c>
      <c r="BY328" s="29">
        <f t="shared" si="784"/>
        <v>-2.61001690909091</v>
      </c>
      <c r="BZ328" s="29">
        <f t="shared" si="785"/>
        <v>-2.2395339999999999</v>
      </c>
      <c r="CA328" s="29">
        <f t="shared" si="786"/>
        <v>2.0156380000000005</v>
      </c>
      <c r="CC328" s="24">
        <v>2003</v>
      </c>
      <c r="CD328" s="24">
        <v>12</v>
      </c>
      <c r="CE328" s="29">
        <f t="shared" si="787"/>
        <v>2.8302649999999998</v>
      </c>
      <c r="CF328" s="29">
        <f t="shared" si="788"/>
        <v>2.6406020000000003</v>
      </c>
      <c r="CG328" s="29">
        <f t="shared" si="789"/>
        <v>0.37250799999999995</v>
      </c>
      <c r="CH328" s="29">
        <f t="shared" si="790"/>
        <v>1.133445</v>
      </c>
      <c r="CI328" s="29">
        <f t="shared" si="791"/>
        <v>-1.0782879999999999</v>
      </c>
      <c r="CJ328" s="29">
        <f t="shared" si="792"/>
        <v>-0.99218500000000076</v>
      </c>
      <c r="CK328" s="29">
        <f t="shared" si="793"/>
        <v>4.7302684545454543</v>
      </c>
      <c r="CL328" s="29">
        <f t="shared" si="794"/>
        <v>-0.93596800000000013</v>
      </c>
      <c r="CM328" s="29">
        <f t="shared" si="795"/>
        <v>-2.8735890000000013</v>
      </c>
    </row>
    <row r="329" spans="1:91" x14ac:dyDescent="0.25">
      <c r="A329" s="25" t="s">
        <v>112</v>
      </c>
      <c r="B329" s="25" t="s">
        <v>92</v>
      </c>
      <c r="C329" s="25" t="s">
        <v>91</v>
      </c>
      <c r="D329" s="26">
        <v>4</v>
      </c>
      <c r="F329" s="29">
        <v>0.45286199999999999</v>
      </c>
      <c r="G329" s="29">
        <v>-0.236066</v>
      </c>
      <c r="H329" s="29">
        <v>-0.36203999999999997</v>
      </c>
      <c r="I329" s="29">
        <v>0.295655</v>
      </c>
      <c r="J329" s="29">
        <v>0.78937500000000005</v>
      </c>
      <c r="K329" s="29">
        <v>0.49978499999999998</v>
      </c>
      <c r="L329" s="29">
        <v>0.19011</v>
      </c>
      <c r="M329" s="58">
        <v>0.45450299999999999</v>
      </c>
      <c r="N329" s="58">
        <v>0.16925100000000001</v>
      </c>
      <c r="O329" s="58">
        <v>6.2681000000000001E-2</v>
      </c>
      <c r="R329" s="31"/>
      <c r="S329" s="31">
        <f t="shared" si="796"/>
        <v>-0.236066</v>
      </c>
      <c r="T329" s="31">
        <f t="shared" si="797"/>
        <v>-0.36203999999999997</v>
      </c>
      <c r="U329" s="31">
        <f t="shared" si="798"/>
        <v>0.295655</v>
      </c>
      <c r="V329" s="31">
        <f t="shared" si="799"/>
        <v>0.78937500000000005</v>
      </c>
      <c r="W329" s="31">
        <f t="shared" si="800"/>
        <v>0.49978499999999998</v>
      </c>
      <c r="X329" s="31">
        <f t="shared" si="801"/>
        <v>0.19011</v>
      </c>
      <c r="Y329" s="60">
        <f t="shared" si="802"/>
        <v>0.45360790909090909</v>
      </c>
      <c r="Z329" s="60">
        <f t="shared" si="803"/>
        <v>0.16925100000000001</v>
      </c>
      <c r="AA329" s="60">
        <f t="shared" si="804"/>
        <v>6.2681000000000001E-2</v>
      </c>
      <c r="AC329" s="60"/>
      <c r="AD329" s="60"/>
      <c r="AE329" s="60"/>
      <c r="AF329" s="60"/>
      <c r="AG329" s="60"/>
      <c r="AH329" s="60"/>
      <c r="AI329" s="60"/>
      <c r="AJ329" s="60"/>
      <c r="AK329" s="60"/>
      <c r="AM329" s="31"/>
      <c r="AN329" s="31"/>
      <c r="AO329" s="31"/>
      <c r="AP329" s="31"/>
      <c r="AQ329" s="31"/>
      <c r="AR329" s="31"/>
      <c r="AS329" s="60"/>
      <c r="AW329" s="29">
        <f t="shared" si="768"/>
        <v>-0.236066</v>
      </c>
      <c r="AX329" s="29">
        <f t="shared" si="764"/>
        <v>-0.36203999999999997</v>
      </c>
      <c r="AY329" s="29">
        <f t="shared" si="764"/>
        <v>0.295655</v>
      </c>
      <c r="AZ329" s="29">
        <f t="shared" si="764"/>
        <v>0.78937500000000005</v>
      </c>
      <c r="BA329" s="29">
        <f t="shared" si="764"/>
        <v>0.49978499999999998</v>
      </c>
      <c r="BB329" s="29">
        <f t="shared" si="764"/>
        <v>0.19011</v>
      </c>
      <c r="BC329" s="29">
        <f t="shared" si="764"/>
        <v>0.45360790909090909</v>
      </c>
      <c r="BD329" s="29">
        <f t="shared" si="764"/>
        <v>0.16925100000000001</v>
      </c>
      <c r="BE329" s="29">
        <f t="shared" si="764"/>
        <v>6.2681000000000001E-2</v>
      </c>
      <c r="BG329" s="29">
        <f t="shared" si="769"/>
        <v>-0.48138999999999998</v>
      </c>
      <c r="BH329" s="29">
        <f t="shared" si="770"/>
        <v>2.5235070000000004</v>
      </c>
      <c r="BI329" s="29">
        <f t="shared" si="771"/>
        <v>3.3248199999999999</v>
      </c>
      <c r="BJ329" s="29">
        <f t="shared" si="772"/>
        <v>1.8164859999999998</v>
      </c>
      <c r="BK329" s="29">
        <f t="shared" si="773"/>
        <v>0.52155699999999994</v>
      </c>
      <c r="BL329" s="29">
        <f t="shared" si="774"/>
        <v>0.25596099999999999</v>
      </c>
      <c r="BM329" s="29">
        <f t="shared" si="775"/>
        <v>7.4260919999999997</v>
      </c>
      <c r="BN329" s="29">
        <f t="shared" si="776"/>
        <v>0.41689300000000001</v>
      </c>
      <c r="BO329" s="29">
        <f t="shared" si="777"/>
        <v>2.3335350000000004</v>
      </c>
      <c r="BQ329" s="24">
        <v>1997</v>
      </c>
      <c r="BR329" s="24">
        <f t="shared" si="805"/>
        <v>13</v>
      </c>
      <c r="BS329" s="29">
        <f t="shared" si="778"/>
        <v>-1.7425440000000001</v>
      </c>
      <c r="BT329" s="29">
        <f t="shared" si="779"/>
        <v>-3.0360629999999995</v>
      </c>
      <c r="BU329" s="29">
        <f t="shared" si="780"/>
        <v>-1.826025</v>
      </c>
      <c r="BV329" s="29">
        <f t="shared" si="781"/>
        <v>3.209638</v>
      </c>
      <c r="BW329" s="29">
        <f t="shared" si="782"/>
        <v>-2.6584519999999996</v>
      </c>
      <c r="BX329" s="29">
        <f t="shared" si="783"/>
        <v>-3.4759989999999998</v>
      </c>
      <c r="BY329" s="29">
        <f t="shared" si="784"/>
        <v>-3.1450078181818188</v>
      </c>
      <c r="BZ329" s="29">
        <f t="shared" si="785"/>
        <v>-2.8937889999999999</v>
      </c>
      <c r="CA329" s="29">
        <f t="shared" si="786"/>
        <v>1.6203390000000004</v>
      </c>
      <c r="CC329" s="24">
        <v>2003</v>
      </c>
      <c r="CD329" s="24">
        <v>13</v>
      </c>
      <c r="CE329" s="29">
        <f t="shared" si="787"/>
        <v>4.3244959999999999</v>
      </c>
      <c r="CF329" s="29">
        <f t="shared" si="788"/>
        <v>3.8559460000000003</v>
      </c>
      <c r="CG329" s="29">
        <f t="shared" si="789"/>
        <v>1.245895</v>
      </c>
      <c r="CH329" s="29">
        <f t="shared" si="790"/>
        <v>1.7352500000000002</v>
      </c>
      <c r="CI329" s="29">
        <f t="shared" si="791"/>
        <v>-0.93696499999999994</v>
      </c>
      <c r="CJ329" s="29">
        <f t="shared" si="792"/>
        <v>0.33930399999999916</v>
      </c>
      <c r="CK329" s="29">
        <f t="shared" si="793"/>
        <v>5.6552970909090909</v>
      </c>
      <c r="CL329" s="29">
        <f t="shared" si="794"/>
        <v>0.56902999999999992</v>
      </c>
      <c r="CM329" s="29">
        <f t="shared" si="795"/>
        <v>-1.7005780000000013</v>
      </c>
    </row>
    <row r="330" spans="1:91" x14ac:dyDescent="0.25">
      <c r="A330" s="25" t="s">
        <v>112</v>
      </c>
      <c r="B330" s="25" t="s">
        <v>92</v>
      </c>
      <c r="C330" s="25" t="s">
        <v>92</v>
      </c>
      <c r="D330" s="26">
        <v>5</v>
      </c>
      <c r="F330" s="29">
        <v>0.12728</v>
      </c>
      <c r="G330" s="29">
        <v>-0.37376999999999999</v>
      </c>
      <c r="H330" s="29">
        <v>-0.42559599999999997</v>
      </c>
      <c r="I330" s="29">
        <v>4.0413999999999999E-2</v>
      </c>
      <c r="J330" s="29">
        <v>0.48822599999999999</v>
      </c>
      <c r="K330" s="29">
        <v>0.36007499999999998</v>
      </c>
      <c r="L330" s="29">
        <v>4.3822E-2</v>
      </c>
      <c r="M330" s="58">
        <v>0.226659</v>
      </c>
      <c r="N330" s="58">
        <v>6.6477999999999995E-2</v>
      </c>
      <c r="O330" s="58">
        <v>-4.7316999999999998E-2</v>
      </c>
      <c r="R330" s="31"/>
      <c r="S330" s="31">
        <f t="shared" si="796"/>
        <v>-0.37376999999999999</v>
      </c>
      <c r="T330" s="31">
        <f t="shared" si="797"/>
        <v>-0.42559599999999997</v>
      </c>
      <c r="U330" s="31">
        <f t="shared" si="798"/>
        <v>4.0413999999999999E-2</v>
      </c>
      <c r="V330" s="31">
        <f t="shared" si="799"/>
        <v>0.48822599999999999</v>
      </c>
      <c r="W330" s="31">
        <f t="shared" si="800"/>
        <v>0.36007499999999998</v>
      </c>
      <c r="X330" s="31">
        <f t="shared" si="801"/>
        <v>4.3822E-2</v>
      </c>
      <c r="Y330" s="60">
        <f t="shared" si="802"/>
        <v>0.1724522727272727</v>
      </c>
      <c r="Z330" s="60">
        <f t="shared" si="803"/>
        <v>6.6477999999999995E-2</v>
      </c>
      <c r="AA330" s="60">
        <f t="shared" si="804"/>
        <v>-4.7316999999999998E-2</v>
      </c>
      <c r="AC330" s="60"/>
      <c r="AD330" s="60"/>
      <c r="AE330" s="60"/>
      <c r="AF330" s="60"/>
      <c r="AG330" s="60"/>
      <c r="AH330" s="60"/>
      <c r="AI330" s="60"/>
      <c r="AJ330" s="60"/>
      <c r="AK330" s="60"/>
      <c r="AM330" s="31"/>
      <c r="AN330" s="31"/>
      <c r="AO330" s="31"/>
      <c r="AP330" s="31"/>
      <c r="AQ330" s="31"/>
      <c r="AR330" s="31"/>
      <c r="AS330" s="60"/>
      <c r="AW330" s="29">
        <f t="shared" si="768"/>
        <v>-0.37376999999999999</v>
      </c>
      <c r="AX330" s="29">
        <f t="shared" si="764"/>
        <v>-0.42559599999999997</v>
      </c>
      <c r="AY330" s="29">
        <f t="shared" si="764"/>
        <v>4.0413999999999999E-2</v>
      </c>
      <c r="AZ330" s="29">
        <f t="shared" si="764"/>
        <v>0.48822599999999999</v>
      </c>
      <c r="BA330" s="29">
        <f t="shared" si="764"/>
        <v>0.36007499999999998</v>
      </c>
      <c r="BB330" s="29">
        <f t="shared" si="764"/>
        <v>4.3822E-2</v>
      </c>
      <c r="BC330" s="29">
        <f t="shared" si="764"/>
        <v>0.1724522727272727</v>
      </c>
      <c r="BD330" s="29">
        <f t="shared" si="764"/>
        <v>6.6477999999999995E-2</v>
      </c>
      <c r="BE330" s="29">
        <f t="shared" si="764"/>
        <v>-4.7316999999999998E-2</v>
      </c>
      <c r="BG330" s="29">
        <f t="shared" si="769"/>
        <v>-0.85515999999999992</v>
      </c>
      <c r="BH330" s="29">
        <f t="shared" si="770"/>
        <v>2.0979110000000003</v>
      </c>
      <c r="BI330" s="29">
        <f t="shared" si="771"/>
        <v>3.3652340000000001</v>
      </c>
      <c r="BJ330" s="29">
        <f t="shared" si="772"/>
        <v>2.3047119999999999</v>
      </c>
      <c r="BK330" s="29">
        <f t="shared" si="773"/>
        <v>0.88163199999999997</v>
      </c>
      <c r="BL330" s="29">
        <f t="shared" si="774"/>
        <v>0.29978300000000002</v>
      </c>
      <c r="BM330" s="29">
        <f t="shared" si="775"/>
        <v>7.5985442727272723</v>
      </c>
      <c r="BN330" s="29">
        <f t="shared" si="776"/>
        <v>0.483371</v>
      </c>
      <c r="BO330" s="29">
        <f t="shared" si="777"/>
        <v>2.2862180000000003</v>
      </c>
      <c r="BQ330" s="24">
        <v>1997</v>
      </c>
      <c r="BR330" s="24">
        <f t="shared" si="805"/>
        <v>14</v>
      </c>
      <c r="BS330" s="29">
        <f t="shared" si="778"/>
        <v>-1.7173980000000002</v>
      </c>
      <c r="BT330" s="29">
        <f t="shared" si="779"/>
        <v>-3.8640599999999994</v>
      </c>
      <c r="BU330" s="29">
        <f t="shared" si="780"/>
        <v>-1.588849</v>
      </c>
      <c r="BV330" s="29">
        <f t="shared" si="781"/>
        <v>3.9311920000000002</v>
      </c>
      <c r="BW330" s="29">
        <f t="shared" si="782"/>
        <v>-2.7458659999999995</v>
      </c>
      <c r="BX330" s="29">
        <f t="shared" si="783"/>
        <v>-3.5908889999999998</v>
      </c>
      <c r="BY330" s="29">
        <f t="shared" si="784"/>
        <v>-3.6478508181818188</v>
      </c>
      <c r="BZ330" s="29">
        <f t="shared" si="785"/>
        <v>-3.0268739999999998</v>
      </c>
      <c r="CA330" s="29">
        <f t="shared" si="786"/>
        <v>1.4838310000000003</v>
      </c>
      <c r="CC330" s="24">
        <v>2003</v>
      </c>
      <c r="CD330" s="24">
        <v>14</v>
      </c>
      <c r="CE330" s="29">
        <f t="shared" si="787"/>
        <v>5.5147079999999997</v>
      </c>
      <c r="CF330" s="29">
        <f t="shared" si="788"/>
        <v>4.722124</v>
      </c>
      <c r="CG330" s="29">
        <f t="shared" si="789"/>
        <v>1.8083149999999999</v>
      </c>
      <c r="CH330" s="29">
        <f t="shared" si="790"/>
        <v>2.0056980000000002</v>
      </c>
      <c r="CI330" s="29">
        <f t="shared" si="791"/>
        <v>-1.0708499999999999</v>
      </c>
      <c r="CJ330" s="29">
        <f t="shared" si="792"/>
        <v>1.2973089999999992</v>
      </c>
      <c r="CK330" s="29">
        <f t="shared" si="793"/>
        <v>6.516160181818182</v>
      </c>
      <c r="CL330" s="29">
        <f t="shared" si="794"/>
        <v>1.865459</v>
      </c>
      <c r="CM330" s="29">
        <f t="shared" si="795"/>
        <v>-0.76653000000000127</v>
      </c>
    </row>
    <row r="331" spans="1:91" x14ac:dyDescent="0.25">
      <c r="A331" s="25" t="s">
        <v>112</v>
      </c>
      <c r="B331" s="25" t="s">
        <v>92</v>
      </c>
      <c r="C331" s="25" t="s">
        <v>93</v>
      </c>
      <c r="D331" s="26">
        <v>6</v>
      </c>
      <c r="F331" s="29">
        <v>-0.21265400000000001</v>
      </c>
      <c r="G331" s="29">
        <v>-0.46521499999999999</v>
      </c>
      <c r="H331" s="29">
        <v>-0.44046999999999997</v>
      </c>
      <c r="I331" s="29">
        <v>-0.20639199999999999</v>
      </c>
      <c r="J331" s="29">
        <v>0.15856799999999999</v>
      </c>
      <c r="K331" s="29">
        <v>0.20538400000000001</v>
      </c>
      <c r="L331" s="29">
        <v>-7.3685E-2</v>
      </c>
      <c r="M331" s="58">
        <v>-8.1221000000000002E-2</v>
      </c>
      <c r="N331" s="58">
        <v>-3.1299E-2</v>
      </c>
      <c r="O331" s="58">
        <v>-0.16480800000000001</v>
      </c>
      <c r="R331" s="31"/>
      <c r="S331" s="31">
        <f t="shared" si="796"/>
        <v>-0.46521499999999999</v>
      </c>
      <c r="T331" s="31">
        <f t="shared" si="797"/>
        <v>-0.44046999999999997</v>
      </c>
      <c r="U331" s="31">
        <f t="shared" si="798"/>
        <v>-0.20639199999999999</v>
      </c>
      <c r="V331" s="31">
        <f t="shared" si="799"/>
        <v>0.15856799999999999</v>
      </c>
      <c r="W331" s="31">
        <f t="shared" si="800"/>
        <v>0.20538400000000001</v>
      </c>
      <c r="X331" s="31">
        <f t="shared" si="801"/>
        <v>-7.3685E-2</v>
      </c>
      <c r="Y331" s="60">
        <f t="shared" si="802"/>
        <v>-0.15291172727272728</v>
      </c>
      <c r="Z331" s="60">
        <f t="shared" si="803"/>
        <v>-3.1299E-2</v>
      </c>
      <c r="AA331" s="60">
        <f t="shared" si="804"/>
        <v>-0.16480800000000001</v>
      </c>
      <c r="AC331" s="60"/>
      <c r="AD331" s="60"/>
      <c r="AE331" s="60"/>
      <c r="AF331" s="60"/>
      <c r="AG331" s="60"/>
      <c r="AH331" s="60"/>
      <c r="AI331" s="60"/>
      <c r="AJ331" s="60"/>
      <c r="AK331" s="60"/>
      <c r="AM331" s="31"/>
      <c r="AN331" s="31"/>
      <c r="AO331" s="31"/>
      <c r="AP331" s="31"/>
      <c r="AQ331" s="31"/>
      <c r="AR331" s="31"/>
      <c r="AS331" s="60"/>
      <c r="AW331" s="29">
        <f t="shared" si="768"/>
        <v>-0.46521499999999999</v>
      </c>
      <c r="AX331" s="29">
        <f t="shared" si="764"/>
        <v>-0.44046999999999997</v>
      </c>
      <c r="AY331" s="29">
        <f t="shared" si="764"/>
        <v>-0.20639199999999999</v>
      </c>
      <c r="AZ331" s="29">
        <f t="shared" si="764"/>
        <v>0.15856799999999999</v>
      </c>
      <c r="BA331" s="29">
        <f t="shared" si="764"/>
        <v>0.20538400000000001</v>
      </c>
      <c r="BB331" s="29">
        <f t="shared" si="764"/>
        <v>-7.3685E-2</v>
      </c>
      <c r="BC331" s="29">
        <f t="shared" si="764"/>
        <v>-0.15291172727272728</v>
      </c>
      <c r="BD331" s="29">
        <f t="shared" si="764"/>
        <v>-3.1299E-2</v>
      </c>
      <c r="BE331" s="29">
        <f t="shared" si="764"/>
        <v>-0.16480800000000001</v>
      </c>
      <c r="BG331" s="29">
        <f t="shared" si="769"/>
        <v>-1.3203749999999999</v>
      </c>
      <c r="BH331" s="29">
        <f t="shared" si="770"/>
        <v>1.6574410000000004</v>
      </c>
      <c r="BI331" s="29">
        <f t="shared" si="771"/>
        <v>3.1588419999999999</v>
      </c>
      <c r="BJ331" s="29">
        <f t="shared" si="772"/>
        <v>2.4632799999999997</v>
      </c>
      <c r="BK331" s="29">
        <f t="shared" si="773"/>
        <v>1.087016</v>
      </c>
      <c r="BL331" s="29">
        <f t="shared" si="774"/>
        <v>0.22609800000000002</v>
      </c>
      <c r="BM331" s="29">
        <f t="shared" si="775"/>
        <v>7.4456325454545453</v>
      </c>
      <c r="BN331" s="29">
        <f t="shared" si="776"/>
        <v>0.45207199999999997</v>
      </c>
      <c r="BO331" s="29">
        <f t="shared" si="777"/>
        <v>2.1214100000000005</v>
      </c>
      <c r="BQ331" s="24">
        <v>1997</v>
      </c>
      <c r="BR331" s="24">
        <f t="shared" si="805"/>
        <v>15</v>
      </c>
      <c r="BS331" s="29">
        <f t="shared" si="778"/>
        <v>-1.2370860000000001</v>
      </c>
      <c r="BT331" s="29">
        <f t="shared" si="779"/>
        <v>-4.4198569999999995</v>
      </c>
      <c r="BU331" s="29">
        <f t="shared" si="780"/>
        <v>-1.025957</v>
      </c>
      <c r="BV331" s="29">
        <f t="shared" si="781"/>
        <v>4.8218899999999998</v>
      </c>
      <c r="BW331" s="29">
        <f t="shared" si="782"/>
        <v>-2.4027089999999993</v>
      </c>
      <c r="BX331" s="29">
        <f t="shared" si="783"/>
        <v>-3.3925379999999996</v>
      </c>
      <c r="BY331" s="29">
        <f t="shared" si="784"/>
        <v>-4.1179095454545465</v>
      </c>
      <c r="BZ331" s="29">
        <f t="shared" si="785"/>
        <v>-2.784653</v>
      </c>
      <c r="CA331" s="29">
        <f t="shared" si="786"/>
        <v>1.7753570000000003</v>
      </c>
      <c r="CC331" s="24">
        <v>2003</v>
      </c>
      <c r="CD331" s="24">
        <v>15</v>
      </c>
      <c r="CE331" s="29">
        <f t="shared" si="787"/>
        <v>6.3004109999999995</v>
      </c>
      <c r="CF331" s="29">
        <f t="shared" si="788"/>
        <v>5.186426</v>
      </c>
      <c r="CG331" s="29">
        <f t="shared" si="789"/>
        <v>2.002453</v>
      </c>
      <c r="CH331" s="29">
        <f t="shared" si="790"/>
        <v>1.9456080000000002</v>
      </c>
      <c r="CI331" s="29">
        <f t="shared" si="791"/>
        <v>-1.4534239999999998</v>
      </c>
      <c r="CJ331" s="29">
        <f t="shared" si="792"/>
        <v>1.8559719999999991</v>
      </c>
      <c r="CK331" s="29">
        <f t="shared" si="793"/>
        <v>7.210516181818182</v>
      </c>
      <c r="CL331" s="29">
        <f t="shared" si="794"/>
        <v>2.8586230000000001</v>
      </c>
      <c r="CM331" s="29">
        <f t="shared" si="795"/>
        <v>-0.13102900000000128</v>
      </c>
    </row>
    <row r="332" spans="1:91" x14ac:dyDescent="0.25">
      <c r="A332" s="25" t="s">
        <v>112</v>
      </c>
      <c r="B332" s="25" t="s">
        <v>93</v>
      </c>
      <c r="C332" s="25" t="s">
        <v>91</v>
      </c>
      <c r="D332" s="26">
        <v>7</v>
      </c>
      <c r="F332" s="29">
        <v>0.80430599999999997</v>
      </c>
      <c r="G332" s="29">
        <v>3.2455999999999999E-2</v>
      </c>
      <c r="H332" s="29">
        <v>-0.22185299999999999</v>
      </c>
      <c r="I332" s="29">
        <v>0.12461800000000001</v>
      </c>
      <c r="J332" s="29">
        <v>0.17064599999999999</v>
      </c>
      <c r="K332" s="29">
        <v>0.382135</v>
      </c>
      <c r="L332" s="29">
        <v>0.37264599999999998</v>
      </c>
      <c r="M332" s="58">
        <v>0.22250800000000001</v>
      </c>
      <c r="N332" s="58">
        <v>0.22675699999999999</v>
      </c>
      <c r="O332" s="58">
        <v>-0.28387400000000002</v>
      </c>
      <c r="R332" s="31"/>
      <c r="S332" s="31">
        <f t="shared" si="796"/>
        <v>3.2455999999999999E-2</v>
      </c>
      <c r="T332" s="31">
        <f t="shared" si="797"/>
        <v>-0.22185299999999999</v>
      </c>
      <c r="U332" s="31">
        <f t="shared" si="798"/>
        <v>0.12461800000000001</v>
      </c>
      <c r="V332" s="31">
        <f t="shared" si="799"/>
        <v>0.17064599999999999</v>
      </c>
      <c r="W332" s="31">
        <f t="shared" si="800"/>
        <v>0.382135</v>
      </c>
      <c r="X332" s="31">
        <f t="shared" si="801"/>
        <v>0.37264599999999998</v>
      </c>
      <c r="Y332" s="60">
        <f t="shared" si="802"/>
        <v>0.53985236363636357</v>
      </c>
      <c r="Z332" s="60">
        <f t="shared" si="803"/>
        <v>0.22675699999999999</v>
      </c>
      <c r="AA332" s="60">
        <f t="shared" si="804"/>
        <v>-0.28387400000000002</v>
      </c>
      <c r="AC332" s="60">
        <f>S332</f>
        <v>3.2455999999999999E-2</v>
      </c>
      <c r="AD332" s="60">
        <f t="shared" ref="AD332:AK347" si="806">T332</f>
        <v>-0.22185299999999999</v>
      </c>
      <c r="AE332" s="60">
        <f t="shared" si="806"/>
        <v>0.12461800000000001</v>
      </c>
      <c r="AF332" s="60">
        <f t="shared" si="806"/>
        <v>0.17064599999999999</v>
      </c>
      <c r="AG332" s="60">
        <f t="shared" si="806"/>
        <v>0.382135</v>
      </c>
      <c r="AH332" s="60">
        <f t="shared" si="806"/>
        <v>0.37264599999999998</v>
      </c>
      <c r="AI332" s="60">
        <f t="shared" si="806"/>
        <v>0.53985236363636357</v>
      </c>
      <c r="AJ332" s="60">
        <f t="shared" si="806"/>
        <v>0.22675699999999999</v>
      </c>
      <c r="AK332" s="60">
        <f t="shared" si="806"/>
        <v>-0.28387400000000002</v>
      </c>
      <c r="AM332" s="31">
        <f>AC332</f>
        <v>3.2455999999999999E-2</v>
      </c>
      <c r="AN332" s="31">
        <f t="shared" ref="AN332:AU332" si="807">AD332</f>
        <v>-0.22185299999999999</v>
      </c>
      <c r="AO332" s="31">
        <f t="shared" si="807"/>
        <v>0.12461800000000001</v>
      </c>
      <c r="AP332" s="31">
        <f t="shared" si="807"/>
        <v>0.17064599999999999</v>
      </c>
      <c r="AQ332" s="31">
        <f t="shared" si="807"/>
        <v>0.382135</v>
      </c>
      <c r="AR332" s="31">
        <f t="shared" si="807"/>
        <v>0.37264599999999998</v>
      </c>
      <c r="AS332" s="31">
        <f t="shared" si="807"/>
        <v>0.53985236363636357</v>
      </c>
      <c r="AT332" s="31">
        <f t="shared" si="807"/>
        <v>0.22675699999999999</v>
      </c>
      <c r="AU332" s="31">
        <f t="shared" si="807"/>
        <v>-0.28387400000000002</v>
      </c>
      <c r="BQ332" s="24">
        <v>1997</v>
      </c>
      <c r="BR332" s="24">
        <f t="shared" si="805"/>
        <v>16</v>
      </c>
      <c r="BS332" s="29">
        <f t="shared" si="778"/>
        <v>-0.81922500000000009</v>
      </c>
      <c r="BT332" s="29">
        <f t="shared" si="779"/>
        <v>-4.8661439999999994</v>
      </c>
      <c r="BU332" s="29">
        <f t="shared" si="780"/>
        <v>-0.60310700000000006</v>
      </c>
      <c r="BV332" s="29">
        <f t="shared" si="781"/>
        <v>5.2734209999999999</v>
      </c>
      <c r="BW332" s="29">
        <f t="shared" si="782"/>
        <v>-2.0978399999999993</v>
      </c>
      <c r="BX332" s="29">
        <f t="shared" si="783"/>
        <v>-3.3382359999999998</v>
      </c>
      <c r="BY332" s="29">
        <f t="shared" si="784"/>
        <v>-4.6844195454545465</v>
      </c>
      <c r="BZ332" s="29">
        <f t="shared" si="785"/>
        <v>-3.0792320000000002</v>
      </c>
      <c r="CA332" s="29">
        <f t="shared" si="786"/>
        <v>1.5400720000000003</v>
      </c>
      <c r="CC332" s="24">
        <v>2004</v>
      </c>
      <c r="CD332" s="24">
        <v>1</v>
      </c>
      <c r="CE332" s="29">
        <f>BG821</f>
        <v>-0.35911599999999999</v>
      </c>
      <c r="CF332" s="29">
        <f t="shared" ref="CF332:CM332" si="808">BH821</f>
        <v>-0.95963399999999999</v>
      </c>
      <c r="CG332" s="29">
        <f t="shared" si="808"/>
        <v>-0.56578600000000001</v>
      </c>
      <c r="CH332" s="29">
        <f t="shared" si="808"/>
        <v>-0.94857400000000003</v>
      </c>
      <c r="CI332" s="29">
        <f t="shared" si="808"/>
        <v>-0.84548900000000005</v>
      </c>
      <c r="CJ332" s="29">
        <f t="shared" si="808"/>
        <v>-0.410914</v>
      </c>
      <c r="CK332" s="29">
        <f t="shared" si="808"/>
        <v>-0.59707354545454538</v>
      </c>
      <c r="CL332" s="29">
        <f t="shared" si="808"/>
        <v>-1.2915840000000001</v>
      </c>
      <c r="CM332" s="29">
        <f t="shared" si="808"/>
        <v>-1.0008379999999999</v>
      </c>
    </row>
    <row r="333" spans="1:91" x14ac:dyDescent="0.25">
      <c r="A333" s="25" t="s">
        <v>112</v>
      </c>
      <c r="B333" s="25" t="s">
        <v>93</v>
      </c>
      <c r="C333" s="25" t="s">
        <v>92</v>
      </c>
      <c r="D333" s="26">
        <v>8</v>
      </c>
      <c r="F333" s="29">
        <v>1.0912660000000001</v>
      </c>
      <c r="G333" s="29">
        <v>0.60719500000000004</v>
      </c>
      <c r="H333" s="29">
        <v>0.22635</v>
      </c>
      <c r="I333" s="29">
        <v>0.47959600000000002</v>
      </c>
      <c r="J333" s="29">
        <v>0.324988</v>
      </c>
      <c r="K333" s="29">
        <v>0.54816399999999998</v>
      </c>
      <c r="L333" s="29">
        <v>0.69691499999999995</v>
      </c>
      <c r="M333" s="58">
        <v>0.94643600000000006</v>
      </c>
      <c r="N333" s="58">
        <v>0.64394899999999999</v>
      </c>
      <c r="O333" s="58">
        <v>8.6534E-2</v>
      </c>
      <c r="R333" s="31"/>
      <c r="S333" s="31">
        <f t="shared" si="796"/>
        <v>0.60719500000000004</v>
      </c>
      <c r="T333" s="31">
        <f t="shared" si="797"/>
        <v>0.22635</v>
      </c>
      <c r="U333" s="31">
        <f t="shared" si="798"/>
        <v>0.47959600000000002</v>
      </c>
      <c r="V333" s="31">
        <f t="shared" si="799"/>
        <v>0.324988</v>
      </c>
      <c r="W333" s="31">
        <f t="shared" si="800"/>
        <v>0.54816399999999998</v>
      </c>
      <c r="X333" s="31">
        <f t="shared" si="801"/>
        <v>0.69691499999999995</v>
      </c>
      <c r="Y333" s="60">
        <f t="shared" si="802"/>
        <v>1.025434181818182</v>
      </c>
      <c r="Z333" s="60">
        <f t="shared" si="803"/>
        <v>0.64394899999999999</v>
      </c>
      <c r="AA333" s="60">
        <f t="shared" si="804"/>
        <v>8.6534E-2</v>
      </c>
      <c r="AC333" s="60">
        <f t="shared" ref="AC333:AC352" si="809">S333</f>
        <v>0.60719500000000004</v>
      </c>
      <c r="AD333" s="60">
        <f t="shared" si="806"/>
        <v>0.22635</v>
      </c>
      <c r="AE333" s="60">
        <f t="shared" si="806"/>
        <v>0.47959600000000002</v>
      </c>
      <c r="AF333" s="60">
        <f t="shared" si="806"/>
        <v>0.324988</v>
      </c>
      <c r="AG333" s="60">
        <f t="shared" si="806"/>
        <v>0.54816399999999998</v>
      </c>
      <c r="AH333" s="60">
        <f t="shared" si="806"/>
        <v>0.69691499999999995</v>
      </c>
      <c r="AI333" s="60">
        <f t="shared" si="806"/>
        <v>1.025434181818182</v>
      </c>
      <c r="AJ333" s="60">
        <f t="shared" si="806"/>
        <v>0.64394899999999999</v>
      </c>
      <c r="AK333" s="60">
        <f t="shared" si="806"/>
        <v>8.6534E-2</v>
      </c>
      <c r="AM333" s="31">
        <f>AC333+AM332</f>
        <v>0.63965100000000008</v>
      </c>
      <c r="AN333" s="31">
        <f t="shared" ref="AN333:AU348" si="810">AD333+AN332</f>
        <v>4.497000000000001E-3</v>
      </c>
      <c r="AO333" s="31">
        <f t="shared" si="810"/>
        <v>0.60421400000000003</v>
      </c>
      <c r="AP333" s="31">
        <f t="shared" si="810"/>
        <v>0.49563400000000002</v>
      </c>
      <c r="AQ333" s="31">
        <f t="shared" si="810"/>
        <v>0.93029899999999999</v>
      </c>
      <c r="AR333" s="31">
        <f t="shared" si="810"/>
        <v>1.069561</v>
      </c>
      <c r="AS333" s="31">
        <f t="shared" si="810"/>
        <v>1.5652865454545455</v>
      </c>
      <c r="AT333" s="31">
        <f t="shared" si="810"/>
        <v>0.87070599999999998</v>
      </c>
      <c r="AU333" s="31">
        <f t="shared" si="810"/>
        <v>-0.19734000000000002</v>
      </c>
      <c r="BQ333" s="24">
        <v>1997</v>
      </c>
      <c r="BR333" s="24">
        <f t="shared" si="805"/>
        <v>17</v>
      </c>
      <c r="BS333" s="29">
        <f t="shared" si="778"/>
        <v>-0.3307190000000001</v>
      </c>
      <c r="BT333" s="29">
        <f t="shared" si="779"/>
        <v>-5.3062809999999994</v>
      </c>
      <c r="BU333" s="29">
        <f t="shared" si="780"/>
        <v>-0.20157500000000006</v>
      </c>
      <c r="BV333" s="29">
        <f t="shared" si="781"/>
        <v>5.6467729999999996</v>
      </c>
      <c r="BW333" s="29">
        <f t="shared" si="782"/>
        <v>-1.9174449999999992</v>
      </c>
      <c r="BX333" s="29">
        <f t="shared" si="783"/>
        <v>-3.441506</v>
      </c>
      <c r="BY333" s="29">
        <f t="shared" si="784"/>
        <v>-5.3326507272727284</v>
      </c>
      <c r="BZ333" s="29">
        <f t="shared" si="785"/>
        <v>-3.4773670000000001</v>
      </c>
      <c r="CA333" s="29">
        <f t="shared" si="786"/>
        <v>1.0994670000000002</v>
      </c>
      <c r="CC333" s="24">
        <v>2004</v>
      </c>
      <c r="CD333" s="24">
        <v>2</v>
      </c>
      <c r="CE333" s="29">
        <f t="shared" ref="CE333:CE346" si="811">BG822</f>
        <v>-0.82418999999999998</v>
      </c>
      <c r="CF333" s="29">
        <f t="shared" ref="CF333:CF346" si="812">BH822</f>
        <v>-1.338611</v>
      </c>
      <c r="CG333" s="29">
        <f t="shared" ref="CG333:CG346" si="813">BI822</f>
        <v>-1.4943520000000001</v>
      </c>
      <c r="CH333" s="29">
        <f t="shared" ref="CH333:CH346" si="814">BJ822</f>
        <v>-2.1159699999999999</v>
      </c>
      <c r="CI333" s="29">
        <f t="shared" ref="CI333:CI346" si="815">BK822</f>
        <v>-1.461751</v>
      </c>
      <c r="CJ333" s="29">
        <f t="shared" ref="CJ333:CJ346" si="816">BL822</f>
        <v>-0.41027599999999997</v>
      </c>
      <c r="CK333" s="29">
        <f t="shared" ref="CK333:CK346" si="817">BM822</f>
        <v>-2.0258515454545454</v>
      </c>
      <c r="CL333" s="29">
        <f t="shared" ref="CL333:CL346" si="818">BN822</f>
        <v>-0.85752899999999999</v>
      </c>
      <c r="CM333" s="29">
        <f t="shared" ref="CM333:CM346" si="819">BO822</f>
        <v>-0.53823199999999982</v>
      </c>
    </row>
    <row r="334" spans="1:91" x14ac:dyDescent="0.25">
      <c r="A334" s="25" t="s">
        <v>112</v>
      </c>
      <c r="B334" s="25" t="s">
        <v>93</v>
      </c>
      <c r="C334" s="25" t="s">
        <v>93</v>
      </c>
      <c r="D334" s="26">
        <v>9</v>
      </c>
      <c r="F334" s="29">
        <v>1.1891940000000001</v>
      </c>
      <c r="G334" s="29">
        <v>0.90452200000000005</v>
      </c>
      <c r="H334" s="29">
        <v>0.44805800000000001</v>
      </c>
      <c r="I334" s="29">
        <v>0.65686699999999998</v>
      </c>
      <c r="J334" s="29">
        <v>0.325382</v>
      </c>
      <c r="K334" s="29">
        <v>0.54211299999999996</v>
      </c>
      <c r="L334" s="29">
        <v>0.76489700000000005</v>
      </c>
      <c r="M334" s="58">
        <v>1.2927919999999999</v>
      </c>
      <c r="N334" s="58">
        <v>0.79236200000000001</v>
      </c>
      <c r="O334" s="58">
        <v>0.24316699999999999</v>
      </c>
      <c r="R334" s="31"/>
      <c r="S334" s="31">
        <f t="shared" si="796"/>
        <v>0.90452200000000005</v>
      </c>
      <c r="T334" s="31">
        <f t="shared" si="797"/>
        <v>0.44805800000000001</v>
      </c>
      <c r="U334" s="31">
        <f t="shared" si="798"/>
        <v>0.65686699999999998</v>
      </c>
      <c r="V334" s="31">
        <f t="shared" si="799"/>
        <v>0.325382</v>
      </c>
      <c r="W334" s="31">
        <f t="shared" si="800"/>
        <v>0.54211299999999996</v>
      </c>
      <c r="X334" s="31">
        <f t="shared" si="801"/>
        <v>0.76489700000000005</v>
      </c>
      <c r="Y334" s="60">
        <f t="shared" si="802"/>
        <v>1.2362839999999999</v>
      </c>
      <c r="Z334" s="60">
        <f t="shared" si="803"/>
        <v>0.79236200000000001</v>
      </c>
      <c r="AA334" s="60">
        <f t="shared" si="804"/>
        <v>0.24316699999999999</v>
      </c>
      <c r="AC334" s="60">
        <f t="shared" si="809"/>
        <v>0.90452200000000005</v>
      </c>
      <c r="AD334" s="60">
        <f t="shared" si="806"/>
        <v>0.44805800000000001</v>
      </c>
      <c r="AE334" s="60">
        <f t="shared" si="806"/>
        <v>0.65686699999999998</v>
      </c>
      <c r="AF334" s="60">
        <f t="shared" si="806"/>
        <v>0.325382</v>
      </c>
      <c r="AG334" s="60">
        <f t="shared" si="806"/>
        <v>0.54211299999999996</v>
      </c>
      <c r="AH334" s="60">
        <f t="shared" si="806"/>
        <v>0.76489700000000005</v>
      </c>
      <c r="AI334" s="60">
        <f t="shared" si="806"/>
        <v>1.2362839999999999</v>
      </c>
      <c r="AJ334" s="60">
        <f t="shared" si="806"/>
        <v>0.79236200000000001</v>
      </c>
      <c r="AK334" s="60">
        <f t="shared" si="806"/>
        <v>0.24316699999999999</v>
      </c>
      <c r="AM334" s="31">
        <f t="shared" ref="AM334:AM352" si="820">AC334+AM333</f>
        <v>1.5441730000000002</v>
      </c>
      <c r="AN334" s="31">
        <f t="shared" si="810"/>
        <v>0.45255500000000004</v>
      </c>
      <c r="AO334" s="31">
        <f t="shared" si="810"/>
        <v>1.2610809999999999</v>
      </c>
      <c r="AP334" s="31">
        <f t="shared" si="810"/>
        <v>0.82101599999999997</v>
      </c>
      <c r="AQ334" s="31">
        <f t="shared" si="810"/>
        <v>1.4724119999999998</v>
      </c>
      <c r="AR334" s="31">
        <f t="shared" si="810"/>
        <v>1.8344580000000001</v>
      </c>
      <c r="AS334" s="31">
        <f t="shared" si="810"/>
        <v>2.8015705454545454</v>
      </c>
      <c r="AT334" s="31">
        <f t="shared" si="810"/>
        <v>1.663068</v>
      </c>
      <c r="AU334" s="31">
        <f t="shared" si="810"/>
        <v>4.5826999999999979E-2</v>
      </c>
      <c r="BQ334" s="24">
        <v>1997</v>
      </c>
      <c r="BR334" s="24">
        <f t="shared" si="805"/>
        <v>18</v>
      </c>
      <c r="BS334" s="29">
        <f t="shared" si="778"/>
        <v>0.11386099999999988</v>
      </c>
      <c r="BT334" s="29">
        <f t="shared" si="779"/>
        <v>-5.8906169999999989</v>
      </c>
      <c r="BU334" s="29">
        <f t="shared" si="780"/>
        <v>7.6749999999999929E-2</v>
      </c>
      <c r="BV334" s="29">
        <f t="shared" si="781"/>
        <v>5.9590309999999995</v>
      </c>
      <c r="BW334" s="29">
        <f t="shared" si="782"/>
        <v>-1.8783269999999992</v>
      </c>
      <c r="BX334" s="29">
        <f t="shared" si="783"/>
        <v>-3.7796089999999998</v>
      </c>
      <c r="BY334" s="29">
        <f t="shared" si="784"/>
        <v>-6.3466067272727287</v>
      </c>
      <c r="BZ334" s="29">
        <f t="shared" si="785"/>
        <v>-4.0421550000000002</v>
      </c>
      <c r="CA334" s="29">
        <f t="shared" si="786"/>
        <v>0.36830500000000022</v>
      </c>
      <c r="CC334" s="24">
        <v>2004</v>
      </c>
      <c r="CD334" s="24">
        <v>3</v>
      </c>
      <c r="CE334" s="29">
        <f t="shared" si="811"/>
        <v>-0.213781</v>
      </c>
      <c r="CF334" s="29">
        <f t="shared" si="812"/>
        <v>-1.373537</v>
      </c>
      <c r="CG334" s="29">
        <f t="shared" si="813"/>
        <v>-0.96996800000000016</v>
      </c>
      <c r="CH334" s="29">
        <f t="shared" si="814"/>
        <v>-2.1386449999999999</v>
      </c>
      <c r="CI334" s="29">
        <f t="shared" si="815"/>
        <v>-1.527687</v>
      </c>
      <c r="CJ334" s="29">
        <f t="shared" si="816"/>
        <v>-2.7732999999999952E-2</v>
      </c>
      <c r="CK334" s="29">
        <f t="shared" si="817"/>
        <v>-2.3090325454545453</v>
      </c>
      <c r="CL334" s="29">
        <f t="shared" si="818"/>
        <v>-0.12458599999999997</v>
      </c>
      <c r="CM334" s="29">
        <f t="shared" si="819"/>
        <v>5.4713000000000234E-2</v>
      </c>
    </row>
    <row r="335" spans="1:91" x14ac:dyDescent="0.25">
      <c r="A335" s="25" t="s">
        <v>112</v>
      </c>
      <c r="B335" s="25" t="s">
        <v>101</v>
      </c>
      <c r="C335" s="25" t="s">
        <v>91</v>
      </c>
      <c r="D335" s="26">
        <v>10</v>
      </c>
      <c r="F335" s="29">
        <v>0.46523700000000001</v>
      </c>
      <c r="G335" s="29">
        <v>0.69788799999999995</v>
      </c>
      <c r="H335" s="29">
        <v>0.492871</v>
      </c>
      <c r="I335" s="29">
        <v>0.40104200000000001</v>
      </c>
      <c r="J335" s="29">
        <v>0.52197099999999996</v>
      </c>
      <c r="K335" s="29">
        <v>0.37581399999999998</v>
      </c>
      <c r="L335" s="29">
        <v>1.1509389999999999</v>
      </c>
      <c r="M335" s="58">
        <v>0.668049</v>
      </c>
      <c r="N335" s="58">
        <v>1.2769250000000001</v>
      </c>
      <c r="O335" s="58">
        <v>0.930427</v>
      </c>
      <c r="R335" s="31"/>
      <c r="S335" s="31">
        <f t="shared" si="796"/>
        <v>0.69788799999999995</v>
      </c>
      <c r="T335" s="31">
        <f t="shared" si="797"/>
        <v>0.492871</v>
      </c>
      <c r="U335" s="31">
        <f t="shared" si="798"/>
        <v>0.40104200000000001</v>
      </c>
      <c r="V335" s="31">
        <f t="shared" si="799"/>
        <v>0.52197099999999996</v>
      </c>
      <c r="W335" s="31">
        <f t="shared" si="800"/>
        <v>0.37581399999999998</v>
      </c>
      <c r="X335" s="31">
        <f t="shared" si="801"/>
        <v>1.1509389999999999</v>
      </c>
      <c r="Y335" s="60">
        <f t="shared" si="802"/>
        <v>0.5574242727272728</v>
      </c>
      <c r="Z335" s="60">
        <f t="shared" si="803"/>
        <v>1.2769250000000001</v>
      </c>
      <c r="AA335" s="60">
        <f t="shared" si="804"/>
        <v>0.930427</v>
      </c>
      <c r="AC335" s="60">
        <f t="shared" si="809"/>
        <v>0.69788799999999995</v>
      </c>
      <c r="AD335" s="60">
        <f t="shared" si="806"/>
        <v>0.492871</v>
      </c>
      <c r="AE335" s="60">
        <f t="shared" si="806"/>
        <v>0.40104200000000001</v>
      </c>
      <c r="AF335" s="60">
        <f t="shared" si="806"/>
        <v>0.52197099999999996</v>
      </c>
      <c r="AG335" s="60">
        <f t="shared" si="806"/>
        <v>0.37581399999999998</v>
      </c>
      <c r="AH335" s="60">
        <f t="shared" si="806"/>
        <v>1.1509389999999999</v>
      </c>
      <c r="AI335" s="60">
        <f t="shared" si="806"/>
        <v>0.5574242727272728</v>
      </c>
      <c r="AJ335" s="60">
        <f t="shared" si="806"/>
        <v>1.2769250000000001</v>
      </c>
      <c r="AK335" s="60">
        <f t="shared" si="806"/>
        <v>0.930427</v>
      </c>
      <c r="AM335" s="31">
        <f t="shared" si="820"/>
        <v>2.2420610000000001</v>
      </c>
      <c r="AN335" s="31">
        <f t="shared" si="810"/>
        <v>0.9454260000000001</v>
      </c>
      <c r="AO335" s="31">
        <f t="shared" si="810"/>
        <v>1.6621229999999998</v>
      </c>
      <c r="AP335" s="31">
        <f t="shared" si="810"/>
        <v>1.3429869999999999</v>
      </c>
      <c r="AQ335" s="31">
        <f t="shared" si="810"/>
        <v>1.8482259999999999</v>
      </c>
      <c r="AR335" s="31">
        <f t="shared" si="810"/>
        <v>2.9853969999999999</v>
      </c>
      <c r="AS335" s="31">
        <f t="shared" si="810"/>
        <v>3.3589948181818183</v>
      </c>
      <c r="AT335" s="31">
        <f t="shared" si="810"/>
        <v>2.9399930000000003</v>
      </c>
      <c r="AU335" s="31">
        <f t="shared" si="810"/>
        <v>0.97625399999999996</v>
      </c>
      <c r="BQ335" s="24">
        <v>1997</v>
      </c>
      <c r="BR335" s="24">
        <f t="shared" si="805"/>
        <v>19</v>
      </c>
      <c r="BS335" s="29">
        <f t="shared" si="778"/>
        <v>0.73447899999999988</v>
      </c>
      <c r="BT335" s="29">
        <f t="shared" si="779"/>
        <v>-6.438502999999999</v>
      </c>
      <c r="BU335" s="29">
        <f t="shared" si="780"/>
        <v>0.34538799999999992</v>
      </c>
      <c r="BV335" s="29">
        <f t="shared" si="781"/>
        <v>6.3490899999999995</v>
      </c>
      <c r="BW335" s="29">
        <f t="shared" si="782"/>
        <v>-1.9238679999999992</v>
      </c>
      <c r="BX335" s="29">
        <f t="shared" si="783"/>
        <v>-4.0713369999999998</v>
      </c>
      <c r="BY335" s="29">
        <f t="shared" si="784"/>
        <v>-7.6506745454545468</v>
      </c>
      <c r="BZ335" s="29">
        <f t="shared" si="785"/>
        <v>-5.0975599999999996</v>
      </c>
      <c r="CA335" s="29">
        <f t="shared" si="786"/>
        <v>-0.86454499999999979</v>
      </c>
      <c r="CC335" s="24">
        <v>2004</v>
      </c>
      <c r="CD335" s="24">
        <v>4</v>
      </c>
      <c r="CE335" s="29">
        <f t="shared" si="811"/>
        <v>0.321716</v>
      </c>
      <c r="CF335" s="29">
        <f t="shared" si="812"/>
        <v>-1.4156679999999999</v>
      </c>
      <c r="CG335" s="29">
        <f t="shared" si="813"/>
        <v>-0.99481900000000012</v>
      </c>
      <c r="CH335" s="29">
        <f t="shared" si="814"/>
        <v>-2.5135169999999998</v>
      </c>
      <c r="CI335" s="29">
        <f t="shared" si="815"/>
        <v>-2.2165749999999997</v>
      </c>
      <c r="CJ335" s="29">
        <f t="shared" si="816"/>
        <v>-0.13875499999999996</v>
      </c>
      <c r="CK335" s="29">
        <f t="shared" si="817"/>
        <v>-3.0833962727272723</v>
      </c>
      <c r="CL335" s="29">
        <f t="shared" si="818"/>
        <v>-0.448797</v>
      </c>
      <c r="CM335" s="29">
        <f t="shared" si="819"/>
        <v>0.19506300000000024</v>
      </c>
    </row>
    <row r="336" spans="1:91" x14ac:dyDescent="0.25">
      <c r="A336" s="25" t="s">
        <v>112</v>
      </c>
      <c r="B336" s="25" t="s">
        <v>101</v>
      </c>
      <c r="C336" s="25" t="s">
        <v>92</v>
      </c>
      <c r="D336" s="26">
        <v>11</v>
      </c>
      <c r="F336" s="29">
        <v>0.42803400000000003</v>
      </c>
      <c r="G336" s="29">
        <v>0.37273099999999998</v>
      </c>
      <c r="H336" s="29">
        <v>0.37562499999999999</v>
      </c>
      <c r="I336" s="29">
        <v>0.25282199999999999</v>
      </c>
      <c r="J336" s="29">
        <v>0.61614999999999998</v>
      </c>
      <c r="K336" s="29">
        <v>0.38366</v>
      </c>
      <c r="L336" s="29">
        <v>0.88849</v>
      </c>
      <c r="M336" s="58">
        <v>0.57363600000000003</v>
      </c>
      <c r="N336" s="58">
        <v>1.004937</v>
      </c>
      <c r="O336" s="58">
        <v>0.95227499999999998</v>
      </c>
      <c r="R336" s="31"/>
      <c r="S336" s="31">
        <f t="shared" si="796"/>
        <v>0.37273099999999998</v>
      </c>
      <c r="T336" s="31">
        <f t="shared" si="797"/>
        <v>0.37562499999999999</v>
      </c>
      <c r="U336" s="31">
        <f t="shared" si="798"/>
        <v>0.25282199999999999</v>
      </c>
      <c r="V336" s="31">
        <f t="shared" si="799"/>
        <v>0.61614999999999998</v>
      </c>
      <c r="W336" s="31">
        <f t="shared" si="800"/>
        <v>0.38366</v>
      </c>
      <c r="X336" s="31">
        <f t="shared" si="801"/>
        <v>0.88849</v>
      </c>
      <c r="Y336" s="60">
        <f t="shared" si="802"/>
        <v>0.49421672727272731</v>
      </c>
      <c r="Z336" s="60">
        <f t="shared" si="803"/>
        <v>1.004937</v>
      </c>
      <c r="AA336" s="60">
        <f t="shared" si="804"/>
        <v>0.95227499999999998</v>
      </c>
      <c r="AC336" s="60">
        <f t="shared" si="809"/>
        <v>0.37273099999999998</v>
      </c>
      <c r="AD336" s="60">
        <f t="shared" si="806"/>
        <v>0.37562499999999999</v>
      </c>
      <c r="AE336" s="60">
        <f t="shared" si="806"/>
        <v>0.25282199999999999</v>
      </c>
      <c r="AF336" s="60">
        <f t="shared" si="806"/>
        <v>0.61614999999999998</v>
      </c>
      <c r="AG336" s="60">
        <f t="shared" si="806"/>
        <v>0.38366</v>
      </c>
      <c r="AH336" s="60">
        <f t="shared" si="806"/>
        <v>0.88849</v>
      </c>
      <c r="AI336" s="60">
        <f t="shared" si="806"/>
        <v>0.49421672727272731</v>
      </c>
      <c r="AJ336" s="60">
        <f t="shared" si="806"/>
        <v>1.004937</v>
      </c>
      <c r="AK336" s="60">
        <f t="shared" si="806"/>
        <v>0.95227499999999998</v>
      </c>
      <c r="AM336" s="31">
        <f t="shared" si="820"/>
        <v>2.614792</v>
      </c>
      <c r="AN336" s="31">
        <f t="shared" si="810"/>
        <v>1.3210510000000002</v>
      </c>
      <c r="AO336" s="31">
        <f t="shared" si="810"/>
        <v>1.9149449999999999</v>
      </c>
      <c r="AP336" s="31">
        <f t="shared" si="810"/>
        <v>1.9591369999999999</v>
      </c>
      <c r="AQ336" s="31">
        <f t="shared" si="810"/>
        <v>2.2318859999999998</v>
      </c>
      <c r="AR336" s="31">
        <f t="shared" si="810"/>
        <v>3.8738869999999999</v>
      </c>
      <c r="AS336" s="31">
        <f t="shared" si="810"/>
        <v>3.8532115454545455</v>
      </c>
      <c r="AT336" s="31">
        <f t="shared" si="810"/>
        <v>3.9449300000000003</v>
      </c>
      <c r="AU336" s="31">
        <f t="shared" si="810"/>
        <v>1.9285289999999999</v>
      </c>
      <c r="BQ336" s="24">
        <v>1997</v>
      </c>
      <c r="BR336" s="24">
        <f t="shared" si="805"/>
        <v>20</v>
      </c>
      <c r="BS336" s="29">
        <f t="shared" si="778"/>
        <v>1.375143</v>
      </c>
      <c r="BT336" s="29">
        <f t="shared" si="779"/>
        <v>-6.9202649999999988</v>
      </c>
      <c r="BU336" s="29">
        <f t="shared" si="780"/>
        <v>0.50921399999999994</v>
      </c>
      <c r="BV336" s="29">
        <f t="shared" si="781"/>
        <v>6.5785029999999995</v>
      </c>
      <c r="BW336" s="29">
        <f t="shared" si="782"/>
        <v>-2.1397699999999991</v>
      </c>
      <c r="BX336" s="29">
        <f t="shared" si="783"/>
        <v>-4.3853239999999998</v>
      </c>
      <c r="BY336" s="29">
        <f t="shared" si="784"/>
        <v>-9.2429188181818205</v>
      </c>
      <c r="BZ336" s="29">
        <f t="shared" si="785"/>
        <v>-6.3133339999999993</v>
      </c>
      <c r="CA336" s="29">
        <f t="shared" si="786"/>
        <v>-2.3179499999999997</v>
      </c>
      <c r="CC336" s="24">
        <v>2004</v>
      </c>
      <c r="CD336" s="24">
        <v>5</v>
      </c>
      <c r="CE336" s="29">
        <f t="shared" si="811"/>
        <v>7.1583999999999981E-2</v>
      </c>
      <c r="CF336" s="29">
        <f t="shared" si="812"/>
        <v>-1.9264950000000001</v>
      </c>
      <c r="CG336" s="29">
        <f t="shared" si="813"/>
        <v>-0.85923100000000008</v>
      </c>
      <c r="CH336" s="29">
        <f t="shared" si="814"/>
        <v>-3.043939</v>
      </c>
      <c r="CI336" s="29">
        <f t="shared" si="815"/>
        <v>-3.1685449999999999</v>
      </c>
      <c r="CJ336" s="29">
        <f t="shared" si="816"/>
        <v>-0.27077299999999993</v>
      </c>
      <c r="CK336" s="29">
        <f t="shared" si="817"/>
        <v>-2.656037636363636</v>
      </c>
      <c r="CL336" s="29">
        <f t="shared" si="818"/>
        <v>8.4713999999999956E-2</v>
      </c>
      <c r="CM336" s="29">
        <f t="shared" si="819"/>
        <v>1.1613330000000002</v>
      </c>
    </row>
    <row r="337" spans="1:91" x14ac:dyDescent="0.25">
      <c r="A337" s="25" t="s">
        <v>112</v>
      </c>
      <c r="B337" s="25" t="s">
        <v>101</v>
      </c>
      <c r="C337" s="25" t="s">
        <v>93</v>
      </c>
      <c r="D337" s="26">
        <v>12</v>
      </c>
      <c r="F337" s="29">
        <v>0.35476799999999997</v>
      </c>
      <c r="G337" s="29">
        <v>-1.9463000000000001E-2</v>
      </c>
      <c r="H337" s="29">
        <v>0.211423</v>
      </c>
      <c r="I337" s="29">
        <v>7.8586000000000003E-2</v>
      </c>
      <c r="J337" s="29">
        <v>0.58772999999999997</v>
      </c>
      <c r="K337" s="29">
        <v>0.33853800000000001</v>
      </c>
      <c r="L337" s="29">
        <v>0.565913</v>
      </c>
      <c r="M337" s="58">
        <v>0.358431</v>
      </c>
      <c r="N337" s="58">
        <v>0.68468399999999996</v>
      </c>
      <c r="O337" s="58">
        <v>0.92195099999999996</v>
      </c>
      <c r="R337" s="31"/>
      <c r="S337" s="31">
        <f t="shared" si="796"/>
        <v>-1.9463000000000001E-2</v>
      </c>
      <c r="T337" s="31">
        <f t="shared" si="797"/>
        <v>0.211423</v>
      </c>
      <c r="U337" s="31">
        <f t="shared" si="798"/>
        <v>7.8586000000000003E-2</v>
      </c>
      <c r="V337" s="31">
        <f t="shared" si="799"/>
        <v>0.58772999999999997</v>
      </c>
      <c r="W337" s="31">
        <f t="shared" si="800"/>
        <v>0.33853800000000001</v>
      </c>
      <c r="X337" s="31">
        <f t="shared" si="801"/>
        <v>0.565913</v>
      </c>
      <c r="Y337" s="60">
        <f t="shared" si="802"/>
        <v>0.356433</v>
      </c>
      <c r="Z337" s="60">
        <f t="shared" si="803"/>
        <v>0.68468399999999996</v>
      </c>
      <c r="AA337" s="60">
        <f t="shared" si="804"/>
        <v>0.92195099999999996</v>
      </c>
      <c r="AC337" s="60">
        <f t="shared" si="809"/>
        <v>-1.9463000000000001E-2</v>
      </c>
      <c r="AD337" s="60">
        <f t="shared" si="806"/>
        <v>0.211423</v>
      </c>
      <c r="AE337" s="60">
        <f t="shared" si="806"/>
        <v>7.8586000000000003E-2</v>
      </c>
      <c r="AF337" s="60">
        <f t="shared" si="806"/>
        <v>0.58772999999999997</v>
      </c>
      <c r="AG337" s="60">
        <f t="shared" si="806"/>
        <v>0.33853800000000001</v>
      </c>
      <c r="AH337" s="60">
        <f t="shared" si="806"/>
        <v>0.565913</v>
      </c>
      <c r="AI337" s="60">
        <f t="shared" si="806"/>
        <v>0.356433</v>
      </c>
      <c r="AJ337" s="60">
        <f t="shared" si="806"/>
        <v>0.68468399999999996</v>
      </c>
      <c r="AK337" s="60">
        <f t="shared" si="806"/>
        <v>0.92195099999999996</v>
      </c>
      <c r="AM337" s="31">
        <f t="shared" si="820"/>
        <v>2.595329</v>
      </c>
      <c r="AN337" s="31">
        <f t="shared" si="810"/>
        <v>1.5324740000000001</v>
      </c>
      <c r="AO337" s="31">
        <f t="shared" si="810"/>
        <v>1.9935309999999999</v>
      </c>
      <c r="AP337" s="31">
        <f t="shared" si="810"/>
        <v>2.5468669999999998</v>
      </c>
      <c r="AQ337" s="31">
        <f t="shared" si="810"/>
        <v>2.570424</v>
      </c>
      <c r="AR337" s="31">
        <f t="shared" si="810"/>
        <v>4.4398</v>
      </c>
      <c r="AS337" s="31">
        <f t="shared" si="810"/>
        <v>4.2096445454545455</v>
      </c>
      <c r="AT337" s="31">
        <f t="shared" si="810"/>
        <v>4.6296140000000001</v>
      </c>
      <c r="AU337" s="31">
        <f t="shared" si="810"/>
        <v>2.8504800000000001</v>
      </c>
      <c r="BQ337" s="24">
        <v>1997</v>
      </c>
      <c r="BR337" s="24">
        <f t="shared" si="805"/>
        <v>21</v>
      </c>
      <c r="BS337" s="29">
        <f t="shared" si="778"/>
        <v>1.876525</v>
      </c>
      <c r="BT337" s="29">
        <f t="shared" si="779"/>
        <v>-7.3399279999999987</v>
      </c>
      <c r="BU337" s="29">
        <f t="shared" si="780"/>
        <v>0.52773099999999995</v>
      </c>
      <c r="BV337" s="29">
        <f t="shared" si="781"/>
        <v>6.6214379999999995</v>
      </c>
      <c r="BW337" s="29">
        <f t="shared" si="782"/>
        <v>-2.5351179999999989</v>
      </c>
      <c r="BX337" s="29">
        <f t="shared" si="783"/>
        <v>-4.7812959999999993</v>
      </c>
      <c r="BY337" s="29">
        <f t="shared" si="784"/>
        <v>-10.790535454545457</v>
      </c>
      <c r="BZ337" s="29">
        <f t="shared" si="785"/>
        <v>-7.4644209999999998</v>
      </c>
      <c r="CA337" s="29">
        <f t="shared" si="786"/>
        <v>-3.7758939999999996</v>
      </c>
      <c r="CC337" s="24">
        <v>2004</v>
      </c>
      <c r="CD337" s="24">
        <v>6</v>
      </c>
      <c r="CE337" s="29">
        <f t="shared" si="811"/>
        <v>1.2965909999999998</v>
      </c>
      <c r="CF337" s="29">
        <f t="shared" si="812"/>
        <v>-0.25839500000000015</v>
      </c>
      <c r="CG337" s="29">
        <f t="shared" si="813"/>
        <v>0.6772689999999999</v>
      </c>
      <c r="CH337" s="29">
        <f t="shared" si="814"/>
        <v>-2.3893649999999997</v>
      </c>
      <c r="CI337" s="29">
        <f t="shared" si="815"/>
        <v>-2.975187</v>
      </c>
      <c r="CJ337" s="29">
        <f t="shared" si="816"/>
        <v>1.2673800000000002</v>
      </c>
      <c r="CK337" s="29">
        <f t="shared" si="817"/>
        <v>-1.2050023636363634</v>
      </c>
      <c r="CL337" s="29">
        <f t="shared" si="818"/>
        <v>1.79159</v>
      </c>
      <c r="CM337" s="29">
        <f t="shared" si="819"/>
        <v>3.0670350000000002</v>
      </c>
    </row>
    <row r="338" spans="1:91" x14ac:dyDescent="0.25">
      <c r="A338" s="25" t="s">
        <v>112</v>
      </c>
      <c r="B338" s="25" t="s">
        <v>102</v>
      </c>
      <c r="C338" s="25" t="s">
        <v>91</v>
      </c>
      <c r="D338" s="26">
        <v>13</v>
      </c>
      <c r="F338" s="29">
        <v>0.196572</v>
      </c>
      <c r="G338" s="29">
        <v>-1.0553809999999999</v>
      </c>
      <c r="H338" s="29">
        <v>-0.45789400000000002</v>
      </c>
      <c r="I338" s="29">
        <v>-0.49111900000000003</v>
      </c>
      <c r="J338" s="29">
        <v>-0.34440199999999999</v>
      </c>
      <c r="K338" s="29">
        <v>-0.30088700000000002</v>
      </c>
      <c r="L338" s="29">
        <v>-0.51781600000000005</v>
      </c>
      <c r="M338" s="58">
        <v>0.41575299999999998</v>
      </c>
      <c r="N338" s="58">
        <v>-0.14652399999999999</v>
      </c>
      <c r="O338" s="58">
        <v>0.28342699999999998</v>
      </c>
      <c r="R338" s="31"/>
      <c r="S338" s="31">
        <f t="shared" si="796"/>
        <v>-1.0553809999999999</v>
      </c>
      <c r="T338" s="31">
        <f t="shared" si="797"/>
        <v>-0.45789400000000002</v>
      </c>
      <c r="U338" s="31">
        <f t="shared" si="798"/>
        <v>-0.49111900000000003</v>
      </c>
      <c r="V338" s="31">
        <f t="shared" si="799"/>
        <v>-0.34440199999999999</v>
      </c>
      <c r="W338" s="31">
        <f t="shared" si="800"/>
        <v>-0.30088700000000002</v>
      </c>
      <c r="X338" s="31">
        <f t="shared" si="801"/>
        <v>-0.51781600000000005</v>
      </c>
      <c r="Y338" s="60">
        <f t="shared" si="802"/>
        <v>0.29619972727272725</v>
      </c>
      <c r="Z338" s="60">
        <f t="shared" si="803"/>
        <v>-0.14652399999999999</v>
      </c>
      <c r="AA338" s="60">
        <f t="shared" si="804"/>
        <v>0.28342699999999998</v>
      </c>
      <c r="AC338" s="60">
        <f t="shared" si="809"/>
        <v>-1.0553809999999999</v>
      </c>
      <c r="AD338" s="60">
        <f t="shared" si="806"/>
        <v>-0.45789400000000002</v>
      </c>
      <c r="AE338" s="60">
        <f t="shared" si="806"/>
        <v>-0.49111900000000003</v>
      </c>
      <c r="AF338" s="60">
        <f t="shared" si="806"/>
        <v>-0.34440199999999999</v>
      </c>
      <c r="AG338" s="60">
        <f t="shared" si="806"/>
        <v>-0.30088700000000002</v>
      </c>
      <c r="AH338" s="60">
        <f t="shared" si="806"/>
        <v>-0.51781600000000005</v>
      </c>
      <c r="AI338" s="60">
        <f t="shared" si="806"/>
        <v>0.29619972727272725</v>
      </c>
      <c r="AJ338" s="60">
        <f t="shared" si="806"/>
        <v>-0.14652399999999999</v>
      </c>
      <c r="AK338" s="60">
        <f t="shared" si="806"/>
        <v>0.28342699999999998</v>
      </c>
      <c r="AM338" s="31">
        <f t="shared" si="820"/>
        <v>1.5399480000000001</v>
      </c>
      <c r="AN338" s="31">
        <f t="shared" si="810"/>
        <v>1.0745800000000001</v>
      </c>
      <c r="AO338" s="31">
        <f t="shared" si="810"/>
        <v>1.5024119999999999</v>
      </c>
      <c r="AP338" s="31">
        <f t="shared" si="810"/>
        <v>2.2024649999999997</v>
      </c>
      <c r="AQ338" s="31">
        <f t="shared" si="810"/>
        <v>2.2695370000000001</v>
      </c>
      <c r="AR338" s="31">
        <f t="shared" si="810"/>
        <v>3.9219840000000001</v>
      </c>
      <c r="AS338" s="31">
        <f t="shared" si="810"/>
        <v>4.5058442727272725</v>
      </c>
      <c r="AT338" s="31">
        <f t="shared" si="810"/>
        <v>4.4830899999999998</v>
      </c>
      <c r="AU338" s="31">
        <f t="shared" si="810"/>
        <v>3.1339070000000002</v>
      </c>
      <c r="BQ338" s="24">
        <v>1998</v>
      </c>
      <c r="BR338" s="24">
        <v>1</v>
      </c>
      <c r="BS338" s="29">
        <f>AM584</f>
        <v>2.2822249999999999</v>
      </c>
      <c r="BT338" s="29">
        <f t="shared" ref="BT338:CA338" si="821">AN584</f>
        <v>1.365596</v>
      </c>
      <c r="BU338" s="29">
        <f t="shared" si="821"/>
        <v>1.8768180000000001</v>
      </c>
      <c r="BV338" s="29">
        <f t="shared" si="821"/>
        <v>1.8496189999999999</v>
      </c>
      <c r="BW338" s="29">
        <f t="shared" si="821"/>
        <v>1.5215129999999999</v>
      </c>
      <c r="BX338" s="29">
        <f t="shared" si="821"/>
        <v>1.3158430000000001</v>
      </c>
      <c r="BY338" s="29">
        <f t="shared" si="821"/>
        <v>2.186420636363636</v>
      </c>
      <c r="BZ338" s="29">
        <f t="shared" si="821"/>
        <v>1.8131900000000001</v>
      </c>
      <c r="CA338" s="29">
        <f t="shared" si="821"/>
        <v>1.1744000000000001</v>
      </c>
      <c r="CC338" s="24">
        <v>2004</v>
      </c>
      <c r="CD338" s="24">
        <v>7</v>
      </c>
      <c r="CE338" s="29">
        <f t="shared" si="811"/>
        <v>2.443721</v>
      </c>
      <c r="CF338" s="29">
        <f t="shared" si="812"/>
        <v>1.5262129999999998</v>
      </c>
      <c r="CG338" s="29">
        <f t="shared" si="813"/>
        <v>2.1372450000000001</v>
      </c>
      <c r="CH338" s="29">
        <f t="shared" si="814"/>
        <v>-1.8344799999999997</v>
      </c>
      <c r="CI338" s="29">
        <f t="shared" si="815"/>
        <v>-2.6234769999999998</v>
      </c>
      <c r="CJ338" s="29">
        <f t="shared" si="816"/>
        <v>2.8400950000000003</v>
      </c>
      <c r="CK338" s="29">
        <f t="shared" si="817"/>
        <v>0.56686054545454567</v>
      </c>
      <c r="CL338" s="29">
        <f t="shared" si="818"/>
        <v>3.7957650000000003</v>
      </c>
      <c r="CM338" s="29">
        <f t="shared" si="819"/>
        <v>5.1792100000000003</v>
      </c>
    </row>
    <row r="339" spans="1:91" x14ac:dyDescent="0.25">
      <c r="A339" s="25" t="s">
        <v>112</v>
      </c>
      <c r="B339" s="25" t="s">
        <v>102</v>
      </c>
      <c r="C339" s="25" t="s">
        <v>92</v>
      </c>
      <c r="D339" s="26">
        <v>14</v>
      </c>
      <c r="F339" s="29">
        <v>5.1221999999999997E-2</v>
      </c>
      <c r="G339" s="29">
        <v>-1.384423</v>
      </c>
      <c r="H339" s="29">
        <v>-0.76987099999999997</v>
      </c>
      <c r="I339" s="29">
        <v>-0.78961400000000004</v>
      </c>
      <c r="J339" s="29">
        <v>-0.71956299999999995</v>
      </c>
      <c r="K339" s="29">
        <v>-0.59972300000000001</v>
      </c>
      <c r="L339" s="29">
        <v>-1.1151249999999999</v>
      </c>
      <c r="M339" s="58">
        <v>0.120723</v>
      </c>
      <c r="N339" s="58">
        <v>-0.59988900000000001</v>
      </c>
      <c r="O339" s="58">
        <v>-0.13472899999999999</v>
      </c>
      <c r="R339" s="31"/>
      <c r="S339" s="31">
        <f t="shared" si="796"/>
        <v>-1.384423</v>
      </c>
      <c r="T339" s="31">
        <f t="shared" si="797"/>
        <v>-0.76987099999999997</v>
      </c>
      <c r="U339" s="31">
        <f t="shared" si="798"/>
        <v>-0.78961400000000004</v>
      </c>
      <c r="V339" s="31">
        <f t="shared" si="799"/>
        <v>-0.71956299999999995</v>
      </c>
      <c r="W339" s="31">
        <f t="shared" si="800"/>
        <v>-0.59972300000000001</v>
      </c>
      <c r="X339" s="31">
        <f t="shared" si="801"/>
        <v>-1.1151249999999999</v>
      </c>
      <c r="Y339" s="60">
        <f t="shared" si="802"/>
        <v>8.2813363636363629E-2</v>
      </c>
      <c r="Z339" s="60">
        <f t="shared" si="803"/>
        <v>-0.59988900000000001</v>
      </c>
      <c r="AA339" s="60">
        <f t="shared" si="804"/>
        <v>-0.13472899999999999</v>
      </c>
      <c r="AC339" s="60">
        <f t="shared" si="809"/>
        <v>-1.384423</v>
      </c>
      <c r="AD339" s="60">
        <f t="shared" si="806"/>
        <v>-0.76987099999999997</v>
      </c>
      <c r="AE339" s="60">
        <f t="shared" si="806"/>
        <v>-0.78961400000000004</v>
      </c>
      <c r="AF339" s="60">
        <f t="shared" si="806"/>
        <v>-0.71956299999999995</v>
      </c>
      <c r="AG339" s="60">
        <f t="shared" si="806"/>
        <v>-0.59972300000000001</v>
      </c>
      <c r="AH339" s="60">
        <f t="shared" si="806"/>
        <v>-1.1151249999999999</v>
      </c>
      <c r="AI339" s="60">
        <f t="shared" si="806"/>
        <v>8.2813363636363629E-2</v>
      </c>
      <c r="AJ339" s="60">
        <f t="shared" si="806"/>
        <v>-0.59988900000000001</v>
      </c>
      <c r="AK339" s="60">
        <f t="shared" si="806"/>
        <v>-0.13472899999999999</v>
      </c>
      <c r="AM339" s="31">
        <f t="shared" si="820"/>
        <v>0.15552500000000014</v>
      </c>
      <c r="AN339" s="31">
        <f t="shared" si="810"/>
        <v>0.30470900000000012</v>
      </c>
      <c r="AO339" s="31">
        <f t="shared" si="810"/>
        <v>0.71279799999999982</v>
      </c>
      <c r="AP339" s="31">
        <f t="shared" si="810"/>
        <v>1.4829019999999997</v>
      </c>
      <c r="AQ339" s="31">
        <f t="shared" si="810"/>
        <v>1.6698140000000001</v>
      </c>
      <c r="AR339" s="31">
        <f t="shared" si="810"/>
        <v>2.8068590000000002</v>
      </c>
      <c r="AS339" s="31">
        <f t="shared" si="810"/>
        <v>4.588657636363636</v>
      </c>
      <c r="AT339" s="31">
        <f t="shared" si="810"/>
        <v>3.8832009999999997</v>
      </c>
      <c r="AU339" s="31">
        <f t="shared" si="810"/>
        <v>2.9991780000000001</v>
      </c>
      <c r="BQ339" s="24">
        <v>1998</v>
      </c>
      <c r="BR339" s="24">
        <v>2</v>
      </c>
      <c r="BS339" s="29">
        <f t="shared" ref="BS339:BS358" si="822">AM585</f>
        <v>3.9031609999999999</v>
      </c>
      <c r="BT339" s="29">
        <f t="shared" ref="BT339:BT358" si="823">AN585</f>
        <v>2.2937210000000001</v>
      </c>
      <c r="BU339" s="29">
        <f t="shared" ref="BU339:BU358" si="824">AO585</f>
        <v>3.3671490000000004</v>
      </c>
      <c r="BV339" s="29">
        <f t="shared" ref="BV339:BV358" si="825">AP585</f>
        <v>3.2149999999999999</v>
      </c>
      <c r="BW339" s="29">
        <f t="shared" ref="BW339:BW358" si="826">AQ585</f>
        <v>2.6555529999999998</v>
      </c>
      <c r="BX339" s="29">
        <f t="shared" ref="BX339:BX358" si="827">AR585</f>
        <v>2.1156250000000001</v>
      </c>
      <c r="BY339" s="29">
        <f t="shared" ref="BY339:BY358" si="828">AS585</f>
        <v>3.9396293636363637</v>
      </c>
      <c r="BZ339" s="29">
        <f t="shared" ref="BZ339:BZ358" si="829">AT585</f>
        <v>3.0715479999999999</v>
      </c>
      <c r="CA339" s="29">
        <f t="shared" ref="CA339:CA358" si="830">AU585</f>
        <v>1.762626</v>
      </c>
      <c r="CC339" s="24">
        <v>2004</v>
      </c>
      <c r="CD339" s="24">
        <v>8</v>
      </c>
      <c r="CE339" s="29">
        <f t="shared" si="811"/>
        <v>2.6837740000000001</v>
      </c>
      <c r="CF339" s="29">
        <f t="shared" si="812"/>
        <v>3.0875349999999999</v>
      </c>
      <c r="CG339" s="29">
        <f t="shared" si="813"/>
        <v>2.66553</v>
      </c>
      <c r="CH339" s="29">
        <f t="shared" si="814"/>
        <v>-1.8245679999999997</v>
      </c>
      <c r="CI339" s="29">
        <f t="shared" si="815"/>
        <v>-2.600978</v>
      </c>
      <c r="CJ339" s="29">
        <f t="shared" si="816"/>
        <v>4.119942</v>
      </c>
      <c r="CK339" s="29">
        <f t="shared" si="817"/>
        <v>1.5189087272727275</v>
      </c>
      <c r="CL339" s="29">
        <f t="shared" si="818"/>
        <v>5.5562140000000007</v>
      </c>
      <c r="CM339" s="29">
        <f t="shared" si="819"/>
        <v>6.9003460000000008</v>
      </c>
    </row>
    <row r="340" spans="1:91" x14ac:dyDescent="0.25">
      <c r="A340" s="25" t="s">
        <v>112</v>
      </c>
      <c r="B340" s="25" t="s">
        <v>102</v>
      </c>
      <c r="C340" s="25" t="s">
        <v>93</v>
      </c>
      <c r="D340" s="26">
        <v>15</v>
      </c>
      <c r="F340" s="29">
        <v>5.2858000000000002E-2</v>
      </c>
      <c r="G340" s="29">
        <v>-1.2857400000000001</v>
      </c>
      <c r="H340" s="29">
        <v>-0.96972000000000003</v>
      </c>
      <c r="I340" s="29">
        <v>-0.96513199999999999</v>
      </c>
      <c r="J340" s="29">
        <v>-0.991012</v>
      </c>
      <c r="K340" s="29">
        <v>-0.84633999999999998</v>
      </c>
      <c r="L340" s="29">
        <v>-1.5109809999999999</v>
      </c>
      <c r="M340" s="58">
        <v>2.3033000000000001E-2</v>
      </c>
      <c r="N340" s="58">
        <v>-0.89329000000000003</v>
      </c>
      <c r="O340" s="58">
        <v>-0.32847500000000002</v>
      </c>
      <c r="R340" s="31"/>
      <c r="S340" s="31">
        <f t="shared" si="796"/>
        <v>-1.2857400000000001</v>
      </c>
      <c r="T340" s="31">
        <f t="shared" si="797"/>
        <v>-0.96972000000000003</v>
      </c>
      <c r="U340" s="31">
        <f t="shared" si="798"/>
        <v>-0.96513199999999999</v>
      </c>
      <c r="V340" s="31">
        <f t="shared" si="799"/>
        <v>-0.991012</v>
      </c>
      <c r="W340" s="31">
        <f t="shared" si="800"/>
        <v>-0.84633999999999998</v>
      </c>
      <c r="X340" s="31">
        <f t="shared" si="801"/>
        <v>-1.5109809999999999</v>
      </c>
      <c r="Y340" s="60">
        <f t="shared" si="802"/>
        <v>3.9301181818181818E-2</v>
      </c>
      <c r="Z340" s="60">
        <f t="shared" si="803"/>
        <v>-0.89329000000000003</v>
      </c>
      <c r="AA340" s="60">
        <f t="shared" si="804"/>
        <v>-0.32847500000000002</v>
      </c>
      <c r="AC340" s="60">
        <f t="shared" si="809"/>
        <v>-1.2857400000000001</v>
      </c>
      <c r="AD340" s="60">
        <f t="shared" si="806"/>
        <v>-0.96972000000000003</v>
      </c>
      <c r="AE340" s="60">
        <f t="shared" si="806"/>
        <v>-0.96513199999999999</v>
      </c>
      <c r="AF340" s="60">
        <f t="shared" si="806"/>
        <v>-0.991012</v>
      </c>
      <c r="AG340" s="60">
        <f t="shared" si="806"/>
        <v>-0.84633999999999998</v>
      </c>
      <c r="AH340" s="60">
        <f t="shared" si="806"/>
        <v>-1.5109809999999999</v>
      </c>
      <c r="AI340" s="60">
        <f t="shared" si="806"/>
        <v>3.9301181818181818E-2</v>
      </c>
      <c r="AJ340" s="60">
        <f t="shared" si="806"/>
        <v>-0.89329000000000003</v>
      </c>
      <c r="AK340" s="60">
        <f t="shared" si="806"/>
        <v>-0.32847500000000002</v>
      </c>
      <c r="AM340" s="31">
        <f t="shared" si="820"/>
        <v>-1.130215</v>
      </c>
      <c r="AN340" s="31">
        <f t="shared" si="810"/>
        <v>-0.66501099999999991</v>
      </c>
      <c r="AO340" s="31">
        <f t="shared" si="810"/>
        <v>-0.25233400000000017</v>
      </c>
      <c r="AP340" s="31">
        <f t="shared" si="810"/>
        <v>0.49188999999999972</v>
      </c>
      <c r="AQ340" s="31">
        <f t="shared" si="810"/>
        <v>0.82347400000000015</v>
      </c>
      <c r="AR340" s="31">
        <f t="shared" si="810"/>
        <v>1.2958780000000003</v>
      </c>
      <c r="AS340" s="31">
        <f t="shared" si="810"/>
        <v>4.6279588181818179</v>
      </c>
      <c r="AT340" s="31">
        <f t="shared" si="810"/>
        <v>2.9899109999999998</v>
      </c>
      <c r="AU340" s="31">
        <f t="shared" si="810"/>
        <v>2.670703</v>
      </c>
      <c r="BQ340" s="24">
        <v>1998</v>
      </c>
      <c r="BR340" s="24">
        <v>3</v>
      </c>
      <c r="BS340" s="29">
        <f t="shared" si="822"/>
        <v>4.8524180000000001</v>
      </c>
      <c r="BT340" s="29">
        <f t="shared" si="823"/>
        <v>2.7179139999999999</v>
      </c>
      <c r="BU340" s="29">
        <f t="shared" si="824"/>
        <v>4.2721030000000004</v>
      </c>
      <c r="BV340" s="29">
        <f t="shared" si="825"/>
        <v>3.9487739999999998</v>
      </c>
      <c r="BW340" s="29">
        <f t="shared" si="826"/>
        <v>3.2762199999999999</v>
      </c>
      <c r="BX340" s="29">
        <f t="shared" si="827"/>
        <v>2.371124</v>
      </c>
      <c r="BY340" s="29">
        <f t="shared" si="828"/>
        <v>5.0646570000000004</v>
      </c>
      <c r="BZ340" s="29">
        <f t="shared" si="829"/>
        <v>3.6359680000000001</v>
      </c>
      <c r="CA340" s="29">
        <f t="shared" si="830"/>
        <v>1.7502409999999999</v>
      </c>
      <c r="CC340" s="24">
        <v>2004</v>
      </c>
      <c r="CD340" s="24">
        <v>9</v>
      </c>
      <c r="CE340" s="29">
        <f t="shared" si="811"/>
        <v>2.3642530000000002</v>
      </c>
      <c r="CF340" s="29">
        <f t="shared" si="812"/>
        <v>4.0576239999999997</v>
      </c>
      <c r="CG340" s="29">
        <f t="shared" si="813"/>
        <v>2.7587429999999999</v>
      </c>
      <c r="CH340" s="29">
        <f t="shared" si="814"/>
        <v>-2.1591199999999997</v>
      </c>
      <c r="CI340" s="29">
        <f t="shared" si="815"/>
        <v>-2.9317890000000002</v>
      </c>
      <c r="CJ340" s="29">
        <f t="shared" si="816"/>
        <v>4.8089760000000004</v>
      </c>
      <c r="CK340" s="29">
        <f t="shared" si="817"/>
        <v>2.0537945454545454</v>
      </c>
      <c r="CL340" s="29">
        <f t="shared" si="818"/>
        <v>6.8328970000000009</v>
      </c>
      <c r="CM340" s="29">
        <f t="shared" si="819"/>
        <v>8.039593</v>
      </c>
    </row>
    <row r="341" spans="1:91" x14ac:dyDescent="0.25">
      <c r="A341" s="25" t="s">
        <v>112</v>
      </c>
      <c r="B341" s="25" t="s">
        <v>103</v>
      </c>
      <c r="C341" s="25" t="s">
        <v>91</v>
      </c>
      <c r="D341" s="26">
        <v>16</v>
      </c>
      <c r="F341" s="29">
        <v>-0.57394500000000004</v>
      </c>
      <c r="G341" s="29">
        <v>-0.78981800000000002</v>
      </c>
      <c r="H341" s="29">
        <v>-0.86303200000000002</v>
      </c>
      <c r="I341" s="29">
        <v>-0.83669499999999997</v>
      </c>
      <c r="J341" s="29">
        <v>-0.58627399999999996</v>
      </c>
      <c r="K341" s="29">
        <v>-0.12993399999999999</v>
      </c>
      <c r="L341" s="29">
        <v>-0.61911700000000003</v>
      </c>
      <c r="M341" s="58">
        <v>-1.9970000000000002E-2</v>
      </c>
      <c r="N341" s="58">
        <v>-0.43760700000000002</v>
      </c>
      <c r="O341" s="58">
        <v>-0.17683699999999999</v>
      </c>
      <c r="R341" s="31"/>
      <c r="S341" s="31">
        <f t="shared" si="796"/>
        <v>-0.78981800000000002</v>
      </c>
      <c r="T341" s="31">
        <f t="shared" si="797"/>
        <v>-0.86303200000000002</v>
      </c>
      <c r="U341" s="31">
        <f t="shared" si="798"/>
        <v>-0.83669499999999997</v>
      </c>
      <c r="V341" s="31">
        <f t="shared" si="799"/>
        <v>-0.58627399999999996</v>
      </c>
      <c r="W341" s="31">
        <f t="shared" si="800"/>
        <v>-0.12993399999999999</v>
      </c>
      <c r="X341" s="31">
        <f t="shared" si="801"/>
        <v>-0.61911700000000003</v>
      </c>
      <c r="Y341" s="60">
        <f t="shared" si="802"/>
        <v>-0.32213818181818182</v>
      </c>
      <c r="Z341" s="60">
        <f t="shared" si="803"/>
        <v>-0.43760700000000002</v>
      </c>
      <c r="AA341" s="60">
        <f t="shared" si="804"/>
        <v>-0.17683699999999999</v>
      </c>
      <c r="AC341" s="60">
        <f t="shared" si="809"/>
        <v>-0.78981800000000002</v>
      </c>
      <c r="AD341" s="60">
        <f t="shared" si="806"/>
        <v>-0.86303200000000002</v>
      </c>
      <c r="AE341" s="60">
        <f t="shared" si="806"/>
        <v>-0.83669499999999997</v>
      </c>
      <c r="AF341" s="60">
        <f t="shared" si="806"/>
        <v>-0.58627399999999996</v>
      </c>
      <c r="AG341" s="60">
        <f t="shared" si="806"/>
        <v>-0.12993399999999999</v>
      </c>
      <c r="AH341" s="60">
        <f t="shared" si="806"/>
        <v>-0.61911700000000003</v>
      </c>
      <c r="AI341" s="60">
        <f t="shared" si="806"/>
        <v>-0.32213818181818182</v>
      </c>
      <c r="AJ341" s="60">
        <f t="shared" si="806"/>
        <v>-0.43760700000000002</v>
      </c>
      <c r="AK341" s="60">
        <f t="shared" si="806"/>
        <v>-0.17683699999999999</v>
      </c>
      <c r="AM341" s="31">
        <f t="shared" si="820"/>
        <v>-1.9200330000000001</v>
      </c>
      <c r="AN341" s="31">
        <f t="shared" si="810"/>
        <v>-1.5280429999999998</v>
      </c>
      <c r="AO341" s="31">
        <f t="shared" si="810"/>
        <v>-1.089029</v>
      </c>
      <c r="AP341" s="31">
        <f t="shared" si="810"/>
        <v>-9.4384000000000245E-2</v>
      </c>
      <c r="AQ341" s="31">
        <f t="shared" si="810"/>
        <v>0.69354000000000016</v>
      </c>
      <c r="AR341" s="31">
        <f t="shared" si="810"/>
        <v>0.67676100000000028</v>
      </c>
      <c r="AS341" s="31">
        <f t="shared" si="810"/>
        <v>4.3058206363636362</v>
      </c>
      <c r="AT341" s="31">
        <f t="shared" si="810"/>
        <v>2.5523039999999999</v>
      </c>
      <c r="AU341" s="31">
        <f t="shared" si="810"/>
        <v>2.4938660000000001</v>
      </c>
      <c r="BQ341" s="24">
        <v>1998</v>
      </c>
      <c r="BR341" s="24">
        <v>4</v>
      </c>
      <c r="BS341" s="29">
        <f t="shared" si="822"/>
        <v>4.9072789999999999</v>
      </c>
      <c r="BT341" s="29">
        <f t="shared" si="823"/>
        <v>2.3074189999999999</v>
      </c>
      <c r="BU341" s="29">
        <f t="shared" si="824"/>
        <v>4.4758320000000005</v>
      </c>
      <c r="BV341" s="29">
        <f t="shared" si="825"/>
        <v>3.6268079999999996</v>
      </c>
      <c r="BW341" s="29">
        <f t="shared" si="826"/>
        <v>3.1285119999999997</v>
      </c>
      <c r="BX341" s="29">
        <f t="shared" si="827"/>
        <v>1.8106089999999999</v>
      </c>
      <c r="BY341" s="29">
        <f t="shared" si="828"/>
        <v>5.3545389090909099</v>
      </c>
      <c r="BZ341" s="29">
        <f t="shared" si="829"/>
        <v>3.3421240000000001</v>
      </c>
      <c r="CA341" s="29">
        <f t="shared" si="830"/>
        <v>0.99269199999999991</v>
      </c>
      <c r="CC341" s="24">
        <v>2004</v>
      </c>
      <c r="CD341" s="24">
        <v>10</v>
      </c>
      <c r="CE341" s="29">
        <f t="shared" si="811"/>
        <v>2.5324590000000002</v>
      </c>
      <c r="CF341" s="29">
        <f t="shared" si="812"/>
        <v>5.318683</v>
      </c>
      <c r="CG341" s="29">
        <f t="shared" si="813"/>
        <v>3.0450680000000001</v>
      </c>
      <c r="CH341" s="29">
        <f t="shared" si="814"/>
        <v>-2.1818359999999997</v>
      </c>
      <c r="CI341" s="29">
        <f t="shared" si="815"/>
        <v>-2.9055520000000001</v>
      </c>
      <c r="CJ341" s="29">
        <f t="shared" si="816"/>
        <v>5.655386</v>
      </c>
      <c r="CK341" s="29">
        <f t="shared" si="817"/>
        <v>2.9591094545454544</v>
      </c>
      <c r="CL341" s="29">
        <f t="shared" si="818"/>
        <v>8.6055550000000007</v>
      </c>
      <c r="CM341" s="29">
        <f t="shared" si="819"/>
        <v>9.5135310000000004</v>
      </c>
    </row>
    <row r="342" spans="1:91" x14ac:dyDescent="0.25">
      <c r="A342" s="25" t="s">
        <v>112</v>
      </c>
      <c r="B342" s="25" t="s">
        <v>103</v>
      </c>
      <c r="C342" s="25" t="s">
        <v>92</v>
      </c>
      <c r="D342" s="26">
        <v>17</v>
      </c>
      <c r="F342" s="29">
        <v>-0.74474600000000002</v>
      </c>
      <c r="G342" s="29">
        <v>-0.74084499999999998</v>
      </c>
      <c r="H342" s="29">
        <v>-1.093764</v>
      </c>
      <c r="I342" s="29">
        <v>-0.86787599999999998</v>
      </c>
      <c r="J342" s="29">
        <v>-0.42186499999999999</v>
      </c>
      <c r="K342" s="29">
        <v>1.7901E-2</v>
      </c>
      <c r="L342" s="29">
        <v>-0.68692299999999995</v>
      </c>
      <c r="M342" s="58">
        <v>-0.31293300000000002</v>
      </c>
      <c r="N342" s="58">
        <v>-0.49763099999999999</v>
      </c>
      <c r="O342" s="58">
        <v>-0.15673599999999999</v>
      </c>
      <c r="R342" s="31"/>
      <c r="S342" s="31">
        <f t="shared" si="796"/>
        <v>-0.74084499999999998</v>
      </c>
      <c r="T342" s="31">
        <f t="shared" si="797"/>
        <v>-1.093764</v>
      </c>
      <c r="U342" s="31">
        <f t="shared" si="798"/>
        <v>-0.86787599999999998</v>
      </c>
      <c r="V342" s="31">
        <f t="shared" si="799"/>
        <v>-0.42186499999999999</v>
      </c>
      <c r="W342" s="31">
        <f t="shared" si="800"/>
        <v>1.7901E-2</v>
      </c>
      <c r="X342" s="31">
        <f t="shared" si="801"/>
        <v>-0.68692299999999995</v>
      </c>
      <c r="Y342" s="60">
        <f t="shared" si="802"/>
        <v>-0.54846736363636373</v>
      </c>
      <c r="Z342" s="60">
        <f t="shared" si="803"/>
        <v>-0.49763099999999999</v>
      </c>
      <c r="AA342" s="60">
        <f t="shared" si="804"/>
        <v>-0.15673599999999999</v>
      </c>
      <c r="AC342" s="60">
        <f t="shared" si="809"/>
        <v>-0.74084499999999998</v>
      </c>
      <c r="AD342" s="60">
        <f t="shared" si="806"/>
        <v>-1.093764</v>
      </c>
      <c r="AE342" s="60">
        <f t="shared" si="806"/>
        <v>-0.86787599999999998</v>
      </c>
      <c r="AF342" s="60">
        <f t="shared" si="806"/>
        <v>-0.42186499999999999</v>
      </c>
      <c r="AG342" s="60">
        <f t="shared" si="806"/>
        <v>1.7901E-2</v>
      </c>
      <c r="AH342" s="60">
        <f t="shared" si="806"/>
        <v>-0.68692299999999995</v>
      </c>
      <c r="AI342" s="60">
        <f t="shared" si="806"/>
        <v>-0.54846736363636373</v>
      </c>
      <c r="AJ342" s="60">
        <f t="shared" si="806"/>
        <v>-0.49763099999999999</v>
      </c>
      <c r="AK342" s="60">
        <f t="shared" si="806"/>
        <v>-0.15673599999999999</v>
      </c>
      <c r="AM342" s="31">
        <f t="shared" si="820"/>
        <v>-2.6608780000000003</v>
      </c>
      <c r="AN342" s="31">
        <f t="shared" si="810"/>
        <v>-2.6218069999999996</v>
      </c>
      <c r="AO342" s="31">
        <f t="shared" si="810"/>
        <v>-1.9569049999999999</v>
      </c>
      <c r="AP342" s="31">
        <f t="shared" si="810"/>
        <v>-0.51624900000000018</v>
      </c>
      <c r="AQ342" s="31">
        <f t="shared" si="810"/>
        <v>0.71144100000000021</v>
      </c>
      <c r="AR342" s="31">
        <f t="shared" si="810"/>
        <v>-1.0161999999999671E-2</v>
      </c>
      <c r="AS342" s="31">
        <f t="shared" si="810"/>
        <v>3.7573532727272725</v>
      </c>
      <c r="AT342" s="31">
        <f t="shared" si="810"/>
        <v>2.0546729999999997</v>
      </c>
      <c r="AU342" s="31">
        <f t="shared" si="810"/>
        <v>2.3371300000000002</v>
      </c>
      <c r="BQ342" s="24">
        <v>1998</v>
      </c>
      <c r="BR342" s="24">
        <v>5</v>
      </c>
      <c r="BS342" s="29">
        <f t="shared" si="822"/>
        <v>5.1028609999999999</v>
      </c>
      <c r="BT342" s="29">
        <f t="shared" si="823"/>
        <v>1.907953</v>
      </c>
      <c r="BU342" s="29">
        <f t="shared" si="824"/>
        <v>4.7555100000000001</v>
      </c>
      <c r="BV342" s="29">
        <f t="shared" si="825"/>
        <v>3.4503299999999997</v>
      </c>
      <c r="BW342" s="29">
        <f t="shared" si="826"/>
        <v>2.9931509999999997</v>
      </c>
      <c r="BX342" s="29">
        <f t="shared" si="827"/>
        <v>1.351138</v>
      </c>
      <c r="BY342" s="29">
        <f t="shared" si="828"/>
        <v>5.5374918181818193</v>
      </c>
      <c r="BZ342" s="29">
        <f t="shared" si="829"/>
        <v>2.9590860000000001</v>
      </c>
      <c r="CA342" s="29">
        <f t="shared" si="830"/>
        <v>-1.2228000000000128E-2</v>
      </c>
      <c r="CC342" s="24">
        <v>2004</v>
      </c>
      <c r="CD342" s="24">
        <v>11</v>
      </c>
      <c r="CE342" s="29">
        <f t="shared" si="811"/>
        <v>1.8895770000000003</v>
      </c>
      <c r="CF342" s="29">
        <f t="shared" si="812"/>
        <v>5.4313010000000004</v>
      </c>
      <c r="CG342" s="29">
        <f t="shared" si="813"/>
        <v>2.5795080000000001</v>
      </c>
      <c r="CH342" s="29">
        <f t="shared" si="814"/>
        <v>-2.9760939999999998</v>
      </c>
      <c r="CI342" s="29">
        <f t="shared" si="815"/>
        <v>-3.7726250000000001</v>
      </c>
      <c r="CJ342" s="29">
        <f t="shared" si="816"/>
        <v>5.4454940000000001</v>
      </c>
      <c r="CK342" s="29">
        <f t="shared" si="817"/>
        <v>2.9919969090909091</v>
      </c>
      <c r="CL342" s="29">
        <f t="shared" si="818"/>
        <v>8.7216970000000007</v>
      </c>
      <c r="CM342" s="29">
        <f t="shared" si="819"/>
        <v>9.5405560000000005</v>
      </c>
    </row>
    <row r="343" spans="1:91" x14ac:dyDescent="0.25">
      <c r="A343" s="25" t="s">
        <v>112</v>
      </c>
      <c r="B343" s="25" t="s">
        <v>103</v>
      </c>
      <c r="C343" s="25" t="s">
        <v>93</v>
      </c>
      <c r="D343" s="26">
        <v>18</v>
      </c>
      <c r="F343" s="29">
        <v>-0.82970299999999997</v>
      </c>
      <c r="G343" s="29">
        <v>-0.68628999999999996</v>
      </c>
      <c r="H343" s="29">
        <v>-0.97900500000000001</v>
      </c>
      <c r="I343" s="29">
        <v>-0.77939499999999995</v>
      </c>
      <c r="J343" s="29">
        <v>-0.114423</v>
      </c>
      <c r="K343" s="29">
        <v>0.33721800000000002</v>
      </c>
      <c r="L343" s="29">
        <v>-0.46605799999999997</v>
      </c>
      <c r="M343" s="58">
        <v>-0.694581</v>
      </c>
      <c r="N343" s="58">
        <v>-0.20011399999999999</v>
      </c>
      <c r="O343" s="58">
        <v>-0.122381</v>
      </c>
      <c r="R343" s="31"/>
      <c r="S343" s="31">
        <f t="shared" si="796"/>
        <v>-0.68628999999999996</v>
      </c>
      <c r="T343" s="31">
        <f t="shared" si="797"/>
        <v>-0.97900500000000001</v>
      </c>
      <c r="U343" s="31">
        <f t="shared" si="798"/>
        <v>-0.77939499999999995</v>
      </c>
      <c r="V343" s="31">
        <f t="shared" si="799"/>
        <v>-0.114423</v>
      </c>
      <c r="W343" s="31">
        <f t="shared" si="800"/>
        <v>0.33721800000000002</v>
      </c>
      <c r="X343" s="31">
        <f t="shared" si="801"/>
        <v>-0.46605799999999997</v>
      </c>
      <c r="Y343" s="60">
        <f t="shared" si="802"/>
        <v>-0.76828390909090905</v>
      </c>
      <c r="Z343" s="60">
        <f t="shared" si="803"/>
        <v>-0.20011399999999999</v>
      </c>
      <c r="AA343" s="60">
        <f t="shared" si="804"/>
        <v>-0.122381</v>
      </c>
      <c r="AC343" s="60">
        <f t="shared" si="809"/>
        <v>-0.68628999999999996</v>
      </c>
      <c r="AD343" s="60">
        <f t="shared" si="806"/>
        <v>-0.97900500000000001</v>
      </c>
      <c r="AE343" s="60">
        <f t="shared" si="806"/>
        <v>-0.77939499999999995</v>
      </c>
      <c r="AF343" s="60">
        <f t="shared" si="806"/>
        <v>-0.114423</v>
      </c>
      <c r="AG343" s="60">
        <f t="shared" si="806"/>
        <v>0.33721800000000002</v>
      </c>
      <c r="AH343" s="60">
        <f t="shared" si="806"/>
        <v>-0.46605799999999997</v>
      </c>
      <c r="AI343" s="60">
        <f t="shared" si="806"/>
        <v>-0.76828390909090905</v>
      </c>
      <c r="AJ343" s="60">
        <f t="shared" si="806"/>
        <v>-0.20011399999999999</v>
      </c>
      <c r="AK343" s="60">
        <f t="shared" si="806"/>
        <v>-0.122381</v>
      </c>
      <c r="AM343" s="31">
        <f t="shared" si="820"/>
        <v>-3.3471680000000004</v>
      </c>
      <c r="AN343" s="31">
        <f t="shared" si="810"/>
        <v>-3.6008119999999995</v>
      </c>
      <c r="AO343" s="31">
        <f t="shared" si="810"/>
        <v>-2.7363</v>
      </c>
      <c r="AP343" s="31">
        <f t="shared" si="810"/>
        <v>-0.63067200000000012</v>
      </c>
      <c r="AQ343" s="31">
        <f t="shared" si="810"/>
        <v>1.0486590000000002</v>
      </c>
      <c r="AR343" s="31">
        <f t="shared" si="810"/>
        <v>-0.47621999999999964</v>
      </c>
      <c r="AS343" s="31">
        <f t="shared" si="810"/>
        <v>2.9890693636363634</v>
      </c>
      <c r="AT343" s="31">
        <f t="shared" si="810"/>
        <v>1.8545589999999998</v>
      </c>
      <c r="AU343" s="31">
        <f t="shared" si="810"/>
        <v>2.2147490000000003</v>
      </c>
      <c r="BQ343" s="24">
        <v>1998</v>
      </c>
      <c r="BR343" s="24">
        <v>6</v>
      </c>
      <c r="BS343" s="29">
        <f t="shared" si="822"/>
        <v>5.3783139999999996</v>
      </c>
      <c r="BT343" s="29">
        <f t="shared" si="823"/>
        <v>1.482048</v>
      </c>
      <c r="BU343" s="29">
        <f t="shared" si="824"/>
        <v>5.0206990000000005</v>
      </c>
      <c r="BV343" s="29">
        <f t="shared" si="825"/>
        <v>3.3300549999999998</v>
      </c>
      <c r="BW343" s="29">
        <f t="shared" si="826"/>
        <v>2.8916769999999996</v>
      </c>
      <c r="BX343" s="29">
        <f t="shared" si="827"/>
        <v>1.03837</v>
      </c>
      <c r="BY343" s="29">
        <f t="shared" si="828"/>
        <v>5.5523804545454558</v>
      </c>
      <c r="BZ343" s="29">
        <f t="shared" si="829"/>
        <v>2.4949660000000002</v>
      </c>
      <c r="CA343" s="29">
        <f t="shared" si="830"/>
        <v>-1.2356220000000002</v>
      </c>
      <c r="CC343" s="24">
        <v>2004</v>
      </c>
      <c r="CD343" s="24">
        <v>12</v>
      </c>
      <c r="CE343" s="29">
        <f t="shared" si="811"/>
        <v>1.2698260000000001</v>
      </c>
      <c r="CF343" s="29">
        <f t="shared" si="812"/>
        <v>5.4456930000000003</v>
      </c>
      <c r="CG343" s="29">
        <f t="shared" si="813"/>
        <v>2.0099360000000002</v>
      </c>
      <c r="CH343" s="29">
        <f t="shared" si="814"/>
        <v>-3.7815319999999999</v>
      </c>
      <c r="CI343" s="29">
        <f t="shared" si="815"/>
        <v>-4.6352180000000001</v>
      </c>
      <c r="CJ343" s="29">
        <f t="shared" si="816"/>
        <v>5.2672809999999997</v>
      </c>
      <c r="CK343" s="29">
        <f t="shared" si="817"/>
        <v>2.8734823636363638</v>
      </c>
      <c r="CL343" s="29">
        <f t="shared" si="818"/>
        <v>9.3509910000000005</v>
      </c>
      <c r="CM343" s="29">
        <f t="shared" si="819"/>
        <v>9.8984900000000007</v>
      </c>
    </row>
    <row r="344" spans="1:91" x14ac:dyDescent="0.25">
      <c r="A344" s="25" t="s">
        <v>112</v>
      </c>
      <c r="B344" s="25" t="s">
        <v>90</v>
      </c>
      <c r="C344" s="25" t="s">
        <v>91</v>
      </c>
      <c r="D344" s="26">
        <v>19</v>
      </c>
      <c r="F344" s="29">
        <v>-0.52637400000000001</v>
      </c>
      <c r="G344" s="29">
        <v>-0.70089800000000002</v>
      </c>
      <c r="H344" s="29">
        <v>-1.073744</v>
      </c>
      <c r="I344" s="29">
        <v>-0.92784599999999995</v>
      </c>
      <c r="J344" s="29">
        <v>-0.69678300000000004</v>
      </c>
      <c r="K344" s="29">
        <v>-0.29398200000000002</v>
      </c>
      <c r="L344" s="29">
        <v>-0.79732599999999998</v>
      </c>
      <c r="M344" s="58">
        <v>-0.31813799999999998</v>
      </c>
      <c r="N344" s="58">
        <v>-0.9637</v>
      </c>
      <c r="O344" s="58">
        <v>-1.014748</v>
      </c>
      <c r="R344" s="31"/>
      <c r="S344" s="31">
        <f t="shared" si="796"/>
        <v>-0.70089800000000002</v>
      </c>
      <c r="T344" s="31">
        <f t="shared" si="797"/>
        <v>-1.073744</v>
      </c>
      <c r="U344" s="31">
        <f t="shared" si="798"/>
        <v>-0.92784599999999995</v>
      </c>
      <c r="V344" s="31">
        <f t="shared" si="799"/>
        <v>-0.69678300000000004</v>
      </c>
      <c r="W344" s="31">
        <f t="shared" si="800"/>
        <v>-0.29398200000000002</v>
      </c>
      <c r="X344" s="31">
        <f t="shared" si="801"/>
        <v>-0.79732599999999998</v>
      </c>
      <c r="Y344" s="60">
        <f t="shared" si="802"/>
        <v>-0.43172127272727273</v>
      </c>
      <c r="Z344" s="60">
        <f t="shared" si="803"/>
        <v>-0.9637</v>
      </c>
      <c r="AA344" s="60">
        <f t="shared" si="804"/>
        <v>-1.014748</v>
      </c>
      <c r="AC344" s="60">
        <f t="shared" si="809"/>
        <v>-0.70089800000000002</v>
      </c>
      <c r="AD344" s="60">
        <f t="shared" si="806"/>
        <v>-1.073744</v>
      </c>
      <c r="AE344" s="60">
        <f t="shared" si="806"/>
        <v>-0.92784599999999995</v>
      </c>
      <c r="AF344" s="60">
        <f t="shared" si="806"/>
        <v>-0.69678300000000004</v>
      </c>
      <c r="AG344" s="60">
        <f t="shared" si="806"/>
        <v>-0.29398200000000002</v>
      </c>
      <c r="AH344" s="60">
        <f t="shared" si="806"/>
        <v>-0.79732599999999998</v>
      </c>
      <c r="AI344" s="60">
        <f t="shared" si="806"/>
        <v>-0.43172127272727273</v>
      </c>
      <c r="AJ344" s="60">
        <f t="shared" si="806"/>
        <v>-0.9637</v>
      </c>
      <c r="AK344" s="60">
        <f t="shared" si="806"/>
        <v>-1.014748</v>
      </c>
      <c r="AM344" s="31">
        <f t="shared" si="820"/>
        <v>-4.0480660000000004</v>
      </c>
      <c r="AN344" s="31">
        <f t="shared" si="810"/>
        <v>-4.674555999999999</v>
      </c>
      <c r="AO344" s="31">
        <f t="shared" si="810"/>
        <v>-3.6641459999999997</v>
      </c>
      <c r="AP344" s="31">
        <f t="shared" si="810"/>
        <v>-1.3274550000000001</v>
      </c>
      <c r="AQ344" s="31">
        <f t="shared" si="810"/>
        <v>0.75467700000000026</v>
      </c>
      <c r="AR344" s="31">
        <f t="shared" si="810"/>
        <v>-1.2735459999999996</v>
      </c>
      <c r="AS344" s="31">
        <f t="shared" si="810"/>
        <v>2.5573480909090907</v>
      </c>
      <c r="AT344" s="31">
        <f t="shared" si="810"/>
        <v>0.89085899999999985</v>
      </c>
      <c r="AU344" s="31">
        <f t="shared" si="810"/>
        <v>1.2000010000000003</v>
      </c>
      <c r="BQ344" s="24">
        <v>1998</v>
      </c>
      <c r="BR344" s="24">
        <v>7</v>
      </c>
      <c r="BS344" s="29">
        <f t="shared" si="822"/>
        <v>6.2191809999999998</v>
      </c>
      <c r="BT344" s="29">
        <f t="shared" si="823"/>
        <v>1.2168190000000001</v>
      </c>
      <c r="BU344" s="29">
        <f t="shared" si="824"/>
        <v>5.3451710000000006</v>
      </c>
      <c r="BV344" s="29">
        <f t="shared" si="825"/>
        <v>3.5206569999999999</v>
      </c>
      <c r="BW344" s="29">
        <f t="shared" si="826"/>
        <v>2.4730309999999998</v>
      </c>
      <c r="BX344" s="29">
        <f t="shared" si="827"/>
        <v>0.93113999999999997</v>
      </c>
      <c r="BY344" s="29">
        <f t="shared" si="828"/>
        <v>5.3205593636363648</v>
      </c>
      <c r="BZ344" s="29">
        <f t="shared" si="829"/>
        <v>1.7536980000000002</v>
      </c>
      <c r="CA344" s="29">
        <f t="shared" si="830"/>
        <v>-2.5119950000000002</v>
      </c>
      <c r="CC344" s="24">
        <v>2004</v>
      </c>
      <c r="CD344" s="24">
        <v>13</v>
      </c>
      <c r="CE344" s="29">
        <f t="shared" si="811"/>
        <v>1.0722880000000001</v>
      </c>
      <c r="CF344" s="29">
        <f t="shared" si="812"/>
        <v>5.8022370000000008</v>
      </c>
      <c r="CG344" s="29">
        <f t="shared" si="813"/>
        <v>1.9895170000000002</v>
      </c>
      <c r="CH344" s="29">
        <f t="shared" si="814"/>
        <v>-3.712008</v>
      </c>
      <c r="CI344" s="29">
        <f t="shared" si="815"/>
        <v>-4.9074340000000003</v>
      </c>
      <c r="CJ344" s="29">
        <f t="shared" si="816"/>
        <v>5.5606779999999993</v>
      </c>
      <c r="CK344" s="29">
        <f t="shared" si="817"/>
        <v>3.0671716363636365</v>
      </c>
      <c r="CL344" s="29">
        <f t="shared" si="818"/>
        <v>10.33728</v>
      </c>
      <c r="CM344" s="29">
        <f t="shared" si="819"/>
        <v>10.940901</v>
      </c>
    </row>
    <row r="345" spans="1:91" x14ac:dyDescent="0.25">
      <c r="A345" s="25" t="s">
        <v>112</v>
      </c>
      <c r="B345" s="25" t="s">
        <v>90</v>
      </c>
      <c r="C345" s="25" t="s">
        <v>92</v>
      </c>
      <c r="D345" s="26">
        <v>20</v>
      </c>
      <c r="F345" s="29">
        <v>-0.1288</v>
      </c>
      <c r="G345" s="29">
        <v>-0.41219499999999998</v>
      </c>
      <c r="H345" s="29">
        <v>-0.57747700000000002</v>
      </c>
      <c r="I345" s="29">
        <v>-0.74184600000000001</v>
      </c>
      <c r="J345" s="29">
        <v>-0.66870700000000005</v>
      </c>
      <c r="K345" s="29">
        <v>-0.207866</v>
      </c>
      <c r="L345" s="29">
        <v>-0.34395100000000001</v>
      </c>
      <c r="M345" s="58">
        <v>-9.8497000000000001E-2</v>
      </c>
      <c r="N345" s="58">
        <v>-0.37437700000000002</v>
      </c>
      <c r="O345" s="58">
        <v>-0.41823700000000003</v>
      </c>
      <c r="R345" s="31"/>
      <c r="S345" s="31">
        <f t="shared" si="796"/>
        <v>-0.41219499999999998</v>
      </c>
      <c r="T345" s="31">
        <f t="shared" si="797"/>
        <v>-0.57747700000000002</v>
      </c>
      <c r="U345" s="31">
        <f t="shared" si="798"/>
        <v>-0.74184600000000001</v>
      </c>
      <c r="V345" s="31">
        <f t="shared" si="799"/>
        <v>-0.66870700000000005</v>
      </c>
      <c r="W345" s="31">
        <f t="shared" si="800"/>
        <v>-0.207866</v>
      </c>
      <c r="X345" s="31">
        <f t="shared" si="801"/>
        <v>-0.34395100000000001</v>
      </c>
      <c r="Y345" s="60">
        <f t="shared" si="802"/>
        <v>-0.1150259090909091</v>
      </c>
      <c r="Z345" s="60">
        <f t="shared" si="803"/>
        <v>-0.37437700000000002</v>
      </c>
      <c r="AA345" s="60">
        <f t="shared" si="804"/>
        <v>-0.41823700000000003</v>
      </c>
      <c r="AC345" s="60">
        <f t="shared" si="809"/>
        <v>-0.41219499999999998</v>
      </c>
      <c r="AD345" s="60">
        <f t="shared" si="806"/>
        <v>-0.57747700000000002</v>
      </c>
      <c r="AE345" s="60">
        <f t="shared" si="806"/>
        <v>-0.74184600000000001</v>
      </c>
      <c r="AF345" s="60">
        <f t="shared" si="806"/>
        <v>-0.66870700000000005</v>
      </c>
      <c r="AG345" s="60">
        <f t="shared" si="806"/>
        <v>-0.207866</v>
      </c>
      <c r="AH345" s="60">
        <f t="shared" si="806"/>
        <v>-0.34395100000000001</v>
      </c>
      <c r="AI345" s="60">
        <f t="shared" si="806"/>
        <v>-0.1150259090909091</v>
      </c>
      <c r="AJ345" s="60">
        <f t="shared" si="806"/>
        <v>-0.37437700000000002</v>
      </c>
      <c r="AK345" s="60">
        <f t="shared" si="806"/>
        <v>-0.41823700000000003</v>
      </c>
      <c r="AM345" s="31">
        <f t="shared" si="820"/>
        <v>-4.460261</v>
      </c>
      <c r="AN345" s="31">
        <f t="shared" si="810"/>
        <v>-5.2520329999999991</v>
      </c>
      <c r="AO345" s="31">
        <f t="shared" si="810"/>
        <v>-4.4059919999999995</v>
      </c>
      <c r="AP345" s="31">
        <f t="shared" si="810"/>
        <v>-1.996162</v>
      </c>
      <c r="AQ345" s="31">
        <f t="shared" si="810"/>
        <v>0.54681100000000027</v>
      </c>
      <c r="AR345" s="31">
        <f t="shared" si="810"/>
        <v>-1.6174969999999997</v>
      </c>
      <c r="AS345" s="31">
        <f t="shared" si="810"/>
        <v>2.4423221818181817</v>
      </c>
      <c r="AT345" s="31">
        <f t="shared" si="810"/>
        <v>0.51648199999999989</v>
      </c>
      <c r="AU345" s="31">
        <f t="shared" si="810"/>
        <v>0.78176400000000035</v>
      </c>
      <c r="BQ345" s="24">
        <v>1998</v>
      </c>
      <c r="BR345" s="24">
        <v>8</v>
      </c>
      <c r="BS345" s="29">
        <f t="shared" si="822"/>
        <v>7.2382410000000004</v>
      </c>
      <c r="BT345" s="29">
        <f t="shared" si="823"/>
        <v>1.1778890000000002</v>
      </c>
      <c r="BU345" s="29">
        <f t="shared" si="824"/>
        <v>5.7450110000000008</v>
      </c>
      <c r="BV345" s="29">
        <f t="shared" si="825"/>
        <v>4.0907229999999997</v>
      </c>
      <c r="BW345" s="29">
        <f t="shared" si="826"/>
        <v>2.2524459999999999</v>
      </c>
      <c r="BX345" s="29">
        <f t="shared" si="827"/>
        <v>0.97767399999999993</v>
      </c>
      <c r="BY345" s="29">
        <f t="shared" si="828"/>
        <v>4.7459230000000012</v>
      </c>
      <c r="BZ345" s="29">
        <f t="shared" si="829"/>
        <v>0.74675800000000025</v>
      </c>
      <c r="CA345" s="29">
        <f t="shared" si="830"/>
        <v>-3.7324210000000004</v>
      </c>
      <c r="CC345" s="24">
        <v>2004</v>
      </c>
      <c r="CD345" s="24">
        <v>14</v>
      </c>
      <c r="CE345" s="29">
        <f t="shared" si="811"/>
        <v>0.82563300000000006</v>
      </c>
      <c r="CF345" s="29">
        <f t="shared" si="812"/>
        <v>5.929679000000001</v>
      </c>
      <c r="CG345" s="29">
        <f t="shared" si="813"/>
        <v>1.8836330000000001</v>
      </c>
      <c r="CH345" s="29">
        <f t="shared" si="814"/>
        <v>-3.8069009999999999</v>
      </c>
      <c r="CI345" s="29">
        <f t="shared" si="815"/>
        <v>-5.332484</v>
      </c>
      <c r="CJ345" s="29">
        <f t="shared" si="816"/>
        <v>5.6121209999999992</v>
      </c>
      <c r="CK345" s="29">
        <f t="shared" si="817"/>
        <v>3.2310868181818182</v>
      </c>
      <c r="CL345" s="29">
        <f t="shared" si="818"/>
        <v>11.129007999999999</v>
      </c>
      <c r="CM345" s="29">
        <f t="shared" si="819"/>
        <v>11.738710000000001</v>
      </c>
    </row>
    <row r="346" spans="1:91" x14ac:dyDescent="0.25">
      <c r="A346" s="25" t="s">
        <v>112</v>
      </c>
      <c r="B346" s="25" t="s">
        <v>90</v>
      </c>
      <c r="C346" s="25" t="s">
        <v>93</v>
      </c>
      <c r="D346" s="26">
        <v>21</v>
      </c>
      <c r="F346" s="29">
        <v>0.15773799999999999</v>
      </c>
      <c r="G346" s="29">
        <v>-0.128443</v>
      </c>
      <c r="H346" s="29">
        <v>-0.114037</v>
      </c>
      <c r="I346" s="29">
        <v>-0.53070799999999996</v>
      </c>
      <c r="J346" s="29">
        <v>-0.62030799999999997</v>
      </c>
      <c r="K346" s="29">
        <v>-6.6954E-2</v>
      </c>
      <c r="L346" s="29">
        <v>6.1830000000000003E-2</v>
      </c>
      <c r="M346" s="58">
        <v>2.5479999999999999E-2</v>
      </c>
      <c r="N346" s="58">
        <v>0.17785599999999999</v>
      </c>
      <c r="O346" s="58">
        <v>0.19992599999999999</v>
      </c>
      <c r="R346" s="31"/>
      <c r="S346" s="31">
        <f t="shared" si="796"/>
        <v>-0.128443</v>
      </c>
      <c r="T346" s="31">
        <f t="shared" si="797"/>
        <v>-0.114037</v>
      </c>
      <c r="U346" s="31">
        <f t="shared" si="798"/>
        <v>-0.53070799999999996</v>
      </c>
      <c r="V346" s="31">
        <f t="shared" si="799"/>
        <v>-0.62030799999999997</v>
      </c>
      <c r="W346" s="31">
        <f t="shared" si="800"/>
        <v>-6.6954E-2</v>
      </c>
      <c r="X346" s="31">
        <f t="shared" si="801"/>
        <v>6.1830000000000003E-2</v>
      </c>
      <c r="Y346" s="60">
        <f t="shared" si="802"/>
        <v>9.7620727272727276E-2</v>
      </c>
      <c r="Z346" s="60">
        <f t="shared" si="803"/>
        <v>0.17785599999999999</v>
      </c>
      <c r="AA346" s="60">
        <f t="shared" si="804"/>
        <v>0.19992599999999999</v>
      </c>
      <c r="AC346" s="60">
        <f t="shared" si="809"/>
        <v>-0.128443</v>
      </c>
      <c r="AD346" s="60">
        <f t="shared" si="806"/>
        <v>-0.114037</v>
      </c>
      <c r="AE346" s="60">
        <f t="shared" si="806"/>
        <v>-0.53070799999999996</v>
      </c>
      <c r="AF346" s="60">
        <f t="shared" si="806"/>
        <v>-0.62030799999999997</v>
      </c>
      <c r="AG346" s="60">
        <f t="shared" si="806"/>
        <v>-6.6954E-2</v>
      </c>
      <c r="AH346" s="60">
        <f t="shared" si="806"/>
        <v>6.1830000000000003E-2</v>
      </c>
      <c r="AI346" s="60">
        <f t="shared" si="806"/>
        <v>9.7620727272727276E-2</v>
      </c>
      <c r="AJ346" s="60">
        <f t="shared" si="806"/>
        <v>0.17785599999999999</v>
      </c>
      <c r="AK346" s="60">
        <f t="shared" si="806"/>
        <v>0.19992599999999999</v>
      </c>
      <c r="AM346" s="31">
        <f t="shared" si="820"/>
        <v>-4.5887039999999999</v>
      </c>
      <c r="AN346" s="31">
        <f t="shared" si="810"/>
        <v>-5.3660699999999988</v>
      </c>
      <c r="AO346" s="31">
        <f t="shared" si="810"/>
        <v>-4.9366999999999992</v>
      </c>
      <c r="AP346" s="31">
        <f t="shared" si="810"/>
        <v>-2.6164700000000001</v>
      </c>
      <c r="AQ346" s="31">
        <f t="shared" si="810"/>
        <v>0.47985700000000026</v>
      </c>
      <c r="AR346" s="31">
        <f t="shared" si="810"/>
        <v>-1.5556669999999997</v>
      </c>
      <c r="AS346" s="31">
        <f t="shared" si="810"/>
        <v>2.5399429090909091</v>
      </c>
      <c r="AT346" s="31">
        <f t="shared" si="810"/>
        <v>0.6943379999999999</v>
      </c>
      <c r="AU346" s="31">
        <f t="shared" si="810"/>
        <v>0.9816900000000004</v>
      </c>
      <c r="BQ346" s="24">
        <v>1998</v>
      </c>
      <c r="BR346" s="24">
        <v>9</v>
      </c>
      <c r="BS346" s="29">
        <f t="shared" si="822"/>
        <v>8.2589649999999999</v>
      </c>
      <c r="BT346" s="29">
        <f t="shared" si="823"/>
        <v>1.3348390000000001</v>
      </c>
      <c r="BU346" s="29">
        <f t="shared" si="824"/>
        <v>6.2319860000000009</v>
      </c>
      <c r="BV346" s="29">
        <f t="shared" si="825"/>
        <v>4.9070739999999997</v>
      </c>
      <c r="BW346" s="29">
        <f t="shared" si="826"/>
        <v>2.187398</v>
      </c>
      <c r="BX346" s="29">
        <f t="shared" si="827"/>
        <v>1.1846559999999999</v>
      </c>
      <c r="BY346" s="29">
        <f t="shared" si="828"/>
        <v>4.2018711818181833</v>
      </c>
      <c r="BZ346" s="29">
        <f t="shared" si="829"/>
        <v>-0.1774899999999997</v>
      </c>
      <c r="CA346" s="29">
        <f t="shared" si="830"/>
        <v>-4.4450720000000006</v>
      </c>
      <c r="CC346" s="24">
        <v>2004</v>
      </c>
      <c r="CD346" s="24">
        <v>15</v>
      </c>
      <c r="CE346" s="29">
        <f t="shared" si="811"/>
        <v>0.51901799999999998</v>
      </c>
      <c r="CF346" s="29">
        <f t="shared" si="812"/>
        <v>5.8252260000000007</v>
      </c>
      <c r="CG346" s="29">
        <f t="shared" si="813"/>
        <v>1.680158</v>
      </c>
      <c r="CH346" s="29">
        <f t="shared" si="814"/>
        <v>-4.0621499999999999</v>
      </c>
      <c r="CI346" s="29">
        <f t="shared" si="815"/>
        <v>-5.8904889999999996</v>
      </c>
      <c r="CJ346" s="29">
        <f t="shared" si="816"/>
        <v>5.4593759999999989</v>
      </c>
      <c r="CK346" s="29">
        <f t="shared" si="817"/>
        <v>3.3054743636363635</v>
      </c>
      <c r="CL346" s="29">
        <f t="shared" si="818"/>
        <v>11.700858999999999</v>
      </c>
      <c r="CM346" s="29">
        <f t="shared" si="819"/>
        <v>12.250323000000002</v>
      </c>
    </row>
    <row r="347" spans="1:91" x14ac:dyDescent="0.25">
      <c r="A347" s="25" t="s">
        <v>112</v>
      </c>
      <c r="B347" s="25" t="s">
        <v>94</v>
      </c>
      <c r="C347" s="25" t="s">
        <v>91</v>
      </c>
      <c r="D347" s="26">
        <v>22</v>
      </c>
      <c r="F347" s="29">
        <v>-0.21898799999999999</v>
      </c>
      <c r="G347" s="29">
        <v>-1.1872210000000001</v>
      </c>
      <c r="H347" s="29">
        <v>-1.3247420000000001</v>
      </c>
      <c r="I347" s="29">
        <v>-0.94182100000000002</v>
      </c>
      <c r="J347" s="29">
        <v>-0.93428699999999998</v>
      </c>
      <c r="K347" s="29">
        <v>-0.831816</v>
      </c>
      <c r="L347" s="29">
        <v>-1.199446</v>
      </c>
      <c r="M347" s="58">
        <v>-0.391567</v>
      </c>
      <c r="N347" s="58">
        <v>-1.452167</v>
      </c>
      <c r="O347" s="58">
        <v>-1.0676300000000001</v>
      </c>
      <c r="R347" s="31"/>
      <c r="S347" s="31">
        <f t="shared" si="796"/>
        <v>-1.1872210000000001</v>
      </c>
      <c r="T347" s="31">
        <f t="shared" si="797"/>
        <v>-1.3247420000000001</v>
      </c>
      <c r="U347" s="31">
        <f t="shared" si="798"/>
        <v>-0.94182100000000002</v>
      </c>
      <c r="V347" s="31">
        <f t="shared" si="799"/>
        <v>-0.93428699999999998</v>
      </c>
      <c r="W347" s="31">
        <f t="shared" si="800"/>
        <v>-0.831816</v>
      </c>
      <c r="X347" s="31">
        <f t="shared" si="801"/>
        <v>-1.199446</v>
      </c>
      <c r="Y347" s="60">
        <f t="shared" si="802"/>
        <v>-0.297433</v>
      </c>
      <c r="Z347" s="60">
        <f t="shared" si="803"/>
        <v>-1.452167</v>
      </c>
      <c r="AA347" s="60">
        <f t="shared" si="804"/>
        <v>-1.0676300000000001</v>
      </c>
      <c r="AC347" s="60">
        <f t="shared" si="809"/>
        <v>-1.1872210000000001</v>
      </c>
      <c r="AD347" s="60">
        <f t="shared" si="806"/>
        <v>-1.3247420000000001</v>
      </c>
      <c r="AE347" s="60">
        <f t="shared" si="806"/>
        <v>-0.94182100000000002</v>
      </c>
      <c r="AF347" s="60">
        <f t="shared" si="806"/>
        <v>-0.93428699999999998</v>
      </c>
      <c r="AG347" s="60">
        <f t="shared" si="806"/>
        <v>-0.831816</v>
      </c>
      <c r="AH347" s="60">
        <f t="shared" si="806"/>
        <v>-1.199446</v>
      </c>
      <c r="AI347" s="60">
        <f t="shared" si="806"/>
        <v>-0.297433</v>
      </c>
      <c r="AJ347" s="60">
        <f t="shared" si="806"/>
        <v>-1.452167</v>
      </c>
      <c r="AK347" s="60">
        <f t="shared" si="806"/>
        <v>-1.0676300000000001</v>
      </c>
      <c r="AM347" s="31">
        <f t="shared" si="820"/>
        <v>-5.775925</v>
      </c>
      <c r="AN347" s="31">
        <f t="shared" si="810"/>
        <v>-6.6908119999999993</v>
      </c>
      <c r="AO347" s="31">
        <f t="shared" si="810"/>
        <v>-5.8785209999999992</v>
      </c>
      <c r="AP347" s="31">
        <f t="shared" si="810"/>
        <v>-3.5507569999999999</v>
      </c>
      <c r="AQ347" s="31">
        <f t="shared" si="810"/>
        <v>-0.35195899999999974</v>
      </c>
      <c r="AR347" s="31">
        <f t="shared" si="810"/>
        <v>-2.7551129999999997</v>
      </c>
      <c r="AS347" s="31">
        <f t="shared" si="810"/>
        <v>2.2425099090909093</v>
      </c>
      <c r="AT347" s="31">
        <f t="shared" si="810"/>
        <v>-0.75782900000000009</v>
      </c>
      <c r="AU347" s="31">
        <f t="shared" si="810"/>
        <v>-8.5939999999999683E-2</v>
      </c>
      <c r="BQ347" s="24">
        <v>1998</v>
      </c>
      <c r="BR347" s="24">
        <f>1+BR346</f>
        <v>10</v>
      </c>
      <c r="BS347" s="29">
        <f t="shared" si="822"/>
        <v>9.6865249999999996</v>
      </c>
      <c r="BT347" s="29">
        <f t="shared" si="823"/>
        <v>2.0865879999999999</v>
      </c>
      <c r="BU347" s="29">
        <f t="shared" si="824"/>
        <v>7.4062550000000007</v>
      </c>
      <c r="BV347" s="29">
        <f t="shared" si="825"/>
        <v>6.3900699999999997</v>
      </c>
      <c r="BW347" s="29">
        <f t="shared" si="826"/>
        <v>2.7909280000000001</v>
      </c>
      <c r="BX347" s="29">
        <f t="shared" si="827"/>
        <v>1.70086</v>
      </c>
      <c r="BY347" s="29">
        <f t="shared" si="828"/>
        <v>4.502679545454547</v>
      </c>
      <c r="BZ347" s="29">
        <f t="shared" si="829"/>
        <v>-0.46554199999999968</v>
      </c>
      <c r="CA347" s="29">
        <f t="shared" si="830"/>
        <v>-4.6690300000000002</v>
      </c>
      <c r="CC347" s="24">
        <v>2005</v>
      </c>
      <c r="CD347" s="24">
        <v>1</v>
      </c>
      <c r="CE347" s="29">
        <f>BG857</f>
        <v>-1.2038549999999999</v>
      </c>
      <c r="CF347" s="29">
        <f t="shared" ref="CF347:CM347" si="831">BH857</f>
        <v>-0.97256600000000004</v>
      </c>
      <c r="CG347" s="29">
        <f t="shared" si="831"/>
        <v>-1.066058</v>
      </c>
      <c r="CH347" s="29">
        <f t="shared" si="831"/>
        <v>-1.2399370000000001</v>
      </c>
      <c r="CI347" s="29">
        <f t="shared" si="831"/>
        <v>-0.75229400000000002</v>
      </c>
      <c r="CJ347" s="29">
        <f t="shared" si="831"/>
        <v>-1.4992989999999999</v>
      </c>
      <c r="CK347" s="29">
        <f t="shared" si="831"/>
        <v>-0.16678645454545454</v>
      </c>
      <c r="CL347" s="29">
        <f t="shared" si="831"/>
        <v>-1.3308230000000001</v>
      </c>
      <c r="CM347" s="29">
        <f t="shared" si="831"/>
        <v>-1.288961</v>
      </c>
    </row>
    <row r="348" spans="1:91" x14ac:dyDescent="0.25">
      <c r="A348" s="25" t="s">
        <v>112</v>
      </c>
      <c r="B348" s="25" t="s">
        <v>94</v>
      </c>
      <c r="C348" s="25" t="s">
        <v>92</v>
      </c>
      <c r="D348" s="26">
        <v>23</v>
      </c>
      <c r="F348" s="29">
        <v>-0.36206899999999997</v>
      </c>
      <c r="G348" s="29">
        <v>-0.95192600000000005</v>
      </c>
      <c r="H348" s="29">
        <v>-1.2755840000000001</v>
      </c>
      <c r="I348" s="29">
        <v>-0.98903399999999997</v>
      </c>
      <c r="J348" s="29">
        <v>-0.94316299999999997</v>
      </c>
      <c r="K348" s="29">
        <v>-0.80570600000000003</v>
      </c>
      <c r="L348" s="29">
        <v>-1.2147410000000001</v>
      </c>
      <c r="M348" s="58">
        <v>-0.46781499999999998</v>
      </c>
      <c r="N348" s="58">
        <v>-1.6762779999999999</v>
      </c>
      <c r="O348" s="58">
        <v>-1.021147</v>
      </c>
      <c r="R348" s="31"/>
      <c r="S348" s="31">
        <f t="shared" si="796"/>
        <v>-0.95192600000000005</v>
      </c>
      <c r="T348" s="31">
        <f t="shared" si="797"/>
        <v>-1.2755840000000001</v>
      </c>
      <c r="U348" s="31">
        <f t="shared" si="798"/>
        <v>-0.98903399999999997</v>
      </c>
      <c r="V348" s="31">
        <f t="shared" si="799"/>
        <v>-0.94316299999999997</v>
      </c>
      <c r="W348" s="31">
        <f t="shared" si="800"/>
        <v>-0.80570600000000003</v>
      </c>
      <c r="X348" s="31">
        <f t="shared" si="801"/>
        <v>-1.2147410000000001</v>
      </c>
      <c r="Y348" s="60">
        <f t="shared" si="802"/>
        <v>-0.41013536363636355</v>
      </c>
      <c r="Z348" s="60">
        <f t="shared" si="803"/>
        <v>-1.6762779999999999</v>
      </c>
      <c r="AA348" s="60">
        <f t="shared" si="804"/>
        <v>-1.021147</v>
      </c>
      <c r="AC348" s="60">
        <f t="shared" si="809"/>
        <v>-0.95192600000000005</v>
      </c>
      <c r="AD348" s="60">
        <f t="shared" ref="AD348:AD352" si="832">T348</f>
        <v>-1.2755840000000001</v>
      </c>
      <c r="AE348" s="60">
        <f t="shared" ref="AE348:AE352" si="833">U348</f>
        <v>-0.98903399999999997</v>
      </c>
      <c r="AF348" s="60">
        <f t="shared" ref="AF348:AF352" si="834">V348</f>
        <v>-0.94316299999999997</v>
      </c>
      <c r="AG348" s="60">
        <f t="shared" ref="AG348:AG352" si="835">W348</f>
        <v>-0.80570600000000003</v>
      </c>
      <c r="AH348" s="60">
        <f t="shared" ref="AH348:AH352" si="836">X348</f>
        <v>-1.2147410000000001</v>
      </c>
      <c r="AI348" s="60">
        <f t="shared" ref="AI348:AI352" si="837">Y348</f>
        <v>-0.41013536363636355</v>
      </c>
      <c r="AJ348" s="60">
        <f t="shared" ref="AJ348:AJ352" si="838">Z348</f>
        <v>-1.6762779999999999</v>
      </c>
      <c r="AK348" s="60">
        <f t="shared" ref="AK348:AK352" si="839">AA348</f>
        <v>-1.021147</v>
      </c>
      <c r="AM348" s="31">
        <f t="shared" si="820"/>
        <v>-6.7278510000000002</v>
      </c>
      <c r="AN348" s="31">
        <f t="shared" si="810"/>
        <v>-7.9663959999999996</v>
      </c>
      <c r="AO348" s="31">
        <f t="shared" si="810"/>
        <v>-6.8675549999999994</v>
      </c>
      <c r="AP348" s="31">
        <f t="shared" si="810"/>
        <v>-4.4939200000000001</v>
      </c>
      <c r="AQ348" s="31">
        <f t="shared" si="810"/>
        <v>-1.1576649999999997</v>
      </c>
      <c r="AR348" s="31">
        <f t="shared" si="810"/>
        <v>-3.9698539999999998</v>
      </c>
      <c r="AS348" s="31">
        <f t="shared" si="810"/>
        <v>1.8323745454545457</v>
      </c>
      <c r="AT348" s="31">
        <f t="shared" si="810"/>
        <v>-2.434107</v>
      </c>
      <c r="AU348" s="31">
        <f t="shared" si="810"/>
        <v>-1.1070869999999997</v>
      </c>
      <c r="BQ348" s="24">
        <v>1998</v>
      </c>
      <c r="BR348" s="24">
        <f t="shared" ref="BR348:BR358" si="840">1+BR347</f>
        <v>11</v>
      </c>
      <c r="BS348" s="29">
        <f t="shared" si="822"/>
        <v>11.252576999999999</v>
      </c>
      <c r="BT348" s="29">
        <f t="shared" si="823"/>
        <v>3.0195020000000001</v>
      </c>
      <c r="BU348" s="29">
        <f t="shared" si="824"/>
        <v>8.7888999999999999</v>
      </c>
      <c r="BV348" s="29">
        <f t="shared" si="825"/>
        <v>8.0248659999999994</v>
      </c>
      <c r="BW348" s="29">
        <f t="shared" si="826"/>
        <v>3.3779300000000001</v>
      </c>
      <c r="BX348" s="29">
        <f t="shared" si="827"/>
        <v>2.0593170000000001</v>
      </c>
      <c r="BY348" s="29">
        <f t="shared" si="828"/>
        <v>4.7451777272727291</v>
      </c>
      <c r="BZ348" s="29">
        <f t="shared" si="829"/>
        <v>-1.0468229999999998</v>
      </c>
      <c r="CA348" s="29">
        <f t="shared" si="830"/>
        <v>-4.9991090000000007</v>
      </c>
      <c r="CC348" s="24">
        <v>2005</v>
      </c>
      <c r="CD348" s="24">
        <v>2</v>
      </c>
      <c r="CE348" s="29">
        <f t="shared" ref="CE348:CE361" si="841">BG858</f>
        <v>-2.3180550000000002</v>
      </c>
      <c r="CF348" s="29">
        <f t="shared" ref="CF348:CF361" si="842">BH858</f>
        <v>-2.0472229999999998</v>
      </c>
      <c r="CG348" s="29">
        <f t="shared" ref="CG348:CG361" si="843">BI858</f>
        <v>-2.4536509999999998</v>
      </c>
      <c r="CH348" s="29">
        <f t="shared" ref="CH348:CH361" si="844">BJ858</f>
        <v>-2.6150980000000001</v>
      </c>
      <c r="CI348" s="29">
        <f t="shared" ref="CI348:CI361" si="845">BK858</f>
        <v>-1.60945</v>
      </c>
      <c r="CJ348" s="29">
        <f t="shared" ref="CJ348:CJ361" si="846">BL858</f>
        <v>-3.0590130000000002</v>
      </c>
      <c r="CK348" s="29">
        <f t="shared" ref="CK348:CK361" si="847">BM858</f>
        <v>-0.57067636363636365</v>
      </c>
      <c r="CL348" s="29">
        <f t="shared" ref="CL348:CL361" si="848">BN858</f>
        <v>-2.7624300000000002</v>
      </c>
      <c r="CM348" s="29">
        <f t="shared" ref="CM348:CM361" si="849">BO858</f>
        <v>-2.7955810000000003</v>
      </c>
    </row>
    <row r="349" spans="1:91" x14ac:dyDescent="0.25">
      <c r="A349" s="25" t="s">
        <v>112</v>
      </c>
      <c r="B349" s="25" t="s">
        <v>94</v>
      </c>
      <c r="C349" s="25" t="s">
        <v>93</v>
      </c>
      <c r="D349" s="26">
        <v>24</v>
      </c>
      <c r="F349" s="29">
        <v>-0.79892099999999999</v>
      </c>
      <c r="G349" s="29">
        <v>-0.99010399999999998</v>
      </c>
      <c r="H349" s="29">
        <v>-1.273101</v>
      </c>
      <c r="I349" s="29">
        <v>-1.1552910000000001</v>
      </c>
      <c r="J349" s="29">
        <v>-0.94464000000000004</v>
      </c>
      <c r="K349" s="29">
        <v>-0.66550699999999996</v>
      </c>
      <c r="L349" s="29">
        <v>-1.223409</v>
      </c>
      <c r="M349" s="58">
        <v>-0.88924700000000001</v>
      </c>
      <c r="N349" s="58">
        <v>-1.6234040000000001</v>
      </c>
      <c r="O349" s="58">
        <v>-0.74752200000000002</v>
      </c>
      <c r="R349" s="31"/>
      <c r="S349" s="31">
        <f t="shared" si="796"/>
        <v>-0.99010399999999998</v>
      </c>
      <c r="T349" s="31">
        <f t="shared" si="797"/>
        <v>-1.273101</v>
      </c>
      <c r="U349" s="31">
        <f t="shared" si="798"/>
        <v>-1.1552910000000001</v>
      </c>
      <c r="V349" s="31">
        <f t="shared" si="799"/>
        <v>-0.94464000000000004</v>
      </c>
      <c r="W349" s="31">
        <f t="shared" si="800"/>
        <v>-0.66550699999999996</v>
      </c>
      <c r="X349" s="31">
        <f t="shared" si="801"/>
        <v>-1.223409</v>
      </c>
      <c r="Y349" s="60">
        <f t="shared" si="802"/>
        <v>-0.83997827272727266</v>
      </c>
      <c r="Z349" s="60">
        <f t="shared" si="803"/>
        <v>-1.6234040000000001</v>
      </c>
      <c r="AA349" s="60">
        <f t="shared" si="804"/>
        <v>-0.74752200000000002</v>
      </c>
      <c r="AC349" s="60">
        <f t="shared" si="809"/>
        <v>-0.99010399999999998</v>
      </c>
      <c r="AD349" s="60">
        <f t="shared" si="832"/>
        <v>-1.273101</v>
      </c>
      <c r="AE349" s="60">
        <f t="shared" si="833"/>
        <v>-1.1552910000000001</v>
      </c>
      <c r="AF349" s="60">
        <f t="shared" si="834"/>
        <v>-0.94464000000000004</v>
      </c>
      <c r="AG349" s="60">
        <f t="shared" si="835"/>
        <v>-0.66550699999999996</v>
      </c>
      <c r="AH349" s="60">
        <f t="shared" si="836"/>
        <v>-1.223409</v>
      </c>
      <c r="AI349" s="60">
        <f t="shared" si="837"/>
        <v>-0.83997827272727266</v>
      </c>
      <c r="AJ349" s="60">
        <f t="shared" si="838"/>
        <v>-1.6234040000000001</v>
      </c>
      <c r="AK349" s="60">
        <f t="shared" si="839"/>
        <v>-0.74752200000000002</v>
      </c>
      <c r="AM349" s="31">
        <f t="shared" si="820"/>
        <v>-7.7179549999999999</v>
      </c>
      <c r="AN349" s="31">
        <f t="shared" ref="AN349:AN352" si="850">AD349+AN348</f>
        <v>-9.2394970000000001</v>
      </c>
      <c r="AO349" s="31">
        <f t="shared" ref="AO349:AO352" si="851">AE349+AO348</f>
        <v>-8.0228459999999995</v>
      </c>
      <c r="AP349" s="31">
        <f t="shared" ref="AP349:AP352" si="852">AF349+AP348</f>
        <v>-5.4385599999999998</v>
      </c>
      <c r="AQ349" s="31">
        <f t="shared" ref="AQ349:AQ352" si="853">AG349+AQ348</f>
        <v>-1.8231719999999996</v>
      </c>
      <c r="AR349" s="31">
        <f t="shared" ref="AR349:AR352" si="854">AH349+AR348</f>
        <v>-5.193263</v>
      </c>
      <c r="AS349" s="31">
        <f t="shared" ref="AS349:AS352" si="855">AI349+AS348</f>
        <v>0.99239627272727304</v>
      </c>
      <c r="AT349" s="31">
        <f t="shared" ref="AT349:AT352" si="856">AJ349+AT348</f>
        <v>-4.0575109999999999</v>
      </c>
      <c r="AU349" s="31">
        <f t="shared" ref="AU349:AU352" si="857">AK349+AU348</f>
        <v>-1.8546089999999997</v>
      </c>
      <c r="BQ349" s="24">
        <v>1998</v>
      </c>
      <c r="BR349" s="24">
        <f t="shared" si="840"/>
        <v>12</v>
      </c>
      <c r="BS349" s="29">
        <f t="shared" si="822"/>
        <v>12.831397999999998</v>
      </c>
      <c r="BT349" s="29">
        <f t="shared" si="823"/>
        <v>4.0656999999999996</v>
      </c>
      <c r="BU349" s="29">
        <f t="shared" si="824"/>
        <v>10.308488000000001</v>
      </c>
      <c r="BV349" s="29">
        <f t="shared" si="825"/>
        <v>9.7751669999999997</v>
      </c>
      <c r="BW349" s="29">
        <f t="shared" si="826"/>
        <v>4.0387769999999996</v>
      </c>
      <c r="BX349" s="29">
        <f t="shared" si="827"/>
        <v>2.3558340000000002</v>
      </c>
      <c r="BY349" s="29">
        <f t="shared" si="828"/>
        <v>4.8970519090909113</v>
      </c>
      <c r="BZ349" s="29">
        <f t="shared" si="829"/>
        <v>-1.6579339999999998</v>
      </c>
      <c r="CA349" s="29">
        <f t="shared" si="830"/>
        <v>-5.4522050000000011</v>
      </c>
      <c r="CC349" s="24">
        <v>2005</v>
      </c>
      <c r="CD349" s="24">
        <v>3</v>
      </c>
      <c r="CE349" s="29">
        <f t="shared" si="841"/>
        <v>-3.3496680000000003</v>
      </c>
      <c r="CF349" s="29">
        <f t="shared" si="842"/>
        <v>-2.815245</v>
      </c>
      <c r="CG349" s="29">
        <f t="shared" si="843"/>
        <v>-3.3685510000000001</v>
      </c>
      <c r="CH349" s="29">
        <f t="shared" si="844"/>
        <v>-3.5998170000000003</v>
      </c>
      <c r="CI349" s="29">
        <f t="shared" si="845"/>
        <v>-1.8396760000000001</v>
      </c>
      <c r="CJ349" s="29">
        <f t="shared" si="846"/>
        <v>-3.5622980000000002</v>
      </c>
      <c r="CK349" s="29">
        <f t="shared" si="847"/>
        <v>-2.158821818181818</v>
      </c>
      <c r="CL349" s="29">
        <f t="shared" si="848"/>
        <v>-2.9411990000000001</v>
      </c>
      <c r="CM349" s="29">
        <f t="shared" si="849"/>
        <v>-2.7180040000000005</v>
      </c>
    </row>
    <row r="350" spans="1:91" x14ac:dyDescent="0.25">
      <c r="A350" s="25" t="s">
        <v>112</v>
      </c>
      <c r="B350" s="25" t="s">
        <v>95</v>
      </c>
      <c r="C350" s="25" t="s">
        <v>91</v>
      </c>
      <c r="D350" s="26">
        <v>25</v>
      </c>
      <c r="F350" s="29">
        <v>8.4269999999999998E-2</v>
      </c>
      <c r="G350" s="29">
        <v>-0.42764200000000002</v>
      </c>
      <c r="H350" s="29">
        <v>-0.44709700000000002</v>
      </c>
      <c r="I350" s="29">
        <v>-0.63308500000000001</v>
      </c>
      <c r="J350" s="29">
        <v>-0.49260399999999999</v>
      </c>
      <c r="K350" s="29">
        <v>-0.19911200000000001</v>
      </c>
      <c r="L350" s="29">
        <v>-0.48987399999999998</v>
      </c>
      <c r="M350" s="58">
        <v>8.0074000000000006E-2</v>
      </c>
      <c r="N350" s="58">
        <v>-0.50673199999999996</v>
      </c>
      <c r="O350" s="58">
        <v>0.17427799999999999</v>
      </c>
      <c r="R350" s="31"/>
      <c r="S350" s="31">
        <f t="shared" si="796"/>
        <v>-0.42764200000000002</v>
      </c>
      <c r="T350" s="31">
        <f t="shared" si="797"/>
        <v>-0.44709700000000002</v>
      </c>
      <c r="U350" s="31">
        <f t="shared" si="798"/>
        <v>-0.63308500000000001</v>
      </c>
      <c r="V350" s="31">
        <f t="shared" si="799"/>
        <v>-0.49260399999999999</v>
      </c>
      <c r="W350" s="31">
        <f t="shared" si="800"/>
        <v>-0.19911200000000001</v>
      </c>
      <c r="X350" s="31">
        <f t="shared" si="801"/>
        <v>-0.48987399999999998</v>
      </c>
      <c r="Y350" s="60">
        <f t="shared" si="802"/>
        <v>8.2362727272727268E-2</v>
      </c>
      <c r="Z350" s="60">
        <f t="shared" si="803"/>
        <v>-0.50673199999999996</v>
      </c>
      <c r="AA350" s="60">
        <f t="shared" si="804"/>
        <v>0.17427799999999999</v>
      </c>
      <c r="AC350" s="60">
        <f t="shared" si="809"/>
        <v>-0.42764200000000002</v>
      </c>
      <c r="AD350" s="60">
        <f t="shared" si="832"/>
        <v>-0.44709700000000002</v>
      </c>
      <c r="AE350" s="60">
        <f t="shared" si="833"/>
        <v>-0.63308500000000001</v>
      </c>
      <c r="AF350" s="60">
        <f t="shared" si="834"/>
        <v>-0.49260399999999999</v>
      </c>
      <c r="AG350" s="60">
        <f t="shared" si="835"/>
        <v>-0.19911200000000001</v>
      </c>
      <c r="AH350" s="60">
        <f t="shared" si="836"/>
        <v>-0.48987399999999998</v>
      </c>
      <c r="AI350" s="60">
        <f t="shared" si="837"/>
        <v>8.2362727272727268E-2</v>
      </c>
      <c r="AJ350" s="60">
        <f t="shared" si="838"/>
        <v>-0.50673199999999996</v>
      </c>
      <c r="AK350" s="60">
        <f t="shared" si="839"/>
        <v>0.17427799999999999</v>
      </c>
      <c r="AM350" s="31">
        <f t="shared" si="820"/>
        <v>-8.1455970000000004</v>
      </c>
      <c r="AN350" s="31">
        <f t="shared" si="850"/>
        <v>-9.6865939999999995</v>
      </c>
      <c r="AO350" s="31">
        <f t="shared" si="851"/>
        <v>-8.6559309999999989</v>
      </c>
      <c r="AP350" s="31">
        <f t="shared" si="852"/>
        <v>-5.9311639999999999</v>
      </c>
      <c r="AQ350" s="31">
        <f t="shared" si="853"/>
        <v>-2.0222839999999995</v>
      </c>
      <c r="AR350" s="31">
        <f t="shared" si="854"/>
        <v>-5.6831370000000003</v>
      </c>
      <c r="AS350" s="31">
        <f t="shared" si="855"/>
        <v>1.0747590000000002</v>
      </c>
      <c r="AT350" s="31">
        <f t="shared" si="856"/>
        <v>-4.5642429999999994</v>
      </c>
      <c r="AU350" s="31">
        <f t="shared" si="857"/>
        <v>-1.6803309999999998</v>
      </c>
      <c r="BQ350" s="24">
        <v>1998</v>
      </c>
      <c r="BR350" s="24">
        <f t="shared" si="840"/>
        <v>13</v>
      </c>
      <c r="BS350" s="29">
        <f t="shared" si="822"/>
        <v>12.932935999999998</v>
      </c>
      <c r="BT350" s="29">
        <f t="shared" si="823"/>
        <v>3.8909619999999996</v>
      </c>
      <c r="BU350" s="29">
        <f t="shared" si="824"/>
        <v>10.485827</v>
      </c>
      <c r="BV350" s="29">
        <f t="shared" si="825"/>
        <v>10.127495999999999</v>
      </c>
      <c r="BW350" s="29">
        <f t="shared" si="826"/>
        <v>3.9360689999999998</v>
      </c>
      <c r="BX350" s="29">
        <f t="shared" si="827"/>
        <v>1.8905880000000002</v>
      </c>
      <c r="BY350" s="29">
        <f t="shared" si="828"/>
        <v>4.0655101818181842</v>
      </c>
      <c r="BZ350" s="29">
        <f t="shared" si="829"/>
        <v>-2.7781979999999997</v>
      </c>
      <c r="CA350" s="29">
        <f t="shared" si="830"/>
        <v>-6.349171000000001</v>
      </c>
      <c r="CC350" s="24">
        <v>2005</v>
      </c>
      <c r="CD350" s="24">
        <v>4</v>
      </c>
      <c r="CE350" s="29">
        <f t="shared" si="841"/>
        <v>-3.1595400000000002</v>
      </c>
      <c r="CF350" s="29">
        <f t="shared" si="842"/>
        <v>-2.044171</v>
      </c>
      <c r="CG350" s="29">
        <f t="shared" si="843"/>
        <v>-3.8213520000000001</v>
      </c>
      <c r="CH350" s="29">
        <f t="shared" si="844"/>
        <v>-3.8809310000000004</v>
      </c>
      <c r="CI350" s="29">
        <f t="shared" si="845"/>
        <v>-1.9695830000000001</v>
      </c>
      <c r="CJ350" s="29">
        <f t="shared" si="846"/>
        <v>-2.9936470000000002</v>
      </c>
      <c r="CK350" s="29">
        <f t="shared" si="847"/>
        <v>-2.9553612727272727</v>
      </c>
      <c r="CL350" s="29">
        <f t="shared" si="848"/>
        <v>-2.191538</v>
      </c>
      <c r="CM350" s="29">
        <f t="shared" si="849"/>
        <v>-1.6172600000000006</v>
      </c>
    </row>
    <row r="351" spans="1:91" x14ac:dyDescent="0.25">
      <c r="A351" s="25" t="s">
        <v>112</v>
      </c>
      <c r="B351" s="25" t="s">
        <v>95</v>
      </c>
      <c r="C351" s="25" t="s">
        <v>92</v>
      </c>
      <c r="D351" s="26">
        <v>26</v>
      </c>
      <c r="F351" s="29">
        <v>0.35465999999999998</v>
      </c>
      <c r="G351" s="29">
        <v>-0.25288899999999997</v>
      </c>
      <c r="H351" s="29">
        <v>-0.43057899999999999</v>
      </c>
      <c r="I351" s="29">
        <v>-0.34770899999999999</v>
      </c>
      <c r="J351" s="29">
        <v>-0.24732499999999999</v>
      </c>
      <c r="K351" s="29">
        <v>-0.106255</v>
      </c>
      <c r="L351" s="29">
        <v>-0.46345399999999998</v>
      </c>
      <c r="M351" s="58">
        <v>0.58105799999999996</v>
      </c>
      <c r="N351" s="58">
        <v>-0.73193200000000003</v>
      </c>
      <c r="O351" s="58">
        <v>-6.8803000000000003E-2</v>
      </c>
      <c r="R351" s="31"/>
      <c r="S351" s="31">
        <f t="shared" si="796"/>
        <v>-0.25288899999999997</v>
      </c>
      <c r="T351" s="31">
        <f t="shared" si="797"/>
        <v>-0.43057899999999999</v>
      </c>
      <c r="U351" s="31">
        <f t="shared" si="798"/>
        <v>-0.34770899999999999</v>
      </c>
      <c r="V351" s="31">
        <f t="shared" si="799"/>
        <v>-0.24732499999999999</v>
      </c>
      <c r="W351" s="31">
        <f t="shared" si="800"/>
        <v>-0.106255</v>
      </c>
      <c r="X351" s="31">
        <f t="shared" si="801"/>
        <v>-0.46345399999999998</v>
      </c>
      <c r="Y351" s="60">
        <f t="shared" si="802"/>
        <v>0.45756818181818182</v>
      </c>
      <c r="Z351" s="60">
        <f t="shared" si="803"/>
        <v>-0.73193200000000003</v>
      </c>
      <c r="AA351" s="60">
        <f t="shared" si="804"/>
        <v>-6.8803000000000003E-2</v>
      </c>
      <c r="AC351" s="60">
        <f t="shared" si="809"/>
        <v>-0.25288899999999997</v>
      </c>
      <c r="AD351" s="60">
        <f t="shared" si="832"/>
        <v>-0.43057899999999999</v>
      </c>
      <c r="AE351" s="60">
        <f t="shared" si="833"/>
        <v>-0.34770899999999999</v>
      </c>
      <c r="AF351" s="60">
        <f t="shared" si="834"/>
        <v>-0.24732499999999999</v>
      </c>
      <c r="AG351" s="60">
        <f t="shared" si="835"/>
        <v>-0.106255</v>
      </c>
      <c r="AH351" s="60">
        <f t="shared" si="836"/>
        <v>-0.46345399999999998</v>
      </c>
      <c r="AI351" s="60">
        <f t="shared" si="837"/>
        <v>0.45756818181818182</v>
      </c>
      <c r="AJ351" s="60">
        <f t="shared" si="838"/>
        <v>-0.73193200000000003</v>
      </c>
      <c r="AK351" s="60">
        <f t="shared" si="839"/>
        <v>-6.8803000000000003E-2</v>
      </c>
      <c r="AM351" s="31">
        <f t="shared" si="820"/>
        <v>-8.3984860000000001</v>
      </c>
      <c r="AN351" s="31">
        <f t="shared" si="850"/>
        <v>-10.117172999999999</v>
      </c>
      <c r="AO351" s="31">
        <f t="shared" si="851"/>
        <v>-9.003639999999999</v>
      </c>
      <c r="AP351" s="31">
        <f t="shared" si="852"/>
        <v>-6.1784889999999999</v>
      </c>
      <c r="AQ351" s="31">
        <f t="shared" si="853"/>
        <v>-2.1285389999999995</v>
      </c>
      <c r="AR351" s="31">
        <f t="shared" si="854"/>
        <v>-6.1465909999999999</v>
      </c>
      <c r="AS351" s="31">
        <f t="shared" si="855"/>
        <v>1.5323271818181821</v>
      </c>
      <c r="AT351" s="31">
        <f t="shared" si="856"/>
        <v>-5.2961749999999999</v>
      </c>
      <c r="AU351" s="31">
        <f t="shared" si="857"/>
        <v>-1.7491339999999997</v>
      </c>
      <c r="BQ351" s="24">
        <v>1998</v>
      </c>
      <c r="BR351" s="24">
        <f t="shared" si="840"/>
        <v>14</v>
      </c>
      <c r="BS351" s="29">
        <f t="shared" si="822"/>
        <v>13.251566999999998</v>
      </c>
      <c r="BT351" s="29">
        <f t="shared" si="823"/>
        <v>3.8304939999999994</v>
      </c>
      <c r="BU351" s="29">
        <f t="shared" si="824"/>
        <v>10.729610000000001</v>
      </c>
      <c r="BV351" s="29">
        <f t="shared" si="825"/>
        <v>11.036503</v>
      </c>
      <c r="BW351" s="29">
        <f t="shared" si="826"/>
        <v>4.2561859999999996</v>
      </c>
      <c r="BX351" s="29">
        <f t="shared" si="827"/>
        <v>1.4626320000000002</v>
      </c>
      <c r="BY351" s="29">
        <f t="shared" si="828"/>
        <v>3.0663658181818207</v>
      </c>
      <c r="BZ351" s="29">
        <f t="shared" si="829"/>
        <v>-4.0141770000000001</v>
      </c>
      <c r="CA351" s="29">
        <f t="shared" si="830"/>
        <v>-7.5800060000000009</v>
      </c>
      <c r="CC351" s="24">
        <v>2005</v>
      </c>
      <c r="CD351" s="24">
        <v>5</v>
      </c>
      <c r="CE351" s="29">
        <f t="shared" si="841"/>
        <v>-3.4331190000000005</v>
      </c>
      <c r="CF351" s="29">
        <f t="shared" si="842"/>
        <v>-2.2198189999999998</v>
      </c>
      <c r="CG351" s="29">
        <f t="shared" si="843"/>
        <v>-4.8245060000000004</v>
      </c>
      <c r="CH351" s="29">
        <f t="shared" si="844"/>
        <v>-4.5141550000000006</v>
      </c>
      <c r="CI351" s="29">
        <f t="shared" si="845"/>
        <v>-2.6434199999999999</v>
      </c>
      <c r="CJ351" s="29">
        <f t="shared" si="846"/>
        <v>-3.2694080000000003</v>
      </c>
      <c r="CK351" s="29">
        <f t="shared" si="847"/>
        <v>-3.7310621818181815</v>
      </c>
      <c r="CL351" s="29">
        <f t="shared" si="848"/>
        <v>-2.5144299999999999</v>
      </c>
      <c r="CM351" s="29">
        <f t="shared" si="849"/>
        <v>-1.3459190000000005</v>
      </c>
    </row>
    <row r="352" spans="1:91" x14ac:dyDescent="0.25">
      <c r="A352" s="25" t="s">
        <v>112</v>
      </c>
      <c r="B352" s="25" t="s">
        <v>95</v>
      </c>
      <c r="C352" s="25" t="s">
        <v>93</v>
      </c>
      <c r="D352" s="26">
        <v>27</v>
      </c>
      <c r="F352" s="29">
        <v>0.71229799999999999</v>
      </c>
      <c r="G352" s="29">
        <v>-0.11601599999999999</v>
      </c>
      <c r="H352" s="29">
        <v>-0.42982599999999999</v>
      </c>
      <c r="I352" s="29">
        <v>-2.5246000000000001E-2</v>
      </c>
      <c r="J352" s="29">
        <v>-3.7401999999999998E-2</v>
      </c>
      <c r="K352" s="29">
        <v>-0.11151</v>
      </c>
      <c r="L352" s="29">
        <v>-0.48389700000000002</v>
      </c>
      <c r="M352" s="58">
        <v>1.0245629999999999</v>
      </c>
      <c r="N352" s="58">
        <v>-0.78171500000000005</v>
      </c>
      <c r="O352" s="58">
        <v>-0.20607400000000001</v>
      </c>
      <c r="R352" s="31"/>
      <c r="S352" s="31">
        <f t="shared" si="796"/>
        <v>-0.11601599999999999</v>
      </c>
      <c r="T352" s="31">
        <f t="shared" si="797"/>
        <v>-0.42982599999999999</v>
      </c>
      <c r="U352" s="31">
        <f t="shared" si="798"/>
        <v>-2.5246000000000001E-2</v>
      </c>
      <c r="V352" s="31">
        <f t="shared" si="799"/>
        <v>-3.7401999999999998E-2</v>
      </c>
      <c r="W352" s="31">
        <f t="shared" si="800"/>
        <v>-0.11151</v>
      </c>
      <c r="X352" s="31">
        <f t="shared" si="801"/>
        <v>-0.48389700000000002</v>
      </c>
      <c r="Y352" s="60">
        <f t="shared" si="802"/>
        <v>0.85423663636363623</v>
      </c>
      <c r="Z352" s="60">
        <f t="shared" si="803"/>
        <v>-0.78171500000000005</v>
      </c>
      <c r="AA352" s="60">
        <f t="shared" si="804"/>
        <v>-0.20607400000000001</v>
      </c>
      <c r="AC352" s="60">
        <f t="shared" si="809"/>
        <v>-0.11601599999999999</v>
      </c>
      <c r="AD352" s="60">
        <f t="shared" si="832"/>
        <v>-0.42982599999999999</v>
      </c>
      <c r="AE352" s="60">
        <f t="shared" si="833"/>
        <v>-2.5246000000000001E-2</v>
      </c>
      <c r="AF352" s="60">
        <f t="shared" si="834"/>
        <v>-3.7401999999999998E-2</v>
      </c>
      <c r="AG352" s="60">
        <f t="shared" si="835"/>
        <v>-0.11151</v>
      </c>
      <c r="AH352" s="60">
        <f t="shared" si="836"/>
        <v>-0.48389700000000002</v>
      </c>
      <c r="AI352" s="60">
        <f t="shared" si="837"/>
        <v>0.85423663636363623</v>
      </c>
      <c r="AJ352" s="60">
        <f t="shared" si="838"/>
        <v>-0.78171500000000005</v>
      </c>
      <c r="AK352" s="60">
        <f t="shared" si="839"/>
        <v>-0.20607400000000001</v>
      </c>
      <c r="AM352" s="31">
        <f t="shared" si="820"/>
        <v>-8.5145020000000002</v>
      </c>
      <c r="AN352" s="31">
        <f t="shared" si="850"/>
        <v>-10.546999</v>
      </c>
      <c r="AO352" s="31">
        <f t="shared" si="851"/>
        <v>-9.0288859999999982</v>
      </c>
      <c r="AP352" s="31">
        <f t="shared" si="852"/>
        <v>-6.2158910000000001</v>
      </c>
      <c r="AQ352" s="31">
        <f t="shared" si="853"/>
        <v>-2.2400489999999995</v>
      </c>
      <c r="AR352" s="31">
        <f t="shared" si="854"/>
        <v>-6.6304879999999997</v>
      </c>
      <c r="AS352" s="31">
        <f t="shared" si="855"/>
        <v>2.3865638181818181</v>
      </c>
      <c r="AT352" s="31">
        <f t="shared" si="856"/>
        <v>-6.07789</v>
      </c>
      <c r="AU352" s="31">
        <f t="shared" si="857"/>
        <v>-1.9552079999999998</v>
      </c>
      <c r="BQ352" s="24">
        <v>1998</v>
      </c>
      <c r="BR352" s="24">
        <f t="shared" si="840"/>
        <v>15</v>
      </c>
      <c r="BS352" s="29">
        <f t="shared" si="822"/>
        <v>13.755952999999998</v>
      </c>
      <c r="BT352" s="29">
        <f t="shared" si="823"/>
        <v>3.6711159999999996</v>
      </c>
      <c r="BU352" s="29">
        <f t="shared" si="824"/>
        <v>11.025102</v>
      </c>
      <c r="BV352" s="29">
        <f t="shared" si="825"/>
        <v>12.435067</v>
      </c>
      <c r="BW352" s="29">
        <f t="shared" si="826"/>
        <v>4.9459299999999997</v>
      </c>
      <c r="BX352" s="29">
        <f t="shared" si="827"/>
        <v>0.93831300000000017</v>
      </c>
      <c r="BY352" s="29">
        <f t="shared" si="828"/>
        <v>1.859576636363639</v>
      </c>
      <c r="BZ352" s="29">
        <f t="shared" si="829"/>
        <v>-5.126601</v>
      </c>
      <c r="CA352" s="29">
        <f t="shared" si="830"/>
        <v>-8.9987570000000012</v>
      </c>
      <c r="CC352" s="24">
        <v>2005</v>
      </c>
      <c r="CD352" s="24">
        <v>6</v>
      </c>
      <c r="CE352" s="29">
        <f t="shared" si="841"/>
        <v>-3.2655360000000004</v>
      </c>
      <c r="CF352" s="29">
        <f t="shared" si="842"/>
        <v>-1.3745949999999998</v>
      </c>
      <c r="CG352" s="29">
        <f t="shared" si="843"/>
        <v>-5.2558500000000006</v>
      </c>
      <c r="CH352" s="29">
        <f t="shared" si="844"/>
        <v>-4.4775000000000009</v>
      </c>
      <c r="CI352" s="29">
        <f t="shared" si="845"/>
        <v>-2.612371</v>
      </c>
      <c r="CJ352" s="29">
        <f t="shared" si="846"/>
        <v>-2.6679550000000001</v>
      </c>
      <c r="CK352" s="29">
        <f t="shared" si="847"/>
        <v>-4.0262131818181812</v>
      </c>
      <c r="CL352" s="29">
        <f t="shared" si="848"/>
        <v>-1.4013039999999999</v>
      </c>
      <c r="CM352" s="29">
        <f t="shared" si="849"/>
        <v>-0.10596400000000061</v>
      </c>
    </row>
    <row r="353" spans="1:91" x14ac:dyDescent="0.25">
      <c r="A353" s="25" t="s">
        <v>112</v>
      </c>
      <c r="B353" s="25" t="s">
        <v>96</v>
      </c>
      <c r="C353" s="25" t="s">
        <v>91</v>
      </c>
      <c r="D353" s="26">
        <v>28</v>
      </c>
      <c r="F353" s="29">
        <v>0.64780300000000002</v>
      </c>
      <c r="G353" s="29">
        <v>-0.54886199999999996</v>
      </c>
      <c r="H353" s="29">
        <v>-0.85707299999999997</v>
      </c>
      <c r="I353" s="29">
        <v>-0.182978</v>
      </c>
      <c r="J353" s="29">
        <v>-2.554E-2</v>
      </c>
      <c r="K353" s="29">
        <v>-9.7929000000000002E-2</v>
      </c>
      <c r="L353" s="29">
        <v>-0.39784900000000001</v>
      </c>
      <c r="M353" s="58">
        <v>0.66538399999999998</v>
      </c>
      <c r="N353" s="58">
        <v>-1.038888</v>
      </c>
      <c r="O353" s="58">
        <v>-0.82579199999999997</v>
      </c>
      <c r="R353" s="31"/>
      <c r="S353" s="31">
        <f t="shared" si="796"/>
        <v>-0.54886199999999996</v>
      </c>
      <c r="T353" s="31">
        <f t="shared" si="797"/>
        <v>-0.85707299999999997</v>
      </c>
      <c r="U353" s="31">
        <f t="shared" si="798"/>
        <v>-0.182978</v>
      </c>
      <c r="V353" s="31">
        <f t="shared" si="799"/>
        <v>-2.554E-2</v>
      </c>
      <c r="W353" s="31">
        <f t="shared" si="800"/>
        <v>-9.7929000000000002E-2</v>
      </c>
      <c r="X353" s="31">
        <f t="shared" si="801"/>
        <v>-0.39784900000000001</v>
      </c>
      <c r="Y353" s="60">
        <f t="shared" si="802"/>
        <v>0.65579436363636356</v>
      </c>
      <c r="Z353" s="60">
        <f t="shared" si="803"/>
        <v>-1.038888</v>
      </c>
      <c r="AA353" s="60">
        <f t="shared" si="804"/>
        <v>-0.82579199999999997</v>
      </c>
      <c r="AC353" s="60"/>
      <c r="AD353" s="60"/>
      <c r="AE353" s="60"/>
      <c r="AF353" s="60"/>
      <c r="AG353" s="60"/>
      <c r="AH353" s="60"/>
      <c r="AI353" s="60"/>
      <c r="AJ353" s="60"/>
      <c r="AK353" s="60"/>
      <c r="AM353" s="31"/>
      <c r="AN353" s="31"/>
      <c r="AO353" s="31"/>
      <c r="AP353" s="31"/>
      <c r="AQ353" s="31"/>
      <c r="AR353" s="31"/>
      <c r="AS353" s="60"/>
      <c r="AW353" s="29">
        <f>S353</f>
        <v>-0.54886199999999996</v>
      </c>
      <c r="AX353" s="29">
        <f t="shared" ref="AX353:BE367" si="858">T353</f>
        <v>-0.85707299999999997</v>
      </c>
      <c r="AY353" s="29">
        <f t="shared" si="858"/>
        <v>-0.182978</v>
      </c>
      <c r="AZ353" s="29">
        <f t="shared" si="858"/>
        <v>-2.554E-2</v>
      </c>
      <c r="BA353" s="29">
        <f t="shared" si="858"/>
        <v>-9.7929000000000002E-2</v>
      </c>
      <c r="BB353" s="29">
        <f t="shared" si="858"/>
        <v>-0.39784900000000001</v>
      </c>
      <c r="BC353" s="29">
        <f t="shared" si="858"/>
        <v>0.65579436363636356</v>
      </c>
      <c r="BD353" s="29">
        <f t="shared" si="858"/>
        <v>-1.038888</v>
      </c>
      <c r="BE353" s="29">
        <f t="shared" si="858"/>
        <v>-0.82579199999999997</v>
      </c>
      <c r="BG353" s="29">
        <f>AW353</f>
        <v>-0.54886199999999996</v>
      </c>
      <c r="BH353" s="29">
        <f t="shared" ref="BH353:BO353" si="859">AX353</f>
        <v>-0.85707299999999997</v>
      </c>
      <c r="BI353" s="29">
        <f t="shared" si="859"/>
        <v>-0.182978</v>
      </c>
      <c r="BJ353" s="29">
        <f t="shared" si="859"/>
        <v>-2.554E-2</v>
      </c>
      <c r="BK353" s="29">
        <f t="shared" si="859"/>
        <v>-9.7929000000000002E-2</v>
      </c>
      <c r="BL353" s="29">
        <f t="shared" si="859"/>
        <v>-0.39784900000000001</v>
      </c>
      <c r="BM353" s="29">
        <f t="shared" si="859"/>
        <v>0.65579436363636356</v>
      </c>
      <c r="BN353" s="29">
        <f t="shared" si="859"/>
        <v>-1.038888</v>
      </c>
      <c r="BO353" s="29">
        <f t="shared" si="859"/>
        <v>-0.82579199999999997</v>
      </c>
      <c r="BQ353" s="24">
        <v>1998</v>
      </c>
      <c r="BR353" s="24">
        <f t="shared" si="840"/>
        <v>16</v>
      </c>
      <c r="BS353" s="29">
        <f t="shared" si="822"/>
        <v>14.139840999999999</v>
      </c>
      <c r="BT353" s="29">
        <f t="shared" si="823"/>
        <v>3.1861319999999997</v>
      </c>
      <c r="BU353" s="29">
        <f t="shared" si="824"/>
        <v>11.747611000000001</v>
      </c>
      <c r="BV353" s="29">
        <f t="shared" si="825"/>
        <v>13.901173</v>
      </c>
      <c r="BW353" s="29">
        <f t="shared" si="826"/>
        <v>5.530697</v>
      </c>
      <c r="BX353" s="29">
        <f t="shared" si="827"/>
        <v>0.73723000000000016</v>
      </c>
      <c r="BY353" s="29">
        <f t="shared" si="828"/>
        <v>2.0140824545454574</v>
      </c>
      <c r="BZ353" s="29">
        <f t="shared" si="829"/>
        <v>-5.5939290000000002</v>
      </c>
      <c r="CA353" s="29">
        <f t="shared" si="830"/>
        <v>-9.4541520000000006</v>
      </c>
      <c r="CC353" s="24">
        <v>2005</v>
      </c>
      <c r="CD353" s="24">
        <v>7</v>
      </c>
      <c r="CE353" s="29">
        <f t="shared" si="841"/>
        <v>-3.8992770000000005</v>
      </c>
      <c r="CF353" s="29">
        <f t="shared" si="842"/>
        <v>-1.4290749999999999</v>
      </c>
      <c r="CG353" s="29">
        <f t="shared" si="843"/>
        <v>-6.2436540000000003</v>
      </c>
      <c r="CH353" s="29">
        <f t="shared" si="844"/>
        <v>-4.8808040000000013</v>
      </c>
      <c r="CI353" s="29">
        <f t="shared" si="845"/>
        <v>-3.1857449999999998</v>
      </c>
      <c r="CJ353" s="29">
        <f t="shared" si="846"/>
        <v>-2.7664800000000001</v>
      </c>
      <c r="CK353" s="29">
        <f t="shared" si="847"/>
        <v>-4.9773511818181815</v>
      </c>
      <c r="CL353" s="29">
        <f t="shared" si="848"/>
        <v>-0.75889099999999987</v>
      </c>
      <c r="CM353" s="29">
        <f t="shared" si="849"/>
        <v>0.96102399999999943</v>
      </c>
    </row>
    <row r="354" spans="1:91" x14ac:dyDescent="0.25">
      <c r="A354" s="25" t="s">
        <v>112</v>
      </c>
      <c r="B354" s="25" t="s">
        <v>96</v>
      </c>
      <c r="C354" s="25" t="s">
        <v>92</v>
      </c>
      <c r="D354" s="26">
        <v>29</v>
      </c>
      <c r="F354" s="29">
        <v>-8.8509000000000004E-2</v>
      </c>
      <c r="G354" s="29">
        <v>-0.81971300000000002</v>
      </c>
      <c r="H354" s="29">
        <v>-1.1405179999999999</v>
      </c>
      <c r="I354" s="29">
        <v>-0.37989600000000001</v>
      </c>
      <c r="J354" s="29">
        <v>-8.3548999999999998E-2</v>
      </c>
      <c r="K354" s="29">
        <v>-8.3023E-2</v>
      </c>
      <c r="L354" s="29">
        <v>-0.397509</v>
      </c>
      <c r="M354" s="58">
        <v>1.0858E-2</v>
      </c>
      <c r="N354" s="58">
        <v>-1.2834110000000001</v>
      </c>
      <c r="O354" s="58">
        <v>-0.96872599999999998</v>
      </c>
      <c r="R354" s="31"/>
      <c r="S354" s="31">
        <f t="shared" si="796"/>
        <v>-0.81971300000000002</v>
      </c>
      <c r="T354" s="31">
        <f t="shared" si="797"/>
        <v>-1.1405179999999999</v>
      </c>
      <c r="U354" s="31">
        <f t="shared" si="798"/>
        <v>-0.37989600000000001</v>
      </c>
      <c r="V354" s="31">
        <f t="shared" si="799"/>
        <v>-8.3548999999999998E-2</v>
      </c>
      <c r="W354" s="31">
        <f t="shared" si="800"/>
        <v>-8.3023E-2</v>
      </c>
      <c r="X354" s="31">
        <f t="shared" si="801"/>
        <v>-0.397509</v>
      </c>
      <c r="Y354" s="60">
        <f t="shared" si="802"/>
        <v>-4.3342181818181821E-2</v>
      </c>
      <c r="Z354" s="60">
        <f t="shared" si="803"/>
        <v>-1.2834110000000001</v>
      </c>
      <c r="AA354" s="60">
        <f t="shared" si="804"/>
        <v>-0.96872599999999998</v>
      </c>
      <c r="AC354" s="60"/>
      <c r="AD354" s="60"/>
      <c r="AE354" s="60"/>
      <c r="AF354" s="60"/>
      <c r="AG354" s="60"/>
      <c r="AH354" s="60"/>
      <c r="AI354" s="60"/>
      <c r="AJ354" s="60"/>
      <c r="AK354" s="60"/>
      <c r="AM354" s="31"/>
      <c r="AN354" s="31"/>
      <c r="AO354" s="31"/>
      <c r="AP354" s="31"/>
      <c r="AQ354" s="31"/>
      <c r="AR354" s="31"/>
      <c r="AS354" s="60"/>
      <c r="AW354" s="29">
        <f t="shared" ref="AW354:AW367" si="860">S354</f>
        <v>-0.81971300000000002</v>
      </c>
      <c r="AX354" s="29">
        <f t="shared" si="858"/>
        <v>-1.1405179999999999</v>
      </c>
      <c r="AY354" s="29">
        <f t="shared" si="858"/>
        <v>-0.37989600000000001</v>
      </c>
      <c r="AZ354" s="29">
        <f t="shared" si="858"/>
        <v>-8.3548999999999998E-2</v>
      </c>
      <c r="BA354" s="29">
        <f t="shared" si="858"/>
        <v>-8.3023E-2</v>
      </c>
      <c r="BB354" s="29">
        <f t="shared" si="858"/>
        <v>-0.397509</v>
      </c>
      <c r="BC354" s="29">
        <f t="shared" si="858"/>
        <v>-4.3342181818181821E-2</v>
      </c>
      <c r="BD354" s="29">
        <f t="shared" si="858"/>
        <v>-1.2834110000000001</v>
      </c>
      <c r="BE354" s="29">
        <f t="shared" si="858"/>
        <v>-0.96872599999999998</v>
      </c>
      <c r="BG354" s="29">
        <f t="shared" ref="BG354:BG367" si="861">AW354+BG353</f>
        <v>-1.3685749999999999</v>
      </c>
      <c r="BH354" s="29">
        <f t="shared" ref="BH354:BH367" si="862">AX354+BH353</f>
        <v>-1.9975909999999999</v>
      </c>
      <c r="BI354" s="29">
        <f t="shared" ref="BI354:BI367" si="863">AY354+BI353</f>
        <v>-0.56287399999999999</v>
      </c>
      <c r="BJ354" s="29">
        <f t="shared" ref="BJ354:BJ367" si="864">AZ354+BJ353</f>
        <v>-0.10908899999999999</v>
      </c>
      <c r="BK354" s="29">
        <f t="shared" ref="BK354:BK367" si="865">BA354+BK353</f>
        <v>-0.180952</v>
      </c>
      <c r="BL354" s="29">
        <f t="shared" ref="BL354:BL367" si="866">BB354+BL353</f>
        <v>-0.79535800000000001</v>
      </c>
      <c r="BM354" s="29">
        <f t="shared" ref="BM354:BM367" si="867">BC354+BM353</f>
        <v>0.61245218181818173</v>
      </c>
      <c r="BN354" s="29">
        <f t="shared" ref="BN354:BN367" si="868">BD354+BN353</f>
        <v>-2.3222990000000001</v>
      </c>
      <c r="BO354" s="29">
        <f t="shared" ref="BO354:BO367" si="869">BE354+BO353</f>
        <v>-1.7945180000000001</v>
      </c>
      <c r="BQ354" s="24">
        <v>1998</v>
      </c>
      <c r="BR354" s="24">
        <f t="shared" si="840"/>
        <v>17</v>
      </c>
      <c r="BS354" s="29">
        <f t="shared" si="822"/>
        <v>14.706572</v>
      </c>
      <c r="BT354" s="29">
        <f t="shared" si="823"/>
        <v>3.2236039999999999</v>
      </c>
      <c r="BU354" s="29">
        <f t="shared" si="824"/>
        <v>12.553843000000001</v>
      </c>
      <c r="BV354" s="29">
        <f t="shared" si="825"/>
        <v>15.077933999999999</v>
      </c>
      <c r="BW354" s="29">
        <f t="shared" si="826"/>
        <v>6.1563280000000002</v>
      </c>
      <c r="BX354" s="29">
        <f t="shared" si="827"/>
        <v>0.91475400000000018</v>
      </c>
      <c r="BY354" s="29">
        <f t="shared" si="828"/>
        <v>2.7543878181818213</v>
      </c>
      <c r="BZ354" s="29">
        <f t="shared" si="829"/>
        <v>-5.7583440000000001</v>
      </c>
      <c r="CA354" s="29">
        <f t="shared" si="830"/>
        <v>-9.6644930000000002</v>
      </c>
      <c r="CC354" s="24">
        <v>2005</v>
      </c>
      <c r="CD354" s="24">
        <v>8</v>
      </c>
      <c r="CE354" s="29">
        <f t="shared" si="841"/>
        <v>-3.9731940000000003</v>
      </c>
      <c r="CF354" s="29">
        <f t="shared" si="842"/>
        <v>-0.92623699999999987</v>
      </c>
      <c r="CG354" s="29">
        <f t="shared" si="843"/>
        <v>-6.774133</v>
      </c>
      <c r="CH354" s="29">
        <f t="shared" si="844"/>
        <v>-5.2403060000000012</v>
      </c>
      <c r="CI354" s="29">
        <f t="shared" si="845"/>
        <v>-3.6821329999999999</v>
      </c>
      <c r="CJ354" s="29">
        <f t="shared" si="846"/>
        <v>-2.440407</v>
      </c>
      <c r="CK354" s="29">
        <f t="shared" si="847"/>
        <v>-5.0776774545454542</v>
      </c>
      <c r="CL354" s="29">
        <f t="shared" si="848"/>
        <v>0.28837900000000005</v>
      </c>
      <c r="CM354" s="29">
        <f t="shared" si="849"/>
        <v>2.3563379999999992</v>
      </c>
    </row>
    <row r="355" spans="1:91" x14ac:dyDescent="0.25">
      <c r="A355" s="25" t="s">
        <v>112</v>
      </c>
      <c r="B355" s="25" t="s">
        <v>96</v>
      </c>
      <c r="C355" s="25" t="s">
        <v>93</v>
      </c>
      <c r="D355" s="26">
        <v>30</v>
      </c>
      <c r="F355" s="29">
        <v>-1.0165519999999999</v>
      </c>
      <c r="G355" s="29">
        <v>-1.072902</v>
      </c>
      <c r="H355" s="29">
        <v>-1.313979</v>
      </c>
      <c r="I355" s="29">
        <v>-0.72190500000000002</v>
      </c>
      <c r="J355" s="29">
        <v>-0.236404</v>
      </c>
      <c r="K355" s="29">
        <v>-0.12628400000000001</v>
      </c>
      <c r="L355" s="29">
        <v>-0.48260799999999998</v>
      </c>
      <c r="M355" s="58">
        <v>-0.81054499999999996</v>
      </c>
      <c r="N355" s="58">
        <v>-1.5784530000000001</v>
      </c>
      <c r="O355" s="58">
        <v>-1.0070600000000001</v>
      </c>
      <c r="R355" s="31"/>
      <c r="S355" s="31">
        <f t="shared" si="796"/>
        <v>-1.072902</v>
      </c>
      <c r="T355" s="31">
        <f t="shared" si="797"/>
        <v>-1.313979</v>
      </c>
      <c r="U355" s="31">
        <f t="shared" si="798"/>
        <v>-0.72190500000000002</v>
      </c>
      <c r="V355" s="31">
        <f t="shared" si="799"/>
        <v>-0.236404</v>
      </c>
      <c r="W355" s="31">
        <f t="shared" si="800"/>
        <v>-0.12628400000000001</v>
      </c>
      <c r="X355" s="31">
        <f t="shared" si="801"/>
        <v>-0.48260799999999998</v>
      </c>
      <c r="Y355" s="60">
        <f t="shared" si="802"/>
        <v>-0.92291245454545456</v>
      </c>
      <c r="Z355" s="60">
        <f t="shared" si="803"/>
        <v>-1.5784530000000001</v>
      </c>
      <c r="AA355" s="60">
        <f t="shared" si="804"/>
        <v>-1.0070600000000001</v>
      </c>
      <c r="AC355" s="60"/>
      <c r="AD355" s="60"/>
      <c r="AE355" s="60"/>
      <c r="AF355" s="60"/>
      <c r="AG355" s="60"/>
      <c r="AH355" s="60"/>
      <c r="AI355" s="60"/>
      <c r="AJ355" s="60"/>
      <c r="AK355" s="60"/>
      <c r="AM355" s="31"/>
      <c r="AN355" s="31"/>
      <c r="AO355" s="31"/>
      <c r="AP355" s="31"/>
      <c r="AQ355" s="31"/>
      <c r="AR355" s="31"/>
      <c r="AS355" s="60"/>
      <c r="AW355" s="29">
        <f t="shared" si="860"/>
        <v>-1.072902</v>
      </c>
      <c r="AX355" s="29">
        <f t="shared" si="858"/>
        <v>-1.313979</v>
      </c>
      <c r="AY355" s="29">
        <f t="shared" si="858"/>
        <v>-0.72190500000000002</v>
      </c>
      <c r="AZ355" s="29">
        <f t="shared" si="858"/>
        <v>-0.236404</v>
      </c>
      <c r="BA355" s="29">
        <f t="shared" si="858"/>
        <v>-0.12628400000000001</v>
      </c>
      <c r="BB355" s="29">
        <f t="shared" si="858"/>
        <v>-0.48260799999999998</v>
      </c>
      <c r="BC355" s="29">
        <f t="shared" si="858"/>
        <v>-0.92291245454545456</v>
      </c>
      <c r="BD355" s="29">
        <f t="shared" si="858"/>
        <v>-1.5784530000000001</v>
      </c>
      <c r="BE355" s="29">
        <f t="shared" si="858"/>
        <v>-1.0070600000000001</v>
      </c>
      <c r="BG355" s="29">
        <f t="shared" si="861"/>
        <v>-2.4414769999999999</v>
      </c>
      <c r="BH355" s="29">
        <f t="shared" si="862"/>
        <v>-3.3115699999999997</v>
      </c>
      <c r="BI355" s="29">
        <f t="shared" si="863"/>
        <v>-1.2847789999999999</v>
      </c>
      <c r="BJ355" s="29">
        <f t="shared" si="864"/>
        <v>-0.34549299999999999</v>
      </c>
      <c r="BK355" s="29">
        <f t="shared" si="865"/>
        <v>-0.30723600000000001</v>
      </c>
      <c r="BL355" s="29">
        <f t="shared" si="866"/>
        <v>-1.2779659999999999</v>
      </c>
      <c r="BM355" s="29">
        <f t="shared" si="867"/>
        <v>-0.31046027272727283</v>
      </c>
      <c r="BN355" s="29">
        <f t="shared" si="868"/>
        <v>-3.9007520000000002</v>
      </c>
      <c r="BO355" s="29">
        <f t="shared" si="869"/>
        <v>-2.8015780000000001</v>
      </c>
      <c r="BQ355" s="24">
        <v>1998</v>
      </c>
      <c r="BR355" s="24">
        <f t="shared" si="840"/>
        <v>18</v>
      </c>
      <c r="BS355" s="29">
        <f t="shared" si="822"/>
        <v>15.388396</v>
      </c>
      <c r="BT355" s="29">
        <f t="shared" si="823"/>
        <v>3.736907</v>
      </c>
      <c r="BU355" s="29">
        <f t="shared" si="824"/>
        <v>13.399242000000001</v>
      </c>
      <c r="BV355" s="29">
        <f t="shared" si="825"/>
        <v>16.048022</v>
      </c>
      <c r="BW355" s="29">
        <f t="shared" si="826"/>
        <v>6.7369870000000001</v>
      </c>
      <c r="BX355" s="29">
        <f t="shared" si="827"/>
        <v>1.4445320000000001</v>
      </c>
      <c r="BY355" s="29">
        <f t="shared" si="828"/>
        <v>3.9115010909090939</v>
      </c>
      <c r="BZ355" s="29">
        <f t="shared" si="829"/>
        <v>-5.6557469999999999</v>
      </c>
      <c r="CA355" s="29">
        <f t="shared" si="830"/>
        <v>-9.6707999999999998</v>
      </c>
      <c r="CC355" s="24">
        <v>2005</v>
      </c>
      <c r="CD355" s="24">
        <v>9</v>
      </c>
      <c r="CE355" s="29">
        <f t="shared" si="841"/>
        <v>-4.4176860000000007</v>
      </c>
      <c r="CF355" s="29">
        <f t="shared" si="842"/>
        <v>-0.83794399999999991</v>
      </c>
      <c r="CG355" s="29">
        <f t="shared" si="843"/>
        <v>-7.5164710000000001</v>
      </c>
      <c r="CH355" s="29">
        <f t="shared" si="844"/>
        <v>-5.9108920000000014</v>
      </c>
      <c r="CI355" s="29">
        <f t="shared" si="845"/>
        <v>-4.3587920000000002</v>
      </c>
      <c r="CJ355" s="29">
        <f t="shared" si="846"/>
        <v>-2.4897100000000001</v>
      </c>
      <c r="CK355" s="29">
        <f t="shared" si="847"/>
        <v>-5.6680258181818175</v>
      </c>
      <c r="CL355" s="29">
        <f t="shared" si="848"/>
        <v>0.83777900000000005</v>
      </c>
      <c r="CM355" s="29">
        <f t="shared" si="849"/>
        <v>3.1466849999999993</v>
      </c>
    </row>
    <row r="356" spans="1:91" x14ac:dyDescent="0.25">
      <c r="A356" s="25" t="s">
        <v>112</v>
      </c>
      <c r="B356" s="25" t="s">
        <v>97</v>
      </c>
      <c r="C356" s="25" t="s">
        <v>91</v>
      </c>
      <c r="D356" s="26">
        <v>31</v>
      </c>
      <c r="F356" s="29">
        <v>-0.12709000000000001</v>
      </c>
      <c r="G356" s="29">
        <v>-0.85968900000000004</v>
      </c>
      <c r="H356" s="29">
        <v>-1.576708</v>
      </c>
      <c r="I356" s="29">
        <v>-0.26387300000000002</v>
      </c>
      <c r="J356" s="29">
        <v>0.20103399999999999</v>
      </c>
      <c r="K356" s="29">
        <v>0.29875000000000002</v>
      </c>
      <c r="L356" s="29">
        <v>-0.36354300000000001</v>
      </c>
      <c r="M356" s="58">
        <v>-0.58531200000000005</v>
      </c>
      <c r="N356" s="58">
        <v>-1.3689929999999999</v>
      </c>
      <c r="O356" s="58">
        <v>-1.3508579999999999</v>
      </c>
      <c r="R356" s="31"/>
      <c r="S356" s="31">
        <f t="shared" si="796"/>
        <v>-0.85968900000000004</v>
      </c>
      <c r="T356" s="31">
        <f t="shared" si="797"/>
        <v>-1.576708</v>
      </c>
      <c r="U356" s="31">
        <f t="shared" si="798"/>
        <v>-0.26387300000000002</v>
      </c>
      <c r="V356" s="31">
        <f t="shared" si="799"/>
        <v>0.20103399999999999</v>
      </c>
      <c r="W356" s="31">
        <f t="shared" si="800"/>
        <v>0.29875000000000002</v>
      </c>
      <c r="X356" s="31">
        <f t="shared" si="801"/>
        <v>-0.36354300000000001</v>
      </c>
      <c r="Y356" s="60">
        <f t="shared" si="802"/>
        <v>-0.33537272727272732</v>
      </c>
      <c r="Z356" s="60">
        <f t="shared" si="803"/>
        <v>-1.3689929999999999</v>
      </c>
      <c r="AA356" s="60">
        <f t="shared" si="804"/>
        <v>-1.3508579999999999</v>
      </c>
      <c r="AC356" s="60"/>
      <c r="AD356" s="60"/>
      <c r="AE356" s="60"/>
      <c r="AF356" s="60"/>
      <c r="AG356" s="60"/>
      <c r="AH356" s="60"/>
      <c r="AI356" s="60"/>
      <c r="AJ356" s="60"/>
      <c r="AK356" s="60"/>
      <c r="AM356" s="31"/>
      <c r="AN356" s="31"/>
      <c r="AO356" s="31"/>
      <c r="AP356" s="31"/>
      <c r="AQ356" s="31"/>
      <c r="AR356" s="31"/>
      <c r="AS356" s="60"/>
      <c r="AW356" s="29">
        <f t="shared" si="860"/>
        <v>-0.85968900000000004</v>
      </c>
      <c r="AX356" s="29">
        <f t="shared" si="858"/>
        <v>-1.576708</v>
      </c>
      <c r="AY356" s="29">
        <f t="shared" si="858"/>
        <v>-0.26387300000000002</v>
      </c>
      <c r="AZ356" s="29">
        <f t="shared" si="858"/>
        <v>0.20103399999999999</v>
      </c>
      <c r="BA356" s="29">
        <f t="shared" si="858"/>
        <v>0.29875000000000002</v>
      </c>
      <c r="BB356" s="29">
        <f t="shared" si="858"/>
        <v>-0.36354300000000001</v>
      </c>
      <c r="BC356" s="29">
        <f t="shared" si="858"/>
        <v>-0.33537272727272732</v>
      </c>
      <c r="BD356" s="29">
        <f t="shared" si="858"/>
        <v>-1.3689929999999999</v>
      </c>
      <c r="BE356" s="29">
        <f t="shared" si="858"/>
        <v>-1.3508579999999999</v>
      </c>
      <c r="BG356" s="29">
        <f t="shared" si="861"/>
        <v>-3.3011659999999998</v>
      </c>
      <c r="BH356" s="29">
        <f t="shared" si="862"/>
        <v>-4.8882779999999997</v>
      </c>
      <c r="BI356" s="29">
        <f t="shared" si="863"/>
        <v>-1.5486519999999999</v>
      </c>
      <c r="BJ356" s="29">
        <f t="shared" si="864"/>
        <v>-0.144459</v>
      </c>
      <c r="BK356" s="29">
        <f t="shared" si="865"/>
        <v>-8.4859999999999935E-3</v>
      </c>
      <c r="BL356" s="29">
        <f t="shared" si="866"/>
        <v>-1.6415089999999999</v>
      </c>
      <c r="BM356" s="29">
        <f t="shared" si="867"/>
        <v>-0.6458330000000001</v>
      </c>
      <c r="BN356" s="29">
        <f t="shared" si="868"/>
        <v>-5.2697450000000003</v>
      </c>
      <c r="BO356" s="29">
        <f t="shared" si="869"/>
        <v>-4.1524359999999998</v>
      </c>
      <c r="BQ356" s="24">
        <v>1998</v>
      </c>
      <c r="BR356" s="24">
        <f t="shared" si="840"/>
        <v>19</v>
      </c>
      <c r="BS356" s="29">
        <f t="shared" si="822"/>
        <v>17.048757000000002</v>
      </c>
      <c r="BT356" s="29">
        <f t="shared" si="823"/>
        <v>4.6680150000000005</v>
      </c>
      <c r="BU356" s="29">
        <f t="shared" si="824"/>
        <v>14.861196000000001</v>
      </c>
      <c r="BV356" s="29">
        <f t="shared" si="825"/>
        <v>17.365659999999998</v>
      </c>
      <c r="BW356" s="29">
        <f t="shared" si="826"/>
        <v>7.3917780000000004</v>
      </c>
      <c r="BX356" s="29">
        <f t="shared" si="827"/>
        <v>1.7963500000000001</v>
      </c>
      <c r="BY356" s="29">
        <f t="shared" si="828"/>
        <v>5.670272363636367</v>
      </c>
      <c r="BZ356" s="29">
        <f t="shared" si="829"/>
        <v>-4.9147790000000002</v>
      </c>
      <c r="CA356" s="29">
        <f t="shared" si="830"/>
        <v>-9.3106240000000007</v>
      </c>
      <c r="CC356" s="24">
        <v>2005</v>
      </c>
      <c r="CD356" s="24">
        <v>10</v>
      </c>
      <c r="CE356" s="29">
        <f t="shared" si="841"/>
        <v>-5.2396590000000005</v>
      </c>
      <c r="CF356" s="29">
        <f t="shared" si="842"/>
        <v>-1.325642</v>
      </c>
      <c r="CG356" s="29">
        <f t="shared" si="843"/>
        <v>-8.5257959999999997</v>
      </c>
      <c r="CH356" s="29">
        <f t="shared" si="844"/>
        <v>-7.0149630000000016</v>
      </c>
      <c r="CI356" s="29">
        <f t="shared" si="845"/>
        <v>-5.4238949999999999</v>
      </c>
      <c r="CJ356" s="29">
        <f t="shared" si="846"/>
        <v>-3.204475</v>
      </c>
      <c r="CK356" s="29">
        <f t="shared" si="847"/>
        <v>-6.5316011818181812</v>
      </c>
      <c r="CL356" s="29">
        <f t="shared" si="848"/>
        <v>0.74972900000000009</v>
      </c>
      <c r="CM356" s="29">
        <f t="shared" si="849"/>
        <v>3.2609149999999993</v>
      </c>
    </row>
    <row r="357" spans="1:91" x14ac:dyDescent="0.25">
      <c r="A357" s="25" t="s">
        <v>112</v>
      </c>
      <c r="B357" s="25" t="s">
        <v>97</v>
      </c>
      <c r="C357" s="25" t="s">
        <v>92</v>
      </c>
      <c r="D357" s="26">
        <v>32</v>
      </c>
      <c r="F357" s="29">
        <v>-0.490232</v>
      </c>
      <c r="G357" s="29">
        <v>-1.066597</v>
      </c>
      <c r="H357" s="29">
        <v>-1.652261</v>
      </c>
      <c r="I357" s="29">
        <v>-0.453426</v>
      </c>
      <c r="J357" s="29">
        <v>-5.8390999999999998E-2</v>
      </c>
      <c r="K357" s="29">
        <v>1.009E-2</v>
      </c>
      <c r="L357" s="29">
        <v>-0.50658899999999996</v>
      </c>
      <c r="M357" s="58">
        <v>-1.034653</v>
      </c>
      <c r="N357" s="58">
        <v>-1.5135559999999999</v>
      </c>
      <c r="O357" s="58">
        <v>-1.4014949999999999</v>
      </c>
      <c r="R357" s="31"/>
      <c r="S357" s="31">
        <f t="shared" si="796"/>
        <v>-1.066597</v>
      </c>
      <c r="T357" s="31">
        <f t="shared" si="797"/>
        <v>-1.652261</v>
      </c>
      <c r="U357" s="31">
        <f t="shared" si="798"/>
        <v>-0.453426</v>
      </c>
      <c r="V357" s="31">
        <f t="shared" si="799"/>
        <v>-5.8390999999999998E-2</v>
      </c>
      <c r="W357" s="31">
        <f t="shared" si="800"/>
        <v>1.009E-2</v>
      </c>
      <c r="X357" s="31">
        <f t="shared" si="801"/>
        <v>-0.50658899999999996</v>
      </c>
      <c r="Y357" s="60">
        <f t="shared" si="802"/>
        <v>-0.73769609090909105</v>
      </c>
      <c r="Z357" s="60">
        <f t="shared" si="803"/>
        <v>-1.5135559999999999</v>
      </c>
      <c r="AA357" s="60">
        <f t="shared" si="804"/>
        <v>-1.4014949999999999</v>
      </c>
      <c r="AC357" s="60"/>
      <c r="AD357" s="60"/>
      <c r="AE357" s="60"/>
      <c r="AF357" s="60"/>
      <c r="AG357" s="60"/>
      <c r="AH357" s="60"/>
      <c r="AI357" s="60"/>
      <c r="AJ357" s="60"/>
      <c r="AK357" s="60"/>
      <c r="AM357" s="31"/>
      <c r="AN357" s="31"/>
      <c r="AO357" s="31"/>
      <c r="AP357" s="31"/>
      <c r="AQ357" s="31"/>
      <c r="AR357" s="31"/>
      <c r="AS357" s="60"/>
      <c r="AW357" s="29">
        <f t="shared" si="860"/>
        <v>-1.066597</v>
      </c>
      <c r="AX357" s="29">
        <f t="shared" si="858"/>
        <v>-1.652261</v>
      </c>
      <c r="AY357" s="29">
        <f t="shared" si="858"/>
        <v>-0.453426</v>
      </c>
      <c r="AZ357" s="29">
        <f t="shared" si="858"/>
        <v>-5.8390999999999998E-2</v>
      </c>
      <c r="BA357" s="29">
        <f t="shared" si="858"/>
        <v>1.009E-2</v>
      </c>
      <c r="BB357" s="29">
        <f t="shared" si="858"/>
        <v>-0.50658899999999996</v>
      </c>
      <c r="BC357" s="29">
        <f t="shared" si="858"/>
        <v>-0.73769609090909105</v>
      </c>
      <c r="BD357" s="29">
        <f t="shared" si="858"/>
        <v>-1.5135559999999999</v>
      </c>
      <c r="BE357" s="29">
        <f t="shared" si="858"/>
        <v>-1.4014949999999999</v>
      </c>
      <c r="BG357" s="29">
        <f t="shared" si="861"/>
        <v>-4.3677630000000001</v>
      </c>
      <c r="BH357" s="29">
        <f t="shared" si="862"/>
        <v>-6.5405389999999999</v>
      </c>
      <c r="BI357" s="29">
        <f t="shared" si="863"/>
        <v>-2.002078</v>
      </c>
      <c r="BJ357" s="29">
        <f t="shared" si="864"/>
        <v>-0.20285</v>
      </c>
      <c r="BK357" s="29">
        <f t="shared" si="865"/>
        <v>1.6040000000000065E-3</v>
      </c>
      <c r="BL357" s="29">
        <f t="shared" si="866"/>
        <v>-2.1480980000000001</v>
      </c>
      <c r="BM357" s="29">
        <f t="shared" si="867"/>
        <v>-1.3835290909090912</v>
      </c>
      <c r="BN357" s="29">
        <f t="shared" si="868"/>
        <v>-6.7833009999999998</v>
      </c>
      <c r="BO357" s="29">
        <f t="shared" si="869"/>
        <v>-5.5539309999999995</v>
      </c>
      <c r="BQ357" s="24">
        <v>1998</v>
      </c>
      <c r="BR357" s="24">
        <f t="shared" si="840"/>
        <v>20</v>
      </c>
      <c r="BS357" s="29">
        <f t="shared" si="822"/>
        <v>18.258863000000002</v>
      </c>
      <c r="BT357" s="29">
        <f t="shared" si="823"/>
        <v>5.2974010000000007</v>
      </c>
      <c r="BU357" s="29">
        <f t="shared" si="824"/>
        <v>16.071738</v>
      </c>
      <c r="BV357" s="29">
        <f t="shared" si="825"/>
        <v>18.401926999999997</v>
      </c>
      <c r="BW357" s="29">
        <f t="shared" si="826"/>
        <v>7.8520470000000007</v>
      </c>
      <c r="BX357" s="29">
        <f t="shared" si="827"/>
        <v>2.0446940000000002</v>
      </c>
      <c r="BY357" s="29">
        <f t="shared" si="828"/>
        <v>7.2019892727272765</v>
      </c>
      <c r="BZ357" s="29">
        <f t="shared" si="829"/>
        <v>-4.3987820000000006</v>
      </c>
      <c r="CA357" s="29">
        <f t="shared" si="830"/>
        <v>-9.1062980000000007</v>
      </c>
      <c r="CC357" s="24">
        <v>2005</v>
      </c>
      <c r="CD357" s="24">
        <v>11</v>
      </c>
      <c r="CE357" s="29">
        <f t="shared" si="841"/>
        <v>-6.2467220000000001</v>
      </c>
      <c r="CF357" s="29">
        <f t="shared" si="842"/>
        <v>-2.1669399999999999</v>
      </c>
      <c r="CG357" s="29">
        <f t="shared" si="843"/>
        <v>-9.9105209999999992</v>
      </c>
      <c r="CH357" s="29">
        <f t="shared" si="844"/>
        <v>-8.3638750000000019</v>
      </c>
      <c r="CI357" s="29">
        <f t="shared" si="845"/>
        <v>-6.7970629999999996</v>
      </c>
      <c r="CJ357" s="29">
        <f t="shared" si="846"/>
        <v>-4.4534409999999998</v>
      </c>
      <c r="CK357" s="29">
        <f t="shared" si="847"/>
        <v>-7.4418289090909084</v>
      </c>
      <c r="CL357" s="29">
        <f t="shared" si="848"/>
        <v>4.8733000000000137E-2</v>
      </c>
      <c r="CM357" s="29">
        <f t="shared" si="849"/>
        <v>2.9381969999999993</v>
      </c>
    </row>
    <row r="358" spans="1:91" x14ac:dyDescent="0.25">
      <c r="A358" s="25" t="s">
        <v>112</v>
      </c>
      <c r="B358" s="25" t="s">
        <v>97</v>
      </c>
      <c r="C358" s="25" t="s">
        <v>93</v>
      </c>
      <c r="D358" s="26">
        <v>33</v>
      </c>
      <c r="F358" s="29">
        <v>-0.82164599999999999</v>
      </c>
      <c r="G358" s="29">
        <v>-1.248686</v>
      </c>
      <c r="H358" s="29">
        <v>-1.5639890000000001</v>
      </c>
      <c r="I358" s="29">
        <v>-0.68965200000000004</v>
      </c>
      <c r="J358" s="29">
        <v>-0.43950499999999998</v>
      </c>
      <c r="K358" s="29">
        <v>-0.41895900000000003</v>
      </c>
      <c r="L358" s="29">
        <v>-0.71599599999999997</v>
      </c>
      <c r="M358" s="58">
        <v>-1.3590169999999999</v>
      </c>
      <c r="N358" s="58">
        <v>-1.5367690000000001</v>
      </c>
      <c r="O358" s="58">
        <v>-1.3189740000000001</v>
      </c>
      <c r="R358" s="31"/>
      <c r="S358" s="31">
        <f t="shared" si="796"/>
        <v>-1.248686</v>
      </c>
      <c r="T358" s="31">
        <f t="shared" si="797"/>
        <v>-1.5639890000000001</v>
      </c>
      <c r="U358" s="31">
        <f t="shared" si="798"/>
        <v>-0.68965200000000004</v>
      </c>
      <c r="V358" s="31">
        <f t="shared" si="799"/>
        <v>-0.43950499999999998</v>
      </c>
      <c r="W358" s="31">
        <f t="shared" si="800"/>
        <v>-0.41895900000000003</v>
      </c>
      <c r="X358" s="31">
        <f t="shared" si="801"/>
        <v>-0.71599599999999997</v>
      </c>
      <c r="Y358" s="60">
        <f t="shared" si="802"/>
        <v>-1.0659055454545454</v>
      </c>
      <c r="Z358" s="60">
        <f t="shared" si="803"/>
        <v>-1.5367690000000001</v>
      </c>
      <c r="AA358" s="60">
        <f t="shared" si="804"/>
        <v>-1.3189740000000001</v>
      </c>
      <c r="AC358" s="60"/>
      <c r="AD358" s="60"/>
      <c r="AE358" s="60"/>
      <c r="AF358" s="60"/>
      <c r="AG358" s="60"/>
      <c r="AH358" s="60"/>
      <c r="AI358" s="60"/>
      <c r="AJ358" s="60"/>
      <c r="AK358" s="60"/>
      <c r="AM358" s="31"/>
      <c r="AN358" s="31"/>
      <c r="AO358" s="31"/>
      <c r="AP358" s="31"/>
      <c r="AQ358" s="31"/>
      <c r="AR358" s="31"/>
      <c r="AS358" s="60"/>
      <c r="AW358" s="29">
        <f t="shared" si="860"/>
        <v>-1.248686</v>
      </c>
      <c r="AX358" s="29">
        <f t="shared" si="858"/>
        <v>-1.5639890000000001</v>
      </c>
      <c r="AY358" s="29">
        <f t="shared" si="858"/>
        <v>-0.68965200000000004</v>
      </c>
      <c r="AZ358" s="29">
        <f t="shared" si="858"/>
        <v>-0.43950499999999998</v>
      </c>
      <c r="BA358" s="29">
        <f t="shared" si="858"/>
        <v>-0.41895900000000003</v>
      </c>
      <c r="BB358" s="29">
        <f t="shared" si="858"/>
        <v>-0.71599599999999997</v>
      </c>
      <c r="BC358" s="29">
        <f t="shared" si="858"/>
        <v>-1.0659055454545454</v>
      </c>
      <c r="BD358" s="29">
        <f t="shared" si="858"/>
        <v>-1.5367690000000001</v>
      </c>
      <c r="BE358" s="29">
        <f t="shared" si="858"/>
        <v>-1.3189740000000001</v>
      </c>
      <c r="BG358" s="29">
        <f t="shared" si="861"/>
        <v>-5.6164490000000002</v>
      </c>
      <c r="BH358" s="29">
        <f t="shared" si="862"/>
        <v>-8.1045280000000002</v>
      </c>
      <c r="BI358" s="29">
        <f t="shared" si="863"/>
        <v>-2.6917300000000002</v>
      </c>
      <c r="BJ358" s="29">
        <f t="shared" si="864"/>
        <v>-0.64235500000000001</v>
      </c>
      <c r="BK358" s="29">
        <f t="shared" si="865"/>
        <v>-0.41735500000000003</v>
      </c>
      <c r="BL358" s="29">
        <f t="shared" si="866"/>
        <v>-2.8640940000000001</v>
      </c>
      <c r="BM358" s="29">
        <f t="shared" si="867"/>
        <v>-2.4494346363636366</v>
      </c>
      <c r="BN358" s="29">
        <f t="shared" si="868"/>
        <v>-8.3200699999999994</v>
      </c>
      <c r="BO358" s="29">
        <f t="shared" si="869"/>
        <v>-6.8729049999999994</v>
      </c>
      <c r="BQ358" s="24">
        <v>1998</v>
      </c>
      <c r="BR358" s="24">
        <f t="shared" si="840"/>
        <v>21</v>
      </c>
      <c r="BS358" s="29">
        <f t="shared" si="822"/>
        <v>18.882948000000003</v>
      </c>
      <c r="BT358" s="29">
        <f t="shared" si="823"/>
        <v>5.568563000000001</v>
      </c>
      <c r="BU358" s="29">
        <f t="shared" si="824"/>
        <v>16.835545</v>
      </c>
      <c r="BV358" s="29">
        <f t="shared" si="825"/>
        <v>19.091200999999998</v>
      </c>
      <c r="BW358" s="29">
        <f t="shared" si="826"/>
        <v>8.0400800000000014</v>
      </c>
      <c r="BX358" s="29">
        <f t="shared" si="827"/>
        <v>2.1385690000000004</v>
      </c>
      <c r="BY358" s="29">
        <f t="shared" si="828"/>
        <v>8.3575398181818219</v>
      </c>
      <c r="BZ358" s="29">
        <f t="shared" si="829"/>
        <v>-4.0715560000000011</v>
      </c>
      <c r="CA358" s="29">
        <f t="shared" si="830"/>
        <v>-9.0623090000000008</v>
      </c>
      <c r="CC358" s="24">
        <v>2005</v>
      </c>
      <c r="CD358" s="24">
        <v>12</v>
      </c>
      <c r="CE358" s="29">
        <f t="shared" si="841"/>
        <v>-6.8146800000000001</v>
      </c>
      <c r="CF358" s="29">
        <f t="shared" si="842"/>
        <v>-2.5128509999999999</v>
      </c>
      <c r="CG358" s="29">
        <f t="shared" si="843"/>
        <v>-10.750095</v>
      </c>
      <c r="CH358" s="29">
        <f t="shared" si="844"/>
        <v>-9.3685300000000016</v>
      </c>
      <c r="CI358" s="29">
        <f t="shared" si="845"/>
        <v>-7.7400889999999993</v>
      </c>
      <c r="CJ358" s="29">
        <f t="shared" si="846"/>
        <v>-5.0659289999999997</v>
      </c>
      <c r="CK358" s="29">
        <f t="shared" si="847"/>
        <v>-7.979657636363636</v>
      </c>
      <c r="CL358" s="29">
        <f t="shared" si="848"/>
        <v>-8.6620999999999865E-2</v>
      </c>
      <c r="CM358" s="29">
        <f t="shared" si="849"/>
        <v>3.1201429999999992</v>
      </c>
    </row>
    <row r="359" spans="1:91" x14ac:dyDescent="0.25">
      <c r="A359" s="25" t="s">
        <v>112</v>
      </c>
      <c r="B359" s="25" t="s">
        <v>98</v>
      </c>
      <c r="C359" s="25" t="s">
        <v>91</v>
      </c>
      <c r="D359" s="26">
        <v>34</v>
      </c>
      <c r="F359" s="29">
        <v>-0.54261700000000002</v>
      </c>
      <c r="G359" s="29">
        <v>-0.82058799999999998</v>
      </c>
      <c r="H359" s="29">
        <v>-1.1017570000000001</v>
      </c>
      <c r="I359" s="29">
        <v>-0.41117599999999999</v>
      </c>
      <c r="J359" s="29">
        <v>2.2030999999999999E-2</v>
      </c>
      <c r="K359" s="29">
        <v>0.40527099999999999</v>
      </c>
      <c r="L359" s="29">
        <v>-0.18341199999999999</v>
      </c>
      <c r="M359" s="58">
        <v>-0.81014600000000003</v>
      </c>
      <c r="N359" s="58">
        <v>-0.82030400000000003</v>
      </c>
      <c r="O359" s="58">
        <v>-0.51067300000000004</v>
      </c>
      <c r="R359" s="31"/>
      <c r="S359" s="31">
        <f t="shared" si="796"/>
        <v>-0.82058799999999998</v>
      </c>
      <c r="T359" s="31">
        <f t="shared" si="797"/>
        <v>-1.1017570000000001</v>
      </c>
      <c r="U359" s="31">
        <f t="shared" si="798"/>
        <v>-0.41117599999999999</v>
      </c>
      <c r="V359" s="31">
        <f t="shared" si="799"/>
        <v>2.2030999999999999E-2</v>
      </c>
      <c r="W359" s="31">
        <f t="shared" si="800"/>
        <v>0.40527099999999999</v>
      </c>
      <c r="X359" s="31">
        <f t="shared" si="801"/>
        <v>-0.18341199999999999</v>
      </c>
      <c r="Y359" s="60">
        <f t="shared" si="802"/>
        <v>-0.66422109090909087</v>
      </c>
      <c r="Z359" s="60">
        <f t="shared" si="803"/>
        <v>-0.82030400000000003</v>
      </c>
      <c r="AA359" s="60">
        <f t="shared" si="804"/>
        <v>-0.51067300000000004</v>
      </c>
      <c r="AC359" s="60"/>
      <c r="AD359" s="60"/>
      <c r="AE359" s="60"/>
      <c r="AF359" s="60"/>
      <c r="AG359" s="60"/>
      <c r="AH359" s="60"/>
      <c r="AI359" s="60"/>
      <c r="AJ359" s="60"/>
      <c r="AK359" s="60"/>
      <c r="AM359" s="31"/>
      <c r="AN359" s="31"/>
      <c r="AO359" s="31"/>
      <c r="AP359" s="31"/>
      <c r="AQ359" s="31"/>
      <c r="AR359" s="31"/>
      <c r="AS359" s="60"/>
      <c r="AW359" s="29">
        <f t="shared" si="860"/>
        <v>-0.82058799999999998</v>
      </c>
      <c r="AX359" s="29">
        <f t="shared" si="858"/>
        <v>-1.1017570000000001</v>
      </c>
      <c r="AY359" s="29">
        <f t="shared" si="858"/>
        <v>-0.41117599999999999</v>
      </c>
      <c r="AZ359" s="29">
        <f t="shared" si="858"/>
        <v>2.2030999999999999E-2</v>
      </c>
      <c r="BA359" s="29">
        <f t="shared" si="858"/>
        <v>0.40527099999999999</v>
      </c>
      <c r="BB359" s="29">
        <f t="shared" si="858"/>
        <v>-0.18341199999999999</v>
      </c>
      <c r="BC359" s="29">
        <f t="shared" si="858"/>
        <v>-0.66422109090909087</v>
      </c>
      <c r="BD359" s="29">
        <f t="shared" si="858"/>
        <v>-0.82030400000000003</v>
      </c>
      <c r="BE359" s="29">
        <f t="shared" si="858"/>
        <v>-0.51067300000000004</v>
      </c>
      <c r="BG359" s="29">
        <f t="shared" si="861"/>
        <v>-6.4370370000000001</v>
      </c>
      <c r="BH359" s="29">
        <f t="shared" si="862"/>
        <v>-9.2062850000000012</v>
      </c>
      <c r="BI359" s="29">
        <f t="shared" si="863"/>
        <v>-3.1029059999999999</v>
      </c>
      <c r="BJ359" s="29">
        <f t="shared" si="864"/>
        <v>-0.62032399999999999</v>
      </c>
      <c r="BK359" s="29">
        <f t="shared" si="865"/>
        <v>-1.2084000000000039E-2</v>
      </c>
      <c r="BL359" s="29">
        <f t="shared" si="866"/>
        <v>-3.0475060000000003</v>
      </c>
      <c r="BM359" s="29">
        <f t="shared" si="867"/>
        <v>-3.1136557272727274</v>
      </c>
      <c r="BN359" s="29">
        <f t="shared" si="868"/>
        <v>-9.1403739999999996</v>
      </c>
      <c r="BO359" s="29">
        <f t="shared" si="869"/>
        <v>-7.3835779999999991</v>
      </c>
      <c r="BQ359" s="24">
        <v>1999</v>
      </c>
      <c r="BR359" s="24">
        <v>1</v>
      </c>
      <c r="BS359" s="29">
        <f>AM620</f>
        <v>-3.1357999999999997E-2</v>
      </c>
      <c r="BT359" s="29">
        <f t="shared" ref="BT359:CA359" si="870">AN620</f>
        <v>-0.32583200000000001</v>
      </c>
      <c r="BU359" s="29">
        <f t="shared" si="870"/>
        <v>-0.52190099999999995</v>
      </c>
      <c r="BV359" s="29">
        <f t="shared" si="870"/>
        <v>-0.31741999999999998</v>
      </c>
      <c r="BW359" s="29">
        <f t="shared" si="870"/>
        <v>-0.30252800000000002</v>
      </c>
      <c r="BX359" s="29">
        <f t="shared" si="870"/>
        <v>-0.36142999999999997</v>
      </c>
      <c r="BY359" s="29">
        <f t="shared" si="870"/>
        <v>8.4002999999999994E-2</v>
      </c>
      <c r="BZ359" s="29">
        <f t="shared" si="870"/>
        <v>-6.0012000000000003E-2</v>
      </c>
      <c r="CA359" s="29">
        <f t="shared" si="870"/>
        <v>2.0634E-2</v>
      </c>
      <c r="CC359" s="24">
        <v>2005</v>
      </c>
      <c r="CD359" s="24">
        <v>13</v>
      </c>
      <c r="CE359" s="29">
        <f t="shared" si="841"/>
        <v>-7.2606729999999997</v>
      </c>
      <c r="CF359" s="29">
        <f t="shared" si="842"/>
        <v>-2.8040539999999998</v>
      </c>
      <c r="CG359" s="29">
        <f t="shared" si="843"/>
        <v>-11.505281999999999</v>
      </c>
      <c r="CH359" s="29">
        <f t="shared" si="844"/>
        <v>-10.397890000000002</v>
      </c>
      <c r="CI359" s="29">
        <f t="shared" si="845"/>
        <v>-8.6508430000000001</v>
      </c>
      <c r="CJ359" s="29">
        <f t="shared" si="846"/>
        <v>-5.6134309999999994</v>
      </c>
      <c r="CK359" s="29">
        <f t="shared" si="847"/>
        <v>-8.3255967272727265</v>
      </c>
      <c r="CL359" s="29">
        <f t="shared" si="848"/>
        <v>-7.6664999999999872E-2</v>
      </c>
      <c r="CM359" s="29">
        <f t="shared" si="849"/>
        <v>3.4298459999999991</v>
      </c>
    </row>
    <row r="360" spans="1:91" x14ac:dyDescent="0.25">
      <c r="A360" s="25" t="s">
        <v>112</v>
      </c>
      <c r="B360" s="25" t="s">
        <v>98</v>
      </c>
      <c r="C360" s="25" t="s">
        <v>92</v>
      </c>
      <c r="D360" s="26">
        <v>35</v>
      </c>
      <c r="F360" s="29">
        <v>-0.54426399999999997</v>
      </c>
      <c r="G360" s="29">
        <v>-0.74861599999999995</v>
      </c>
      <c r="H360" s="29">
        <v>-1.0345789999999999</v>
      </c>
      <c r="I360" s="29">
        <v>-0.38641500000000001</v>
      </c>
      <c r="J360" s="29">
        <v>-0.13528200000000001</v>
      </c>
      <c r="K360" s="29">
        <v>0.22944700000000001</v>
      </c>
      <c r="L360" s="29">
        <v>-0.16946600000000001</v>
      </c>
      <c r="M360" s="58">
        <v>-0.83097100000000002</v>
      </c>
      <c r="N360" s="58">
        <v>-0.76518399999999998</v>
      </c>
      <c r="O360" s="58">
        <v>-0.44194800000000001</v>
      </c>
      <c r="R360" s="31"/>
      <c r="S360" s="31">
        <f t="shared" si="796"/>
        <v>-0.74861599999999995</v>
      </c>
      <c r="T360" s="31">
        <f t="shared" si="797"/>
        <v>-1.0345789999999999</v>
      </c>
      <c r="U360" s="31">
        <f t="shared" si="798"/>
        <v>-0.38641500000000001</v>
      </c>
      <c r="V360" s="31">
        <f t="shared" si="799"/>
        <v>-0.13528200000000001</v>
      </c>
      <c r="W360" s="31">
        <f t="shared" si="800"/>
        <v>0.22944700000000001</v>
      </c>
      <c r="X360" s="31">
        <f t="shared" si="801"/>
        <v>-0.16946600000000001</v>
      </c>
      <c r="Y360" s="60">
        <f t="shared" si="802"/>
        <v>-0.67458536363636368</v>
      </c>
      <c r="Z360" s="60">
        <f t="shared" si="803"/>
        <v>-0.76518399999999998</v>
      </c>
      <c r="AA360" s="60">
        <f t="shared" si="804"/>
        <v>-0.44194800000000001</v>
      </c>
      <c r="AC360" s="60"/>
      <c r="AD360" s="60"/>
      <c r="AE360" s="60"/>
      <c r="AF360" s="60"/>
      <c r="AG360" s="60"/>
      <c r="AH360" s="60"/>
      <c r="AI360" s="60"/>
      <c r="AJ360" s="60"/>
      <c r="AK360" s="60"/>
      <c r="AM360" s="31"/>
      <c r="AN360" s="31"/>
      <c r="AO360" s="31"/>
      <c r="AP360" s="31"/>
      <c r="AQ360" s="31"/>
      <c r="AR360" s="31"/>
      <c r="AS360" s="60"/>
      <c r="AW360" s="29">
        <f t="shared" si="860"/>
        <v>-0.74861599999999995</v>
      </c>
      <c r="AX360" s="29">
        <f t="shared" si="858"/>
        <v>-1.0345789999999999</v>
      </c>
      <c r="AY360" s="29">
        <f t="shared" si="858"/>
        <v>-0.38641500000000001</v>
      </c>
      <c r="AZ360" s="29">
        <f t="shared" si="858"/>
        <v>-0.13528200000000001</v>
      </c>
      <c r="BA360" s="29">
        <f t="shared" si="858"/>
        <v>0.22944700000000001</v>
      </c>
      <c r="BB360" s="29">
        <f t="shared" si="858"/>
        <v>-0.16946600000000001</v>
      </c>
      <c r="BC360" s="29">
        <f t="shared" si="858"/>
        <v>-0.67458536363636368</v>
      </c>
      <c r="BD360" s="29">
        <f t="shared" si="858"/>
        <v>-0.76518399999999998</v>
      </c>
      <c r="BE360" s="29">
        <f t="shared" si="858"/>
        <v>-0.44194800000000001</v>
      </c>
      <c r="BG360" s="29">
        <f t="shared" si="861"/>
        <v>-7.1856530000000003</v>
      </c>
      <c r="BH360" s="29">
        <f t="shared" si="862"/>
        <v>-10.240864000000002</v>
      </c>
      <c r="BI360" s="29">
        <f t="shared" si="863"/>
        <v>-3.4893209999999999</v>
      </c>
      <c r="BJ360" s="29">
        <f t="shared" si="864"/>
        <v>-0.755606</v>
      </c>
      <c r="BK360" s="29">
        <f t="shared" si="865"/>
        <v>0.21736299999999997</v>
      </c>
      <c r="BL360" s="29">
        <f t="shared" si="866"/>
        <v>-3.2169720000000002</v>
      </c>
      <c r="BM360" s="29">
        <f t="shared" si="867"/>
        <v>-3.7882410909090911</v>
      </c>
      <c r="BN360" s="29">
        <f t="shared" si="868"/>
        <v>-9.9055579999999992</v>
      </c>
      <c r="BO360" s="29">
        <f t="shared" si="869"/>
        <v>-7.8255259999999991</v>
      </c>
      <c r="BQ360" s="24">
        <v>1999</v>
      </c>
      <c r="BR360" s="24">
        <v>2</v>
      </c>
      <c r="BS360" s="29">
        <f t="shared" ref="BS360:BS379" si="871">AM621</f>
        <v>1.027712</v>
      </c>
      <c r="BT360" s="29">
        <f t="shared" ref="BT360:BT379" si="872">AN621</f>
        <v>0.48601499999999997</v>
      </c>
      <c r="BU360" s="29">
        <f t="shared" ref="BU360:BU379" si="873">AO621</f>
        <v>3.734000000000004E-2</v>
      </c>
      <c r="BV360" s="29">
        <f t="shared" ref="BV360:BV379" si="874">AP621</f>
        <v>0.532192</v>
      </c>
      <c r="BW360" s="29">
        <f t="shared" ref="BW360:BW379" si="875">AQ621</f>
        <v>0.37523099999999998</v>
      </c>
      <c r="BX360" s="29">
        <f t="shared" ref="BX360:BX379" si="876">AR621</f>
        <v>0.51584800000000008</v>
      </c>
      <c r="BY360" s="29">
        <f t="shared" ref="BY360:BY379" si="877">AS621</f>
        <v>0.9428443636363637</v>
      </c>
      <c r="BZ360" s="29">
        <f t="shared" ref="BZ360:BZ379" si="878">AT621</f>
        <v>0.63590000000000002</v>
      </c>
      <c r="CA360" s="29">
        <f t="shared" ref="CA360:CA379" si="879">AU621</f>
        <v>0.851657</v>
      </c>
      <c r="CC360" s="24">
        <v>2005</v>
      </c>
      <c r="CD360" s="24">
        <v>14</v>
      </c>
      <c r="CE360" s="29">
        <f t="shared" si="841"/>
        <v>-7.8918309999999998</v>
      </c>
      <c r="CF360" s="29">
        <f t="shared" si="842"/>
        <v>-3.32064</v>
      </c>
      <c r="CG360" s="29">
        <f t="shared" si="843"/>
        <v>-12.436618999999999</v>
      </c>
      <c r="CH360" s="29">
        <f t="shared" si="844"/>
        <v>-11.549562000000002</v>
      </c>
      <c r="CI360" s="29">
        <f t="shared" si="845"/>
        <v>-9.6592970000000005</v>
      </c>
      <c r="CJ360" s="29">
        <f t="shared" si="846"/>
        <v>-6.3167569999999991</v>
      </c>
      <c r="CK360" s="29">
        <f t="shared" si="847"/>
        <v>-8.7181297272727267</v>
      </c>
      <c r="CL360" s="29">
        <f t="shared" si="848"/>
        <v>-0.27678999999999987</v>
      </c>
      <c r="CM360" s="29">
        <f t="shared" si="849"/>
        <v>3.3992019999999989</v>
      </c>
    </row>
    <row r="361" spans="1:91" x14ac:dyDescent="0.25">
      <c r="A361" s="25" t="s">
        <v>112</v>
      </c>
      <c r="B361" s="25" t="s">
        <v>98</v>
      </c>
      <c r="C361" s="25" t="s">
        <v>93</v>
      </c>
      <c r="D361" s="26">
        <v>36</v>
      </c>
      <c r="F361" s="29">
        <v>-0.48456399999999999</v>
      </c>
      <c r="G361" s="29">
        <v>-0.55201999999999996</v>
      </c>
      <c r="H361" s="29">
        <v>-0.86702500000000005</v>
      </c>
      <c r="I361" s="29">
        <v>-0.30623899999999998</v>
      </c>
      <c r="J361" s="29">
        <v>-0.22442799999999999</v>
      </c>
      <c r="K361" s="29">
        <v>7.2486999999999996E-2</v>
      </c>
      <c r="L361" s="29">
        <v>-8.7016999999999997E-2</v>
      </c>
      <c r="M361" s="58">
        <v>-0.654312</v>
      </c>
      <c r="N361" s="58">
        <v>-0.64377899999999999</v>
      </c>
      <c r="O361" s="58">
        <v>-0.40138099999999999</v>
      </c>
      <c r="R361" s="31"/>
      <c r="S361" s="31">
        <f t="shared" si="796"/>
        <v>-0.55201999999999996</v>
      </c>
      <c r="T361" s="31">
        <f t="shared" si="797"/>
        <v>-0.86702500000000005</v>
      </c>
      <c r="U361" s="31">
        <f t="shared" si="798"/>
        <v>-0.30623899999999998</v>
      </c>
      <c r="V361" s="31">
        <f t="shared" si="799"/>
        <v>-0.22442799999999999</v>
      </c>
      <c r="W361" s="31">
        <f t="shared" si="800"/>
        <v>7.2486999999999996E-2</v>
      </c>
      <c r="X361" s="31">
        <f t="shared" si="801"/>
        <v>-8.7016999999999997E-2</v>
      </c>
      <c r="Y361" s="60">
        <f t="shared" si="802"/>
        <v>-0.56172218181818179</v>
      </c>
      <c r="Z361" s="60">
        <f t="shared" si="803"/>
        <v>-0.64377899999999999</v>
      </c>
      <c r="AA361" s="60">
        <f t="shared" si="804"/>
        <v>-0.40138099999999999</v>
      </c>
      <c r="AC361" s="60"/>
      <c r="AD361" s="60"/>
      <c r="AE361" s="60"/>
      <c r="AF361" s="60"/>
      <c r="AG361" s="60"/>
      <c r="AH361" s="60"/>
      <c r="AI361" s="60"/>
      <c r="AJ361" s="60"/>
      <c r="AK361" s="60"/>
      <c r="AM361" s="31"/>
      <c r="AN361" s="31"/>
      <c r="AO361" s="31"/>
      <c r="AP361" s="31"/>
      <c r="AQ361" s="31"/>
      <c r="AR361" s="31"/>
      <c r="AS361" s="60"/>
      <c r="AW361" s="29">
        <f t="shared" si="860"/>
        <v>-0.55201999999999996</v>
      </c>
      <c r="AX361" s="29">
        <f t="shared" si="858"/>
        <v>-0.86702500000000005</v>
      </c>
      <c r="AY361" s="29">
        <f t="shared" si="858"/>
        <v>-0.30623899999999998</v>
      </c>
      <c r="AZ361" s="29">
        <f t="shared" si="858"/>
        <v>-0.22442799999999999</v>
      </c>
      <c r="BA361" s="29">
        <f t="shared" si="858"/>
        <v>7.2486999999999996E-2</v>
      </c>
      <c r="BB361" s="29">
        <f t="shared" si="858"/>
        <v>-8.7016999999999997E-2</v>
      </c>
      <c r="BC361" s="29">
        <f t="shared" si="858"/>
        <v>-0.56172218181818179</v>
      </c>
      <c r="BD361" s="29">
        <f t="shared" si="858"/>
        <v>-0.64377899999999999</v>
      </c>
      <c r="BE361" s="29">
        <f t="shared" si="858"/>
        <v>-0.40138099999999999</v>
      </c>
      <c r="BG361" s="29">
        <f t="shared" si="861"/>
        <v>-7.737673</v>
      </c>
      <c r="BH361" s="29">
        <f t="shared" si="862"/>
        <v>-11.107889000000002</v>
      </c>
      <c r="BI361" s="29">
        <f t="shared" si="863"/>
        <v>-3.79556</v>
      </c>
      <c r="BJ361" s="29">
        <f t="shared" si="864"/>
        <v>-0.98003399999999996</v>
      </c>
      <c r="BK361" s="29">
        <f t="shared" si="865"/>
        <v>0.28984999999999994</v>
      </c>
      <c r="BL361" s="29">
        <f t="shared" si="866"/>
        <v>-3.3039890000000001</v>
      </c>
      <c r="BM361" s="29">
        <f t="shared" si="867"/>
        <v>-4.3499632727272726</v>
      </c>
      <c r="BN361" s="29">
        <f t="shared" si="868"/>
        <v>-10.549337</v>
      </c>
      <c r="BO361" s="29">
        <f t="shared" si="869"/>
        <v>-8.2269069999999989</v>
      </c>
      <c r="BQ361" s="24">
        <v>1999</v>
      </c>
      <c r="BR361" s="24">
        <v>3</v>
      </c>
      <c r="BS361" s="29">
        <f t="shared" si="871"/>
        <v>2.6901649999999999</v>
      </c>
      <c r="BT361" s="29">
        <f t="shared" si="872"/>
        <v>1.9321079999999999</v>
      </c>
      <c r="BU361" s="29">
        <f t="shared" si="873"/>
        <v>1.3775180000000002</v>
      </c>
      <c r="BV361" s="29">
        <f t="shared" si="874"/>
        <v>2.1794029999999998</v>
      </c>
      <c r="BW361" s="29">
        <f t="shared" si="875"/>
        <v>1.6645910000000002</v>
      </c>
      <c r="BX361" s="29">
        <f t="shared" si="876"/>
        <v>2.0709470000000003</v>
      </c>
      <c r="BY361" s="29">
        <f t="shared" si="877"/>
        <v>2.2953462727272731</v>
      </c>
      <c r="BZ361" s="29">
        <f t="shared" si="878"/>
        <v>1.6987589999999999</v>
      </c>
      <c r="CA361" s="29">
        <f t="shared" si="879"/>
        <v>2.078684</v>
      </c>
      <c r="CC361" s="24">
        <v>2005</v>
      </c>
      <c r="CD361" s="24">
        <v>15</v>
      </c>
      <c r="CE361" s="29">
        <f t="shared" si="841"/>
        <v>-9.1306359999999991</v>
      </c>
      <c r="CF361" s="29">
        <f t="shared" si="842"/>
        <v>-4.4876560000000003</v>
      </c>
      <c r="CG361" s="29">
        <f t="shared" si="843"/>
        <v>-13.741906999999998</v>
      </c>
      <c r="CH361" s="29">
        <f t="shared" si="844"/>
        <v>-12.792229000000003</v>
      </c>
      <c r="CI361" s="29">
        <f t="shared" si="845"/>
        <v>-10.927701000000001</v>
      </c>
      <c r="CJ361" s="29">
        <f t="shared" si="846"/>
        <v>-7.6649139999999996</v>
      </c>
      <c r="CK361" s="29">
        <f t="shared" si="847"/>
        <v>-9.5049218181818169</v>
      </c>
      <c r="CL361" s="29">
        <f t="shared" si="848"/>
        <v>-1.5587009999999999</v>
      </c>
      <c r="CM361" s="29">
        <f t="shared" si="849"/>
        <v>2.6795799999999987</v>
      </c>
    </row>
    <row r="362" spans="1:91" x14ac:dyDescent="0.25">
      <c r="A362" s="25" t="s">
        <v>113</v>
      </c>
      <c r="B362" s="25" t="s">
        <v>91</v>
      </c>
      <c r="C362" s="25" t="s">
        <v>91</v>
      </c>
      <c r="D362" s="26" t="s">
        <v>100</v>
      </c>
      <c r="F362" s="29">
        <v>-0.46533799999999997</v>
      </c>
      <c r="G362" s="29">
        <v>-0.43441600000000002</v>
      </c>
      <c r="H362" s="29">
        <v>-0.61908200000000002</v>
      </c>
      <c r="I362" s="29">
        <v>-0.45204899999999998</v>
      </c>
      <c r="J362" s="29">
        <v>-0.52424700000000002</v>
      </c>
      <c r="K362" s="29">
        <v>-0.391648</v>
      </c>
      <c r="L362" s="29">
        <v>-0.13638700000000001</v>
      </c>
      <c r="M362" s="58">
        <v>-0.62062499999999998</v>
      </c>
      <c r="N362" s="58">
        <v>-0.52603</v>
      </c>
      <c r="O362" s="58">
        <v>-0.22953100000000001</v>
      </c>
      <c r="R362" s="31"/>
      <c r="S362" s="31">
        <f t="shared" si="796"/>
        <v>-0.43441600000000002</v>
      </c>
      <c r="T362" s="31">
        <f t="shared" si="797"/>
        <v>-0.61908200000000002</v>
      </c>
      <c r="U362" s="31">
        <f t="shared" si="798"/>
        <v>-0.45204899999999998</v>
      </c>
      <c r="V362" s="31">
        <f t="shared" si="799"/>
        <v>-0.52424700000000002</v>
      </c>
      <c r="W362" s="31">
        <f t="shared" si="800"/>
        <v>-0.391648</v>
      </c>
      <c r="X362" s="31">
        <f t="shared" si="801"/>
        <v>-0.13638700000000001</v>
      </c>
      <c r="Y362" s="60">
        <f t="shared" si="802"/>
        <v>-0.53592299999999993</v>
      </c>
      <c r="Z362" s="60">
        <f t="shared" si="803"/>
        <v>-0.52603</v>
      </c>
      <c r="AA362" s="60">
        <f t="shared" si="804"/>
        <v>-0.22953100000000001</v>
      </c>
      <c r="AC362" s="60"/>
      <c r="AD362" s="60"/>
      <c r="AE362" s="60"/>
      <c r="AF362" s="60"/>
      <c r="AG362" s="60"/>
      <c r="AH362" s="60"/>
      <c r="AI362" s="60"/>
      <c r="AJ362" s="60"/>
      <c r="AK362" s="60"/>
      <c r="AM362" s="31"/>
      <c r="AN362" s="31"/>
      <c r="AO362" s="31"/>
      <c r="AP362" s="31"/>
      <c r="AQ362" s="31"/>
      <c r="AR362" s="31"/>
      <c r="AS362" s="60"/>
      <c r="AW362" s="29">
        <f t="shared" si="860"/>
        <v>-0.43441600000000002</v>
      </c>
      <c r="AX362" s="29">
        <f t="shared" si="858"/>
        <v>-0.61908200000000002</v>
      </c>
      <c r="AY362" s="29">
        <f t="shared" si="858"/>
        <v>-0.45204899999999998</v>
      </c>
      <c r="AZ362" s="29">
        <f t="shared" si="858"/>
        <v>-0.52424700000000002</v>
      </c>
      <c r="BA362" s="29">
        <f t="shared" si="858"/>
        <v>-0.391648</v>
      </c>
      <c r="BB362" s="29">
        <f t="shared" si="858"/>
        <v>-0.13638700000000001</v>
      </c>
      <c r="BC362" s="29">
        <f t="shared" si="858"/>
        <v>-0.53592299999999993</v>
      </c>
      <c r="BD362" s="29">
        <f t="shared" si="858"/>
        <v>-0.52603</v>
      </c>
      <c r="BE362" s="29">
        <f t="shared" si="858"/>
        <v>-0.22953100000000001</v>
      </c>
      <c r="BG362" s="29">
        <f t="shared" si="861"/>
        <v>-8.1720889999999997</v>
      </c>
      <c r="BH362" s="29">
        <f t="shared" si="862"/>
        <v>-11.726971000000002</v>
      </c>
      <c r="BI362" s="29">
        <f t="shared" si="863"/>
        <v>-4.2476089999999997</v>
      </c>
      <c r="BJ362" s="29">
        <f t="shared" si="864"/>
        <v>-1.504281</v>
      </c>
      <c r="BK362" s="29">
        <f t="shared" si="865"/>
        <v>-0.10179800000000006</v>
      </c>
      <c r="BL362" s="29">
        <f t="shared" si="866"/>
        <v>-3.4403760000000001</v>
      </c>
      <c r="BM362" s="29">
        <f t="shared" si="867"/>
        <v>-4.8858862727272729</v>
      </c>
      <c r="BN362" s="29">
        <f t="shared" si="868"/>
        <v>-11.075367</v>
      </c>
      <c r="BO362" s="29">
        <f t="shared" si="869"/>
        <v>-8.4564379999999986</v>
      </c>
      <c r="BQ362" s="24">
        <v>1999</v>
      </c>
      <c r="BR362" s="24">
        <v>4</v>
      </c>
      <c r="BS362" s="29">
        <f t="shared" si="871"/>
        <v>4.4465570000000003</v>
      </c>
      <c r="BT362" s="29">
        <f t="shared" si="872"/>
        <v>3.6512060000000002</v>
      </c>
      <c r="BU362" s="29">
        <f t="shared" si="873"/>
        <v>3.157794</v>
      </c>
      <c r="BV362" s="29">
        <f t="shared" si="874"/>
        <v>3.5182929999999999</v>
      </c>
      <c r="BW362" s="29">
        <f t="shared" si="875"/>
        <v>2.741079</v>
      </c>
      <c r="BX362" s="29">
        <f t="shared" si="876"/>
        <v>4.0671670000000004</v>
      </c>
      <c r="BY362" s="29">
        <f t="shared" si="877"/>
        <v>3.6156740000000003</v>
      </c>
      <c r="BZ362" s="29">
        <f t="shared" si="878"/>
        <v>2.89669</v>
      </c>
      <c r="CA362" s="29">
        <f t="shared" si="879"/>
        <v>3.178598</v>
      </c>
      <c r="CC362" s="24">
        <v>2006</v>
      </c>
      <c r="CD362" s="24">
        <v>1</v>
      </c>
      <c r="CE362" s="29">
        <f>BG893</f>
        <v>-0.20524000000000001</v>
      </c>
      <c r="CF362" s="29">
        <f t="shared" ref="CF362:CM362" si="880">BH893</f>
        <v>-0.67763499999999999</v>
      </c>
      <c r="CG362" s="29">
        <f t="shared" si="880"/>
        <v>-0.48710700000000001</v>
      </c>
      <c r="CH362" s="29">
        <f t="shared" si="880"/>
        <v>-0.881521</v>
      </c>
      <c r="CI362" s="29">
        <f t="shared" si="880"/>
        <v>-0.95176300000000003</v>
      </c>
      <c r="CJ362" s="29">
        <f t="shared" si="880"/>
        <v>-1.2151829999999999</v>
      </c>
      <c r="CK362" s="29">
        <f t="shared" si="880"/>
        <v>0.63718936363636369</v>
      </c>
      <c r="CL362" s="29">
        <f t="shared" si="880"/>
        <v>-0.92411500000000002</v>
      </c>
      <c r="CM362" s="29">
        <f t="shared" si="880"/>
        <v>-0.61163000000000001</v>
      </c>
    </row>
    <row r="363" spans="1:91" x14ac:dyDescent="0.25">
      <c r="A363" s="25" t="s">
        <v>113</v>
      </c>
      <c r="B363" s="25" t="s">
        <v>91</v>
      </c>
      <c r="C363" s="25" t="s">
        <v>92</v>
      </c>
      <c r="D363" s="26">
        <v>2</v>
      </c>
      <c r="F363" s="29">
        <v>-0.17556099999999999</v>
      </c>
      <c r="G363" s="29">
        <v>-0.28568399999999999</v>
      </c>
      <c r="H363" s="29">
        <v>-0.30773200000000001</v>
      </c>
      <c r="I363" s="29">
        <v>-0.28896100000000002</v>
      </c>
      <c r="J363" s="29">
        <v>-0.38348100000000002</v>
      </c>
      <c r="K363" s="29">
        <v>-0.30763299999999999</v>
      </c>
      <c r="L363" s="29">
        <v>-6.0065E-2</v>
      </c>
      <c r="M363" s="58">
        <v>-0.302929</v>
      </c>
      <c r="N363" s="58">
        <v>-0.42394399999999999</v>
      </c>
      <c r="O363" s="58">
        <v>-5.9610999999999997E-2</v>
      </c>
      <c r="R363" s="31"/>
      <c r="S363" s="31">
        <f t="shared" si="796"/>
        <v>-0.28568399999999999</v>
      </c>
      <c r="T363" s="31">
        <f t="shared" si="797"/>
        <v>-0.30773200000000001</v>
      </c>
      <c r="U363" s="31">
        <f t="shared" si="798"/>
        <v>-0.28896100000000002</v>
      </c>
      <c r="V363" s="31">
        <f t="shared" si="799"/>
        <v>-0.38348100000000002</v>
      </c>
      <c r="W363" s="31">
        <f t="shared" si="800"/>
        <v>-0.30763299999999999</v>
      </c>
      <c r="X363" s="31">
        <f t="shared" si="801"/>
        <v>-6.0065E-2</v>
      </c>
      <c r="Y363" s="60">
        <f t="shared" si="802"/>
        <v>-0.23345554545454547</v>
      </c>
      <c r="Z363" s="60">
        <f t="shared" si="803"/>
        <v>-0.42394399999999999</v>
      </c>
      <c r="AA363" s="60">
        <f t="shared" si="804"/>
        <v>-5.9610999999999997E-2</v>
      </c>
      <c r="AC363" s="60"/>
      <c r="AD363" s="60"/>
      <c r="AE363" s="60"/>
      <c r="AF363" s="60"/>
      <c r="AG363" s="60"/>
      <c r="AH363" s="60"/>
      <c r="AI363" s="60"/>
      <c r="AJ363" s="60"/>
      <c r="AK363" s="60"/>
      <c r="AM363" s="31"/>
      <c r="AN363" s="31"/>
      <c r="AO363" s="31"/>
      <c r="AP363" s="31"/>
      <c r="AQ363" s="31"/>
      <c r="AR363" s="31"/>
      <c r="AS363" s="60"/>
      <c r="AW363" s="29">
        <f t="shared" si="860"/>
        <v>-0.28568399999999999</v>
      </c>
      <c r="AX363" s="29">
        <f t="shared" si="858"/>
        <v>-0.30773200000000001</v>
      </c>
      <c r="AY363" s="29">
        <f t="shared" si="858"/>
        <v>-0.28896100000000002</v>
      </c>
      <c r="AZ363" s="29">
        <f t="shared" si="858"/>
        <v>-0.38348100000000002</v>
      </c>
      <c r="BA363" s="29">
        <f t="shared" si="858"/>
        <v>-0.30763299999999999</v>
      </c>
      <c r="BB363" s="29">
        <f t="shared" si="858"/>
        <v>-6.0065E-2</v>
      </c>
      <c r="BC363" s="29">
        <f t="shared" si="858"/>
        <v>-0.23345554545454547</v>
      </c>
      <c r="BD363" s="29">
        <f t="shared" si="858"/>
        <v>-0.42394399999999999</v>
      </c>
      <c r="BE363" s="29">
        <f t="shared" si="858"/>
        <v>-5.9610999999999997E-2</v>
      </c>
      <c r="BG363" s="29">
        <f t="shared" si="861"/>
        <v>-8.4577729999999995</v>
      </c>
      <c r="BH363" s="29">
        <f t="shared" si="862"/>
        <v>-12.034703000000002</v>
      </c>
      <c r="BI363" s="29">
        <f t="shared" si="863"/>
        <v>-4.5365699999999993</v>
      </c>
      <c r="BJ363" s="29">
        <f t="shared" si="864"/>
        <v>-1.8877619999999999</v>
      </c>
      <c r="BK363" s="29">
        <f t="shared" si="865"/>
        <v>-0.40943100000000004</v>
      </c>
      <c r="BL363" s="29">
        <f t="shared" si="866"/>
        <v>-3.5004409999999999</v>
      </c>
      <c r="BM363" s="29">
        <f t="shared" si="867"/>
        <v>-5.1193418181818187</v>
      </c>
      <c r="BN363" s="29">
        <f t="shared" si="868"/>
        <v>-11.499311000000001</v>
      </c>
      <c r="BO363" s="29">
        <f t="shared" si="869"/>
        <v>-8.5160489999999989</v>
      </c>
      <c r="BQ363" s="24">
        <v>1999</v>
      </c>
      <c r="BR363" s="24">
        <v>5</v>
      </c>
      <c r="BS363" s="29">
        <f t="shared" si="871"/>
        <v>5.6185310000000008</v>
      </c>
      <c r="BT363" s="29">
        <f t="shared" si="872"/>
        <v>4.9554299999999998</v>
      </c>
      <c r="BU363" s="29">
        <f t="shared" si="873"/>
        <v>4.4823170000000001</v>
      </c>
      <c r="BV363" s="29">
        <f t="shared" si="874"/>
        <v>4.3219339999999997</v>
      </c>
      <c r="BW363" s="29">
        <f t="shared" si="875"/>
        <v>3.4154230000000001</v>
      </c>
      <c r="BX363" s="29">
        <f t="shared" si="876"/>
        <v>5.4786680000000008</v>
      </c>
      <c r="BY363" s="29">
        <f t="shared" si="877"/>
        <v>4.6110075454545463</v>
      </c>
      <c r="BZ363" s="29">
        <f t="shared" si="878"/>
        <v>3.744021</v>
      </c>
      <c r="CA363" s="29">
        <f t="shared" si="879"/>
        <v>3.9871180000000002</v>
      </c>
      <c r="CC363" s="24">
        <v>2006</v>
      </c>
      <c r="CD363" s="24">
        <v>2</v>
      </c>
      <c r="CE363" s="29">
        <f t="shared" ref="CE363:CE376" si="881">BG894</f>
        <v>-1.2855460000000001</v>
      </c>
      <c r="CF363" s="29">
        <f t="shared" ref="CF363:CF376" si="882">BH894</f>
        <v>-2.0890430000000002</v>
      </c>
      <c r="CG363" s="29">
        <f t="shared" ref="CG363:CG376" si="883">BI894</f>
        <v>-1.8727939999999998</v>
      </c>
      <c r="CH363" s="29">
        <f t="shared" ref="CH363:CH376" si="884">BJ894</f>
        <v>-2.053722</v>
      </c>
      <c r="CI363" s="29">
        <f t="shared" ref="CI363:CI376" si="885">BK894</f>
        <v>-2.2837320000000001</v>
      </c>
      <c r="CJ363" s="29">
        <f t="shared" ref="CJ363:CJ376" si="886">BL894</f>
        <v>-2.8408249999999997</v>
      </c>
      <c r="CK363" s="29">
        <f t="shared" ref="CK363:CK376" si="887">BM894</f>
        <v>0.148363090909091</v>
      </c>
      <c r="CL363" s="29">
        <f t="shared" ref="CL363:CL376" si="888">BN894</f>
        <v>-2.1703809999999999</v>
      </c>
      <c r="CM363" s="29">
        <f t="shared" ref="CM363:CM376" si="889">BO894</f>
        <v>-1.9483839999999999</v>
      </c>
    </row>
    <row r="364" spans="1:91" x14ac:dyDescent="0.25">
      <c r="A364" s="25" t="s">
        <v>113</v>
      </c>
      <c r="B364" s="25" t="s">
        <v>91</v>
      </c>
      <c r="C364" s="25" t="s">
        <v>93</v>
      </c>
      <c r="D364" s="26">
        <v>3</v>
      </c>
      <c r="F364" s="29">
        <v>-9.2577999999999994E-2</v>
      </c>
      <c r="G364" s="29">
        <v>-0.33424700000000002</v>
      </c>
      <c r="H364" s="29">
        <v>-0.14102400000000001</v>
      </c>
      <c r="I364" s="29">
        <v>-0.27672000000000002</v>
      </c>
      <c r="J364" s="29">
        <v>-0.36956</v>
      </c>
      <c r="K364" s="29">
        <v>-0.35666100000000001</v>
      </c>
      <c r="L364" s="29">
        <v>-0.20986299999999999</v>
      </c>
      <c r="M364" s="58">
        <v>-0.18046000000000001</v>
      </c>
      <c r="N364" s="58">
        <v>-0.51774900000000001</v>
      </c>
      <c r="O364" s="58">
        <v>-0.13519100000000001</v>
      </c>
      <c r="R364" s="31"/>
      <c r="S364" s="31">
        <f t="shared" si="796"/>
        <v>-0.33424700000000002</v>
      </c>
      <c r="T364" s="31">
        <f t="shared" si="797"/>
        <v>-0.14102400000000001</v>
      </c>
      <c r="U364" s="31">
        <f t="shared" si="798"/>
        <v>-0.27672000000000002</v>
      </c>
      <c r="V364" s="31">
        <f t="shared" si="799"/>
        <v>-0.36956</v>
      </c>
      <c r="W364" s="31">
        <f t="shared" si="800"/>
        <v>-0.35666100000000001</v>
      </c>
      <c r="X364" s="31">
        <f t="shared" si="801"/>
        <v>-0.20986299999999999</v>
      </c>
      <c r="Y364" s="60">
        <f t="shared" si="802"/>
        <v>-0.13252436363636366</v>
      </c>
      <c r="Z364" s="60">
        <f t="shared" si="803"/>
        <v>-0.51774900000000001</v>
      </c>
      <c r="AA364" s="60">
        <f t="shared" si="804"/>
        <v>-0.13519100000000001</v>
      </c>
      <c r="AC364" s="60"/>
      <c r="AD364" s="60"/>
      <c r="AE364" s="60"/>
      <c r="AF364" s="60"/>
      <c r="AG364" s="60"/>
      <c r="AH364" s="60"/>
      <c r="AI364" s="60"/>
      <c r="AJ364" s="60"/>
      <c r="AK364" s="60"/>
      <c r="AM364" s="31"/>
      <c r="AN364" s="31"/>
      <c r="AO364" s="31"/>
      <c r="AP364" s="31"/>
      <c r="AQ364" s="31"/>
      <c r="AR364" s="31"/>
      <c r="AS364" s="60"/>
      <c r="AW364" s="29">
        <f t="shared" si="860"/>
        <v>-0.33424700000000002</v>
      </c>
      <c r="AX364" s="29">
        <f t="shared" si="858"/>
        <v>-0.14102400000000001</v>
      </c>
      <c r="AY364" s="29">
        <f t="shared" si="858"/>
        <v>-0.27672000000000002</v>
      </c>
      <c r="AZ364" s="29">
        <f t="shared" si="858"/>
        <v>-0.36956</v>
      </c>
      <c r="BA364" s="29">
        <f t="shared" si="858"/>
        <v>-0.35666100000000001</v>
      </c>
      <c r="BB364" s="29">
        <f t="shared" si="858"/>
        <v>-0.20986299999999999</v>
      </c>
      <c r="BC364" s="29">
        <f t="shared" si="858"/>
        <v>-0.13252436363636366</v>
      </c>
      <c r="BD364" s="29">
        <f t="shared" si="858"/>
        <v>-0.51774900000000001</v>
      </c>
      <c r="BE364" s="29">
        <f t="shared" si="858"/>
        <v>-0.13519100000000001</v>
      </c>
      <c r="BG364" s="29">
        <f t="shared" si="861"/>
        <v>-8.7920199999999991</v>
      </c>
      <c r="BH364" s="29">
        <f t="shared" si="862"/>
        <v>-12.175727000000002</v>
      </c>
      <c r="BI364" s="29">
        <f t="shared" si="863"/>
        <v>-4.8132899999999994</v>
      </c>
      <c r="BJ364" s="29">
        <f t="shared" si="864"/>
        <v>-2.2573219999999998</v>
      </c>
      <c r="BK364" s="29">
        <f t="shared" si="865"/>
        <v>-0.766092</v>
      </c>
      <c r="BL364" s="29">
        <f t="shared" si="866"/>
        <v>-3.7103039999999998</v>
      </c>
      <c r="BM364" s="29">
        <f t="shared" si="867"/>
        <v>-5.2518661818181824</v>
      </c>
      <c r="BN364" s="29">
        <f t="shared" si="868"/>
        <v>-12.017060000000001</v>
      </c>
      <c r="BO364" s="29">
        <f t="shared" si="869"/>
        <v>-8.6512399999999996</v>
      </c>
      <c r="BQ364" s="24">
        <v>1999</v>
      </c>
      <c r="BR364" s="24">
        <v>6</v>
      </c>
      <c r="BS364" s="29">
        <f t="shared" si="871"/>
        <v>6.1730500000000008</v>
      </c>
      <c r="BT364" s="29">
        <f t="shared" si="872"/>
        <v>5.8260480000000001</v>
      </c>
      <c r="BU364" s="29">
        <f t="shared" si="873"/>
        <v>5.3250669999999998</v>
      </c>
      <c r="BV364" s="29">
        <f t="shared" si="874"/>
        <v>4.4651039999999993</v>
      </c>
      <c r="BW364" s="29">
        <f t="shared" si="875"/>
        <v>3.5901480000000001</v>
      </c>
      <c r="BX364" s="29">
        <f t="shared" si="876"/>
        <v>6.2163890000000004</v>
      </c>
      <c r="BY364" s="29">
        <f t="shared" si="877"/>
        <v>5.1867674545454552</v>
      </c>
      <c r="BZ364" s="29">
        <f t="shared" si="878"/>
        <v>4.218928</v>
      </c>
      <c r="CA364" s="29">
        <f t="shared" si="879"/>
        <v>4.4331570000000005</v>
      </c>
      <c r="CC364" s="24">
        <v>2006</v>
      </c>
      <c r="CD364" s="24">
        <v>3</v>
      </c>
      <c r="CE364" s="29">
        <f t="shared" si="881"/>
        <v>-1.9029380000000002</v>
      </c>
      <c r="CF364" s="29">
        <f t="shared" si="882"/>
        <v>-3.2527230000000005</v>
      </c>
      <c r="CG364" s="29">
        <f t="shared" si="883"/>
        <v>-2.827159</v>
      </c>
      <c r="CH364" s="29">
        <f t="shared" si="884"/>
        <v>-3.2206799999999998</v>
      </c>
      <c r="CI364" s="29">
        <f t="shared" si="885"/>
        <v>-2.8633420000000003</v>
      </c>
      <c r="CJ364" s="29">
        <f t="shared" si="886"/>
        <v>-4.0949929999999997</v>
      </c>
      <c r="CK364" s="29">
        <f t="shared" si="887"/>
        <v>0.52312572727272744</v>
      </c>
      <c r="CL364" s="29">
        <f t="shared" si="888"/>
        <v>-3.2488669999999997</v>
      </c>
      <c r="CM364" s="29">
        <f t="shared" si="889"/>
        <v>-3.1667239999999999</v>
      </c>
    </row>
    <row r="365" spans="1:91" x14ac:dyDescent="0.25">
      <c r="A365" s="25" t="s">
        <v>113</v>
      </c>
      <c r="B365" s="25" t="s">
        <v>92</v>
      </c>
      <c r="C365" s="25" t="s">
        <v>91</v>
      </c>
      <c r="D365" s="26">
        <v>4</v>
      </c>
      <c r="F365" s="29">
        <v>8.3058999999999994E-2</v>
      </c>
      <c r="G365" s="29">
        <v>-0.26740399999999998</v>
      </c>
      <c r="H365" s="29">
        <v>0.77629599999999999</v>
      </c>
      <c r="I365" s="29">
        <v>-0.23569300000000001</v>
      </c>
      <c r="J365" s="29">
        <v>-0.247338</v>
      </c>
      <c r="K365" s="29">
        <v>-0.38217499999999999</v>
      </c>
      <c r="L365" s="29">
        <v>4.2897999999999999E-2</v>
      </c>
      <c r="M365" s="58">
        <v>0.11706</v>
      </c>
      <c r="N365" s="58">
        <v>-0.63922000000000001</v>
      </c>
      <c r="O365" s="58">
        <v>-0.43982599999999999</v>
      </c>
      <c r="R365" s="31"/>
      <c r="S365" s="31">
        <f t="shared" si="796"/>
        <v>-0.26740399999999998</v>
      </c>
      <c r="T365" s="31">
        <f t="shared" si="797"/>
        <v>0.77629599999999999</v>
      </c>
      <c r="U365" s="31">
        <f t="shared" si="798"/>
        <v>-0.23569300000000001</v>
      </c>
      <c r="V365" s="31">
        <f t="shared" si="799"/>
        <v>-0.247338</v>
      </c>
      <c r="W365" s="31">
        <f t="shared" si="800"/>
        <v>-0.38217499999999999</v>
      </c>
      <c r="X365" s="31">
        <f t="shared" si="801"/>
        <v>4.2897999999999999E-2</v>
      </c>
      <c r="Y365" s="60">
        <f t="shared" si="802"/>
        <v>9.851399999999999E-2</v>
      </c>
      <c r="Z365" s="60">
        <f t="shared" si="803"/>
        <v>-0.63922000000000001</v>
      </c>
      <c r="AA365" s="60">
        <f t="shared" si="804"/>
        <v>-0.43982599999999999</v>
      </c>
      <c r="AC365" s="60"/>
      <c r="AD365" s="60"/>
      <c r="AE365" s="60"/>
      <c r="AF365" s="60"/>
      <c r="AG365" s="60"/>
      <c r="AH365" s="60"/>
      <c r="AI365" s="60"/>
      <c r="AJ365" s="60"/>
      <c r="AK365" s="60"/>
      <c r="AM365" s="31"/>
      <c r="AN365" s="31"/>
      <c r="AO365" s="31"/>
      <c r="AP365" s="31"/>
      <c r="AQ365" s="31"/>
      <c r="AR365" s="31"/>
      <c r="AS365" s="60"/>
      <c r="AW365" s="29">
        <f t="shared" si="860"/>
        <v>-0.26740399999999998</v>
      </c>
      <c r="AX365" s="29">
        <f t="shared" si="858"/>
        <v>0.77629599999999999</v>
      </c>
      <c r="AY365" s="29">
        <f t="shared" si="858"/>
        <v>-0.23569300000000001</v>
      </c>
      <c r="AZ365" s="29">
        <f t="shared" si="858"/>
        <v>-0.247338</v>
      </c>
      <c r="BA365" s="29">
        <f t="shared" si="858"/>
        <v>-0.38217499999999999</v>
      </c>
      <c r="BB365" s="29">
        <f t="shared" si="858"/>
        <v>4.2897999999999999E-2</v>
      </c>
      <c r="BC365" s="29">
        <f t="shared" si="858"/>
        <v>9.851399999999999E-2</v>
      </c>
      <c r="BD365" s="29">
        <f t="shared" si="858"/>
        <v>-0.63922000000000001</v>
      </c>
      <c r="BE365" s="29">
        <f t="shared" si="858"/>
        <v>-0.43982599999999999</v>
      </c>
      <c r="BG365" s="29">
        <f t="shared" si="861"/>
        <v>-9.0594239999999999</v>
      </c>
      <c r="BH365" s="29">
        <f t="shared" si="862"/>
        <v>-11.399431000000002</v>
      </c>
      <c r="BI365" s="29">
        <f t="shared" si="863"/>
        <v>-5.0489829999999998</v>
      </c>
      <c r="BJ365" s="29">
        <f t="shared" si="864"/>
        <v>-2.5046599999999999</v>
      </c>
      <c r="BK365" s="29">
        <f t="shared" si="865"/>
        <v>-1.1482669999999999</v>
      </c>
      <c r="BL365" s="29">
        <f t="shared" si="866"/>
        <v>-3.6674059999999997</v>
      </c>
      <c r="BM365" s="29">
        <f t="shared" si="867"/>
        <v>-5.1533521818181827</v>
      </c>
      <c r="BN365" s="29">
        <f t="shared" si="868"/>
        <v>-12.656280000000001</v>
      </c>
      <c r="BO365" s="29">
        <f t="shared" si="869"/>
        <v>-9.0910659999999996</v>
      </c>
      <c r="BQ365" s="24">
        <v>1999</v>
      </c>
      <c r="BR365" s="24">
        <v>7</v>
      </c>
      <c r="BS365" s="29">
        <f t="shared" si="871"/>
        <v>5.9557190000000011</v>
      </c>
      <c r="BT365" s="29">
        <f t="shared" si="872"/>
        <v>5.8942000000000005</v>
      </c>
      <c r="BU365" s="29">
        <f t="shared" si="873"/>
        <v>5.5168219999999994</v>
      </c>
      <c r="BV365" s="29">
        <f t="shared" si="874"/>
        <v>3.6756009999999995</v>
      </c>
      <c r="BW365" s="29">
        <f t="shared" si="875"/>
        <v>3.045156</v>
      </c>
      <c r="BX365" s="29">
        <f t="shared" si="876"/>
        <v>6.0447050000000004</v>
      </c>
      <c r="BY365" s="29">
        <f t="shared" si="877"/>
        <v>5.2774806363636371</v>
      </c>
      <c r="BZ365" s="29">
        <f t="shared" si="878"/>
        <v>4.0194400000000003</v>
      </c>
      <c r="CA365" s="29">
        <f t="shared" si="879"/>
        <v>4.2624510000000004</v>
      </c>
      <c r="CC365" s="24">
        <v>2006</v>
      </c>
      <c r="CD365" s="24">
        <v>4</v>
      </c>
      <c r="CE365" s="29">
        <f t="shared" si="881"/>
        <v>-0.8197770000000002</v>
      </c>
      <c r="CF365" s="29">
        <f t="shared" si="882"/>
        <v>-2.2923720000000003</v>
      </c>
      <c r="CG365" s="29">
        <f t="shared" si="883"/>
        <v>-2.153575</v>
      </c>
      <c r="CH365" s="29">
        <f t="shared" si="884"/>
        <v>-2.6763009999999996</v>
      </c>
      <c r="CI365" s="29">
        <f t="shared" si="885"/>
        <v>-2.2607680000000001</v>
      </c>
      <c r="CJ365" s="29">
        <f t="shared" si="886"/>
        <v>-3.3604029999999998</v>
      </c>
      <c r="CK365" s="29">
        <f t="shared" si="887"/>
        <v>1.419062</v>
      </c>
      <c r="CL365" s="29">
        <f t="shared" si="888"/>
        <v>-2.5950789999999997</v>
      </c>
      <c r="CM365" s="29">
        <f t="shared" si="889"/>
        <v>-2.4248769999999999</v>
      </c>
    </row>
    <row r="366" spans="1:91" x14ac:dyDescent="0.25">
      <c r="A366" s="25" t="s">
        <v>113</v>
      </c>
      <c r="B366" s="25" t="s">
        <v>92</v>
      </c>
      <c r="C366" s="25" t="s">
        <v>92</v>
      </c>
      <c r="D366" s="26">
        <v>5</v>
      </c>
      <c r="F366" s="29">
        <v>-3.3659000000000001E-2</v>
      </c>
      <c r="G366" s="29">
        <v>-0.238538</v>
      </c>
      <c r="H366" s="29">
        <v>0.85173699999999997</v>
      </c>
      <c r="I366" s="29">
        <v>-0.20488500000000001</v>
      </c>
      <c r="J366" s="29">
        <v>-0.35847400000000001</v>
      </c>
      <c r="K366" s="29">
        <v>-0.38747100000000001</v>
      </c>
      <c r="L366" s="29">
        <v>0.24285799999999999</v>
      </c>
      <c r="M366" s="58">
        <v>8.7878999999999999E-2</v>
      </c>
      <c r="N366" s="58">
        <v>-0.58458399999999999</v>
      </c>
      <c r="O366" s="58">
        <v>-0.331563</v>
      </c>
      <c r="R366" s="31"/>
      <c r="S366" s="31">
        <f t="shared" si="796"/>
        <v>-0.238538</v>
      </c>
      <c r="T366" s="31">
        <f t="shared" si="797"/>
        <v>0.85173699999999997</v>
      </c>
      <c r="U366" s="31">
        <f t="shared" si="798"/>
        <v>-0.20488500000000001</v>
      </c>
      <c r="V366" s="31">
        <f t="shared" si="799"/>
        <v>-0.35847400000000001</v>
      </c>
      <c r="W366" s="31">
        <f t="shared" si="800"/>
        <v>-0.38747100000000001</v>
      </c>
      <c r="X366" s="31">
        <f t="shared" si="801"/>
        <v>0.24285799999999999</v>
      </c>
      <c r="Y366" s="60">
        <f t="shared" si="802"/>
        <v>2.1585545454545451E-2</v>
      </c>
      <c r="Z366" s="60">
        <f t="shared" si="803"/>
        <v>-0.58458399999999999</v>
      </c>
      <c r="AA366" s="60">
        <f t="shared" si="804"/>
        <v>-0.331563</v>
      </c>
      <c r="AC366" s="60"/>
      <c r="AD366" s="60"/>
      <c r="AE366" s="60"/>
      <c r="AF366" s="60"/>
      <c r="AG366" s="60"/>
      <c r="AH366" s="60"/>
      <c r="AI366" s="60"/>
      <c r="AJ366" s="60"/>
      <c r="AK366" s="60"/>
      <c r="AM366" s="31"/>
      <c r="AN366" s="31"/>
      <c r="AO366" s="31"/>
      <c r="AP366" s="31"/>
      <c r="AQ366" s="31"/>
      <c r="AR366" s="31"/>
      <c r="AS366" s="60"/>
      <c r="AW366" s="29">
        <f t="shared" si="860"/>
        <v>-0.238538</v>
      </c>
      <c r="AX366" s="29">
        <f t="shared" si="858"/>
        <v>0.85173699999999997</v>
      </c>
      <c r="AY366" s="29">
        <f t="shared" si="858"/>
        <v>-0.20488500000000001</v>
      </c>
      <c r="AZ366" s="29">
        <f t="shared" si="858"/>
        <v>-0.35847400000000001</v>
      </c>
      <c r="BA366" s="29">
        <f t="shared" si="858"/>
        <v>-0.38747100000000001</v>
      </c>
      <c r="BB366" s="29">
        <f t="shared" si="858"/>
        <v>0.24285799999999999</v>
      </c>
      <c r="BC366" s="29">
        <f t="shared" si="858"/>
        <v>2.1585545454545451E-2</v>
      </c>
      <c r="BD366" s="29">
        <f t="shared" si="858"/>
        <v>-0.58458399999999999</v>
      </c>
      <c r="BE366" s="29">
        <f t="shared" si="858"/>
        <v>-0.331563</v>
      </c>
      <c r="BG366" s="29">
        <f t="shared" si="861"/>
        <v>-9.2979620000000001</v>
      </c>
      <c r="BH366" s="29">
        <f t="shared" si="862"/>
        <v>-10.547694000000002</v>
      </c>
      <c r="BI366" s="29">
        <f t="shared" si="863"/>
        <v>-5.2538679999999998</v>
      </c>
      <c r="BJ366" s="29">
        <f t="shared" si="864"/>
        <v>-2.8631340000000001</v>
      </c>
      <c r="BK366" s="29">
        <f t="shared" si="865"/>
        <v>-1.5357379999999998</v>
      </c>
      <c r="BL366" s="29">
        <f t="shared" si="866"/>
        <v>-3.4245479999999997</v>
      </c>
      <c r="BM366" s="29">
        <f t="shared" si="867"/>
        <v>-5.1317666363636372</v>
      </c>
      <c r="BN366" s="29">
        <f t="shared" si="868"/>
        <v>-13.240864</v>
      </c>
      <c r="BO366" s="29">
        <f t="shared" si="869"/>
        <v>-9.4226289999999988</v>
      </c>
      <c r="BQ366" s="24">
        <v>1999</v>
      </c>
      <c r="BR366" s="24">
        <v>8</v>
      </c>
      <c r="BS366" s="29">
        <f t="shared" si="871"/>
        <v>5.3082820000000011</v>
      </c>
      <c r="BT366" s="29">
        <f t="shared" si="872"/>
        <v>5.5209160000000006</v>
      </c>
      <c r="BU366" s="29">
        <f t="shared" si="873"/>
        <v>5.3127649999999997</v>
      </c>
      <c r="BV366" s="29">
        <f t="shared" si="874"/>
        <v>2.6198849999999991</v>
      </c>
      <c r="BW366" s="29">
        <f t="shared" si="875"/>
        <v>2.146881</v>
      </c>
      <c r="BX366" s="29">
        <f t="shared" si="876"/>
        <v>5.4256740000000008</v>
      </c>
      <c r="BY366" s="29">
        <f t="shared" si="877"/>
        <v>4.9119270909090913</v>
      </c>
      <c r="BZ366" s="29">
        <f t="shared" si="878"/>
        <v>3.3616330000000003</v>
      </c>
      <c r="CA366" s="29">
        <f t="shared" si="879"/>
        <v>3.7022660000000003</v>
      </c>
      <c r="CC366" s="24">
        <v>2006</v>
      </c>
      <c r="CD366" s="24">
        <v>5</v>
      </c>
      <c r="CE366" s="29">
        <f t="shared" si="881"/>
        <v>-0.54438600000000026</v>
      </c>
      <c r="CF366" s="29">
        <f t="shared" si="882"/>
        <v>-2.1776030000000004</v>
      </c>
      <c r="CG366" s="29">
        <f t="shared" si="883"/>
        <v>-2.22628</v>
      </c>
      <c r="CH366" s="29">
        <f t="shared" si="884"/>
        <v>-2.4545899999999996</v>
      </c>
      <c r="CI366" s="29">
        <f t="shared" si="885"/>
        <v>-2.1369940000000001</v>
      </c>
      <c r="CJ366" s="29">
        <f t="shared" si="886"/>
        <v>-3.4703329999999997</v>
      </c>
      <c r="CK366" s="29">
        <f t="shared" si="887"/>
        <v>1.7776193636363637</v>
      </c>
      <c r="CL366" s="29">
        <f t="shared" si="888"/>
        <v>-2.9740729999999997</v>
      </c>
      <c r="CM366" s="29">
        <f t="shared" si="889"/>
        <v>-2.4940099999999998</v>
      </c>
    </row>
    <row r="367" spans="1:91" x14ac:dyDescent="0.25">
      <c r="A367" s="25" t="s">
        <v>113</v>
      </c>
      <c r="B367" s="25" t="s">
        <v>92</v>
      </c>
      <c r="C367" s="25" t="s">
        <v>93</v>
      </c>
      <c r="D367" s="26">
        <v>6</v>
      </c>
      <c r="F367" s="29">
        <v>-0.15176700000000001</v>
      </c>
      <c r="G367" s="29">
        <v>-0.19226499999999999</v>
      </c>
      <c r="H367" s="29">
        <v>0.82448999999999995</v>
      </c>
      <c r="I367" s="29">
        <v>-0.157745</v>
      </c>
      <c r="J367" s="29">
        <v>-0.41541</v>
      </c>
      <c r="K367" s="29">
        <v>-0.35551500000000003</v>
      </c>
      <c r="L367" s="29">
        <v>0.384656</v>
      </c>
      <c r="M367" s="58">
        <v>9.3650000000000001E-3</v>
      </c>
      <c r="N367" s="58">
        <v>-0.402092</v>
      </c>
      <c r="O367" s="58">
        <v>-0.26564300000000002</v>
      </c>
      <c r="R367" s="31"/>
      <c r="S367" s="31">
        <f t="shared" si="796"/>
        <v>-0.19226499999999999</v>
      </c>
      <c r="T367" s="31">
        <f t="shared" si="797"/>
        <v>0.82448999999999995</v>
      </c>
      <c r="U367" s="31">
        <f t="shared" si="798"/>
        <v>-0.157745</v>
      </c>
      <c r="V367" s="31">
        <f t="shared" si="799"/>
        <v>-0.41541</v>
      </c>
      <c r="W367" s="31">
        <f t="shared" si="800"/>
        <v>-0.35551500000000003</v>
      </c>
      <c r="X367" s="31">
        <f t="shared" si="801"/>
        <v>0.384656</v>
      </c>
      <c r="Y367" s="60">
        <f t="shared" si="802"/>
        <v>-7.8525181818181827E-2</v>
      </c>
      <c r="Z367" s="60">
        <f t="shared" si="803"/>
        <v>-0.402092</v>
      </c>
      <c r="AA367" s="60">
        <f t="shared" si="804"/>
        <v>-0.26564300000000002</v>
      </c>
      <c r="AC367" s="60"/>
      <c r="AD367" s="60"/>
      <c r="AE367" s="60"/>
      <c r="AF367" s="60"/>
      <c r="AG367" s="60"/>
      <c r="AH367" s="60"/>
      <c r="AI367" s="60"/>
      <c r="AJ367" s="60"/>
      <c r="AK367" s="60"/>
      <c r="AM367" s="31"/>
      <c r="AN367" s="31"/>
      <c r="AO367" s="31"/>
      <c r="AP367" s="31"/>
      <c r="AQ367" s="31"/>
      <c r="AR367" s="31"/>
      <c r="AS367" s="60"/>
      <c r="AW367" s="29">
        <f t="shared" si="860"/>
        <v>-0.19226499999999999</v>
      </c>
      <c r="AX367" s="29">
        <f t="shared" si="858"/>
        <v>0.82448999999999995</v>
      </c>
      <c r="AY367" s="29">
        <f t="shared" si="858"/>
        <v>-0.157745</v>
      </c>
      <c r="AZ367" s="29">
        <f t="shared" si="858"/>
        <v>-0.41541</v>
      </c>
      <c r="BA367" s="29">
        <f t="shared" si="858"/>
        <v>-0.35551500000000003</v>
      </c>
      <c r="BB367" s="29">
        <f t="shared" si="858"/>
        <v>0.384656</v>
      </c>
      <c r="BC367" s="29">
        <f t="shared" si="858"/>
        <v>-7.8525181818181827E-2</v>
      </c>
      <c r="BD367" s="29">
        <f t="shared" si="858"/>
        <v>-0.402092</v>
      </c>
      <c r="BE367" s="29">
        <f t="shared" si="858"/>
        <v>-0.26564300000000002</v>
      </c>
      <c r="BG367" s="29">
        <f t="shared" si="861"/>
        <v>-9.4902270000000009</v>
      </c>
      <c r="BH367" s="29">
        <f t="shared" si="862"/>
        <v>-9.7232040000000026</v>
      </c>
      <c r="BI367" s="29">
        <f t="shared" si="863"/>
        <v>-5.411613</v>
      </c>
      <c r="BJ367" s="29">
        <f t="shared" si="864"/>
        <v>-3.2785440000000001</v>
      </c>
      <c r="BK367" s="29">
        <f t="shared" si="865"/>
        <v>-1.8912529999999999</v>
      </c>
      <c r="BL367" s="29">
        <f t="shared" si="866"/>
        <v>-3.0398919999999996</v>
      </c>
      <c r="BM367" s="29">
        <f t="shared" si="867"/>
        <v>-5.210291818181819</v>
      </c>
      <c r="BN367" s="29">
        <f t="shared" si="868"/>
        <v>-13.642956</v>
      </c>
      <c r="BO367" s="29">
        <f t="shared" si="869"/>
        <v>-9.6882719999999996</v>
      </c>
      <c r="BQ367" s="24">
        <v>1999</v>
      </c>
      <c r="BR367" s="24">
        <v>9</v>
      </c>
      <c r="BS367" s="29">
        <f t="shared" si="871"/>
        <v>4.4973620000000007</v>
      </c>
      <c r="BT367" s="29">
        <f t="shared" si="872"/>
        <v>4.7771000000000008</v>
      </c>
      <c r="BU367" s="29">
        <f t="shared" si="873"/>
        <v>4.7568009999999994</v>
      </c>
      <c r="BV367" s="29">
        <f t="shared" si="874"/>
        <v>1.4390759999999991</v>
      </c>
      <c r="BW367" s="29">
        <f t="shared" si="875"/>
        <v>1.012184</v>
      </c>
      <c r="BX367" s="29">
        <f t="shared" si="876"/>
        <v>4.4656110000000009</v>
      </c>
      <c r="BY367" s="29">
        <f t="shared" si="877"/>
        <v>4.3921786363636368</v>
      </c>
      <c r="BZ367" s="29">
        <f t="shared" si="878"/>
        <v>2.4282750000000002</v>
      </c>
      <c r="CA367" s="29">
        <f t="shared" si="879"/>
        <v>3.135599</v>
      </c>
      <c r="CC367" s="24">
        <v>2006</v>
      </c>
      <c r="CD367" s="24">
        <v>6</v>
      </c>
      <c r="CE367" s="29">
        <f t="shared" si="881"/>
        <v>0.98474499999999976</v>
      </c>
      <c r="CF367" s="29">
        <f t="shared" si="882"/>
        <v>-0.87586900000000045</v>
      </c>
      <c r="CG367" s="29">
        <f t="shared" si="883"/>
        <v>-1.818252</v>
      </c>
      <c r="CH367" s="29">
        <f t="shared" si="884"/>
        <v>-1.4202629999999996</v>
      </c>
      <c r="CI367" s="29">
        <f t="shared" si="885"/>
        <v>-1.1632640000000001</v>
      </c>
      <c r="CJ367" s="29">
        <f t="shared" si="886"/>
        <v>-2.6893469999999997</v>
      </c>
      <c r="CK367" s="29">
        <f t="shared" si="887"/>
        <v>3.1239039090909091</v>
      </c>
      <c r="CL367" s="29">
        <f t="shared" si="888"/>
        <v>-2.202407</v>
      </c>
      <c r="CM367" s="29">
        <f t="shared" si="889"/>
        <v>-1.5095159999999999</v>
      </c>
    </row>
    <row r="368" spans="1:91" x14ac:dyDescent="0.25">
      <c r="A368" s="25" t="s">
        <v>113</v>
      </c>
      <c r="B368" s="25" t="s">
        <v>93</v>
      </c>
      <c r="C368" s="25" t="s">
        <v>91</v>
      </c>
      <c r="D368" s="26">
        <v>7</v>
      </c>
      <c r="F368" s="29">
        <v>3.3391999999999998E-2</v>
      </c>
      <c r="G368" s="29">
        <v>4.2368000000000003E-2</v>
      </c>
      <c r="H368" s="29">
        <v>0.68447999999999998</v>
      </c>
      <c r="I368" s="29">
        <v>7.7370999999999995E-2</v>
      </c>
      <c r="J368" s="29">
        <v>-0.12665699999999999</v>
      </c>
      <c r="K368" s="29">
        <v>-6.7877000000000007E-2</v>
      </c>
      <c r="L368" s="29">
        <v>0.443971</v>
      </c>
      <c r="M368" s="58">
        <v>0.250303</v>
      </c>
      <c r="N368" s="58">
        <v>-0.23130500000000001</v>
      </c>
      <c r="O368" s="58">
        <v>-6.8722000000000005E-2</v>
      </c>
      <c r="R368" s="31"/>
      <c r="S368" s="31">
        <f t="shared" si="796"/>
        <v>4.2368000000000003E-2</v>
      </c>
      <c r="T368" s="31">
        <f t="shared" si="797"/>
        <v>0.68447999999999998</v>
      </c>
      <c r="U368" s="31">
        <f t="shared" si="798"/>
        <v>7.7370999999999995E-2</v>
      </c>
      <c r="V368" s="31">
        <f t="shared" si="799"/>
        <v>-0.12665699999999999</v>
      </c>
      <c r="W368" s="31">
        <f t="shared" si="800"/>
        <v>-6.7877000000000007E-2</v>
      </c>
      <c r="X368" s="31">
        <f t="shared" si="801"/>
        <v>0.443971</v>
      </c>
      <c r="Y368" s="60">
        <f t="shared" si="802"/>
        <v>0.1319879090909091</v>
      </c>
      <c r="Z368" s="60">
        <f t="shared" si="803"/>
        <v>-0.23130500000000001</v>
      </c>
      <c r="AA368" s="60">
        <f t="shared" si="804"/>
        <v>-6.8722000000000005E-2</v>
      </c>
      <c r="AC368" s="60">
        <f>S368</f>
        <v>4.2368000000000003E-2</v>
      </c>
      <c r="AD368" s="60">
        <f t="shared" ref="AD368:AK383" si="890">T368</f>
        <v>0.68447999999999998</v>
      </c>
      <c r="AE368" s="60">
        <f t="shared" si="890"/>
        <v>7.7370999999999995E-2</v>
      </c>
      <c r="AF368" s="60">
        <f t="shared" si="890"/>
        <v>-0.12665699999999999</v>
      </c>
      <c r="AG368" s="60">
        <f t="shared" si="890"/>
        <v>-6.7877000000000007E-2</v>
      </c>
      <c r="AH368" s="60">
        <f t="shared" si="890"/>
        <v>0.443971</v>
      </c>
      <c r="AI368" s="60">
        <f t="shared" si="890"/>
        <v>0.1319879090909091</v>
      </c>
      <c r="AJ368" s="60">
        <f t="shared" si="890"/>
        <v>-0.23130500000000001</v>
      </c>
      <c r="AK368" s="60">
        <f t="shared" si="890"/>
        <v>-6.8722000000000005E-2</v>
      </c>
      <c r="AM368" s="31">
        <f>AC368</f>
        <v>4.2368000000000003E-2</v>
      </c>
      <c r="AN368" s="31">
        <f t="shared" ref="AN368:AU368" si="891">AD368</f>
        <v>0.68447999999999998</v>
      </c>
      <c r="AO368" s="31">
        <f t="shared" si="891"/>
        <v>7.7370999999999995E-2</v>
      </c>
      <c r="AP368" s="31">
        <f t="shared" si="891"/>
        <v>-0.12665699999999999</v>
      </c>
      <c r="AQ368" s="31">
        <f t="shared" si="891"/>
        <v>-6.7877000000000007E-2</v>
      </c>
      <c r="AR368" s="31">
        <f t="shared" si="891"/>
        <v>0.443971</v>
      </c>
      <c r="AS368" s="31">
        <f t="shared" si="891"/>
        <v>0.1319879090909091</v>
      </c>
      <c r="AT368" s="31">
        <f t="shared" si="891"/>
        <v>-0.23130500000000001</v>
      </c>
      <c r="AU368" s="31">
        <f t="shared" si="891"/>
        <v>-6.8722000000000005E-2</v>
      </c>
      <c r="BQ368" s="24">
        <v>1999</v>
      </c>
      <c r="BR368" s="24">
        <f>1+BR367</f>
        <v>10</v>
      </c>
      <c r="BS368" s="29">
        <f t="shared" si="871"/>
        <v>3.592162000000001</v>
      </c>
      <c r="BT368" s="29">
        <f t="shared" si="872"/>
        <v>3.9873790000000007</v>
      </c>
      <c r="BU368" s="29">
        <f t="shared" si="873"/>
        <v>4.2764119999999997</v>
      </c>
      <c r="BV368" s="29">
        <f t="shared" si="874"/>
        <v>0.62258099999999916</v>
      </c>
      <c r="BW368" s="29">
        <f t="shared" si="875"/>
        <v>-1.3219000000000092E-2</v>
      </c>
      <c r="BX368" s="29">
        <f t="shared" si="876"/>
        <v>3.336399000000001</v>
      </c>
      <c r="BY368" s="29">
        <f t="shared" si="877"/>
        <v>3.3840853636363644</v>
      </c>
      <c r="BZ368" s="29">
        <f t="shared" si="878"/>
        <v>1.2596810000000003</v>
      </c>
      <c r="CA368" s="29">
        <f t="shared" si="879"/>
        <v>2.5752740000000003</v>
      </c>
      <c r="CC368" s="24">
        <v>2006</v>
      </c>
      <c r="CD368" s="24">
        <v>7</v>
      </c>
      <c r="CE368" s="29">
        <f t="shared" si="881"/>
        <v>1.5470519999999999</v>
      </c>
      <c r="CF368" s="29">
        <f t="shared" si="882"/>
        <v>0.26812799999999948</v>
      </c>
      <c r="CG368" s="29">
        <f t="shared" si="883"/>
        <v>-1.653592</v>
      </c>
      <c r="CH368" s="29">
        <f t="shared" si="884"/>
        <v>-0.47028399999999959</v>
      </c>
      <c r="CI368" s="29">
        <f t="shared" si="885"/>
        <v>-2.5700000000017376E-4</v>
      </c>
      <c r="CJ368" s="29">
        <f t="shared" si="886"/>
        <v>-1.5927579999999997</v>
      </c>
      <c r="CK368" s="29">
        <f t="shared" si="887"/>
        <v>3.1395802727272728</v>
      </c>
      <c r="CL368" s="29">
        <f t="shared" si="888"/>
        <v>-1.035558</v>
      </c>
      <c r="CM368" s="29">
        <f t="shared" si="889"/>
        <v>-0.66457299999999986</v>
      </c>
    </row>
    <row r="369" spans="1:91" x14ac:dyDescent="0.25">
      <c r="A369" s="25" t="s">
        <v>113</v>
      </c>
      <c r="B369" s="25" t="s">
        <v>93</v>
      </c>
      <c r="C369" s="25" t="s">
        <v>92</v>
      </c>
      <c r="D369" s="26">
        <v>8</v>
      </c>
      <c r="F369" s="29">
        <v>-0.26074599999999998</v>
      </c>
      <c r="G369" s="29">
        <v>-0.14263000000000001</v>
      </c>
      <c r="H369" s="29">
        <v>0.34797499999999998</v>
      </c>
      <c r="I369" s="29">
        <v>-0.20082</v>
      </c>
      <c r="J369" s="29">
        <v>-0.45044200000000001</v>
      </c>
      <c r="K369" s="29">
        <v>-0.39665899999999998</v>
      </c>
      <c r="L369" s="29">
        <v>-1.3717999999999999E-2</v>
      </c>
      <c r="M369" s="58">
        <v>-8.8495000000000004E-2</v>
      </c>
      <c r="N369" s="58">
        <v>-0.54510499999999995</v>
      </c>
      <c r="O369" s="58">
        <v>-0.31812099999999999</v>
      </c>
      <c r="R369" s="31"/>
      <c r="S369" s="31">
        <f t="shared" si="796"/>
        <v>-0.14263000000000001</v>
      </c>
      <c r="T369" s="31">
        <f t="shared" si="797"/>
        <v>0.34797499999999998</v>
      </c>
      <c r="U369" s="31">
        <f t="shared" si="798"/>
        <v>-0.20082</v>
      </c>
      <c r="V369" s="31">
        <f t="shared" si="799"/>
        <v>-0.45044200000000001</v>
      </c>
      <c r="W369" s="31">
        <f t="shared" si="800"/>
        <v>-0.39665899999999998</v>
      </c>
      <c r="X369" s="31">
        <f t="shared" si="801"/>
        <v>-1.3717999999999999E-2</v>
      </c>
      <c r="Y369" s="60">
        <f t="shared" si="802"/>
        <v>-0.1824500909090909</v>
      </c>
      <c r="Z369" s="60">
        <f t="shared" si="803"/>
        <v>-0.54510499999999995</v>
      </c>
      <c r="AA369" s="60">
        <f t="shared" si="804"/>
        <v>-0.31812099999999999</v>
      </c>
      <c r="AC369" s="60">
        <f t="shared" ref="AC369:AC388" si="892">S369</f>
        <v>-0.14263000000000001</v>
      </c>
      <c r="AD369" s="60">
        <f t="shared" si="890"/>
        <v>0.34797499999999998</v>
      </c>
      <c r="AE369" s="60">
        <f t="shared" si="890"/>
        <v>-0.20082</v>
      </c>
      <c r="AF369" s="60">
        <f t="shared" si="890"/>
        <v>-0.45044200000000001</v>
      </c>
      <c r="AG369" s="60">
        <f t="shared" si="890"/>
        <v>-0.39665899999999998</v>
      </c>
      <c r="AH369" s="60">
        <f t="shared" si="890"/>
        <v>-1.3717999999999999E-2</v>
      </c>
      <c r="AI369" s="60">
        <f t="shared" si="890"/>
        <v>-0.1824500909090909</v>
      </c>
      <c r="AJ369" s="60">
        <f t="shared" si="890"/>
        <v>-0.54510499999999995</v>
      </c>
      <c r="AK369" s="60">
        <f t="shared" si="890"/>
        <v>-0.31812099999999999</v>
      </c>
      <c r="AM369" s="31">
        <f>AC369+AM368</f>
        <v>-0.100262</v>
      </c>
      <c r="AN369" s="31">
        <f t="shared" ref="AN369:AU384" si="893">AD369+AN368</f>
        <v>1.0324549999999999</v>
      </c>
      <c r="AO369" s="31">
        <f t="shared" si="893"/>
        <v>-0.123449</v>
      </c>
      <c r="AP369" s="31">
        <f t="shared" si="893"/>
        <v>-0.57709900000000003</v>
      </c>
      <c r="AQ369" s="31">
        <f t="shared" si="893"/>
        <v>-0.464536</v>
      </c>
      <c r="AR369" s="31">
        <f t="shared" si="893"/>
        <v>0.430253</v>
      </c>
      <c r="AS369" s="31">
        <f t="shared" si="893"/>
        <v>-5.0462181818181795E-2</v>
      </c>
      <c r="AT369" s="31">
        <f t="shared" si="893"/>
        <v>-0.77640999999999993</v>
      </c>
      <c r="AU369" s="31">
        <f t="shared" si="893"/>
        <v>-0.38684299999999999</v>
      </c>
      <c r="BQ369" s="24">
        <v>1999</v>
      </c>
      <c r="BR369" s="24">
        <f t="shared" ref="BR369:BR379" si="894">1+BR368</f>
        <v>11</v>
      </c>
      <c r="BS369" s="29">
        <f t="shared" si="871"/>
        <v>2.6088950000000009</v>
      </c>
      <c r="BT369" s="29">
        <f t="shared" si="872"/>
        <v>2.9094500000000005</v>
      </c>
      <c r="BU369" s="29">
        <f t="shared" si="873"/>
        <v>3.6710089999999997</v>
      </c>
      <c r="BV369" s="29">
        <f t="shared" si="874"/>
        <v>-0.13113700000000084</v>
      </c>
      <c r="BW369" s="29">
        <f t="shared" si="875"/>
        <v>-1.0374880000000002</v>
      </c>
      <c r="BX369" s="29">
        <f t="shared" si="876"/>
        <v>2.0027400000000011</v>
      </c>
      <c r="BY369" s="29">
        <f t="shared" si="877"/>
        <v>2.2335070909090913</v>
      </c>
      <c r="BZ369" s="29">
        <f t="shared" si="878"/>
        <v>-0.21404399999999968</v>
      </c>
      <c r="CA369" s="29">
        <f t="shared" si="879"/>
        <v>1.7655220000000003</v>
      </c>
      <c r="CC369" s="24">
        <v>2006</v>
      </c>
      <c r="CD369" s="24">
        <v>8</v>
      </c>
      <c r="CE369" s="29">
        <f t="shared" si="881"/>
        <v>2.2738019999999999</v>
      </c>
      <c r="CF369" s="29">
        <f t="shared" si="882"/>
        <v>0.7306549999999995</v>
      </c>
      <c r="CG369" s="29">
        <f t="shared" si="883"/>
        <v>-1.299245</v>
      </c>
      <c r="CH369" s="29">
        <f t="shared" si="884"/>
        <v>0.59490600000000049</v>
      </c>
      <c r="CI369" s="29">
        <f t="shared" si="885"/>
        <v>1.1360459999999999</v>
      </c>
      <c r="CJ369" s="29">
        <f t="shared" si="886"/>
        <v>-0.97528499999999962</v>
      </c>
      <c r="CK369" s="29">
        <f t="shared" si="887"/>
        <v>3.1122284545454546</v>
      </c>
      <c r="CL369" s="29">
        <f t="shared" si="888"/>
        <v>-0.39640299999999995</v>
      </c>
      <c r="CM369" s="29">
        <f t="shared" si="889"/>
        <v>-1.0255099999999999</v>
      </c>
    </row>
    <row r="370" spans="1:91" x14ac:dyDescent="0.25">
      <c r="A370" s="25" t="s">
        <v>113</v>
      </c>
      <c r="B370" s="25" t="s">
        <v>93</v>
      </c>
      <c r="C370" s="25" t="s">
        <v>93</v>
      </c>
      <c r="D370" s="26">
        <v>9</v>
      </c>
      <c r="F370" s="29">
        <v>-0.563859</v>
      </c>
      <c r="G370" s="29">
        <v>-0.27932699999999999</v>
      </c>
      <c r="H370" s="29">
        <v>-4.1869999999999997E-3</v>
      </c>
      <c r="I370" s="29">
        <v>-0.45738699999999999</v>
      </c>
      <c r="J370" s="29">
        <v>-0.75565199999999999</v>
      </c>
      <c r="K370" s="29">
        <v>-0.66894600000000004</v>
      </c>
      <c r="L370" s="29">
        <v>-0.37920799999999999</v>
      </c>
      <c r="M370" s="58">
        <v>-0.37713099999999999</v>
      </c>
      <c r="N370" s="58">
        <v>-0.64718799999999999</v>
      </c>
      <c r="O370" s="58">
        <v>-0.46122200000000002</v>
      </c>
      <c r="R370" s="31"/>
      <c r="S370" s="31">
        <f t="shared" si="796"/>
        <v>-0.27932699999999999</v>
      </c>
      <c r="T370" s="31">
        <f t="shared" si="797"/>
        <v>-4.1869999999999997E-3</v>
      </c>
      <c r="U370" s="31">
        <f t="shared" si="798"/>
        <v>-0.45738699999999999</v>
      </c>
      <c r="V370" s="31">
        <f t="shared" si="799"/>
        <v>-0.75565199999999999</v>
      </c>
      <c r="W370" s="31">
        <f t="shared" si="800"/>
        <v>-0.66894600000000004</v>
      </c>
      <c r="X370" s="31">
        <f t="shared" si="801"/>
        <v>-0.37920799999999999</v>
      </c>
      <c r="Y370" s="60">
        <f t="shared" si="802"/>
        <v>-0.47898263636363636</v>
      </c>
      <c r="Z370" s="60">
        <f t="shared" si="803"/>
        <v>-0.64718799999999999</v>
      </c>
      <c r="AA370" s="60">
        <f t="shared" si="804"/>
        <v>-0.46122200000000002</v>
      </c>
      <c r="AC370" s="60">
        <f t="shared" si="892"/>
        <v>-0.27932699999999999</v>
      </c>
      <c r="AD370" s="60">
        <f t="shared" si="890"/>
        <v>-4.1869999999999997E-3</v>
      </c>
      <c r="AE370" s="60">
        <f t="shared" si="890"/>
        <v>-0.45738699999999999</v>
      </c>
      <c r="AF370" s="60">
        <f t="shared" si="890"/>
        <v>-0.75565199999999999</v>
      </c>
      <c r="AG370" s="60">
        <f t="shared" si="890"/>
        <v>-0.66894600000000004</v>
      </c>
      <c r="AH370" s="60">
        <f t="shared" si="890"/>
        <v>-0.37920799999999999</v>
      </c>
      <c r="AI370" s="60">
        <f t="shared" si="890"/>
        <v>-0.47898263636363636</v>
      </c>
      <c r="AJ370" s="60">
        <f t="shared" si="890"/>
        <v>-0.64718799999999999</v>
      </c>
      <c r="AK370" s="60">
        <f t="shared" si="890"/>
        <v>-0.46122200000000002</v>
      </c>
      <c r="AM370" s="31">
        <f t="shared" ref="AM370:AM388" si="895">AC370+AM369</f>
        <v>-0.37958900000000001</v>
      </c>
      <c r="AN370" s="31">
        <f t="shared" si="893"/>
        <v>1.028268</v>
      </c>
      <c r="AO370" s="31">
        <f t="shared" si="893"/>
        <v>-0.58083600000000002</v>
      </c>
      <c r="AP370" s="31">
        <f t="shared" si="893"/>
        <v>-1.332751</v>
      </c>
      <c r="AQ370" s="31">
        <f t="shared" si="893"/>
        <v>-1.1334820000000001</v>
      </c>
      <c r="AR370" s="31">
        <f t="shared" si="893"/>
        <v>5.1045000000000007E-2</v>
      </c>
      <c r="AS370" s="31">
        <f t="shared" si="893"/>
        <v>-0.5294448181818181</v>
      </c>
      <c r="AT370" s="31">
        <f t="shared" si="893"/>
        <v>-1.4235979999999999</v>
      </c>
      <c r="AU370" s="31">
        <f t="shared" si="893"/>
        <v>-0.84806500000000007</v>
      </c>
      <c r="BQ370" s="24">
        <v>1999</v>
      </c>
      <c r="BR370" s="24">
        <f t="shared" si="894"/>
        <v>12</v>
      </c>
      <c r="BS370" s="29">
        <f t="shared" si="871"/>
        <v>1.5786310000000008</v>
      </c>
      <c r="BT370" s="29">
        <f t="shared" si="872"/>
        <v>1.8518710000000005</v>
      </c>
      <c r="BU370" s="29">
        <f t="shared" si="873"/>
        <v>3.0381719999999999</v>
      </c>
      <c r="BV370" s="29">
        <f t="shared" si="874"/>
        <v>-0.66008000000000089</v>
      </c>
      <c r="BW370" s="29">
        <f t="shared" si="875"/>
        <v>-1.8298430000000003</v>
      </c>
      <c r="BX370" s="29">
        <f t="shared" si="876"/>
        <v>0.86605200000000115</v>
      </c>
      <c r="BY370" s="29">
        <f t="shared" si="877"/>
        <v>1.0531070909090914</v>
      </c>
      <c r="BZ370" s="29">
        <f t="shared" si="878"/>
        <v>-1.5323259999999996</v>
      </c>
      <c r="CA370" s="29">
        <f t="shared" si="879"/>
        <v>0.71496700000000035</v>
      </c>
      <c r="CC370" s="24">
        <v>2006</v>
      </c>
      <c r="CD370" s="24">
        <v>9</v>
      </c>
      <c r="CE370" s="29">
        <f t="shared" si="881"/>
        <v>3.3798659999999998</v>
      </c>
      <c r="CF370" s="29">
        <f t="shared" si="882"/>
        <v>1.4847229999999993</v>
      </c>
      <c r="CG370" s="29">
        <f t="shared" si="883"/>
        <v>-1.0003500000000001</v>
      </c>
      <c r="CH370" s="29">
        <f t="shared" si="884"/>
        <v>0.86359600000000047</v>
      </c>
      <c r="CI370" s="29">
        <f t="shared" si="885"/>
        <v>1.4858659999999999</v>
      </c>
      <c r="CJ370" s="29">
        <f t="shared" si="886"/>
        <v>-0.61235099999999965</v>
      </c>
      <c r="CK370" s="29">
        <f t="shared" si="887"/>
        <v>4.4375829090909091</v>
      </c>
      <c r="CL370" s="29">
        <f t="shared" si="888"/>
        <v>0.45275100000000001</v>
      </c>
      <c r="CM370" s="29">
        <f t="shared" si="889"/>
        <v>-5.8315999999999923E-2</v>
      </c>
    </row>
    <row r="371" spans="1:91" x14ac:dyDescent="0.25">
      <c r="A371" s="25" t="s">
        <v>113</v>
      </c>
      <c r="B371" s="25" t="s">
        <v>101</v>
      </c>
      <c r="C371" s="25" t="s">
        <v>91</v>
      </c>
      <c r="D371" s="26">
        <v>10</v>
      </c>
      <c r="F371" s="29">
        <v>0.47129300000000002</v>
      </c>
      <c r="G371" s="29">
        <v>2.5078E-2</v>
      </c>
      <c r="H371" s="29">
        <v>0.387457</v>
      </c>
      <c r="I371" s="29">
        <v>0.245837</v>
      </c>
      <c r="J371" s="29">
        <v>-0.32125900000000002</v>
      </c>
      <c r="K371" s="29">
        <v>-3.9447000000000003E-2</v>
      </c>
      <c r="L371" s="29">
        <v>0.42349399999999998</v>
      </c>
      <c r="M371" s="58">
        <v>0.67311299999999996</v>
      </c>
      <c r="N371" s="58">
        <v>1.6159E-2</v>
      </c>
      <c r="O371" s="58">
        <v>0.15934899999999999</v>
      </c>
      <c r="R371" s="31"/>
      <c r="S371" s="31">
        <f t="shared" si="796"/>
        <v>2.5078E-2</v>
      </c>
      <c r="T371" s="31">
        <f t="shared" si="797"/>
        <v>0.387457</v>
      </c>
      <c r="U371" s="31">
        <f t="shared" si="798"/>
        <v>0.245837</v>
      </c>
      <c r="V371" s="31">
        <f t="shared" si="799"/>
        <v>-0.32125900000000002</v>
      </c>
      <c r="W371" s="31">
        <f t="shared" si="800"/>
        <v>-3.9447000000000003E-2</v>
      </c>
      <c r="X371" s="31">
        <f t="shared" si="801"/>
        <v>0.42349399999999998</v>
      </c>
      <c r="Y371" s="60">
        <f t="shared" si="802"/>
        <v>0.56302936363636358</v>
      </c>
      <c r="Z371" s="60">
        <f t="shared" si="803"/>
        <v>1.6159E-2</v>
      </c>
      <c r="AA371" s="60">
        <f t="shared" si="804"/>
        <v>0.15934899999999999</v>
      </c>
      <c r="AC371" s="60">
        <f t="shared" si="892"/>
        <v>2.5078E-2</v>
      </c>
      <c r="AD371" s="60">
        <f t="shared" si="890"/>
        <v>0.387457</v>
      </c>
      <c r="AE371" s="60">
        <f t="shared" si="890"/>
        <v>0.245837</v>
      </c>
      <c r="AF371" s="60">
        <f t="shared" si="890"/>
        <v>-0.32125900000000002</v>
      </c>
      <c r="AG371" s="60">
        <f t="shared" si="890"/>
        <v>-3.9447000000000003E-2</v>
      </c>
      <c r="AH371" s="60">
        <f t="shared" si="890"/>
        <v>0.42349399999999998</v>
      </c>
      <c r="AI371" s="60">
        <f t="shared" si="890"/>
        <v>0.56302936363636358</v>
      </c>
      <c r="AJ371" s="60">
        <f t="shared" si="890"/>
        <v>1.6159E-2</v>
      </c>
      <c r="AK371" s="60">
        <f t="shared" si="890"/>
        <v>0.15934899999999999</v>
      </c>
      <c r="AM371" s="31">
        <f t="shared" si="895"/>
        <v>-0.35451100000000002</v>
      </c>
      <c r="AN371" s="31">
        <f t="shared" si="893"/>
        <v>1.4157249999999999</v>
      </c>
      <c r="AO371" s="31">
        <f t="shared" si="893"/>
        <v>-0.33499900000000005</v>
      </c>
      <c r="AP371" s="31">
        <f t="shared" si="893"/>
        <v>-1.65401</v>
      </c>
      <c r="AQ371" s="31">
        <f t="shared" si="893"/>
        <v>-1.1729290000000001</v>
      </c>
      <c r="AR371" s="31">
        <f t="shared" si="893"/>
        <v>0.47453899999999999</v>
      </c>
      <c r="AS371" s="31">
        <f t="shared" si="893"/>
        <v>3.3584545454545478E-2</v>
      </c>
      <c r="AT371" s="31">
        <f t="shared" si="893"/>
        <v>-1.4074389999999999</v>
      </c>
      <c r="AU371" s="31">
        <f t="shared" si="893"/>
        <v>-0.68871600000000011</v>
      </c>
      <c r="BQ371" s="24">
        <v>1999</v>
      </c>
      <c r="BR371" s="24">
        <f t="shared" si="894"/>
        <v>13</v>
      </c>
      <c r="BS371" s="29">
        <f t="shared" si="871"/>
        <v>0.72240000000000082</v>
      </c>
      <c r="BT371" s="29">
        <f t="shared" si="872"/>
        <v>1.0363870000000004</v>
      </c>
      <c r="BU371" s="29">
        <f t="shared" si="873"/>
        <v>2.2101280000000001</v>
      </c>
      <c r="BV371" s="29">
        <f t="shared" si="874"/>
        <v>-1.126240000000001</v>
      </c>
      <c r="BW371" s="29">
        <f t="shared" si="875"/>
        <v>-2.4312890000000005</v>
      </c>
      <c r="BX371" s="29">
        <f t="shared" si="876"/>
        <v>0.16269200000000117</v>
      </c>
      <c r="BY371" s="29">
        <f t="shared" si="877"/>
        <v>7.6101272727273073E-2</v>
      </c>
      <c r="BZ371" s="29">
        <f t="shared" si="878"/>
        <v>-2.9121799999999993</v>
      </c>
      <c r="CA371" s="29">
        <f t="shared" si="879"/>
        <v>-0.32003199999999965</v>
      </c>
      <c r="CC371" s="24">
        <v>2006</v>
      </c>
      <c r="CD371" s="24">
        <v>10</v>
      </c>
      <c r="CE371" s="29">
        <f t="shared" si="881"/>
        <v>4.4730790000000002</v>
      </c>
      <c r="CF371" s="29">
        <f t="shared" si="882"/>
        <v>2.5037269999999996</v>
      </c>
      <c r="CG371" s="29">
        <f t="shared" si="883"/>
        <v>-0.3560660000000001</v>
      </c>
      <c r="CH371" s="29">
        <f t="shared" si="884"/>
        <v>1.6484210000000004</v>
      </c>
      <c r="CI371" s="29">
        <f t="shared" si="885"/>
        <v>2.6474409999999997</v>
      </c>
      <c r="CJ371" s="29">
        <f t="shared" si="886"/>
        <v>0.35174600000000034</v>
      </c>
      <c r="CK371" s="29">
        <f t="shared" si="887"/>
        <v>6.088682545454545</v>
      </c>
      <c r="CL371" s="29">
        <f t="shared" si="888"/>
        <v>1.9212310000000001</v>
      </c>
      <c r="CM371" s="29">
        <f t="shared" si="889"/>
        <v>1.2849660000000003</v>
      </c>
    </row>
    <row r="372" spans="1:91" x14ac:dyDescent="0.25">
      <c r="A372" s="25" t="s">
        <v>113</v>
      </c>
      <c r="B372" s="25" t="s">
        <v>101</v>
      </c>
      <c r="C372" s="25" t="s">
        <v>92</v>
      </c>
      <c r="D372" s="26">
        <v>11</v>
      </c>
      <c r="F372" s="29">
        <v>0.63065000000000004</v>
      </c>
      <c r="G372" s="29">
        <v>-0.17829</v>
      </c>
      <c r="H372" s="29">
        <v>0.191024</v>
      </c>
      <c r="I372" s="29">
        <v>9.8434999999999995E-2</v>
      </c>
      <c r="J372" s="29">
        <v>-0.46886899999999998</v>
      </c>
      <c r="K372" s="29">
        <v>-6.1279E-2</v>
      </c>
      <c r="L372" s="29">
        <v>0.34340199999999999</v>
      </c>
      <c r="M372" s="58">
        <v>1.0402100000000001</v>
      </c>
      <c r="N372" s="58">
        <v>0.21851100000000001</v>
      </c>
      <c r="O372" s="58">
        <v>0.29918699999999998</v>
      </c>
      <c r="R372" s="31"/>
      <c r="S372" s="31">
        <f t="shared" si="796"/>
        <v>-0.17829</v>
      </c>
      <c r="T372" s="31">
        <f t="shared" si="797"/>
        <v>0.191024</v>
      </c>
      <c r="U372" s="31">
        <f t="shared" si="798"/>
        <v>9.8434999999999995E-2</v>
      </c>
      <c r="V372" s="31">
        <f t="shared" si="799"/>
        <v>-0.46886899999999998</v>
      </c>
      <c r="W372" s="31">
        <f t="shared" si="800"/>
        <v>-6.1279E-2</v>
      </c>
      <c r="X372" s="31">
        <f t="shared" si="801"/>
        <v>0.34340199999999999</v>
      </c>
      <c r="Y372" s="60">
        <f t="shared" si="802"/>
        <v>0.81681363636363646</v>
      </c>
      <c r="Z372" s="60">
        <f t="shared" si="803"/>
        <v>0.21851100000000001</v>
      </c>
      <c r="AA372" s="60">
        <f t="shared" si="804"/>
        <v>0.29918699999999998</v>
      </c>
      <c r="AC372" s="60">
        <f t="shared" si="892"/>
        <v>-0.17829</v>
      </c>
      <c r="AD372" s="60">
        <f t="shared" si="890"/>
        <v>0.191024</v>
      </c>
      <c r="AE372" s="60">
        <f t="shared" si="890"/>
        <v>9.8434999999999995E-2</v>
      </c>
      <c r="AF372" s="60">
        <f t="shared" si="890"/>
        <v>-0.46886899999999998</v>
      </c>
      <c r="AG372" s="60">
        <f t="shared" si="890"/>
        <v>-6.1279E-2</v>
      </c>
      <c r="AH372" s="60">
        <f t="shared" si="890"/>
        <v>0.34340199999999999</v>
      </c>
      <c r="AI372" s="60">
        <f t="shared" si="890"/>
        <v>0.81681363636363646</v>
      </c>
      <c r="AJ372" s="60">
        <f t="shared" si="890"/>
        <v>0.21851100000000001</v>
      </c>
      <c r="AK372" s="60">
        <f t="shared" si="890"/>
        <v>0.29918699999999998</v>
      </c>
      <c r="AM372" s="31">
        <f t="shared" si="895"/>
        <v>-0.53280100000000008</v>
      </c>
      <c r="AN372" s="31">
        <f t="shared" si="893"/>
        <v>1.606749</v>
      </c>
      <c r="AO372" s="31">
        <f t="shared" si="893"/>
        <v>-0.23656400000000005</v>
      </c>
      <c r="AP372" s="31">
        <f t="shared" si="893"/>
        <v>-2.1228790000000002</v>
      </c>
      <c r="AQ372" s="31">
        <f t="shared" si="893"/>
        <v>-1.2342080000000002</v>
      </c>
      <c r="AR372" s="31">
        <f t="shared" si="893"/>
        <v>0.81794100000000003</v>
      </c>
      <c r="AS372" s="31">
        <f t="shared" si="893"/>
        <v>0.85039818181818194</v>
      </c>
      <c r="AT372" s="31">
        <f t="shared" si="893"/>
        <v>-1.1889279999999998</v>
      </c>
      <c r="AU372" s="31">
        <f t="shared" si="893"/>
        <v>-0.38952900000000013</v>
      </c>
      <c r="BQ372" s="24">
        <v>1999</v>
      </c>
      <c r="BR372" s="24">
        <f t="shared" si="894"/>
        <v>14</v>
      </c>
      <c r="BS372" s="29">
        <f t="shared" si="871"/>
        <v>9.542500000000087E-2</v>
      </c>
      <c r="BT372" s="29">
        <f t="shared" si="872"/>
        <v>0.70069600000000043</v>
      </c>
      <c r="BU372" s="29">
        <f t="shared" si="873"/>
        <v>1.7207940000000002</v>
      </c>
      <c r="BV372" s="29">
        <f t="shared" si="874"/>
        <v>-1.303532000000001</v>
      </c>
      <c r="BW372" s="29">
        <f t="shared" si="875"/>
        <v>-2.7403560000000002</v>
      </c>
      <c r="BX372" s="29">
        <f t="shared" si="876"/>
        <v>-0.14157499999999884</v>
      </c>
      <c r="BY372" s="29">
        <f t="shared" si="877"/>
        <v>-0.45920081818181779</v>
      </c>
      <c r="BZ372" s="29">
        <f t="shared" si="878"/>
        <v>-3.9859949999999991</v>
      </c>
      <c r="CA372" s="29">
        <f t="shared" si="879"/>
        <v>-1.2103539999999997</v>
      </c>
      <c r="CC372" s="24">
        <v>2006</v>
      </c>
      <c r="CD372" s="24">
        <v>11</v>
      </c>
      <c r="CE372" s="29">
        <f t="shared" si="881"/>
        <v>5.0292950000000003</v>
      </c>
      <c r="CF372" s="29">
        <f t="shared" si="882"/>
        <v>2.9168569999999994</v>
      </c>
      <c r="CG372" s="29">
        <f t="shared" si="883"/>
        <v>-0.1805510000000001</v>
      </c>
      <c r="CH372" s="29">
        <f t="shared" si="884"/>
        <v>2.1412000000000004</v>
      </c>
      <c r="CI372" s="29">
        <f t="shared" si="885"/>
        <v>3.7871829999999997</v>
      </c>
      <c r="CJ372" s="29">
        <f t="shared" si="886"/>
        <v>0.74765300000000035</v>
      </c>
      <c r="CK372" s="29">
        <f t="shared" si="887"/>
        <v>7.5765035454545453</v>
      </c>
      <c r="CL372" s="29">
        <f t="shared" si="888"/>
        <v>3.3454810000000004</v>
      </c>
      <c r="CM372" s="29">
        <f t="shared" si="889"/>
        <v>2.1858000000000004</v>
      </c>
    </row>
    <row r="373" spans="1:91" x14ac:dyDescent="0.25">
      <c r="A373" s="25" t="s">
        <v>113</v>
      </c>
      <c r="B373" s="25" t="s">
        <v>101</v>
      </c>
      <c r="C373" s="25" t="s">
        <v>93</v>
      </c>
      <c r="D373" s="26">
        <v>12</v>
      </c>
      <c r="F373" s="29">
        <v>0.75947699999999996</v>
      </c>
      <c r="G373" s="29">
        <v>-0.46557500000000002</v>
      </c>
      <c r="H373" s="29">
        <v>-5.0439999999999999E-2</v>
      </c>
      <c r="I373" s="29">
        <v>-7.5022000000000005E-2</v>
      </c>
      <c r="J373" s="29">
        <v>-0.69423199999999996</v>
      </c>
      <c r="K373" s="29">
        <v>-8.4249000000000004E-2</v>
      </c>
      <c r="L373" s="29">
        <v>0.246254</v>
      </c>
      <c r="M373" s="58">
        <v>1.288098</v>
      </c>
      <c r="N373" s="58">
        <v>0.39654099999999998</v>
      </c>
      <c r="O373" s="58">
        <v>0.34569499999999997</v>
      </c>
      <c r="R373" s="31"/>
      <c r="S373" s="31">
        <f t="shared" si="796"/>
        <v>-0.46557500000000002</v>
      </c>
      <c r="T373" s="31">
        <f t="shared" si="797"/>
        <v>-5.0439999999999999E-2</v>
      </c>
      <c r="U373" s="31">
        <f t="shared" si="798"/>
        <v>-7.5022000000000005E-2</v>
      </c>
      <c r="V373" s="31">
        <f t="shared" si="799"/>
        <v>-0.69423199999999996</v>
      </c>
      <c r="W373" s="31">
        <f t="shared" si="800"/>
        <v>-8.4249000000000004E-2</v>
      </c>
      <c r="X373" s="31">
        <f t="shared" si="801"/>
        <v>0.246254</v>
      </c>
      <c r="Y373" s="60">
        <f t="shared" si="802"/>
        <v>0.99975927272727272</v>
      </c>
      <c r="Z373" s="60">
        <f t="shared" si="803"/>
        <v>0.39654099999999998</v>
      </c>
      <c r="AA373" s="60">
        <f t="shared" si="804"/>
        <v>0.34569499999999997</v>
      </c>
      <c r="AC373" s="60">
        <f t="shared" si="892"/>
        <v>-0.46557500000000002</v>
      </c>
      <c r="AD373" s="60">
        <f t="shared" si="890"/>
        <v>-5.0439999999999999E-2</v>
      </c>
      <c r="AE373" s="60">
        <f t="shared" si="890"/>
        <v>-7.5022000000000005E-2</v>
      </c>
      <c r="AF373" s="60">
        <f t="shared" si="890"/>
        <v>-0.69423199999999996</v>
      </c>
      <c r="AG373" s="60">
        <f t="shared" si="890"/>
        <v>-8.4249000000000004E-2</v>
      </c>
      <c r="AH373" s="60">
        <f t="shared" si="890"/>
        <v>0.246254</v>
      </c>
      <c r="AI373" s="60">
        <f t="shared" si="890"/>
        <v>0.99975927272727272</v>
      </c>
      <c r="AJ373" s="60">
        <f t="shared" si="890"/>
        <v>0.39654099999999998</v>
      </c>
      <c r="AK373" s="60">
        <f t="shared" si="890"/>
        <v>0.34569499999999997</v>
      </c>
      <c r="AM373" s="31">
        <f t="shared" si="895"/>
        <v>-0.99837600000000015</v>
      </c>
      <c r="AN373" s="31">
        <f t="shared" si="893"/>
        <v>1.5563089999999999</v>
      </c>
      <c r="AO373" s="31">
        <f t="shared" si="893"/>
        <v>-0.31158600000000003</v>
      </c>
      <c r="AP373" s="31">
        <f t="shared" si="893"/>
        <v>-2.8171110000000001</v>
      </c>
      <c r="AQ373" s="31">
        <f t="shared" si="893"/>
        <v>-1.3184570000000002</v>
      </c>
      <c r="AR373" s="31">
        <f t="shared" si="893"/>
        <v>1.064195</v>
      </c>
      <c r="AS373" s="31">
        <f t="shared" si="893"/>
        <v>1.8501574545454547</v>
      </c>
      <c r="AT373" s="31">
        <f t="shared" si="893"/>
        <v>-0.79238699999999973</v>
      </c>
      <c r="AU373" s="31">
        <f t="shared" si="893"/>
        <v>-4.3834000000000151E-2</v>
      </c>
      <c r="BQ373" s="24">
        <v>1999</v>
      </c>
      <c r="BR373" s="24">
        <f t="shared" si="894"/>
        <v>15</v>
      </c>
      <c r="BS373" s="29">
        <f t="shared" si="871"/>
        <v>-0.31815299999999913</v>
      </c>
      <c r="BT373" s="29">
        <f t="shared" si="872"/>
        <v>0.70256100000000044</v>
      </c>
      <c r="BU373" s="29">
        <f t="shared" si="873"/>
        <v>1.6614720000000001</v>
      </c>
      <c r="BV373" s="29">
        <f t="shared" si="874"/>
        <v>-1.188584000000001</v>
      </c>
      <c r="BW373" s="29">
        <f t="shared" si="875"/>
        <v>-2.6773150000000001</v>
      </c>
      <c r="BX373" s="29">
        <f t="shared" si="876"/>
        <v>-0.18706799999999885</v>
      </c>
      <c r="BY373" s="29">
        <f t="shared" si="877"/>
        <v>-0.5315348181818178</v>
      </c>
      <c r="BZ373" s="29">
        <f t="shared" si="878"/>
        <v>-4.7673979999999991</v>
      </c>
      <c r="CA373" s="29">
        <f t="shared" si="879"/>
        <v>-2.0626689999999996</v>
      </c>
      <c r="CC373" s="24">
        <v>2006</v>
      </c>
      <c r="CD373" s="24">
        <v>12</v>
      </c>
      <c r="CE373" s="29">
        <f t="shared" si="881"/>
        <v>5.5043160000000002</v>
      </c>
      <c r="CF373" s="29">
        <f t="shared" si="882"/>
        <v>3.4417259999999992</v>
      </c>
      <c r="CG373" s="29">
        <f t="shared" si="883"/>
        <v>-0.1566000000000001</v>
      </c>
      <c r="CH373" s="29">
        <f t="shared" si="884"/>
        <v>2.4905910000000002</v>
      </c>
      <c r="CI373" s="29">
        <f t="shared" si="885"/>
        <v>4.9122909999999997</v>
      </c>
      <c r="CJ373" s="29">
        <f t="shared" si="886"/>
        <v>1.3553550000000003</v>
      </c>
      <c r="CK373" s="29">
        <f t="shared" si="887"/>
        <v>8.9998230909090911</v>
      </c>
      <c r="CL373" s="29">
        <f t="shared" si="888"/>
        <v>4.7712340000000006</v>
      </c>
      <c r="CM373" s="29">
        <f t="shared" si="889"/>
        <v>3.2633960000000002</v>
      </c>
    </row>
    <row r="374" spans="1:91" x14ac:dyDescent="0.25">
      <c r="A374" s="25" t="s">
        <v>113</v>
      </c>
      <c r="B374" s="25" t="s">
        <v>102</v>
      </c>
      <c r="C374" s="25" t="s">
        <v>91</v>
      </c>
      <c r="D374" s="26">
        <v>13</v>
      </c>
      <c r="F374" s="29">
        <v>1.33771</v>
      </c>
      <c r="G374" s="29">
        <v>-0.61964300000000005</v>
      </c>
      <c r="H374" s="29">
        <v>-0.266314</v>
      </c>
      <c r="I374" s="29">
        <v>-0.27504899999999999</v>
      </c>
      <c r="J374" s="29">
        <v>-0.21792800000000001</v>
      </c>
      <c r="K374" s="29">
        <v>0.55683499999999997</v>
      </c>
      <c r="L374" s="29">
        <v>0.65719899999999998</v>
      </c>
      <c r="M374" s="58">
        <v>1.1743650000000001</v>
      </c>
      <c r="N374" s="58">
        <v>1.1030180000000001</v>
      </c>
      <c r="O374" s="58">
        <v>0.91900899999999996</v>
      </c>
      <c r="R374" s="31"/>
      <c r="S374" s="31">
        <f t="shared" si="796"/>
        <v>-0.61964300000000005</v>
      </c>
      <c r="T374" s="31">
        <f t="shared" si="797"/>
        <v>-0.266314</v>
      </c>
      <c r="U374" s="31">
        <f t="shared" si="798"/>
        <v>-0.27504899999999999</v>
      </c>
      <c r="V374" s="31">
        <f t="shared" si="799"/>
        <v>-0.21792800000000001</v>
      </c>
      <c r="W374" s="31">
        <f t="shared" si="800"/>
        <v>0.55683499999999997</v>
      </c>
      <c r="X374" s="31">
        <f t="shared" si="801"/>
        <v>0.65719899999999998</v>
      </c>
      <c r="Y374" s="60">
        <f t="shared" si="802"/>
        <v>1.2634622727272729</v>
      </c>
      <c r="Z374" s="60">
        <f t="shared" si="803"/>
        <v>1.1030180000000001</v>
      </c>
      <c r="AA374" s="60">
        <f t="shared" si="804"/>
        <v>0.91900899999999996</v>
      </c>
      <c r="AC374" s="60">
        <f t="shared" si="892"/>
        <v>-0.61964300000000005</v>
      </c>
      <c r="AD374" s="60">
        <f t="shared" si="890"/>
        <v>-0.266314</v>
      </c>
      <c r="AE374" s="60">
        <f t="shared" si="890"/>
        <v>-0.27504899999999999</v>
      </c>
      <c r="AF374" s="60">
        <f t="shared" si="890"/>
        <v>-0.21792800000000001</v>
      </c>
      <c r="AG374" s="60">
        <f t="shared" si="890"/>
        <v>0.55683499999999997</v>
      </c>
      <c r="AH374" s="60">
        <f t="shared" si="890"/>
        <v>0.65719899999999998</v>
      </c>
      <c r="AI374" s="60">
        <f t="shared" si="890"/>
        <v>1.2634622727272729</v>
      </c>
      <c r="AJ374" s="60">
        <f t="shared" si="890"/>
        <v>1.1030180000000001</v>
      </c>
      <c r="AK374" s="60">
        <f t="shared" si="890"/>
        <v>0.91900899999999996</v>
      </c>
      <c r="AM374" s="31">
        <f t="shared" si="895"/>
        <v>-1.6180190000000003</v>
      </c>
      <c r="AN374" s="31">
        <f t="shared" si="893"/>
        <v>1.289995</v>
      </c>
      <c r="AO374" s="31">
        <f t="shared" si="893"/>
        <v>-0.58663500000000002</v>
      </c>
      <c r="AP374" s="31">
        <f t="shared" si="893"/>
        <v>-3.0350390000000003</v>
      </c>
      <c r="AQ374" s="31">
        <f t="shared" si="893"/>
        <v>-0.76162200000000024</v>
      </c>
      <c r="AR374" s="31">
        <f t="shared" si="893"/>
        <v>1.7213940000000001</v>
      </c>
      <c r="AS374" s="31">
        <f t="shared" si="893"/>
        <v>3.1136197272727273</v>
      </c>
      <c r="AT374" s="31">
        <f t="shared" si="893"/>
        <v>0.31063100000000032</v>
      </c>
      <c r="AU374" s="31">
        <f t="shared" si="893"/>
        <v>0.87517499999999981</v>
      </c>
      <c r="BQ374" s="24">
        <v>1999</v>
      </c>
      <c r="BR374" s="24">
        <f t="shared" si="894"/>
        <v>16</v>
      </c>
      <c r="BS374" s="29">
        <f t="shared" si="871"/>
        <v>-0.29874299999999915</v>
      </c>
      <c r="BT374" s="29">
        <f t="shared" si="872"/>
        <v>0.82465500000000047</v>
      </c>
      <c r="BU374" s="29">
        <f t="shared" si="873"/>
        <v>1.94479</v>
      </c>
      <c r="BV374" s="29">
        <f t="shared" si="874"/>
        <v>-0.86249600000000104</v>
      </c>
      <c r="BW374" s="29">
        <f t="shared" si="875"/>
        <v>-2.1286390000000002</v>
      </c>
      <c r="BX374" s="29">
        <f t="shared" si="876"/>
        <v>-9.4614999999998853E-2</v>
      </c>
      <c r="BY374" s="29">
        <f t="shared" si="877"/>
        <v>-0.48871972727272689</v>
      </c>
      <c r="BZ374" s="29">
        <f t="shared" si="878"/>
        <v>-4.8907469999999993</v>
      </c>
      <c r="CA374" s="29">
        <f t="shared" si="879"/>
        <v>-2.4301269999999997</v>
      </c>
      <c r="CC374" s="24">
        <v>2006</v>
      </c>
      <c r="CD374" s="24">
        <v>13</v>
      </c>
      <c r="CE374" s="29">
        <f t="shared" si="881"/>
        <v>5.5672360000000003</v>
      </c>
      <c r="CF374" s="29">
        <f t="shared" si="882"/>
        <v>3.4738369999999992</v>
      </c>
      <c r="CG374" s="29">
        <f t="shared" si="883"/>
        <v>-0.33472000000000013</v>
      </c>
      <c r="CH374" s="29">
        <f t="shared" si="884"/>
        <v>2.4009940000000003</v>
      </c>
      <c r="CI374" s="29">
        <f t="shared" si="885"/>
        <v>5.4277049999999996</v>
      </c>
      <c r="CJ374" s="29">
        <f t="shared" si="886"/>
        <v>1.5702460000000003</v>
      </c>
      <c r="CK374" s="29">
        <f t="shared" si="887"/>
        <v>10.240501</v>
      </c>
      <c r="CL374" s="29">
        <f t="shared" si="888"/>
        <v>5.8337080000000006</v>
      </c>
      <c r="CM374" s="29">
        <f t="shared" si="889"/>
        <v>3.9693830000000001</v>
      </c>
    </row>
    <row r="375" spans="1:91" x14ac:dyDescent="0.25">
      <c r="A375" s="25" t="s">
        <v>113</v>
      </c>
      <c r="B375" s="25" t="s">
        <v>102</v>
      </c>
      <c r="C375" s="25" t="s">
        <v>92</v>
      </c>
      <c r="D375" s="26">
        <v>14</v>
      </c>
      <c r="F375" s="29">
        <v>1.3034539999999999</v>
      </c>
      <c r="G375" s="29">
        <v>-0.81655999999999995</v>
      </c>
      <c r="H375" s="29">
        <v>-6.3722000000000001E-2</v>
      </c>
      <c r="I375" s="29">
        <v>-0.37178800000000001</v>
      </c>
      <c r="J375" s="29">
        <v>-0.22539300000000001</v>
      </c>
      <c r="K375" s="29">
        <v>0.61238099999999995</v>
      </c>
      <c r="L375" s="29">
        <v>0.71573799999999999</v>
      </c>
      <c r="M375" s="58">
        <v>1.334973</v>
      </c>
      <c r="N375" s="58">
        <v>1.377777</v>
      </c>
      <c r="O375" s="58">
        <v>1.0932059999999999</v>
      </c>
      <c r="R375" s="31"/>
      <c r="S375" s="31">
        <f t="shared" si="796"/>
        <v>-0.81655999999999995</v>
      </c>
      <c r="T375" s="31">
        <f t="shared" si="797"/>
        <v>-6.3722000000000001E-2</v>
      </c>
      <c r="U375" s="31">
        <f t="shared" si="798"/>
        <v>-0.37178800000000001</v>
      </c>
      <c r="V375" s="31">
        <f t="shared" si="799"/>
        <v>-0.22539300000000001</v>
      </c>
      <c r="W375" s="31">
        <f t="shared" si="800"/>
        <v>0.61238099999999995</v>
      </c>
      <c r="X375" s="31">
        <f t="shared" si="801"/>
        <v>0.71573799999999999</v>
      </c>
      <c r="Y375" s="60">
        <f t="shared" si="802"/>
        <v>1.317780818181818</v>
      </c>
      <c r="Z375" s="60">
        <f t="shared" si="803"/>
        <v>1.377777</v>
      </c>
      <c r="AA375" s="60">
        <f t="shared" si="804"/>
        <v>1.0932059999999999</v>
      </c>
      <c r="AC375" s="60">
        <f t="shared" si="892"/>
        <v>-0.81655999999999995</v>
      </c>
      <c r="AD375" s="60">
        <f t="shared" si="890"/>
        <v>-6.3722000000000001E-2</v>
      </c>
      <c r="AE375" s="60">
        <f t="shared" si="890"/>
        <v>-0.37178800000000001</v>
      </c>
      <c r="AF375" s="60">
        <f t="shared" si="890"/>
        <v>-0.22539300000000001</v>
      </c>
      <c r="AG375" s="60">
        <f t="shared" si="890"/>
        <v>0.61238099999999995</v>
      </c>
      <c r="AH375" s="60">
        <f t="shared" si="890"/>
        <v>0.71573799999999999</v>
      </c>
      <c r="AI375" s="60">
        <f t="shared" si="890"/>
        <v>1.317780818181818</v>
      </c>
      <c r="AJ375" s="60">
        <f t="shared" si="890"/>
        <v>1.377777</v>
      </c>
      <c r="AK375" s="60">
        <f t="shared" si="890"/>
        <v>1.0932059999999999</v>
      </c>
      <c r="AM375" s="31">
        <f t="shared" si="895"/>
        <v>-2.4345790000000003</v>
      </c>
      <c r="AN375" s="31">
        <f t="shared" si="893"/>
        <v>1.2262729999999999</v>
      </c>
      <c r="AO375" s="31">
        <f t="shared" si="893"/>
        <v>-0.95842300000000002</v>
      </c>
      <c r="AP375" s="31">
        <f t="shared" si="893"/>
        <v>-3.2604320000000002</v>
      </c>
      <c r="AQ375" s="31">
        <f t="shared" si="893"/>
        <v>-0.14924100000000029</v>
      </c>
      <c r="AR375" s="31">
        <f t="shared" si="893"/>
        <v>2.4371320000000001</v>
      </c>
      <c r="AS375" s="31">
        <f t="shared" si="893"/>
        <v>4.4314005454545455</v>
      </c>
      <c r="AT375" s="31">
        <f t="shared" si="893"/>
        <v>1.6884080000000004</v>
      </c>
      <c r="AU375" s="31">
        <f t="shared" si="893"/>
        <v>1.9683809999999997</v>
      </c>
      <c r="BQ375" s="24">
        <v>1999</v>
      </c>
      <c r="BR375" s="24">
        <f t="shared" si="894"/>
        <v>17</v>
      </c>
      <c r="BS375" s="29">
        <f t="shared" si="871"/>
        <v>-6.3817999999999153E-2</v>
      </c>
      <c r="BT375" s="29">
        <f t="shared" si="872"/>
        <v>1.1035950000000005</v>
      </c>
      <c r="BU375" s="29">
        <f t="shared" si="873"/>
        <v>2.3210000000000002</v>
      </c>
      <c r="BV375" s="29">
        <f t="shared" si="874"/>
        <v>-0.50327300000000097</v>
      </c>
      <c r="BW375" s="29">
        <f t="shared" si="875"/>
        <v>-1.5289100000000002</v>
      </c>
      <c r="BX375" s="29">
        <f t="shared" si="876"/>
        <v>6.5255000000001159E-2</v>
      </c>
      <c r="BY375" s="29">
        <f t="shared" si="877"/>
        <v>-0.28208081818181779</v>
      </c>
      <c r="BZ375" s="29">
        <f t="shared" si="878"/>
        <v>-4.9553699999999994</v>
      </c>
      <c r="CA375" s="29">
        <f t="shared" si="879"/>
        <v>-2.5485509999999998</v>
      </c>
      <c r="CC375" s="24">
        <v>2006</v>
      </c>
      <c r="CD375" s="24">
        <v>14</v>
      </c>
      <c r="CE375" s="29">
        <f t="shared" si="881"/>
        <v>5.509099</v>
      </c>
      <c r="CF375" s="29">
        <f t="shared" si="882"/>
        <v>3.561450999999999</v>
      </c>
      <c r="CG375" s="29">
        <f t="shared" si="883"/>
        <v>-0.42481700000000011</v>
      </c>
      <c r="CH375" s="29">
        <f t="shared" si="884"/>
        <v>2.2676260000000004</v>
      </c>
      <c r="CI375" s="29">
        <f t="shared" si="885"/>
        <v>5.8467309999999992</v>
      </c>
      <c r="CJ375" s="29">
        <f t="shared" si="886"/>
        <v>1.9276180000000003</v>
      </c>
      <c r="CK375" s="29">
        <f t="shared" si="887"/>
        <v>11.399723363636364</v>
      </c>
      <c r="CL375" s="29">
        <f t="shared" si="888"/>
        <v>7.0410090000000007</v>
      </c>
      <c r="CM375" s="29">
        <f t="shared" si="889"/>
        <v>4.7711310000000005</v>
      </c>
    </row>
    <row r="376" spans="1:91" x14ac:dyDescent="0.25">
      <c r="A376" s="25" t="s">
        <v>113</v>
      </c>
      <c r="B376" s="25" t="s">
        <v>102</v>
      </c>
      <c r="C376" s="25" t="s">
        <v>93</v>
      </c>
      <c r="D376" s="26">
        <v>15</v>
      </c>
      <c r="F376" s="29">
        <v>1.110006</v>
      </c>
      <c r="G376" s="29">
        <v>-0.73340099999999997</v>
      </c>
      <c r="H376" s="29">
        <v>9.6586000000000005E-2</v>
      </c>
      <c r="I376" s="29">
        <v>-0.43571799999999999</v>
      </c>
      <c r="J376" s="29">
        <v>-0.17933399999999999</v>
      </c>
      <c r="K376" s="29">
        <v>0.53969400000000001</v>
      </c>
      <c r="L376" s="29">
        <v>0.63813200000000003</v>
      </c>
      <c r="M376" s="58">
        <v>1.2507729999999999</v>
      </c>
      <c r="N376" s="58">
        <v>1.318154</v>
      </c>
      <c r="O376" s="58">
        <v>1.0145649999999999</v>
      </c>
      <c r="R376" s="31"/>
      <c r="S376" s="31">
        <f t="shared" si="796"/>
        <v>-0.73340099999999997</v>
      </c>
      <c r="T376" s="31">
        <f t="shared" si="797"/>
        <v>9.6586000000000005E-2</v>
      </c>
      <c r="U376" s="31">
        <f t="shared" si="798"/>
        <v>-0.43571799999999999</v>
      </c>
      <c r="V376" s="31">
        <f t="shared" si="799"/>
        <v>-0.17933399999999999</v>
      </c>
      <c r="W376" s="31">
        <f t="shared" si="800"/>
        <v>0.53969400000000001</v>
      </c>
      <c r="X376" s="31">
        <f t="shared" si="801"/>
        <v>0.63813200000000003</v>
      </c>
      <c r="Y376" s="60">
        <f t="shared" si="802"/>
        <v>1.173991</v>
      </c>
      <c r="Z376" s="60">
        <f t="shared" si="803"/>
        <v>1.318154</v>
      </c>
      <c r="AA376" s="60">
        <f t="shared" si="804"/>
        <v>1.0145649999999999</v>
      </c>
      <c r="AC376" s="60">
        <f t="shared" si="892"/>
        <v>-0.73340099999999997</v>
      </c>
      <c r="AD376" s="60">
        <f t="shared" si="890"/>
        <v>9.6586000000000005E-2</v>
      </c>
      <c r="AE376" s="60">
        <f t="shared" si="890"/>
        <v>-0.43571799999999999</v>
      </c>
      <c r="AF376" s="60">
        <f t="shared" si="890"/>
        <v>-0.17933399999999999</v>
      </c>
      <c r="AG376" s="60">
        <f t="shared" si="890"/>
        <v>0.53969400000000001</v>
      </c>
      <c r="AH376" s="60">
        <f t="shared" si="890"/>
        <v>0.63813200000000003</v>
      </c>
      <c r="AI376" s="60">
        <f t="shared" si="890"/>
        <v>1.173991</v>
      </c>
      <c r="AJ376" s="60">
        <f t="shared" si="890"/>
        <v>1.318154</v>
      </c>
      <c r="AK376" s="60">
        <f t="shared" si="890"/>
        <v>1.0145649999999999</v>
      </c>
      <c r="AM376" s="31">
        <f t="shared" si="895"/>
        <v>-3.16798</v>
      </c>
      <c r="AN376" s="31">
        <f t="shared" si="893"/>
        <v>1.322859</v>
      </c>
      <c r="AO376" s="31">
        <f t="shared" si="893"/>
        <v>-1.3941410000000001</v>
      </c>
      <c r="AP376" s="31">
        <f t="shared" si="893"/>
        <v>-3.4397660000000001</v>
      </c>
      <c r="AQ376" s="31">
        <f t="shared" si="893"/>
        <v>0.39045299999999972</v>
      </c>
      <c r="AR376" s="31">
        <f t="shared" si="893"/>
        <v>3.0752640000000002</v>
      </c>
      <c r="AS376" s="31">
        <f t="shared" si="893"/>
        <v>5.6053915454545455</v>
      </c>
      <c r="AT376" s="31">
        <f t="shared" si="893"/>
        <v>3.0065620000000006</v>
      </c>
      <c r="AU376" s="31">
        <f t="shared" si="893"/>
        <v>2.9829459999999997</v>
      </c>
      <c r="BQ376" s="24">
        <v>1999</v>
      </c>
      <c r="BR376" s="24">
        <f t="shared" si="894"/>
        <v>18</v>
      </c>
      <c r="BS376" s="29">
        <f t="shared" si="871"/>
        <v>0.25051000000000084</v>
      </c>
      <c r="BT376" s="29">
        <f t="shared" si="872"/>
        <v>1.4343410000000005</v>
      </c>
      <c r="BU376" s="29">
        <f t="shared" si="873"/>
        <v>2.6960820000000001</v>
      </c>
      <c r="BV376" s="29">
        <f t="shared" si="874"/>
        <v>-7.4141000000000956E-2</v>
      </c>
      <c r="BW376" s="29">
        <f t="shared" si="875"/>
        <v>-1.0071320000000004</v>
      </c>
      <c r="BX376" s="29">
        <f t="shared" si="876"/>
        <v>0.18778200000000117</v>
      </c>
      <c r="BY376" s="29">
        <f t="shared" si="877"/>
        <v>-0.20952663636363594</v>
      </c>
      <c r="BZ376" s="29">
        <f t="shared" si="878"/>
        <v>-5.0548319999999993</v>
      </c>
      <c r="CA376" s="29">
        <f t="shared" si="879"/>
        <v>-2.4433999999999996</v>
      </c>
      <c r="CC376" s="24">
        <v>2006</v>
      </c>
      <c r="CD376" s="24">
        <v>15</v>
      </c>
      <c r="CE376" s="29">
        <f t="shared" si="881"/>
        <v>5.0137429999999998</v>
      </c>
      <c r="CF376" s="29">
        <f t="shared" si="882"/>
        <v>3.1150839999999991</v>
      </c>
      <c r="CG376" s="29">
        <f t="shared" si="883"/>
        <v>-0.93360500000000013</v>
      </c>
      <c r="CH376" s="29">
        <f t="shared" si="884"/>
        <v>1.6763110000000003</v>
      </c>
      <c r="CI376" s="29">
        <f t="shared" si="885"/>
        <v>5.5291699999999988</v>
      </c>
      <c r="CJ376" s="29">
        <f t="shared" si="886"/>
        <v>1.5963690000000001</v>
      </c>
      <c r="CK376" s="29">
        <f t="shared" si="887"/>
        <v>12.040474909090909</v>
      </c>
      <c r="CL376" s="29">
        <f t="shared" si="888"/>
        <v>7.3712800000000005</v>
      </c>
      <c r="CM376" s="29">
        <f t="shared" si="889"/>
        <v>4.7149270000000003</v>
      </c>
    </row>
    <row r="377" spans="1:91" x14ac:dyDescent="0.25">
      <c r="A377" s="25" t="s">
        <v>113</v>
      </c>
      <c r="B377" s="25" t="s">
        <v>103</v>
      </c>
      <c r="C377" s="25" t="s">
        <v>91</v>
      </c>
      <c r="D377" s="26">
        <v>16</v>
      </c>
      <c r="F377" s="29">
        <v>-0.177173</v>
      </c>
      <c r="G377" s="29">
        <v>-0.46842400000000001</v>
      </c>
      <c r="H377" s="29">
        <v>9.1749999999999998E-2</v>
      </c>
      <c r="I377" s="29">
        <v>-0.60849399999999998</v>
      </c>
      <c r="J377" s="29">
        <v>-0.14639099999999999</v>
      </c>
      <c r="K377" s="29">
        <v>0.229375</v>
      </c>
      <c r="L377" s="29">
        <v>0.38635900000000001</v>
      </c>
      <c r="M377" s="58">
        <v>0.16463</v>
      </c>
      <c r="N377" s="58">
        <v>1.00675</v>
      </c>
      <c r="O377" s="58">
        <v>0.86712</v>
      </c>
      <c r="R377" s="31"/>
      <c r="S377" s="31">
        <f t="shared" si="796"/>
        <v>-0.46842400000000001</v>
      </c>
      <c r="T377" s="31">
        <f t="shared" si="797"/>
        <v>9.1749999999999998E-2</v>
      </c>
      <c r="U377" s="31">
        <f t="shared" si="798"/>
        <v>-0.60849399999999998</v>
      </c>
      <c r="V377" s="31">
        <f t="shared" si="799"/>
        <v>-0.14639099999999999</v>
      </c>
      <c r="W377" s="31">
        <f t="shared" si="800"/>
        <v>0.229375</v>
      </c>
      <c r="X377" s="31">
        <f t="shared" si="801"/>
        <v>0.38635900000000001</v>
      </c>
      <c r="Y377" s="60">
        <f t="shared" si="802"/>
        <v>-2.1807999999999991E-2</v>
      </c>
      <c r="Z377" s="60">
        <f t="shared" si="803"/>
        <v>1.00675</v>
      </c>
      <c r="AA377" s="60">
        <f t="shared" si="804"/>
        <v>0.86712</v>
      </c>
      <c r="AC377" s="60">
        <f t="shared" si="892"/>
        <v>-0.46842400000000001</v>
      </c>
      <c r="AD377" s="60">
        <f t="shared" si="890"/>
        <v>9.1749999999999998E-2</v>
      </c>
      <c r="AE377" s="60">
        <f t="shared" si="890"/>
        <v>-0.60849399999999998</v>
      </c>
      <c r="AF377" s="60">
        <f t="shared" si="890"/>
        <v>-0.14639099999999999</v>
      </c>
      <c r="AG377" s="60">
        <f t="shared" si="890"/>
        <v>0.229375</v>
      </c>
      <c r="AH377" s="60">
        <f t="shared" si="890"/>
        <v>0.38635900000000001</v>
      </c>
      <c r="AI377" s="60">
        <f t="shared" si="890"/>
        <v>-2.1807999999999991E-2</v>
      </c>
      <c r="AJ377" s="60">
        <f t="shared" si="890"/>
        <v>1.00675</v>
      </c>
      <c r="AK377" s="60">
        <f t="shared" si="890"/>
        <v>0.86712</v>
      </c>
      <c r="AM377" s="31">
        <f t="shared" si="895"/>
        <v>-3.6364040000000002</v>
      </c>
      <c r="AN377" s="31">
        <f t="shared" si="893"/>
        <v>1.414609</v>
      </c>
      <c r="AO377" s="31">
        <f t="shared" si="893"/>
        <v>-2.0026350000000002</v>
      </c>
      <c r="AP377" s="31">
        <f t="shared" si="893"/>
        <v>-3.586157</v>
      </c>
      <c r="AQ377" s="31">
        <f t="shared" si="893"/>
        <v>0.61982799999999971</v>
      </c>
      <c r="AR377" s="31">
        <f t="shared" si="893"/>
        <v>3.4616230000000003</v>
      </c>
      <c r="AS377" s="31">
        <f t="shared" si="893"/>
        <v>5.5835835454545455</v>
      </c>
      <c r="AT377" s="31">
        <f t="shared" si="893"/>
        <v>4.0133120000000009</v>
      </c>
      <c r="AU377" s="31">
        <f t="shared" si="893"/>
        <v>3.8500659999999995</v>
      </c>
      <c r="BQ377" s="24">
        <v>1999</v>
      </c>
      <c r="BR377" s="24">
        <f t="shared" si="894"/>
        <v>19</v>
      </c>
      <c r="BS377" s="29">
        <f t="shared" si="871"/>
        <v>0.28054000000000084</v>
      </c>
      <c r="BT377" s="29">
        <f t="shared" si="872"/>
        <v>1.4678390000000006</v>
      </c>
      <c r="BU377" s="29">
        <f t="shared" si="873"/>
        <v>2.7920940000000001</v>
      </c>
      <c r="BV377" s="29">
        <f t="shared" si="874"/>
        <v>0.43057899999999899</v>
      </c>
      <c r="BW377" s="29">
        <f t="shared" si="875"/>
        <v>-0.80126200000000036</v>
      </c>
      <c r="BX377" s="29">
        <f t="shared" si="876"/>
        <v>0.17517700000000117</v>
      </c>
      <c r="BY377" s="29">
        <f t="shared" si="877"/>
        <v>-0.40996154545454505</v>
      </c>
      <c r="BZ377" s="29">
        <f t="shared" si="878"/>
        <v>-5.1075409999999994</v>
      </c>
      <c r="CA377" s="29">
        <f t="shared" si="879"/>
        <v>-2.6213679999999995</v>
      </c>
      <c r="CC377" s="24">
        <v>2007</v>
      </c>
      <c r="CD377" s="24">
        <v>1</v>
      </c>
      <c r="CE377" s="29">
        <f>BG929</f>
        <v>-0.66198299999999999</v>
      </c>
      <c r="CF377" s="29">
        <f t="shared" ref="CF377:CM377" si="896">BH929</f>
        <v>-2.7962000000000001E-2</v>
      </c>
      <c r="CG377" s="29">
        <f t="shared" si="896"/>
        <v>-0.74455300000000002</v>
      </c>
      <c r="CH377" s="29">
        <f t="shared" si="896"/>
        <v>6.7765000000000006E-2</v>
      </c>
      <c r="CI377" s="29">
        <f t="shared" si="896"/>
        <v>0.61877599999999999</v>
      </c>
      <c r="CJ377" s="29">
        <f t="shared" si="896"/>
        <v>-7.6756000000000005E-2</v>
      </c>
      <c r="CK377" s="29">
        <f t="shared" si="896"/>
        <v>-1.1850344545454545</v>
      </c>
      <c r="CL377" s="29">
        <f t="shared" si="896"/>
        <v>-0.17816399999999999</v>
      </c>
      <c r="CM377" s="29">
        <f t="shared" si="896"/>
        <v>0.21318599999999999</v>
      </c>
    </row>
    <row r="378" spans="1:91" x14ac:dyDescent="0.25">
      <c r="A378" s="25" t="s">
        <v>113</v>
      </c>
      <c r="B378" s="25" t="s">
        <v>103</v>
      </c>
      <c r="C378" s="25" t="s">
        <v>92</v>
      </c>
      <c r="D378" s="26">
        <v>17</v>
      </c>
      <c r="F378" s="29">
        <v>0.12238599999999999</v>
      </c>
      <c r="G378" s="29">
        <v>-0.52461599999999997</v>
      </c>
      <c r="H378" s="29">
        <v>-9.1206999999999996E-2</v>
      </c>
      <c r="I378" s="29">
        <v>-0.63692700000000002</v>
      </c>
      <c r="J378" s="29">
        <v>-0.17823800000000001</v>
      </c>
      <c r="K378" s="29">
        <v>0.14522099999999999</v>
      </c>
      <c r="L378" s="29">
        <v>0.21473300000000001</v>
      </c>
      <c r="M378" s="58">
        <v>0.38012099999999999</v>
      </c>
      <c r="N378" s="58">
        <v>1.087596</v>
      </c>
      <c r="O378" s="58">
        <v>0.93636299999999995</v>
      </c>
      <c r="R378" s="31"/>
      <c r="S378" s="31">
        <f t="shared" si="796"/>
        <v>-0.52461599999999997</v>
      </c>
      <c r="T378" s="31">
        <f t="shared" si="797"/>
        <v>-9.1206999999999996E-2</v>
      </c>
      <c r="U378" s="31">
        <f t="shared" si="798"/>
        <v>-0.63692700000000002</v>
      </c>
      <c r="V378" s="31">
        <f t="shared" si="799"/>
        <v>-0.17823800000000001</v>
      </c>
      <c r="W378" s="31">
        <f t="shared" si="800"/>
        <v>0.14522099999999999</v>
      </c>
      <c r="X378" s="31">
        <f t="shared" si="801"/>
        <v>0.21473300000000001</v>
      </c>
      <c r="Y378" s="60">
        <f t="shared" si="802"/>
        <v>0.23953827272727271</v>
      </c>
      <c r="Z378" s="60">
        <f t="shared" si="803"/>
        <v>1.087596</v>
      </c>
      <c r="AA378" s="60">
        <f t="shared" si="804"/>
        <v>0.93636299999999995</v>
      </c>
      <c r="AC378" s="60">
        <f t="shared" si="892"/>
        <v>-0.52461599999999997</v>
      </c>
      <c r="AD378" s="60">
        <f t="shared" si="890"/>
        <v>-9.1206999999999996E-2</v>
      </c>
      <c r="AE378" s="60">
        <f t="shared" si="890"/>
        <v>-0.63692700000000002</v>
      </c>
      <c r="AF378" s="60">
        <f t="shared" si="890"/>
        <v>-0.17823800000000001</v>
      </c>
      <c r="AG378" s="60">
        <f t="shared" si="890"/>
        <v>0.14522099999999999</v>
      </c>
      <c r="AH378" s="60">
        <f t="shared" si="890"/>
        <v>0.21473300000000001</v>
      </c>
      <c r="AI378" s="60">
        <f t="shared" si="890"/>
        <v>0.23953827272727271</v>
      </c>
      <c r="AJ378" s="60">
        <f t="shared" si="890"/>
        <v>1.087596</v>
      </c>
      <c r="AK378" s="60">
        <f t="shared" si="890"/>
        <v>0.93636299999999995</v>
      </c>
      <c r="AM378" s="31">
        <f t="shared" si="895"/>
        <v>-4.1610200000000006</v>
      </c>
      <c r="AN378" s="31">
        <f t="shared" si="893"/>
        <v>1.323402</v>
      </c>
      <c r="AO378" s="31">
        <f t="shared" si="893"/>
        <v>-2.6395620000000002</v>
      </c>
      <c r="AP378" s="31">
        <f t="shared" si="893"/>
        <v>-3.7643949999999999</v>
      </c>
      <c r="AQ378" s="31">
        <f t="shared" si="893"/>
        <v>0.76504899999999965</v>
      </c>
      <c r="AR378" s="31">
        <f t="shared" si="893"/>
        <v>3.6763560000000002</v>
      </c>
      <c r="AS378" s="31">
        <f t="shared" si="893"/>
        <v>5.8231218181818178</v>
      </c>
      <c r="AT378" s="31">
        <f t="shared" si="893"/>
        <v>5.1009080000000004</v>
      </c>
      <c r="AU378" s="31">
        <f t="shared" si="893"/>
        <v>4.7864289999999992</v>
      </c>
      <c r="BQ378" s="24">
        <v>1999</v>
      </c>
      <c r="BR378" s="24">
        <f t="shared" si="894"/>
        <v>20</v>
      </c>
      <c r="BS378" s="29">
        <f t="shared" si="871"/>
        <v>0.51590400000000081</v>
      </c>
      <c r="BT378" s="29">
        <f t="shared" si="872"/>
        <v>1.7172880000000006</v>
      </c>
      <c r="BU378" s="29">
        <f t="shared" si="873"/>
        <v>3.1077110000000001</v>
      </c>
      <c r="BV378" s="29">
        <f t="shared" si="874"/>
        <v>0.89328299999999894</v>
      </c>
      <c r="BW378" s="29">
        <f t="shared" si="875"/>
        <v>-0.5760850000000004</v>
      </c>
      <c r="BX378" s="29">
        <f t="shared" si="876"/>
        <v>0.21449900000000116</v>
      </c>
      <c r="BY378" s="29">
        <f t="shared" si="877"/>
        <v>-0.45151299999999955</v>
      </c>
      <c r="BZ378" s="29">
        <f t="shared" si="878"/>
        <v>-5.126841999999999</v>
      </c>
      <c r="CA378" s="29">
        <f t="shared" si="879"/>
        <v>-2.8113859999999993</v>
      </c>
      <c r="CC378" s="24">
        <v>2007</v>
      </c>
      <c r="CD378" s="24">
        <v>2</v>
      </c>
      <c r="CE378" s="29">
        <f t="shared" ref="CE378:CE391" si="897">BG930</f>
        <v>-1.575469</v>
      </c>
      <c r="CF378" s="29">
        <f t="shared" ref="CF378:CF391" si="898">BH930</f>
        <v>-0.255803</v>
      </c>
      <c r="CG378" s="29">
        <f t="shared" ref="CG378:CG391" si="899">BI930</f>
        <v>-1.6615769999999999</v>
      </c>
      <c r="CH378" s="29">
        <f t="shared" ref="CH378:CH391" si="900">BJ930</f>
        <v>0.108214</v>
      </c>
      <c r="CI378" s="29">
        <f t="shared" ref="CI378:CI391" si="901">BK930</f>
        <v>1.0747849999999999</v>
      </c>
      <c r="CJ378" s="29">
        <f t="shared" ref="CJ378:CJ391" si="902">BL930</f>
        <v>-0.538443</v>
      </c>
      <c r="CK378" s="29">
        <f t="shared" ref="CK378:CK391" si="903">BM930</f>
        <v>-2.5352466363636363</v>
      </c>
      <c r="CL378" s="29">
        <f t="shared" ref="CL378:CL391" si="904">BN930</f>
        <v>-0.52150399999999997</v>
      </c>
      <c r="CM378" s="29">
        <f t="shared" ref="CM378:CM391" si="905">BO930</f>
        <v>-0.32830499999999996</v>
      </c>
    </row>
    <row r="379" spans="1:91" x14ac:dyDescent="0.25">
      <c r="A379" s="25" t="s">
        <v>113</v>
      </c>
      <c r="B379" s="25" t="s">
        <v>103</v>
      </c>
      <c r="C379" s="25" t="s">
        <v>93</v>
      </c>
      <c r="D379" s="26">
        <v>18</v>
      </c>
      <c r="F379" s="29">
        <v>0.33917799999999998</v>
      </c>
      <c r="G379" s="29">
        <v>-0.59154200000000001</v>
      </c>
      <c r="H379" s="29">
        <v>-0.174204</v>
      </c>
      <c r="I379" s="29">
        <v>-0.58942600000000001</v>
      </c>
      <c r="J379" s="29">
        <v>-0.13875799999999999</v>
      </c>
      <c r="K379" s="29">
        <v>0.20282700000000001</v>
      </c>
      <c r="L379" s="29">
        <v>0.13775000000000001</v>
      </c>
      <c r="M379" s="58">
        <v>0.485487</v>
      </c>
      <c r="N379" s="58">
        <v>1.0428550000000001</v>
      </c>
      <c r="O379" s="58">
        <v>0.86138300000000001</v>
      </c>
      <c r="R379" s="31"/>
      <c r="S379" s="31">
        <f t="shared" si="796"/>
        <v>-0.59154200000000001</v>
      </c>
      <c r="T379" s="31">
        <f t="shared" si="797"/>
        <v>-0.174204</v>
      </c>
      <c r="U379" s="31">
        <f t="shared" si="798"/>
        <v>-0.58942600000000001</v>
      </c>
      <c r="V379" s="31">
        <f t="shared" si="799"/>
        <v>-0.13875799999999999</v>
      </c>
      <c r="W379" s="31">
        <f t="shared" si="800"/>
        <v>0.20282700000000001</v>
      </c>
      <c r="X379" s="31">
        <f t="shared" si="801"/>
        <v>0.13775000000000001</v>
      </c>
      <c r="Y379" s="60">
        <f t="shared" si="802"/>
        <v>0.40568209090909091</v>
      </c>
      <c r="Z379" s="60">
        <f t="shared" si="803"/>
        <v>1.0428550000000001</v>
      </c>
      <c r="AA379" s="60">
        <f t="shared" si="804"/>
        <v>0.86138300000000001</v>
      </c>
      <c r="AC379" s="60">
        <f t="shared" si="892"/>
        <v>-0.59154200000000001</v>
      </c>
      <c r="AD379" s="60">
        <f t="shared" si="890"/>
        <v>-0.174204</v>
      </c>
      <c r="AE379" s="60">
        <f t="shared" si="890"/>
        <v>-0.58942600000000001</v>
      </c>
      <c r="AF379" s="60">
        <f t="shared" si="890"/>
        <v>-0.13875799999999999</v>
      </c>
      <c r="AG379" s="60">
        <f t="shared" si="890"/>
        <v>0.20282700000000001</v>
      </c>
      <c r="AH379" s="60">
        <f t="shared" si="890"/>
        <v>0.13775000000000001</v>
      </c>
      <c r="AI379" s="60">
        <f t="shared" si="890"/>
        <v>0.40568209090909091</v>
      </c>
      <c r="AJ379" s="60">
        <f t="shared" si="890"/>
        <v>1.0428550000000001</v>
      </c>
      <c r="AK379" s="60">
        <f t="shared" si="890"/>
        <v>0.86138300000000001</v>
      </c>
      <c r="AM379" s="31">
        <f t="shared" si="895"/>
        <v>-4.7525620000000011</v>
      </c>
      <c r="AN379" s="31">
        <f t="shared" si="893"/>
        <v>1.1491979999999999</v>
      </c>
      <c r="AO379" s="31">
        <f t="shared" si="893"/>
        <v>-3.2289880000000002</v>
      </c>
      <c r="AP379" s="31">
        <f t="shared" si="893"/>
        <v>-3.9031530000000001</v>
      </c>
      <c r="AQ379" s="31">
        <f t="shared" si="893"/>
        <v>0.96787599999999963</v>
      </c>
      <c r="AR379" s="31">
        <f t="shared" si="893"/>
        <v>3.8141060000000002</v>
      </c>
      <c r="AS379" s="31">
        <f t="shared" si="893"/>
        <v>6.2288039090909084</v>
      </c>
      <c r="AT379" s="31">
        <f t="shared" si="893"/>
        <v>6.1437630000000008</v>
      </c>
      <c r="AU379" s="31">
        <f t="shared" si="893"/>
        <v>5.6478119999999992</v>
      </c>
      <c r="BQ379" s="24">
        <v>1999</v>
      </c>
      <c r="BR379" s="24">
        <f t="shared" si="894"/>
        <v>21</v>
      </c>
      <c r="BS379" s="29">
        <f t="shared" si="871"/>
        <v>0.84367600000000076</v>
      </c>
      <c r="BT379" s="29">
        <f t="shared" si="872"/>
        <v>2.1402460000000008</v>
      </c>
      <c r="BU379" s="29">
        <f t="shared" si="873"/>
        <v>3.5694210000000002</v>
      </c>
      <c r="BV379" s="29">
        <f t="shared" si="874"/>
        <v>1.270489999999999</v>
      </c>
      <c r="BW379" s="29">
        <f t="shared" si="875"/>
        <v>-0.45228700000000038</v>
      </c>
      <c r="BX379" s="29">
        <f t="shared" si="876"/>
        <v>0.25219000000000114</v>
      </c>
      <c r="BY379" s="29">
        <f t="shared" si="877"/>
        <v>-0.22473963636363592</v>
      </c>
      <c r="BZ379" s="29">
        <f t="shared" si="878"/>
        <v>-5.0339919999999987</v>
      </c>
      <c r="CA379" s="29">
        <f t="shared" si="879"/>
        <v>-3.0176839999999991</v>
      </c>
      <c r="CC379" s="24">
        <v>2007</v>
      </c>
      <c r="CD379" s="24">
        <v>3</v>
      </c>
      <c r="CE379" s="29">
        <f t="shared" si="897"/>
        <v>-1.4415230000000001</v>
      </c>
      <c r="CF379" s="29">
        <f t="shared" si="898"/>
        <v>-0.25677699999999998</v>
      </c>
      <c r="CG379" s="29">
        <f t="shared" si="899"/>
        <v>-1.9141919999999999</v>
      </c>
      <c r="CH379" s="29">
        <f t="shared" si="900"/>
        <v>0.127003</v>
      </c>
      <c r="CI379" s="29">
        <f t="shared" si="901"/>
        <v>1.5688359999999999</v>
      </c>
      <c r="CJ379" s="29">
        <f t="shared" si="902"/>
        <v>-0.68645699999999998</v>
      </c>
      <c r="CK379" s="29">
        <f t="shared" si="903"/>
        <v>-2.7068947272727271</v>
      </c>
      <c r="CL379" s="29">
        <f t="shared" si="904"/>
        <v>-0.56405299999999992</v>
      </c>
      <c r="CM379" s="29">
        <f t="shared" si="905"/>
        <v>-0.23659299999999994</v>
      </c>
    </row>
    <row r="380" spans="1:91" x14ac:dyDescent="0.25">
      <c r="A380" s="25" t="s">
        <v>113</v>
      </c>
      <c r="B380" s="25" t="s">
        <v>90</v>
      </c>
      <c r="C380" s="25" t="s">
        <v>91</v>
      </c>
      <c r="D380" s="26">
        <v>19</v>
      </c>
      <c r="F380" s="29">
        <v>0.55928900000000004</v>
      </c>
      <c r="G380" s="29">
        <v>-0.61328899999999997</v>
      </c>
      <c r="H380" s="29">
        <v>-0.35094700000000001</v>
      </c>
      <c r="I380" s="29">
        <v>-0.35248499999999999</v>
      </c>
      <c r="J380" s="29">
        <v>-7.1215000000000001E-2</v>
      </c>
      <c r="K380" s="29">
        <v>0.21440799999999999</v>
      </c>
      <c r="L380" s="29">
        <v>0.132574</v>
      </c>
      <c r="M380" s="58">
        <v>0.41756700000000002</v>
      </c>
      <c r="N380" s="58">
        <v>0.81039300000000003</v>
      </c>
      <c r="O380" s="58">
        <v>0.56665500000000002</v>
      </c>
      <c r="R380" s="31"/>
      <c r="S380" s="31">
        <f t="shared" si="796"/>
        <v>-0.61328899999999997</v>
      </c>
      <c r="T380" s="31">
        <f t="shared" si="797"/>
        <v>-0.35094700000000001</v>
      </c>
      <c r="U380" s="31">
        <f t="shared" si="798"/>
        <v>-0.35248499999999999</v>
      </c>
      <c r="V380" s="31">
        <f t="shared" si="799"/>
        <v>-7.1215000000000001E-2</v>
      </c>
      <c r="W380" s="31">
        <f t="shared" si="800"/>
        <v>0.21440799999999999</v>
      </c>
      <c r="X380" s="31">
        <f t="shared" si="801"/>
        <v>0.132574</v>
      </c>
      <c r="Y380" s="60">
        <f t="shared" si="802"/>
        <v>0.49486990909090911</v>
      </c>
      <c r="Z380" s="60">
        <f t="shared" si="803"/>
        <v>0.81039300000000003</v>
      </c>
      <c r="AA380" s="60">
        <f t="shared" si="804"/>
        <v>0.56665500000000002</v>
      </c>
      <c r="AC380" s="60">
        <f t="shared" si="892"/>
        <v>-0.61328899999999997</v>
      </c>
      <c r="AD380" s="60">
        <f t="shared" si="890"/>
        <v>-0.35094700000000001</v>
      </c>
      <c r="AE380" s="60">
        <f t="shared" si="890"/>
        <v>-0.35248499999999999</v>
      </c>
      <c r="AF380" s="60">
        <f t="shared" si="890"/>
        <v>-7.1215000000000001E-2</v>
      </c>
      <c r="AG380" s="60">
        <f t="shared" si="890"/>
        <v>0.21440799999999999</v>
      </c>
      <c r="AH380" s="60">
        <f t="shared" si="890"/>
        <v>0.132574</v>
      </c>
      <c r="AI380" s="60">
        <f t="shared" si="890"/>
        <v>0.49486990909090911</v>
      </c>
      <c r="AJ380" s="60">
        <f t="shared" si="890"/>
        <v>0.81039300000000003</v>
      </c>
      <c r="AK380" s="60">
        <f t="shared" si="890"/>
        <v>0.56665500000000002</v>
      </c>
      <c r="AM380" s="31">
        <f t="shared" si="895"/>
        <v>-5.365851000000001</v>
      </c>
      <c r="AN380" s="31">
        <f t="shared" si="893"/>
        <v>0.79825099999999993</v>
      </c>
      <c r="AO380" s="31">
        <f t="shared" si="893"/>
        <v>-3.5814730000000004</v>
      </c>
      <c r="AP380" s="31">
        <f t="shared" si="893"/>
        <v>-3.9743680000000001</v>
      </c>
      <c r="AQ380" s="31">
        <f t="shared" si="893"/>
        <v>1.1822839999999997</v>
      </c>
      <c r="AR380" s="31">
        <f t="shared" si="893"/>
        <v>3.9466800000000002</v>
      </c>
      <c r="AS380" s="31">
        <f t="shared" si="893"/>
        <v>6.7236738181818172</v>
      </c>
      <c r="AT380" s="31">
        <f t="shared" si="893"/>
        <v>6.9541560000000011</v>
      </c>
      <c r="AU380" s="31">
        <f t="shared" si="893"/>
        <v>6.2144669999999991</v>
      </c>
      <c r="BQ380" s="24">
        <v>2000</v>
      </c>
      <c r="BR380" s="24">
        <v>1</v>
      </c>
      <c r="BS380" s="29">
        <f>AM656</f>
        <v>-0.54128600000000004</v>
      </c>
      <c r="BT380" s="29">
        <f t="shared" ref="BT380:CA380" si="906">AN656</f>
        <v>-0.49490299999999998</v>
      </c>
      <c r="BU380" s="29">
        <f t="shared" si="906"/>
        <v>-0.563523</v>
      </c>
      <c r="BV380" s="29">
        <f t="shared" si="906"/>
        <v>-0.65133200000000002</v>
      </c>
      <c r="BW380" s="29">
        <f t="shared" si="906"/>
        <v>-0.53220900000000004</v>
      </c>
      <c r="BX380" s="29">
        <f t="shared" si="906"/>
        <v>-0.409418</v>
      </c>
      <c r="BY380" s="29">
        <f t="shared" si="906"/>
        <v>-0.11110936363636363</v>
      </c>
      <c r="BZ380" s="29">
        <f t="shared" si="906"/>
        <v>-0.518432</v>
      </c>
      <c r="CA380" s="29">
        <f t="shared" si="906"/>
        <v>-0.52609499999999998</v>
      </c>
      <c r="CC380" s="24">
        <v>2007</v>
      </c>
      <c r="CD380" s="24">
        <v>4</v>
      </c>
      <c r="CE380" s="29">
        <f t="shared" si="897"/>
        <v>-1.2605210000000002</v>
      </c>
      <c r="CF380" s="29">
        <f t="shared" si="898"/>
        <v>-0.71345599999999998</v>
      </c>
      <c r="CG380" s="29">
        <f t="shared" si="899"/>
        <v>-1.9195369999999998</v>
      </c>
      <c r="CH380" s="29">
        <f t="shared" si="900"/>
        <v>0.216978</v>
      </c>
      <c r="CI380" s="29">
        <f t="shared" si="901"/>
        <v>1.472267</v>
      </c>
      <c r="CJ380" s="29">
        <f t="shared" si="902"/>
        <v>-1.497139</v>
      </c>
      <c r="CK380" s="29">
        <f t="shared" si="903"/>
        <v>-1.8041624545454544</v>
      </c>
      <c r="CL380" s="29">
        <f t="shared" si="904"/>
        <v>-1.306902</v>
      </c>
      <c r="CM380" s="29">
        <f t="shared" si="905"/>
        <v>-0.49467999999999995</v>
      </c>
    </row>
    <row r="381" spans="1:91" x14ac:dyDescent="0.25">
      <c r="A381" s="25" t="s">
        <v>113</v>
      </c>
      <c r="B381" s="25" t="s">
        <v>90</v>
      </c>
      <c r="C381" s="25" t="s">
        <v>92</v>
      </c>
      <c r="D381" s="26">
        <v>20</v>
      </c>
      <c r="F381" s="29">
        <v>1.0779259999999999</v>
      </c>
      <c r="G381" s="29">
        <v>-0.26546599999999998</v>
      </c>
      <c r="H381" s="29">
        <v>-0.16459199999999999</v>
      </c>
      <c r="I381" s="29">
        <v>-1.5143999999999999E-2</v>
      </c>
      <c r="J381" s="29">
        <v>0.100774</v>
      </c>
      <c r="K381" s="29">
        <v>0.28645900000000002</v>
      </c>
      <c r="L381" s="29">
        <v>0.215418</v>
      </c>
      <c r="M381" s="58">
        <v>0.98102199999999995</v>
      </c>
      <c r="N381" s="58">
        <v>0.866004</v>
      </c>
      <c r="O381" s="58">
        <v>0.54482600000000003</v>
      </c>
      <c r="R381" s="31"/>
      <c r="S381" s="31">
        <f t="shared" si="796"/>
        <v>-0.26546599999999998</v>
      </c>
      <c r="T381" s="31">
        <f t="shared" si="797"/>
        <v>-0.16459199999999999</v>
      </c>
      <c r="U381" s="31">
        <f t="shared" si="798"/>
        <v>-1.5143999999999999E-2</v>
      </c>
      <c r="V381" s="31">
        <f t="shared" si="799"/>
        <v>0.100774</v>
      </c>
      <c r="W381" s="31">
        <f t="shared" si="800"/>
        <v>0.28645900000000002</v>
      </c>
      <c r="X381" s="31">
        <f t="shared" si="801"/>
        <v>0.215418</v>
      </c>
      <c r="Y381" s="60">
        <f t="shared" si="802"/>
        <v>1.0338787272727272</v>
      </c>
      <c r="Z381" s="60">
        <f t="shared" si="803"/>
        <v>0.866004</v>
      </c>
      <c r="AA381" s="60">
        <f t="shared" si="804"/>
        <v>0.54482600000000003</v>
      </c>
      <c r="AC381" s="60">
        <f t="shared" si="892"/>
        <v>-0.26546599999999998</v>
      </c>
      <c r="AD381" s="60">
        <f t="shared" si="890"/>
        <v>-0.16459199999999999</v>
      </c>
      <c r="AE381" s="60">
        <f t="shared" si="890"/>
        <v>-1.5143999999999999E-2</v>
      </c>
      <c r="AF381" s="60">
        <f t="shared" si="890"/>
        <v>0.100774</v>
      </c>
      <c r="AG381" s="60">
        <f t="shared" si="890"/>
        <v>0.28645900000000002</v>
      </c>
      <c r="AH381" s="60">
        <f t="shared" si="890"/>
        <v>0.215418</v>
      </c>
      <c r="AI381" s="60">
        <f t="shared" si="890"/>
        <v>1.0338787272727272</v>
      </c>
      <c r="AJ381" s="60">
        <f t="shared" si="890"/>
        <v>0.866004</v>
      </c>
      <c r="AK381" s="60">
        <f t="shared" si="890"/>
        <v>0.54482600000000003</v>
      </c>
      <c r="AM381" s="31">
        <f t="shared" si="895"/>
        <v>-5.631317000000001</v>
      </c>
      <c r="AN381" s="31">
        <f t="shared" si="893"/>
        <v>0.63365899999999997</v>
      </c>
      <c r="AO381" s="31">
        <f t="shared" si="893"/>
        <v>-3.5966170000000002</v>
      </c>
      <c r="AP381" s="31">
        <f t="shared" si="893"/>
        <v>-3.8735940000000002</v>
      </c>
      <c r="AQ381" s="31">
        <f t="shared" si="893"/>
        <v>1.4687429999999997</v>
      </c>
      <c r="AR381" s="31">
        <f t="shared" si="893"/>
        <v>4.1620980000000003</v>
      </c>
      <c r="AS381" s="31">
        <f t="shared" si="893"/>
        <v>7.7575525454545442</v>
      </c>
      <c r="AT381" s="31">
        <f t="shared" si="893"/>
        <v>7.8201600000000013</v>
      </c>
      <c r="AU381" s="31">
        <f t="shared" si="893"/>
        <v>6.7592929999999996</v>
      </c>
      <c r="BQ381" s="24">
        <v>2000</v>
      </c>
      <c r="BR381" s="24">
        <v>2</v>
      </c>
      <c r="BS381" s="29">
        <f t="shared" ref="BS381:BS400" si="907">AM657</f>
        <v>-1.133405</v>
      </c>
      <c r="BT381" s="29">
        <f t="shared" ref="BT381:BT400" si="908">AN657</f>
        <v>-0.98581399999999997</v>
      </c>
      <c r="BU381" s="29">
        <f t="shared" ref="BU381:BU400" si="909">AO657</f>
        <v>-1.1886480000000001</v>
      </c>
      <c r="BV381" s="29">
        <f t="shared" ref="BV381:BV400" si="910">AP657</f>
        <v>-1.2950390000000001</v>
      </c>
      <c r="BW381" s="29">
        <f t="shared" ref="BW381:BW400" si="911">AQ657</f>
        <v>-0.98391899999999999</v>
      </c>
      <c r="BX381" s="29">
        <f t="shared" ref="BX381:BX400" si="912">AR657</f>
        <v>-0.80091400000000001</v>
      </c>
      <c r="BY381" s="29">
        <f t="shared" ref="BY381:BY400" si="913">AS657</f>
        <v>-0.26569845454545454</v>
      </c>
      <c r="BZ381" s="29">
        <f t="shared" ref="BZ381:BZ400" si="914">AT657</f>
        <v>-0.83377499999999993</v>
      </c>
      <c r="CA381" s="29">
        <f t="shared" ref="CA381:CA400" si="915">AU657</f>
        <v>-0.95744099999999999</v>
      </c>
      <c r="CC381" s="24">
        <v>2007</v>
      </c>
      <c r="CD381" s="24">
        <v>5</v>
      </c>
      <c r="CE381" s="29">
        <f t="shared" si="897"/>
        <v>-0.20056500000000033</v>
      </c>
      <c r="CF381" s="29">
        <f t="shared" si="898"/>
        <v>-4.6922999999999937E-2</v>
      </c>
      <c r="CG381" s="29">
        <f t="shared" si="899"/>
        <v>-1.0492069999999998</v>
      </c>
      <c r="CH381" s="29">
        <f t="shared" si="900"/>
        <v>0.86749399999999999</v>
      </c>
      <c r="CI381" s="29">
        <f t="shared" si="901"/>
        <v>1.5699959999999999</v>
      </c>
      <c r="CJ381" s="29">
        <f t="shared" si="902"/>
        <v>-1.5060199999999999</v>
      </c>
      <c r="CK381" s="29">
        <f t="shared" si="903"/>
        <v>-0.20802436363636367</v>
      </c>
      <c r="CL381" s="29">
        <f t="shared" si="904"/>
        <v>-0.71046200000000004</v>
      </c>
      <c r="CM381" s="29">
        <f t="shared" si="905"/>
        <v>-0.10803899999999994</v>
      </c>
    </row>
    <row r="382" spans="1:91" x14ac:dyDescent="0.25">
      <c r="A382" s="25" t="s">
        <v>113</v>
      </c>
      <c r="B382" s="25" t="s">
        <v>90</v>
      </c>
      <c r="C382" s="25" t="s">
        <v>93</v>
      </c>
      <c r="D382" s="26">
        <v>21</v>
      </c>
      <c r="F382" s="29">
        <v>1.3641479999999999</v>
      </c>
      <c r="G382" s="29">
        <v>9.2414999999999997E-2</v>
      </c>
      <c r="H382" s="29">
        <v>-0.164549</v>
      </c>
      <c r="I382" s="29">
        <v>0.30031200000000002</v>
      </c>
      <c r="J382" s="29">
        <v>0.24518000000000001</v>
      </c>
      <c r="K382" s="29">
        <v>0.28731499999999999</v>
      </c>
      <c r="L382" s="29">
        <v>7.0984000000000005E-2</v>
      </c>
      <c r="M382" s="58">
        <v>1.4008670000000001</v>
      </c>
      <c r="N382" s="58">
        <v>0.63872399999999996</v>
      </c>
      <c r="O382" s="58">
        <v>0.364338</v>
      </c>
      <c r="R382" s="31"/>
      <c r="S382" s="31">
        <f t="shared" si="796"/>
        <v>9.2414999999999997E-2</v>
      </c>
      <c r="T382" s="31">
        <f t="shared" si="797"/>
        <v>-0.164549</v>
      </c>
      <c r="U382" s="31">
        <f t="shared" si="798"/>
        <v>0.30031200000000002</v>
      </c>
      <c r="V382" s="31">
        <f t="shared" si="799"/>
        <v>0.24518000000000001</v>
      </c>
      <c r="W382" s="31">
        <f t="shared" si="800"/>
        <v>0.28731499999999999</v>
      </c>
      <c r="X382" s="31">
        <f t="shared" si="801"/>
        <v>7.0984000000000005E-2</v>
      </c>
      <c r="Y382" s="60">
        <f t="shared" si="802"/>
        <v>1.3808384545454544</v>
      </c>
      <c r="Z382" s="60">
        <f t="shared" si="803"/>
        <v>0.63872399999999996</v>
      </c>
      <c r="AA382" s="60">
        <f t="shared" si="804"/>
        <v>0.364338</v>
      </c>
      <c r="AC382" s="60">
        <f t="shared" si="892"/>
        <v>9.2414999999999997E-2</v>
      </c>
      <c r="AD382" s="60">
        <f t="shared" si="890"/>
        <v>-0.164549</v>
      </c>
      <c r="AE382" s="60">
        <f t="shared" si="890"/>
        <v>0.30031200000000002</v>
      </c>
      <c r="AF382" s="60">
        <f t="shared" si="890"/>
        <v>0.24518000000000001</v>
      </c>
      <c r="AG382" s="60">
        <f t="shared" si="890"/>
        <v>0.28731499999999999</v>
      </c>
      <c r="AH382" s="60">
        <f t="shared" si="890"/>
        <v>7.0984000000000005E-2</v>
      </c>
      <c r="AI382" s="60">
        <f t="shared" si="890"/>
        <v>1.3808384545454544</v>
      </c>
      <c r="AJ382" s="60">
        <f t="shared" si="890"/>
        <v>0.63872399999999996</v>
      </c>
      <c r="AK382" s="60">
        <f t="shared" si="890"/>
        <v>0.364338</v>
      </c>
      <c r="AM382" s="31">
        <f t="shared" si="895"/>
        <v>-5.5389020000000011</v>
      </c>
      <c r="AN382" s="31">
        <f t="shared" si="893"/>
        <v>0.46910999999999997</v>
      </c>
      <c r="AO382" s="31">
        <f t="shared" si="893"/>
        <v>-3.2963050000000003</v>
      </c>
      <c r="AP382" s="31">
        <f t="shared" si="893"/>
        <v>-3.6284140000000003</v>
      </c>
      <c r="AQ382" s="31">
        <f t="shared" si="893"/>
        <v>1.7560579999999997</v>
      </c>
      <c r="AR382" s="31">
        <f t="shared" si="893"/>
        <v>4.2330820000000005</v>
      </c>
      <c r="AS382" s="31">
        <f t="shared" si="893"/>
        <v>9.1383909999999986</v>
      </c>
      <c r="AT382" s="31">
        <f t="shared" si="893"/>
        <v>8.4588840000000012</v>
      </c>
      <c r="AU382" s="31">
        <f t="shared" si="893"/>
        <v>7.1236309999999996</v>
      </c>
      <c r="BQ382" s="24">
        <v>2000</v>
      </c>
      <c r="BR382" s="24">
        <v>3</v>
      </c>
      <c r="BS382" s="29">
        <f t="shared" si="907"/>
        <v>-1.7289590000000001</v>
      </c>
      <c r="BT382" s="29">
        <f t="shared" si="908"/>
        <v>-1.4711449999999999</v>
      </c>
      <c r="BU382" s="29">
        <f t="shared" si="909"/>
        <v>-1.8358750000000001</v>
      </c>
      <c r="BV382" s="29">
        <f t="shared" si="910"/>
        <v>-1.940356</v>
      </c>
      <c r="BW382" s="29">
        <f t="shared" si="911"/>
        <v>-1.373232</v>
      </c>
      <c r="BX382" s="29">
        <f t="shared" si="912"/>
        <v>-1.164507</v>
      </c>
      <c r="BY382" s="29">
        <f t="shared" si="913"/>
        <v>-0.50132790909090907</v>
      </c>
      <c r="BZ382" s="29">
        <f t="shared" si="914"/>
        <v>-1.012205</v>
      </c>
      <c r="CA382" s="29">
        <f t="shared" si="915"/>
        <v>-1.3336870000000001</v>
      </c>
      <c r="CC382" s="24">
        <v>2007</v>
      </c>
      <c r="CD382" s="24">
        <v>6</v>
      </c>
      <c r="CE382" s="29">
        <f t="shared" si="897"/>
        <v>-0.45849700000000032</v>
      </c>
      <c r="CF382" s="29">
        <f t="shared" si="898"/>
        <v>-0.25505099999999992</v>
      </c>
      <c r="CG382" s="29">
        <f t="shared" si="899"/>
        <v>-1.2447139999999997</v>
      </c>
      <c r="CH382" s="29">
        <f t="shared" si="900"/>
        <v>0.85965599999999998</v>
      </c>
      <c r="CI382" s="29">
        <f t="shared" si="901"/>
        <v>1.355674</v>
      </c>
      <c r="CJ382" s="29">
        <f t="shared" si="902"/>
        <v>-2.1063000000000001</v>
      </c>
      <c r="CK382" s="29">
        <f t="shared" si="903"/>
        <v>-0.10870427272727277</v>
      </c>
      <c r="CL382" s="29">
        <f t="shared" si="904"/>
        <v>-0.79582200000000003</v>
      </c>
      <c r="CM382" s="29">
        <f t="shared" si="905"/>
        <v>-0.36488399999999993</v>
      </c>
    </row>
    <row r="383" spans="1:91" x14ac:dyDescent="0.25">
      <c r="A383" s="25" t="s">
        <v>113</v>
      </c>
      <c r="B383" s="25" t="s">
        <v>94</v>
      </c>
      <c r="C383" s="25" t="s">
        <v>91</v>
      </c>
      <c r="D383" s="26">
        <v>22</v>
      </c>
      <c r="F383" s="29">
        <v>0.12745300000000001</v>
      </c>
      <c r="G383" s="29">
        <v>-0.57181400000000004</v>
      </c>
      <c r="H383" s="29">
        <v>-0.78583499999999995</v>
      </c>
      <c r="I383" s="29">
        <v>-0.378027</v>
      </c>
      <c r="J383" s="29">
        <v>-0.29086299999999998</v>
      </c>
      <c r="K383" s="29">
        <v>-0.52826099999999998</v>
      </c>
      <c r="L383" s="29">
        <v>-0.76953899999999997</v>
      </c>
      <c r="M383" s="58">
        <v>0.176374</v>
      </c>
      <c r="N383" s="58">
        <v>-0.37768600000000002</v>
      </c>
      <c r="O383" s="58">
        <v>-0.51344100000000004</v>
      </c>
      <c r="R383" s="31"/>
      <c r="S383" s="31">
        <f t="shared" si="796"/>
        <v>-0.57181400000000004</v>
      </c>
      <c r="T383" s="31">
        <f t="shared" si="797"/>
        <v>-0.78583499999999995</v>
      </c>
      <c r="U383" s="31">
        <f t="shared" si="798"/>
        <v>-0.378027</v>
      </c>
      <c r="V383" s="31">
        <f t="shared" si="799"/>
        <v>-0.29086299999999998</v>
      </c>
      <c r="W383" s="31">
        <f t="shared" si="800"/>
        <v>-0.52826099999999998</v>
      </c>
      <c r="X383" s="31">
        <f t="shared" si="801"/>
        <v>-0.76953899999999997</v>
      </c>
      <c r="Y383" s="60">
        <f t="shared" si="802"/>
        <v>0.14968981818181817</v>
      </c>
      <c r="Z383" s="60">
        <f t="shared" si="803"/>
        <v>-0.37768600000000002</v>
      </c>
      <c r="AA383" s="60">
        <f t="shared" si="804"/>
        <v>-0.51344100000000004</v>
      </c>
      <c r="AC383" s="60">
        <f t="shared" si="892"/>
        <v>-0.57181400000000004</v>
      </c>
      <c r="AD383" s="60">
        <f t="shared" si="890"/>
        <v>-0.78583499999999995</v>
      </c>
      <c r="AE383" s="60">
        <f t="shared" si="890"/>
        <v>-0.378027</v>
      </c>
      <c r="AF383" s="60">
        <f t="shared" si="890"/>
        <v>-0.29086299999999998</v>
      </c>
      <c r="AG383" s="60">
        <f t="shared" si="890"/>
        <v>-0.52826099999999998</v>
      </c>
      <c r="AH383" s="60">
        <f t="shared" si="890"/>
        <v>-0.76953899999999997</v>
      </c>
      <c r="AI383" s="60">
        <f t="shared" si="890"/>
        <v>0.14968981818181817</v>
      </c>
      <c r="AJ383" s="60">
        <f t="shared" si="890"/>
        <v>-0.37768600000000002</v>
      </c>
      <c r="AK383" s="60">
        <f t="shared" si="890"/>
        <v>-0.51344100000000004</v>
      </c>
      <c r="AM383" s="31">
        <f t="shared" si="895"/>
        <v>-6.1107160000000009</v>
      </c>
      <c r="AN383" s="31">
        <f t="shared" si="893"/>
        <v>-0.31672499999999998</v>
      </c>
      <c r="AO383" s="31">
        <f t="shared" si="893"/>
        <v>-3.6743320000000002</v>
      </c>
      <c r="AP383" s="31">
        <f t="shared" si="893"/>
        <v>-3.9192770000000001</v>
      </c>
      <c r="AQ383" s="31">
        <f t="shared" si="893"/>
        <v>1.2277969999999998</v>
      </c>
      <c r="AR383" s="31">
        <f t="shared" si="893"/>
        <v>3.4635430000000005</v>
      </c>
      <c r="AS383" s="31">
        <f t="shared" si="893"/>
        <v>9.2880808181818164</v>
      </c>
      <c r="AT383" s="31">
        <f t="shared" si="893"/>
        <v>8.0811980000000005</v>
      </c>
      <c r="AU383" s="31">
        <f t="shared" si="893"/>
        <v>6.6101899999999993</v>
      </c>
      <c r="BQ383" s="24">
        <v>2000</v>
      </c>
      <c r="BR383" s="24">
        <v>4</v>
      </c>
      <c r="BS383" s="29">
        <f t="shared" si="907"/>
        <v>-3.2772560000000004</v>
      </c>
      <c r="BT383" s="29">
        <f t="shared" si="908"/>
        <v>-2.7835380000000001</v>
      </c>
      <c r="BU383" s="29">
        <f t="shared" si="909"/>
        <v>-3.3223470000000002</v>
      </c>
      <c r="BV383" s="29">
        <f t="shared" si="910"/>
        <v>-2.5189509999999999</v>
      </c>
      <c r="BW383" s="29">
        <f t="shared" si="911"/>
        <v>-1.647462</v>
      </c>
      <c r="BX383" s="29">
        <f t="shared" si="912"/>
        <v>-2.112549</v>
      </c>
      <c r="BY383" s="29">
        <f t="shared" si="913"/>
        <v>-1.4720882727272726</v>
      </c>
      <c r="BZ383" s="29">
        <f t="shared" si="914"/>
        <v>-1.8683800000000002</v>
      </c>
      <c r="CA383" s="29">
        <f t="shared" si="915"/>
        <v>-2.601569</v>
      </c>
      <c r="CC383" s="24">
        <v>2007</v>
      </c>
      <c r="CD383" s="24">
        <v>7</v>
      </c>
      <c r="CE383" s="29">
        <f t="shared" si="897"/>
        <v>-0.84894300000000034</v>
      </c>
      <c r="CF383" s="29">
        <f t="shared" si="898"/>
        <v>-0.77475699999999992</v>
      </c>
      <c r="CG383" s="29">
        <f t="shared" si="899"/>
        <v>-1.6323539999999996</v>
      </c>
      <c r="CH383" s="29">
        <f t="shared" si="900"/>
        <v>0.22139500000000001</v>
      </c>
      <c r="CI383" s="29">
        <f t="shared" si="901"/>
        <v>0.56915000000000004</v>
      </c>
      <c r="CJ383" s="29">
        <f t="shared" si="902"/>
        <v>-3.1018129999999999</v>
      </c>
      <c r="CK383" s="29">
        <f t="shared" si="903"/>
        <v>0.142127909090909</v>
      </c>
      <c r="CL383" s="29">
        <f t="shared" si="904"/>
        <v>-1.2931589999999999</v>
      </c>
      <c r="CM383" s="29">
        <f t="shared" si="905"/>
        <v>-1.01169</v>
      </c>
    </row>
    <row r="384" spans="1:91" x14ac:dyDescent="0.25">
      <c r="A384" s="25" t="s">
        <v>113</v>
      </c>
      <c r="B384" s="25" t="s">
        <v>94</v>
      </c>
      <c r="C384" s="25" t="s">
        <v>92</v>
      </c>
      <c r="D384" s="26">
        <v>23</v>
      </c>
      <c r="F384" s="29">
        <v>-0.142376</v>
      </c>
      <c r="G384" s="29">
        <v>-0.55339799999999995</v>
      </c>
      <c r="H384" s="29">
        <v>-0.88451400000000002</v>
      </c>
      <c r="I384" s="29">
        <v>-0.49173899999999998</v>
      </c>
      <c r="J384" s="29">
        <v>-0.46803</v>
      </c>
      <c r="K384" s="29">
        <v>-0.70343800000000001</v>
      </c>
      <c r="L384" s="29">
        <v>-0.84297999999999995</v>
      </c>
      <c r="M384" s="58">
        <v>-0.32440999999999998</v>
      </c>
      <c r="N384" s="58">
        <v>-0.41931000000000002</v>
      </c>
      <c r="O384" s="58">
        <v>-0.67565500000000001</v>
      </c>
      <c r="R384" s="31"/>
      <c r="S384" s="31">
        <f t="shared" si="796"/>
        <v>-0.55339799999999995</v>
      </c>
      <c r="T384" s="31">
        <f t="shared" si="797"/>
        <v>-0.88451400000000002</v>
      </c>
      <c r="U384" s="31">
        <f t="shared" si="798"/>
        <v>-0.49173899999999998</v>
      </c>
      <c r="V384" s="31">
        <f t="shared" si="799"/>
        <v>-0.46803</v>
      </c>
      <c r="W384" s="31">
        <f t="shared" si="800"/>
        <v>-0.70343800000000001</v>
      </c>
      <c r="X384" s="31">
        <f t="shared" si="801"/>
        <v>-0.84297999999999995</v>
      </c>
      <c r="Y384" s="60">
        <f t="shared" si="802"/>
        <v>-0.22511872727272725</v>
      </c>
      <c r="Z384" s="60">
        <f t="shared" si="803"/>
        <v>-0.41931000000000002</v>
      </c>
      <c r="AA384" s="60">
        <f t="shared" si="804"/>
        <v>-0.67565500000000001</v>
      </c>
      <c r="AC384" s="60">
        <f t="shared" si="892"/>
        <v>-0.55339799999999995</v>
      </c>
      <c r="AD384" s="60">
        <f t="shared" ref="AD384:AD388" si="916">T384</f>
        <v>-0.88451400000000002</v>
      </c>
      <c r="AE384" s="60">
        <f t="shared" ref="AE384:AE388" si="917">U384</f>
        <v>-0.49173899999999998</v>
      </c>
      <c r="AF384" s="60">
        <f t="shared" ref="AF384:AF388" si="918">V384</f>
        <v>-0.46803</v>
      </c>
      <c r="AG384" s="60">
        <f t="shared" ref="AG384:AG388" si="919">W384</f>
        <v>-0.70343800000000001</v>
      </c>
      <c r="AH384" s="60">
        <f t="shared" ref="AH384:AH388" si="920">X384</f>
        <v>-0.84297999999999995</v>
      </c>
      <c r="AI384" s="60">
        <f t="shared" ref="AI384:AI388" si="921">Y384</f>
        <v>-0.22511872727272725</v>
      </c>
      <c r="AJ384" s="60">
        <f t="shared" ref="AJ384:AJ388" si="922">Z384</f>
        <v>-0.41931000000000002</v>
      </c>
      <c r="AK384" s="60">
        <f t="shared" ref="AK384:AK388" si="923">AA384</f>
        <v>-0.67565500000000001</v>
      </c>
      <c r="AM384" s="31">
        <f t="shared" si="895"/>
        <v>-6.6641140000000005</v>
      </c>
      <c r="AN384" s="31">
        <f t="shared" si="893"/>
        <v>-1.2012389999999999</v>
      </c>
      <c r="AO384" s="31">
        <f t="shared" si="893"/>
        <v>-4.1660710000000005</v>
      </c>
      <c r="AP384" s="31">
        <f t="shared" si="893"/>
        <v>-4.3873069999999998</v>
      </c>
      <c r="AQ384" s="31">
        <f t="shared" si="893"/>
        <v>0.5243589999999998</v>
      </c>
      <c r="AR384" s="31">
        <f t="shared" si="893"/>
        <v>2.6205630000000006</v>
      </c>
      <c r="AS384" s="31">
        <f t="shared" si="893"/>
        <v>9.0629620909090889</v>
      </c>
      <c r="AT384" s="31">
        <f t="shared" si="893"/>
        <v>7.6618880000000003</v>
      </c>
      <c r="AU384" s="31">
        <f t="shared" si="893"/>
        <v>5.9345349999999994</v>
      </c>
      <c r="BQ384" s="24">
        <v>2000</v>
      </c>
      <c r="BR384" s="24">
        <v>5</v>
      </c>
      <c r="BS384" s="29">
        <f t="shared" si="907"/>
        <v>-5.1015130000000006</v>
      </c>
      <c r="BT384" s="29">
        <f t="shared" si="908"/>
        <v>-4.4106310000000004</v>
      </c>
      <c r="BU384" s="29">
        <f t="shared" si="909"/>
        <v>-4.8814869999999999</v>
      </c>
      <c r="BV384" s="29">
        <f t="shared" si="910"/>
        <v>-3.3696619999999999</v>
      </c>
      <c r="BW384" s="29">
        <f t="shared" si="911"/>
        <v>-2.3671820000000001</v>
      </c>
      <c r="BX384" s="29">
        <f t="shared" si="912"/>
        <v>-3.50481</v>
      </c>
      <c r="BY384" s="29">
        <f t="shared" si="913"/>
        <v>-2.6470048181818182</v>
      </c>
      <c r="BZ384" s="29">
        <f t="shared" si="914"/>
        <v>-2.9414250000000002</v>
      </c>
      <c r="CA384" s="29">
        <f t="shared" si="915"/>
        <v>-4.0398350000000001</v>
      </c>
      <c r="CC384" s="24">
        <v>2007</v>
      </c>
      <c r="CD384" s="24">
        <v>8</v>
      </c>
      <c r="CE384" s="29">
        <f t="shared" si="897"/>
        <v>-1.3742780000000003</v>
      </c>
      <c r="CF384" s="29">
        <f t="shared" si="898"/>
        <v>-1.2287939999999999</v>
      </c>
      <c r="CG384" s="29">
        <f t="shared" si="899"/>
        <v>-2.1835419999999996</v>
      </c>
      <c r="CH384" s="29">
        <f t="shared" si="900"/>
        <v>-0.47856399999999999</v>
      </c>
      <c r="CI384" s="29">
        <f t="shared" si="901"/>
        <v>-6.7805000000000004E-2</v>
      </c>
      <c r="CJ384" s="29">
        <f t="shared" si="902"/>
        <v>-3.8554779999999997</v>
      </c>
      <c r="CK384" s="29">
        <f t="shared" si="903"/>
        <v>0.2720490909090908</v>
      </c>
      <c r="CL384" s="29">
        <f t="shared" si="904"/>
        <v>-1.576573</v>
      </c>
      <c r="CM384" s="29">
        <f t="shared" si="905"/>
        <v>-1.6118600000000001</v>
      </c>
    </row>
    <row r="385" spans="1:91" x14ac:dyDescent="0.25">
      <c r="A385" s="25" t="s">
        <v>113</v>
      </c>
      <c r="B385" s="25" t="s">
        <v>94</v>
      </c>
      <c r="C385" s="25" t="s">
        <v>93</v>
      </c>
      <c r="D385" s="26">
        <v>24</v>
      </c>
      <c r="F385" s="29">
        <v>-0.64399399999999996</v>
      </c>
      <c r="G385" s="29">
        <v>-0.79722099999999996</v>
      </c>
      <c r="H385" s="29">
        <v>-1.0269440000000001</v>
      </c>
      <c r="I385" s="29">
        <v>-0.72701199999999999</v>
      </c>
      <c r="J385" s="29">
        <v>-0.66119300000000003</v>
      </c>
      <c r="K385" s="29">
        <v>-0.79337899999999995</v>
      </c>
      <c r="L385" s="29">
        <v>-0.88073299999999999</v>
      </c>
      <c r="M385" s="58">
        <v>-0.78585400000000005</v>
      </c>
      <c r="N385" s="58">
        <v>-0.38948300000000002</v>
      </c>
      <c r="O385" s="58">
        <v>-0.86632799999999999</v>
      </c>
      <c r="R385" s="31"/>
      <c r="S385" s="31">
        <f t="shared" si="796"/>
        <v>-0.79722099999999996</v>
      </c>
      <c r="T385" s="31">
        <f t="shared" si="797"/>
        <v>-1.0269440000000001</v>
      </c>
      <c r="U385" s="31">
        <f t="shared" si="798"/>
        <v>-0.72701199999999999</v>
      </c>
      <c r="V385" s="31">
        <f t="shared" si="799"/>
        <v>-0.66119300000000003</v>
      </c>
      <c r="W385" s="31">
        <f t="shared" si="800"/>
        <v>-0.79337899999999995</v>
      </c>
      <c r="X385" s="31">
        <f t="shared" si="801"/>
        <v>-0.88073299999999999</v>
      </c>
      <c r="Y385" s="60">
        <f t="shared" si="802"/>
        <v>-0.70847581818181815</v>
      </c>
      <c r="Z385" s="60">
        <f t="shared" si="803"/>
        <v>-0.38948300000000002</v>
      </c>
      <c r="AA385" s="60">
        <f t="shared" si="804"/>
        <v>-0.86632799999999999</v>
      </c>
      <c r="AC385" s="60">
        <f t="shared" si="892"/>
        <v>-0.79722099999999996</v>
      </c>
      <c r="AD385" s="60">
        <f t="shared" si="916"/>
        <v>-1.0269440000000001</v>
      </c>
      <c r="AE385" s="60">
        <f t="shared" si="917"/>
        <v>-0.72701199999999999</v>
      </c>
      <c r="AF385" s="60">
        <f t="shared" si="918"/>
        <v>-0.66119300000000003</v>
      </c>
      <c r="AG385" s="60">
        <f t="shared" si="919"/>
        <v>-0.79337899999999995</v>
      </c>
      <c r="AH385" s="60">
        <f t="shared" si="920"/>
        <v>-0.88073299999999999</v>
      </c>
      <c r="AI385" s="60">
        <f t="shared" si="921"/>
        <v>-0.70847581818181815</v>
      </c>
      <c r="AJ385" s="60">
        <f t="shared" si="922"/>
        <v>-0.38948300000000002</v>
      </c>
      <c r="AK385" s="60">
        <f t="shared" si="923"/>
        <v>-0.86632799999999999</v>
      </c>
      <c r="AM385" s="31">
        <f t="shared" si="895"/>
        <v>-7.4613350000000001</v>
      </c>
      <c r="AN385" s="31">
        <f t="shared" ref="AN385:AN388" si="924">AD385+AN384</f>
        <v>-2.228183</v>
      </c>
      <c r="AO385" s="31">
        <f t="shared" ref="AO385:AO388" si="925">AE385+AO384</f>
        <v>-4.8930830000000007</v>
      </c>
      <c r="AP385" s="31">
        <f t="shared" ref="AP385:AP388" si="926">AF385+AP384</f>
        <v>-5.0484999999999998</v>
      </c>
      <c r="AQ385" s="31">
        <f t="shared" ref="AQ385:AQ388" si="927">AG385+AQ384</f>
        <v>-0.26902000000000015</v>
      </c>
      <c r="AR385" s="31">
        <f t="shared" ref="AR385:AR388" si="928">AH385+AR384</f>
        <v>1.7398300000000007</v>
      </c>
      <c r="AS385" s="31">
        <f t="shared" ref="AS385:AS388" si="929">AI385+AS384</f>
        <v>8.3544862727272715</v>
      </c>
      <c r="AT385" s="31">
        <f t="shared" ref="AT385:AT388" si="930">AJ385+AT384</f>
        <v>7.272405</v>
      </c>
      <c r="AU385" s="31">
        <f t="shared" ref="AU385:AU388" si="931">AK385+AU384</f>
        <v>5.0682069999999992</v>
      </c>
      <c r="BQ385" s="24">
        <v>2000</v>
      </c>
      <c r="BR385" s="24">
        <v>6</v>
      </c>
      <c r="BS385" s="29">
        <f t="shared" si="907"/>
        <v>-7.3186280000000004</v>
      </c>
      <c r="BT385" s="29">
        <f t="shared" si="908"/>
        <v>-6.3783799999999999</v>
      </c>
      <c r="BU385" s="29">
        <f t="shared" si="909"/>
        <v>-6.518885</v>
      </c>
      <c r="BV385" s="29">
        <f t="shared" si="910"/>
        <v>-4.5415010000000002</v>
      </c>
      <c r="BW385" s="29">
        <f t="shared" si="911"/>
        <v>-3.4261520000000001</v>
      </c>
      <c r="BX385" s="29">
        <f t="shared" si="912"/>
        <v>-5.260599</v>
      </c>
      <c r="BY385" s="29">
        <f t="shared" si="913"/>
        <v>-4.0820214545454547</v>
      </c>
      <c r="BZ385" s="29">
        <f t="shared" si="914"/>
        <v>-4.3448340000000005</v>
      </c>
      <c r="CA385" s="29">
        <f t="shared" si="915"/>
        <v>-5.8185359999999999</v>
      </c>
      <c r="CC385" s="24">
        <v>2007</v>
      </c>
      <c r="CD385" s="24">
        <v>9</v>
      </c>
      <c r="CE385" s="29">
        <f t="shared" si="897"/>
        <v>-2.1509830000000001</v>
      </c>
      <c r="CF385" s="29">
        <f t="shared" si="898"/>
        <v>-2.0388570000000001</v>
      </c>
      <c r="CG385" s="29">
        <f t="shared" si="899"/>
        <v>-2.9625449999999995</v>
      </c>
      <c r="CH385" s="29">
        <f t="shared" si="900"/>
        <v>-1.404574</v>
      </c>
      <c r="CI385" s="29">
        <f t="shared" si="901"/>
        <v>-0.91362200000000005</v>
      </c>
      <c r="CJ385" s="29">
        <f t="shared" si="902"/>
        <v>-4.7968459999999995</v>
      </c>
      <c r="CK385" s="29">
        <f t="shared" si="903"/>
        <v>-0.13242145454545462</v>
      </c>
      <c r="CL385" s="29">
        <f t="shared" si="904"/>
        <v>-2.1400109999999999</v>
      </c>
      <c r="CM385" s="29">
        <f t="shared" si="905"/>
        <v>-2.3635190000000001</v>
      </c>
    </row>
    <row r="386" spans="1:91" x14ac:dyDescent="0.25">
      <c r="A386" s="25" t="s">
        <v>113</v>
      </c>
      <c r="B386" s="25" t="s">
        <v>95</v>
      </c>
      <c r="C386" s="25" t="s">
        <v>91</v>
      </c>
      <c r="D386" s="26">
        <v>25</v>
      </c>
      <c r="F386" s="29">
        <v>-0.27072299999999999</v>
      </c>
      <c r="G386" s="29">
        <v>-1.0771550000000001</v>
      </c>
      <c r="H386" s="29">
        <v>-1.1918839999999999</v>
      </c>
      <c r="I386" s="29">
        <v>-0.93433699999999997</v>
      </c>
      <c r="J386" s="29">
        <v>-0.34393000000000001</v>
      </c>
      <c r="K386" s="29">
        <v>-0.67543600000000004</v>
      </c>
      <c r="L386" s="29">
        <v>-1.0234510000000001</v>
      </c>
      <c r="M386" s="58">
        <v>-0.71238800000000002</v>
      </c>
      <c r="N386" s="58">
        <v>2.7310999999999998E-2</v>
      </c>
      <c r="O386" s="58">
        <v>-0.78330200000000005</v>
      </c>
      <c r="R386" s="31"/>
      <c r="S386" s="31">
        <f t="shared" si="796"/>
        <v>-1.0771550000000001</v>
      </c>
      <c r="T386" s="31">
        <f t="shared" si="797"/>
        <v>-1.1918839999999999</v>
      </c>
      <c r="U386" s="31">
        <f t="shared" si="798"/>
        <v>-0.93433699999999997</v>
      </c>
      <c r="V386" s="31">
        <f t="shared" si="799"/>
        <v>-0.34393000000000001</v>
      </c>
      <c r="W386" s="31">
        <f t="shared" si="800"/>
        <v>-0.67543600000000004</v>
      </c>
      <c r="X386" s="31">
        <f t="shared" si="801"/>
        <v>-1.0234510000000001</v>
      </c>
      <c r="Y386" s="60">
        <f t="shared" si="802"/>
        <v>-0.47147981818181817</v>
      </c>
      <c r="Z386" s="60">
        <f t="shared" si="803"/>
        <v>2.7310999999999998E-2</v>
      </c>
      <c r="AA386" s="60">
        <f t="shared" si="804"/>
        <v>-0.78330200000000005</v>
      </c>
      <c r="AC386" s="60">
        <f t="shared" si="892"/>
        <v>-1.0771550000000001</v>
      </c>
      <c r="AD386" s="60">
        <f t="shared" si="916"/>
        <v>-1.1918839999999999</v>
      </c>
      <c r="AE386" s="60">
        <f t="shared" si="917"/>
        <v>-0.93433699999999997</v>
      </c>
      <c r="AF386" s="60">
        <f t="shared" si="918"/>
        <v>-0.34393000000000001</v>
      </c>
      <c r="AG386" s="60">
        <f t="shared" si="919"/>
        <v>-0.67543600000000004</v>
      </c>
      <c r="AH386" s="60">
        <f t="shared" si="920"/>
        <v>-1.0234510000000001</v>
      </c>
      <c r="AI386" s="60">
        <f t="shared" si="921"/>
        <v>-0.47147981818181817</v>
      </c>
      <c r="AJ386" s="60">
        <f t="shared" si="922"/>
        <v>2.7310999999999998E-2</v>
      </c>
      <c r="AK386" s="60">
        <f t="shared" si="923"/>
        <v>-0.78330200000000005</v>
      </c>
      <c r="AM386" s="31">
        <f t="shared" si="895"/>
        <v>-8.5384899999999995</v>
      </c>
      <c r="AN386" s="31">
        <f t="shared" si="924"/>
        <v>-3.420067</v>
      </c>
      <c r="AO386" s="31">
        <f t="shared" si="925"/>
        <v>-5.8274200000000009</v>
      </c>
      <c r="AP386" s="31">
        <f t="shared" si="926"/>
        <v>-5.3924300000000001</v>
      </c>
      <c r="AQ386" s="31">
        <f t="shared" si="927"/>
        <v>-0.94445600000000018</v>
      </c>
      <c r="AR386" s="31">
        <f t="shared" si="928"/>
        <v>0.71637900000000054</v>
      </c>
      <c r="AS386" s="31">
        <f t="shared" si="929"/>
        <v>7.8830064545454537</v>
      </c>
      <c r="AT386" s="31">
        <f t="shared" si="930"/>
        <v>7.2997160000000001</v>
      </c>
      <c r="AU386" s="31">
        <f t="shared" si="931"/>
        <v>4.2849049999999993</v>
      </c>
      <c r="BQ386" s="24">
        <v>2000</v>
      </c>
      <c r="BR386" s="24">
        <v>7</v>
      </c>
      <c r="BS386" s="29">
        <f t="shared" si="907"/>
        <v>-8.8872540000000004</v>
      </c>
      <c r="BT386" s="29">
        <f t="shared" si="908"/>
        <v>-8.2342329999999997</v>
      </c>
      <c r="BU386" s="29">
        <f t="shared" si="909"/>
        <v>-7.7622520000000002</v>
      </c>
      <c r="BV386" s="29">
        <f t="shared" si="910"/>
        <v>-5.4818060000000006</v>
      </c>
      <c r="BW386" s="29">
        <f t="shared" si="911"/>
        <v>-4.0137590000000003</v>
      </c>
      <c r="BX386" s="29">
        <f t="shared" si="912"/>
        <v>-6.7750830000000004</v>
      </c>
      <c r="BY386" s="29">
        <f t="shared" si="913"/>
        <v>-5.0002675454545455</v>
      </c>
      <c r="BZ386" s="29">
        <f t="shared" si="914"/>
        <v>-5.1921420000000005</v>
      </c>
      <c r="CA386" s="29">
        <f t="shared" si="915"/>
        <v>-7.0224510000000002</v>
      </c>
      <c r="CC386" s="24">
        <v>2007</v>
      </c>
      <c r="CD386" s="24">
        <v>10</v>
      </c>
      <c r="CE386" s="29">
        <f t="shared" si="897"/>
        <v>-2.8041939999999999</v>
      </c>
      <c r="CF386" s="29">
        <f t="shared" si="898"/>
        <v>-2.759258</v>
      </c>
      <c r="CG386" s="29">
        <f t="shared" si="899"/>
        <v>-3.5602309999999995</v>
      </c>
      <c r="CH386" s="29">
        <f t="shared" si="900"/>
        <v>-2.1612659999999999</v>
      </c>
      <c r="CI386" s="29">
        <f t="shared" si="901"/>
        <v>-1.635154</v>
      </c>
      <c r="CJ386" s="29">
        <f t="shared" si="902"/>
        <v>-5.6066429999999992</v>
      </c>
      <c r="CK386" s="29">
        <f t="shared" si="903"/>
        <v>-0.45451909090909098</v>
      </c>
      <c r="CL386" s="29">
        <f t="shared" si="904"/>
        <v>-2.6008789999999999</v>
      </c>
      <c r="CM386" s="29">
        <f t="shared" si="905"/>
        <v>-2.8652380000000002</v>
      </c>
    </row>
    <row r="387" spans="1:91" x14ac:dyDescent="0.25">
      <c r="A387" s="25" t="s">
        <v>113</v>
      </c>
      <c r="B387" s="25" t="s">
        <v>95</v>
      </c>
      <c r="C387" s="25" t="s">
        <v>92</v>
      </c>
      <c r="D387" s="26">
        <v>26</v>
      </c>
      <c r="F387" s="29">
        <v>-0.133857</v>
      </c>
      <c r="G387" s="29">
        <v>-0.642011</v>
      </c>
      <c r="H387" s="29">
        <v>-0.78158799999999995</v>
      </c>
      <c r="I387" s="29">
        <v>-0.62658999999999998</v>
      </c>
      <c r="J387" s="29">
        <v>-0.24822900000000001</v>
      </c>
      <c r="K387" s="29">
        <v>-0.537412</v>
      </c>
      <c r="L387" s="29">
        <v>-0.73563000000000001</v>
      </c>
      <c r="M387" s="58">
        <v>-0.42352699999999999</v>
      </c>
      <c r="N387" s="58">
        <v>0.12037200000000001</v>
      </c>
      <c r="O387" s="58">
        <v>-0.58042099999999996</v>
      </c>
      <c r="R387" s="31"/>
      <c r="S387" s="31">
        <f t="shared" ref="S387:S450" si="932">G387</f>
        <v>-0.642011</v>
      </c>
      <c r="T387" s="31">
        <f t="shared" ref="T387:T450" si="933">H387</f>
        <v>-0.78158799999999995</v>
      </c>
      <c r="U387" s="31">
        <f t="shared" ref="U387:U450" si="934">I387</f>
        <v>-0.62658999999999998</v>
      </c>
      <c r="V387" s="31">
        <f t="shared" ref="V387:V450" si="935">J387</f>
        <v>-0.24822900000000001</v>
      </c>
      <c r="W387" s="31">
        <f t="shared" ref="W387:W450" si="936">K387</f>
        <v>-0.537412</v>
      </c>
      <c r="X387" s="31">
        <f t="shared" ref="X387:X450" si="937">L387</f>
        <v>-0.73563000000000001</v>
      </c>
      <c r="Y387" s="60">
        <f t="shared" ref="Y387:Y450" si="938">(F387*$R$3+M387*$R$4)/($R$3+$R$4)</f>
        <v>-0.26552518181818185</v>
      </c>
      <c r="Z387" s="60">
        <f t="shared" ref="Z387:Z450" si="939">N387</f>
        <v>0.12037200000000001</v>
      </c>
      <c r="AA387" s="60">
        <f t="shared" ref="AA387:AA450" si="940">O387</f>
        <v>-0.58042099999999996</v>
      </c>
      <c r="AC387" s="60">
        <f t="shared" si="892"/>
        <v>-0.642011</v>
      </c>
      <c r="AD387" s="60">
        <f t="shared" si="916"/>
        <v>-0.78158799999999995</v>
      </c>
      <c r="AE387" s="60">
        <f t="shared" si="917"/>
        <v>-0.62658999999999998</v>
      </c>
      <c r="AF387" s="60">
        <f t="shared" si="918"/>
        <v>-0.24822900000000001</v>
      </c>
      <c r="AG387" s="60">
        <f t="shared" si="919"/>
        <v>-0.537412</v>
      </c>
      <c r="AH387" s="60">
        <f t="shared" si="920"/>
        <v>-0.73563000000000001</v>
      </c>
      <c r="AI387" s="60">
        <f t="shared" si="921"/>
        <v>-0.26552518181818185</v>
      </c>
      <c r="AJ387" s="60">
        <f t="shared" si="922"/>
        <v>0.12037200000000001</v>
      </c>
      <c r="AK387" s="60">
        <f t="shared" si="923"/>
        <v>-0.58042099999999996</v>
      </c>
      <c r="AM387" s="31">
        <f t="shared" si="895"/>
        <v>-9.1805009999999996</v>
      </c>
      <c r="AN387" s="31">
        <f t="shared" si="924"/>
        <v>-4.2016549999999997</v>
      </c>
      <c r="AO387" s="31">
        <f t="shared" si="925"/>
        <v>-6.4540100000000011</v>
      </c>
      <c r="AP387" s="31">
        <f t="shared" si="926"/>
        <v>-5.6406590000000003</v>
      </c>
      <c r="AQ387" s="31">
        <f t="shared" si="927"/>
        <v>-1.4818680000000002</v>
      </c>
      <c r="AR387" s="31">
        <f t="shared" si="928"/>
        <v>-1.9250999999999463E-2</v>
      </c>
      <c r="AS387" s="31">
        <f t="shared" si="929"/>
        <v>7.6174812727272716</v>
      </c>
      <c r="AT387" s="31">
        <f t="shared" si="930"/>
        <v>7.4200879999999998</v>
      </c>
      <c r="AU387" s="31">
        <f t="shared" si="931"/>
        <v>3.7044839999999994</v>
      </c>
      <c r="BQ387" s="24">
        <v>2000</v>
      </c>
      <c r="BR387" s="24">
        <v>8</v>
      </c>
      <c r="BS387" s="29">
        <f t="shared" si="907"/>
        <v>-9.7595360000000007</v>
      </c>
      <c r="BT387" s="29">
        <f t="shared" si="908"/>
        <v>-9.2770860000000006</v>
      </c>
      <c r="BU387" s="29">
        <f t="shared" si="909"/>
        <v>-8.7261160000000011</v>
      </c>
      <c r="BV387" s="29">
        <f t="shared" si="910"/>
        <v>-6.1964590000000008</v>
      </c>
      <c r="BW387" s="29">
        <f t="shared" si="911"/>
        <v>-4.3249580000000005</v>
      </c>
      <c r="BX387" s="29">
        <f t="shared" si="912"/>
        <v>-7.606833</v>
      </c>
      <c r="BY387" s="29">
        <f t="shared" si="913"/>
        <v>-5.4421671818181823</v>
      </c>
      <c r="BZ387" s="29">
        <f t="shared" si="914"/>
        <v>-5.4812310000000002</v>
      </c>
      <c r="CA387" s="29">
        <f t="shared" si="915"/>
        <v>-7.5358369999999999</v>
      </c>
      <c r="CC387" s="24">
        <v>2007</v>
      </c>
      <c r="CD387" s="24">
        <v>11</v>
      </c>
      <c r="CE387" s="29">
        <f t="shared" si="897"/>
        <v>-4.4031940000000001</v>
      </c>
      <c r="CF387" s="29">
        <f t="shared" si="898"/>
        <v>-4.2369269999999997</v>
      </c>
      <c r="CG387" s="29">
        <f t="shared" si="899"/>
        <v>-4.912393999999999</v>
      </c>
      <c r="CH387" s="29">
        <f t="shared" si="900"/>
        <v>-3.3004739999999999</v>
      </c>
      <c r="CI387" s="29">
        <f t="shared" si="901"/>
        <v>-2.710391</v>
      </c>
      <c r="CJ387" s="29">
        <f t="shared" si="902"/>
        <v>-6.9814159999999994</v>
      </c>
      <c r="CK387" s="29">
        <f t="shared" si="903"/>
        <v>-2.1485552727272723</v>
      </c>
      <c r="CL387" s="29">
        <f t="shared" si="904"/>
        <v>-3.5731449999999998</v>
      </c>
      <c r="CM387" s="29">
        <f t="shared" si="905"/>
        <v>-4.0293970000000003</v>
      </c>
    </row>
    <row r="388" spans="1:91" x14ac:dyDescent="0.25">
      <c r="A388" s="25" t="s">
        <v>113</v>
      </c>
      <c r="B388" s="25" t="s">
        <v>95</v>
      </c>
      <c r="C388" s="25" t="s">
        <v>93</v>
      </c>
      <c r="D388" s="26">
        <v>27</v>
      </c>
      <c r="F388" s="29">
        <v>0.13910500000000001</v>
      </c>
      <c r="G388" s="29">
        <v>-0.29448800000000003</v>
      </c>
      <c r="H388" s="29">
        <v>-0.32641599999999998</v>
      </c>
      <c r="I388" s="29">
        <v>-0.22369</v>
      </c>
      <c r="J388" s="29">
        <v>-0.20036799999999999</v>
      </c>
      <c r="K388" s="29">
        <v>-0.49964399999999998</v>
      </c>
      <c r="L388" s="29">
        <v>-0.483624</v>
      </c>
      <c r="M388" s="58">
        <v>-2.5749999999999999E-2</v>
      </c>
      <c r="N388" s="58">
        <v>0.30991200000000002</v>
      </c>
      <c r="O388" s="58">
        <v>-0.33421699999999999</v>
      </c>
      <c r="R388" s="31"/>
      <c r="S388" s="31">
        <f t="shared" si="932"/>
        <v>-0.29448800000000003</v>
      </c>
      <c r="T388" s="31">
        <f t="shared" si="933"/>
        <v>-0.32641599999999998</v>
      </c>
      <c r="U388" s="31">
        <f t="shared" si="934"/>
        <v>-0.22369</v>
      </c>
      <c r="V388" s="31">
        <f t="shared" si="935"/>
        <v>-0.20036799999999999</v>
      </c>
      <c r="W388" s="31">
        <f t="shared" si="936"/>
        <v>-0.49964399999999998</v>
      </c>
      <c r="X388" s="31">
        <f t="shared" si="937"/>
        <v>-0.483624</v>
      </c>
      <c r="Y388" s="60">
        <f t="shared" si="938"/>
        <v>6.4170909090909084E-2</v>
      </c>
      <c r="Z388" s="60">
        <f t="shared" si="939"/>
        <v>0.30991200000000002</v>
      </c>
      <c r="AA388" s="60">
        <f t="shared" si="940"/>
        <v>-0.33421699999999999</v>
      </c>
      <c r="AC388" s="60">
        <f t="shared" si="892"/>
        <v>-0.29448800000000003</v>
      </c>
      <c r="AD388" s="60">
        <f t="shared" si="916"/>
        <v>-0.32641599999999998</v>
      </c>
      <c r="AE388" s="60">
        <f t="shared" si="917"/>
        <v>-0.22369</v>
      </c>
      <c r="AF388" s="60">
        <f t="shared" si="918"/>
        <v>-0.20036799999999999</v>
      </c>
      <c r="AG388" s="60">
        <f t="shared" si="919"/>
        <v>-0.49964399999999998</v>
      </c>
      <c r="AH388" s="60">
        <f t="shared" si="920"/>
        <v>-0.483624</v>
      </c>
      <c r="AI388" s="60">
        <f t="shared" si="921"/>
        <v>6.4170909090909084E-2</v>
      </c>
      <c r="AJ388" s="60">
        <f t="shared" si="922"/>
        <v>0.30991200000000002</v>
      </c>
      <c r="AK388" s="60">
        <f t="shared" si="923"/>
        <v>-0.33421699999999999</v>
      </c>
      <c r="AM388" s="31">
        <f t="shared" si="895"/>
        <v>-9.474988999999999</v>
      </c>
      <c r="AN388" s="31">
        <f t="shared" si="924"/>
        <v>-4.5280709999999997</v>
      </c>
      <c r="AO388" s="31">
        <f t="shared" si="925"/>
        <v>-6.6777000000000015</v>
      </c>
      <c r="AP388" s="31">
        <f t="shared" si="926"/>
        <v>-5.8410270000000004</v>
      </c>
      <c r="AQ388" s="31">
        <f t="shared" si="927"/>
        <v>-1.9815120000000002</v>
      </c>
      <c r="AR388" s="31">
        <f t="shared" si="928"/>
        <v>-0.50287499999999952</v>
      </c>
      <c r="AS388" s="31">
        <f t="shared" si="929"/>
        <v>7.6816521818181807</v>
      </c>
      <c r="AT388" s="31">
        <f t="shared" si="930"/>
        <v>7.7299999999999995</v>
      </c>
      <c r="AU388" s="31">
        <f t="shared" si="931"/>
        <v>3.3702669999999992</v>
      </c>
      <c r="BQ388" s="24">
        <v>2000</v>
      </c>
      <c r="BR388" s="24">
        <v>9</v>
      </c>
      <c r="BS388" s="29">
        <f t="shared" si="907"/>
        <v>-9.7623080000000009</v>
      </c>
      <c r="BT388" s="29">
        <f t="shared" si="908"/>
        <v>-9.4343760000000003</v>
      </c>
      <c r="BU388" s="29">
        <f t="shared" si="909"/>
        <v>-9.2166300000000003</v>
      </c>
      <c r="BV388" s="29">
        <f t="shared" si="910"/>
        <v>-6.6245780000000005</v>
      </c>
      <c r="BW388" s="29">
        <f t="shared" si="911"/>
        <v>-4.3342780000000003</v>
      </c>
      <c r="BX388" s="29">
        <f t="shared" si="912"/>
        <v>-7.5857469999999996</v>
      </c>
      <c r="BY388" s="29">
        <f t="shared" si="913"/>
        <v>-5.1325576363636367</v>
      </c>
      <c r="BZ388" s="29">
        <f t="shared" si="914"/>
        <v>-5.1920650000000004</v>
      </c>
      <c r="CA388" s="29">
        <f t="shared" si="915"/>
        <v>-7.268707</v>
      </c>
      <c r="CC388" s="24">
        <v>2007</v>
      </c>
      <c r="CD388" s="24">
        <v>12</v>
      </c>
      <c r="CE388" s="29">
        <f t="shared" si="897"/>
        <v>-4.9322299999999997</v>
      </c>
      <c r="CF388" s="29">
        <f t="shared" si="898"/>
        <v>-4.8337139999999996</v>
      </c>
      <c r="CG388" s="29">
        <f t="shared" si="899"/>
        <v>-5.5599299999999987</v>
      </c>
      <c r="CH388" s="29">
        <f t="shared" si="900"/>
        <v>-4.0086569999999995</v>
      </c>
      <c r="CI388" s="29">
        <f t="shared" si="901"/>
        <v>-3.3803190000000001</v>
      </c>
      <c r="CJ388" s="29">
        <f t="shared" si="902"/>
        <v>-7.7543669999999993</v>
      </c>
      <c r="CK388" s="29">
        <f t="shared" si="903"/>
        <v>-2.1785885454545451</v>
      </c>
      <c r="CL388" s="29">
        <f t="shared" si="904"/>
        <v>-3.8529619999999998</v>
      </c>
      <c r="CM388" s="29">
        <f t="shared" si="905"/>
        <v>-4.3449420000000005</v>
      </c>
    </row>
    <row r="389" spans="1:91" x14ac:dyDescent="0.25">
      <c r="A389" s="25" t="s">
        <v>113</v>
      </c>
      <c r="B389" s="25" t="s">
        <v>96</v>
      </c>
      <c r="C389" s="25" t="s">
        <v>91</v>
      </c>
      <c r="D389" s="26">
        <v>28</v>
      </c>
      <c r="F389" s="29">
        <v>0.72047300000000003</v>
      </c>
      <c r="G389" s="29">
        <v>-0.23954500000000001</v>
      </c>
      <c r="H389" s="29">
        <v>-0.26968999999999999</v>
      </c>
      <c r="I389" s="29">
        <v>-0.12747700000000001</v>
      </c>
      <c r="J389" s="29">
        <v>-0.30353599999999997</v>
      </c>
      <c r="K389" s="29">
        <v>-0.188059</v>
      </c>
      <c r="L389" s="29">
        <v>-0.37849100000000002</v>
      </c>
      <c r="M389" s="58">
        <v>1.9671999999999999E-2</v>
      </c>
      <c r="N389" s="58">
        <v>4.1646000000000002E-2</v>
      </c>
      <c r="O389" s="58">
        <v>8.8811000000000001E-2</v>
      </c>
      <c r="R389" s="31"/>
      <c r="S389" s="31">
        <f t="shared" si="932"/>
        <v>-0.23954500000000001</v>
      </c>
      <c r="T389" s="31">
        <f t="shared" si="933"/>
        <v>-0.26968999999999999</v>
      </c>
      <c r="U389" s="31">
        <f t="shared" si="934"/>
        <v>-0.12747700000000001</v>
      </c>
      <c r="V389" s="31">
        <f t="shared" si="935"/>
        <v>-0.30353599999999997</v>
      </c>
      <c r="W389" s="31">
        <f t="shared" si="936"/>
        <v>-0.188059</v>
      </c>
      <c r="X389" s="31">
        <f t="shared" si="937"/>
        <v>-0.37849100000000002</v>
      </c>
      <c r="Y389" s="60">
        <f t="shared" si="938"/>
        <v>0.40192709090909085</v>
      </c>
      <c r="Z389" s="60">
        <f t="shared" si="939"/>
        <v>4.1646000000000002E-2</v>
      </c>
      <c r="AA389" s="60">
        <f t="shared" si="940"/>
        <v>8.8811000000000001E-2</v>
      </c>
      <c r="AC389" s="60"/>
      <c r="AD389" s="60"/>
      <c r="AE389" s="60"/>
      <c r="AF389" s="60"/>
      <c r="AG389" s="60"/>
      <c r="AH389" s="60"/>
      <c r="AI389" s="60"/>
      <c r="AJ389" s="60"/>
      <c r="AK389" s="60"/>
      <c r="AM389" s="31"/>
      <c r="AN389" s="31"/>
      <c r="AO389" s="31"/>
      <c r="AP389" s="31"/>
      <c r="AQ389" s="31"/>
      <c r="AR389" s="31"/>
      <c r="AS389" s="60"/>
      <c r="AW389" s="29">
        <f>S389</f>
        <v>-0.23954500000000001</v>
      </c>
      <c r="AX389" s="29">
        <f t="shared" ref="AX389:BE403" si="941">T389</f>
        <v>-0.26968999999999999</v>
      </c>
      <c r="AY389" s="29">
        <f t="shared" si="941"/>
        <v>-0.12747700000000001</v>
      </c>
      <c r="AZ389" s="29">
        <f t="shared" si="941"/>
        <v>-0.30353599999999997</v>
      </c>
      <c r="BA389" s="29">
        <f t="shared" si="941"/>
        <v>-0.188059</v>
      </c>
      <c r="BB389" s="29">
        <f t="shared" si="941"/>
        <v>-0.37849100000000002</v>
      </c>
      <c r="BC389" s="29">
        <f t="shared" si="941"/>
        <v>0.40192709090909085</v>
      </c>
      <c r="BD389" s="29">
        <f t="shared" si="941"/>
        <v>4.1646000000000002E-2</v>
      </c>
      <c r="BE389" s="29">
        <f t="shared" si="941"/>
        <v>8.8811000000000001E-2</v>
      </c>
      <c r="BG389" s="29">
        <f>AW389</f>
        <v>-0.23954500000000001</v>
      </c>
      <c r="BH389" s="29">
        <f t="shared" ref="BH389:BO389" si="942">AX389</f>
        <v>-0.26968999999999999</v>
      </c>
      <c r="BI389" s="29">
        <f t="shared" si="942"/>
        <v>-0.12747700000000001</v>
      </c>
      <c r="BJ389" s="29">
        <f t="shared" si="942"/>
        <v>-0.30353599999999997</v>
      </c>
      <c r="BK389" s="29">
        <f t="shared" si="942"/>
        <v>-0.188059</v>
      </c>
      <c r="BL389" s="29">
        <f t="shared" si="942"/>
        <v>-0.37849100000000002</v>
      </c>
      <c r="BM389" s="29">
        <f t="shared" si="942"/>
        <v>0.40192709090909085</v>
      </c>
      <c r="BN389" s="29">
        <f t="shared" si="942"/>
        <v>4.1646000000000002E-2</v>
      </c>
      <c r="BO389" s="29">
        <f t="shared" si="942"/>
        <v>8.8811000000000001E-2</v>
      </c>
      <c r="BQ389" s="24">
        <v>2000</v>
      </c>
      <c r="BR389" s="24">
        <f>1+BR388</f>
        <v>10</v>
      </c>
      <c r="BS389" s="29">
        <f t="shared" si="907"/>
        <v>-9.8473930000000003</v>
      </c>
      <c r="BT389" s="29">
        <f t="shared" si="908"/>
        <v>-9.1314190000000011</v>
      </c>
      <c r="BU389" s="29">
        <f t="shared" si="909"/>
        <v>-9.8709730000000011</v>
      </c>
      <c r="BV389" s="29">
        <f t="shared" si="910"/>
        <v>-7.2931770000000009</v>
      </c>
      <c r="BW389" s="29">
        <f t="shared" si="911"/>
        <v>-4.7922150000000006</v>
      </c>
      <c r="BX389" s="29">
        <f t="shared" si="912"/>
        <v>-7.6263809999999994</v>
      </c>
      <c r="BY389" s="29">
        <f t="shared" si="913"/>
        <v>-5.3226440909090913</v>
      </c>
      <c r="BZ389" s="29">
        <f t="shared" si="914"/>
        <v>-4.8728360000000004</v>
      </c>
      <c r="CA389" s="29">
        <f t="shared" si="915"/>
        <v>-6.9769569999999996</v>
      </c>
      <c r="CC389" s="24">
        <v>2007</v>
      </c>
      <c r="CD389" s="24">
        <v>13</v>
      </c>
      <c r="CE389" s="29">
        <f t="shared" si="897"/>
        <v>-5.4358649999999997</v>
      </c>
      <c r="CF389" s="29">
        <f t="shared" si="898"/>
        <v>-5.4221009999999996</v>
      </c>
      <c r="CG389" s="29">
        <f t="shared" si="899"/>
        <v>-6.2506299999999984</v>
      </c>
      <c r="CH389" s="29">
        <f t="shared" si="900"/>
        <v>-4.8708039999999997</v>
      </c>
      <c r="CI389" s="29">
        <f t="shared" si="901"/>
        <v>-4.3104770000000006</v>
      </c>
      <c r="CJ389" s="29">
        <f t="shared" si="902"/>
        <v>-8.5730329999999988</v>
      </c>
      <c r="CK389" s="29">
        <f t="shared" si="903"/>
        <v>-2.2845601818181813</v>
      </c>
      <c r="CL389" s="29">
        <f t="shared" si="904"/>
        <v>-4.2568659999999996</v>
      </c>
      <c r="CM389" s="29">
        <f t="shared" si="905"/>
        <v>-4.7112840000000009</v>
      </c>
    </row>
    <row r="390" spans="1:91" x14ac:dyDescent="0.25">
      <c r="A390" s="25" t="s">
        <v>113</v>
      </c>
      <c r="B390" s="25" t="s">
        <v>96</v>
      </c>
      <c r="C390" s="25" t="s">
        <v>92</v>
      </c>
      <c r="D390" s="26">
        <v>29</v>
      </c>
      <c r="F390" s="29">
        <v>0.44865500000000003</v>
      </c>
      <c r="G390" s="29">
        <v>-0.13616800000000001</v>
      </c>
      <c r="H390" s="29">
        <v>-0.21793399999999999</v>
      </c>
      <c r="I390" s="29">
        <v>-9.0598999999999999E-2</v>
      </c>
      <c r="J390" s="29">
        <v>-0.28147</v>
      </c>
      <c r="K390" s="29">
        <v>-6.4210000000000003E-2</v>
      </c>
      <c r="L390" s="29">
        <v>-5.0570999999999998E-2</v>
      </c>
      <c r="M390" s="58">
        <v>0.152001</v>
      </c>
      <c r="N390" s="58">
        <v>-1.421E-3</v>
      </c>
      <c r="O390" s="58">
        <v>3.3971000000000001E-2</v>
      </c>
      <c r="R390" s="31"/>
      <c r="S390" s="31">
        <f t="shared" si="932"/>
        <v>-0.13616800000000001</v>
      </c>
      <c r="T390" s="31">
        <f t="shared" si="933"/>
        <v>-0.21793399999999999</v>
      </c>
      <c r="U390" s="31">
        <f t="shared" si="934"/>
        <v>-9.0598999999999999E-2</v>
      </c>
      <c r="V390" s="31">
        <f t="shared" si="935"/>
        <v>-0.28147</v>
      </c>
      <c r="W390" s="31">
        <f t="shared" si="936"/>
        <v>-6.4210000000000003E-2</v>
      </c>
      <c r="X390" s="31">
        <f t="shared" si="937"/>
        <v>-5.0570999999999998E-2</v>
      </c>
      <c r="Y390" s="60">
        <f t="shared" si="938"/>
        <v>0.31381227272727275</v>
      </c>
      <c r="Z390" s="60">
        <f t="shared" si="939"/>
        <v>-1.421E-3</v>
      </c>
      <c r="AA390" s="60">
        <f t="shared" si="940"/>
        <v>3.3971000000000001E-2</v>
      </c>
      <c r="AC390" s="60"/>
      <c r="AD390" s="60"/>
      <c r="AE390" s="60"/>
      <c r="AF390" s="60"/>
      <c r="AG390" s="60"/>
      <c r="AH390" s="60"/>
      <c r="AI390" s="60"/>
      <c r="AJ390" s="60"/>
      <c r="AK390" s="60"/>
      <c r="AM390" s="31"/>
      <c r="AN390" s="31"/>
      <c r="AO390" s="31"/>
      <c r="AP390" s="31"/>
      <c r="AQ390" s="31"/>
      <c r="AR390" s="31"/>
      <c r="AS390" s="60"/>
      <c r="AW390" s="29">
        <f t="shared" ref="AW390:AW403" si="943">S390</f>
        <v>-0.13616800000000001</v>
      </c>
      <c r="AX390" s="29">
        <f t="shared" si="941"/>
        <v>-0.21793399999999999</v>
      </c>
      <c r="AY390" s="29">
        <f t="shared" si="941"/>
        <v>-9.0598999999999999E-2</v>
      </c>
      <c r="AZ390" s="29">
        <f t="shared" si="941"/>
        <v>-0.28147</v>
      </c>
      <c r="BA390" s="29">
        <f t="shared" si="941"/>
        <v>-6.4210000000000003E-2</v>
      </c>
      <c r="BB390" s="29">
        <f t="shared" si="941"/>
        <v>-5.0570999999999998E-2</v>
      </c>
      <c r="BC390" s="29">
        <f t="shared" si="941"/>
        <v>0.31381227272727275</v>
      </c>
      <c r="BD390" s="29">
        <f t="shared" si="941"/>
        <v>-1.421E-3</v>
      </c>
      <c r="BE390" s="29">
        <f t="shared" si="941"/>
        <v>3.3971000000000001E-2</v>
      </c>
      <c r="BG390" s="29">
        <f t="shared" ref="BG390:BG403" si="944">AW390+BG389</f>
        <v>-0.37571300000000002</v>
      </c>
      <c r="BH390" s="29">
        <f t="shared" ref="BH390:BH403" si="945">AX390+BH389</f>
        <v>-0.48762399999999995</v>
      </c>
      <c r="BI390" s="29">
        <f t="shared" ref="BI390:BI403" si="946">AY390+BI389</f>
        <v>-0.21807599999999999</v>
      </c>
      <c r="BJ390" s="29">
        <f t="shared" ref="BJ390:BJ403" si="947">AZ390+BJ389</f>
        <v>-0.58500599999999991</v>
      </c>
      <c r="BK390" s="29">
        <f t="shared" ref="BK390:BK403" si="948">BA390+BK389</f>
        <v>-0.25226900000000002</v>
      </c>
      <c r="BL390" s="29">
        <f t="shared" ref="BL390:BL403" si="949">BB390+BL389</f>
        <v>-0.429062</v>
      </c>
      <c r="BM390" s="29">
        <f t="shared" ref="BM390:BM403" si="950">BC390+BM389</f>
        <v>0.71573936363636359</v>
      </c>
      <c r="BN390" s="29">
        <f t="shared" ref="BN390:BN403" si="951">BD390+BN389</f>
        <v>4.0225000000000004E-2</v>
      </c>
      <c r="BO390" s="29">
        <f t="shared" ref="BO390:BO403" si="952">BE390+BO389</f>
        <v>0.122782</v>
      </c>
      <c r="BQ390" s="24">
        <v>2000</v>
      </c>
      <c r="BR390" s="24">
        <f t="shared" ref="BR390:BR400" si="953">1+BR389</f>
        <v>11</v>
      </c>
      <c r="BS390" s="29">
        <f t="shared" si="907"/>
        <v>-9.964677</v>
      </c>
      <c r="BT390" s="29">
        <f t="shared" si="908"/>
        <v>-8.7243070000000014</v>
      </c>
      <c r="BU390" s="29">
        <f t="shared" si="909"/>
        <v>-10.481823</v>
      </c>
      <c r="BV390" s="29">
        <f t="shared" si="910"/>
        <v>-7.8831910000000009</v>
      </c>
      <c r="BW390" s="29">
        <f t="shared" si="911"/>
        <v>-5.1590660000000002</v>
      </c>
      <c r="BX390" s="29">
        <f t="shared" si="912"/>
        <v>-7.6722559999999991</v>
      </c>
      <c r="BY390" s="29">
        <f t="shared" si="913"/>
        <v>-5.8016490909090912</v>
      </c>
      <c r="BZ390" s="29">
        <f t="shared" si="914"/>
        <v>-4.5348450000000007</v>
      </c>
      <c r="CA390" s="29">
        <f t="shared" si="915"/>
        <v>-6.4319959999999998</v>
      </c>
      <c r="CC390" s="24">
        <v>2007</v>
      </c>
      <c r="CD390" s="24">
        <v>14</v>
      </c>
      <c r="CE390" s="29">
        <f t="shared" si="897"/>
        <v>-6.0618379999999998</v>
      </c>
      <c r="CF390" s="29">
        <f t="shared" si="898"/>
        <v>-6.1292799999999996</v>
      </c>
      <c r="CG390" s="29">
        <f t="shared" si="899"/>
        <v>-7.0994319999999984</v>
      </c>
      <c r="CH390" s="29">
        <f t="shared" si="900"/>
        <v>-5.8031699999999997</v>
      </c>
      <c r="CI390" s="29">
        <f t="shared" si="901"/>
        <v>-5.2853830000000004</v>
      </c>
      <c r="CJ390" s="29">
        <f t="shared" si="902"/>
        <v>-9.4844249999999981</v>
      </c>
      <c r="CK390" s="29">
        <f t="shared" si="903"/>
        <v>-2.4635814545454542</v>
      </c>
      <c r="CL390" s="29">
        <f t="shared" si="904"/>
        <v>-4.7580529999999994</v>
      </c>
      <c r="CM390" s="29">
        <f t="shared" si="905"/>
        <v>-5.1278100000000011</v>
      </c>
    </row>
    <row r="391" spans="1:91" x14ac:dyDescent="0.25">
      <c r="A391" s="25" t="s">
        <v>113</v>
      </c>
      <c r="B391" s="25" t="s">
        <v>96</v>
      </c>
      <c r="C391" s="25" t="s">
        <v>93</v>
      </c>
      <c r="D391" s="26">
        <v>30</v>
      </c>
      <c r="F391" s="29">
        <v>-0.117794</v>
      </c>
      <c r="G391" s="29">
        <v>-0.19109999999999999</v>
      </c>
      <c r="H391" s="29">
        <v>-0.222856</v>
      </c>
      <c r="I391" s="29">
        <v>-0.27167999999999998</v>
      </c>
      <c r="J391" s="29">
        <v>-0.34997</v>
      </c>
      <c r="K391" s="29">
        <v>1.6167999999999998E-2</v>
      </c>
      <c r="L391" s="29">
        <v>0.16192400000000001</v>
      </c>
      <c r="M391" s="58">
        <v>0.222604</v>
      </c>
      <c r="N391" s="58">
        <v>-9.5282000000000006E-2</v>
      </c>
      <c r="O391" s="58">
        <v>-3.5875999999999998E-2</v>
      </c>
      <c r="R391" s="31"/>
      <c r="S391" s="31">
        <f t="shared" si="932"/>
        <v>-0.19109999999999999</v>
      </c>
      <c r="T391" s="31">
        <f t="shared" si="933"/>
        <v>-0.222856</v>
      </c>
      <c r="U391" s="31">
        <f t="shared" si="934"/>
        <v>-0.27167999999999998</v>
      </c>
      <c r="V391" s="31">
        <f t="shared" si="935"/>
        <v>-0.34997</v>
      </c>
      <c r="W391" s="31">
        <f t="shared" si="936"/>
        <v>1.6167999999999998E-2</v>
      </c>
      <c r="X391" s="31">
        <f t="shared" si="937"/>
        <v>0.16192400000000001</v>
      </c>
      <c r="Y391" s="60">
        <f t="shared" si="938"/>
        <v>3.6932363636363631E-2</v>
      </c>
      <c r="Z391" s="60">
        <f t="shared" si="939"/>
        <v>-9.5282000000000006E-2</v>
      </c>
      <c r="AA391" s="60">
        <f t="shared" si="940"/>
        <v>-3.5875999999999998E-2</v>
      </c>
      <c r="AC391" s="60"/>
      <c r="AD391" s="60"/>
      <c r="AE391" s="60"/>
      <c r="AF391" s="60"/>
      <c r="AG391" s="60"/>
      <c r="AH391" s="60"/>
      <c r="AI391" s="60"/>
      <c r="AJ391" s="60"/>
      <c r="AK391" s="60"/>
      <c r="AM391" s="31"/>
      <c r="AN391" s="31"/>
      <c r="AO391" s="31"/>
      <c r="AP391" s="31"/>
      <c r="AQ391" s="31"/>
      <c r="AR391" s="31"/>
      <c r="AS391" s="60"/>
      <c r="AW391" s="29">
        <f t="shared" si="943"/>
        <v>-0.19109999999999999</v>
      </c>
      <c r="AX391" s="29">
        <f t="shared" si="941"/>
        <v>-0.222856</v>
      </c>
      <c r="AY391" s="29">
        <f t="shared" si="941"/>
        <v>-0.27167999999999998</v>
      </c>
      <c r="AZ391" s="29">
        <f t="shared" si="941"/>
        <v>-0.34997</v>
      </c>
      <c r="BA391" s="29">
        <f t="shared" si="941"/>
        <v>1.6167999999999998E-2</v>
      </c>
      <c r="BB391" s="29">
        <f t="shared" si="941"/>
        <v>0.16192400000000001</v>
      </c>
      <c r="BC391" s="29">
        <f t="shared" si="941"/>
        <v>3.6932363636363631E-2</v>
      </c>
      <c r="BD391" s="29">
        <f t="shared" si="941"/>
        <v>-9.5282000000000006E-2</v>
      </c>
      <c r="BE391" s="29">
        <f t="shared" si="941"/>
        <v>-3.5875999999999998E-2</v>
      </c>
      <c r="BG391" s="29">
        <f t="shared" si="944"/>
        <v>-0.56681300000000001</v>
      </c>
      <c r="BH391" s="29">
        <f t="shared" si="945"/>
        <v>-0.71048</v>
      </c>
      <c r="BI391" s="29">
        <f t="shared" si="946"/>
        <v>-0.48975599999999997</v>
      </c>
      <c r="BJ391" s="29">
        <f t="shared" si="947"/>
        <v>-0.93497599999999992</v>
      </c>
      <c r="BK391" s="29">
        <f t="shared" si="948"/>
        <v>-0.23610100000000003</v>
      </c>
      <c r="BL391" s="29">
        <f t="shared" si="949"/>
        <v>-0.26713799999999999</v>
      </c>
      <c r="BM391" s="29">
        <f t="shared" si="950"/>
        <v>0.75267172727272724</v>
      </c>
      <c r="BN391" s="29">
        <f t="shared" si="951"/>
        <v>-5.5057000000000002E-2</v>
      </c>
      <c r="BO391" s="29">
        <f t="shared" si="952"/>
        <v>8.6906000000000011E-2</v>
      </c>
      <c r="BQ391" s="24">
        <v>2000</v>
      </c>
      <c r="BR391" s="24">
        <f t="shared" si="953"/>
        <v>12</v>
      </c>
      <c r="BS391" s="29">
        <f t="shared" si="907"/>
        <v>-10.154801000000001</v>
      </c>
      <c r="BT391" s="29">
        <f t="shared" si="908"/>
        <v>-8.1937560000000005</v>
      </c>
      <c r="BU391" s="29">
        <f t="shared" si="909"/>
        <v>-10.962217000000001</v>
      </c>
      <c r="BV391" s="29">
        <f t="shared" si="910"/>
        <v>-8.2562330000000017</v>
      </c>
      <c r="BW391" s="29">
        <f t="shared" si="911"/>
        <v>-5.2464149999999998</v>
      </c>
      <c r="BX391" s="29">
        <f t="shared" si="912"/>
        <v>-7.5782839999999991</v>
      </c>
      <c r="BY391" s="29">
        <f t="shared" si="913"/>
        <v>-6.5267536363636367</v>
      </c>
      <c r="BZ391" s="29">
        <f t="shared" si="914"/>
        <v>-4.1241820000000011</v>
      </c>
      <c r="CA391" s="29">
        <f t="shared" si="915"/>
        <v>-5.7546609999999996</v>
      </c>
      <c r="CC391" s="24">
        <v>2007</v>
      </c>
      <c r="CD391" s="24">
        <v>15</v>
      </c>
      <c r="CE391" s="29">
        <f t="shared" si="897"/>
        <v>-6.8404720000000001</v>
      </c>
      <c r="CF391" s="29">
        <f t="shared" si="898"/>
        <v>-6.8321419999999993</v>
      </c>
      <c r="CG391" s="29">
        <f t="shared" si="899"/>
        <v>-8.0521699999999985</v>
      </c>
      <c r="CH391" s="29">
        <f t="shared" si="900"/>
        <v>-6.8600639999999995</v>
      </c>
      <c r="CI391" s="29">
        <f t="shared" si="901"/>
        <v>-6.1494060000000008</v>
      </c>
      <c r="CJ391" s="29">
        <f t="shared" si="902"/>
        <v>-10.433762999999999</v>
      </c>
      <c r="CK391" s="29">
        <f t="shared" si="903"/>
        <v>-2.9195339090909087</v>
      </c>
      <c r="CL391" s="29">
        <f t="shared" si="904"/>
        <v>-5.3461819999999998</v>
      </c>
      <c r="CM391" s="29">
        <f t="shared" si="905"/>
        <v>-5.6737230000000007</v>
      </c>
    </row>
    <row r="392" spans="1:91" x14ac:dyDescent="0.25">
      <c r="A392" s="25" t="s">
        <v>113</v>
      </c>
      <c r="B392" s="25" t="s">
        <v>97</v>
      </c>
      <c r="C392" s="25" t="s">
        <v>91</v>
      </c>
      <c r="D392" s="26">
        <v>31</v>
      </c>
      <c r="F392" s="29">
        <v>-0.123885</v>
      </c>
      <c r="G392" s="29">
        <v>-0.37742900000000001</v>
      </c>
      <c r="H392" s="29">
        <v>-1.1967E-2</v>
      </c>
      <c r="I392" s="29">
        <v>-0.23892099999999999</v>
      </c>
      <c r="J392" s="29">
        <v>-0.54163300000000003</v>
      </c>
      <c r="K392" s="29">
        <v>-0.41089999999999999</v>
      </c>
      <c r="L392" s="29">
        <v>8.2030000000000006E-2</v>
      </c>
      <c r="M392" s="58">
        <v>-1.5445E-2</v>
      </c>
      <c r="N392" s="58">
        <v>-1.6268999999999999E-2</v>
      </c>
      <c r="O392" s="58">
        <v>1.9935999999999999E-2</v>
      </c>
      <c r="R392" s="31"/>
      <c r="S392" s="31">
        <f t="shared" si="932"/>
        <v>-0.37742900000000001</v>
      </c>
      <c r="T392" s="31">
        <f t="shared" si="933"/>
        <v>-1.1967E-2</v>
      </c>
      <c r="U392" s="31">
        <f t="shared" si="934"/>
        <v>-0.23892099999999999</v>
      </c>
      <c r="V392" s="31">
        <f t="shared" si="935"/>
        <v>-0.54163300000000003</v>
      </c>
      <c r="W392" s="31">
        <f t="shared" si="936"/>
        <v>-0.41089999999999999</v>
      </c>
      <c r="X392" s="31">
        <f t="shared" si="937"/>
        <v>8.2030000000000006E-2</v>
      </c>
      <c r="Y392" s="60">
        <f t="shared" si="938"/>
        <v>-7.4594090909090902E-2</v>
      </c>
      <c r="Z392" s="60">
        <f t="shared" si="939"/>
        <v>-1.6268999999999999E-2</v>
      </c>
      <c r="AA392" s="60">
        <f t="shared" si="940"/>
        <v>1.9935999999999999E-2</v>
      </c>
      <c r="AC392" s="60"/>
      <c r="AD392" s="60"/>
      <c r="AE392" s="60"/>
      <c r="AF392" s="60"/>
      <c r="AG392" s="60"/>
      <c r="AH392" s="60"/>
      <c r="AI392" s="60"/>
      <c r="AJ392" s="60"/>
      <c r="AK392" s="60"/>
      <c r="AM392" s="31"/>
      <c r="AN392" s="31"/>
      <c r="AO392" s="31"/>
      <c r="AP392" s="31"/>
      <c r="AQ392" s="31"/>
      <c r="AR392" s="31"/>
      <c r="AS392" s="60"/>
      <c r="AW392" s="29">
        <f t="shared" si="943"/>
        <v>-0.37742900000000001</v>
      </c>
      <c r="AX392" s="29">
        <f t="shared" si="941"/>
        <v>-1.1967E-2</v>
      </c>
      <c r="AY392" s="29">
        <f t="shared" si="941"/>
        <v>-0.23892099999999999</v>
      </c>
      <c r="AZ392" s="29">
        <f t="shared" si="941"/>
        <v>-0.54163300000000003</v>
      </c>
      <c r="BA392" s="29">
        <f t="shared" si="941"/>
        <v>-0.41089999999999999</v>
      </c>
      <c r="BB392" s="29">
        <f t="shared" si="941"/>
        <v>8.2030000000000006E-2</v>
      </c>
      <c r="BC392" s="29">
        <f t="shared" si="941"/>
        <v>-7.4594090909090902E-2</v>
      </c>
      <c r="BD392" s="29">
        <f t="shared" si="941"/>
        <v>-1.6268999999999999E-2</v>
      </c>
      <c r="BE392" s="29">
        <f t="shared" si="941"/>
        <v>1.9935999999999999E-2</v>
      </c>
      <c r="BG392" s="29">
        <f t="shared" si="944"/>
        <v>-0.94424200000000003</v>
      </c>
      <c r="BH392" s="29">
        <f t="shared" si="945"/>
        <v>-0.72244699999999995</v>
      </c>
      <c r="BI392" s="29">
        <f t="shared" si="946"/>
        <v>-0.72867700000000002</v>
      </c>
      <c r="BJ392" s="29">
        <f t="shared" si="947"/>
        <v>-1.4766089999999998</v>
      </c>
      <c r="BK392" s="29">
        <f t="shared" si="948"/>
        <v>-0.64700100000000005</v>
      </c>
      <c r="BL392" s="29">
        <f t="shared" si="949"/>
        <v>-0.18510799999999999</v>
      </c>
      <c r="BM392" s="29">
        <f t="shared" si="950"/>
        <v>0.67807763636363638</v>
      </c>
      <c r="BN392" s="29">
        <f t="shared" si="951"/>
        <v>-7.1326000000000001E-2</v>
      </c>
      <c r="BO392" s="29">
        <f t="shared" si="952"/>
        <v>0.10684200000000001</v>
      </c>
      <c r="BQ392" s="24">
        <v>2000</v>
      </c>
      <c r="BR392" s="24">
        <f t="shared" si="953"/>
        <v>13</v>
      </c>
      <c r="BS392" s="29">
        <f t="shared" si="907"/>
        <v>-10.353202000000001</v>
      </c>
      <c r="BT392" s="29">
        <f t="shared" si="908"/>
        <v>-7.5997600000000007</v>
      </c>
      <c r="BU392" s="29">
        <f t="shared" si="909"/>
        <v>-11.435013000000001</v>
      </c>
      <c r="BV392" s="29">
        <f t="shared" si="910"/>
        <v>-8.7669750000000022</v>
      </c>
      <c r="BW392" s="29">
        <f t="shared" si="911"/>
        <v>-5.7597949999999996</v>
      </c>
      <c r="BX392" s="29">
        <f t="shared" si="912"/>
        <v>-7.7069649999999994</v>
      </c>
      <c r="BY392" s="29">
        <f t="shared" si="913"/>
        <v>-6.8718209090909097</v>
      </c>
      <c r="BZ392" s="29">
        <f t="shared" si="914"/>
        <v>-4.0678660000000013</v>
      </c>
      <c r="CA392" s="29">
        <f t="shared" si="915"/>
        <v>-5.7312209999999997</v>
      </c>
      <c r="CC392" s="24">
        <v>2008</v>
      </c>
      <c r="CD392" s="24">
        <v>1</v>
      </c>
      <c r="CE392" s="29">
        <f>BG965</f>
        <v>-1.474575</v>
      </c>
      <c r="CF392" s="29">
        <f t="shared" ref="CF392:CM392" si="954">BH965</f>
        <v>-1.2171160000000001</v>
      </c>
      <c r="CG392" s="29">
        <f t="shared" si="954"/>
        <v>-1.592746</v>
      </c>
      <c r="CH392" s="29">
        <f t="shared" si="954"/>
        <v>-1.2837689999999999</v>
      </c>
      <c r="CI392" s="29">
        <f t="shared" si="954"/>
        <v>-0.50676500000000002</v>
      </c>
      <c r="CJ392" s="29">
        <f t="shared" si="954"/>
        <v>-0.83681700000000003</v>
      </c>
      <c r="CK392" s="29">
        <f t="shared" si="954"/>
        <v>-1.4353920909090909</v>
      </c>
      <c r="CL392" s="29">
        <f t="shared" si="954"/>
        <v>-0.33144200000000001</v>
      </c>
      <c r="CM392" s="29">
        <f t="shared" si="954"/>
        <v>-0.61660000000000004</v>
      </c>
    </row>
    <row r="393" spans="1:91" x14ac:dyDescent="0.25">
      <c r="A393" s="25" t="s">
        <v>113</v>
      </c>
      <c r="B393" s="25" t="s">
        <v>97</v>
      </c>
      <c r="C393" s="25" t="s">
        <v>92</v>
      </c>
      <c r="D393" s="26">
        <v>32</v>
      </c>
      <c r="F393" s="29">
        <v>-9.9432999999999994E-2</v>
      </c>
      <c r="G393" s="29">
        <v>-0.47633700000000001</v>
      </c>
      <c r="H393" s="29">
        <v>-0.32336799999999999</v>
      </c>
      <c r="I393" s="29">
        <v>-0.329237</v>
      </c>
      <c r="J393" s="29">
        <v>-0.56421100000000002</v>
      </c>
      <c r="K393" s="29">
        <v>-0.47483500000000001</v>
      </c>
      <c r="L393" s="29">
        <v>-0.257104</v>
      </c>
      <c r="M393" s="58">
        <v>-2.003E-3</v>
      </c>
      <c r="N393" s="58">
        <v>-0.37709199999999998</v>
      </c>
      <c r="O393" s="58">
        <v>-0.26329200000000003</v>
      </c>
      <c r="R393" s="31"/>
      <c r="S393" s="31">
        <f t="shared" si="932"/>
        <v>-0.47633700000000001</v>
      </c>
      <c r="T393" s="31">
        <f t="shared" si="933"/>
        <v>-0.32336799999999999</v>
      </c>
      <c r="U393" s="31">
        <f t="shared" si="934"/>
        <v>-0.329237</v>
      </c>
      <c r="V393" s="31">
        <f t="shared" si="935"/>
        <v>-0.56421100000000002</v>
      </c>
      <c r="W393" s="31">
        <f t="shared" si="936"/>
        <v>-0.47483500000000001</v>
      </c>
      <c r="X393" s="31">
        <f t="shared" si="937"/>
        <v>-0.257104</v>
      </c>
      <c r="Y393" s="60">
        <f t="shared" si="938"/>
        <v>-5.5146636363636363E-2</v>
      </c>
      <c r="Z393" s="60">
        <f t="shared" si="939"/>
        <v>-0.37709199999999998</v>
      </c>
      <c r="AA393" s="60">
        <f t="shared" si="940"/>
        <v>-0.26329200000000003</v>
      </c>
      <c r="AC393" s="60"/>
      <c r="AD393" s="60"/>
      <c r="AE393" s="60"/>
      <c r="AF393" s="60"/>
      <c r="AG393" s="60"/>
      <c r="AH393" s="60"/>
      <c r="AI393" s="60"/>
      <c r="AJ393" s="60"/>
      <c r="AK393" s="60"/>
      <c r="AM393" s="31"/>
      <c r="AN393" s="31"/>
      <c r="AO393" s="31"/>
      <c r="AP393" s="31"/>
      <c r="AQ393" s="31"/>
      <c r="AR393" s="31"/>
      <c r="AS393" s="60"/>
      <c r="AW393" s="29">
        <f t="shared" si="943"/>
        <v>-0.47633700000000001</v>
      </c>
      <c r="AX393" s="29">
        <f t="shared" si="941"/>
        <v>-0.32336799999999999</v>
      </c>
      <c r="AY393" s="29">
        <f t="shared" si="941"/>
        <v>-0.329237</v>
      </c>
      <c r="AZ393" s="29">
        <f t="shared" si="941"/>
        <v>-0.56421100000000002</v>
      </c>
      <c r="BA393" s="29">
        <f t="shared" si="941"/>
        <v>-0.47483500000000001</v>
      </c>
      <c r="BB393" s="29">
        <f t="shared" si="941"/>
        <v>-0.257104</v>
      </c>
      <c r="BC393" s="29">
        <f t="shared" si="941"/>
        <v>-5.5146636363636363E-2</v>
      </c>
      <c r="BD393" s="29">
        <f t="shared" si="941"/>
        <v>-0.37709199999999998</v>
      </c>
      <c r="BE393" s="29">
        <f t="shared" si="941"/>
        <v>-0.26329200000000003</v>
      </c>
      <c r="BG393" s="29">
        <f t="shared" si="944"/>
        <v>-1.420579</v>
      </c>
      <c r="BH393" s="29">
        <f t="shared" si="945"/>
        <v>-1.0458149999999999</v>
      </c>
      <c r="BI393" s="29">
        <f t="shared" si="946"/>
        <v>-1.057914</v>
      </c>
      <c r="BJ393" s="29">
        <f t="shared" si="947"/>
        <v>-2.0408200000000001</v>
      </c>
      <c r="BK393" s="29">
        <f t="shared" si="948"/>
        <v>-1.1218360000000001</v>
      </c>
      <c r="BL393" s="29">
        <f t="shared" si="949"/>
        <v>-0.44221199999999999</v>
      </c>
      <c r="BM393" s="29">
        <f t="shared" si="950"/>
        <v>0.62293100000000001</v>
      </c>
      <c r="BN393" s="29">
        <f t="shared" si="951"/>
        <v>-0.44841799999999998</v>
      </c>
      <c r="BO393" s="29">
        <f t="shared" si="952"/>
        <v>-0.15645000000000003</v>
      </c>
      <c r="BQ393" s="24">
        <v>2000</v>
      </c>
      <c r="BR393" s="24">
        <f t="shared" si="953"/>
        <v>14</v>
      </c>
      <c r="BS393" s="29">
        <f t="shared" si="907"/>
        <v>-10.474437000000002</v>
      </c>
      <c r="BT393" s="29">
        <f t="shared" si="908"/>
        <v>-6.8384880000000008</v>
      </c>
      <c r="BU393" s="29">
        <f t="shared" si="909"/>
        <v>-11.827940000000002</v>
      </c>
      <c r="BV393" s="29">
        <f t="shared" si="910"/>
        <v>-9.1967570000000016</v>
      </c>
      <c r="BW393" s="29">
        <f t="shared" si="911"/>
        <v>-6.1016619999999993</v>
      </c>
      <c r="BX393" s="29">
        <f t="shared" si="912"/>
        <v>-7.5564069999999992</v>
      </c>
      <c r="BY393" s="29">
        <f t="shared" si="913"/>
        <v>-7.1422636363636371</v>
      </c>
      <c r="BZ393" s="29">
        <f t="shared" si="914"/>
        <v>-3.7221820000000014</v>
      </c>
      <c r="CA393" s="29">
        <f t="shared" si="915"/>
        <v>-5.6499329999999999</v>
      </c>
      <c r="CC393" s="24">
        <v>2008</v>
      </c>
      <c r="CD393" s="24">
        <v>2</v>
      </c>
      <c r="CE393" s="29">
        <f t="shared" ref="CE393:CE406" si="955">BG966</f>
        <v>-1.447587</v>
      </c>
      <c r="CF393" s="29">
        <f t="shared" ref="CF393:CF406" si="956">BH966</f>
        <v>-1.2728390000000001</v>
      </c>
      <c r="CG393" s="29">
        <f t="shared" ref="CG393:CG406" si="957">BI966</f>
        <v>-1.624492</v>
      </c>
      <c r="CH393" s="29">
        <f t="shared" ref="CH393:CH406" si="958">BJ966</f>
        <v>-1.102967</v>
      </c>
      <c r="CI393" s="29">
        <f t="shared" ref="CI393:CI406" si="959">BK966</f>
        <v>0.47511099999999995</v>
      </c>
      <c r="CJ393" s="29">
        <f t="shared" ref="CJ393:CJ406" si="960">BL966</f>
        <v>-0.93797799999999998</v>
      </c>
      <c r="CK393" s="29">
        <f t="shared" ref="CK393:CK406" si="961">BM966</f>
        <v>-2.0271204545454546</v>
      </c>
      <c r="CL393" s="29">
        <f t="shared" ref="CL393:CL406" si="962">BN966</f>
        <v>-0.24873700000000001</v>
      </c>
      <c r="CM393" s="29">
        <f t="shared" ref="CM393:CM406" si="963">BO966</f>
        <v>-0.16634900000000002</v>
      </c>
    </row>
    <row r="394" spans="1:91" x14ac:dyDescent="0.25">
      <c r="A394" s="25" t="s">
        <v>113</v>
      </c>
      <c r="B394" s="25" t="s">
        <v>97</v>
      </c>
      <c r="C394" s="25" t="s">
        <v>93</v>
      </c>
      <c r="D394" s="26">
        <v>33</v>
      </c>
      <c r="F394" s="29">
        <v>-5.4892000000000003E-2</v>
      </c>
      <c r="G394" s="29">
        <v>-0.60715399999999997</v>
      </c>
      <c r="H394" s="29">
        <v>-0.74110600000000004</v>
      </c>
      <c r="I394" s="29">
        <v>-0.43803500000000001</v>
      </c>
      <c r="J394" s="29">
        <v>-0.58677699999999999</v>
      </c>
      <c r="K394" s="29">
        <v>-0.62685199999999996</v>
      </c>
      <c r="L394" s="29">
        <v>-0.687226</v>
      </c>
      <c r="M394" s="58">
        <v>4.3476000000000001E-2</v>
      </c>
      <c r="N394" s="58">
        <v>-0.78750500000000001</v>
      </c>
      <c r="O394" s="58">
        <v>-0.62312999999999996</v>
      </c>
      <c r="R394" s="31"/>
      <c r="S394" s="31">
        <f t="shared" si="932"/>
        <v>-0.60715399999999997</v>
      </c>
      <c r="T394" s="31">
        <f t="shared" si="933"/>
        <v>-0.74110600000000004</v>
      </c>
      <c r="U394" s="31">
        <f t="shared" si="934"/>
        <v>-0.43803500000000001</v>
      </c>
      <c r="V394" s="31">
        <f t="shared" si="935"/>
        <v>-0.58677699999999999</v>
      </c>
      <c r="W394" s="31">
        <f t="shared" si="936"/>
        <v>-0.62685199999999996</v>
      </c>
      <c r="X394" s="31">
        <f t="shared" si="937"/>
        <v>-0.687226</v>
      </c>
      <c r="Y394" s="60">
        <f t="shared" si="938"/>
        <v>-1.017927272727273E-2</v>
      </c>
      <c r="Z394" s="60">
        <f t="shared" si="939"/>
        <v>-0.78750500000000001</v>
      </c>
      <c r="AA394" s="60">
        <f t="shared" si="940"/>
        <v>-0.62312999999999996</v>
      </c>
      <c r="AC394" s="60"/>
      <c r="AD394" s="60"/>
      <c r="AE394" s="60"/>
      <c r="AF394" s="60"/>
      <c r="AG394" s="60"/>
      <c r="AH394" s="60"/>
      <c r="AI394" s="60"/>
      <c r="AJ394" s="60"/>
      <c r="AK394" s="60"/>
      <c r="AM394" s="31"/>
      <c r="AN394" s="31"/>
      <c r="AO394" s="31"/>
      <c r="AP394" s="31"/>
      <c r="AQ394" s="31"/>
      <c r="AR394" s="31"/>
      <c r="AS394" s="60"/>
      <c r="AW394" s="29">
        <f t="shared" si="943"/>
        <v>-0.60715399999999997</v>
      </c>
      <c r="AX394" s="29">
        <f t="shared" si="941"/>
        <v>-0.74110600000000004</v>
      </c>
      <c r="AY394" s="29">
        <f t="shared" si="941"/>
        <v>-0.43803500000000001</v>
      </c>
      <c r="AZ394" s="29">
        <f t="shared" si="941"/>
        <v>-0.58677699999999999</v>
      </c>
      <c r="BA394" s="29">
        <f t="shared" si="941"/>
        <v>-0.62685199999999996</v>
      </c>
      <c r="BB394" s="29">
        <f t="shared" si="941"/>
        <v>-0.687226</v>
      </c>
      <c r="BC394" s="29">
        <f t="shared" si="941"/>
        <v>-1.017927272727273E-2</v>
      </c>
      <c r="BD394" s="29">
        <f t="shared" si="941"/>
        <v>-0.78750500000000001</v>
      </c>
      <c r="BE394" s="29">
        <f t="shared" si="941"/>
        <v>-0.62312999999999996</v>
      </c>
      <c r="BG394" s="29">
        <f t="shared" si="944"/>
        <v>-2.027733</v>
      </c>
      <c r="BH394" s="29">
        <f t="shared" si="945"/>
        <v>-1.786921</v>
      </c>
      <c r="BI394" s="29">
        <f t="shared" si="946"/>
        <v>-1.495949</v>
      </c>
      <c r="BJ394" s="29">
        <f t="shared" si="947"/>
        <v>-2.6275970000000002</v>
      </c>
      <c r="BK394" s="29">
        <f t="shared" si="948"/>
        <v>-1.748688</v>
      </c>
      <c r="BL394" s="29">
        <f t="shared" si="949"/>
        <v>-1.1294379999999999</v>
      </c>
      <c r="BM394" s="29">
        <f t="shared" si="950"/>
        <v>0.61275172727272731</v>
      </c>
      <c r="BN394" s="29">
        <f t="shared" si="951"/>
        <v>-1.2359230000000001</v>
      </c>
      <c r="BO394" s="29">
        <f t="shared" si="952"/>
        <v>-0.77957999999999994</v>
      </c>
      <c r="BQ394" s="24">
        <v>2000</v>
      </c>
      <c r="BR394" s="24">
        <f t="shared" si="953"/>
        <v>15</v>
      </c>
      <c r="BS394" s="29">
        <f t="shared" si="907"/>
        <v>-10.609747000000002</v>
      </c>
      <c r="BT394" s="29">
        <f t="shared" si="908"/>
        <v>-6.1232010000000008</v>
      </c>
      <c r="BU394" s="29">
        <f t="shared" si="909"/>
        <v>-12.159057000000002</v>
      </c>
      <c r="BV394" s="29">
        <f t="shared" si="910"/>
        <v>-9.533336000000002</v>
      </c>
      <c r="BW394" s="29">
        <f t="shared" si="911"/>
        <v>-6.2020699999999991</v>
      </c>
      <c r="BX394" s="29">
        <f t="shared" si="912"/>
        <v>-7.3168639999999989</v>
      </c>
      <c r="BY394" s="29">
        <f t="shared" si="913"/>
        <v>-7.4659070000000005</v>
      </c>
      <c r="BZ394" s="29">
        <f t="shared" si="914"/>
        <v>-3.2446580000000016</v>
      </c>
      <c r="CA394" s="29">
        <f t="shared" si="915"/>
        <v>-5.6272859999999998</v>
      </c>
      <c r="CC394" s="24">
        <v>2008</v>
      </c>
      <c r="CD394" s="24">
        <v>3</v>
      </c>
      <c r="CE394" s="29">
        <f t="shared" si="955"/>
        <v>-0.55116299999999996</v>
      </c>
      <c r="CF394" s="29">
        <f t="shared" si="956"/>
        <v>-0.63493700000000008</v>
      </c>
      <c r="CG394" s="29">
        <f t="shared" si="957"/>
        <v>-0.677064</v>
      </c>
      <c r="CH394" s="29">
        <f t="shared" si="958"/>
        <v>-0.173508</v>
      </c>
      <c r="CI394" s="29">
        <f t="shared" si="959"/>
        <v>1.148204</v>
      </c>
      <c r="CJ394" s="29">
        <f t="shared" si="960"/>
        <v>-0.71949599999999991</v>
      </c>
      <c r="CK394" s="29">
        <f t="shared" si="961"/>
        <v>-0.85327454545454562</v>
      </c>
      <c r="CL394" s="29">
        <f t="shared" si="962"/>
        <v>-0.80339799999999995</v>
      </c>
      <c r="CM394" s="29">
        <f t="shared" si="963"/>
        <v>-0.37345000000000006</v>
      </c>
    </row>
    <row r="395" spans="1:91" x14ac:dyDescent="0.25">
      <c r="A395" s="25" t="s">
        <v>113</v>
      </c>
      <c r="B395" s="25" t="s">
        <v>98</v>
      </c>
      <c r="C395" s="25" t="s">
        <v>91</v>
      </c>
      <c r="D395" s="26">
        <v>34</v>
      </c>
      <c r="F395" s="29">
        <v>0.57489500000000004</v>
      </c>
      <c r="G395" s="29">
        <v>-0.73468500000000003</v>
      </c>
      <c r="H395" s="29">
        <v>-1.015863</v>
      </c>
      <c r="I395" s="29">
        <v>-0.58932899999999999</v>
      </c>
      <c r="J395" s="29">
        <v>-0.80923199999999995</v>
      </c>
      <c r="K395" s="29">
        <v>-0.91122099999999995</v>
      </c>
      <c r="L395" s="29">
        <v>-0.99334999999999996</v>
      </c>
      <c r="M395" s="58">
        <v>0.41079599999999999</v>
      </c>
      <c r="N395" s="58">
        <v>-1.364716</v>
      </c>
      <c r="O395" s="58">
        <v>-1.151716</v>
      </c>
      <c r="R395" s="31"/>
      <c r="S395" s="31">
        <f t="shared" si="932"/>
        <v>-0.73468500000000003</v>
      </c>
      <c r="T395" s="31">
        <f t="shared" si="933"/>
        <v>-1.015863</v>
      </c>
      <c r="U395" s="31">
        <f t="shared" si="934"/>
        <v>-0.58932899999999999</v>
      </c>
      <c r="V395" s="31">
        <f t="shared" si="935"/>
        <v>-0.80923199999999995</v>
      </c>
      <c r="W395" s="31">
        <f t="shared" si="936"/>
        <v>-0.91122099999999995</v>
      </c>
      <c r="X395" s="31">
        <f t="shared" si="937"/>
        <v>-0.99334999999999996</v>
      </c>
      <c r="Y395" s="60">
        <f t="shared" si="938"/>
        <v>0.5003045454545455</v>
      </c>
      <c r="Z395" s="60">
        <f t="shared" si="939"/>
        <v>-1.364716</v>
      </c>
      <c r="AA395" s="60">
        <f t="shared" si="940"/>
        <v>-1.151716</v>
      </c>
      <c r="AC395" s="60"/>
      <c r="AD395" s="60"/>
      <c r="AE395" s="60"/>
      <c r="AF395" s="60"/>
      <c r="AG395" s="60"/>
      <c r="AH395" s="60"/>
      <c r="AI395" s="60"/>
      <c r="AJ395" s="60"/>
      <c r="AK395" s="60"/>
      <c r="AM395" s="31"/>
      <c r="AN395" s="31"/>
      <c r="AO395" s="31"/>
      <c r="AP395" s="31"/>
      <c r="AQ395" s="31"/>
      <c r="AR395" s="31"/>
      <c r="AS395" s="60"/>
      <c r="AW395" s="29">
        <f t="shared" si="943"/>
        <v>-0.73468500000000003</v>
      </c>
      <c r="AX395" s="29">
        <f t="shared" si="941"/>
        <v>-1.015863</v>
      </c>
      <c r="AY395" s="29">
        <f t="shared" si="941"/>
        <v>-0.58932899999999999</v>
      </c>
      <c r="AZ395" s="29">
        <f t="shared" si="941"/>
        <v>-0.80923199999999995</v>
      </c>
      <c r="BA395" s="29">
        <f t="shared" si="941"/>
        <v>-0.91122099999999995</v>
      </c>
      <c r="BB395" s="29">
        <f t="shared" si="941"/>
        <v>-0.99334999999999996</v>
      </c>
      <c r="BC395" s="29">
        <f t="shared" si="941"/>
        <v>0.5003045454545455</v>
      </c>
      <c r="BD395" s="29">
        <f t="shared" si="941"/>
        <v>-1.364716</v>
      </c>
      <c r="BE395" s="29">
        <f t="shared" si="941"/>
        <v>-1.151716</v>
      </c>
      <c r="BG395" s="29">
        <f t="shared" si="944"/>
        <v>-2.7624180000000003</v>
      </c>
      <c r="BH395" s="29">
        <f t="shared" si="945"/>
        <v>-2.8027839999999999</v>
      </c>
      <c r="BI395" s="29">
        <f t="shared" si="946"/>
        <v>-2.0852779999999997</v>
      </c>
      <c r="BJ395" s="29">
        <f t="shared" si="947"/>
        <v>-3.4368290000000004</v>
      </c>
      <c r="BK395" s="29">
        <f t="shared" si="948"/>
        <v>-2.6599089999999999</v>
      </c>
      <c r="BL395" s="29">
        <f t="shared" si="949"/>
        <v>-2.1227879999999999</v>
      </c>
      <c r="BM395" s="29">
        <f t="shared" si="950"/>
        <v>1.1130562727272728</v>
      </c>
      <c r="BN395" s="29">
        <f t="shared" si="951"/>
        <v>-2.6006390000000001</v>
      </c>
      <c r="BO395" s="29">
        <f t="shared" si="952"/>
        <v>-1.9312959999999999</v>
      </c>
      <c r="BQ395" s="24">
        <v>2000</v>
      </c>
      <c r="BR395" s="24">
        <f t="shared" si="953"/>
        <v>16</v>
      </c>
      <c r="BS395" s="29">
        <f t="shared" si="907"/>
        <v>-9.9200720000000029</v>
      </c>
      <c r="BT395" s="29">
        <f t="shared" si="908"/>
        <v>-4.9229540000000007</v>
      </c>
      <c r="BU395" s="29">
        <f t="shared" si="909"/>
        <v>-11.739946000000003</v>
      </c>
      <c r="BV395" s="29">
        <f t="shared" si="910"/>
        <v>-9.2979080000000014</v>
      </c>
      <c r="BW395" s="29">
        <f t="shared" si="911"/>
        <v>-5.8197449999999993</v>
      </c>
      <c r="BX395" s="29">
        <f t="shared" si="912"/>
        <v>-6.5316209999999986</v>
      </c>
      <c r="BY395" s="29">
        <f t="shared" si="913"/>
        <v>-6.6374863636363646</v>
      </c>
      <c r="BZ395" s="29">
        <f t="shared" si="914"/>
        <v>-2.4907140000000014</v>
      </c>
      <c r="CA395" s="29">
        <f t="shared" si="915"/>
        <v>-5.0968529999999994</v>
      </c>
      <c r="CC395" s="24">
        <v>2008</v>
      </c>
      <c r="CD395" s="24">
        <v>4</v>
      </c>
      <c r="CE395" s="29">
        <f t="shared" si="955"/>
        <v>5.5221000000000076E-2</v>
      </c>
      <c r="CF395" s="29">
        <f t="shared" si="956"/>
        <v>0.36843300000000001</v>
      </c>
      <c r="CG395" s="29">
        <f t="shared" si="957"/>
        <v>1.017773</v>
      </c>
      <c r="CH395" s="29">
        <f t="shared" si="958"/>
        <v>1.5704</v>
      </c>
      <c r="CI395" s="29">
        <f t="shared" si="959"/>
        <v>2.937497</v>
      </c>
      <c r="CJ395" s="29">
        <f t="shared" si="960"/>
        <v>0.84716000000000014</v>
      </c>
      <c r="CK395" s="29">
        <f t="shared" si="961"/>
        <v>0.10261936363636337</v>
      </c>
      <c r="CL395" s="29">
        <f t="shared" si="962"/>
        <v>0.69985600000000014</v>
      </c>
      <c r="CM395" s="29">
        <f t="shared" si="963"/>
        <v>1.168099</v>
      </c>
    </row>
    <row r="396" spans="1:91" x14ac:dyDescent="0.25">
      <c r="A396" s="25" t="s">
        <v>113</v>
      </c>
      <c r="B396" s="25" t="s">
        <v>98</v>
      </c>
      <c r="C396" s="25" t="s">
        <v>92</v>
      </c>
      <c r="D396" s="26">
        <v>35</v>
      </c>
      <c r="F396" s="29">
        <v>0.76739000000000002</v>
      </c>
      <c r="G396" s="29">
        <v>-0.70564300000000002</v>
      </c>
      <c r="H396" s="29">
        <v>-1.0421689999999999</v>
      </c>
      <c r="I396" s="29">
        <v>-0.70067299999999999</v>
      </c>
      <c r="J396" s="29">
        <v>-0.84538000000000002</v>
      </c>
      <c r="K396" s="29">
        <v>-1.1083620000000001</v>
      </c>
      <c r="L396" s="29">
        <v>-1.1420269999999999</v>
      </c>
      <c r="M396" s="58">
        <v>0.47853000000000001</v>
      </c>
      <c r="N396" s="58">
        <v>-1.712674</v>
      </c>
      <c r="O396" s="58">
        <v>-1.3976059999999999</v>
      </c>
      <c r="R396" s="31"/>
      <c r="S396" s="31">
        <f t="shared" si="932"/>
        <v>-0.70564300000000002</v>
      </c>
      <c r="T396" s="31">
        <f t="shared" si="933"/>
        <v>-1.0421689999999999</v>
      </c>
      <c r="U396" s="31">
        <f t="shared" si="934"/>
        <v>-0.70067299999999999</v>
      </c>
      <c r="V396" s="31">
        <f t="shared" si="935"/>
        <v>-0.84538000000000002</v>
      </c>
      <c r="W396" s="31">
        <f t="shared" si="936"/>
        <v>-1.1083620000000001</v>
      </c>
      <c r="X396" s="31">
        <f t="shared" si="937"/>
        <v>-1.1420269999999999</v>
      </c>
      <c r="Y396" s="60">
        <f t="shared" si="938"/>
        <v>0.63609000000000004</v>
      </c>
      <c r="Z396" s="60">
        <f t="shared" si="939"/>
        <v>-1.712674</v>
      </c>
      <c r="AA396" s="60">
        <f t="shared" si="940"/>
        <v>-1.3976059999999999</v>
      </c>
      <c r="AC396" s="60"/>
      <c r="AD396" s="60"/>
      <c r="AE396" s="60"/>
      <c r="AF396" s="60"/>
      <c r="AG396" s="60"/>
      <c r="AH396" s="60"/>
      <c r="AI396" s="60"/>
      <c r="AJ396" s="60"/>
      <c r="AK396" s="60"/>
      <c r="AM396" s="31"/>
      <c r="AN396" s="31"/>
      <c r="AO396" s="31"/>
      <c r="AP396" s="31"/>
      <c r="AQ396" s="31"/>
      <c r="AR396" s="31"/>
      <c r="AS396" s="60"/>
      <c r="AW396" s="29">
        <f t="shared" si="943"/>
        <v>-0.70564300000000002</v>
      </c>
      <c r="AX396" s="29">
        <f t="shared" si="941"/>
        <v>-1.0421689999999999</v>
      </c>
      <c r="AY396" s="29">
        <f t="shared" si="941"/>
        <v>-0.70067299999999999</v>
      </c>
      <c r="AZ396" s="29">
        <f t="shared" si="941"/>
        <v>-0.84538000000000002</v>
      </c>
      <c r="BA396" s="29">
        <f t="shared" si="941"/>
        <v>-1.1083620000000001</v>
      </c>
      <c r="BB396" s="29">
        <f t="shared" si="941"/>
        <v>-1.1420269999999999</v>
      </c>
      <c r="BC396" s="29">
        <f t="shared" si="941"/>
        <v>0.63609000000000004</v>
      </c>
      <c r="BD396" s="29">
        <f t="shared" si="941"/>
        <v>-1.712674</v>
      </c>
      <c r="BE396" s="29">
        <f t="shared" si="941"/>
        <v>-1.3976059999999999</v>
      </c>
      <c r="BG396" s="29">
        <f t="shared" si="944"/>
        <v>-3.4680610000000005</v>
      </c>
      <c r="BH396" s="29">
        <f t="shared" si="945"/>
        <v>-3.8449529999999998</v>
      </c>
      <c r="BI396" s="29">
        <f t="shared" si="946"/>
        <v>-2.7859509999999998</v>
      </c>
      <c r="BJ396" s="29">
        <f t="shared" si="947"/>
        <v>-4.2822089999999999</v>
      </c>
      <c r="BK396" s="29">
        <f t="shared" si="948"/>
        <v>-3.7682709999999999</v>
      </c>
      <c r="BL396" s="29">
        <f t="shared" si="949"/>
        <v>-3.2648149999999996</v>
      </c>
      <c r="BM396" s="29">
        <f t="shared" si="950"/>
        <v>1.7491462727272729</v>
      </c>
      <c r="BN396" s="29">
        <f t="shared" si="951"/>
        <v>-4.313313</v>
      </c>
      <c r="BO396" s="29">
        <f t="shared" si="952"/>
        <v>-3.3289019999999998</v>
      </c>
      <c r="BQ396" s="24">
        <v>2000</v>
      </c>
      <c r="BR396" s="24">
        <f t="shared" si="953"/>
        <v>17</v>
      </c>
      <c r="BS396" s="29">
        <f t="shared" si="907"/>
        <v>-9.271174000000002</v>
      </c>
      <c r="BT396" s="29">
        <f t="shared" si="908"/>
        <v>-3.8529570000000009</v>
      </c>
      <c r="BU396" s="29">
        <f t="shared" si="909"/>
        <v>-11.405710000000003</v>
      </c>
      <c r="BV396" s="29">
        <f t="shared" si="910"/>
        <v>-9.1642430000000008</v>
      </c>
      <c r="BW396" s="29">
        <f t="shared" si="911"/>
        <v>-5.496370999999999</v>
      </c>
      <c r="BX396" s="29">
        <f t="shared" si="912"/>
        <v>-5.8250189999999984</v>
      </c>
      <c r="BY396" s="29">
        <f t="shared" si="913"/>
        <v>-5.8072930000000014</v>
      </c>
      <c r="BZ396" s="29">
        <f t="shared" si="914"/>
        <v>-1.7145510000000015</v>
      </c>
      <c r="CA396" s="29">
        <f t="shared" si="915"/>
        <v>-4.4433329999999991</v>
      </c>
      <c r="CC396" s="24">
        <v>2008</v>
      </c>
      <c r="CD396" s="24">
        <v>5</v>
      </c>
      <c r="CE396" s="29">
        <f t="shared" si="955"/>
        <v>1.3921990000000002</v>
      </c>
      <c r="CF396" s="29">
        <f t="shared" si="956"/>
        <v>2.1249609999999999</v>
      </c>
      <c r="CG396" s="29">
        <f t="shared" si="957"/>
        <v>3.0276040000000002</v>
      </c>
      <c r="CH396" s="29">
        <f t="shared" si="958"/>
        <v>3.5336660000000002</v>
      </c>
      <c r="CI396" s="29">
        <f t="shared" si="959"/>
        <v>4.7571620000000001</v>
      </c>
      <c r="CJ396" s="29">
        <f t="shared" si="960"/>
        <v>2.6963309999999998</v>
      </c>
      <c r="CK396" s="29">
        <f t="shared" si="961"/>
        <v>1.5562299999999998</v>
      </c>
      <c r="CL396" s="29">
        <f t="shared" si="962"/>
        <v>2.2877230000000002</v>
      </c>
      <c r="CM396" s="29">
        <f t="shared" si="963"/>
        <v>2.6105239999999998</v>
      </c>
    </row>
    <row r="397" spans="1:91" x14ac:dyDescent="0.25">
      <c r="A397" s="25" t="s">
        <v>113</v>
      </c>
      <c r="B397" s="25" t="s">
        <v>98</v>
      </c>
      <c r="C397" s="25" t="s">
        <v>93</v>
      </c>
      <c r="D397" s="26">
        <v>36</v>
      </c>
      <c r="F397" s="29">
        <v>0.80564199999999997</v>
      </c>
      <c r="G397" s="29">
        <v>-0.556894</v>
      </c>
      <c r="H397" s="29">
        <v>-0.96086300000000002</v>
      </c>
      <c r="I397" s="29">
        <v>-0.65632699999999999</v>
      </c>
      <c r="J397" s="29">
        <v>-0.72854300000000005</v>
      </c>
      <c r="K397" s="29">
        <v>-1.104538</v>
      </c>
      <c r="L397" s="29">
        <v>-1.125202</v>
      </c>
      <c r="M397" s="58">
        <v>0.50498200000000004</v>
      </c>
      <c r="N397" s="58">
        <v>-1.737444</v>
      </c>
      <c r="O397" s="58">
        <v>-1.575556</v>
      </c>
      <c r="R397" s="31"/>
      <c r="S397" s="31">
        <f t="shared" si="932"/>
        <v>-0.556894</v>
      </c>
      <c r="T397" s="31">
        <f t="shared" si="933"/>
        <v>-0.96086300000000002</v>
      </c>
      <c r="U397" s="31">
        <f t="shared" si="934"/>
        <v>-0.65632699999999999</v>
      </c>
      <c r="V397" s="31">
        <f t="shared" si="935"/>
        <v>-0.72854300000000005</v>
      </c>
      <c r="W397" s="31">
        <f t="shared" si="936"/>
        <v>-1.104538</v>
      </c>
      <c r="X397" s="31">
        <f t="shared" si="937"/>
        <v>-1.125202</v>
      </c>
      <c r="Y397" s="60">
        <f t="shared" si="938"/>
        <v>0.66897836363636365</v>
      </c>
      <c r="Z397" s="60">
        <f t="shared" si="939"/>
        <v>-1.737444</v>
      </c>
      <c r="AA397" s="60">
        <f t="shared" si="940"/>
        <v>-1.575556</v>
      </c>
      <c r="AC397" s="60"/>
      <c r="AD397" s="60"/>
      <c r="AE397" s="60"/>
      <c r="AF397" s="60"/>
      <c r="AG397" s="60"/>
      <c r="AH397" s="60"/>
      <c r="AI397" s="60"/>
      <c r="AJ397" s="60"/>
      <c r="AK397" s="60"/>
      <c r="AM397" s="31"/>
      <c r="AN397" s="31"/>
      <c r="AO397" s="31"/>
      <c r="AP397" s="31"/>
      <c r="AQ397" s="31"/>
      <c r="AR397" s="31"/>
      <c r="AS397" s="60"/>
      <c r="AW397" s="29">
        <f t="shared" si="943"/>
        <v>-0.556894</v>
      </c>
      <c r="AX397" s="29">
        <f t="shared" si="941"/>
        <v>-0.96086300000000002</v>
      </c>
      <c r="AY397" s="29">
        <f t="shared" si="941"/>
        <v>-0.65632699999999999</v>
      </c>
      <c r="AZ397" s="29">
        <f t="shared" si="941"/>
        <v>-0.72854300000000005</v>
      </c>
      <c r="BA397" s="29">
        <f t="shared" si="941"/>
        <v>-1.104538</v>
      </c>
      <c r="BB397" s="29">
        <f t="shared" si="941"/>
        <v>-1.125202</v>
      </c>
      <c r="BC397" s="29">
        <f t="shared" si="941"/>
        <v>0.66897836363636365</v>
      </c>
      <c r="BD397" s="29">
        <f t="shared" si="941"/>
        <v>-1.737444</v>
      </c>
      <c r="BE397" s="29">
        <f t="shared" si="941"/>
        <v>-1.575556</v>
      </c>
      <c r="BG397" s="29">
        <f t="shared" si="944"/>
        <v>-4.0249550000000003</v>
      </c>
      <c r="BH397" s="29">
        <f t="shared" si="945"/>
        <v>-4.8058160000000001</v>
      </c>
      <c r="BI397" s="29">
        <f t="shared" si="946"/>
        <v>-3.4422779999999999</v>
      </c>
      <c r="BJ397" s="29">
        <f t="shared" si="947"/>
        <v>-5.0107520000000001</v>
      </c>
      <c r="BK397" s="29">
        <f t="shared" si="948"/>
        <v>-4.8728090000000002</v>
      </c>
      <c r="BL397" s="29">
        <f t="shared" si="949"/>
        <v>-4.3900169999999994</v>
      </c>
      <c r="BM397" s="29">
        <f t="shared" si="950"/>
        <v>2.4181246363636366</v>
      </c>
      <c r="BN397" s="29">
        <f t="shared" si="951"/>
        <v>-6.0507569999999999</v>
      </c>
      <c r="BO397" s="29">
        <f t="shared" si="952"/>
        <v>-4.904458</v>
      </c>
      <c r="BQ397" s="24">
        <v>2000</v>
      </c>
      <c r="BR397" s="24">
        <f t="shared" si="953"/>
        <v>18</v>
      </c>
      <c r="BS397" s="29">
        <f t="shared" si="907"/>
        <v>-8.8158370000000019</v>
      </c>
      <c r="BT397" s="29">
        <f t="shared" si="908"/>
        <v>-3.1244650000000007</v>
      </c>
      <c r="BU397" s="29">
        <f t="shared" si="909"/>
        <v>-11.274420000000003</v>
      </c>
      <c r="BV397" s="29">
        <f t="shared" si="910"/>
        <v>-9.1485030000000016</v>
      </c>
      <c r="BW397" s="29">
        <f t="shared" si="911"/>
        <v>-5.3237179999999986</v>
      </c>
      <c r="BX397" s="29">
        <f t="shared" si="912"/>
        <v>-5.3495609999999987</v>
      </c>
      <c r="BY397" s="29">
        <f t="shared" si="913"/>
        <v>-5.2325430909090924</v>
      </c>
      <c r="BZ397" s="29">
        <f t="shared" si="914"/>
        <v>-1.0892630000000016</v>
      </c>
      <c r="CA397" s="29">
        <f t="shared" si="915"/>
        <v>-3.8541439999999989</v>
      </c>
      <c r="CC397" s="24">
        <v>2008</v>
      </c>
      <c r="CD397" s="24">
        <v>6</v>
      </c>
      <c r="CE397" s="29">
        <f t="shared" si="955"/>
        <v>1.9674820000000002</v>
      </c>
      <c r="CF397" s="29">
        <f t="shared" si="956"/>
        <v>3.2911729999999997</v>
      </c>
      <c r="CG397" s="29">
        <f t="shared" si="957"/>
        <v>4.6436480000000007</v>
      </c>
      <c r="CH397" s="29">
        <f t="shared" si="958"/>
        <v>4.8162859999999998</v>
      </c>
      <c r="CI397" s="29">
        <f t="shared" si="959"/>
        <v>6.0525690000000001</v>
      </c>
      <c r="CJ397" s="29">
        <f t="shared" si="960"/>
        <v>4.0014139999999996</v>
      </c>
      <c r="CK397" s="29">
        <f t="shared" si="961"/>
        <v>2.5798784545454545</v>
      </c>
      <c r="CL397" s="29">
        <f t="shared" si="962"/>
        <v>3.3851810000000002</v>
      </c>
      <c r="CM397" s="29">
        <f t="shared" si="963"/>
        <v>3.5091709999999998</v>
      </c>
    </row>
    <row r="398" spans="1:91" x14ac:dyDescent="0.25">
      <c r="A398" s="25" t="s">
        <v>114</v>
      </c>
      <c r="B398" s="25" t="s">
        <v>91</v>
      </c>
      <c r="C398" s="25" t="s">
        <v>91</v>
      </c>
      <c r="D398" s="26" t="s">
        <v>100</v>
      </c>
      <c r="F398" s="29">
        <v>0.122234</v>
      </c>
      <c r="G398" s="29">
        <v>-0.63164799999999999</v>
      </c>
      <c r="H398" s="29">
        <v>-0.83399500000000004</v>
      </c>
      <c r="I398" s="29">
        <v>-0.58209900000000003</v>
      </c>
      <c r="J398" s="29">
        <v>-0.52724899999999997</v>
      </c>
      <c r="K398" s="29">
        <v>-0.73248100000000005</v>
      </c>
      <c r="L398" s="29">
        <v>-0.93435900000000005</v>
      </c>
      <c r="M398" s="58">
        <v>0.311305</v>
      </c>
      <c r="N398" s="58">
        <v>-1.416107</v>
      </c>
      <c r="O398" s="58">
        <v>-1.520473</v>
      </c>
      <c r="R398" s="31"/>
      <c r="S398" s="31">
        <f t="shared" si="932"/>
        <v>-0.63164799999999999</v>
      </c>
      <c r="T398" s="31">
        <f t="shared" si="933"/>
        <v>-0.83399500000000004</v>
      </c>
      <c r="U398" s="31">
        <f t="shared" si="934"/>
        <v>-0.58209900000000003</v>
      </c>
      <c r="V398" s="31">
        <f t="shared" si="935"/>
        <v>-0.52724899999999997</v>
      </c>
      <c r="W398" s="31">
        <f t="shared" si="936"/>
        <v>-0.73248100000000005</v>
      </c>
      <c r="X398" s="31">
        <f t="shared" si="937"/>
        <v>-0.93435900000000005</v>
      </c>
      <c r="Y398" s="60">
        <f t="shared" si="938"/>
        <v>0.20817536363636363</v>
      </c>
      <c r="Z398" s="60">
        <f t="shared" si="939"/>
        <v>-1.416107</v>
      </c>
      <c r="AA398" s="60">
        <f t="shared" si="940"/>
        <v>-1.520473</v>
      </c>
      <c r="AC398" s="60"/>
      <c r="AD398" s="60"/>
      <c r="AE398" s="60"/>
      <c r="AF398" s="60"/>
      <c r="AG398" s="60"/>
      <c r="AH398" s="60"/>
      <c r="AI398" s="60"/>
      <c r="AJ398" s="60"/>
      <c r="AK398" s="60"/>
      <c r="AM398" s="31"/>
      <c r="AN398" s="31"/>
      <c r="AO398" s="31"/>
      <c r="AP398" s="31"/>
      <c r="AQ398" s="31"/>
      <c r="AR398" s="31"/>
      <c r="AS398" s="60"/>
      <c r="AW398" s="29">
        <f t="shared" si="943"/>
        <v>-0.63164799999999999</v>
      </c>
      <c r="AX398" s="29">
        <f t="shared" si="941"/>
        <v>-0.83399500000000004</v>
      </c>
      <c r="AY398" s="29">
        <f t="shared" si="941"/>
        <v>-0.58209900000000003</v>
      </c>
      <c r="AZ398" s="29">
        <f t="shared" si="941"/>
        <v>-0.52724899999999997</v>
      </c>
      <c r="BA398" s="29">
        <f t="shared" si="941"/>
        <v>-0.73248100000000005</v>
      </c>
      <c r="BB398" s="29">
        <f t="shared" si="941"/>
        <v>-0.93435900000000005</v>
      </c>
      <c r="BC398" s="29">
        <f t="shared" si="941"/>
        <v>0.20817536363636363</v>
      </c>
      <c r="BD398" s="29">
        <f t="shared" si="941"/>
        <v>-1.416107</v>
      </c>
      <c r="BE398" s="29">
        <f t="shared" si="941"/>
        <v>-1.520473</v>
      </c>
      <c r="BG398" s="29">
        <f t="shared" si="944"/>
        <v>-4.6566030000000005</v>
      </c>
      <c r="BH398" s="29">
        <f t="shared" si="945"/>
        <v>-5.6398109999999999</v>
      </c>
      <c r="BI398" s="29">
        <f t="shared" si="946"/>
        <v>-4.0243770000000003</v>
      </c>
      <c r="BJ398" s="29">
        <f t="shared" si="947"/>
        <v>-5.5380010000000004</v>
      </c>
      <c r="BK398" s="29">
        <f t="shared" si="948"/>
        <v>-5.6052900000000001</v>
      </c>
      <c r="BL398" s="29">
        <f t="shared" si="949"/>
        <v>-5.3243759999999991</v>
      </c>
      <c r="BM398" s="29">
        <f t="shared" si="950"/>
        <v>2.6263000000000001</v>
      </c>
      <c r="BN398" s="29">
        <f t="shared" si="951"/>
        <v>-7.4668640000000002</v>
      </c>
      <c r="BO398" s="29">
        <f t="shared" si="952"/>
        <v>-6.4249309999999999</v>
      </c>
      <c r="BQ398" s="24">
        <v>2000</v>
      </c>
      <c r="BR398" s="24">
        <f t="shared" si="953"/>
        <v>19</v>
      </c>
      <c r="BS398" s="29">
        <f t="shared" si="907"/>
        <v>-8.9428610000000024</v>
      </c>
      <c r="BT398" s="29">
        <f t="shared" si="908"/>
        <v>-2.9282860000000008</v>
      </c>
      <c r="BU398" s="29">
        <f t="shared" si="909"/>
        <v>-11.439704000000003</v>
      </c>
      <c r="BV398" s="29">
        <f t="shared" si="910"/>
        <v>-9.3981010000000023</v>
      </c>
      <c r="BW398" s="29">
        <f t="shared" si="911"/>
        <v>-5.2848249999999988</v>
      </c>
      <c r="BX398" s="29">
        <f t="shared" si="912"/>
        <v>-5.2467869999999985</v>
      </c>
      <c r="BY398" s="29">
        <f t="shared" si="913"/>
        <v>-4.6502748181818196</v>
      </c>
      <c r="BZ398" s="29">
        <f t="shared" si="914"/>
        <v>-1.0445780000000016</v>
      </c>
      <c r="CA398" s="29">
        <f t="shared" si="915"/>
        <v>-4.0012689999999989</v>
      </c>
      <c r="CC398" s="24">
        <v>2008</v>
      </c>
      <c r="CD398" s="24">
        <v>7</v>
      </c>
      <c r="CE398" s="29">
        <f t="shared" si="955"/>
        <v>1.9968510000000002</v>
      </c>
      <c r="CF398" s="29">
        <f t="shared" si="956"/>
        <v>4.0154350000000001</v>
      </c>
      <c r="CG398" s="29">
        <f t="shared" si="957"/>
        <v>5.4358260000000005</v>
      </c>
      <c r="CH398" s="29">
        <f t="shared" si="958"/>
        <v>5.3418599999999996</v>
      </c>
      <c r="CI398" s="29">
        <f t="shared" si="959"/>
        <v>6.8741830000000004</v>
      </c>
      <c r="CJ398" s="29">
        <f t="shared" si="960"/>
        <v>4.9624789999999992</v>
      </c>
      <c r="CK398" s="29">
        <f t="shared" si="961"/>
        <v>3.1285570909090907</v>
      </c>
      <c r="CL398" s="29">
        <f t="shared" si="962"/>
        <v>4.2264010000000001</v>
      </c>
      <c r="CM398" s="29">
        <f t="shared" si="963"/>
        <v>4.2782419999999997</v>
      </c>
    </row>
    <row r="399" spans="1:91" x14ac:dyDescent="0.25">
      <c r="A399" s="25" t="s">
        <v>114</v>
      </c>
      <c r="B399" s="25" t="s">
        <v>91</v>
      </c>
      <c r="C399" s="25" t="s">
        <v>92</v>
      </c>
      <c r="D399" s="26">
        <v>2</v>
      </c>
      <c r="F399" s="29">
        <v>0.400397</v>
      </c>
      <c r="G399" s="29">
        <v>-0.58644200000000002</v>
      </c>
      <c r="H399" s="29">
        <v>-0.55556300000000003</v>
      </c>
      <c r="I399" s="29">
        <v>-0.30274899999999999</v>
      </c>
      <c r="J399" s="29">
        <v>-0.20896200000000001</v>
      </c>
      <c r="K399" s="29">
        <v>-0.22475300000000001</v>
      </c>
      <c r="L399" s="29">
        <v>-0.50050300000000003</v>
      </c>
      <c r="M399" s="58">
        <v>0.60855899999999996</v>
      </c>
      <c r="N399" s="58">
        <v>-1.3119460000000001</v>
      </c>
      <c r="O399" s="58">
        <v>-1.3738300000000001</v>
      </c>
      <c r="R399" s="31"/>
      <c r="S399" s="31">
        <f t="shared" si="932"/>
        <v>-0.58644200000000002</v>
      </c>
      <c r="T399" s="31">
        <f t="shared" si="933"/>
        <v>-0.55556300000000003</v>
      </c>
      <c r="U399" s="31">
        <f t="shared" si="934"/>
        <v>-0.30274899999999999</v>
      </c>
      <c r="V399" s="31">
        <f t="shared" si="935"/>
        <v>-0.20896200000000001</v>
      </c>
      <c r="W399" s="31">
        <f t="shared" si="936"/>
        <v>-0.22475300000000001</v>
      </c>
      <c r="X399" s="31">
        <f t="shared" si="937"/>
        <v>-0.50050300000000003</v>
      </c>
      <c r="Y399" s="60">
        <f t="shared" si="938"/>
        <v>0.49501609090909093</v>
      </c>
      <c r="Z399" s="60">
        <f t="shared" si="939"/>
        <v>-1.3119460000000001</v>
      </c>
      <c r="AA399" s="60">
        <f t="shared" si="940"/>
        <v>-1.3738300000000001</v>
      </c>
      <c r="AC399" s="60"/>
      <c r="AD399" s="60"/>
      <c r="AE399" s="60"/>
      <c r="AF399" s="60"/>
      <c r="AG399" s="60"/>
      <c r="AH399" s="60"/>
      <c r="AI399" s="60"/>
      <c r="AJ399" s="60"/>
      <c r="AK399" s="60"/>
      <c r="AM399" s="31"/>
      <c r="AN399" s="31"/>
      <c r="AO399" s="31"/>
      <c r="AP399" s="31"/>
      <c r="AQ399" s="31"/>
      <c r="AR399" s="31"/>
      <c r="AS399" s="60"/>
      <c r="AW399" s="29">
        <f t="shared" si="943"/>
        <v>-0.58644200000000002</v>
      </c>
      <c r="AX399" s="29">
        <f t="shared" si="941"/>
        <v>-0.55556300000000003</v>
      </c>
      <c r="AY399" s="29">
        <f t="shared" si="941"/>
        <v>-0.30274899999999999</v>
      </c>
      <c r="AZ399" s="29">
        <f t="shared" si="941"/>
        <v>-0.20896200000000001</v>
      </c>
      <c r="BA399" s="29">
        <f t="shared" si="941"/>
        <v>-0.22475300000000001</v>
      </c>
      <c r="BB399" s="29">
        <f t="shared" si="941"/>
        <v>-0.50050300000000003</v>
      </c>
      <c r="BC399" s="29">
        <f t="shared" si="941"/>
        <v>0.49501609090909093</v>
      </c>
      <c r="BD399" s="29">
        <f t="shared" si="941"/>
        <v>-1.3119460000000001</v>
      </c>
      <c r="BE399" s="29">
        <f t="shared" si="941"/>
        <v>-1.3738300000000001</v>
      </c>
      <c r="BG399" s="29">
        <f t="shared" si="944"/>
        <v>-5.2430450000000004</v>
      </c>
      <c r="BH399" s="29">
        <f t="shared" si="945"/>
        <v>-6.1953740000000002</v>
      </c>
      <c r="BI399" s="29">
        <f t="shared" si="946"/>
        <v>-4.3271260000000007</v>
      </c>
      <c r="BJ399" s="29">
        <f t="shared" si="947"/>
        <v>-5.746963</v>
      </c>
      <c r="BK399" s="29">
        <f t="shared" si="948"/>
        <v>-5.8300429999999999</v>
      </c>
      <c r="BL399" s="29">
        <f t="shared" si="949"/>
        <v>-5.8248789999999993</v>
      </c>
      <c r="BM399" s="29">
        <f t="shared" si="950"/>
        <v>3.1213160909090911</v>
      </c>
      <c r="BN399" s="29">
        <f t="shared" si="951"/>
        <v>-8.77881</v>
      </c>
      <c r="BO399" s="29">
        <f t="shared" si="952"/>
        <v>-7.7987609999999998</v>
      </c>
      <c r="BQ399" s="24">
        <v>2000</v>
      </c>
      <c r="BR399" s="24">
        <f t="shared" si="953"/>
        <v>20</v>
      </c>
      <c r="BS399" s="29">
        <f t="shared" si="907"/>
        <v>-9.1573090000000033</v>
      </c>
      <c r="BT399" s="29">
        <f t="shared" si="908"/>
        <v>-2.821781000000001</v>
      </c>
      <c r="BU399" s="29">
        <f t="shared" si="909"/>
        <v>-11.729110000000002</v>
      </c>
      <c r="BV399" s="29">
        <f t="shared" si="910"/>
        <v>-9.8000860000000021</v>
      </c>
      <c r="BW399" s="29">
        <f t="shared" si="911"/>
        <v>-5.447582999999999</v>
      </c>
      <c r="BX399" s="29">
        <f t="shared" si="912"/>
        <v>-5.3854909999999983</v>
      </c>
      <c r="BY399" s="29">
        <f t="shared" si="913"/>
        <v>-4.0506825454545474</v>
      </c>
      <c r="BZ399" s="29">
        <f t="shared" si="914"/>
        <v>-1.2020490000000015</v>
      </c>
      <c r="CA399" s="29">
        <f t="shared" si="915"/>
        <v>-4.1242119999999991</v>
      </c>
      <c r="CC399" s="24">
        <v>2008</v>
      </c>
      <c r="CD399" s="24">
        <v>8</v>
      </c>
      <c r="CE399" s="29">
        <f t="shared" si="955"/>
        <v>2.0860000000000003</v>
      </c>
      <c r="CF399" s="29">
        <f t="shared" si="956"/>
        <v>4.9312620000000003</v>
      </c>
      <c r="CG399" s="29">
        <f t="shared" si="957"/>
        <v>6.0799760000000003</v>
      </c>
      <c r="CH399" s="29">
        <f t="shared" si="958"/>
        <v>5.4184289999999997</v>
      </c>
      <c r="CI399" s="29">
        <f t="shared" si="959"/>
        <v>7.1471010000000001</v>
      </c>
      <c r="CJ399" s="29">
        <f t="shared" si="960"/>
        <v>5.785823999999999</v>
      </c>
      <c r="CK399" s="29">
        <f t="shared" si="961"/>
        <v>3.5578205454545451</v>
      </c>
      <c r="CL399" s="29">
        <f t="shared" si="962"/>
        <v>5.0354809999999999</v>
      </c>
      <c r="CM399" s="29">
        <f t="shared" si="963"/>
        <v>5.0972599999999995</v>
      </c>
    </row>
    <row r="400" spans="1:91" x14ac:dyDescent="0.25">
      <c r="A400" s="25" t="s">
        <v>114</v>
      </c>
      <c r="B400" s="25" t="s">
        <v>91</v>
      </c>
      <c r="C400" s="25" t="s">
        <v>93</v>
      </c>
      <c r="D400" s="26">
        <v>3</v>
      </c>
      <c r="F400" s="29">
        <v>0.48971799999999999</v>
      </c>
      <c r="G400" s="29">
        <v>-0.78758099999999998</v>
      </c>
      <c r="H400" s="29">
        <v>-0.42853200000000002</v>
      </c>
      <c r="I400" s="29">
        <v>-0.14768400000000001</v>
      </c>
      <c r="J400" s="29">
        <v>1.0333999999999999E-2</v>
      </c>
      <c r="K400" s="29">
        <v>0.197935</v>
      </c>
      <c r="L400" s="29">
        <v>-0.13417000000000001</v>
      </c>
      <c r="M400" s="58">
        <v>0.72853400000000001</v>
      </c>
      <c r="N400" s="58">
        <v>-1.2217480000000001</v>
      </c>
      <c r="O400" s="58">
        <v>-1.235689</v>
      </c>
      <c r="R400" s="31"/>
      <c r="S400" s="31">
        <f t="shared" si="932"/>
        <v>-0.78758099999999998</v>
      </c>
      <c r="T400" s="31">
        <f t="shared" si="933"/>
        <v>-0.42853200000000002</v>
      </c>
      <c r="U400" s="31">
        <f t="shared" si="934"/>
        <v>-0.14768400000000001</v>
      </c>
      <c r="V400" s="31">
        <f t="shared" si="935"/>
        <v>1.0333999999999999E-2</v>
      </c>
      <c r="W400" s="31">
        <f t="shared" si="936"/>
        <v>0.197935</v>
      </c>
      <c r="X400" s="31">
        <f t="shared" si="937"/>
        <v>-0.13417000000000001</v>
      </c>
      <c r="Y400" s="60">
        <f t="shared" si="938"/>
        <v>0.59827072727272723</v>
      </c>
      <c r="Z400" s="60">
        <f t="shared" si="939"/>
        <v>-1.2217480000000001</v>
      </c>
      <c r="AA400" s="60">
        <f t="shared" si="940"/>
        <v>-1.235689</v>
      </c>
      <c r="AC400" s="60"/>
      <c r="AD400" s="60"/>
      <c r="AE400" s="60"/>
      <c r="AF400" s="60"/>
      <c r="AG400" s="60"/>
      <c r="AH400" s="60"/>
      <c r="AI400" s="60"/>
      <c r="AJ400" s="60"/>
      <c r="AK400" s="60"/>
      <c r="AM400" s="31"/>
      <c r="AN400" s="31"/>
      <c r="AO400" s="31"/>
      <c r="AP400" s="31"/>
      <c r="AQ400" s="31"/>
      <c r="AR400" s="31"/>
      <c r="AS400" s="60"/>
      <c r="AW400" s="29">
        <f t="shared" si="943"/>
        <v>-0.78758099999999998</v>
      </c>
      <c r="AX400" s="29">
        <f t="shared" si="941"/>
        <v>-0.42853200000000002</v>
      </c>
      <c r="AY400" s="29">
        <f t="shared" si="941"/>
        <v>-0.14768400000000001</v>
      </c>
      <c r="AZ400" s="29">
        <f t="shared" si="941"/>
        <v>1.0333999999999999E-2</v>
      </c>
      <c r="BA400" s="29">
        <f t="shared" si="941"/>
        <v>0.197935</v>
      </c>
      <c r="BB400" s="29">
        <f t="shared" si="941"/>
        <v>-0.13417000000000001</v>
      </c>
      <c r="BC400" s="29">
        <f t="shared" si="941"/>
        <v>0.59827072727272723</v>
      </c>
      <c r="BD400" s="29">
        <f t="shared" si="941"/>
        <v>-1.2217480000000001</v>
      </c>
      <c r="BE400" s="29">
        <f t="shared" si="941"/>
        <v>-1.235689</v>
      </c>
      <c r="BG400" s="29">
        <f t="shared" si="944"/>
        <v>-6.0306260000000007</v>
      </c>
      <c r="BH400" s="29">
        <f t="shared" si="945"/>
        <v>-6.6239059999999998</v>
      </c>
      <c r="BI400" s="29">
        <f t="shared" si="946"/>
        <v>-4.4748100000000006</v>
      </c>
      <c r="BJ400" s="29">
        <f t="shared" si="947"/>
        <v>-5.7366289999999998</v>
      </c>
      <c r="BK400" s="29">
        <f t="shared" si="948"/>
        <v>-5.6321079999999997</v>
      </c>
      <c r="BL400" s="29">
        <f t="shared" si="949"/>
        <v>-5.9590489999999994</v>
      </c>
      <c r="BM400" s="29">
        <f t="shared" si="950"/>
        <v>3.7195868181818184</v>
      </c>
      <c r="BN400" s="29">
        <f t="shared" si="951"/>
        <v>-10.000558</v>
      </c>
      <c r="BO400" s="29">
        <f t="shared" si="952"/>
        <v>-9.0344499999999996</v>
      </c>
      <c r="BQ400" s="24">
        <v>2000</v>
      </c>
      <c r="BR400" s="24">
        <f t="shared" si="953"/>
        <v>21</v>
      </c>
      <c r="BS400" s="29">
        <f t="shared" si="907"/>
        <v>-9.4632030000000036</v>
      </c>
      <c r="BT400" s="29">
        <f t="shared" si="908"/>
        <v>-2.8257330000000009</v>
      </c>
      <c r="BU400" s="29">
        <f t="shared" si="909"/>
        <v>-12.042676000000002</v>
      </c>
      <c r="BV400" s="29">
        <f t="shared" si="910"/>
        <v>-10.382377000000002</v>
      </c>
      <c r="BW400" s="29">
        <f t="shared" si="911"/>
        <v>-5.8901399999999988</v>
      </c>
      <c r="BX400" s="29">
        <f t="shared" si="912"/>
        <v>-5.7673539999999983</v>
      </c>
      <c r="BY400" s="29">
        <f t="shared" si="913"/>
        <v>-3.4680326363636382</v>
      </c>
      <c r="BZ400" s="29">
        <f t="shared" si="914"/>
        <v>-1.4720830000000014</v>
      </c>
      <c r="CA400" s="29">
        <f t="shared" si="915"/>
        <v>-4.2196989999999994</v>
      </c>
      <c r="CC400" s="24">
        <v>2008</v>
      </c>
      <c r="CD400" s="24">
        <v>9</v>
      </c>
      <c r="CE400" s="29">
        <f t="shared" si="955"/>
        <v>1.6895950000000002</v>
      </c>
      <c r="CF400" s="29">
        <f t="shared" si="956"/>
        <v>5.3920560000000002</v>
      </c>
      <c r="CG400" s="29">
        <f t="shared" si="957"/>
        <v>6.2011210000000005</v>
      </c>
      <c r="CH400" s="29">
        <f t="shared" si="958"/>
        <v>5.0899599999999996</v>
      </c>
      <c r="CI400" s="29">
        <f t="shared" si="959"/>
        <v>7.0790959999999998</v>
      </c>
      <c r="CJ400" s="29">
        <f t="shared" si="960"/>
        <v>6.2719729999999991</v>
      </c>
      <c r="CK400" s="29">
        <f t="shared" si="961"/>
        <v>3.5483691818181815</v>
      </c>
      <c r="CL400" s="29">
        <f t="shared" si="962"/>
        <v>5.6918759999999997</v>
      </c>
      <c r="CM400" s="29">
        <f t="shared" si="963"/>
        <v>5.4640819999999994</v>
      </c>
    </row>
    <row r="401" spans="1:91" x14ac:dyDescent="0.25">
      <c r="A401" s="25" t="s">
        <v>114</v>
      </c>
      <c r="B401" s="25" t="s">
        <v>92</v>
      </c>
      <c r="C401" s="25" t="s">
        <v>91</v>
      </c>
      <c r="D401" s="26">
        <v>4</v>
      </c>
      <c r="F401" s="29">
        <v>0.71175699999999997</v>
      </c>
      <c r="G401" s="29">
        <v>4.7580999999999998E-2</v>
      </c>
      <c r="H401" s="29">
        <v>0.85368200000000005</v>
      </c>
      <c r="I401" s="29">
        <v>0.64437599999999995</v>
      </c>
      <c r="J401" s="29">
        <v>0.80655500000000002</v>
      </c>
      <c r="K401" s="29">
        <v>1.252793</v>
      </c>
      <c r="L401" s="29">
        <v>0.94962899999999995</v>
      </c>
      <c r="M401" s="58">
        <v>1.1960999999999999E-2</v>
      </c>
      <c r="N401" s="58">
        <v>-0.236897</v>
      </c>
      <c r="O401" s="58">
        <v>0.11525000000000001</v>
      </c>
      <c r="R401" s="31"/>
      <c r="S401" s="31">
        <f t="shared" si="932"/>
        <v>4.7580999999999998E-2</v>
      </c>
      <c r="T401" s="31">
        <f t="shared" si="933"/>
        <v>0.85368200000000005</v>
      </c>
      <c r="U401" s="31">
        <f t="shared" si="934"/>
        <v>0.64437599999999995</v>
      </c>
      <c r="V401" s="31">
        <f t="shared" si="935"/>
        <v>0.80655500000000002</v>
      </c>
      <c r="W401" s="31">
        <f t="shared" si="936"/>
        <v>1.252793</v>
      </c>
      <c r="X401" s="31">
        <f t="shared" si="937"/>
        <v>0.94962899999999995</v>
      </c>
      <c r="Y401" s="60">
        <f t="shared" si="938"/>
        <v>0.39366790909090904</v>
      </c>
      <c r="Z401" s="60">
        <f t="shared" si="939"/>
        <v>-0.236897</v>
      </c>
      <c r="AA401" s="60">
        <f t="shared" si="940"/>
        <v>0.11525000000000001</v>
      </c>
      <c r="AC401" s="60"/>
      <c r="AD401" s="60"/>
      <c r="AE401" s="60"/>
      <c r="AF401" s="60"/>
      <c r="AG401" s="60"/>
      <c r="AH401" s="60"/>
      <c r="AI401" s="60"/>
      <c r="AJ401" s="60"/>
      <c r="AK401" s="60"/>
      <c r="AM401" s="31"/>
      <c r="AN401" s="31"/>
      <c r="AO401" s="31"/>
      <c r="AP401" s="31"/>
      <c r="AQ401" s="31"/>
      <c r="AR401" s="31"/>
      <c r="AS401" s="60"/>
      <c r="AW401" s="29">
        <f t="shared" si="943"/>
        <v>4.7580999999999998E-2</v>
      </c>
      <c r="AX401" s="29">
        <f t="shared" si="941"/>
        <v>0.85368200000000005</v>
      </c>
      <c r="AY401" s="29">
        <f t="shared" si="941"/>
        <v>0.64437599999999995</v>
      </c>
      <c r="AZ401" s="29">
        <f t="shared" si="941"/>
        <v>0.80655500000000002</v>
      </c>
      <c r="BA401" s="29">
        <f t="shared" si="941"/>
        <v>1.252793</v>
      </c>
      <c r="BB401" s="29">
        <f t="shared" si="941"/>
        <v>0.94962899999999995</v>
      </c>
      <c r="BC401" s="29">
        <f t="shared" si="941"/>
        <v>0.39366790909090904</v>
      </c>
      <c r="BD401" s="29">
        <f t="shared" si="941"/>
        <v>-0.236897</v>
      </c>
      <c r="BE401" s="29">
        <f t="shared" si="941"/>
        <v>0.11525000000000001</v>
      </c>
      <c r="BG401" s="29">
        <f t="shared" si="944"/>
        <v>-5.9830450000000006</v>
      </c>
      <c r="BH401" s="29">
        <f t="shared" si="945"/>
        <v>-5.7702239999999998</v>
      </c>
      <c r="BI401" s="29">
        <f t="shared" si="946"/>
        <v>-3.8304340000000008</v>
      </c>
      <c r="BJ401" s="29">
        <f t="shared" si="947"/>
        <v>-4.9300739999999994</v>
      </c>
      <c r="BK401" s="29">
        <f t="shared" si="948"/>
        <v>-4.3793150000000001</v>
      </c>
      <c r="BL401" s="29">
        <f t="shared" si="949"/>
        <v>-5.0094199999999995</v>
      </c>
      <c r="BM401" s="29">
        <f t="shared" si="950"/>
        <v>4.1132547272727278</v>
      </c>
      <c r="BN401" s="29">
        <f t="shared" si="951"/>
        <v>-10.237455000000001</v>
      </c>
      <c r="BO401" s="29">
        <f t="shared" si="952"/>
        <v>-8.9192</v>
      </c>
      <c r="BQ401" s="24">
        <v>2001</v>
      </c>
      <c r="BR401" s="24">
        <v>1</v>
      </c>
      <c r="BS401" s="29">
        <f>AM692</f>
        <v>-1.2203660000000001</v>
      </c>
      <c r="BT401" s="29">
        <f t="shared" ref="BT401:CA401" si="964">AN692</f>
        <v>-1.191635</v>
      </c>
      <c r="BU401" s="29">
        <f t="shared" si="964"/>
        <v>-0.92515099999999995</v>
      </c>
      <c r="BV401" s="29">
        <f t="shared" si="964"/>
        <v>-0.72341900000000003</v>
      </c>
      <c r="BW401" s="29">
        <f t="shared" si="964"/>
        <v>-1.0061389999999999</v>
      </c>
      <c r="BX401" s="29">
        <f t="shared" si="964"/>
        <v>-1.0396000000000001</v>
      </c>
      <c r="BY401" s="29">
        <f t="shared" si="964"/>
        <v>-1.010481181818182</v>
      </c>
      <c r="BZ401" s="29">
        <f t="shared" si="964"/>
        <v>-1.0846819999999999</v>
      </c>
      <c r="CA401" s="29">
        <f t="shared" si="964"/>
        <v>-0.63826799999999995</v>
      </c>
      <c r="CC401" s="24">
        <v>2008</v>
      </c>
      <c r="CD401" s="24">
        <v>10</v>
      </c>
      <c r="CE401" s="29">
        <f t="shared" si="955"/>
        <v>1.6279040000000002</v>
      </c>
      <c r="CF401" s="29">
        <f t="shared" si="956"/>
        <v>5.9881640000000003</v>
      </c>
      <c r="CG401" s="29">
        <f t="shared" si="957"/>
        <v>6.4085960000000002</v>
      </c>
      <c r="CH401" s="29">
        <f t="shared" si="958"/>
        <v>4.8110959999999992</v>
      </c>
      <c r="CI401" s="29">
        <f t="shared" si="959"/>
        <v>7.0103270000000002</v>
      </c>
      <c r="CJ401" s="29">
        <f t="shared" si="960"/>
        <v>6.7022019999999989</v>
      </c>
      <c r="CK401" s="29">
        <f t="shared" si="961"/>
        <v>3.7788039999999996</v>
      </c>
      <c r="CL401" s="29">
        <f t="shared" si="962"/>
        <v>6.370139</v>
      </c>
      <c r="CM401" s="29">
        <f t="shared" si="963"/>
        <v>5.9914989999999992</v>
      </c>
    </row>
    <row r="402" spans="1:91" x14ac:dyDescent="0.25">
      <c r="A402" s="25" t="s">
        <v>114</v>
      </c>
      <c r="B402" s="25" t="s">
        <v>92</v>
      </c>
      <c r="C402" s="25" t="s">
        <v>92</v>
      </c>
      <c r="D402" s="26">
        <v>5</v>
      </c>
      <c r="F402" s="29">
        <v>0.95531299999999997</v>
      </c>
      <c r="G402" s="29">
        <v>0.69336100000000001</v>
      </c>
      <c r="H402" s="29">
        <v>1.6957720000000001</v>
      </c>
      <c r="I402" s="29">
        <v>1.2725850000000001</v>
      </c>
      <c r="J402" s="29">
        <v>1.594047</v>
      </c>
      <c r="K402" s="29">
        <v>1.933662</v>
      </c>
      <c r="L402" s="29">
        <v>1.6439569999999999</v>
      </c>
      <c r="M402" s="58">
        <v>0.70171099999999997</v>
      </c>
      <c r="N402" s="58">
        <v>0.53816699999999995</v>
      </c>
      <c r="O402" s="58">
        <v>1.325582</v>
      </c>
      <c r="R402" s="31"/>
      <c r="S402" s="31">
        <f t="shared" si="932"/>
        <v>0.69336100000000001</v>
      </c>
      <c r="T402" s="31">
        <f t="shared" si="933"/>
        <v>1.6957720000000001</v>
      </c>
      <c r="U402" s="31">
        <f t="shared" si="934"/>
        <v>1.2725850000000001</v>
      </c>
      <c r="V402" s="31">
        <f t="shared" si="935"/>
        <v>1.594047</v>
      </c>
      <c r="W402" s="31">
        <f t="shared" si="936"/>
        <v>1.933662</v>
      </c>
      <c r="X402" s="31">
        <f t="shared" si="937"/>
        <v>1.6439569999999999</v>
      </c>
      <c r="Y402" s="60">
        <f t="shared" si="938"/>
        <v>0.84003936363636356</v>
      </c>
      <c r="Z402" s="60">
        <f t="shared" si="939"/>
        <v>0.53816699999999995</v>
      </c>
      <c r="AA402" s="60">
        <f t="shared" si="940"/>
        <v>1.325582</v>
      </c>
      <c r="AC402" s="60"/>
      <c r="AD402" s="60"/>
      <c r="AE402" s="60"/>
      <c r="AF402" s="60"/>
      <c r="AG402" s="60"/>
      <c r="AH402" s="60"/>
      <c r="AI402" s="60"/>
      <c r="AJ402" s="60"/>
      <c r="AK402" s="60"/>
      <c r="AM402" s="31"/>
      <c r="AN402" s="31"/>
      <c r="AO402" s="31"/>
      <c r="AP402" s="31"/>
      <c r="AQ402" s="31"/>
      <c r="AR402" s="31"/>
      <c r="AS402" s="60"/>
      <c r="AW402" s="29">
        <f t="shared" si="943"/>
        <v>0.69336100000000001</v>
      </c>
      <c r="AX402" s="29">
        <f t="shared" si="941"/>
        <v>1.6957720000000001</v>
      </c>
      <c r="AY402" s="29">
        <f t="shared" si="941"/>
        <v>1.2725850000000001</v>
      </c>
      <c r="AZ402" s="29">
        <f t="shared" si="941"/>
        <v>1.594047</v>
      </c>
      <c r="BA402" s="29">
        <f t="shared" si="941"/>
        <v>1.933662</v>
      </c>
      <c r="BB402" s="29">
        <f t="shared" si="941"/>
        <v>1.6439569999999999</v>
      </c>
      <c r="BC402" s="29">
        <f t="shared" si="941"/>
        <v>0.84003936363636356</v>
      </c>
      <c r="BD402" s="29">
        <f t="shared" si="941"/>
        <v>0.53816699999999995</v>
      </c>
      <c r="BE402" s="29">
        <f t="shared" si="941"/>
        <v>1.325582</v>
      </c>
      <c r="BG402" s="29">
        <f t="shared" si="944"/>
        <v>-5.2896840000000003</v>
      </c>
      <c r="BH402" s="29">
        <f t="shared" si="945"/>
        <v>-4.074452</v>
      </c>
      <c r="BI402" s="29">
        <f t="shared" si="946"/>
        <v>-2.5578490000000009</v>
      </c>
      <c r="BJ402" s="29">
        <f t="shared" si="947"/>
        <v>-3.3360269999999996</v>
      </c>
      <c r="BK402" s="29">
        <f t="shared" si="948"/>
        <v>-2.4456530000000001</v>
      </c>
      <c r="BL402" s="29">
        <f t="shared" si="949"/>
        <v>-3.3654629999999996</v>
      </c>
      <c r="BM402" s="29">
        <f t="shared" si="950"/>
        <v>4.9532940909090915</v>
      </c>
      <c r="BN402" s="29">
        <f t="shared" si="951"/>
        <v>-9.699288000000001</v>
      </c>
      <c r="BO402" s="29">
        <f t="shared" si="952"/>
        <v>-7.5936180000000002</v>
      </c>
      <c r="BQ402" s="24">
        <v>2001</v>
      </c>
      <c r="BR402" s="24">
        <v>2</v>
      </c>
      <c r="BS402" s="29">
        <f t="shared" ref="BS402:BS421" si="965">AM693</f>
        <v>-2.1434790000000001</v>
      </c>
      <c r="BT402" s="29">
        <f t="shared" ref="BT402:BT421" si="966">AN693</f>
        <v>-2.0750980000000001</v>
      </c>
      <c r="BU402" s="29">
        <f t="shared" ref="BU402:BU421" si="967">AO693</f>
        <v>-1.7301139999999999</v>
      </c>
      <c r="BV402" s="29">
        <f t="shared" ref="BV402:BV421" si="968">AP693</f>
        <v>-1.18476</v>
      </c>
      <c r="BW402" s="29">
        <f t="shared" ref="BW402:BW421" si="969">AQ693</f>
        <v>-1.7782749999999998</v>
      </c>
      <c r="BX402" s="29">
        <f t="shared" ref="BX402:BX421" si="970">AR693</f>
        <v>-1.8593500000000001</v>
      </c>
      <c r="BY402" s="29">
        <f t="shared" ref="BY402:BY421" si="971">AS693</f>
        <v>-1.8894686363636366</v>
      </c>
      <c r="BZ402" s="29">
        <f t="shared" ref="BZ402:BZ421" si="972">AT693</f>
        <v>-2.0192959999999998</v>
      </c>
      <c r="CA402" s="29">
        <f t="shared" ref="CA402:CA421" si="973">AU693</f>
        <v>-1.132803</v>
      </c>
      <c r="CC402" s="24">
        <v>2008</v>
      </c>
      <c r="CD402" s="24">
        <v>11</v>
      </c>
      <c r="CE402" s="29">
        <f t="shared" si="955"/>
        <v>1.2159990000000003</v>
      </c>
      <c r="CF402" s="29">
        <f t="shared" si="956"/>
        <v>6.086468</v>
      </c>
      <c r="CG402" s="29">
        <f t="shared" si="957"/>
        <v>6.2250779999999999</v>
      </c>
      <c r="CH402" s="29">
        <f t="shared" si="958"/>
        <v>4.166974999999999</v>
      </c>
      <c r="CI402" s="29">
        <f t="shared" si="959"/>
        <v>6.4911310000000002</v>
      </c>
      <c r="CJ402" s="29">
        <f t="shared" si="960"/>
        <v>6.5977499999999987</v>
      </c>
      <c r="CK402" s="29">
        <f t="shared" si="961"/>
        <v>3.6381899999999998</v>
      </c>
      <c r="CL402" s="29">
        <f t="shared" si="962"/>
        <v>6.437189</v>
      </c>
      <c r="CM402" s="29">
        <f t="shared" si="963"/>
        <v>5.7541289999999989</v>
      </c>
    </row>
    <row r="403" spans="1:91" x14ac:dyDescent="0.25">
      <c r="A403" s="25" t="s">
        <v>114</v>
      </c>
      <c r="B403" s="25" t="s">
        <v>92</v>
      </c>
      <c r="C403" s="25" t="s">
        <v>93</v>
      </c>
      <c r="D403" s="26">
        <v>6</v>
      </c>
      <c r="F403" s="29">
        <v>1.0855030000000001</v>
      </c>
      <c r="G403" s="29">
        <v>1.2431460000000001</v>
      </c>
      <c r="H403" s="29">
        <v>2.2698529999999999</v>
      </c>
      <c r="I403" s="29">
        <v>1.674598</v>
      </c>
      <c r="J403" s="29">
        <v>2.1594579999999999</v>
      </c>
      <c r="K403" s="29">
        <v>2.3810220000000002</v>
      </c>
      <c r="L403" s="29">
        <v>2.0882299999999998</v>
      </c>
      <c r="M403" s="58">
        <v>1.2438929999999999</v>
      </c>
      <c r="N403" s="58">
        <v>1.252535</v>
      </c>
      <c r="O403" s="58">
        <v>2.2789250000000001</v>
      </c>
      <c r="R403" s="31"/>
      <c r="S403" s="31">
        <f t="shared" si="932"/>
        <v>1.2431460000000001</v>
      </c>
      <c r="T403" s="31">
        <f t="shared" si="933"/>
        <v>2.2698529999999999</v>
      </c>
      <c r="U403" s="31">
        <f t="shared" si="934"/>
        <v>1.674598</v>
      </c>
      <c r="V403" s="31">
        <f t="shared" si="935"/>
        <v>2.1594579999999999</v>
      </c>
      <c r="W403" s="31">
        <f t="shared" si="936"/>
        <v>2.3810220000000002</v>
      </c>
      <c r="X403" s="31">
        <f t="shared" si="937"/>
        <v>2.0882299999999998</v>
      </c>
      <c r="Y403" s="60">
        <f t="shared" si="938"/>
        <v>1.1574984545454545</v>
      </c>
      <c r="Z403" s="60">
        <f t="shared" si="939"/>
        <v>1.252535</v>
      </c>
      <c r="AA403" s="60">
        <f t="shared" si="940"/>
        <v>2.2789250000000001</v>
      </c>
      <c r="AC403" s="60"/>
      <c r="AD403" s="60"/>
      <c r="AE403" s="60"/>
      <c r="AF403" s="60"/>
      <c r="AG403" s="60"/>
      <c r="AH403" s="60"/>
      <c r="AI403" s="60"/>
      <c r="AJ403" s="60"/>
      <c r="AK403" s="60"/>
      <c r="AM403" s="31"/>
      <c r="AN403" s="31"/>
      <c r="AO403" s="31"/>
      <c r="AP403" s="31"/>
      <c r="AQ403" s="31"/>
      <c r="AR403" s="31"/>
      <c r="AS403" s="60"/>
      <c r="AW403" s="29">
        <f t="shared" si="943"/>
        <v>1.2431460000000001</v>
      </c>
      <c r="AX403" s="29">
        <f t="shared" si="941"/>
        <v>2.2698529999999999</v>
      </c>
      <c r="AY403" s="29">
        <f t="shared" si="941"/>
        <v>1.674598</v>
      </c>
      <c r="AZ403" s="29">
        <f t="shared" si="941"/>
        <v>2.1594579999999999</v>
      </c>
      <c r="BA403" s="29">
        <f t="shared" si="941"/>
        <v>2.3810220000000002</v>
      </c>
      <c r="BB403" s="29">
        <f t="shared" si="941"/>
        <v>2.0882299999999998</v>
      </c>
      <c r="BC403" s="29">
        <f t="shared" si="941"/>
        <v>1.1574984545454545</v>
      </c>
      <c r="BD403" s="29">
        <f t="shared" si="941"/>
        <v>1.252535</v>
      </c>
      <c r="BE403" s="29">
        <f t="shared" si="941"/>
        <v>2.2789250000000001</v>
      </c>
      <c r="BG403" s="29">
        <f t="shared" si="944"/>
        <v>-4.046538</v>
      </c>
      <c r="BH403" s="29">
        <f t="shared" si="945"/>
        <v>-1.8045990000000001</v>
      </c>
      <c r="BI403" s="29">
        <f t="shared" si="946"/>
        <v>-0.8832510000000009</v>
      </c>
      <c r="BJ403" s="29">
        <f t="shared" si="947"/>
        <v>-1.1765689999999998</v>
      </c>
      <c r="BK403" s="29">
        <f t="shared" si="948"/>
        <v>-6.4630999999999883E-2</v>
      </c>
      <c r="BL403" s="29">
        <f t="shared" si="949"/>
        <v>-1.2772329999999998</v>
      </c>
      <c r="BM403" s="29">
        <f t="shared" si="950"/>
        <v>6.1107925454545455</v>
      </c>
      <c r="BN403" s="29">
        <f t="shared" si="951"/>
        <v>-8.4467530000000011</v>
      </c>
      <c r="BO403" s="29">
        <f t="shared" si="952"/>
        <v>-5.3146930000000001</v>
      </c>
      <c r="BQ403" s="24">
        <v>2001</v>
      </c>
      <c r="BR403" s="24">
        <v>3</v>
      </c>
      <c r="BS403" s="29">
        <f t="shared" si="965"/>
        <v>-2.8028530000000003</v>
      </c>
      <c r="BT403" s="29">
        <f t="shared" si="966"/>
        <v>-2.6958000000000002</v>
      </c>
      <c r="BU403" s="29">
        <f t="shared" si="967"/>
        <v>-2.3639920000000001</v>
      </c>
      <c r="BV403" s="29">
        <f t="shared" si="968"/>
        <v>-1.452582</v>
      </c>
      <c r="BW403" s="29">
        <f t="shared" si="969"/>
        <v>-2.3068269999999997</v>
      </c>
      <c r="BX403" s="29">
        <f t="shared" si="970"/>
        <v>-2.4317600000000001</v>
      </c>
      <c r="BY403" s="29">
        <f t="shared" si="971"/>
        <v>-2.5959184545454548</v>
      </c>
      <c r="BZ403" s="29">
        <f t="shared" si="972"/>
        <v>-2.7664059999999999</v>
      </c>
      <c r="CA403" s="29">
        <f t="shared" si="973"/>
        <v>-1.547644</v>
      </c>
      <c r="CC403" s="24">
        <v>2008</v>
      </c>
      <c r="CD403" s="24">
        <v>12</v>
      </c>
      <c r="CE403" s="29">
        <f t="shared" si="955"/>
        <v>0.67115600000000031</v>
      </c>
      <c r="CF403" s="29">
        <f t="shared" si="956"/>
        <v>6.1096250000000003</v>
      </c>
      <c r="CG403" s="29">
        <f t="shared" si="957"/>
        <v>6.0606979999999995</v>
      </c>
      <c r="CH403" s="29">
        <f t="shared" si="958"/>
        <v>3.5559559999999992</v>
      </c>
      <c r="CI403" s="29">
        <f t="shared" si="959"/>
        <v>6.2080120000000001</v>
      </c>
      <c r="CJ403" s="29">
        <f t="shared" si="960"/>
        <v>6.5757929999999991</v>
      </c>
      <c r="CK403" s="29">
        <f t="shared" si="961"/>
        <v>3.7067204545454544</v>
      </c>
      <c r="CL403" s="29">
        <f t="shared" si="962"/>
        <v>6.7999340000000004</v>
      </c>
      <c r="CM403" s="29">
        <f t="shared" si="963"/>
        <v>5.9006389999999991</v>
      </c>
    </row>
    <row r="404" spans="1:91" x14ac:dyDescent="0.25">
      <c r="A404" s="25" t="s">
        <v>114</v>
      </c>
      <c r="B404" s="25" t="s">
        <v>93</v>
      </c>
      <c r="C404" s="25" t="s">
        <v>91</v>
      </c>
      <c r="D404" s="26">
        <v>7</v>
      </c>
      <c r="F404" s="29">
        <v>0.455121</v>
      </c>
      <c r="G404" s="29">
        <v>0.89807999999999999</v>
      </c>
      <c r="H404" s="29">
        <v>1.2415639999999999</v>
      </c>
      <c r="I404" s="29">
        <v>1.0206010000000001</v>
      </c>
      <c r="J404" s="29">
        <v>1.3003960000000001</v>
      </c>
      <c r="K404" s="29">
        <v>1.4809239999999999</v>
      </c>
      <c r="L404" s="29">
        <v>1.2641</v>
      </c>
      <c r="M404" s="58">
        <v>0.81547099999999995</v>
      </c>
      <c r="N404" s="58">
        <v>1.0480179999999999</v>
      </c>
      <c r="O404" s="58">
        <v>1.35582</v>
      </c>
      <c r="R404" s="31"/>
      <c r="S404" s="31">
        <f t="shared" si="932"/>
        <v>0.89807999999999999</v>
      </c>
      <c r="T404" s="31">
        <f t="shared" si="933"/>
        <v>1.2415639999999999</v>
      </c>
      <c r="U404" s="31">
        <f t="shared" si="934"/>
        <v>1.0206010000000001</v>
      </c>
      <c r="V404" s="31">
        <f t="shared" si="935"/>
        <v>1.3003960000000001</v>
      </c>
      <c r="W404" s="31">
        <f t="shared" si="936"/>
        <v>1.4809239999999999</v>
      </c>
      <c r="X404" s="31">
        <f t="shared" si="937"/>
        <v>1.2641</v>
      </c>
      <c r="Y404" s="60">
        <f t="shared" si="938"/>
        <v>0.61891645454545452</v>
      </c>
      <c r="Z404" s="60">
        <f t="shared" si="939"/>
        <v>1.0480179999999999</v>
      </c>
      <c r="AA404" s="60">
        <f t="shared" si="940"/>
        <v>1.35582</v>
      </c>
      <c r="AC404" s="60">
        <f>S404</f>
        <v>0.89807999999999999</v>
      </c>
      <c r="AD404" s="60">
        <f t="shared" ref="AD404:AK419" si="974">T404</f>
        <v>1.2415639999999999</v>
      </c>
      <c r="AE404" s="60">
        <f t="shared" si="974"/>
        <v>1.0206010000000001</v>
      </c>
      <c r="AF404" s="60">
        <f t="shared" si="974"/>
        <v>1.3003960000000001</v>
      </c>
      <c r="AG404" s="60">
        <f t="shared" si="974"/>
        <v>1.4809239999999999</v>
      </c>
      <c r="AH404" s="60">
        <f t="shared" si="974"/>
        <v>1.2641</v>
      </c>
      <c r="AI404" s="60">
        <f t="shared" si="974"/>
        <v>0.61891645454545452</v>
      </c>
      <c r="AJ404" s="60">
        <f t="shared" si="974"/>
        <v>1.0480179999999999</v>
      </c>
      <c r="AK404" s="60">
        <f t="shared" si="974"/>
        <v>1.35582</v>
      </c>
      <c r="AM404" s="31">
        <f>AC404</f>
        <v>0.89807999999999999</v>
      </c>
      <c r="AN404" s="31">
        <f t="shared" ref="AN404:AU404" si="975">AD404</f>
        <v>1.2415639999999999</v>
      </c>
      <c r="AO404" s="31">
        <f t="shared" si="975"/>
        <v>1.0206010000000001</v>
      </c>
      <c r="AP404" s="31">
        <f t="shared" si="975"/>
        <v>1.3003960000000001</v>
      </c>
      <c r="AQ404" s="31">
        <f t="shared" si="975"/>
        <v>1.4809239999999999</v>
      </c>
      <c r="AR404" s="31">
        <f t="shared" si="975"/>
        <v>1.2641</v>
      </c>
      <c r="AS404" s="31">
        <f t="shared" si="975"/>
        <v>0.61891645454545452</v>
      </c>
      <c r="AT404" s="31">
        <f t="shared" si="975"/>
        <v>1.0480179999999999</v>
      </c>
      <c r="AU404" s="31">
        <f t="shared" si="975"/>
        <v>1.35582</v>
      </c>
      <c r="BQ404" s="24">
        <v>2001</v>
      </c>
      <c r="BR404" s="24">
        <v>4</v>
      </c>
      <c r="BS404" s="29">
        <f t="shared" si="965"/>
        <v>-2.4087480000000001</v>
      </c>
      <c r="BT404" s="29">
        <f t="shared" si="966"/>
        <v>-2.2149170000000002</v>
      </c>
      <c r="BU404" s="29">
        <f t="shared" si="967"/>
        <v>-1.5821390000000002</v>
      </c>
      <c r="BV404" s="29">
        <f t="shared" si="968"/>
        <v>-0.29473300000000013</v>
      </c>
      <c r="BW404" s="29">
        <f t="shared" si="969"/>
        <v>-1.8068959999999996</v>
      </c>
      <c r="BX404" s="29">
        <f t="shared" si="970"/>
        <v>-2.0031370000000002</v>
      </c>
      <c r="BY404" s="29">
        <f t="shared" si="971"/>
        <v>-2.0550126363636365</v>
      </c>
      <c r="BZ404" s="29">
        <f t="shared" si="972"/>
        <v>-2.9014389999999999</v>
      </c>
      <c r="CA404" s="29">
        <f t="shared" si="973"/>
        <v>-1.25176</v>
      </c>
      <c r="CC404" s="24">
        <v>2008</v>
      </c>
      <c r="CD404" s="24">
        <v>13</v>
      </c>
      <c r="CE404" s="29">
        <f t="shared" si="955"/>
        <v>0.3786010000000003</v>
      </c>
      <c r="CF404" s="29">
        <f t="shared" si="956"/>
        <v>6.3690410000000002</v>
      </c>
      <c r="CG404" s="29">
        <f t="shared" si="957"/>
        <v>6.0130799999999995</v>
      </c>
      <c r="CH404" s="29">
        <f t="shared" si="958"/>
        <v>3.2441369999999994</v>
      </c>
      <c r="CI404" s="29">
        <f t="shared" si="959"/>
        <v>6.3157630000000005</v>
      </c>
      <c r="CJ404" s="29">
        <f t="shared" si="960"/>
        <v>6.716645999999999</v>
      </c>
      <c r="CK404" s="29">
        <f t="shared" si="961"/>
        <v>4.2224275454545452</v>
      </c>
      <c r="CL404" s="29">
        <f t="shared" si="962"/>
        <v>7.2365520000000005</v>
      </c>
      <c r="CM404" s="29">
        <f t="shared" si="963"/>
        <v>6.301137999999999</v>
      </c>
    </row>
    <row r="405" spans="1:91" x14ac:dyDescent="0.25">
      <c r="A405" s="25" t="s">
        <v>114</v>
      </c>
      <c r="B405" s="25" t="s">
        <v>93</v>
      </c>
      <c r="C405" s="25" t="s">
        <v>92</v>
      </c>
      <c r="D405" s="26">
        <v>8</v>
      </c>
      <c r="F405" s="29">
        <v>0.22298000000000001</v>
      </c>
      <c r="G405" s="29">
        <v>0.45581300000000002</v>
      </c>
      <c r="H405" s="29">
        <v>0.69538999999999995</v>
      </c>
      <c r="I405" s="29">
        <v>0.67833500000000002</v>
      </c>
      <c r="J405" s="29">
        <v>0.82963299999999995</v>
      </c>
      <c r="K405" s="29">
        <v>0.98955899999999997</v>
      </c>
      <c r="L405" s="29">
        <v>0.76786500000000002</v>
      </c>
      <c r="M405" s="58">
        <v>0.516073</v>
      </c>
      <c r="N405" s="58">
        <v>0.82360100000000003</v>
      </c>
      <c r="O405" s="58">
        <v>0.77653099999999997</v>
      </c>
      <c r="R405" s="31"/>
      <c r="S405" s="31">
        <f t="shared" si="932"/>
        <v>0.45581300000000002</v>
      </c>
      <c r="T405" s="31">
        <f t="shared" si="933"/>
        <v>0.69538999999999995</v>
      </c>
      <c r="U405" s="31">
        <f t="shared" si="934"/>
        <v>0.67833500000000002</v>
      </c>
      <c r="V405" s="31">
        <f t="shared" si="935"/>
        <v>0.82963299999999995</v>
      </c>
      <c r="W405" s="31">
        <f t="shared" si="936"/>
        <v>0.98955899999999997</v>
      </c>
      <c r="X405" s="31">
        <f t="shared" si="937"/>
        <v>0.76786500000000002</v>
      </c>
      <c r="Y405" s="60">
        <f t="shared" si="938"/>
        <v>0.35620409090909094</v>
      </c>
      <c r="Z405" s="60">
        <f t="shared" si="939"/>
        <v>0.82360100000000003</v>
      </c>
      <c r="AA405" s="60">
        <f t="shared" si="940"/>
        <v>0.77653099999999997</v>
      </c>
      <c r="AC405" s="60">
        <f t="shared" ref="AC405:AC424" si="976">S405</f>
        <v>0.45581300000000002</v>
      </c>
      <c r="AD405" s="60">
        <f t="shared" si="974"/>
        <v>0.69538999999999995</v>
      </c>
      <c r="AE405" s="60">
        <f t="shared" si="974"/>
        <v>0.67833500000000002</v>
      </c>
      <c r="AF405" s="60">
        <f t="shared" si="974"/>
        <v>0.82963299999999995</v>
      </c>
      <c r="AG405" s="60">
        <f t="shared" si="974"/>
        <v>0.98955899999999997</v>
      </c>
      <c r="AH405" s="60">
        <f t="shared" si="974"/>
        <v>0.76786500000000002</v>
      </c>
      <c r="AI405" s="60">
        <f t="shared" si="974"/>
        <v>0.35620409090909094</v>
      </c>
      <c r="AJ405" s="60">
        <f t="shared" si="974"/>
        <v>0.82360100000000003</v>
      </c>
      <c r="AK405" s="60">
        <f t="shared" si="974"/>
        <v>0.77653099999999997</v>
      </c>
      <c r="AM405" s="31">
        <f>AC405+AM404</f>
        <v>1.353893</v>
      </c>
      <c r="AN405" s="31">
        <f t="shared" ref="AN405:AU420" si="977">AD405+AN404</f>
        <v>1.9369539999999998</v>
      </c>
      <c r="AO405" s="31">
        <f t="shared" si="977"/>
        <v>1.6989360000000002</v>
      </c>
      <c r="AP405" s="31">
        <f t="shared" si="977"/>
        <v>2.130029</v>
      </c>
      <c r="AQ405" s="31">
        <f t="shared" si="977"/>
        <v>2.4704829999999998</v>
      </c>
      <c r="AR405" s="31">
        <f t="shared" si="977"/>
        <v>2.031965</v>
      </c>
      <c r="AS405" s="31">
        <f t="shared" si="977"/>
        <v>0.97512054545454552</v>
      </c>
      <c r="AT405" s="31">
        <f t="shared" si="977"/>
        <v>1.8716189999999999</v>
      </c>
      <c r="AU405" s="31">
        <f t="shared" si="977"/>
        <v>2.1323509999999999</v>
      </c>
      <c r="BQ405" s="24">
        <v>2001</v>
      </c>
      <c r="BR405" s="24">
        <v>5</v>
      </c>
      <c r="BS405" s="29">
        <f t="shared" si="965"/>
        <v>-1.7329030000000001</v>
      </c>
      <c r="BT405" s="29">
        <f t="shared" si="966"/>
        <v>-1.5097750000000003</v>
      </c>
      <c r="BU405" s="29">
        <f t="shared" si="967"/>
        <v>-0.37585100000000016</v>
      </c>
      <c r="BV405" s="29">
        <f t="shared" si="968"/>
        <v>1.1621489999999999</v>
      </c>
      <c r="BW405" s="29">
        <f t="shared" si="969"/>
        <v>-0.96959899999999966</v>
      </c>
      <c r="BX405" s="29">
        <f t="shared" si="970"/>
        <v>-1.2816450000000001</v>
      </c>
      <c r="BY405" s="29">
        <f t="shared" si="971"/>
        <v>-1.4223497272727275</v>
      </c>
      <c r="BZ405" s="29">
        <f t="shared" si="972"/>
        <v>-2.7364289999999998</v>
      </c>
      <c r="CA405" s="29">
        <f t="shared" si="973"/>
        <v>-0.69535800000000003</v>
      </c>
      <c r="CC405" s="24">
        <v>2008</v>
      </c>
      <c r="CD405" s="24">
        <v>14</v>
      </c>
      <c r="CE405" s="29">
        <f t="shared" si="955"/>
        <v>-0.36168699999999965</v>
      </c>
      <c r="CF405" s="29">
        <f t="shared" si="956"/>
        <v>5.9030170000000002</v>
      </c>
      <c r="CG405" s="29">
        <f t="shared" si="957"/>
        <v>5.3471509999999993</v>
      </c>
      <c r="CH405" s="29">
        <f t="shared" si="958"/>
        <v>2.5750659999999996</v>
      </c>
      <c r="CI405" s="29">
        <f t="shared" si="959"/>
        <v>5.7633760000000009</v>
      </c>
      <c r="CJ405" s="29">
        <f t="shared" si="960"/>
        <v>6.0272619999999986</v>
      </c>
      <c r="CK405" s="29">
        <f t="shared" si="961"/>
        <v>4.0215339999999999</v>
      </c>
      <c r="CL405" s="29">
        <f t="shared" si="962"/>
        <v>7.0101380000000004</v>
      </c>
      <c r="CM405" s="29">
        <f t="shared" si="963"/>
        <v>6.1069389999999988</v>
      </c>
    </row>
    <row r="406" spans="1:91" x14ac:dyDescent="0.25">
      <c r="A406" s="25" t="s">
        <v>114</v>
      </c>
      <c r="B406" s="25" t="s">
        <v>93</v>
      </c>
      <c r="C406" s="25" t="s">
        <v>93</v>
      </c>
      <c r="D406" s="26">
        <v>9</v>
      </c>
      <c r="F406" s="29">
        <v>-9.1438000000000005E-2</v>
      </c>
      <c r="G406" s="29">
        <v>7.5572E-2</v>
      </c>
      <c r="H406" s="29">
        <v>0.16580800000000001</v>
      </c>
      <c r="I406" s="29">
        <v>0.24623400000000001</v>
      </c>
      <c r="J406" s="29">
        <v>0.25742300000000001</v>
      </c>
      <c r="K406" s="29">
        <v>0.40789300000000001</v>
      </c>
      <c r="L406" s="29">
        <v>0.24312700000000001</v>
      </c>
      <c r="M406" s="58">
        <v>0.17790600000000001</v>
      </c>
      <c r="N406" s="58">
        <v>0.46883200000000003</v>
      </c>
      <c r="O406" s="58">
        <v>0.16203100000000001</v>
      </c>
      <c r="R406" s="31"/>
      <c r="S406" s="31">
        <f t="shared" si="932"/>
        <v>7.5572E-2</v>
      </c>
      <c r="T406" s="31">
        <f t="shared" si="933"/>
        <v>0.16580800000000001</v>
      </c>
      <c r="U406" s="31">
        <f t="shared" si="934"/>
        <v>0.24623400000000001</v>
      </c>
      <c r="V406" s="31">
        <f t="shared" si="935"/>
        <v>0.25742300000000001</v>
      </c>
      <c r="W406" s="31">
        <f t="shared" si="936"/>
        <v>0.40789300000000001</v>
      </c>
      <c r="X406" s="31">
        <f t="shared" si="937"/>
        <v>0.24312700000000001</v>
      </c>
      <c r="Y406" s="60">
        <f t="shared" si="938"/>
        <v>3.0991090909090913E-2</v>
      </c>
      <c r="Z406" s="60">
        <f t="shared" si="939"/>
        <v>0.46883200000000003</v>
      </c>
      <c r="AA406" s="60">
        <f t="shared" si="940"/>
        <v>0.16203100000000001</v>
      </c>
      <c r="AC406" s="60">
        <f t="shared" si="976"/>
        <v>7.5572E-2</v>
      </c>
      <c r="AD406" s="60">
        <f t="shared" si="974"/>
        <v>0.16580800000000001</v>
      </c>
      <c r="AE406" s="60">
        <f t="shared" si="974"/>
        <v>0.24623400000000001</v>
      </c>
      <c r="AF406" s="60">
        <f t="shared" si="974"/>
        <v>0.25742300000000001</v>
      </c>
      <c r="AG406" s="60">
        <f t="shared" si="974"/>
        <v>0.40789300000000001</v>
      </c>
      <c r="AH406" s="60">
        <f t="shared" si="974"/>
        <v>0.24312700000000001</v>
      </c>
      <c r="AI406" s="60">
        <f t="shared" si="974"/>
        <v>3.0991090909090913E-2</v>
      </c>
      <c r="AJ406" s="60">
        <f t="shared" si="974"/>
        <v>0.46883200000000003</v>
      </c>
      <c r="AK406" s="60">
        <f t="shared" si="974"/>
        <v>0.16203100000000001</v>
      </c>
      <c r="AM406" s="31">
        <f t="shared" ref="AM406:AM424" si="978">AC406+AM405</f>
        <v>1.429465</v>
      </c>
      <c r="AN406" s="31">
        <f t="shared" si="977"/>
        <v>2.1027619999999998</v>
      </c>
      <c r="AO406" s="31">
        <f t="shared" si="977"/>
        <v>1.9451700000000003</v>
      </c>
      <c r="AP406" s="31">
        <f t="shared" si="977"/>
        <v>2.3874520000000001</v>
      </c>
      <c r="AQ406" s="31">
        <f t="shared" si="977"/>
        <v>2.8783759999999998</v>
      </c>
      <c r="AR406" s="31">
        <f t="shared" si="977"/>
        <v>2.2750919999999999</v>
      </c>
      <c r="AS406" s="31">
        <f t="shared" si="977"/>
        <v>1.0061116363636364</v>
      </c>
      <c r="AT406" s="31">
        <f t="shared" si="977"/>
        <v>2.3404509999999998</v>
      </c>
      <c r="AU406" s="31">
        <f t="shared" si="977"/>
        <v>2.2943819999999997</v>
      </c>
      <c r="BQ406" s="24">
        <v>2001</v>
      </c>
      <c r="BR406" s="24">
        <v>6</v>
      </c>
      <c r="BS406" s="29">
        <f t="shared" si="965"/>
        <v>-0.83270300000000008</v>
      </c>
      <c r="BT406" s="29">
        <f t="shared" si="966"/>
        <v>-0.65656300000000034</v>
      </c>
      <c r="BU406" s="29">
        <f t="shared" si="967"/>
        <v>1.1284559999999999</v>
      </c>
      <c r="BV406" s="29">
        <f t="shared" si="968"/>
        <v>2.7605029999999999</v>
      </c>
      <c r="BW406" s="29">
        <f t="shared" si="969"/>
        <v>0.10093500000000044</v>
      </c>
      <c r="BX406" s="29">
        <f t="shared" si="970"/>
        <v>-0.33749700000000016</v>
      </c>
      <c r="BY406" s="29">
        <f t="shared" si="971"/>
        <v>-0.74923718181818211</v>
      </c>
      <c r="BZ406" s="29">
        <f t="shared" si="972"/>
        <v>-2.3712299999999997</v>
      </c>
      <c r="CA406" s="29">
        <f t="shared" si="973"/>
        <v>0.10133700000000001</v>
      </c>
      <c r="CC406" s="24">
        <v>2008</v>
      </c>
      <c r="CD406" s="24">
        <v>15</v>
      </c>
      <c r="CE406" s="29">
        <f t="shared" si="955"/>
        <v>-0.68908599999999964</v>
      </c>
      <c r="CF406" s="29">
        <f t="shared" si="956"/>
        <v>5.8220520000000002</v>
      </c>
      <c r="CG406" s="29">
        <f t="shared" si="957"/>
        <v>4.890051999999999</v>
      </c>
      <c r="CH406" s="29">
        <f t="shared" si="958"/>
        <v>2.0280219999999995</v>
      </c>
      <c r="CI406" s="29">
        <f t="shared" si="959"/>
        <v>5.4125960000000006</v>
      </c>
      <c r="CJ406" s="29">
        <f t="shared" si="960"/>
        <v>5.7803099999999983</v>
      </c>
      <c r="CK406" s="29">
        <f t="shared" si="961"/>
        <v>4.1089019999999996</v>
      </c>
      <c r="CL406" s="29">
        <f t="shared" si="962"/>
        <v>7.1350500000000006</v>
      </c>
      <c r="CM406" s="29">
        <f t="shared" si="963"/>
        <v>6.241096999999999</v>
      </c>
    </row>
    <row r="407" spans="1:91" x14ac:dyDescent="0.25">
      <c r="A407" s="25" t="s">
        <v>114</v>
      </c>
      <c r="B407" s="25" t="s">
        <v>101</v>
      </c>
      <c r="C407" s="25" t="s">
        <v>91</v>
      </c>
      <c r="D407" s="26">
        <v>10</v>
      </c>
      <c r="F407" s="29">
        <v>-0.70305799999999996</v>
      </c>
      <c r="G407" s="29">
        <v>-0.85878399999999999</v>
      </c>
      <c r="H407" s="29">
        <v>-1.056241</v>
      </c>
      <c r="I407" s="29">
        <v>-0.54447199999999996</v>
      </c>
      <c r="J407" s="29">
        <v>-1.1446670000000001</v>
      </c>
      <c r="K407" s="29">
        <v>-0.623062</v>
      </c>
      <c r="L407" s="29">
        <v>-0.81531900000000002</v>
      </c>
      <c r="M407" s="58">
        <v>-0.23913899999999999</v>
      </c>
      <c r="N407" s="58">
        <v>-0.390652</v>
      </c>
      <c r="O407" s="58">
        <v>-0.77124899999999996</v>
      </c>
      <c r="R407" s="31"/>
      <c r="S407" s="31">
        <f t="shared" si="932"/>
        <v>-0.85878399999999999</v>
      </c>
      <c r="T407" s="31">
        <f t="shared" si="933"/>
        <v>-1.056241</v>
      </c>
      <c r="U407" s="31">
        <f t="shared" si="934"/>
        <v>-0.54447199999999996</v>
      </c>
      <c r="V407" s="31">
        <f t="shared" si="935"/>
        <v>-1.1446670000000001</v>
      </c>
      <c r="W407" s="31">
        <f t="shared" si="936"/>
        <v>-0.623062</v>
      </c>
      <c r="X407" s="31">
        <f t="shared" si="937"/>
        <v>-0.81531900000000002</v>
      </c>
      <c r="Y407" s="60">
        <f t="shared" si="938"/>
        <v>-0.49218572727272725</v>
      </c>
      <c r="Z407" s="60">
        <f t="shared" si="939"/>
        <v>-0.390652</v>
      </c>
      <c r="AA407" s="60">
        <f t="shared" si="940"/>
        <v>-0.77124899999999996</v>
      </c>
      <c r="AC407" s="60">
        <f t="shared" si="976"/>
        <v>-0.85878399999999999</v>
      </c>
      <c r="AD407" s="60">
        <f t="shared" si="974"/>
        <v>-1.056241</v>
      </c>
      <c r="AE407" s="60">
        <f t="shared" si="974"/>
        <v>-0.54447199999999996</v>
      </c>
      <c r="AF407" s="60">
        <f t="shared" si="974"/>
        <v>-1.1446670000000001</v>
      </c>
      <c r="AG407" s="60">
        <f t="shared" si="974"/>
        <v>-0.623062</v>
      </c>
      <c r="AH407" s="60">
        <f t="shared" si="974"/>
        <v>-0.81531900000000002</v>
      </c>
      <c r="AI407" s="60">
        <f t="shared" si="974"/>
        <v>-0.49218572727272725</v>
      </c>
      <c r="AJ407" s="60">
        <f t="shared" si="974"/>
        <v>-0.390652</v>
      </c>
      <c r="AK407" s="60">
        <f t="shared" si="974"/>
        <v>-0.77124899999999996</v>
      </c>
      <c r="AM407" s="31">
        <f t="shared" si="978"/>
        <v>0.57068099999999999</v>
      </c>
      <c r="AN407" s="31">
        <f t="shared" si="977"/>
        <v>1.0465209999999998</v>
      </c>
      <c r="AO407" s="31">
        <f t="shared" si="977"/>
        <v>1.4006980000000002</v>
      </c>
      <c r="AP407" s="31">
        <f t="shared" si="977"/>
        <v>1.242785</v>
      </c>
      <c r="AQ407" s="31">
        <f t="shared" si="977"/>
        <v>2.2553139999999998</v>
      </c>
      <c r="AR407" s="31">
        <f t="shared" si="977"/>
        <v>1.4597729999999998</v>
      </c>
      <c r="AS407" s="31">
        <f t="shared" si="977"/>
        <v>0.51392590909090918</v>
      </c>
      <c r="AT407" s="31">
        <f t="shared" si="977"/>
        <v>1.9497989999999998</v>
      </c>
      <c r="AU407" s="31">
        <f t="shared" si="977"/>
        <v>1.5231329999999996</v>
      </c>
      <c r="BQ407" s="24">
        <v>2001</v>
      </c>
      <c r="BR407" s="24">
        <v>7</v>
      </c>
      <c r="BS407" s="29">
        <f t="shared" si="965"/>
        <v>0.38986899999999991</v>
      </c>
      <c r="BT407" s="29">
        <f t="shared" si="966"/>
        <v>0.13892299999999969</v>
      </c>
      <c r="BU407" s="29">
        <f t="shared" si="967"/>
        <v>2.7980239999999998</v>
      </c>
      <c r="BV407" s="29">
        <f t="shared" si="968"/>
        <v>3.9718089999999999</v>
      </c>
      <c r="BW407" s="29">
        <f t="shared" si="969"/>
        <v>1.2102600000000003</v>
      </c>
      <c r="BX407" s="29">
        <f t="shared" si="970"/>
        <v>0.66793899999999984</v>
      </c>
      <c r="BY407" s="29">
        <f t="shared" si="971"/>
        <v>0.28175327272727235</v>
      </c>
      <c r="BZ407" s="29">
        <f t="shared" si="972"/>
        <v>-1.6091119999999997</v>
      </c>
      <c r="CA407" s="29">
        <f t="shared" si="973"/>
        <v>0.75934199999999996</v>
      </c>
      <c r="CC407" s="24">
        <v>2009</v>
      </c>
      <c r="CD407" s="24">
        <v>1</v>
      </c>
      <c r="CE407" s="29">
        <f>BG1001</f>
        <v>-1.0799620000000001</v>
      </c>
      <c r="CF407" s="29">
        <f t="shared" ref="CF407:CM407" si="979">BH1001</f>
        <v>-0.43075000000000002</v>
      </c>
      <c r="CG407" s="29">
        <f t="shared" si="979"/>
        <v>-0.93934200000000001</v>
      </c>
      <c r="CH407" s="29">
        <f t="shared" si="979"/>
        <v>-1.0538190000000001</v>
      </c>
      <c r="CI407" s="29">
        <f t="shared" si="979"/>
        <v>-0.30527500000000002</v>
      </c>
      <c r="CJ407" s="29">
        <f t="shared" si="979"/>
        <v>-0.32306200000000002</v>
      </c>
      <c r="CK407" s="29">
        <f t="shared" si="979"/>
        <v>-1.2620797272727273</v>
      </c>
      <c r="CL407" s="29">
        <f t="shared" si="979"/>
        <v>-1.5239069999999999</v>
      </c>
      <c r="CM407" s="29">
        <f t="shared" si="979"/>
        <v>-1.003107</v>
      </c>
    </row>
    <row r="408" spans="1:91" x14ac:dyDescent="0.25">
      <c r="A408" s="25" t="s">
        <v>114</v>
      </c>
      <c r="B408" s="25" t="s">
        <v>101</v>
      </c>
      <c r="C408" s="25" t="s">
        <v>92</v>
      </c>
      <c r="D408" s="26">
        <v>11</v>
      </c>
      <c r="F408" s="29">
        <v>-0.831071</v>
      </c>
      <c r="G408" s="29">
        <v>-1.0679399999999999</v>
      </c>
      <c r="H408" s="29">
        <v>-1.375068</v>
      </c>
      <c r="I408" s="29">
        <v>-0.93269800000000003</v>
      </c>
      <c r="J408" s="29">
        <v>-1.3455379999999999</v>
      </c>
      <c r="K408" s="29">
        <v>-1.187238</v>
      </c>
      <c r="L408" s="29">
        <v>-1.322805</v>
      </c>
      <c r="M408" s="58">
        <v>-0.18102399999999999</v>
      </c>
      <c r="N408" s="58">
        <v>-0.822326</v>
      </c>
      <c r="O408" s="58">
        <v>-0.92536099999999999</v>
      </c>
      <c r="R408" s="31"/>
      <c r="S408" s="31">
        <f t="shared" si="932"/>
        <v>-1.0679399999999999</v>
      </c>
      <c r="T408" s="31">
        <f t="shared" si="933"/>
        <v>-1.375068</v>
      </c>
      <c r="U408" s="31">
        <f t="shared" si="934"/>
        <v>-0.93269800000000003</v>
      </c>
      <c r="V408" s="31">
        <f t="shared" si="935"/>
        <v>-1.3455379999999999</v>
      </c>
      <c r="W408" s="31">
        <f t="shared" si="936"/>
        <v>-1.187238</v>
      </c>
      <c r="X408" s="31">
        <f t="shared" si="937"/>
        <v>-1.322805</v>
      </c>
      <c r="Y408" s="60">
        <f t="shared" si="938"/>
        <v>-0.53559509090909085</v>
      </c>
      <c r="Z408" s="60">
        <f t="shared" si="939"/>
        <v>-0.822326</v>
      </c>
      <c r="AA408" s="60">
        <f t="shared" si="940"/>
        <v>-0.92536099999999999</v>
      </c>
      <c r="AC408" s="60">
        <f t="shared" si="976"/>
        <v>-1.0679399999999999</v>
      </c>
      <c r="AD408" s="60">
        <f t="shared" si="974"/>
        <v>-1.375068</v>
      </c>
      <c r="AE408" s="60">
        <f t="shared" si="974"/>
        <v>-0.93269800000000003</v>
      </c>
      <c r="AF408" s="60">
        <f t="shared" si="974"/>
        <v>-1.3455379999999999</v>
      </c>
      <c r="AG408" s="60">
        <f t="shared" si="974"/>
        <v>-1.187238</v>
      </c>
      <c r="AH408" s="60">
        <f t="shared" si="974"/>
        <v>-1.322805</v>
      </c>
      <c r="AI408" s="60">
        <f t="shared" si="974"/>
        <v>-0.53559509090909085</v>
      </c>
      <c r="AJ408" s="60">
        <f t="shared" si="974"/>
        <v>-0.822326</v>
      </c>
      <c r="AK408" s="60">
        <f t="shared" si="974"/>
        <v>-0.92536099999999999</v>
      </c>
      <c r="AM408" s="31">
        <f t="shared" si="978"/>
        <v>-0.4972589999999999</v>
      </c>
      <c r="AN408" s="31">
        <f t="shared" si="977"/>
        <v>-0.32854700000000014</v>
      </c>
      <c r="AO408" s="31">
        <f t="shared" si="977"/>
        <v>0.46800000000000019</v>
      </c>
      <c r="AP408" s="31">
        <f t="shared" si="977"/>
        <v>-0.10275299999999987</v>
      </c>
      <c r="AQ408" s="31">
        <f t="shared" si="977"/>
        <v>1.0680759999999998</v>
      </c>
      <c r="AR408" s="31">
        <f t="shared" si="977"/>
        <v>0.13696799999999976</v>
      </c>
      <c r="AS408" s="31">
        <f t="shared" si="977"/>
        <v>-2.1669181818181671E-2</v>
      </c>
      <c r="AT408" s="31">
        <f t="shared" si="977"/>
        <v>1.1274729999999997</v>
      </c>
      <c r="AU408" s="31">
        <f t="shared" si="977"/>
        <v>0.59777199999999964</v>
      </c>
      <c r="BQ408" s="24">
        <v>2001</v>
      </c>
      <c r="BR408" s="24">
        <v>8</v>
      </c>
      <c r="BS408" s="29">
        <f t="shared" si="965"/>
        <v>1.5499309999999999</v>
      </c>
      <c r="BT408" s="29">
        <f t="shared" si="966"/>
        <v>0.81874499999999972</v>
      </c>
      <c r="BU408" s="29">
        <f t="shared" si="967"/>
        <v>4.2021839999999999</v>
      </c>
      <c r="BV408" s="29">
        <f t="shared" si="968"/>
        <v>4.7124499999999996</v>
      </c>
      <c r="BW408" s="29">
        <f t="shared" si="969"/>
        <v>1.8999600000000003</v>
      </c>
      <c r="BX408" s="29">
        <f t="shared" si="970"/>
        <v>1.3347899999999999</v>
      </c>
      <c r="BY408" s="29">
        <f t="shared" si="971"/>
        <v>1.1152170909090906</v>
      </c>
      <c r="BZ408" s="29">
        <f t="shared" si="972"/>
        <v>-1.0060559999999996</v>
      </c>
      <c r="CA408" s="29">
        <f t="shared" si="973"/>
        <v>1.215978</v>
      </c>
      <c r="CC408" s="24">
        <v>2009</v>
      </c>
      <c r="CD408" s="24">
        <v>2</v>
      </c>
      <c r="CE408" s="29">
        <f t="shared" ref="CE408:CE421" si="980">BG1002</f>
        <v>-2.2253020000000001</v>
      </c>
      <c r="CF408" s="29">
        <f t="shared" ref="CF408:CF421" si="981">BH1002</f>
        <v>-1.1774830000000001</v>
      </c>
      <c r="CG408" s="29">
        <f t="shared" ref="CG408:CG421" si="982">BI1002</f>
        <v>-1.9796049999999998</v>
      </c>
      <c r="CH408" s="29">
        <f t="shared" ref="CH408:CH421" si="983">BJ1002</f>
        <v>-2.1983220000000001</v>
      </c>
      <c r="CI408" s="29">
        <f t="shared" ref="CI408:CI421" si="984">BK1002</f>
        <v>-0.61718800000000007</v>
      </c>
      <c r="CJ408" s="29">
        <f t="shared" ref="CJ408:CJ421" si="985">BL1002</f>
        <v>-0.60667099999999996</v>
      </c>
      <c r="CK408" s="29">
        <f t="shared" ref="CK408:CK421" si="986">BM1002</f>
        <v>-2.4266292727272729</v>
      </c>
      <c r="CL408" s="29">
        <f t="shared" ref="CL408:CL421" si="987">BN1002</f>
        <v>-3.03423</v>
      </c>
      <c r="CM408" s="29">
        <f t="shared" ref="CM408:CM421" si="988">BO1002</f>
        <v>-1.390458</v>
      </c>
    </row>
    <row r="409" spans="1:91" x14ac:dyDescent="0.25">
      <c r="A409" s="25" t="s">
        <v>114</v>
      </c>
      <c r="B409" s="25" t="s">
        <v>101</v>
      </c>
      <c r="C409" s="25" t="s">
        <v>93</v>
      </c>
      <c r="D409" s="26">
        <v>12</v>
      </c>
      <c r="F409" s="29">
        <v>-0.89577200000000001</v>
      </c>
      <c r="G409" s="29">
        <v>-1.3675409999999999</v>
      </c>
      <c r="H409" s="29">
        <v>-1.7164680000000001</v>
      </c>
      <c r="I409" s="29">
        <v>-1.290743</v>
      </c>
      <c r="J409" s="29">
        <v>-1.5627800000000001</v>
      </c>
      <c r="K409" s="29">
        <v>-1.6033200000000001</v>
      </c>
      <c r="L409" s="29">
        <v>-1.726777</v>
      </c>
      <c r="M409" s="58">
        <v>-0.28545500000000001</v>
      </c>
      <c r="N409" s="58">
        <v>-1.1917599999999999</v>
      </c>
      <c r="O409" s="58">
        <v>-1.2237819999999999</v>
      </c>
      <c r="R409" s="31"/>
      <c r="S409" s="31">
        <f t="shared" si="932"/>
        <v>-1.3675409999999999</v>
      </c>
      <c r="T409" s="31">
        <f t="shared" si="933"/>
        <v>-1.7164680000000001</v>
      </c>
      <c r="U409" s="31">
        <f t="shared" si="934"/>
        <v>-1.290743</v>
      </c>
      <c r="V409" s="31">
        <f t="shared" si="935"/>
        <v>-1.5627800000000001</v>
      </c>
      <c r="W409" s="31">
        <f t="shared" si="936"/>
        <v>-1.6033200000000001</v>
      </c>
      <c r="X409" s="31">
        <f t="shared" si="937"/>
        <v>-1.726777</v>
      </c>
      <c r="Y409" s="60">
        <f t="shared" si="938"/>
        <v>-0.61835518181818183</v>
      </c>
      <c r="Z409" s="60">
        <f t="shared" si="939"/>
        <v>-1.1917599999999999</v>
      </c>
      <c r="AA409" s="60">
        <f t="shared" si="940"/>
        <v>-1.2237819999999999</v>
      </c>
      <c r="AC409" s="60">
        <f t="shared" si="976"/>
        <v>-1.3675409999999999</v>
      </c>
      <c r="AD409" s="60">
        <f t="shared" si="974"/>
        <v>-1.7164680000000001</v>
      </c>
      <c r="AE409" s="60">
        <f t="shared" si="974"/>
        <v>-1.290743</v>
      </c>
      <c r="AF409" s="60">
        <f t="shared" si="974"/>
        <v>-1.5627800000000001</v>
      </c>
      <c r="AG409" s="60">
        <f t="shared" si="974"/>
        <v>-1.6033200000000001</v>
      </c>
      <c r="AH409" s="60">
        <f t="shared" si="974"/>
        <v>-1.726777</v>
      </c>
      <c r="AI409" s="60">
        <f t="shared" si="974"/>
        <v>-0.61835518181818183</v>
      </c>
      <c r="AJ409" s="60">
        <f t="shared" si="974"/>
        <v>-1.1917599999999999</v>
      </c>
      <c r="AK409" s="60">
        <f t="shared" si="974"/>
        <v>-1.2237819999999999</v>
      </c>
      <c r="AM409" s="31">
        <f t="shared" si="978"/>
        <v>-1.8647999999999998</v>
      </c>
      <c r="AN409" s="31">
        <f t="shared" si="977"/>
        <v>-2.0450150000000002</v>
      </c>
      <c r="AO409" s="31">
        <f t="shared" si="977"/>
        <v>-0.82274299999999978</v>
      </c>
      <c r="AP409" s="31">
        <f t="shared" si="977"/>
        <v>-1.6655329999999999</v>
      </c>
      <c r="AQ409" s="31">
        <f t="shared" si="977"/>
        <v>-0.53524400000000028</v>
      </c>
      <c r="AR409" s="31">
        <f t="shared" si="977"/>
        <v>-1.5898090000000002</v>
      </c>
      <c r="AS409" s="31">
        <f t="shared" si="977"/>
        <v>-0.6400243636363635</v>
      </c>
      <c r="AT409" s="31">
        <f t="shared" si="977"/>
        <v>-6.4287000000000205E-2</v>
      </c>
      <c r="AU409" s="31">
        <f t="shared" si="977"/>
        <v>-0.62601000000000029</v>
      </c>
      <c r="BQ409" s="24">
        <v>2001</v>
      </c>
      <c r="BR409" s="24">
        <v>9</v>
      </c>
      <c r="BS409" s="29">
        <f t="shared" si="965"/>
        <v>2.4444970000000001</v>
      </c>
      <c r="BT409" s="29">
        <f t="shared" si="966"/>
        <v>1.2538739999999997</v>
      </c>
      <c r="BU409" s="29">
        <f t="shared" si="967"/>
        <v>5.1166739999999997</v>
      </c>
      <c r="BV409" s="29">
        <f t="shared" si="968"/>
        <v>4.8695029999999999</v>
      </c>
      <c r="BW409" s="29">
        <f t="shared" si="969"/>
        <v>2.0139590000000003</v>
      </c>
      <c r="BX409" s="29">
        <f t="shared" si="970"/>
        <v>1.536635</v>
      </c>
      <c r="BY409" s="29">
        <f t="shared" si="971"/>
        <v>1.6833191818181814</v>
      </c>
      <c r="BZ409" s="29">
        <f t="shared" si="972"/>
        <v>-0.67000599999999966</v>
      </c>
      <c r="CA409" s="29">
        <f t="shared" si="973"/>
        <v>1.503952</v>
      </c>
      <c r="CC409" s="24">
        <v>2009</v>
      </c>
      <c r="CD409" s="24">
        <v>3</v>
      </c>
      <c r="CE409" s="29">
        <f t="shared" si="980"/>
        <v>-2.0770759999999999</v>
      </c>
      <c r="CF409" s="29">
        <f t="shared" si="981"/>
        <v>-1.035299</v>
      </c>
      <c r="CG409" s="29">
        <f t="shared" si="982"/>
        <v>-2.4158219999999999</v>
      </c>
      <c r="CH409" s="29">
        <f t="shared" si="983"/>
        <v>-2.3408440000000001</v>
      </c>
      <c r="CI409" s="29">
        <f t="shared" si="984"/>
        <v>-0.45829300000000006</v>
      </c>
      <c r="CJ409" s="29">
        <f t="shared" si="985"/>
        <v>-0.48955699999999996</v>
      </c>
      <c r="CK409" s="29">
        <f t="shared" si="986"/>
        <v>-2.8000343636363638</v>
      </c>
      <c r="CL409" s="29">
        <f t="shared" si="987"/>
        <v>-3.2815989999999999</v>
      </c>
      <c r="CM409" s="29">
        <f t="shared" si="988"/>
        <v>-1.030009</v>
      </c>
    </row>
    <row r="410" spans="1:91" x14ac:dyDescent="0.25">
      <c r="A410" s="25" t="s">
        <v>114</v>
      </c>
      <c r="B410" s="25" t="s">
        <v>102</v>
      </c>
      <c r="C410" s="25" t="s">
        <v>91</v>
      </c>
      <c r="D410" s="26">
        <v>13</v>
      </c>
      <c r="F410" s="29">
        <v>-0.328629</v>
      </c>
      <c r="G410" s="29">
        <v>-0.40710200000000002</v>
      </c>
      <c r="H410" s="29">
        <v>-0.854236</v>
      </c>
      <c r="I410" s="29">
        <v>-0.67676599999999998</v>
      </c>
      <c r="J410" s="29">
        <v>-0.41759299999999999</v>
      </c>
      <c r="K410" s="29">
        <v>-1.4272450000000001</v>
      </c>
      <c r="L410" s="29">
        <v>-1.261971</v>
      </c>
      <c r="M410" s="58">
        <v>0.27453499999999997</v>
      </c>
      <c r="N410" s="58">
        <v>-0.82921100000000003</v>
      </c>
      <c r="O410" s="58">
        <v>-0.76934199999999997</v>
      </c>
      <c r="R410" s="31"/>
      <c r="S410" s="31">
        <f t="shared" si="932"/>
        <v>-0.40710200000000002</v>
      </c>
      <c r="T410" s="31">
        <f t="shared" si="933"/>
        <v>-0.854236</v>
      </c>
      <c r="U410" s="31">
        <f t="shared" si="934"/>
        <v>-0.67676599999999998</v>
      </c>
      <c r="V410" s="31">
        <f t="shared" si="935"/>
        <v>-0.41759299999999999</v>
      </c>
      <c r="W410" s="31">
        <f t="shared" si="936"/>
        <v>-1.4272450000000001</v>
      </c>
      <c r="X410" s="31">
        <f t="shared" si="937"/>
        <v>-1.261971</v>
      </c>
      <c r="Y410" s="60">
        <f t="shared" si="938"/>
        <v>-5.4463545454545459E-2</v>
      </c>
      <c r="Z410" s="60">
        <f t="shared" si="939"/>
        <v>-0.82921100000000003</v>
      </c>
      <c r="AA410" s="60">
        <f t="shared" si="940"/>
        <v>-0.76934199999999997</v>
      </c>
      <c r="AC410" s="60">
        <f t="shared" si="976"/>
        <v>-0.40710200000000002</v>
      </c>
      <c r="AD410" s="60">
        <f t="shared" si="974"/>
        <v>-0.854236</v>
      </c>
      <c r="AE410" s="60">
        <f t="shared" si="974"/>
        <v>-0.67676599999999998</v>
      </c>
      <c r="AF410" s="60">
        <f t="shared" si="974"/>
        <v>-0.41759299999999999</v>
      </c>
      <c r="AG410" s="60">
        <f t="shared" si="974"/>
        <v>-1.4272450000000001</v>
      </c>
      <c r="AH410" s="60">
        <f t="shared" si="974"/>
        <v>-1.261971</v>
      </c>
      <c r="AI410" s="60">
        <f t="shared" si="974"/>
        <v>-5.4463545454545459E-2</v>
      </c>
      <c r="AJ410" s="60">
        <f t="shared" si="974"/>
        <v>-0.82921100000000003</v>
      </c>
      <c r="AK410" s="60">
        <f t="shared" si="974"/>
        <v>-0.76934199999999997</v>
      </c>
      <c r="AM410" s="31">
        <f t="shared" si="978"/>
        <v>-2.2719019999999999</v>
      </c>
      <c r="AN410" s="31">
        <f t="shared" si="977"/>
        <v>-2.8992510000000005</v>
      </c>
      <c r="AO410" s="31">
        <f t="shared" si="977"/>
        <v>-1.4995089999999998</v>
      </c>
      <c r="AP410" s="31">
        <f t="shared" si="977"/>
        <v>-2.083126</v>
      </c>
      <c r="AQ410" s="31">
        <f t="shared" si="977"/>
        <v>-1.9624890000000004</v>
      </c>
      <c r="AR410" s="31">
        <f t="shared" si="977"/>
        <v>-2.8517800000000002</v>
      </c>
      <c r="AS410" s="31">
        <f t="shared" si="977"/>
        <v>-0.69448790909090896</v>
      </c>
      <c r="AT410" s="31">
        <f t="shared" si="977"/>
        <v>-0.89349800000000024</v>
      </c>
      <c r="AU410" s="31">
        <f t="shared" si="977"/>
        <v>-1.3953520000000004</v>
      </c>
      <c r="BQ410" s="24">
        <v>2001</v>
      </c>
      <c r="BR410" s="24">
        <f>1+BR409</f>
        <v>10</v>
      </c>
      <c r="BS410" s="29">
        <f t="shared" si="965"/>
        <v>2.8595160000000002</v>
      </c>
      <c r="BT410" s="29">
        <f t="shared" si="966"/>
        <v>1.1713319999999996</v>
      </c>
      <c r="BU410" s="29">
        <f t="shared" si="967"/>
        <v>5.6152169999999995</v>
      </c>
      <c r="BV410" s="29">
        <f t="shared" si="968"/>
        <v>4.6127799999999999</v>
      </c>
      <c r="BW410" s="29">
        <f t="shared" si="969"/>
        <v>1.5469150000000003</v>
      </c>
      <c r="BX410" s="29">
        <f t="shared" si="970"/>
        <v>1.2486390000000001</v>
      </c>
      <c r="BY410" s="29">
        <f t="shared" si="971"/>
        <v>1.5377839999999996</v>
      </c>
      <c r="BZ410" s="29">
        <f t="shared" si="972"/>
        <v>-0.39370999999999967</v>
      </c>
      <c r="CA410" s="29">
        <f t="shared" si="973"/>
        <v>1.6009530000000001</v>
      </c>
      <c r="CC410" s="24">
        <v>2009</v>
      </c>
      <c r="CD410" s="24">
        <v>4</v>
      </c>
      <c r="CE410" s="29">
        <f t="shared" si="980"/>
        <v>-1.1495069999999998</v>
      </c>
      <c r="CF410" s="29">
        <f t="shared" si="981"/>
        <v>-0.15321699999999994</v>
      </c>
      <c r="CG410" s="29">
        <f t="shared" si="982"/>
        <v>-1.8335569999999999</v>
      </c>
      <c r="CH410" s="29">
        <f t="shared" si="983"/>
        <v>-2.1362650000000003</v>
      </c>
      <c r="CI410" s="29">
        <f t="shared" si="984"/>
        <v>-0.62342500000000012</v>
      </c>
      <c r="CJ410" s="29">
        <f t="shared" si="985"/>
        <v>-0.14274199999999998</v>
      </c>
      <c r="CK410" s="29">
        <f t="shared" si="986"/>
        <v>-1.8476454545454546</v>
      </c>
      <c r="CL410" s="29">
        <f t="shared" si="987"/>
        <v>-3.1989130000000001</v>
      </c>
      <c r="CM410" s="29">
        <f t="shared" si="988"/>
        <v>-0.43291999999999997</v>
      </c>
    </row>
    <row r="411" spans="1:91" x14ac:dyDescent="0.25">
      <c r="A411" s="25" t="s">
        <v>114</v>
      </c>
      <c r="B411" s="25" t="s">
        <v>102</v>
      </c>
      <c r="C411" s="25" t="s">
        <v>92</v>
      </c>
      <c r="D411" s="26">
        <v>14</v>
      </c>
      <c r="F411" s="29">
        <v>2.8001000000000002E-2</v>
      </c>
      <c r="G411" s="29">
        <v>0.18373200000000001</v>
      </c>
      <c r="H411" s="29">
        <v>-0.19286500000000001</v>
      </c>
      <c r="I411" s="29">
        <v>-7.7696000000000001E-2</v>
      </c>
      <c r="J411" s="29">
        <v>0.37463400000000002</v>
      </c>
      <c r="K411" s="29">
        <v>-0.69299500000000003</v>
      </c>
      <c r="L411" s="29">
        <v>-0.71313899999999997</v>
      </c>
      <c r="M411" s="58">
        <v>0.58843999999999996</v>
      </c>
      <c r="N411" s="58">
        <v>-0.40351700000000001</v>
      </c>
      <c r="O411" s="58">
        <v>-0.34117900000000001</v>
      </c>
      <c r="R411" s="31"/>
      <c r="S411" s="31">
        <f t="shared" si="932"/>
        <v>0.18373200000000001</v>
      </c>
      <c r="T411" s="31">
        <f t="shared" si="933"/>
        <v>-0.19286500000000001</v>
      </c>
      <c r="U411" s="31">
        <f t="shared" si="934"/>
        <v>-7.7696000000000001E-2</v>
      </c>
      <c r="V411" s="31">
        <f t="shared" si="935"/>
        <v>0.37463400000000002</v>
      </c>
      <c r="W411" s="31">
        <f t="shared" si="936"/>
        <v>-0.69299500000000003</v>
      </c>
      <c r="X411" s="31">
        <f t="shared" si="937"/>
        <v>-0.71313899999999997</v>
      </c>
      <c r="Y411" s="60">
        <f t="shared" si="938"/>
        <v>0.282746</v>
      </c>
      <c r="Z411" s="60">
        <f t="shared" si="939"/>
        <v>-0.40351700000000001</v>
      </c>
      <c r="AA411" s="60">
        <f t="shared" si="940"/>
        <v>-0.34117900000000001</v>
      </c>
      <c r="AC411" s="60">
        <f t="shared" si="976"/>
        <v>0.18373200000000001</v>
      </c>
      <c r="AD411" s="60">
        <f t="shared" si="974"/>
        <v>-0.19286500000000001</v>
      </c>
      <c r="AE411" s="60">
        <f t="shared" si="974"/>
        <v>-7.7696000000000001E-2</v>
      </c>
      <c r="AF411" s="60">
        <f t="shared" si="974"/>
        <v>0.37463400000000002</v>
      </c>
      <c r="AG411" s="60">
        <f t="shared" si="974"/>
        <v>-0.69299500000000003</v>
      </c>
      <c r="AH411" s="60">
        <f t="shared" si="974"/>
        <v>-0.71313899999999997</v>
      </c>
      <c r="AI411" s="60">
        <f t="shared" si="974"/>
        <v>0.282746</v>
      </c>
      <c r="AJ411" s="60">
        <f t="shared" si="974"/>
        <v>-0.40351700000000001</v>
      </c>
      <c r="AK411" s="60">
        <f t="shared" si="974"/>
        <v>-0.34117900000000001</v>
      </c>
      <c r="AM411" s="31">
        <f t="shared" si="978"/>
        <v>-2.0881699999999999</v>
      </c>
      <c r="AN411" s="31">
        <f t="shared" si="977"/>
        <v>-3.0921160000000003</v>
      </c>
      <c r="AO411" s="31">
        <f t="shared" si="977"/>
        <v>-1.5772049999999997</v>
      </c>
      <c r="AP411" s="31">
        <f t="shared" si="977"/>
        <v>-1.7084920000000001</v>
      </c>
      <c r="AQ411" s="31">
        <f t="shared" si="977"/>
        <v>-2.6554840000000004</v>
      </c>
      <c r="AR411" s="31">
        <f t="shared" si="977"/>
        <v>-3.5649190000000002</v>
      </c>
      <c r="AS411" s="31">
        <f t="shared" si="977"/>
        <v>-0.41174190909090896</v>
      </c>
      <c r="AT411" s="31">
        <f t="shared" si="977"/>
        <v>-1.2970150000000003</v>
      </c>
      <c r="AU411" s="31">
        <f t="shared" si="977"/>
        <v>-1.7365310000000003</v>
      </c>
      <c r="BQ411" s="24">
        <v>2001</v>
      </c>
      <c r="BR411" s="24">
        <f t="shared" ref="BR411:BR421" si="989">1+BR410</f>
        <v>11</v>
      </c>
      <c r="BS411" s="29">
        <f t="shared" si="965"/>
        <v>3.2377540000000002</v>
      </c>
      <c r="BT411" s="29">
        <f t="shared" si="966"/>
        <v>0.94108399999999959</v>
      </c>
      <c r="BU411" s="29">
        <f t="shared" si="967"/>
        <v>6.0854029999999995</v>
      </c>
      <c r="BV411" s="29">
        <f t="shared" si="968"/>
        <v>4.394285</v>
      </c>
      <c r="BW411" s="29">
        <f t="shared" si="969"/>
        <v>1.1352950000000002</v>
      </c>
      <c r="BX411" s="29">
        <f t="shared" si="970"/>
        <v>0.81976500000000008</v>
      </c>
      <c r="BY411" s="29">
        <f t="shared" si="971"/>
        <v>1.5144355454545451</v>
      </c>
      <c r="BZ411" s="29">
        <f t="shared" si="972"/>
        <v>-0.15375899999999967</v>
      </c>
      <c r="CA411" s="29">
        <f t="shared" si="973"/>
        <v>1.6435310000000001</v>
      </c>
      <c r="CC411" s="24">
        <v>2009</v>
      </c>
      <c r="CD411" s="24">
        <v>5</v>
      </c>
      <c r="CE411" s="29">
        <f t="shared" si="980"/>
        <v>-1.0376129999999999</v>
      </c>
      <c r="CF411" s="29">
        <f t="shared" si="981"/>
        <v>0.11392100000000005</v>
      </c>
      <c r="CG411" s="29">
        <f t="shared" si="982"/>
        <v>-1.7974539999999999</v>
      </c>
      <c r="CH411" s="29">
        <f t="shared" si="983"/>
        <v>-2.2802540000000002</v>
      </c>
      <c r="CI411" s="29">
        <f t="shared" si="984"/>
        <v>-1.0209790000000001</v>
      </c>
      <c r="CJ411" s="29">
        <f t="shared" si="985"/>
        <v>-0.28321099999999999</v>
      </c>
      <c r="CK411" s="29">
        <f t="shared" si="986"/>
        <v>-1.4818148181818183</v>
      </c>
      <c r="CL411" s="29">
        <f t="shared" si="987"/>
        <v>-3.190788</v>
      </c>
      <c r="CM411" s="29">
        <f t="shared" si="988"/>
        <v>0.21936800000000001</v>
      </c>
    </row>
    <row r="412" spans="1:91" x14ac:dyDescent="0.25">
      <c r="A412" s="25" t="s">
        <v>114</v>
      </c>
      <c r="B412" s="25" t="s">
        <v>102</v>
      </c>
      <c r="C412" s="25" t="s">
        <v>93</v>
      </c>
      <c r="D412" s="26">
        <v>15</v>
      </c>
      <c r="F412" s="29">
        <v>0.51529899999999995</v>
      </c>
      <c r="G412" s="29">
        <v>0.74065199999999998</v>
      </c>
      <c r="H412" s="29">
        <v>0.36974099999999999</v>
      </c>
      <c r="I412" s="29">
        <v>0.629776</v>
      </c>
      <c r="J412" s="29">
        <v>1.0770150000000001</v>
      </c>
      <c r="K412" s="29">
        <v>9.6970000000000001E-2</v>
      </c>
      <c r="L412" s="29">
        <v>-4.3458999999999998E-2</v>
      </c>
      <c r="M412" s="58">
        <v>0.85579499999999997</v>
      </c>
      <c r="N412" s="58">
        <v>4.6198999999999997E-2</v>
      </c>
      <c r="O412" s="58">
        <v>0.211867</v>
      </c>
      <c r="R412" s="31"/>
      <c r="S412" s="31">
        <f t="shared" si="932"/>
        <v>0.74065199999999998</v>
      </c>
      <c r="T412" s="31">
        <f t="shared" si="933"/>
        <v>0.36974099999999999</v>
      </c>
      <c r="U412" s="31">
        <f t="shared" si="934"/>
        <v>0.629776</v>
      </c>
      <c r="V412" s="31">
        <f t="shared" si="935"/>
        <v>1.0770150000000001</v>
      </c>
      <c r="W412" s="31">
        <f t="shared" si="936"/>
        <v>9.6970000000000001E-2</v>
      </c>
      <c r="X412" s="31">
        <f t="shared" si="937"/>
        <v>-4.3458999999999998E-2</v>
      </c>
      <c r="Y412" s="60">
        <f t="shared" si="938"/>
        <v>0.67006990909090902</v>
      </c>
      <c r="Z412" s="60">
        <f t="shared" si="939"/>
        <v>4.6198999999999997E-2</v>
      </c>
      <c r="AA412" s="60">
        <f t="shared" si="940"/>
        <v>0.211867</v>
      </c>
      <c r="AC412" s="60">
        <f t="shared" si="976"/>
        <v>0.74065199999999998</v>
      </c>
      <c r="AD412" s="60">
        <f t="shared" si="974"/>
        <v>0.36974099999999999</v>
      </c>
      <c r="AE412" s="60">
        <f t="shared" si="974"/>
        <v>0.629776</v>
      </c>
      <c r="AF412" s="60">
        <f t="shared" si="974"/>
        <v>1.0770150000000001</v>
      </c>
      <c r="AG412" s="60">
        <f t="shared" si="974"/>
        <v>9.6970000000000001E-2</v>
      </c>
      <c r="AH412" s="60">
        <f t="shared" si="974"/>
        <v>-4.3458999999999998E-2</v>
      </c>
      <c r="AI412" s="60">
        <f t="shared" si="974"/>
        <v>0.67006990909090902</v>
      </c>
      <c r="AJ412" s="60">
        <f t="shared" si="974"/>
        <v>4.6198999999999997E-2</v>
      </c>
      <c r="AK412" s="60">
        <f t="shared" si="974"/>
        <v>0.211867</v>
      </c>
      <c r="AM412" s="31">
        <f t="shared" si="978"/>
        <v>-1.347518</v>
      </c>
      <c r="AN412" s="31">
        <f t="shared" si="977"/>
        <v>-2.7223750000000004</v>
      </c>
      <c r="AO412" s="31">
        <f t="shared" si="977"/>
        <v>-0.94742899999999974</v>
      </c>
      <c r="AP412" s="31">
        <f t="shared" si="977"/>
        <v>-0.63147700000000007</v>
      </c>
      <c r="AQ412" s="31">
        <f t="shared" si="977"/>
        <v>-2.5585140000000006</v>
      </c>
      <c r="AR412" s="31">
        <f t="shared" si="977"/>
        <v>-3.6083780000000001</v>
      </c>
      <c r="AS412" s="31">
        <f t="shared" si="977"/>
        <v>0.25832800000000006</v>
      </c>
      <c r="AT412" s="31">
        <f t="shared" si="977"/>
        <v>-1.2508160000000001</v>
      </c>
      <c r="AU412" s="31">
        <f t="shared" si="977"/>
        <v>-1.5246640000000002</v>
      </c>
      <c r="BQ412" s="24">
        <v>2001</v>
      </c>
      <c r="BR412" s="24">
        <f t="shared" si="989"/>
        <v>12</v>
      </c>
      <c r="BS412" s="29">
        <f t="shared" si="965"/>
        <v>3.5203880000000001</v>
      </c>
      <c r="BT412" s="29">
        <f t="shared" si="966"/>
        <v>0.68758599999999959</v>
      </c>
      <c r="BU412" s="29">
        <f t="shared" si="967"/>
        <v>6.5290239999999997</v>
      </c>
      <c r="BV412" s="29">
        <f t="shared" si="968"/>
        <v>4.3598619999999997</v>
      </c>
      <c r="BW412" s="29">
        <f t="shared" si="969"/>
        <v>0.96463300000000018</v>
      </c>
      <c r="BX412" s="29">
        <f t="shared" si="970"/>
        <v>0.46324300000000007</v>
      </c>
      <c r="BY412" s="29">
        <f t="shared" si="971"/>
        <v>1.5835567272727269</v>
      </c>
      <c r="BZ412" s="29">
        <f t="shared" si="972"/>
        <v>0.13874900000000032</v>
      </c>
      <c r="CA412" s="29">
        <f t="shared" si="973"/>
        <v>1.5835710000000001</v>
      </c>
      <c r="CC412" s="24">
        <v>2009</v>
      </c>
      <c r="CD412" s="24">
        <v>6</v>
      </c>
      <c r="CE412" s="29">
        <f t="shared" si="980"/>
        <v>-1.3191359999999999</v>
      </c>
      <c r="CF412" s="29">
        <f t="shared" si="981"/>
        <v>-0.22735599999999995</v>
      </c>
      <c r="CG412" s="29">
        <f t="shared" si="982"/>
        <v>-1.8381179999999999</v>
      </c>
      <c r="CH412" s="29">
        <f t="shared" si="983"/>
        <v>-2.736186</v>
      </c>
      <c r="CI412" s="29">
        <f t="shared" si="984"/>
        <v>-1.777752</v>
      </c>
      <c r="CJ412" s="29">
        <f t="shared" si="985"/>
        <v>-1.0989610000000001</v>
      </c>
      <c r="CK412" s="29">
        <f t="shared" si="986"/>
        <v>-1.3217531818181818</v>
      </c>
      <c r="CL412" s="29">
        <f t="shared" si="987"/>
        <v>-4.5536289999999999</v>
      </c>
      <c r="CM412" s="29">
        <f t="shared" si="988"/>
        <v>-0.28364100000000003</v>
      </c>
    </row>
    <row r="413" spans="1:91" x14ac:dyDescent="0.25">
      <c r="A413" s="25" t="s">
        <v>114</v>
      </c>
      <c r="B413" s="25" t="s">
        <v>103</v>
      </c>
      <c r="C413" s="25" t="s">
        <v>91</v>
      </c>
      <c r="D413" s="26">
        <v>16</v>
      </c>
      <c r="F413" s="29">
        <v>0.20863599999999999</v>
      </c>
      <c r="G413" s="29">
        <v>0.37148500000000001</v>
      </c>
      <c r="H413" s="29">
        <v>0.16378300000000001</v>
      </c>
      <c r="I413" s="29">
        <v>0.84008499999999997</v>
      </c>
      <c r="J413" s="29">
        <v>0.68912899999999999</v>
      </c>
      <c r="K413" s="29">
        <v>0.60462099999999996</v>
      </c>
      <c r="L413" s="29">
        <v>0.31865399999999999</v>
      </c>
      <c r="M413" s="58">
        <v>0.270374</v>
      </c>
      <c r="N413" s="58">
        <v>0.100115</v>
      </c>
      <c r="O413" s="58">
        <v>0.33193800000000001</v>
      </c>
      <c r="R413" s="31"/>
      <c r="S413" s="31">
        <f t="shared" si="932"/>
        <v>0.37148500000000001</v>
      </c>
      <c r="T413" s="31">
        <f t="shared" si="933"/>
        <v>0.16378300000000001</v>
      </c>
      <c r="U413" s="31">
        <f t="shared" si="934"/>
        <v>0.84008499999999997</v>
      </c>
      <c r="V413" s="31">
        <f t="shared" si="935"/>
        <v>0.68912899999999999</v>
      </c>
      <c r="W413" s="31">
        <f t="shared" si="936"/>
        <v>0.60462099999999996</v>
      </c>
      <c r="X413" s="31">
        <f t="shared" si="937"/>
        <v>0.31865399999999999</v>
      </c>
      <c r="Y413" s="60">
        <f t="shared" si="938"/>
        <v>0.23669872727272726</v>
      </c>
      <c r="Z413" s="60">
        <f t="shared" si="939"/>
        <v>0.100115</v>
      </c>
      <c r="AA413" s="60">
        <f t="shared" si="940"/>
        <v>0.33193800000000001</v>
      </c>
      <c r="AC413" s="60">
        <f t="shared" si="976"/>
        <v>0.37148500000000001</v>
      </c>
      <c r="AD413" s="60">
        <f t="shared" si="974"/>
        <v>0.16378300000000001</v>
      </c>
      <c r="AE413" s="60">
        <f t="shared" si="974"/>
        <v>0.84008499999999997</v>
      </c>
      <c r="AF413" s="60">
        <f t="shared" si="974"/>
        <v>0.68912899999999999</v>
      </c>
      <c r="AG413" s="60">
        <f t="shared" si="974"/>
        <v>0.60462099999999996</v>
      </c>
      <c r="AH413" s="60">
        <f t="shared" si="974"/>
        <v>0.31865399999999999</v>
      </c>
      <c r="AI413" s="60">
        <f t="shared" si="974"/>
        <v>0.23669872727272726</v>
      </c>
      <c r="AJ413" s="60">
        <f t="shared" si="974"/>
        <v>0.100115</v>
      </c>
      <c r="AK413" s="60">
        <f t="shared" si="974"/>
        <v>0.33193800000000001</v>
      </c>
      <c r="AM413" s="31">
        <f t="shared" si="978"/>
        <v>-0.97603299999999993</v>
      </c>
      <c r="AN413" s="31">
        <f t="shared" si="977"/>
        <v>-2.5585920000000004</v>
      </c>
      <c r="AO413" s="31">
        <f t="shared" si="977"/>
        <v>-0.10734399999999977</v>
      </c>
      <c r="AP413" s="31">
        <f t="shared" si="977"/>
        <v>5.7651999999999926E-2</v>
      </c>
      <c r="AQ413" s="31">
        <f t="shared" si="977"/>
        <v>-1.9538930000000008</v>
      </c>
      <c r="AR413" s="31">
        <f t="shared" si="977"/>
        <v>-3.2897240000000001</v>
      </c>
      <c r="AS413" s="31">
        <f t="shared" si="977"/>
        <v>0.49502672727272734</v>
      </c>
      <c r="AT413" s="31">
        <f t="shared" si="977"/>
        <v>-1.1507010000000002</v>
      </c>
      <c r="AU413" s="31">
        <f t="shared" si="977"/>
        <v>-1.1927260000000002</v>
      </c>
      <c r="BQ413" s="24">
        <v>2001</v>
      </c>
      <c r="BR413" s="24">
        <f t="shared" si="989"/>
        <v>13</v>
      </c>
      <c r="BS413" s="29">
        <f t="shared" si="965"/>
        <v>3.6141490000000003</v>
      </c>
      <c r="BT413" s="29">
        <f t="shared" si="966"/>
        <v>0.5332629999999996</v>
      </c>
      <c r="BU413" s="29">
        <f t="shared" si="967"/>
        <v>6.7147160000000001</v>
      </c>
      <c r="BV413" s="29">
        <f t="shared" si="968"/>
        <v>4.3435619999999995</v>
      </c>
      <c r="BW413" s="29">
        <f t="shared" si="969"/>
        <v>0.67746200000000023</v>
      </c>
      <c r="BX413" s="29">
        <f t="shared" si="970"/>
        <v>-8.0114999999999936E-2</v>
      </c>
      <c r="BY413" s="29">
        <f t="shared" si="971"/>
        <v>1.4071307272727269</v>
      </c>
      <c r="BZ413" s="29">
        <f t="shared" si="972"/>
        <v>0.3852880000000003</v>
      </c>
      <c r="CA413" s="29">
        <f t="shared" si="973"/>
        <v>1.566004</v>
      </c>
      <c r="CC413" s="24">
        <v>2009</v>
      </c>
      <c r="CD413" s="24">
        <v>7</v>
      </c>
      <c r="CE413" s="29">
        <f t="shared" si="980"/>
        <v>-2.8144999999999998</v>
      </c>
      <c r="CF413" s="29">
        <f t="shared" si="981"/>
        <v>-1.4919899999999999</v>
      </c>
      <c r="CG413" s="29">
        <f t="shared" si="982"/>
        <v>-3.0022599999999997</v>
      </c>
      <c r="CH413" s="29">
        <f t="shared" si="983"/>
        <v>-3.659214</v>
      </c>
      <c r="CI413" s="29">
        <f t="shared" si="984"/>
        <v>-2.9123200000000002</v>
      </c>
      <c r="CJ413" s="29">
        <f t="shared" si="985"/>
        <v>-2.7336520000000002</v>
      </c>
      <c r="CK413" s="29">
        <f t="shared" si="986"/>
        <v>-2.4200054545454543</v>
      </c>
      <c r="CL413" s="29">
        <f t="shared" si="987"/>
        <v>-6.0050910000000002</v>
      </c>
      <c r="CM413" s="29">
        <f t="shared" si="988"/>
        <v>-1.109952</v>
      </c>
    </row>
    <row r="414" spans="1:91" x14ac:dyDescent="0.25">
      <c r="A414" s="25" t="s">
        <v>114</v>
      </c>
      <c r="B414" s="25" t="s">
        <v>103</v>
      </c>
      <c r="C414" s="25" t="s">
        <v>92</v>
      </c>
      <c r="D414" s="26">
        <v>17</v>
      </c>
      <c r="F414" s="29">
        <v>0.40087600000000001</v>
      </c>
      <c r="G414" s="29">
        <v>0.48170200000000002</v>
      </c>
      <c r="H414" s="29">
        <v>0.34552300000000002</v>
      </c>
      <c r="I414" s="29">
        <v>0.97960199999999997</v>
      </c>
      <c r="J414" s="29">
        <v>0.67905499999999996</v>
      </c>
      <c r="K414" s="29">
        <v>0.54948900000000001</v>
      </c>
      <c r="L414" s="29">
        <v>0.44044899999999998</v>
      </c>
      <c r="M414" s="58">
        <v>0.55137800000000003</v>
      </c>
      <c r="N414" s="58">
        <v>0.21615500000000001</v>
      </c>
      <c r="O414" s="58">
        <v>0.52476599999999995</v>
      </c>
      <c r="R414" s="31"/>
      <c r="S414" s="31">
        <f t="shared" si="932"/>
        <v>0.48170200000000002</v>
      </c>
      <c r="T414" s="31">
        <f t="shared" si="933"/>
        <v>0.34552300000000002</v>
      </c>
      <c r="U414" s="31">
        <f t="shared" si="934"/>
        <v>0.97960199999999997</v>
      </c>
      <c r="V414" s="31">
        <f t="shared" si="935"/>
        <v>0.67905499999999996</v>
      </c>
      <c r="W414" s="31">
        <f t="shared" si="936"/>
        <v>0.54948900000000001</v>
      </c>
      <c r="X414" s="31">
        <f t="shared" si="937"/>
        <v>0.44044899999999998</v>
      </c>
      <c r="Y414" s="60">
        <f t="shared" si="938"/>
        <v>0.46928599999999998</v>
      </c>
      <c r="Z414" s="60">
        <f t="shared" si="939"/>
        <v>0.21615500000000001</v>
      </c>
      <c r="AA414" s="60">
        <f t="shared" si="940"/>
        <v>0.52476599999999995</v>
      </c>
      <c r="AC414" s="60">
        <f t="shared" si="976"/>
        <v>0.48170200000000002</v>
      </c>
      <c r="AD414" s="60">
        <f t="shared" si="974"/>
        <v>0.34552300000000002</v>
      </c>
      <c r="AE414" s="60">
        <f t="shared" si="974"/>
        <v>0.97960199999999997</v>
      </c>
      <c r="AF414" s="60">
        <f t="shared" si="974"/>
        <v>0.67905499999999996</v>
      </c>
      <c r="AG414" s="60">
        <f t="shared" si="974"/>
        <v>0.54948900000000001</v>
      </c>
      <c r="AH414" s="60">
        <f t="shared" si="974"/>
        <v>0.44044899999999998</v>
      </c>
      <c r="AI414" s="60">
        <f t="shared" si="974"/>
        <v>0.46928599999999998</v>
      </c>
      <c r="AJ414" s="60">
        <f t="shared" si="974"/>
        <v>0.21615500000000001</v>
      </c>
      <c r="AK414" s="60">
        <f t="shared" si="974"/>
        <v>0.52476599999999995</v>
      </c>
      <c r="AM414" s="31">
        <f t="shared" si="978"/>
        <v>-0.49433099999999991</v>
      </c>
      <c r="AN414" s="31">
        <f t="shared" si="977"/>
        <v>-2.2130690000000004</v>
      </c>
      <c r="AO414" s="31">
        <f t="shared" si="977"/>
        <v>0.8722580000000002</v>
      </c>
      <c r="AP414" s="31">
        <f t="shared" si="977"/>
        <v>0.73670699999999989</v>
      </c>
      <c r="AQ414" s="31">
        <f t="shared" si="977"/>
        <v>-1.4044040000000009</v>
      </c>
      <c r="AR414" s="31">
        <f t="shared" si="977"/>
        <v>-2.849275</v>
      </c>
      <c r="AS414" s="31">
        <f t="shared" si="977"/>
        <v>0.96431272727272732</v>
      </c>
      <c r="AT414" s="31">
        <f t="shared" si="977"/>
        <v>-0.93454600000000021</v>
      </c>
      <c r="AU414" s="31">
        <f t="shared" si="977"/>
        <v>-0.66796000000000022</v>
      </c>
      <c r="BQ414" s="24">
        <v>2001</v>
      </c>
      <c r="BR414" s="24">
        <f t="shared" si="989"/>
        <v>14</v>
      </c>
      <c r="BS414" s="29">
        <f t="shared" si="965"/>
        <v>3.6968680000000003</v>
      </c>
      <c r="BT414" s="29">
        <f t="shared" si="966"/>
        <v>0.38579299999999961</v>
      </c>
      <c r="BU414" s="29">
        <f t="shared" si="967"/>
        <v>6.8003819999999999</v>
      </c>
      <c r="BV414" s="29">
        <f t="shared" si="968"/>
        <v>4.3374639999999998</v>
      </c>
      <c r="BW414" s="29">
        <f t="shared" si="969"/>
        <v>0.42803800000000025</v>
      </c>
      <c r="BX414" s="29">
        <f t="shared" si="970"/>
        <v>-0.54839899999999986</v>
      </c>
      <c r="BY414" s="29">
        <f t="shared" si="971"/>
        <v>1.3161791818181814</v>
      </c>
      <c r="BZ414" s="29">
        <f t="shared" si="972"/>
        <v>0.71238300000000032</v>
      </c>
      <c r="CA414" s="29">
        <f t="shared" si="973"/>
        <v>1.5922540000000001</v>
      </c>
      <c r="CC414" s="24">
        <v>2009</v>
      </c>
      <c r="CD414" s="24">
        <v>8</v>
      </c>
      <c r="CE414" s="29">
        <f t="shared" si="980"/>
        <v>-3.0353159999999999</v>
      </c>
      <c r="CF414" s="29">
        <f t="shared" si="981"/>
        <v>-1.6257619999999999</v>
      </c>
      <c r="CG414" s="29">
        <f t="shared" si="982"/>
        <v>-2.9985009999999996</v>
      </c>
      <c r="CH414" s="29">
        <f t="shared" si="983"/>
        <v>-3.485287</v>
      </c>
      <c r="CI414" s="29">
        <f t="shared" si="984"/>
        <v>-2.9976820000000002</v>
      </c>
      <c r="CJ414" s="29">
        <f t="shared" si="985"/>
        <v>-3.0482080000000003</v>
      </c>
      <c r="CK414" s="29">
        <f t="shared" si="986"/>
        <v>-1.7122672727272725</v>
      </c>
      <c r="CL414" s="29">
        <f t="shared" si="987"/>
        <v>-6.0016579999999999</v>
      </c>
      <c r="CM414" s="29">
        <f t="shared" si="988"/>
        <v>-0.62980199999999997</v>
      </c>
    </row>
    <row r="415" spans="1:91" x14ac:dyDescent="0.25">
      <c r="A415" s="25" t="s">
        <v>114</v>
      </c>
      <c r="B415" s="25" t="s">
        <v>103</v>
      </c>
      <c r="C415" s="25" t="s">
        <v>93</v>
      </c>
      <c r="D415" s="26">
        <v>18</v>
      </c>
      <c r="F415" s="29">
        <v>0.62721499999999997</v>
      </c>
      <c r="G415" s="29">
        <v>0.53748300000000004</v>
      </c>
      <c r="H415" s="29">
        <v>0.58347700000000002</v>
      </c>
      <c r="I415" s="29">
        <v>1.0988199999999999</v>
      </c>
      <c r="J415" s="29">
        <v>0.668605</v>
      </c>
      <c r="K415" s="29">
        <v>0.58615099999999998</v>
      </c>
      <c r="L415" s="29">
        <v>0.61709700000000001</v>
      </c>
      <c r="M415" s="58">
        <v>0.64793199999999995</v>
      </c>
      <c r="N415" s="58">
        <v>0.47071200000000002</v>
      </c>
      <c r="O415" s="58">
        <v>0.577152</v>
      </c>
      <c r="R415" s="31"/>
      <c r="S415" s="31">
        <f t="shared" si="932"/>
        <v>0.53748300000000004</v>
      </c>
      <c r="T415" s="31">
        <f t="shared" si="933"/>
        <v>0.58347700000000002</v>
      </c>
      <c r="U415" s="31">
        <f t="shared" si="934"/>
        <v>1.0988199999999999</v>
      </c>
      <c r="V415" s="31">
        <f t="shared" si="935"/>
        <v>0.668605</v>
      </c>
      <c r="W415" s="31">
        <f t="shared" si="936"/>
        <v>0.58615099999999998</v>
      </c>
      <c r="X415" s="31">
        <f t="shared" si="937"/>
        <v>0.61709700000000001</v>
      </c>
      <c r="Y415" s="60">
        <f t="shared" si="938"/>
        <v>0.63663181818181813</v>
      </c>
      <c r="Z415" s="60">
        <f t="shared" si="939"/>
        <v>0.47071200000000002</v>
      </c>
      <c r="AA415" s="60">
        <f t="shared" si="940"/>
        <v>0.577152</v>
      </c>
      <c r="AC415" s="60">
        <f t="shared" si="976"/>
        <v>0.53748300000000004</v>
      </c>
      <c r="AD415" s="60">
        <f t="shared" si="974"/>
        <v>0.58347700000000002</v>
      </c>
      <c r="AE415" s="60">
        <f t="shared" si="974"/>
        <v>1.0988199999999999</v>
      </c>
      <c r="AF415" s="60">
        <f t="shared" si="974"/>
        <v>0.668605</v>
      </c>
      <c r="AG415" s="60">
        <f t="shared" si="974"/>
        <v>0.58615099999999998</v>
      </c>
      <c r="AH415" s="60">
        <f t="shared" si="974"/>
        <v>0.61709700000000001</v>
      </c>
      <c r="AI415" s="60">
        <f t="shared" si="974"/>
        <v>0.63663181818181813</v>
      </c>
      <c r="AJ415" s="60">
        <f t="shared" si="974"/>
        <v>0.47071200000000002</v>
      </c>
      <c r="AK415" s="60">
        <f t="shared" si="974"/>
        <v>0.577152</v>
      </c>
      <c r="AM415" s="31">
        <f t="shared" si="978"/>
        <v>4.3152000000000135E-2</v>
      </c>
      <c r="AN415" s="31">
        <f t="shared" si="977"/>
        <v>-1.6295920000000004</v>
      </c>
      <c r="AO415" s="31">
        <f t="shared" si="977"/>
        <v>1.9710780000000001</v>
      </c>
      <c r="AP415" s="31">
        <f t="shared" si="977"/>
        <v>1.4053119999999999</v>
      </c>
      <c r="AQ415" s="31">
        <f t="shared" si="977"/>
        <v>-0.8182530000000009</v>
      </c>
      <c r="AR415" s="31">
        <f t="shared" si="977"/>
        <v>-2.2321780000000002</v>
      </c>
      <c r="AS415" s="31">
        <f t="shared" si="977"/>
        <v>1.6009445454545455</v>
      </c>
      <c r="AT415" s="31">
        <f t="shared" si="977"/>
        <v>-0.46383400000000019</v>
      </c>
      <c r="AU415" s="31">
        <f t="shared" si="977"/>
        <v>-9.0808000000000222E-2</v>
      </c>
      <c r="BQ415" s="24">
        <v>2001</v>
      </c>
      <c r="BR415" s="24">
        <f t="shared" si="989"/>
        <v>15</v>
      </c>
      <c r="BS415" s="29">
        <f t="shared" si="965"/>
        <v>3.6645610000000004</v>
      </c>
      <c r="BT415" s="29">
        <f t="shared" si="966"/>
        <v>1.7175999999999636E-2</v>
      </c>
      <c r="BU415" s="29">
        <f t="shared" si="967"/>
        <v>6.7475370000000003</v>
      </c>
      <c r="BV415" s="29">
        <f t="shared" si="968"/>
        <v>4.3406229999999999</v>
      </c>
      <c r="BW415" s="29">
        <f t="shared" si="969"/>
        <v>0.25216200000000022</v>
      </c>
      <c r="BX415" s="29">
        <f t="shared" si="970"/>
        <v>-1.0808929999999999</v>
      </c>
      <c r="BY415" s="29">
        <f t="shared" si="971"/>
        <v>1.1575497272727269</v>
      </c>
      <c r="BZ415" s="29">
        <f t="shared" si="972"/>
        <v>0.88789500000000032</v>
      </c>
      <c r="CA415" s="29">
        <f t="shared" si="973"/>
        <v>1.531522</v>
      </c>
      <c r="CC415" s="24">
        <v>2009</v>
      </c>
      <c r="CD415" s="24">
        <v>9</v>
      </c>
      <c r="CE415" s="29">
        <f t="shared" si="980"/>
        <v>-3.7452229999999997</v>
      </c>
      <c r="CF415" s="29">
        <f t="shared" si="981"/>
        <v>-2.3317109999999999</v>
      </c>
      <c r="CG415" s="29">
        <f t="shared" si="982"/>
        <v>-3.7841139999999998</v>
      </c>
      <c r="CH415" s="29">
        <f t="shared" si="983"/>
        <v>-3.654207</v>
      </c>
      <c r="CI415" s="29">
        <f t="shared" si="984"/>
        <v>-3.9613200000000002</v>
      </c>
      <c r="CJ415" s="29">
        <f t="shared" si="985"/>
        <v>-4.0731870000000008</v>
      </c>
      <c r="CK415" s="29">
        <f t="shared" si="986"/>
        <v>-1.6398780909090906</v>
      </c>
      <c r="CL415" s="29">
        <f t="shared" si="987"/>
        <v>-6.87845</v>
      </c>
      <c r="CM415" s="29">
        <f t="shared" si="988"/>
        <v>-1.29565</v>
      </c>
    </row>
    <row r="416" spans="1:91" x14ac:dyDescent="0.25">
      <c r="A416" s="25" t="s">
        <v>114</v>
      </c>
      <c r="B416" s="25" t="s">
        <v>90</v>
      </c>
      <c r="C416" s="25" t="s">
        <v>91</v>
      </c>
      <c r="D416" s="26">
        <v>19</v>
      </c>
      <c r="F416" s="29">
        <v>0.44494099999999998</v>
      </c>
      <c r="G416" s="29">
        <v>7.2244000000000003E-2</v>
      </c>
      <c r="H416" s="29">
        <v>0.710785</v>
      </c>
      <c r="I416" s="29">
        <v>0.92429899999999998</v>
      </c>
      <c r="J416" s="29">
        <v>0.63667200000000002</v>
      </c>
      <c r="K416" s="29">
        <v>8.2202999999999998E-2</v>
      </c>
      <c r="L416" s="29">
        <v>0.66369</v>
      </c>
      <c r="M416" s="58">
        <v>0.75688500000000003</v>
      </c>
      <c r="N416" s="58">
        <v>-5.1011000000000001E-2</v>
      </c>
      <c r="O416" s="58">
        <v>-7.3833999999999997E-2</v>
      </c>
      <c r="R416" s="31"/>
      <c r="S416" s="31">
        <f t="shared" si="932"/>
        <v>7.2244000000000003E-2</v>
      </c>
      <c r="T416" s="31">
        <f t="shared" si="933"/>
        <v>0.710785</v>
      </c>
      <c r="U416" s="31">
        <f t="shared" si="934"/>
        <v>0.92429899999999998</v>
      </c>
      <c r="V416" s="31">
        <f t="shared" si="935"/>
        <v>0.63667200000000002</v>
      </c>
      <c r="W416" s="31">
        <f t="shared" si="936"/>
        <v>8.2202999999999998E-2</v>
      </c>
      <c r="X416" s="31">
        <f t="shared" si="937"/>
        <v>0.66369</v>
      </c>
      <c r="Y416" s="60">
        <f t="shared" si="938"/>
        <v>0.58673372727272721</v>
      </c>
      <c r="Z416" s="60">
        <f t="shared" si="939"/>
        <v>-5.1011000000000001E-2</v>
      </c>
      <c r="AA416" s="60">
        <f t="shared" si="940"/>
        <v>-7.3833999999999997E-2</v>
      </c>
      <c r="AC416" s="60">
        <f t="shared" si="976"/>
        <v>7.2244000000000003E-2</v>
      </c>
      <c r="AD416" s="60">
        <f t="shared" si="974"/>
        <v>0.710785</v>
      </c>
      <c r="AE416" s="60">
        <f t="shared" si="974"/>
        <v>0.92429899999999998</v>
      </c>
      <c r="AF416" s="60">
        <f t="shared" si="974"/>
        <v>0.63667200000000002</v>
      </c>
      <c r="AG416" s="60">
        <f t="shared" si="974"/>
        <v>8.2202999999999998E-2</v>
      </c>
      <c r="AH416" s="60">
        <f t="shared" si="974"/>
        <v>0.66369</v>
      </c>
      <c r="AI416" s="60">
        <f t="shared" si="974"/>
        <v>0.58673372727272721</v>
      </c>
      <c r="AJ416" s="60">
        <f t="shared" si="974"/>
        <v>-5.1011000000000001E-2</v>
      </c>
      <c r="AK416" s="60">
        <f t="shared" si="974"/>
        <v>-7.3833999999999997E-2</v>
      </c>
      <c r="AM416" s="31">
        <f t="shared" si="978"/>
        <v>0.11539600000000014</v>
      </c>
      <c r="AN416" s="31">
        <f t="shared" si="977"/>
        <v>-0.91880700000000037</v>
      </c>
      <c r="AO416" s="31">
        <f t="shared" si="977"/>
        <v>2.8953769999999999</v>
      </c>
      <c r="AP416" s="31">
        <f t="shared" si="977"/>
        <v>2.0419839999999998</v>
      </c>
      <c r="AQ416" s="31">
        <f t="shared" si="977"/>
        <v>-0.73605000000000087</v>
      </c>
      <c r="AR416" s="31">
        <f t="shared" si="977"/>
        <v>-1.5684880000000003</v>
      </c>
      <c r="AS416" s="31">
        <f t="shared" si="977"/>
        <v>2.1876782727272728</v>
      </c>
      <c r="AT416" s="31">
        <f t="shared" si="977"/>
        <v>-0.51484500000000022</v>
      </c>
      <c r="AU416" s="31">
        <f t="shared" si="977"/>
        <v>-0.16464200000000023</v>
      </c>
      <c r="BQ416" s="24">
        <v>2001</v>
      </c>
      <c r="BR416" s="24">
        <f t="shared" si="989"/>
        <v>16</v>
      </c>
      <c r="BS416" s="29">
        <f t="shared" si="965"/>
        <v>3.7953520000000003</v>
      </c>
      <c r="BT416" s="29">
        <f t="shared" si="966"/>
        <v>-0.27489700000000039</v>
      </c>
      <c r="BU416" s="29">
        <f t="shared" si="967"/>
        <v>6.8434500000000007</v>
      </c>
      <c r="BV416" s="29">
        <f t="shared" si="968"/>
        <v>4.4101099999999995</v>
      </c>
      <c r="BW416" s="29">
        <f t="shared" si="969"/>
        <v>-0.11394099999999979</v>
      </c>
      <c r="BX416" s="29">
        <f t="shared" si="970"/>
        <v>-1.5911909999999998</v>
      </c>
      <c r="BY416" s="29">
        <f t="shared" si="971"/>
        <v>1.2051150909090904</v>
      </c>
      <c r="BZ416" s="29">
        <f t="shared" si="972"/>
        <v>0.84716500000000028</v>
      </c>
      <c r="CA416" s="29">
        <f t="shared" si="973"/>
        <v>1.689551</v>
      </c>
      <c r="CC416" s="24">
        <v>2009</v>
      </c>
      <c r="CD416" s="24">
        <v>10</v>
      </c>
      <c r="CE416" s="29">
        <f t="shared" si="980"/>
        <v>-4.4122379999999994</v>
      </c>
      <c r="CF416" s="29">
        <f t="shared" si="981"/>
        <v>-2.7773810000000001</v>
      </c>
      <c r="CG416" s="29">
        <f t="shared" si="982"/>
        <v>-3.584479</v>
      </c>
      <c r="CH416" s="29">
        <f t="shared" si="983"/>
        <v>-2.6204149999999999</v>
      </c>
      <c r="CI416" s="29">
        <f t="shared" si="984"/>
        <v>-3.6890720000000004</v>
      </c>
      <c r="CJ416" s="29">
        <f t="shared" si="985"/>
        <v>-3.8085340000000008</v>
      </c>
      <c r="CK416" s="29">
        <f t="shared" si="986"/>
        <v>-1.114402818181818</v>
      </c>
      <c r="CL416" s="29">
        <f t="shared" si="987"/>
        <v>-6.7837189999999996</v>
      </c>
      <c r="CM416" s="29">
        <f t="shared" si="988"/>
        <v>-0.91318799999999989</v>
      </c>
    </row>
    <row r="417" spans="1:91" x14ac:dyDescent="0.25">
      <c r="A417" s="25" t="s">
        <v>114</v>
      </c>
      <c r="B417" s="25" t="s">
        <v>90</v>
      </c>
      <c r="C417" s="25" t="s">
        <v>92</v>
      </c>
      <c r="D417" s="26">
        <v>20</v>
      </c>
      <c r="F417" s="29">
        <v>0.73979600000000001</v>
      </c>
      <c r="G417" s="29">
        <v>0.23969599999999999</v>
      </c>
      <c r="H417" s="29">
        <v>0.99454100000000001</v>
      </c>
      <c r="I417" s="29">
        <v>0.94140000000000001</v>
      </c>
      <c r="J417" s="29">
        <v>0.50868000000000002</v>
      </c>
      <c r="K417" s="29">
        <v>-0.13750299999999999</v>
      </c>
      <c r="L417" s="29">
        <v>0.47225800000000001</v>
      </c>
      <c r="M417" s="58">
        <v>0.58077400000000001</v>
      </c>
      <c r="N417" s="58">
        <v>0.22207499999999999</v>
      </c>
      <c r="O417" s="58">
        <v>0.4194</v>
      </c>
      <c r="R417" s="31"/>
      <c r="S417" s="31">
        <f t="shared" si="932"/>
        <v>0.23969599999999999</v>
      </c>
      <c r="T417" s="31">
        <f t="shared" si="933"/>
        <v>0.99454100000000001</v>
      </c>
      <c r="U417" s="31">
        <f t="shared" si="934"/>
        <v>0.94140000000000001</v>
      </c>
      <c r="V417" s="31">
        <f t="shared" si="935"/>
        <v>0.50868000000000002</v>
      </c>
      <c r="W417" s="31">
        <f t="shared" si="936"/>
        <v>-0.13750299999999999</v>
      </c>
      <c r="X417" s="31">
        <f t="shared" si="937"/>
        <v>0.47225800000000001</v>
      </c>
      <c r="Y417" s="60">
        <f t="shared" si="938"/>
        <v>0.66751327272727279</v>
      </c>
      <c r="Z417" s="60">
        <f t="shared" si="939"/>
        <v>0.22207499999999999</v>
      </c>
      <c r="AA417" s="60">
        <f t="shared" si="940"/>
        <v>0.4194</v>
      </c>
      <c r="AC417" s="60">
        <f t="shared" si="976"/>
        <v>0.23969599999999999</v>
      </c>
      <c r="AD417" s="60">
        <f t="shared" si="974"/>
        <v>0.99454100000000001</v>
      </c>
      <c r="AE417" s="60">
        <f t="shared" si="974"/>
        <v>0.94140000000000001</v>
      </c>
      <c r="AF417" s="60">
        <f t="shared" si="974"/>
        <v>0.50868000000000002</v>
      </c>
      <c r="AG417" s="60">
        <f t="shared" si="974"/>
        <v>-0.13750299999999999</v>
      </c>
      <c r="AH417" s="60">
        <f t="shared" si="974"/>
        <v>0.47225800000000001</v>
      </c>
      <c r="AI417" s="60">
        <f t="shared" si="974"/>
        <v>0.66751327272727279</v>
      </c>
      <c r="AJ417" s="60">
        <f t="shared" si="974"/>
        <v>0.22207499999999999</v>
      </c>
      <c r="AK417" s="60">
        <f t="shared" si="974"/>
        <v>0.4194</v>
      </c>
      <c r="AM417" s="31">
        <f t="shared" si="978"/>
        <v>0.35509200000000013</v>
      </c>
      <c r="AN417" s="31">
        <f t="shared" si="977"/>
        <v>7.5733999999999635E-2</v>
      </c>
      <c r="AO417" s="31">
        <f t="shared" si="977"/>
        <v>3.8367769999999997</v>
      </c>
      <c r="AP417" s="31">
        <f t="shared" si="977"/>
        <v>2.5506639999999998</v>
      </c>
      <c r="AQ417" s="31">
        <f t="shared" si="977"/>
        <v>-0.87355300000000091</v>
      </c>
      <c r="AR417" s="31">
        <f t="shared" si="977"/>
        <v>-1.0962300000000003</v>
      </c>
      <c r="AS417" s="31">
        <f t="shared" si="977"/>
        <v>2.8551915454545456</v>
      </c>
      <c r="AT417" s="31">
        <f t="shared" si="977"/>
        <v>-0.2927700000000002</v>
      </c>
      <c r="AU417" s="31">
        <f t="shared" si="977"/>
        <v>0.25475799999999976</v>
      </c>
      <c r="BQ417" s="24">
        <v>2001</v>
      </c>
      <c r="BR417" s="24">
        <f t="shared" si="989"/>
        <v>17</v>
      </c>
      <c r="BS417" s="29">
        <f t="shared" si="965"/>
        <v>4.1196920000000006</v>
      </c>
      <c r="BT417" s="29">
        <f t="shared" si="966"/>
        <v>-0.50465500000000041</v>
      </c>
      <c r="BU417" s="29">
        <f t="shared" si="967"/>
        <v>7.0941040000000006</v>
      </c>
      <c r="BV417" s="29">
        <f t="shared" si="968"/>
        <v>4.4778449999999994</v>
      </c>
      <c r="BW417" s="29">
        <f t="shared" si="969"/>
        <v>-0.44299999999999978</v>
      </c>
      <c r="BX417" s="29">
        <f t="shared" si="970"/>
        <v>-1.9853499999999997</v>
      </c>
      <c r="BY417" s="29">
        <f t="shared" si="971"/>
        <v>1.4945228181818178</v>
      </c>
      <c r="BZ417" s="29">
        <f t="shared" si="972"/>
        <v>1.0458150000000002</v>
      </c>
      <c r="CA417" s="29">
        <f t="shared" si="973"/>
        <v>1.8893230000000001</v>
      </c>
      <c r="CC417" s="24">
        <v>2009</v>
      </c>
      <c r="CD417" s="24">
        <v>11</v>
      </c>
      <c r="CE417" s="29">
        <f t="shared" si="980"/>
        <v>-4.7581999999999995</v>
      </c>
      <c r="CF417" s="29">
        <f t="shared" si="981"/>
        <v>-2.935413</v>
      </c>
      <c r="CG417" s="29">
        <f t="shared" si="982"/>
        <v>-2.776208</v>
      </c>
      <c r="CH417" s="29">
        <f t="shared" si="983"/>
        <v>-1.236121</v>
      </c>
      <c r="CI417" s="29">
        <f t="shared" si="984"/>
        <v>-3.1370980000000004</v>
      </c>
      <c r="CJ417" s="29">
        <f t="shared" si="985"/>
        <v>-3.0851450000000007</v>
      </c>
      <c r="CK417" s="29">
        <f t="shared" si="986"/>
        <v>-0.32455463636363613</v>
      </c>
      <c r="CL417" s="29">
        <f t="shared" si="987"/>
        <v>-6.3624839999999994</v>
      </c>
      <c r="CM417" s="29">
        <f t="shared" si="988"/>
        <v>-0.2497649999999999</v>
      </c>
    </row>
    <row r="418" spans="1:91" x14ac:dyDescent="0.25">
      <c r="A418" s="25" t="s">
        <v>114</v>
      </c>
      <c r="B418" s="25" t="s">
        <v>90</v>
      </c>
      <c r="C418" s="25" t="s">
        <v>93</v>
      </c>
      <c r="D418" s="26">
        <v>21</v>
      </c>
      <c r="F418" s="29">
        <v>0.84195500000000001</v>
      </c>
      <c r="G418" s="29">
        <v>0.37395099999999998</v>
      </c>
      <c r="H418" s="29">
        <v>1.0906990000000001</v>
      </c>
      <c r="I418" s="29">
        <v>0.86909700000000001</v>
      </c>
      <c r="J418" s="29">
        <v>0.31353500000000001</v>
      </c>
      <c r="K418" s="29">
        <v>-0.29407800000000001</v>
      </c>
      <c r="L418" s="29">
        <v>2.7711E-2</v>
      </c>
      <c r="M418" s="58">
        <v>0.20840800000000001</v>
      </c>
      <c r="N418" s="58">
        <v>0.377917</v>
      </c>
      <c r="O418" s="58">
        <v>0.89183100000000004</v>
      </c>
      <c r="R418" s="31"/>
      <c r="S418" s="31">
        <f t="shared" si="932"/>
        <v>0.37395099999999998</v>
      </c>
      <c r="T418" s="31">
        <f t="shared" si="933"/>
        <v>1.0906990000000001</v>
      </c>
      <c r="U418" s="31">
        <f t="shared" si="934"/>
        <v>0.86909700000000001</v>
      </c>
      <c r="V418" s="31">
        <f t="shared" si="935"/>
        <v>0.31353500000000001</v>
      </c>
      <c r="W418" s="31">
        <f t="shared" si="936"/>
        <v>-0.29407800000000001</v>
      </c>
      <c r="X418" s="31">
        <f t="shared" si="937"/>
        <v>2.7711E-2</v>
      </c>
      <c r="Y418" s="60">
        <f t="shared" si="938"/>
        <v>0.55397909090909092</v>
      </c>
      <c r="Z418" s="60">
        <f t="shared" si="939"/>
        <v>0.377917</v>
      </c>
      <c r="AA418" s="60">
        <f t="shared" si="940"/>
        <v>0.89183100000000004</v>
      </c>
      <c r="AC418" s="60">
        <f t="shared" si="976"/>
        <v>0.37395099999999998</v>
      </c>
      <c r="AD418" s="60">
        <f t="shared" si="974"/>
        <v>1.0906990000000001</v>
      </c>
      <c r="AE418" s="60">
        <f t="shared" si="974"/>
        <v>0.86909700000000001</v>
      </c>
      <c r="AF418" s="60">
        <f t="shared" si="974"/>
        <v>0.31353500000000001</v>
      </c>
      <c r="AG418" s="60">
        <f t="shared" si="974"/>
        <v>-0.29407800000000001</v>
      </c>
      <c r="AH418" s="60">
        <f t="shared" si="974"/>
        <v>2.7711E-2</v>
      </c>
      <c r="AI418" s="60">
        <f t="shared" si="974"/>
        <v>0.55397909090909092</v>
      </c>
      <c r="AJ418" s="60">
        <f t="shared" si="974"/>
        <v>0.377917</v>
      </c>
      <c r="AK418" s="60">
        <f t="shared" si="974"/>
        <v>0.89183100000000004</v>
      </c>
      <c r="AM418" s="31">
        <f t="shared" si="978"/>
        <v>0.72904300000000011</v>
      </c>
      <c r="AN418" s="31">
        <f t="shared" si="977"/>
        <v>1.1664329999999996</v>
      </c>
      <c r="AO418" s="31">
        <f t="shared" si="977"/>
        <v>4.7058739999999997</v>
      </c>
      <c r="AP418" s="31">
        <f t="shared" si="977"/>
        <v>2.8641989999999997</v>
      </c>
      <c r="AQ418" s="31">
        <f t="shared" si="977"/>
        <v>-1.167631000000001</v>
      </c>
      <c r="AR418" s="31">
        <f t="shared" si="977"/>
        <v>-1.0685190000000002</v>
      </c>
      <c r="AS418" s="31">
        <f t="shared" si="977"/>
        <v>3.4091706363636365</v>
      </c>
      <c r="AT418" s="31">
        <f t="shared" si="977"/>
        <v>8.5146999999999806E-2</v>
      </c>
      <c r="AU418" s="31">
        <f t="shared" si="977"/>
        <v>1.1465889999999999</v>
      </c>
      <c r="BQ418" s="24">
        <v>2001</v>
      </c>
      <c r="BR418" s="24">
        <f t="shared" si="989"/>
        <v>18</v>
      </c>
      <c r="BS418" s="29">
        <f t="shared" si="965"/>
        <v>4.5102090000000006</v>
      </c>
      <c r="BT418" s="29">
        <f t="shared" si="966"/>
        <v>-0.76405900000000049</v>
      </c>
      <c r="BU418" s="29">
        <f t="shared" si="967"/>
        <v>7.4331680000000002</v>
      </c>
      <c r="BV418" s="29">
        <f t="shared" si="968"/>
        <v>4.6126709999999997</v>
      </c>
      <c r="BW418" s="29">
        <f t="shared" si="969"/>
        <v>-0.68023099999999981</v>
      </c>
      <c r="BX418" s="29">
        <f t="shared" si="970"/>
        <v>-2.3164699999999998</v>
      </c>
      <c r="BY418" s="29">
        <f t="shared" si="971"/>
        <v>1.8405255454545451</v>
      </c>
      <c r="BZ418" s="29">
        <f t="shared" si="972"/>
        <v>1.4019560000000002</v>
      </c>
      <c r="CA418" s="29">
        <f t="shared" si="973"/>
        <v>1.996046</v>
      </c>
      <c r="CC418" s="24">
        <v>2009</v>
      </c>
      <c r="CD418" s="24">
        <v>12</v>
      </c>
      <c r="CE418" s="29">
        <f t="shared" si="980"/>
        <v>-5.1612239999999998</v>
      </c>
      <c r="CF418" s="29">
        <f t="shared" si="981"/>
        <v>-3.1311360000000001</v>
      </c>
      <c r="CG418" s="29">
        <f t="shared" si="982"/>
        <v>-2.3434569999999999</v>
      </c>
      <c r="CH418" s="29">
        <f t="shared" si="983"/>
        <v>-0.34348699999999999</v>
      </c>
      <c r="CI418" s="29">
        <f t="shared" si="984"/>
        <v>-2.8346530000000003</v>
      </c>
      <c r="CJ418" s="29">
        <f t="shared" si="985"/>
        <v>-2.6575190000000006</v>
      </c>
      <c r="CK418" s="29">
        <f t="shared" si="986"/>
        <v>0.14683954545454564</v>
      </c>
      <c r="CL418" s="29">
        <f t="shared" si="987"/>
        <v>-6.0910149999999996</v>
      </c>
      <c r="CM418" s="29">
        <f t="shared" si="988"/>
        <v>0.31600500000000009</v>
      </c>
    </row>
    <row r="419" spans="1:91" x14ac:dyDescent="0.25">
      <c r="A419" s="25" t="s">
        <v>114</v>
      </c>
      <c r="B419" s="25" t="s">
        <v>94</v>
      </c>
      <c r="C419" s="25" t="s">
        <v>91</v>
      </c>
      <c r="D419" s="26">
        <v>22</v>
      </c>
      <c r="F419" s="29">
        <v>1.533423</v>
      </c>
      <c r="G419" s="29">
        <v>0.66691400000000001</v>
      </c>
      <c r="H419" s="29">
        <v>0.897011</v>
      </c>
      <c r="I419" s="29">
        <v>1.0548709999999999</v>
      </c>
      <c r="J419" s="29">
        <v>0.23729900000000001</v>
      </c>
      <c r="K419" s="29">
        <v>0.102869</v>
      </c>
      <c r="L419" s="29">
        <v>0.85406700000000002</v>
      </c>
      <c r="M419" s="58">
        <v>1.193641</v>
      </c>
      <c r="N419" s="58">
        <v>0.96861200000000003</v>
      </c>
      <c r="O419" s="58">
        <v>0.81881499999999996</v>
      </c>
      <c r="R419" s="31"/>
      <c r="S419" s="31">
        <f t="shared" si="932"/>
        <v>0.66691400000000001</v>
      </c>
      <c r="T419" s="31">
        <f t="shared" si="933"/>
        <v>0.897011</v>
      </c>
      <c r="U419" s="31">
        <f t="shared" si="934"/>
        <v>1.0548709999999999</v>
      </c>
      <c r="V419" s="31">
        <f t="shared" si="935"/>
        <v>0.23729900000000001</v>
      </c>
      <c r="W419" s="31">
        <f t="shared" si="936"/>
        <v>0.102869</v>
      </c>
      <c r="X419" s="31">
        <f t="shared" si="937"/>
        <v>0.85406700000000002</v>
      </c>
      <c r="Y419" s="60">
        <f t="shared" si="938"/>
        <v>1.3789766363636362</v>
      </c>
      <c r="Z419" s="60">
        <f t="shared" si="939"/>
        <v>0.96861200000000003</v>
      </c>
      <c r="AA419" s="60">
        <f t="shared" si="940"/>
        <v>0.81881499999999996</v>
      </c>
      <c r="AC419" s="60">
        <f t="shared" si="976"/>
        <v>0.66691400000000001</v>
      </c>
      <c r="AD419" s="60">
        <f t="shared" si="974"/>
        <v>0.897011</v>
      </c>
      <c r="AE419" s="60">
        <f t="shared" si="974"/>
        <v>1.0548709999999999</v>
      </c>
      <c r="AF419" s="60">
        <f t="shared" si="974"/>
        <v>0.23729900000000001</v>
      </c>
      <c r="AG419" s="60">
        <f t="shared" si="974"/>
        <v>0.102869</v>
      </c>
      <c r="AH419" s="60">
        <f t="shared" si="974"/>
        <v>0.85406700000000002</v>
      </c>
      <c r="AI419" s="60">
        <f t="shared" si="974"/>
        <v>1.3789766363636362</v>
      </c>
      <c r="AJ419" s="60">
        <f t="shared" si="974"/>
        <v>0.96861200000000003</v>
      </c>
      <c r="AK419" s="60">
        <f t="shared" si="974"/>
        <v>0.81881499999999996</v>
      </c>
      <c r="AM419" s="31">
        <f t="shared" si="978"/>
        <v>1.3959570000000001</v>
      </c>
      <c r="AN419" s="31">
        <f t="shared" si="977"/>
        <v>2.0634439999999996</v>
      </c>
      <c r="AO419" s="31">
        <f t="shared" si="977"/>
        <v>5.760745</v>
      </c>
      <c r="AP419" s="31">
        <f t="shared" si="977"/>
        <v>3.1014979999999999</v>
      </c>
      <c r="AQ419" s="31">
        <f t="shared" si="977"/>
        <v>-1.0647620000000009</v>
      </c>
      <c r="AR419" s="31">
        <f t="shared" si="977"/>
        <v>-0.2144520000000002</v>
      </c>
      <c r="AS419" s="31">
        <f t="shared" si="977"/>
        <v>4.7881472727272723</v>
      </c>
      <c r="AT419" s="31">
        <f t="shared" si="977"/>
        <v>1.0537589999999999</v>
      </c>
      <c r="AU419" s="31">
        <f t="shared" si="977"/>
        <v>1.9654039999999999</v>
      </c>
      <c r="BQ419" s="24">
        <v>2001</v>
      </c>
      <c r="BR419" s="24">
        <f t="shared" si="989"/>
        <v>19</v>
      </c>
      <c r="BS419" s="29">
        <f t="shared" si="965"/>
        <v>4.2827490000000008</v>
      </c>
      <c r="BT419" s="29">
        <f t="shared" si="966"/>
        <v>-1.2107190000000005</v>
      </c>
      <c r="BU419" s="29">
        <f t="shared" si="967"/>
        <v>7.3446790000000002</v>
      </c>
      <c r="BV419" s="29">
        <f t="shared" si="968"/>
        <v>4.5090369999999993</v>
      </c>
      <c r="BW419" s="29">
        <f t="shared" si="969"/>
        <v>-0.91767299999999974</v>
      </c>
      <c r="BX419" s="29">
        <f t="shared" si="970"/>
        <v>-2.6576359999999997</v>
      </c>
      <c r="BY419" s="29">
        <f t="shared" si="971"/>
        <v>1.7228247272727268</v>
      </c>
      <c r="BZ419" s="29">
        <f t="shared" si="972"/>
        <v>1.6422260000000002</v>
      </c>
      <c r="CA419" s="29">
        <f t="shared" si="973"/>
        <v>1.679365</v>
      </c>
      <c r="CC419" s="24">
        <v>2009</v>
      </c>
      <c r="CD419" s="24">
        <v>13</v>
      </c>
      <c r="CE419" s="29">
        <f t="shared" si="980"/>
        <v>-5.873297</v>
      </c>
      <c r="CF419" s="29">
        <f t="shared" si="981"/>
        <v>-3.7294749999999999</v>
      </c>
      <c r="CG419" s="29">
        <f t="shared" si="982"/>
        <v>-2.403578</v>
      </c>
      <c r="CH419" s="29">
        <f t="shared" si="983"/>
        <v>-0.10986799999999999</v>
      </c>
      <c r="CI419" s="29">
        <f t="shared" si="984"/>
        <v>-3.1625120000000004</v>
      </c>
      <c r="CJ419" s="29">
        <f t="shared" si="985"/>
        <v>-2.9123830000000006</v>
      </c>
      <c r="CK419" s="29">
        <f t="shared" si="986"/>
        <v>0.37190090909090923</v>
      </c>
      <c r="CL419" s="29">
        <f t="shared" si="987"/>
        <v>-6.306819</v>
      </c>
      <c r="CM419" s="29">
        <f t="shared" si="988"/>
        <v>9.6669000000000088E-2</v>
      </c>
    </row>
    <row r="420" spans="1:91" x14ac:dyDescent="0.25">
      <c r="A420" s="25" t="s">
        <v>114</v>
      </c>
      <c r="B420" s="25" t="s">
        <v>94</v>
      </c>
      <c r="C420" s="25" t="s">
        <v>92</v>
      </c>
      <c r="D420" s="26">
        <v>23</v>
      </c>
      <c r="F420" s="29">
        <v>1.664917</v>
      </c>
      <c r="G420" s="29">
        <v>0.87412199999999995</v>
      </c>
      <c r="H420" s="29">
        <v>1.262113</v>
      </c>
      <c r="I420" s="29">
        <v>1.204358</v>
      </c>
      <c r="J420" s="29">
        <v>0.29846200000000001</v>
      </c>
      <c r="K420" s="29">
        <v>0.32670900000000003</v>
      </c>
      <c r="L420" s="29">
        <v>0.94936100000000001</v>
      </c>
      <c r="M420" s="58">
        <v>1.633669</v>
      </c>
      <c r="N420" s="58">
        <v>0.85767599999999999</v>
      </c>
      <c r="O420" s="58">
        <v>0.86061699999999997</v>
      </c>
      <c r="R420" s="31"/>
      <c r="S420" s="31">
        <f t="shared" si="932"/>
        <v>0.87412199999999995</v>
      </c>
      <c r="T420" s="31">
        <f t="shared" si="933"/>
        <v>1.262113</v>
      </c>
      <c r="U420" s="31">
        <f t="shared" si="934"/>
        <v>1.204358</v>
      </c>
      <c r="V420" s="31">
        <f t="shared" si="935"/>
        <v>0.29846200000000001</v>
      </c>
      <c r="W420" s="31">
        <f t="shared" si="936"/>
        <v>0.32670900000000003</v>
      </c>
      <c r="X420" s="31">
        <f t="shared" si="937"/>
        <v>0.94936100000000001</v>
      </c>
      <c r="Y420" s="60">
        <f t="shared" si="938"/>
        <v>1.6507133636363636</v>
      </c>
      <c r="Z420" s="60">
        <f t="shared" si="939"/>
        <v>0.85767599999999999</v>
      </c>
      <c r="AA420" s="60">
        <f t="shared" si="940"/>
        <v>0.86061699999999997</v>
      </c>
      <c r="AC420" s="60">
        <f t="shared" si="976"/>
        <v>0.87412199999999995</v>
      </c>
      <c r="AD420" s="60">
        <f t="shared" ref="AD420:AD424" si="990">T420</f>
        <v>1.262113</v>
      </c>
      <c r="AE420" s="60">
        <f t="shared" ref="AE420:AE424" si="991">U420</f>
        <v>1.204358</v>
      </c>
      <c r="AF420" s="60">
        <f t="shared" ref="AF420:AF424" si="992">V420</f>
        <v>0.29846200000000001</v>
      </c>
      <c r="AG420" s="60">
        <f t="shared" ref="AG420:AG424" si="993">W420</f>
        <v>0.32670900000000003</v>
      </c>
      <c r="AH420" s="60">
        <f t="shared" ref="AH420:AH424" si="994">X420</f>
        <v>0.94936100000000001</v>
      </c>
      <c r="AI420" s="60">
        <f t="shared" ref="AI420:AI424" si="995">Y420</f>
        <v>1.6507133636363636</v>
      </c>
      <c r="AJ420" s="60">
        <f t="shared" ref="AJ420:AJ424" si="996">Z420</f>
        <v>0.85767599999999999</v>
      </c>
      <c r="AK420" s="60">
        <f t="shared" ref="AK420:AK424" si="997">AA420</f>
        <v>0.86061699999999997</v>
      </c>
      <c r="AM420" s="31">
        <f t="shared" si="978"/>
        <v>2.270079</v>
      </c>
      <c r="AN420" s="31">
        <f t="shared" si="977"/>
        <v>3.3255569999999999</v>
      </c>
      <c r="AO420" s="31">
        <f t="shared" si="977"/>
        <v>6.965103</v>
      </c>
      <c r="AP420" s="31">
        <f t="shared" si="977"/>
        <v>3.3999600000000001</v>
      </c>
      <c r="AQ420" s="31">
        <f t="shared" si="977"/>
        <v>-0.73805300000000085</v>
      </c>
      <c r="AR420" s="31">
        <f t="shared" si="977"/>
        <v>0.73490899999999981</v>
      </c>
      <c r="AS420" s="31">
        <f t="shared" si="977"/>
        <v>6.4388606363636356</v>
      </c>
      <c r="AT420" s="31">
        <f t="shared" si="977"/>
        <v>1.911435</v>
      </c>
      <c r="AU420" s="31">
        <f t="shared" si="977"/>
        <v>2.8260209999999999</v>
      </c>
      <c r="BQ420" s="24">
        <v>2001</v>
      </c>
      <c r="BR420" s="24">
        <f t="shared" si="989"/>
        <v>20</v>
      </c>
      <c r="BS420" s="29">
        <f t="shared" si="965"/>
        <v>3.6820290000000009</v>
      </c>
      <c r="BT420" s="29">
        <f t="shared" si="966"/>
        <v>-1.9864610000000007</v>
      </c>
      <c r="BU420" s="29">
        <f t="shared" si="967"/>
        <v>6.9860870000000004</v>
      </c>
      <c r="BV420" s="29">
        <f t="shared" si="968"/>
        <v>4.2768339999999991</v>
      </c>
      <c r="BW420" s="29">
        <f t="shared" si="969"/>
        <v>-1.2548919999999997</v>
      </c>
      <c r="BX420" s="29">
        <f t="shared" si="970"/>
        <v>-3.2177839999999995</v>
      </c>
      <c r="BY420" s="29">
        <f t="shared" si="971"/>
        <v>1.2314853636363632</v>
      </c>
      <c r="BZ420" s="29">
        <f t="shared" si="972"/>
        <v>1.6906840000000001</v>
      </c>
      <c r="CA420" s="29">
        <f t="shared" si="973"/>
        <v>1.233409</v>
      </c>
      <c r="CC420" s="24">
        <v>2009</v>
      </c>
      <c r="CD420" s="24">
        <v>14</v>
      </c>
      <c r="CE420" s="29">
        <f t="shared" si="980"/>
        <v>-6.925122</v>
      </c>
      <c r="CF420" s="29">
        <f t="shared" si="981"/>
        <v>-4.466011</v>
      </c>
      <c r="CG420" s="29">
        <f t="shared" si="982"/>
        <v>-2.957236</v>
      </c>
      <c r="CH420" s="29">
        <f t="shared" si="983"/>
        <v>-0.53802399999999995</v>
      </c>
      <c r="CI420" s="29">
        <f t="shared" si="984"/>
        <v>-3.9044190000000003</v>
      </c>
      <c r="CJ420" s="29">
        <f t="shared" si="985"/>
        <v>-3.3418870000000007</v>
      </c>
      <c r="CK420" s="29">
        <f t="shared" si="986"/>
        <v>0.23788572727272742</v>
      </c>
      <c r="CL420" s="29">
        <f t="shared" si="987"/>
        <v>-6.3425630000000002</v>
      </c>
      <c r="CM420" s="29">
        <f t="shared" si="988"/>
        <v>0.48473000000000011</v>
      </c>
    </row>
    <row r="421" spans="1:91" x14ac:dyDescent="0.25">
      <c r="A421" s="25" t="s">
        <v>114</v>
      </c>
      <c r="B421" s="25" t="s">
        <v>94</v>
      </c>
      <c r="C421" s="25" t="s">
        <v>93</v>
      </c>
      <c r="D421" s="26">
        <v>24</v>
      </c>
      <c r="F421" s="29">
        <v>1.6455500000000001</v>
      </c>
      <c r="G421" s="29">
        <v>1.0371220000000001</v>
      </c>
      <c r="H421" s="29">
        <v>1.4753130000000001</v>
      </c>
      <c r="I421" s="29">
        <v>1.285507</v>
      </c>
      <c r="J421" s="29">
        <v>0.381832</v>
      </c>
      <c r="K421" s="29">
        <v>0.50568599999999997</v>
      </c>
      <c r="L421" s="29">
        <v>0.89849199999999996</v>
      </c>
      <c r="M421" s="58">
        <v>1.778038</v>
      </c>
      <c r="N421" s="58">
        <v>0.565832</v>
      </c>
      <c r="O421" s="58">
        <v>0.66112099999999996</v>
      </c>
      <c r="R421" s="31"/>
      <c r="S421" s="31">
        <f t="shared" si="932"/>
        <v>1.0371220000000001</v>
      </c>
      <c r="T421" s="31">
        <f t="shared" si="933"/>
        <v>1.4753130000000001</v>
      </c>
      <c r="U421" s="31">
        <f t="shared" si="934"/>
        <v>1.285507</v>
      </c>
      <c r="V421" s="31">
        <f t="shared" si="935"/>
        <v>0.381832</v>
      </c>
      <c r="W421" s="31">
        <f t="shared" si="936"/>
        <v>0.50568599999999997</v>
      </c>
      <c r="X421" s="31">
        <f t="shared" si="937"/>
        <v>0.89849199999999996</v>
      </c>
      <c r="Y421" s="60">
        <f t="shared" si="938"/>
        <v>1.7057718181818182</v>
      </c>
      <c r="Z421" s="60">
        <f t="shared" si="939"/>
        <v>0.565832</v>
      </c>
      <c r="AA421" s="60">
        <f t="shared" si="940"/>
        <v>0.66112099999999996</v>
      </c>
      <c r="AC421" s="60">
        <f t="shared" si="976"/>
        <v>1.0371220000000001</v>
      </c>
      <c r="AD421" s="60">
        <f t="shared" si="990"/>
        <v>1.4753130000000001</v>
      </c>
      <c r="AE421" s="60">
        <f t="shared" si="991"/>
        <v>1.285507</v>
      </c>
      <c r="AF421" s="60">
        <f t="shared" si="992"/>
        <v>0.381832</v>
      </c>
      <c r="AG421" s="60">
        <f t="shared" si="993"/>
        <v>0.50568599999999997</v>
      </c>
      <c r="AH421" s="60">
        <f t="shared" si="994"/>
        <v>0.89849199999999996</v>
      </c>
      <c r="AI421" s="60">
        <f t="shared" si="995"/>
        <v>1.7057718181818182</v>
      </c>
      <c r="AJ421" s="60">
        <f t="shared" si="996"/>
        <v>0.565832</v>
      </c>
      <c r="AK421" s="60">
        <f t="shared" si="997"/>
        <v>0.66112099999999996</v>
      </c>
      <c r="AM421" s="31">
        <f t="shared" si="978"/>
        <v>3.3072010000000001</v>
      </c>
      <c r="AN421" s="31">
        <f t="shared" ref="AN421:AN424" si="998">AD421+AN420</f>
        <v>4.8008699999999997</v>
      </c>
      <c r="AO421" s="31">
        <f t="shared" ref="AO421:AO424" si="999">AE421+AO420</f>
        <v>8.25061</v>
      </c>
      <c r="AP421" s="31">
        <f t="shared" ref="AP421:AP424" si="1000">AF421+AP420</f>
        <v>3.7817920000000003</v>
      </c>
      <c r="AQ421" s="31">
        <f t="shared" ref="AQ421:AQ424" si="1001">AG421+AQ420</f>
        <v>-0.23236700000000088</v>
      </c>
      <c r="AR421" s="31">
        <f t="shared" ref="AR421:AR424" si="1002">AH421+AR420</f>
        <v>1.6334009999999997</v>
      </c>
      <c r="AS421" s="31">
        <f t="shared" ref="AS421:AS424" si="1003">AI421+AS420</f>
        <v>8.1446324545454534</v>
      </c>
      <c r="AT421" s="31">
        <f t="shared" ref="AT421:AT424" si="1004">AJ421+AT420</f>
        <v>2.4772669999999999</v>
      </c>
      <c r="AU421" s="31">
        <f t="shared" ref="AU421:AU424" si="1005">AK421+AU420</f>
        <v>3.487142</v>
      </c>
      <c r="BQ421" s="24">
        <v>2001</v>
      </c>
      <c r="BR421" s="24">
        <f t="shared" si="989"/>
        <v>21</v>
      </c>
      <c r="BS421" s="29">
        <f t="shared" si="965"/>
        <v>2.8148280000000008</v>
      </c>
      <c r="BT421" s="29">
        <f t="shared" si="966"/>
        <v>-3.0266140000000008</v>
      </c>
      <c r="BU421" s="29">
        <f t="shared" si="967"/>
        <v>6.4844990000000005</v>
      </c>
      <c r="BV421" s="29">
        <f t="shared" si="968"/>
        <v>3.8847739999999993</v>
      </c>
      <c r="BW421" s="29">
        <f t="shared" si="969"/>
        <v>-1.7943969999999996</v>
      </c>
      <c r="BX421" s="29">
        <f t="shared" si="970"/>
        <v>-3.9908469999999996</v>
      </c>
      <c r="BY421" s="29">
        <f t="shared" si="971"/>
        <v>0.51436618181818139</v>
      </c>
      <c r="BZ421" s="29">
        <f t="shared" si="972"/>
        <v>1.6248360000000002</v>
      </c>
      <c r="CA421" s="29">
        <f t="shared" si="973"/>
        <v>0.66633199999999992</v>
      </c>
      <c r="CC421" s="24">
        <v>2009</v>
      </c>
      <c r="CD421" s="24">
        <v>15</v>
      </c>
      <c r="CE421" s="29">
        <f t="shared" si="980"/>
        <v>-8.1038289999999993</v>
      </c>
      <c r="CF421" s="29">
        <f t="shared" si="981"/>
        <v>-5.3550800000000001</v>
      </c>
      <c r="CG421" s="29">
        <f t="shared" si="982"/>
        <v>-3.807671</v>
      </c>
      <c r="CH421" s="29">
        <f t="shared" si="983"/>
        <v>-1.36283</v>
      </c>
      <c r="CI421" s="29">
        <f t="shared" si="984"/>
        <v>-4.8870080000000007</v>
      </c>
      <c r="CJ421" s="29">
        <f t="shared" si="985"/>
        <v>-4.0374320000000008</v>
      </c>
      <c r="CK421" s="29">
        <f t="shared" si="986"/>
        <v>-0.26543663636363624</v>
      </c>
      <c r="CL421" s="29">
        <f t="shared" si="987"/>
        <v>-6.6788290000000003</v>
      </c>
      <c r="CM421" s="29">
        <f t="shared" si="988"/>
        <v>0.69441700000000006</v>
      </c>
    </row>
    <row r="422" spans="1:91" x14ac:dyDescent="0.25">
      <c r="A422" s="25" t="s">
        <v>114</v>
      </c>
      <c r="B422" s="25" t="s">
        <v>95</v>
      </c>
      <c r="C422" s="25" t="s">
        <v>91</v>
      </c>
      <c r="D422" s="26">
        <v>25</v>
      </c>
      <c r="F422" s="29">
        <v>1.0345409999999999</v>
      </c>
      <c r="G422" s="29">
        <v>0.29059299999999999</v>
      </c>
      <c r="H422" s="29">
        <v>0.68975799999999998</v>
      </c>
      <c r="I422" s="29">
        <v>0.70179899999999995</v>
      </c>
      <c r="J422" s="29">
        <v>3.8760999999999997E-2</v>
      </c>
      <c r="K422" s="29">
        <v>6.2688999999999995E-2</v>
      </c>
      <c r="L422" s="29">
        <v>0.35242000000000001</v>
      </c>
      <c r="M422" s="58">
        <v>0.36086299999999999</v>
      </c>
      <c r="N422" s="58">
        <v>-5.8390999999999998E-2</v>
      </c>
      <c r="O422" s="58">
        <v>-7.9382999999999995E-2</v>
      </c>
      <c r="R422" s="31"/>
      <c r="S422" s="31">
        <f t="shared" si="932"/>
        <v>0.29059299999999999</v>
      </c>
      <c r="T422" s="31">
        <f t="shared" si="933"/>
        <v>0.68975799999999998</v>
      </c>
      <c r="U422" s="31">
        <f t="shared" si="934"/>
        <v>0.70179899999999995</v>
      </c>
      <c r="V422" s="31">
        <f t="shared" si="935"/>
        <v>3.8760999999999997E-2</v>
      </c>
      <c r="W422" s="31">
        <f t="shared" si="936"/>
        <v>6.2688999999999995E-2</v>
      </c>
      <c r="X422" s="31">
        <f t="shared" si="937"/>
        <v>0.35242000000000001</v>
      </c>
      <c r="Y422" s="60">
        <f t="shared" si="938"/>
        <v>0.72832372727272732</v>
      </c>
      <c r="Z422" s="60">
        <f t="shared" si="939"/>
        <v>-5.8390999999999998E-2</v>
      </c>
      <c r="AA422" s="60">
        <f t="shared" si="940"/>
        <v>-7.9382999999999995E-2</v>
      </c>
      <c r="AC422" s="60">
        <f t="shared" si="976"/>
        <v>0.29059299999999999</v>
      </c>
      <c r="AD422" s="60">
        <f t="shared" si="990"/>
        <v>0.68975799999999998</v>
      </c>
      <c r="AE422" s="60">
        <f t="shared" si="991"/>
        <v>0.70179899999999995</v>
      </c>
      <c r="AF422" s="60">
        <f t="shared" si="992"/>
        <v>3.8760999999999997E-2</v>
      </c>
      <c r="AG422" s="60">
        <f t="shared" si="993"/>
        <v>6.2688999999999995E-2</v>
      </c>
      <c r="AH422" s="60">
        <f t="shared" si="994"/>
        <v>0.35242000000000001</v>
      </c>
      <c r="AI422" s="60">
        <f t="shared" si="995"/>
        <v>0.72832372727272732</v>
      </c>
      <c r="AJ422" s="60">
        <f t="shared" si="996"/>
        <v>-5.8390999999999998E-2</v>
      </c>
      <c r="AK422" s="60">
        <f t="shared" si="997"/>
        <v>-7.9382999999999995E-2</v>
      </c>
      <c r="AM422" s="31">
        <f t="shared" si="978"/>
        <v>3.5977939999999999</v>
      </c>
      <c r="AN422" s="31">
        <f t="shared" si="998"/>
        <v>5.4906280000000001</v>
      </c>
      <c r="AO422" s="31">
        <f t="shared" si="999"/>
        <v>8.9524089999999994</v>
      </c>
      <c r="AP422" s="31">
        <f t="shared" si="1000"/>
        <v>3.8205530000000003</v>
      </c>
      <c r="AQ422" s="31">
        <f t="shared" si="1001"/>
        <v>-0.16967800000000088</v>
      </c>
      <c r="AR422" s="31">
        <f t="shared" si="1002"/>
        <v>1.9858209999999996</v>
      </c>
      <c r="AS422" s="31">
        <f t="shared" si="1003"/>
        <v>8.8729561818181804</v>
      </c>
      <c r="AT422" s="31">
        <f t="shared" si="1004"/>
        <v>2.418876</v>
      </c>
      <c r="AU422" s="31">
        <f t="shared" si="1005"/>
        <v>3.407759</v>
      </c>
      <c r="BQ422" s="24">
        <v>2002</v>
      </c>
      <c r="BR422" s="24">
        <v>1</v>
      </c>
      <c r="BS422" s="29">
        <f>AM728</f>
        <v>-0.46557999999999999</v>
      </c>
      <c r="BT422" s="29">
        <f t="shared" ref="BT422:CA422" si="1006">AN728</f>
        <v>-0.52456499999999995</v>
      </c>
      <c r="BU422" s="29">
        <f t="shared" si="1006"/>
        <v>-0.39919900000000003</v>
      </c>
      <c r="BV422" s="29">
        <f t="shared" si="1006"/>
        <v>0.25470100000000001</v>
      </c>
      <c r="BW422" s="29">
        <f t="shared" si="1006"/>
        <v>0.40237699999999998</v>
      </c>
      <c r="BX422" s="29">
        <f t="shared" si="1006"/>
        <v>-0.22970499999999999</v>
      </c>
      <c r="BY422" s="29">
        <f t="shared" si="1006"/>
        <v>-0.75248463636363638</v>
      </c>
      <c r="BZ422" s="29">
        <f t="shared" si="1006"/>
        <v>-0.71892299999999998</v>
      </c>
      <c r="CA422" s="29">
        <f t="shared" si="1006"/>
        <v>-0.69753799999999999</v>
      </c>
    </row>
    <row r="423" spans="1:91" x14ac:dyDescent="0.25">
      <c r="A423" s="25" t="s">
        <v>114</v>
      </c>
      <c r="B423" s="25" t="s">
        <v>95</v>
      </c>
      <c r="C423" s="25" t="s">
        <v>92</v>
      </c>
      <c r="D423" s="26">
        <v>26</v>
      </c>
      <c r="F423" s="29">
        <v>0.96929799999999999</v>
      </c>
      <c r="G423" s="29">
        <v>0.197487</v>
      </c>
      <c r="H423" s="29">
        <v>0.43105900000000003</v>
      </c>
      <c r="I423" s="29">
        <v>0.52845399999999998</v>
      </c>
      <c r="J423" s="29">
        <v>-5.7658000000000001E-2</v>
      </c>
      <c r="K423" s="29">
        <v>-7.6525999999999997E-2</v>
      </c>
      <c r="L423" s="29">
        <v>5.6411000000000003E-2</v>
      </c>
      <c r="M423" s="58">
        <v>0.71856399999999998</v>
      </c>
      <c r="N423" s="58">
        <v>-0.142785</v>
      </c>
      <c r="O423" s="58">
        <v>-0.158747</v>
      </c>
      <c r="R423" s="31"/>
      <c r="S423" s="31">
        <f t="shared" si="932"/>
        <v>0.197487</v>
      </c>
      <c r="T423" s="31">
        <f t="shared" si="933"/>
        <v>0.43105900000000003</v>
      </c>
      <c r="U423" s="31">
        <f t="shared" si="934"/>
        <v>0.52845399999999998</v>
      </c>
      <c r="V423" s="31">
        <f t="shared" si="935"/>
        <v>-5.7658000000000001E-2</v>
      </c>
      <c r="W423" s="31">
        <f t="shared" si="936"/>
        <v>-7.6525999999999997E-2</v>
      </c>
      <c r="X423" s="31">
        <f t="shared" si="937"/>
        <v>5.6411000000000003E-2</v>
      </c>
      <c r="Y423" s="60">
        <f t="shared" si="938"/>
        <v>0.85532799999999998</v>
      </c>
      <c r="Z423" s="60">
        <f t="shared" si="939"/>
        <v>-0.142785</v>
      </c>
      <c r="AA423" s="60">
        <f t="shared" si="940"/>
        <v>-0.158747</v>
      </c>
      <c r="AC423" s="60">
        <f t="shared" si="976"/>
        <v>0.197487</v>
      </c>
      <c r="AD423" s="60">
        <f t="shared" si="990"/>
        <v>0.43105900000000003</v>
      </c>
      <c r="AE423" s="60">
        <f t="shared" si="991"/>
        <v>0.52845399999999998</v>
      </c>
      <c r="AF423" s="60">
        <f t="shared" si="992"/>
        <v>-5.7658000000000001E-2</v>
      </c>
      <c r="AG423" s="60">
        <f t="shared" si="993"/>
        <v>-7.6525999999999997E-2</v>
      </c>
      <c r="AH423" s="60">
        <f t="shared" si="994"/>
        <v>5.6411000000000003E-2</v>
      </c>
      <c r="AI423" s="60">
        <f t="shared" si="995"/>
        <v>0.85532799999999998</v>
      </c>
      <c r="AJ423" s="60">
        <f t="shared" si="996"/>
        <v>-0.142785</v>
      </c>
      <c r="AK423" s="60">
        <f t="shared" si="997"/>
        <v>-0.158747</v>
      </c>
      <c r="AM423" s="31">
        <f t="shared" si="978"/>
        <v>3.7952810000000001</v>
      </c>
      <c r="AN423" s="31">
        <f t="shared" si="998"/>
        <v>5.9216870000000004</v>
      </c>
      <c r="AO423" s="31">
        <f t="shared" si="999"/>
        <v>9.4808629999999994</v>
      </c>
      <c r="AP423" s="31">
        <f t="shared" si="1000"/>
        <v>3.7628950000000003</v>
      </c>
      <c r="AQ423" s="31">
        <f t="shared" si="1001"/>
        <v>-0.24620400000000087</v>
      </c>
      <c r="AR423" s="31">
        <f t="shared" si="1002"/>
        <v>2.0422319999999998</v>
      </c>
      <c r="AS423" s="31">
        <f t="shared" si="1003"/>
        <v>9.7282841818181804</v>
      </c>
      <c r="AT423" s="31">
        <f t="shared" si="1004"/>
        <v>2.2760910000000001</v>
      </c>
      <c r="AU423" s="31">
        <f t="shared" si="1005"/>
        <v>3.249012</v>
      </c>
      <c r="BQ423" s="24">
        <v>2002</v>
      </c>
      <c r="BR423" s="24">
        <v>2</v>
      </c>
      <c r="BS423" s="29">
        <f t="shared" ref="BS423:BS442" si="1007">AM729</f>
        <v>-0.61608099999999999</v>
      </c>
      <c r="BT423" s="29">
        <f t="shared" ref="BT423:BT442" si="1008">AN729</f>
        <v>-0.74023299999999992</v>
      </c>
      <c r="BU423" s="29">
        <f t="shared" ref="BU423:BU442" si="1009">AO729</f>
        <v>-0.486572</v>
      </c>
      <c r="BV423" s="29">
        <f t="shared" ref="BV423:BV442" si="1010">AP729</f>
        <v>0.66216699999999995</v>
      </c>
      <c r="BW423" s="29">
        <f t="shared" ref="BW423:BW442" si="1011">AQ729</f>
        <v>1.0891109999999999</v>
      </c>
      <c r="BX423" s="29">
        <f t="shared" ref="BX423:BX442" si="1012">AR729</f>
        <v>-0.141287</v>
      </c>
      <c r="BY423" s="29">
        <f t="shared" ref="BY423:BY442" si="1013">AS729</f>
        <v>-1.1903640909090911</v>
      </c>
      <c r="BZ423" s="29">
        <f t="shared" ref="BZ423:BZ442" si="1014">AT729</f>
        <v>-1.0411109999999999</v>
      </c>
      <c r="CA423" s="29">
        <f t="shared" ref="CA423:CA442" si="1015">AU729</f>
        <v>-0.99761600000000006</v>
      </c>
    </row>
    <row r="424" spans="1:91" x14ac:dyDescent="0.25">
      <c r="A424" s="25" t="s">
        <v>114</v>
      </c>
      <c r="B424" s="25" t="s">
        <v>95</v>
      </c>
      <c r="C424" s="25" t="s">
        <v>93</v>
      </c>
      <c r="D424" s="26">
        <v>27</v>
      </c>
      <c r="F424" s="29">
        <v>0.86153100000000005</v>
      </c>
      <c r="G424" s="29">
        <v>3.9621999999999997E-2</v>
      </c>
      <c r="H424" s="29">
        <v>0.14343700000000001</v>
      </c>
      <c r="I424" s="29">
        <v>0.30265300000000001</v>
      </c>
      <c r="J424" s="29">
        <v>-0.16828799999999999</v>
      </c>
      <c r="K424" s="29">
        <v>-0.28363500000000003</v>
      </c>
      <c r="L424" s="29">
        <v>-0.279949</v>
      </c>
      <c r="M424" s="58">
        <v>0.95125599999999999</v>
      </c>
      <c r="N424" s="58">
        <v>-0.14929799999999999</v>
      </c>
      <c r="O424" s="58">
        <v>-0.26672899999999999</v>
      </c>
      <c r="R424" s="31"/>
      <c r="S424" s="31">
        <f t="shared" si="932"/>
        <v>3.9621999999999997E-2</v>
      </c>
      <c r="T424" s="31">
        <f t="shared" si="933"/>
        <v>0.14343700000000001</v>
      </c>
      <c r="U424" s="31">
        <f t="shared" si="934"/>
        <v>0.30265300000000001</v>
      </c>
      <c r="V424" s="31">
        <f t="shared" si="935"/>
        <v>-0.16828799999999999</v>
      </c>
      <c r="W424" s="31">
        <f t="shared" si="936"/>
        <v>-0.28363500000000003</v>
      </c>
      <c r="X424" s="31">
        <f t="shared" si="937"/>
        <v>-0.279949</v>
      </c>
      <c r="Y424" s="60">
        <f t="shared" si="938"/>
        <v>0.9023150909090909</v>
      </c>
      <c r="Z424" s="60">
        <f t="shared" si="939"/>
        <v>-0.14929799999999999</v>
      </c>
      <c r="AA424" s="60">
        <f t="shared" si="940"/>
        <v>-0.26672899999999999</v>
      </c>
      <c r="AC424" s="60">
        <f t="shared" si="976"/>
        <v>3.9621999999999997E-2</v>
      </c>
      <c r="AD424" s="60">
        <f t="shared" si="990"/>
        <v>0.14343700000000001</v>
      </c>
      <c r="AE424" s="60">
        <f t="shared" si="991"/>
        <v>0.30265300000000001</v>
      </c>
      <c r="AF424" s="60">
        <f t="shared" si="992"/>
        <v>-0.16828799999999999</v>
      </c>
      <c r="AG424" s="60">
        <f t="shared" si="993"/>
        <v>-0.28363500000000003</v>
      </c>
      <c r="AH424" s="60">
        <f t="shared" si="994"/>
        <v>-0.279949</v>
      </c>
      <c r="AI424" s="60">
        <f t="shared" si="995"/>
        <v>0.9023150909090909</v>
      </c>
      <c r="AJ424" s="60">
        <f t="shared" si="996"/>
        <v>-0.14929799999999999</v>
      </c>
      <c r="AK424" s="60">
        <f t="shared" si="997"/>
        <v>-0.26672899999999999</v>
      </c>
      <c r="AM424" s="31">
        <f t="shared" si="978"/>
        <v>3.8349030000000002</v>
      </c>
      <c r="AN424" s="31">
        <f t="shared" si="998"/>
        <v>6.065124</v>
      </c>
      <c r="AO424" s="31">
        <f t="shared" si="999"/>
        <v>9.7835159999999988</v>
      </c>
      <c r="AP424" s="31">
        <f t="shared" si="1000"/>
        <v>3.5946070000000003</v>
      </c>
      <c r="AQ424" s="31">
        <f t="shared" si="1001"/>
        <v>-0.52983900000000084</v>
      </c>
      <c r="AR424" s="31">
        <f t="shared" si="1002"/>
        <v>1.7622829999999998</v>
      </c>
      <c r="AS424" s="31">
        <f t="shared" si="1003"/>
        <v>10.630599272727272</v>
      </c>
      <c r="AT424" s="31">
        <f t="shared" si="1004"/>
        <v>2.1267930000000002</v>
      </c>
      <c r="AU424" s="31">
        <f t="shared" si="1005"/>
        <v>2.9822829999999998</v>
      </c>
      <c r="BQ424" s="24">
        <v>2002</v>
      </c>
      <c r="BR424" s="24">
        <v>3</v>
      </c>
      <c r="BS424" s="29">
        <f t="shared" si="1007"/>
        <v>-0.56089299999999997</v>
      </c>
      <c r="BT424" s="29">
        <f t="shared" si="1008"/>
        <v>-0.7665479999999999</v>
      </c>
      <c r="BU424" s="29">
        <f t="shared" si="1009"/>
        <v>-0.34337600000000001</v>
      </c>
      <c r="BV424" s="29">
        <f t="shared" si="1010"/>
        <v>1.0518269999999998</v>
      </c>
      <c r="BW424" s="29">
        <f t="shared" si="1011"/>
        <v>1.837127</v>
      </c>
      <c r="BX424" s="29">
        <f t="shared" si="1012"/>
        <v>0.11749599999999999</v>
      </c>
      <c r="BY424" s="29">
        <f t="shared" si="1013"/>
        <v>-1.3707097272727276</v>
      </c>
      <c r="BZ424" s="29">
        <f t="shared" si="1014"/>
        <v>-1.091966</v>
      </c>
      <c r="CA424" s="29">
        <f t="shared" si="1015"/>
        <v>-1.027431</v>
      </c>
    </row>
    <row r="425" spans="1:91" x14ac:dyDescent="0.25">
      <c r="A425" s="25" t="s">
        <v>114</v>
      </c>
      <c r="B425" s="25" t="s">
        <v>96</v>
      </c>
      <c r="C425" s="25" t="s">
        <v>91</v>
      </c>
      <c r="D425" s="26">
        <v>28</v>
      </c>
      <c r="F425" s="29">
        <v>0.69609200000000004</v>
      </c>
      <c r="G425" s="29">
        <v>-4.4239000000000001E-2</v>
      </c>
      <c r="H425" s="29">
        <v>0.13039100000000001</v>
      </c>
      <c r="I425" s="29">
        <v>0.52818100000000001</v>
      </c>
      <c r="J425" s="29">
        <v>0.17851800000000001</v>
      </c>
      <c r="K425" s="29">
        <v>-0.447878</v>
      </c>
      <c r="L425" s="29">
        <v>-0.143346</v>
      </c>
      <c r="M425" s="58">
        <v>1.026813</v>
      </c>
      <c r="N425" s="58">
        <v>0.119228</v>
      </c>
      <c r="O425" s="58">
        <v>0.15890699999999999</v>
      </c>
      <c r="R425" s="31"/>
      <c r="S425" s="31">
        <f t="shared" si="932"/>
        <v>-4.4239000000000001E-2</v>
      </c>
      <c r="T425" s="31">
        <f t="shared" si="933"/>
        <v>0.13039100000000001</v>
      </c>
      <c r="U425" s="31">
        <f t="shared" si="934"/>
        <v>0.52818100000000001</v>
      </c>
      <c r="V425" s="31">
        <f t="shared" si="935"/>
        <v>0.17851800000000001</v>
      </c>
      <c r="W425" s="31">
        <f t="shared" si="936"/>
        <v>-0.447878</v>
      </c>
      <c r="X425" s="31">
        <f t="shared" si="937"/>
        <v>-0.143346</v>
      </c>
      <c r="Y425" s="60">
        <f t="shared" si="938"/>
        <v>0.8464197272727273</v>
      </c>
      <c r="Z425" s="60">
        <f t="shared" si="939"/>
        <v>0.119228</v>
      </c>
      <c r="AA425" s="60">
        <f t="shared" si="940"/>
        <v>0.15890699999999999</v>
      </c>
      <c r="AC425" s="60"/>
      <c r="AD425" s="60"/>
      <c r="AE425" s="60"/>
      <c r="AF425" s="60"/>
      <c r="AG425" s="60"/>
      <c r="AH425" s="60"/>
      <c r="AI425" s="60"/>
      <c r="AJ425" s="60"/>
      <c r="AK425" s="60"/>
      <c r="AM425" s="31"/>
      <c r="AN425" s="31"/>
      <c r="AO425" s="31"/>
      <c r="AP425" s="31"/>
      <c r="AQ425" s="31"/>
      <c r="AR425" s="31"/>
      <c r="AS425" s="60"/>
      <c r="AW425" s="29">
        <f>S425</f>
        <v>-4.4239000000000001E-2</v>
      </c>
      <c r="AX425" s="29">
        <f t="shared" ref="AX425:BE439" si="1016">T425</f>
        <v>0.13039100000000001</v>
      </c>
      <c r="AY425" s="29">
        <f t="shared" si="1016"/>
        <v>0.52818100000000001</v>
      </c>
      <c r="AZ425" s="29">
        <f t="shared" si="1016"/>
        <v>0.17851800000000001</v>
      </c>
      <c r="BA425" s="29">
        <f t="shared" si="1016"/>
        <v>-0.447878</v>
      </c>
      <c r="BB425" s="29">
        <f t="shared" si="1016"/>
        <v>-0.143346</v>
      </c>
      <c r="BC425" s="29">
        <f t="shared" si="1016"/>
        <v>0.8464197272727273</v>
      </c>
      <c r="BD425" s="29">
        <f t="shared" si="1016"/>
        <v>0.119228</v>
      </c>
      <c r="BE425" s="29">
        <f t="shared" si="1016"/>
        <v>0.15890699999999999</v>
      </c>
      <c r="BG425" s="29">
        <f>AW425</f>
        <v>-4.4239000000000001E-2</v>
      </c>
      <c r="BH425" s="29">
        <f t="shared" ref="BH425:BO425" si="1017">AX425</f>
        <v>0.13039100000000001</v>
      </c>
      <c r="BI425" s="29">
        <f t="shared" si="1017"/>
        <v>0.52818100000000001</v>
      </c>
      <c r="BJ425" s="29">
        <f t="shared" si="1017"/>
        <v>0.17851800000000001</v>
      </c>
      <c r="BK425" s="29">
        <f t="shared" si="1017"/>
        <v>-0.447878</v>
      </c>
      <c r="BL425" s="29">
        <f t="shared" si="1017"/>
        <v>-0.143346</v>
      </c>
      <c r="BM425" s="29">
        <f t="shared" si="1017"/>
        <v>0.8464197272727273</v>
      </c>
      <c r="BN425" s="29">
        <f t="shared" si="1017"/>
        <v>0.119228</v>
      </c>
      <c r="BO425" s="29">
        <f t="shared" si="1017"/>
        <v>0.15890699999999999</v>
      </c>
      <c r="BQ425" s="24">
        <v>2002</v>
      </c>
      <c r="BR425" s="24">
        <v>4</v>
      </c>
      <c r="BS425" s="29">
        <f t="shared" si="1007"/>
        <v>-0.16528299999999996</v>
      </c>
      <c r="BT425" s="29">
        <f t="shared" si="1008"/>
        <v>-0.98181799999999986</v>
      </c>
      <c r="BU425" s="29">
        <f t="shared" si="1009"/>
        <v>-0.21216000000000002</v>
      </c>
      <c r="BV425" s="29">
        <f t="shared" si="1010"/>
        <v>1.2600259999999999</v>
      </c>
      <c r="BW425" s="29">
        <f t="shared" si="1011"/>
        <v>2.1966019999999999</v>
      </c>
      <c r="BX425" s="29">
        <f t="shared" si="1012"/>
        <v>-3.6773E-2</v>
      </c>
      <c r="BY425" s="29">
        <f t="shared" si="1013"/>
        <v>-1.1422967272727276</v>
      </c>
      <c r="BZ425" s="29">
        <f t="shared" si="1014"/>
        <v>-1.1240239999999999</v>
      </c>
      <c r="CA425" s="29">
        <f t="shared" si="1015"/>
        <v>-1.2158659999999999</v>
      </c>
    </row>
    <row r="426" spans="1:91" x14ac:dyDescent="0.25">
      <c r="A426" s="25" t="s">
        <v>114</v>
      </c>
      <c r="B426" s="25" t="s">
        <v>96</v>
      </c>
      <c r="C426" s="25" t="s">
        <v>92</v>
      </c>
      <c r="D426" s="26">
        <v>29</v>
      </c>
      <c r="F426" s="29">
        <v>0.60738499999999995</v>
      </c>
      <c r="G426" s="29">
        <v>-0.58706199999999997</v>
      </c>
      <c r="H426" s="29">
        <v>-0.31414599999999998</v>
      </c>
      <c r="I426" s="29">
        <v>0.16362399999999999</v>
      </c>
      <c r="J426" s="29">
        <v>-6.3504000000000005E-2</v>
      </c>
      <c r="K426" s="29">
        <v>-0.77370300000000003</v>
      </c>
      <c r="L426" s="29">
        <v>-0.51888500000000004</v>
      </c>
      <c r="M426" s="58">
        <v>0.62517599999999995</v>
      </c>
      <c r="N426" s="58">
        <v>-3.7289999999999997E-2</v>
      </c>
      <c r="O426" s="58">
        <v>-3.8387999999999999E-2</v>
      </c>
      <c r="R426" s="31"/>
      <c r="S426" s="31">
        <f t="shared" si="932"/>
        <v>-0.58706199999999997</v>
      </c>
      <c r="T426" s="31">
        <f t="shared" si="933"/>
        <v>-0.31414599999999998</v>
      </c>
      <c r="U426" s="31">
        <f t="shared" si="934"/>
        <v>0.16362399999999999</v>
      </c>
      <c r="V426" s="31">
        <f t="shared" si="935"/>
        <v>-6.3504000000000005E-2</v>
      </c>
      <c r="W426" s="31">
        <f t="shared" si="936"/>
        <v>-0.77370300000000003</v>
      </c>
      <c r="X426" s="31">
        <f t="shared" si="937"/>
        <v>-0.51888500000000004</v>
      </c>
      <c r="Y426" s="60">
        <f t="shared" si="938"/>
        <v>0.61547181818181818</v>
      </c>
      <c r="Z426" s="60">
        <f t="shared" si="939"/>
        <v>-3.7289999999999997E-2</v>
      </c>
      <c r="AA426" s="60">
        <f t="shared" si="940"/>
        <v>-3.8387999999999999E-2</v>
      </c>
      <c r="AC426" s="60"/>
      <c r="AD426" s="60"/>
      <c r="AE426" s="60"/>
      <c r="AF426" s="60"/>
      <c r="AG426" s="60"/>
      <c r="AH426" s="60"/>
      <c r="AI426" s="60"/>
      <c r="AJ426" s="60"/>
      <c r="AK426" s="60"/>
      <c r="AM426" s="31"/>
      <c r="AN426" s="31"/>
      <c r="AO426" s="31"/>
      <c r="AP426" s="31"/>
      <c r="AQ426" s="31"/>
      <c r="AR426" s="31"/>
      <c r="AS426" s="60"/>
      <c r="AW426" s="29">
        <f t="shared" ref="AW426:AW439" si="1018">S426</f>
        <v>-0.58706199999999997</v>
      </c>
      <c r="AX426" s="29">
        <f t="shared" si="1016"/>
        <v>-0.31414599999999998</v>
      </c>
      <c r="AY426" s="29">
        <f t="shared" si="1016"/>
        <v>0.16362399999999999</v>
      </c>
      <c r="AZ426" s="29">
        <f t="shared" si="1016"/>
        <v>-6.3504000000000005E-2</v>
      </c>
      <c r="BA426" s="29">
        <f t="shared" si="1016"/>
        <v>-0.77370300000000003</v>
      </c>
      <c r="BB426" s="29">
        <f t="shared" si="1016"/>
        <v>-0.51888500000000004</v>
      </c>
      <c r="BC426" s="29">
        <f t="shared" si="1016"/>
        <v>0.61547181818181818</v>
      </c>
      <c r="BD426" s="29">
        <f t="shared" si="1016"/>
        <v>-3.7289999999999997E-2</v>
      </c>
      <c r="BE426" s="29">
        <f t="shared" si="1016"/>
        <v>-3.8387999999999999E-2</v>
      </c>
      <c r="BG426" s="29">
        <f t="shared" ref="BG426:BG439" si="1019">AW426+BG425</f>
        <v>-0.631301</v>
      </c>
      <c r="BH426" s="29">
        <f t="shared" ref="BH426:BH439" si="1020">AX426+BH425</f>
        <v>-0.18375499999999997</v>
      </c>
      <c r="BI426" s="29">
        <f t="shared" ref="BI426:BI439" si="1021">AY426+BI425</f>
        <v>0.691805</v>
      </c>
      <c r="BJ426" s="29">
        <f t="shared" ref="BJ426:BJ439" si="1022">AZ426+BJ425</f>
        <v>0.11501400000000001</v>
      </c>
      <c r="BK426" s="29">
        <f t="shared" ref="BK426:BK439" si="1023">BA426+BK425</f>
        <v>-1.221581</v>
      </c>
      <c r="BL426" s="29">
        <f t="shared" ref="BL426:BL439" si="1024">BB426+BL425</f>
        <v>-0.66223100000000001</v>
      </c>
      <c r="BM426" s="29">
        <f t="shared" ref="BM426:BM439" si="1025">BC426+BM425</f>
        <v>1.4618915454545456</v>
      </c>
      <c r="BN426" s="29">
        <f t="shared" ref="BN426:BN439" si="1026">BD426+BN425</f>
        <v>8.1938000000000011E-2</v>
      </c>
      <c r="BO426" s="29">
        <f t="shared" ref="BO426:BO439" si="1027">BE426+BO425</f>
        <v>0.12051899999999999</v>
      </c>
      <c r="BQ426" s="24">
        <v>2002</v>
      </c>
      <c r="BR426" s="24">
        <v>5</v>
      </c>
      <c r="BS426" s="29">
        <f t="shared" si="1007"/>
        <v>0.43024400000000007</v>
      </c>
      <c r="BT426" s="29">
        <f t="shared" si="1008"/>
        <v>-0.93094399999999988</v>
      </c>
      <c r="BU426" s="29">
        <f t="shared" si="1009"/>
        <v>8.8136999999999965E-2</v>
      </c>
      <c r="BV426" s="29">
        <f t="shared" si="1010"/>
        <v>1.3877459999999999</v>
      </c>
      <c r="BW426" s="29">
        <f t="shared" si="1011"/>
        <v>2.3375810000000001</v>
      </c>
      <c r="BX426" s="29">
        <f t="shared" si="1012"/>
        <v>-0.182111</v>
      </c>
      <c r="BY426" s="29">
        <f t="shared" si="1013"/>
        <v>-0.74454072727272758</v>
      </c>
      <c r="BZ426" s="29">
        <f t="shared" si="1014"/>
        <v>-0.95175399999999988</v>
      </c>
      <c r="CA426" s="29">
        <f t="shared" si="1015"/>
        <v>-1.271655</v>
      </c>
    </row>
    <row r="427" spans="1:91" x14ac:dyDescent="0.25">
      <c r="A427" s="25" t="s">
        <v>114</v>
      </c>
      <c r="B427" s="25" t="s">
        <v>96</v>
      </c>
      <c r="C427" s="25" t="s">
        <v>93</v>
      </c>
      <c r="D427" s="26">
        <v>30</v>
      </c>
      <c r="F427" s="29">
        <v>0.240757</v>
      </c>
      <c r="G427" s="29">
        <v>-1.0628519999999999</v>
      </c>
      <c r="H427" s="29">
        <v>-0.74414199999999997</v>
      </c>
      <c r="I427" s="29">
        <v>-0.316189</v>
      </c>
      <c r="J427" s="29">
        <v>-0.33844000000000002</v>
      </c>
      <c r="K427" s="29">
        <v>-1.0609189999999999</v>
      </c>
      <c r="L427" s="29">
        <v>-0.91257900000000003</v>
      </c>
      <c r="M427" s="58">
        <v>1.1691999999999999E-2</v>
      </c>
      <c r="N427" s="58">
        <v>-0.25517899999999999</v>
      </c>
      <c r="O427" s="58">
        <v>-0.17177899999999999</v>
      </c>
      <c r="R427" s="31"/>
      <c r="S427" s="31">
        <f t="shared" si="932"/>
        <v>-1.0628519999999999</v>
      </c>
      <c r="T427" s="31">
        <f t="shared" si="933"/>
        <v>-0.74414199999999997</v>
      </c>
      <c r="U427" s="31">
        <f t="shared" si="934"/>
        <v>-0.316189</v>
      </c>
      <c r="V427" s="31">
        <f t="shared" si="935"/>
        <v>-0.33844000000000002</v>
      </c>
      <c r="W427" s="31">
        <f t="shared" si="936"/>
        <v>-1.0609189999999999</v>
      </c>
      <c r="X427" s="31">
        <f t="shared" si="937"/>
        <v>-0.91257900000000003</v>
      </c>
      <c r="Y427" s="60">
        <f t="shared" si="938"/>
        <v>0.13663654545454545</v>
      </c>
      <c r="Z427" s="60">
        <f t="shared" si="939"/>
        <v>-0.25517899999999999</v>
      </c>
      <c r="AA427" s="60">
        <f t="shared" si="940"/>
        <v>-0.17177899999999999</v>
      </c>
      <c r="AC427" s="60"/>
      <c r="AD427" s="60"/>
      <c r="AE427" s="60"/>
      <c r="AF427" s="60"/>
      <c r="AG427" s="60"/>
      <c r="AH427" s="60"/>
      <c r="AI427" s="60"/>
      <c r="AJ427" s="60"/>
      <c r="AK427" s="60"/>
      <c r="AM427" s="31"/>
      <c r="AN427" s="31"/>
      <c r="AO427" s="31"/>
      <c r="AP427" s="31"/>
      <c r="AQ427" s="31"/>
      <c r="AR427" s="31"/>
      <c r="AS427" s="60"/>
      <c r="AW427" s="29">
        <f t="shared" si="1018"/>
        <v>-1.0628519999999999</v>
      </c>
      <c r="AX427" s="29">
        <f t="shared" si="1016"/>
        <v>-0.74414199999999997</v>
      </c>
      <c r="AY427" s="29">
        <f t="shared" si="1016"/>
        <v>-0.316189</v>
      </c>
      <c r="AZ427" s="29">
        <f t="shared" si="1016"/>
        <v>-0.33844000000000002</v>
      </c>
      <c r="BA427" s="29">
        <f t="shared" si="1016"/>
        <v>-1.0609189999999999</v>
      </c>
      <c r="BB427" s="29">
        <f t="shared" si="1016"/>
        <v>-0.91257900000000003</v>
      </c>
      <c r="BC427" s="29">
        <f t="shared" si="1016"/>
        <v>0.13663654545454545</v>
      </c>
      <c r="BD427" s="29">
        <f t="shared" si="1016"/>
        <v>-0.25517899999999999</v>
      </c>
      <c r="BE427" s="29">
        <f t="shared" si="1016"/>
        <v>-0.17177899999999999</v>
      </c>
      <c r="BG427" s="29">
        <f t="shared" si="1019"/>
        <v>-1.694153</v>
      </c>
      <c r="BH427" s="29">
        <f t="shared" si="1020"/>
        <v>-0.92789699999999997</v>
      </c>
      <c r="BI427" s="29">
        <f t="shared" si="1021"/>
        <v>0.37561600000000001</v>
      </c>
      <c r="BJ427" s="29">
        <f t="shared" si="1022"/>
        <v>-0.22342600000000001</v>
      </c>
      <c r="BK427" s="29">
        <f t="shared" si="1023"/>
        <v>-2.2824999999999998</v>
      </c>
      <c r="BL427" s="29">
        <f t="shared" si="1024"/>
        <v>-1.57481</v>
      </c>
      <c r="BM427" s="29">
        <f t="shared" si="1025"/>
        <v>1.5985280909090911</v>
      </c>
      <c r="BN427" s="29">
        <f t="shared" si="1026"/>
        <v>-0.17324099999999998</v>
      </c>
      <c r="BO427" s="29">
        <f t="shared" si="1027"/>
        <v>-5.126E-2</v>
      </c>
      <c r="BQ427" s="24">
        <v>2002</v>
      </c>
      <c r="BR427" s="24">
        <v>6</v>
      </c>
      <c r="BS427" s="29">
        <f t="shared" si="1007"/>
        <v>1.1724209999999999</v>
      </c>
      <c r="BT427" s="29">
        <f t="shared" si="1008"/>
        <v>-0.67649399999999993</v>
      </c>
      <c r="BU427" s="29">
        <f t="shared" si="1009"/>
        <v>0.45422699999999999</v>
      </c>
      <c r="BV427" s="29">
        <f t="shared" si="1010"/>
        <v>1.3171789999999999</v>
      </c>
      <c r="BW427" s="29">
        <f t="shared" si="1011"/>
        <v>2.208723</v>
      </c>
      <c r="BX427" s="29">
        <f t="shared" si="1012"/>
        <v>-0.33849600000000002</v>
      </c>
      <c r="BY427" s="29">
        <f t="shared" si="1013"/>
        <v>-0.24320627272727302</v>
      </c>
      <c r="BZ427" s="29">
        <f t="shared" si="1014"/>
        <v>-0.65969299999999986</v>
      </c>
      <c r="CA427" s="29">
        <f t="shared" si="1015"/>
        <v>-1.2386779999999999</v>
      </c>
    </row>
    <row r="428" spans="1:91" x14ac:dyDescent="0.25">
      <c r="A428" s="25" t="s">
        <v>114</v>
      </c>
      <c r="B428" s="25" t="s">
        <v>97</v>
      </c>
      <c r="C428" s="25" t="s">
        <v>91</v>
      </c>
      <c r="D428" s="26">
        <v>31</v>
      </c>
      <c r="F428" s="29">
        <v>0.33244600000000002</v>
      </c>
      <c r="G428" s="29">
        <v>-0.67826399999999998</v>
      </c>
      <c r="H428" s="29">
        <v>-0.83727300000000004</v>
      </c>
      <c r="I428" s="29">
        <v>-0.32769399999999999</v>
      </c>
      <c r="J428" s="29">
        <v>-8.9047000000000001E-2</v>
      </c>
      <c r="K428" s="29">
        <v>-0.60185900000000003</v>
      </c>
      <c r="L428" s="29">
        <v>-0.85196499999999997</v>
      </c>
      <c r="M428" s="58">
        <v>0.66563399999999995</v>
      </c>
      <c r="N428" s="58">
        <v>0.30729299999999998</v>
      </c>
      <c r="O428" s="58">
        <v>0.23131499999999999</v>
      </c>
      <c r="R428" s="31"/>
      <c r="S428" s="31">
        <f t="shared" si="932"/>
        <v>-0.67826399999999998</v>
      </c>
      <c r="T428" s="31">
        <f t="shared" si="933"/>
        <v>-0.83727300000000004</v>
      </c>
      <c r="U428" s="31">
        <f t="shared" si="934"/>
        <v>-0.32769399999999999</v>
      </c>
      <c r="V428" s="31">
        <f t="shared" si="935"/>
        <v>-8.9047000000000001E-2</v>
      </c>
      <c r="W428" s="31">
        <f t="shared" si="936"/>
        <v>-0.60185900000000003</v>
      </c>
      <c r="X428" s="31">
        <f t="shared" si="937"/>
        <v>-0.85196499999999997</v>
      </c>
      <c r="Y428" s="60">
        <f t="shared" si="938"/>
        <v>0.48389509090909094</v>
      </c>
      <c r="Z428" s="60">
        <f t="shared" si="939"/>
        <v>0.30729299999999998</v>
      </c>
      <c r="AA428" s="60">
        <f t="shared" si="940"/>
        <v>0.23131499999999999</v>
      </c>
      <c r="AC428" s="60"/>
      <c r="AD428" s="60"/>
      <c r="AE428" s="60"/>
      <c r="AF428" s="60"/>
      <c r="AG428" s="60"/>
      <c r="AH428" s="60"/>
      <c r="AI428" s="60"/>
      <c r="AJ428" s="60"/>
      <c r="AK428" s="60"/>
      <c r="AM428" s="31"/>
      <c r="AN428" s="31"/>
      <c r="AO428" s="31"/>
      <c r="AP428" s="31"/>
      <c r="AQ428" s="31"/>
      <c r="AR428" s="31"/>
      <c r="AS428" s="60"/>
      <c r="AW428" s="29">
        <f t="shared" si="1018"/>
        <v>-0.67826399999999998</v>
      </c>
      <c r="AX428" s="29">
        <f t="shared" si="1016"/>
        <v>-0.83727300000000004</v>
      </c>
      <c r="AY428" s="29">
        <f t="shared" si="1016"/>
        <v>-0.32769399999999999</v>
      </c>
      <c r="AZ428" s="29">
        <f t="shared" si="1016"/>
        <v>-8.9047000000000001E-2</v>
      </c>
      <c r="BA428" s="29">
        <f t="shared" si="1016"/>
        <v>-0.60185900000000003</v>
      </c>
      <c r="BB428" s="29">
        <f t="shared" si="1016"/>
        <v>-0.85196499999999997</v>
      </c>
      <c r="BC428" s="29">
        <f t="shared" si="1016"/>
        <v>0.48389509090909094</v>
      </c>
      <c r="BD428" s="29">
        <f t="shared" si="1016"/>
        <v>0.30729299999999998</v>
      </c>
      <c r="BE428" s="29">
        <f t="shared" si="1016"/>
        <v>0.23131499999999999</v>
      </c>
      <c r="BG428" s="29">
        <f t="shared" si="1019"/>
        <v>-2.372417</v>
      </c>
      <c r="BH428" s="29">
        <f t="shared" si="1020"/>
        <v>-1.7651699999999999</v>
      </c>
      <c r="BI428" s="29">
        <f t="shared" si="1021"/>
        <v>4.792200000000002E-2</v>
      </c>
      <c r="BJ428" s="29">
        <f t="shared" si="1022"/>
        <v>-0.312473</v>
      </c>
      <c r="BK428" s="29">
        <f t="shared" si="1023"/>
        <v>-2.8843589999999999</v>
      </c>
      <c r="BL428" s="29">
        <f t="shared" si="1024"/>
        <v>-2.4267750000000001</v>
      </c>
      <c r="BM428" s="29">
        <f t="shared" si="1025"/>
        <v>2.0824231818181822</v>
      </c>
      <c r="BN428" s="29">
        <f t="shared" si="1026"/>
        <v>0.134052</v>
      </c>
      <c r="BO428" s="29">
        <f t="shared" si="1027"/>
        <v>0.18005499999999999</v>
      </c>
      <c r="BQ428" s="24">
        <v>2002</v>
      </c>
      <c r="BR428" s="24">
        <v>7</v>
      </c>
      <c r="BS428" s="29">
        <f t="shared" si="1007"/>
        <v>1.556643</v>
      </c>
      <c r="BT428" s="29">
        <f t="shared" si="1008"/>
        <v>-0.63217299999999987</v>
      </c>
      <c r="BU428" s="29">
        <f t="shared" si="1009"/>
        <v>0.58025499999999997</v>
      </c>
      <c r="BV428" s="29">
        <f t="shared" si="1010"/>
        <v>1.3618769999999998</v>
      </c>
      <c r="BW428" s="29">
        <f t="shared" si="1011"/>
        <v>1.975068</v>
      </c>
      <c r="BX428" s="29">
        <f t="shared" si="1012"/>
        <v>-0.63319499999999995</v>
      </c>
      <c r="BY428" s="29">
        <f t="shared" si="1013"/>
        <v>0.38071627272727238</v>
      </c>
      <c r="BZ428" s="29">
        <f t="shared" si="1014"/>
        <v>-0.53618999999999983</v>
      </c>
      <c r="CA428" s="29">
        <f t="shared" si="1015"/>
        <v>-1.5807530000000001</v>
      </c>
    </row>
    <row r="429" spans="1:91" x14ac:dyDescent="0.25">
      <c r="A429" s="25" t="s">
        <v>114</v>
      </c>
      <c r="B429" s="25" t="s">
        <v>97</v>
      </c>
      <c r="C429" s="25" t="s">
        <v>92</v>
      </c>
      <c r="D429" s="26">
        <v>32</v>
      </c>
      <c r="F429" s="29">
        <v>-7.8950999999999993E-2</v>
      </c>
      <c r="G429" s="29">
        <v>-0.53325</v>
      </c>
      <c r="H429" s="29">
        <v>-0.78294799999999998</v>
      </c>
      <c r="I429" s="29">
        <v>-0.34737200000000001</v>
      </c>
      <c r="J429" s="29">
        <v>-0.200068</v>
      </c>
      <c r="K429" s="29">
        <v>-0.55676199999999998</v>
      </c>
      <c r="L429" s="29">
        <v>-0.754915</v>
      </c>
      <c r="M429" s="58">
        <v>0.35165999999999997</v>
      </c>
      <c r="N429" s="58">
        <v>0.46640300000000001</v>
      </c>
      <c r="O429" s="58">
        <v>0.401586</v>
      </c>
      <c r="R429" s="31"/>
      <c r="S429" s="31">
        <f t="shared" si="932"/>
        <v>-0.53325</v>
      </c>
      <c r="T429" s="31">
        <f t="shared" si="933"/>
        <v>-0.78294799999999998</v>
      </c>
      <c r="U429" s="31">
        <f t="shared" si="934"/>
        <v>-0.34737200000000001</v>
      </c>
      <c r="V429" s="31">
        <f t="shared" si="935"/>
        <v>-0.200068</v>
      </c>
      <c r="W429" s="31">
        <f t="shared" si="936"/>
        <v>-0.55676199999999998</v>
      </c>
      <c r="X429" s="31">
        <f t="shared" si="937"/>
        <v>-0.754915</v>
      </c>
      <c r="Y429" s="60">
        <f t="shared" si="938"/>
        <v>0.11678127272727271</v>
      </c>
      <c r="Z429" s="60">
        <f t="shared" si="939"/>
        <v>0.46640300000000001</v>
      </c>
      <c r="AA429" s="60">
        <f t="shared" si="940"/>
        <v>0.401586</v>
      </c>
      <c r="AC429" s="60"/>
      <c r="AD429" s="60"/>
      <c r="AE429" s="60"/>
      <c r="AF429" s="60"/>
      <c r="AG429" s="60"/>
      <c r="AH429" s="60"/>
      <c r="AI429" s="60"/>
      <c r="AJ429" s="60"/>
      <c r="AK429" s="60"/>
      <c r="AM429" s="31"/>
      <c r="AN429" s="31"/>
      <c r="AO429" s="31"/>
      <c r="AP429" s="31"/>
      <c r="AQ429" s="31"/>
      <c r="AR429" s="31"/>
      <c r="AS429" s="60"/>
      <c r="AW429" s="29">
        <f t="shared" si="1018"/>
        <v>-0.53325</v>
      </c>
      <c r="AX429" s="29">
        <f t="shared" si="1016"/>
        <v>-0.78294799999999998</v>
      </c>
      <c r="AY429" s="29">
        <f t="shared" si="1016"/>
        <v>-0.34737200000000001</v>
      </c>
      <c r="AZ429" s="29">
        <f t="shared" si="1016"/>
        <v>-0.200068</v>
      </c>
      <c r="BA429" s="29">
        <f t="shared" si="1016"/>
        <v>-0.55676199999999998</v>
      </c>
      <c r="BB429" s="29">
        <f t="shared" si="1016"/>
        <v>-0.754915</v>
      </c>
      <c r="BC429" s="29">
        <f t="shared" si="1016"/>
        <v>0.11678127272727271</v>
      </c>
      <c r="BD429" s="29">
        <f t="shared" si="1016"/>
        <v>0.46640300000000001</v>
      </c>
      <c r="BE429" s="29">
        <f t="shared" si="1016"/>
        <v>0.401586</v>
      </c>
      <c r="BG429" s="29">
        <f t="shared" si="1019"/>
        <v>-2.9056670000000002</v>
      </c>
      <c r="BH429" s="29">
        <f t="shared" si="1020"/>
        <v>-2.5481179999999997</v>
      </c>
      <c r="BI429" s="29">
        <f t="shared" si="1021"/>
        <v>-0.29944999999999999</v>
      </c>
      <c r="BJ429" s="29">
        <f t="shared" si="1022"/>
        <v>-0.51254100000000002</v>
      </c>
      <c r="BK429" s="29">
        <f t="shared" si="1023"/>
        <v>-3.4411209999999999</v>
      </c>
      <c r="BL429" s="29">
        <f t="shared" si="1024"/>
        <v>-3.1816900000000001</v>
      </c>
      <c r="BM429" s="29">
        <f t="shared" si="1025"/>
        <v>2.199204454545455</v>
      </c>
      <c r="BN429" s="29">
        <f t="shared" si="1026"/>
        <v>0.60045499999999996</v>
      </c>
      <c r="BO429" s="29">
        <f t="shared" si="1027"/>
        <v>0.58164099999999996</v>
      </c>
      <c r="BQ429" s="24">
        <v>2002</v>
      </c>
      <c r="BR429" s="24">
        <v>8</v>
      </c>
      <c r="BS429" s="29">
        <f t="shared" si="1007"/>
        <v>2.1415500000000001</v>
      </c>
      <c r="BT429" s="29">
        <f t="shared" si="1008"/>
        <v>-0.26120299999999985</v>
      </c>
      <c r="BU429" s="29">
        <f t="shared" si="1009"/>
        <v>1.1122019999999999</v>
      </c>
      <c r="BV429" s="29">
        <f t="shared" si="1010"/>
        <v>1.6629309999999997</v>
      </c>
      <c r="BW429" s="29">
        <f t="shared" si="1011"/>
        <v>1.9608950000000001</v>
      </c>
      <c r="BX429" s="29">
        <f t="shared" si="1012"/>
        <v>-0.51297899999999996</v>
      </c>
      <c r="BY429" s="29">
        <f t="shared" si="1013"/>
        <v>1.0255965454545453</v>
      </c>
      <c r="BZ429" s="29">
        <f t="shared" si="1014"/>
        <v>-0.25249499999999986</v>
      </c>
      <c r="CA429" s="29">
        <f t="shared" si="1015"/>
        <v>-1.677807</v>
      </c>
    </row>
    <row r="430" spans="1:91" x14ac:dyDescent="0.25">
      <c r="A430" s="25" t="s">
        <v>114</v>
      </c>
      <c r="B430" s="25" t="s">
        <v>97</v>
      </c>
      <c r="C430" s="25" t="s">
        <v>93</v>
      </c>
      <c r="D430" s="26">
        <v>33</v>
      </c>
      <c r="F430" s="29">
        <v>-0.470192</v>
      </c>
      <c r="G430" s="29">
        <v>-0.406005</v>
      </c>
      <c r="H430" s="29">
        <v>-0.80286199999999996</v>
      </c>
      <c r="I430" s="29">
        <v>-0.43079499999999998</v>
      </c>
      <c r="J430" s="29">
        <v>-0.36932100000000001</v>
      </c>
      <c r="K430" s="29">
        <v>-0.61878</v>
      </c>
      <c r="L430" s="29">
        <v>-0.67926799999999998</v>
      </c>
      <c r="M430" s="58">
        <v>-3.7610999999999999E-2</v>
      </c>
      <c r="N430" s="58">
        <v>0.46038000000000001</v>
      </c>
      <c r="O430" s="58">
        <v>0.37058799999999997</v>
      </c>
      <c r="R430" s="31"/>
      <c r="S430" s="31">
        <f t="shared" si="932"/>
        <v>-0.406005</v>
      </c>
      <c r="T430" s="31">
        <f t="shared" si="933"/>
        <v>-0.80286199999999996</v>
      </c>
      <c r="U430" s="31">
        <f t="shared" si="934"/>
        <v>-0.43079499999999998</v>
      </c>
      <c r="V430" s="31">
        <f t="shared" si="935"/>
        <v>-0.36932100000000001</v>
      </c>
      <c r="W430" s="31">
        <f t="shared" si="936"/>
        <v>-0.61878</v>
      </c>
      <c r="X430" s="31">
        <f t="shared" si="937"/>
        <v>-0.67926799999999998</v>
      </c>
      <c r="Y430" s="60">
        <f t="shared" si="938"/>
        <v>-0.27356427272727274</v>
      </c>
      <c r="Z430" s="60">
        <f t="shared" si="939"/>
        <v>0.46038000000000001</v>
      </c>
      <c r="AA430" s="60">
        <f t="shared" si="940"/>
        <v>0.37058799999999997</v>
      </c>
      <c r="AC430" s="60"/>
      <c r="AD430" s="60"/>
      <c r="AE430" s="60"/>
      <c r="AF430" s="60"/>
      <c r="AG430" s="60"/>
      <c r="AH430" s="60"/>
      <c r="AI430" s="60"/>
      <c r="AJ430" s="60"/>
      <c r="AK430" s="60"/>
      <c r="AM430" s="31"/>
      <c r="AN430" s="31"/>
      <c r="AO430" s="31"/>
      <c r="AP430" s="31"/>
      <c r="AQ430" s="31"/>
      <c r="AR430" s="31"/>
      <c r="AS430" s="60"/>
      <c r="AW430" s="29">
        <f t="shared" si="1018"/>
        <v>-0.406005</v>
      </c>
      <c r="AX430" s="29">
        <f t="shared" si="1016"/>
        <v>-0.80286199999999996</v>
      </c>
      <c r="AY430" s="29">
        <f t="shared" si="1016"/>
        <v>-0.43079499999999998</v>
      </c>
      <c r="AZ430" s="29">
        <f t="shared" si="1016"/>
        <v>-0.36932100000000001</v>
      </c>
      <c r="BA430" s="29">
        <f t="shared" si="1016"/>
        <v>-0.61878</v>
      </c>
      <c r="BB430" s="29">
        <f t="shared" si="1016"/>
        <v>-0.67926799999999998</v>
      </c>
      <c r="BC430" s="29">
        <f t="shared" si="1016"/>
        <v>-0.27356427272727274</v>
      </c>
      <c r="BD430" s="29">
        <f t="shared" si="1016"/>
        <v>0.46038000000000001</v>
      </c>
      <c r="BE430" s="29">
        <f t="shared" si="1016"/>
        <v>0.37058799999999997</v>
      </c>
      <c r="BG430" s="29">
        <f t="shared" si="1019"/>
        <v>-3.3116720000000002</v>
      </c>
      <c r="BH430" s="29">
        <f t="shared" si="1020"/>
        <v>-3.3509799999999998</v>
      </c>
      <c r="BI430" s="29">
        <f t="shared" si="1021"/>
        <v>-0.73024500000000003</v>
      </c>
      <c r="BJ430" s="29">
        <f t="shared" si="1022"/>
        <v>-0.88186200000000003</v>
      </c>
      <c r="BK430" s="29">
        <f t="shared" si="1023"/>
        <v>-4.059901</v>
      </c>
      <c r="BL430" s="29">
        <f t="shared" si="1024"/>
        <v>-3.8609580000000001</v>
      </c>
      <c r="BM430" s="29">
        <f t="shared" si="1025"/>
        <v>1.9256401818181823</v>
      </c>
      <c r="BN430" s="29">
        <f t="shared" si="1026"/>
        <v>1.060835</v>
      </c>
      <c r="BO430" s="29">
        <f t="shared" si="1027"/>
        <v>0.95222899999999999</v>
      </c>
      <c r="BQ430" s="24">
        <v>2002</v>
      </c>
      <c r="BR430" s="24">
        <v>9</v>
      </c>
      <c r="BS430" s="29">
        <f t="shared" si="1007"/>
        <v>2.838816</v>
      </c>
      <c r="BT430" s="29">
        <f t="shared" si="1008"/>
        <v>0.3290280000000001</v>
      </c>
      <c r="BU430" s="29">
        <f t="shared" si="1009"/>
        <v>2.0259549999999997</v>
      </c>
      <c r="BV430" s="29">
        <f t="shared" si="1010"/>
        <v>2.1534319999999996</v>
      </c>
      <c r="BW430" s="29">
        <f t="shared" si="1011"/>
        <v>2.082255</v>
      </c>
      <c r="BX430" s="29">
        <f t="shared" si="1012"/>
        <v>-2.7987999999999957E-2</v>
      </c>
      <c r="BY430" s="29">
        <f t="shared" si="1013"/>
        <v>1.6786592727272724</v>
      </c>
      <c r="BZ430" s="29">
        <f t="shared" si="1014"/>
        <v>0.10402000000000017</v>
      </c>
      <c r="CA430" s="29">
        <f t="shared" si="1015"/>
        <v>-1.440229</v>
      </c>
    </row>
    <row r="431" spans="1:91" x14ac:dyDescent="0.25">
      <c r="A431" s="25" t="s">
        <v>114</v>
      </c>
      <c r="B431" s="25" t="s">
        <v>98</v>
      </c>
      <c r="C431" s="25" t="s">
        <v>91</v>
      </c>
      <c r="D431" s="26">
        <v>34</v>
      </c>
      <c r="F431" s="29">
        <v>-0.33019999999999999</v>
      </c>
      <c r="G431" s="29">
        <v>-0.48768800000000001</v>
      </c>
      <c r="H431" s="29">
        <v>-0.81287399999999999</v>
      </c>
      <c r="I431" s="29">
        <v>-0.45871600000000001</v>
      </c>
      <c r="J431" s="29">
        <v>-0.34437400000000001</v>
      </c>
      <c r="K431" s="29">
        <v>-0.46634100000000001</v>
      </c>
      <c r="L431" s="29">
        <v>-0.62057600000000002</v>
      </c>
      <c r="M431" s="58">
        <v>-0.399563</v>
      </c>
      <c r="N431" s="58">
        <v>0.16956299999999999</v>
      </c>
      <c r="O431" s="58">
        <v>1.2929E-2</v>
      </c>
      <c r="R431" s="31"/>
      <c r="S431" s="31">
        <f t="shared" si="932"/>
        <v>-0.48768800000000001</v>
      </c>
      <c r="T431" s="31">
        <f t="shared" si="933"/>
        <v>-0.81287399999999999</v>
      </c>
      <c r="U431" s="31">
        <f t="shared" si="934"/>
        <v>-0.45871600000000001</v>
      </c>
      <c r="V431" s="31">
        <f t="shared" si="935"/>
        <v>-0.34437400000000001</v>
      </c>
      <c r="W431" s="31">
        <f t="shared" si="936"/>
        <v>-0.46634100000000001</v>
      </c>
      <c r="X431" s="31">
        <f t="shared" si="937"/>
        <v>-0.62057600000000002</v>
      </c>
      <c r="Y431" s="60">
        <f t="shared" si="938"/>
        <v>-0.36172863636363634</v>
      </c>
      <c r="Z431" s="60">
        <f t="shared" si="939"/>
        <v>0.16956299999999999</v>
      </c>
      <c r="AA431" s="60">
        <f t="shared" si="940"/>
        <v>1.2929E-2</v>
      </c>
      <c r="AC431" s="60"/>
      <c r="AD431" s="60"/>
      <c r="AE431" s="60"/>
      <c r="AF431" s="60"/>
      <c r="AG431" s="60"/>
      <c r="AH431" s="60"/>
      <c r="AI431" s="60"/>
      <c r="AJ431" s="60"/>
      <c r="AK431" s="60"/>
      <c r="AM431" s="31"/>
      <c r="AN431" s="31"/>
      <c r="AO431" s="31"/>
      <c r="AP431" s="31"/>
      <c r="AQ431" s="31"/>
      <c r="AR431" s="31"/>
      <c r="AS431" s="60"/>
      <c r="AW431" s="29">
        <f t="shared" si="1018"/>
        <v>-0.48768800000000001</v>
      </c>
      <c r="AX431" s="29">
        <f t="shared" si="1016"/>
        <v>-0.81287399999999999</v>
      </c>
      <c r="AY431" s="29">
        <f t="shared" si="1016"/>
        <v>-0.45871600000000001</v>
      </c>
      <c r="AZ431" s="29">
        <f t="shared" si="1016"/>
        <v>-0.34437400000000001</v>
      </c>
      <c r="BA431" s="29">
        <f t="shared" si="1016"/>
        <v>-0.46634100000000001</v>
      </c>
      <c r="BB431" s="29">
        <f t="shared" si="1016"/>
        <v>-0.62057600000000002</v>
      </c>
      <c r="BC431" s="29">
        <f t="shared" si="1016"/>
        <v>-0.36172863636363634</v>
      </c>
      <c r="BD431" s="29">
        <f t="shared" si="1016"/>
        <v>0.16956299999999999</v>
      </c>
      <c r="BE431" s="29">
        <f t="shared" si="1016"/>
        <v>1.2929E-2</v>
      </c>
      <c r="BG431" s="29">
        <f t="shared" si="1019"/>
        <v>-3.7993600000000001</v>
      </c>
      <c r="BH431" s="29">
        <f t="shared" si="1020"/>
        <v>-4.1638539999999997</v>
      </c>
      <c r="BI431" s="29">
        <f t="shared" si="1021"/>
        <v>-1.1889609999999999</v>
      </c>
      <c r="BJ431" s="29">
        <f t="shared" si="1022"/>
        <v>-1.2262360000000001</v>
      </c>
      <c r="BK431" s="29">
        <f t="shared" si="1023"/>
        <v>-4.5262419999999999</v>
      </c>
      <c r="BL431" s="29">
        <f t="shared" si="1024"/>
        <v>-4.4815339999999999</v>
      </c>
      <c r="BM431" s="29">
        <f t="shared" si="1025"/>
        <v>1.563911545454546</v>
      </c>
      <c r="BN431" s="29">
        <f t="shared" si="1026"/>
        <v>1.2303979999999999</v>
      </c>
      <c r="BO431" s="29">
        <f t="shared" si="1027"/>
        <v>0.96515799999999996</v>
      </c>
      <c r="BQ431" s="24">
        <v>2002</v>
      </c>
      <c r="BR431" s="24">
        <f>1+BR430</f>
        <v>10</v>
      </c>
      <c r="BS431" s="29">
        <f t="shared" si="1007"/>
        <v>3.0251399999999999</v>
      </c>
      <c r="BT431" s="29">
        <f t="shared" si="1008"/>
        <v>0.93765700000000007</v>
      </c>
      <c r="BU431" s="29">
        <f t="shared" si="1009"/>
        <v>2.7779399999999996</v>
      </c>
      <c r="BV431" s="29">
        <f t="shared" si="1010"/>
        <v>2.2171419999999995</v>
      </c>
      <c r="BW431" s="29">
        <f t="shared" si="1011"/>
        <v>1.9047209999999999</v>
      </c>
      <c r="BX431" s="29">
        <f t="shared" si="1012"/>
        <v>0.47123000000000004</v>
      </c>
      <c r="BY431" s="29">
        <f t="shared" si="1013"/>
        <v>1.5082315454545452</v>
      </c>
      <c r="BZ431" s="29">
        <f t="shared" si="1014"/>
        <v>0.40157500000000018</v>
      </c>
      <c r="CA431" s="29">
        <f t="shared" si="1015"/>
        <v>-1.208448</v>
      </c>
    </row>
    <row r="432" spans="1:91" x14ac:dyDescent="0.25">
      <c r="A432" s="25" t="s">
        <v>114</v>
      </c>
      <c r="B432" s="25" t="s">
        <v>98</v>
      </c>
      <c r="C432" s="25" t="s">
        <v>92</v>
      </c>
      <c r="D432" s="26">
        <v>35</v>
      </c>
      <c r="F432" s="29">
        <v>-0.548431</v>
      </c>
      <c r="G432" s="29">
        <v>-0.67572699999999997</v>
      </c>
      <c r="H432" s="29">
        <v>-0.90643300000000004</v>
      </c>
      <c r="I432" s="29">
        <v>-0.63638700000000004</v>
      </c>
      <c r="J432" s="29">
        <v>-0.46667999999999998</v>
      </c>
      <c r="K432" s="29">
        <v>-0.52698699999999998</v>
      </c>
      <c r="L432" s="29">
        <v>-0.72630799999999995</v>
      </c>
      <c r="M432" s="58">
        <v>-0.733958</v>
      </c>
      <c r="N432" s="58">
        <v>4.2951999999999997E-2</v>
      </c>
      <c r="O432" s="58">
        <v>-0.13029399999999999</v>
      </c>
      <c r="R432" s="31"/>
      <c r="S432" s="31">
        <f t="shared" si="932"/>
        <v>-0.67572699999999997</v>
      </c>
      <c r="T432" s="31">
        <f t="shared" si="933"/>
        <v>-0.90643300000000004</v>
      </c>
      <c r="U432" s="31">
        <f t="shared" si="934"/>
        <v>-0.63638700000000004</v>
      </c>
      <c r="V432" s="31">
        <f t="shared" si="935"/>
        <v>-0.46667999999999998</v>
      </c>
      <c r="W432" s="31">
        <f t="shared" si="936"/>
        <v>-0.52698699999999998</v>
      </c>
      <c r="X432" s="31">
        <f t="shared" si="937"/>
        <v>-0.72630799999999995</v>
      </c>
      <c r="Y432" s="60">
        <f t="shared" si="938"/>
        <v>-0.63276145454545452</v>
      </c>
      <c r="Z432" s="60">
        <f t="shared" si="939"/>
        <v>4.2951999999999997E-2</v>
      </c>
      <c r="AA432" s="60">
        <f t="shared" si="940"/>
        <v>-0.13029399999999999</v>
      </c>
      <c r="AC432" s="60"/>
      <c r="AD432" s="60"/>
      <c r="AE432" s="60"/>
      <c r="AF432" s="60"/>
      <c r="AG432" s="60"/>
      <c r="AH432" s="60"/>
      <c r="AI432" s="60"/>
      <c r="AJ432" s="60"/>
      <c r="AK432" s="60"/>
      <c r="AM432" s="31"/>
      <c r="AN432" s="31"/>
      <c r="AO432" s="31"/>
      <c r="AP432" s="31"/>
      <c r="AQ432" s="31"/>
      <c r="AR432" s="31"/>
      <c r="AS432" s="60"/>
      <c r="AW432" s="29">
        <f t="shared" si="1018"/>
        <v>-0.67572699999999997</v>
      </c>
      <c r="AX432" s="29">
        <f t="shared" si="1016"/>
        <v>-0.90643300000000004</v>
      </c>
      <c r="AY432" s="29">
        <f t="shared" si="1016"/>
        <v>-0.63638700000000004</v>
      </c>
      <c r="AZ432" s="29">
        <f t="shared" si="1016"/>
        <v>-0.46667999999999998</v>
      </c>
      <c r="BA432" s="29">
        <f t="shared" si="1016"/>
        <v>-0.52698699999999998</v>
      </c>
      <c r="BB432" s="29">
        <f t="shared" si="1016"/>
        <v>-0.72630799999999995</v>
      </c>
      <c r="BC432" s="29">
        <f t="shared" si="1016"/>
        <v>-0.63276145454545452</v>
      </c>
      <c r="BD432" s="29">
        <f t="shared" si="1016"/>
        <v>4.2951999999999997E-2</v>
      </c>
      <c r="BE432" s="29">
        <f t="shared" si="1016"/>
        <v>-0.13029399999999999</v>
      </c>
      <c r="BG432" s="29">
        <f t="shared" si="1019"/>
        <v>-4.4750870000000003</v>
      </c>
      <c r="BH432" s="29">
        <f t="shared" si="1020"/>
        <v>-5.0702869999999995</v>
      </c>
      <c r="BI432" s="29">
        <f t="shared" si="1021"/>
        <v>-1.825348</v>
      </c>
      <c r="BJ432" s="29">
        <f t="shared" si="1022"/>
        <v>-1.6929160000000001</v>
      </c>
      <c r="BK432" s="29">
        <f t="shared" si="1023"/>
        <v>-5.053229</v>
      </c>
      <c r="BL432" s="29">
        <f t="shared" si="1024"/>
        <v>-5.2078419999999994</v>
      </c>
      <c r="BM432" s="29">
        <f t="shared" si="1025"/>
        <v>0.93115009090909151</v>
      </c>
      <c r="BN432" s="29">
        <f t="shared" si="1026"/>
        <v>1.27335</v>
      </c>
      <c r="BO432" s="29">
        <f t="shared" si="1027"/>
        <v>0.83486399999999994</v>
      </c>
      <c r="BQ432" s="24">
        <v>2002</v>
      </c>
      <c r="BR432" s="24">
        <f t="shared" ref="BR432:BR442" si="1028">1+BR431</f>
        <v>11</v>
      </c>
      <c r="BS432" s="29">
        <f t="shared" si="1007"/>
        <v>2.6796500000000001</v>
      </c>
      <c r="BT432" s="29">
        <f t="shared" si="1008"/>
        <v>1.0926150000000001</v>
      </c>
      <c r="BU432" s="29">
        <f t="shared" si="1009"/>
        <v>3.0168059999999994</v>
      </c>
      <c r="BV432" s="29">
        <f t="shared" si="1010"/>
        <v>1.8500219999999996</v>
      </c>
      <c r="BW432" s="29">
        <f t="shared" si="1011"/>
        <v>1.2349809999999999</v>
      </c>
      <c r="BX432" s="29">
        <f t="shared" si="1012"/>
        <v>0.40229300000000001</v>
      </c>
      <c r="BY432" s="29">
        <f t="shared" si="1013"/>
        <v>1.1080647272727271</v>
      </c>
      <c r="BZ432" s="29">
        <f t="shared" si="1014"/>
        <v>0.40733000000000019</v>
      </c>
      <c r="CA432" s="29">
        <f t="shared" si="1015"/>
        <v>-1.2051419999999999</v>
      </c>
    </row>
    <row r="433" spans="1:79" x14ac:dyDescent="0.25">
      <c r="A433" s="25" t="s">
        <v>114</v>
      </c>
      <c r="B433" s="25" t="s">
        <v>98</v>
      </c>
      <c r="C433" s="25" t="s">
        <v>93</v>
      </c>
      <c r="D433" s="26">
        <v>36</v>
      </c>
      <c r="F433" s="29">
        <v>-0.71604999999999996</v>
      </c>
      <c r="G433" s="29">
        <v>-0.76101099999999999</v>
      </c>
      <c r="H433" s="29">
        <v>-0.92926500000000001</v>
      </c>
      <c r="I433" s="29">
        <v>-0.70999299999999999</v>
      </c>
      <c r="J433" s="29">
        <v>-0.48145900000000003</v>
      </c>
      <c r="K433" s="29">
        <v>-0.48575000000000002</v>
      </c>
      <c r="L433" s="29">
        <v>-0.72025099999999997</v>
      </c>
      <c r="M433" s="58">
        <v>-0.86674200000000001</v>
      </c>
      <c r="N433" s="58">
        <v>-7.3897000000000004E-2</v>
      </c>
      <c r="O433" s="58">
        <v>-0.32921899999999998</v>
      </c>
      <c r="R433" s="31"/>
      <c r="S433" s="31">
        <f t="shared" si="932"/>
        <v>-0.76101099999999999</v>
      </c>
      <c r="T433" s="31">
        <f t="shared" si="933"/>
        <v>-0.92926500000000001</v>
      </c>
      <c r="U433" s="31">
        <f t="shared" si="934"/>
        <v>-0.70999299999999999</v>
      </c>
      <c r="V433" s="31">
        <f t="shared" si="935"/>
        <v>-0.48145900000000003</v>
      </c>
      <c r="W433" s="31">
        <f t="shared" si="936"/>
        <v>-0.48575000000000002</v>
      </c>
      <c r="X433" s="31">
        <f t="shared" si="937"/>
        <v>-0.72025099999999997</v>
      </c>
      <c r="Y433" s="60">
        <f t="shared" si="938"/>
        <v>-0.78454636363636354</v>
      </c>
      <c r="Z433" s="60">
        <f t="shared" si="939"/>
        <v>-7.3897000000000004E-2</v>
      </c>
      <c r="AA433" s="60">
        <f t="shared" si="940"/>
        <v>-0.32921899999999998</v>
      </c>
      <c r="AC433" s="60"/>
      <c r="AD433" s="60"/>
      <c r="AE433" s="60"/>
      <c r="AF433" s="60"/>
      <c r="AG433" s="60"/>
      <c r="AH433" s="60"/>
      <c r="AI433" s="60"/>
      <c r="AJ433" s="60"/>
      <c r="AK433" s="60"/>
      <c r="AM433" s="31"/>
      <c r="AN433" s="31"/>
      <c r="AO433" s="31"/>
      <c r="AP433" s="31"/>
      <c r="AQ433" s="31"/>
      <c r="AR433" s="31"/>
      <c r="AS433" s="60"/>
      <c r="AW433" s="29">
        <f t="shared" si="1018"/>
        <v>-0.76101099999999999</v>
      </c>
      <c r="AX433" s="29">
        <f t="shared" si="1016"/>
        <v>-0.92926500000000001</v>
      </c>
      <c r="AY433" s="29">
        <f t="shared" si="1016"/>
        <v>-0.70999299999999999</v>
      </c>
      <c r="AZ433" s="29">
        <f t="shared" si="1016"/>
        <v>-0.48145900000000003</v>
      </c>
      <c r="BA433" s="29">
        <f t="shared" si="1016"/>
        <v>-0.48575000000000002</v>
      </c>
      <c r="BB433" s="29">
        <f t="shared" si="1016"/>
        <v>-0.72025099999999997</v>
      </c>
      <c r="BC433" s="29">
        <f t="shared" si="1016"/>
        <v>-0.78454636363636354</v>
      </c>
      <c r="BD433" s="29">
        <f t="shared" si="1016"/>
        <v>-7.3897000000000004E-2</v>
      </c>
      <c r="BE433" s="29">
        <f t="shared" si="1016"/>
        <v>-0.32921899999999998</v>
      </c>
      <c r="BG433" s="29">
        <f t="shared" si="1019"/>
        <v>-5.2360980000000001</v>
      </c>
      <c r="BH433" s="29">
        <f t="shared" si="1020"/>
        <v>-5.9995519999999996</v>
      </c>
      <c r="BI433" s="29">
        <f t="shared" si="1021"/>
        <v>-2.5353409999999998</v>
      </c>
      <c r="BJ433" s="29">
        <f t="shared" si="1022"/>
        <v>-2.1743749999999999</v>
      </c>
      <c r="BK433" s="29">
        <f t="shared" si="1023"/>
        <v>-5.5389790000000003</v>
      </c>
      <c r="BL433" s="29">
        <f t="shared" si="1024"/>
        <v>-5.9280929999999996</v>
      </c>
      <c r="BM433" s="29">
        <f t="shared" si="1025"/>
        <v>0.14660372727272797</v>
      </c>
      <c r="BN433" s="29">
        <f t="shared" si="1026"/>
        <v>1.1994529999999999</v>
      </c>
      <c r="BO433" s="29">
        <f t="shared" si="1027"/>
        <v>0.5056449999999999</v>
      </c>
      <c r="BQ433" s="24">
        <v>2002</v>
      </c>
      <c r="BR433" s="24">
        <f t="shared" si="1028"/>
        <v>12</v>
      </c>
      <c r="BS433" s="29">
        <f t="shared" si="1007"/>
        <v>1.780999</v>
      </c>
      <c r="BT433" s="29">
        <f t="shared" si="1008"/>
        <v>0.86335200000000012</v>
      </c>
      <c r="BU433" s="29">
        <f t="shared" si="1009"/>
        <v>2.7371269999999992</v>
      </c>
      <c r="BV433" s="29">
        <f t="shared" si="1010"/>
        <v>1.1446579999999997</v>
      </c>
      <c r="BW433" s="29">
        <f t="shared" si="1011"/>
        <v>0.25080999999999987</v>
      </c>
      <c r="BX433" s="29">
        <f t="shared" si="1012"/>
        <v>-0.11647399999999997</v>
      </c>
      <c r="BY433" s="29">
        <f t="shared" si="1013"/>
        <v>0.52773099999999984</v>
      </c>
      <c r="BZ433" s="29">
        <f t="shared" si="1014"/>
        <v>0.24105400000000018</v>
      </c>
      <c r="CA433" s="29">
        <f t="shared" si="1015"/>
        <v>-1.513207</v>
      </c>
    </row>
    <row r="434" spans="1:79" x14ac:dyDescent="0.25">
      <c r="A434" s="25" t="s">
        <v>115</v>
      </c>
      <c r="B434" s="25" t="s">
        <v>91</v>
      </c>
      <c r="C434" s="25" t="s">
        <v>91</v>
      </c>
      <c r="D434" s="26" t="s">
        <v>100</v>
      </c>
      <c r="F434" s="29">
        <v>-0.32569700000000001</v>
      </c>
      <c r="G434" s="29">
        <v>-0.69694</v>
      </c>
      <c r="H434" s="29">
        <v>-0.75384200000000001</v>
      </c>
      <c r="I434" s="29">
        <v>-0.47109000000000001</v>
      </c>
      <c r="J434" s="29">
        <v>-0.421261</v>
      </c>
      <c r="K434" s="29">
        <v>-0.35361700000000001</v>
      </c>
      <c r="L434" s="29">
        <v>-0.635266</v>
      </c>
      <c r="M434" s="58">
        <v>-0.54810499999999995</v>
      </c>
      <c r="N434" s="58">
        <v>-0.31016199999999999</v>
      </c>
      <c r="O434" s="58">
        <v>-0.34456599999999998</v>
      </c>
      <c r="R434" s="31"/>
      <c r="S434" s="31">
        <f t="shared" si="932"/>
        <v>-0.69694</v>
      </c>
      <c r="T434" s="31">
        <f t="shared" si="933"/>
        <v>-0.75384200000000001</v>
      </c>
      <c r="U434" s="31">
        <f t="shared" si="934"/>
        <v>-0.47109000000000001</v>
      </c>
      <c r="V434" s="31">
        <f t="shared" si="935"/>
        <v>-0.421261</v>
      </c>
      <c r="W434" s="31">
        <f t="shared" si="936"/>
        <v>-0.35361700000000001</v>
      </c>
      <c r="X434" s="31">
        <f t="shared" si="937"/>
        <v>-0.635266</v>
      </c>
      <c r="Y434" s="60">
        <f t="shared" si="938"/>
        <v>-0.42679154545454545</v>
      </c>
      <c r="Z434" s="60">
        <f t="shared" si="939"/>
        <v>-0.31016199999999999</v>
      </c>
      <c r="AA434" s="60">
        <f t="shared" si="940"/>
        <v>-0.34456599999999998</v>
      </c>
      <c r="AC434" s="60"/>
      <c r="AD434" s="60"/>
      <c r="AE434" s="60"/>
      <c r="AF434" s="60"/>
      <c r="AG434" s="60"/>
      <c r="AH434" s="60"/>
      <c r="AI434" s="60"/>
      <c r="AJ434" s="60"/>
      <c r="AK434" s="60"/>
      <c r="AM434" s="31"/>
      <c r="AN434" s="31"/>
      <c r="AO434" s="31"/>
      <c r="AP434" s="31"/>
      <c r="AQ434" s="31"/>
      <c r="AR434" s="31"/>
      <c r="AS434" s="60"/>
      <c r="AW434" s="29">
        <f t="shared" si="1018"/>
        <v>-0.69694</v>
      </c>
      <c r="AX434" s="29">
        <f t="shared" si="1016"/>
        <v>-0.75384200000000001</v>
      </c>
      <c r="AY434" s="29">
        <f t="shared" si="1016"/>
        <v>-0.47109000000000001</v>
      </c>
      <c r="AZ434" s="29">
        <f t="shared" si="1016"/>
        <v>-0.421261</v>
      </c>
      <c r="BA434" s="29">
        <f t="shared" si="1016"/>
        <v>-0.35361700000000001</v>
      </c>
      <c r="BB434" s="29">
        <f t="shared" si="1016"/>
        <v>-0.635266</v>
      </c>
      <c r="BC434" s="29">
        <f t="shared" si="1016"/>
        <v>-0.42679154545454545</v>
      </c>
      <c r="BD434" s="29">
        <f t="shared" si="1016"/>
        <v>-0.31016199999999999</v>
      </c>
      <c r="BE434" s="29">
        <f t="shared" si="1016"/>
        <v>-0.34456599999999998</v>
      </c>
      <c r="BG434" s="29">
        <f t="shared" si="1019"/>
        <v>-5.9330379999999998</v>
      </c>
      <c r="BH434" s="29">
        <f t="shared" si="1020"/>
        <v>-6.7533939999999992</v>
      </c>
      <c r="BI434" s="29">
        <f t="shared" si="1021"/>
        <v>-3.0064310000000001</v>
      </c>
      <c r="BJ434" s="29">
        <f t="shared" si="1022"/>
        <v>-2.5956359999999998</v>
      </c>
      <c r="BK434" s="29">
        <f t="shared" si="1023"/>
        <v>-5.8925960000000002</v>
      </c>
      <c r="BL434" s="29">
        <f t="shared" si="1024"/>
        <v>-6.5633589999999993</v>
      </c>
      <c r="BM434" s="29">
        <f t="shared" si="1025"/>
        <v>-0.28018781818181748</v>
      </c>
      <c r="BN434" s="29">
        <f t="shared" si="1026"/>
        <v>0.88929099999999983</v>
      </c>
      <c r="BO434" s="29">
        <f t="shared" si="1027"/>
        <v>0.16107899999999992</v>
      </c>
      <c r="BQ434" s="24">
        <v>2002</v>
      </c>
      <c r="BR434" s="24">
        <f t="shared" si="1028"/>
        <v>13</v>
      </c>
      <c r="BS434" s="29">
        <f t="shared" si="1007"/>
        <v>1.70174</v>
      </c>
      <c r="BT434" s="29">
        <f t="shared" si="1008"/>
        <v>1.1878850000000001</v>
      </c>
      <c r="BU434" s="29">
        <f t="shared" si="1009"/>
        <v>2.833375999999999</v>
      </c>
      <c r="BV434" s="29">
        <f t="shared" si="1010"/>
        <v>0.85335399999999972</v>
      </c>
      <c r="BW434" s="29">
        <f t="shared" si="1011"/>
        <v>-0.37393100000000012</v>
      </c>
      <c r="BX434" s="29">
        <f t="shared" si="1012"/>
        <v>-2.9839999999999964E-2</v>
      </c>
      <c r="BY434" s="29">
        <f t="shared" si="1013"/>
        <v>1.0930265454545454</v>
      </c>
      <c r="BZ434" s="29">
        <f t="shared" si="1014"/>
        <v>0.48316500000000018</v>
      </c>
      <c r="CA434" s="29">
        <f t="shared" si="1015"/>
        <v>-1.481978</v>
      </c>
    </row>
    <row r="435" spans="1:79" x14ac:dyDescent="0.25">
      <c r="A435" s="25" t="s">
        <v>115</v>
      </c>
      <c r="B435" s="25" t="s">
        <v>91</v>
      </c>
      <c r="C435" s="25" t="s">
        <v>92</v>
      </c>
      <c r="D435" s="26">
        <v>2</v>
      </c>
      <c r="F435" s="29">
        <v>-0.25083499999999997</v>
      </c>
      <c r="G435" s="29">
        <v>-0.54495499999999997</v>
      </c>
      <c r="H435" s="29">
        <v>-0.69260999999999995</v>
      </c>
      <c r="I435" s="29">
        <v>-0.36324499999999998</v>
      </c>
      <c r="J435" s="29">
        <v>-0.39885100000000001</v>
      </c>
      <c r="K435" s="29">
        <v>-0.32971699999999998</v>
      </c>
      <c r="L435" s="29">
        <v>-0.58754200000000001</v>
      </c>
      <c r="M435" s="58">
        <v>-0.348659</v>
      </c>
      <c r="N435" s="58">
        <v>-0.31913399999999997</v>
      </c>
      <c r="O435" s="58">
        <v>-0.374977</v>
      </c>
      <c r="R435" s="31"/>
      <c r="S435" s="31">
        <f t="shared" si="932"/>
        <v>-0.54495499999999997</v>
      </c>
      <c r="T435" s="31">
        <f t="shared" si="933"/>
        <v>-0.69260999999999995</v>
      </c>
      <c r="U435" s="31">
        <f t="shared" si="934"/>
        <v>-0.36324499999999998</v>
      </c>
      <c r="V435" s="31">
        <f t="shared" si="935"/>
        <v>-0.39885100000000001</v>
      </c>
      <c r="W435" s="31">
        <f t="shared" si="936"/>
        <v>-0.32971699999999998</v>
      </c>
      <c r="X435" s="31">
        <f t="shared" si="937"/>
        <v>-0.58754200000000001</v>
      </c>
      <c r="Y435" s="60">
        <f t="shared" si="938"/>
        <v>-0.29530045454545456</v>
      </c>
      <c r="Z435" s="60">
        <f t="shared" si="939"/>
        <v>-0.31913399999999997</v>
      </c>
      <c r="AA435" s="60">
        <f t="shared" si="940"/>
        <v>-0.374977</v>
      </c>
      <c r="AC435" s="60"/>
      <c r="AD435" s="60"/>
      <c r="AE435" s="60"/>
      <c r="AF435" s="60"/>
      <c r="AG435" s="60"/>
      <c r="AH435" s="60"/>
      <c r="AI435" s="60"/>
      <c r="AJ435" s="60"/>
      <c r="AK435" s="60"/>
      <c r="AM435" s="31"/>
      <c r="AN435" s="31"/>
      <c r="AO435" s="31"/>
      <c r="AP435" s="31"/>
      <c r="AQ435" s="31"/>
      <c r="AR435" s="31"/>
      <c r="AS435" s="60"/>
      <c r="AW435" s="29">
        <f t="shared" si="1018"/>
        <v>-0.54495499999999997</v>
      </c>
      <c r="AX435" s="29">
        <f t="shared" si="1016"/>
        <v>-0.69260999999999995</v>
      </c>
      <c r="AY435" s="29">
        <f t="shared" si="1016"/>
        <v>-0.36324499999999998</v>
      </c>
      <c r="AZ435" s="29">
        <f t="shared" si="1016"/>
        <v>-0.39885100000000001</v>
      </c>
      <c r="BA435" s="29">
        <f t="shared" si="1016"/>
        <v>-0.32971699999999998</v>
      </c>
      <c r="BB435" s="29">
        <f t="shared" si="1016"/>
        <v>-0.58754200000000001</v>
      </c>
      <c r="BC435" s="29">
        <f t="shared" si="1016"/>
        <v>-0.29530045454545456</v>
      </c>
      <c r="BD435" s="29">
        <f t="shared" si="1016"/>
        <v>-0.31913399999999997</v>
      </c>
      <c r="BE435" s="29">
        <f t="shared" si="1016"/>
        <v>-0.374977</v>
      </c>
      <c r="BG435" s="29">
        <f t="shared" si="1019"/>
        <v>-6.4779929999999997</v>
      </c>
      <c r="BH435" s="29">
        <f t="shared" si="1020"/>
        <v>-7.4460039999999994</v>
      </c>
      <c r="BI435" s="29">
        <f t="shared" si="1021"/>
        <v>-3.3696760000000001</v>
      </c>
      <c r="BJ435" s="29">
        <f t="shared" si="1022"/>
        <v>-2.9944869999999999</v>
      </c>
      <c r="BK435" s="29">
        <f t="shared" si="1023"/>
        <v>-6.2223129999999998</v>
      </c>
      <c r="BL435" s="29">
        <f t="shared" si="1024"/>
        <v>-7.1509009999999993</v>
      </c>
      <c r="BM435" s="29">
        <f t="shared" si="1025"/>
        <v>-0.5754882727272721</v>
      </c>
      <c r="BN435" s="29">
        <f t="shared" si="1026"/>
        <v>0.5701569999999998</v>
      </c>
      <c r="BO435" s="29">
        <f t="shared" si="1027"/>
        <v>-0.21389800000000009</v>
      </c>
      <c r="BQ435" s="24">
        <v>2002</v>
      </c>
      <c r="BR435" s="24">
        <f t="shared" si="1028"/>
        <v>14</v>
      </c>
      <c r="BS435" s="29">
        <f t="shared" si="1007"/>
        <v>1.8284389999999999</v>
      </c>
      <c r="BT435" s="29">
        <f t="shared" si="1008"/>
        <v>1.7227520000000001</v>
      </c>
      <c r="BU435" s="29">
        <f t="shared" si="1009"/>
        <v>3.0280069999999988</v>
      </c>
      <c r="BV435" s="29">
        <f t="shared" si="1010"/>
        <v>0.61699399999999971</v>
      </c>
      <c r="BW435" s="29">
        <f t="shared" si="1011"/>
        <v>-1.0228730000000001</v>
      </c>
      <c r="BX435" s="29">
        <f t="shared" si="1012"/>
        <v>0.23708500000000005</v>
      </c>
      <c r="BY435" s="29">
        <f t="shared" si="1013"/>
        <v>1.5650625454545455</v>
      </c>
      <c r="BZ435" s="29">
        <f t="shared" si="1014"/>
        <v>0.86043100000000017</v>
      </c>
      <c r="CA435" s="29">
        <f t="shared" si="1015"/>
        <v>-1.420345</v>
      </c>
    </row>
    <row r="436" spans="1:79" x14ac:dyDescent="0.25">
      <c r="A436" s="25" t="s">
        <v>115</v>
      </c>
      <c r="B436" s="25" t="s">
        <v>91</v>
      </c>
      <c r="C436" s="25" t="s">
        <v>93</v>
      </c>
      <c r="D436" s="26">
        <v>3</v>
      </c>
      <c r="F436" s="29">
        <v>-0.40798400000000001</v>
      </c>
      <c r="G436" s="29">
        <v>-0.61955099999999996</v>
      </c>
      <c r="H436" s="29">
        <v>-0.80478899999999998</v>
      </c>
      <c r="I436" s="29">
        <v>-0.41868499999999997</v>
      </c>
      <c r="J436" s="29">
        <v>-0.50941599999999998</v>
      </c>
      <c r="K436" s="29">
        <v>-0.46171299999999998</v>
      </c>
      <c r="L436" s="29">
        <v>-0.73225499999999999</v>
      </c>
      <c r="M436" s="58">
        <v>-0.35297099999999998</v>
      </c>
      <c r="N436" s="58">
        <v>-0.564716</v>
      </c>
      <c r="O436" s="58">
        <v>-0.64608900000000002</v>
      </c>
      <c r="R436" s="31"/>
      <c r="S436" s="31">
        <f t="shared" si="932"/>
        <v>-0.61955099999999996</v>
      </c>
      <c r="T436" s="31">
        <f t="shared" si="933"/>
        <v>-0.80478899999999998</v>
      </c>
      <c r="U436" s="31">
        <f t="shared" si="934"/>
        <v>-0.41868499999999997</v>
      </c>
      <c r="V436" s="31">
        <f t="shared" si="935"/>
        <v>-0.50941599999999998</v>
      </c>
      <c r="W436" s="31">
        <f t="shared" si="936"/>
        <v>-0.46171299999999998</v>
      </c>
      <c r="X436" s="31">
        <f t="shared" si="937"/>
        <v>-0.73225499999999999</v>
      </c>
      <c r="Y436" s="60">
        <f t="shared" si="938"/>
        <v>-0.38297809090909091</v>
      </c>
      <c r="Z436" s="60">
        <f t="shared" si="939"/>
        <v>-0.564716</v>
      </c>
      <c r="AA436" s="60">
        <f t="shared" si="940"/>
        <v>-0.64608900000000002</v>
      </c>
      <c r="AC436" s="60"/>
      <c r="AD436" s="60"/>
      <c r="AE436" s="60"/>
      <c r="AF436" s="60"/>
      <c r="AG436" s="60"/>
      <c r="AH436" s="60"/>
      <c r="AI436" s="60"/>
      <c r="AJ436" s="60"/>
      <c r="AK436" s="60"/>
      <c r="AM436" s="31"/>
      <c r="AN436" s="31"/>
      <c r="AO436" s="31"/>
      <c r="AP436" s="31"/>
      <c r="AQ436" s="31"/>
      <c r="AR436" s="31"/>
      <c r="AS436" s="60"/>
      <c r="AW436" s="29">
        <f t="shared" si="1018"/>
        <v>-0.61955099999999996</v>
      </c>
      <c r="AX436" s="29">
        <f t="shared" si="1016"/>
        <v>-0.80478899999999998</v>
      </c>
      <c r="AY436" s="29">
        <f t="shared" si="1016"/>
        <v>-0.41868499999999997</v>
      </c>
      <c r="AZ436" s="29">
        <f t="shared" si="1016"/>
        <v>-0.50941599999999998</v>
      </c>
      <c r="BA436" s="29">
        <f t="shared" si="1016"/>
        <v>-0.46171299999999998</v>
      </c>
      <c r="BB436" s="29">
        <f t="shared" si="1016"/>
        <v>-0.73225499999999999</v>
      </c>
      <c r="BC436" s="29">
        <f t="shared" si="1016"/>
        <v>-0.38297809090909091</v>
      </c>
      <c r="BD436" s="29">
        <f t="shared" si="1016"/>
        <v>-0.564716</v>
      </c>
      <c r="BE436" s="29">
        <f t="shared" si="1016"/>
        <v>-0.64608900000000002</v>
      </c>
      <c r="BG436" s="29">
        <f t="shared" si="1019"/>
        <v>-7.0975439999999992</v>
      </c>
      <c r="BH436" s="29">
        <f t="shared" si="1020"/>
        <v>-8.2507929999999998</v>
      </c>
      <c r="BI436" s="29">
        <f t="shared" si="1021"/>
        <v>-3.7883610000000001</v>
      </c>
      <c r="BJ436" s="29">
        <f t="shared" si="1022"/>
        <v>-3.5039029999999998</v>
      </c>
      <c r="BK436" s="29">
        <f t="shared" si="1023"/>
        <v>-6.6840259999999994</v>
      </c>
      <c r="BL436" s="29">
        <f t="shared" si="1024"/>
        <v>-7.8831559999999996</v>
      </c>
      <c r="BM436" s="29">
        <f t="shared" si="1025"/>
        <v>-0.95846636363636306</v>
      </c>
      <c r="BN436" s="29">
        <f t="shared" si="1026"/>
        <v>5.4409999999998071E-3</v>
      </c>
      <c r="BO436" s="29">
        <f t="shared" si="1027"/>
        <v>-0.85998700000000006</v>
      </c>
      <c r="BQ436" s="24">
        <v>2002</v>
      </c>
      <c r="BR436" s="24">
        <f t="shared" si="1028"/>
        <v>15</v>
      </c>
      <c r="BS436" s="29">
        <f t="shared" si="1007"/>
        <v>2.1208640000000001</v>
      </c>
      <c r="BT436" s="29">
        <f t="shared" si="1008"/>
        <v>2.2307769999999998</v>
      </c>
      <c r="BU436" s="29">
        <f t="shared" si="1009"/>
        <v>3.2562249999999988</v>
      </c>
      <c r="BV436" s="29">
        <f t="shared" si="1010"/>
        <v>0.42826499999999967</v>
      </c>
      <c r="BW436" s="29">
        <f t="shared" si="1011"/>
        <v>-1.5386900000000001</v>
      </c>
      <c r="BX436" s="29">
        <f t="shared" si="1012"/>
        <v>0.5275160000000001</v>
      </c>
      <c r="BY436" s="29">
        <f t="shared" si="1013"/>
        <v>1.719373909090909</v>
      </c>
      <c r="BZ436" s="29">
        <f t="shared" si="1014"/>
        <v>1.1895500000000001</v>
      </c>
      <c r="CA436" s="29">
        <f t="shared" si="1015"/>
        <v>-1.486216</v>
      </c>
    </row>
    <row r="437" spans="1:79" x14ac:dyDescent="0.25">
      <c r="A437" s="25" t="s">
        <v>115</v>
      </c>
      <c r="B437" s="25" t="s">
        <v>92</v>
      </c>
      <c r="C437" s="25" t="s">
        <v>91</v>
      </c>
      <c r="D437" s="26">
        <v>4</v>
      </c>
      <c r="F437" s="29">
        <v>-0.53481400000000001</v>
      </c>
      <c r="G437" s="29">
        <v>-0.47132499999999999</v>
      </c>
      <c r="H437" s="29">
        <v>-0.63308699999999996</v>
      </c>
      <c r="I437" s="29">
        <v>-0.36787199999999998</v>
      </c>
      <c r="J437" s="29">
        <v>-0.50858800000000004</v>
      </c>
      <c r="K437" s="29">
        <v>-0.52312499999999995</v>
      </c>
      <c r="L437" s="29">
        <v>-0.58250400000000002</v>
      </c>
      <c r="M437" s="58">
        <v>-0.27460600000000002</v>
      </c>
      <c r="N437" s="58">
        <v>-0.61795500000000003</v>
      </c>
      <c r="O437" s="58">
        <v>-0.81834399999999996</v>
      </c>
      <c r="R437" s="31"/>
      <c r="S437" s="31">
        <f t="shared" si="932"/>
        <v>-0.47132499999999999</v>
      </c>
      <c r="T437" s="31">
        <f t="shared" si="933"/>
        <v>-0.63308699999999996</v>
      </c>
      <c r="U437" s="31">
        <f t="shared" si="934"/>
        <v>-0.36787199999999998</v>
      </c>
      <c r="V437" s="31">
        <f t="shared" si="935"/>
        <v>-0.50858800000000004</v>
      </c>
      <c r="W437" s="31">
        <f t="shared" si="936"/>
        <v>-0.52312499999999995</v>
      </c>
      <c r="X437" s="31">
        <f t="shared" si="937"/>
        <v>-0.58250400000000002</v>
      </c>
      <c r="Y437" s="60">
        <f t="shared" si="938"/>
        <v>-0.41653763636363639</v>
      </c>
      <c r="Z437" s="60">
        <f t="shared" si="939"/>
        <v>-0.61795500000000003</v>
      </c>
      <c r="AA437" s="60">
        <f t="shared" si="940"/>
        <v>-0.81834399999999996</v>
      </c>
      <c r="AC437" s="60"/>
      <c r="AD437" s="60"/>
      <c r="AE437" s="60"/>
      <c r="AF437" s="60"/>
      <c r="AG437" s="60"/>
      <c r="AH437" s="60"/>
      <c r="AI437" s="60"/>
      <c r="AJ437" s="60"/>
      <c r="AK437" s="60"/>
      <c r="AM437" s="31"/>
      <c r="AN437" s="31"/>
      <c r="AO437" s="31"/>
      <c r="AP437" s="31"/>
      <c r="AQ437" s="31"/>
      <c r="AR437" s="31"/>
      <c r="AS437" s="60"/>
      <c r="AW437" s="29">
        <f t="shared" si="1018"/>
        <v>-0.47132499999999999</v>
      </c>
      <c r="AX437" s="29">
        <f t="shared" si="1016"/>
        <v>-0.63308699999999996</v>
      </c>
      <c r="AY437" s="29">
        <f t="shared" si="1016"/>
        <v>-0.36787199999999998</v>
      </c>
      <c r="AZ437" s="29">
        <f t="shared" si="1016"/>
        <v>-0.50858800000000004</v>
      </c>
      <c r="BA437" s="29">
        <f t="shared" si="1016"/>
        <v>-0.52312499999999995</v>
      </c>
      <c r="BB437" s="29">
        <f t="shared" si="1016"/>
        <v>-0.58250400000000002</v>
      </c>
      <c r="BC437" s="29">
        <f t="shared" si="1016"/>
        <v>-0.41653763636363639</v>
      </c>
      <c r="BD437" s="29">
        <f t="shared" si="1016"/>
        <v>-0.61795500000000003</v>
      </c>
      <c r="BE437" s="29">
        <f t="shared" si="1016"/>
        <v>-0.81834399999999996</v>
      </c>
      <c r="BG437" s="29">
        <f t="shared" si="1019"/>
        <v>-7.5688689999999994</v>
      </c>
      <c r="BH437" s="29">
        <f t="shared" si="1020"/>
        <v>-8.8838799999999996</v>
      </c>
      <c r="BI437" s="29">
        <f t="shared" si="1021"/>
        <v>-4.1562330000000003</v>
      </c>
      <c r="BJ437" s="29">
        <f t="shared" si="1022"/>
        <v>-4.0124909999999998</v>
      </c>
      <c r="BK437" s="29">
        <f t="shared" si="1023"/>
        <v>-7.2071509999999996</v>
      </c>
      <c r="BL437" s="29">
        <f t="shared" si="1024"/>
        <v>-8.4656599999999997</v>
      </c>
      <c r="BM437" s="29">
        <f t="shared" si="1025"/>
        <v>-1.3750039999999994</v>
      </c>
      <c r="BN437" s="29">
        <f t="shared" si="1026"/>
        <v>-0.61251400000000022</v>
      </c>
      <c r="BO437" s="29">
        <f t="shared" si="1027"/>
        <v>-1.678331</v>
      </c>
      <c r="BQ437" s="24">
        <v>2002</v>
      </c>
      <c r="BR437" s="24">
        <f t="shared" si="1028"/>
        <v>16</v>
      </c>
      <c r="BS437" s="29">
        <f t="shared" si="1007"/>
        <v>1.1653380000000002</v>
      </c>
      <c r="BT437" s="29">
        <f t="shared" si="1008"/>
        <v>1.6953549999999997</v>
      </c>
      <c r="BU437" s="29">
        <f t="shared" si="1009"/>
        <v>2.4057529999999989</v>
      </c>
      <c r="BV437" s="29">
        <f t="shared" si="1010"/>
        <v>-0.50781400000000032</v>
      </c>
      <c r="BW437" s="29">
        <f t="shared" si="1011"/>
        <v>-2.5821630000000004</v>
      </c>
      <c r="BX437" s="29">
        <f t="shared" si="1012"/>
        <v>-0.1998319999999999</v>
      </c>
      <c r="BY437" s="29">
        <f t="shared" si="1013"/>
        <v>1.0443843636363637</v>
      </c>
      <c r="BZ437" s="29">
        <f t="shared" si="1014"/>
        <v>0.76492700000000013</v>
      </c>
      <c r="CA437" s="29">
        <f t="shared" si="1015"/>
        <v>-2.0055680000000002</v>
      </c>
    </row>
    <row r="438" spans="1:79" x14ac:dyDescent="0.25">
      <c r="A438" s="25" t="s">
        <v>115</v>
      </c>
      <c r="B438" s="25" t="s">
        <v>92</v>
      </c>
      <c r="C438" s="25" t="s">
        <v>92</v>
      </c>
      <c r="D438" s="26">
        <v>5</v>
      </c>
      <c r="F438" s="29">
        <v>-0.65570899999999999</v>
      </c>
      <c r="G438" s="29">
        <v>-0.65314399999999995</v>
      </c>
      <c r="H438" s="29">
        <v>-0.721804</v>
      </c>
      <c r="I438" s="29">
        <v>-0.55219300000000004</v>
      </c>
      <c r="J438" s="29">
        <v>-0.68459700000000001</v>
      </c>
      <c r="K438" s="29">
        <v>-0.59667999999999999</v>
      </c>
      <c r="L438" s="29">
        <v>-0.67221600000000004</v>
      </c>
      <c r="M438" s="58">
        <v>-0.44331799999999999</v>
      </c>
      <c r="N438" s="58">
        <v>-0.66414499999999999</v>
      </c>
      <c r="O438" s="58">
        <v>-0.86049100000000001</v>
      </c>
      <c r="R438" s="31"/>
      <c r="S438" s="31">
        <f t="shared" si="932"/>
        <v>-0.65314399999999995</v>
      </c>
      <c r="T438" s="31">
        <f t="shared" si="933"/>
        <v>-0.721804</v>
      </c>
      <c r="U438" s="31">
        <f t="shared" si="934"/>
        <v>-0.55219300000000004</v>
      </c>
      <c r="V438" s="31">
        <f t="shared" si="935"/>
        <v>-0.68459700000000001</v>
      </c>
      <c r="W438" s="31">
        <f t="shared" si="936"/>
        <v>-0.59667999999999999</v>
      </c>
      <c r="X438" s="31">
        <f t="shared" si="937"/>
        <v>-0.67221600000000004</v>
      </c>
      <c r="Y438" s="60">
        <f t="shared" si="938"/>
        <v>-0.55916763636363642</v>
      </c>
      <c r="Z438" s="60">
        <f t="shared" si="939"/>
        <v>-0.66414499999999999</v>
      </c>
      <c r="AA438" s="60">
        <f t="shared" si="940"/>
        <v>-0.86049100000000001</v>
      </c>
      <c r="AC438" s="60"/>
      <c r="AD438" s="60"/>
      <c r="AE438" s="60"/>
      <c r="AF438" s="60"/>
      <c r="AG438" s="60"/>
      <c r="AH438" s="60"/>
      <c r="AI438" s="60"/>
      <c r="AJ438" s="60"/>
      <c r="AK438" s="60"/>
      <c r="AM438" s="31"/>
      <c r="AN438" s="31"/>
      <c r="AO438" s="31"/>
      <c r="AP438" s="31"/>
      <c r="AQ438" s="31"/>
      <c r="AR438" s="31"/>
      <c r="AS438" s="60"/>
      <c r="AW438" s="29">
        <f t="shared" si="1018"/>
        <v>-0.65314399999999995</v>
      </c>
      <c r="AX438" s="29">
        <f t="shared" si="1016"/>
        <v>-0.721804</v>
      </c>
      <c r="AY438" s="29">
        <f t="shared" si="1016"/>
        <v>-0.55219300000000004</v>
      </c>
      <c r="AZ438" s="29">
        <f t="shared" si="1016"/>
        <v>-0.68459700000000001</v>
      </c>
      <c r="BA438" s="29">
        <f t="shared" si="1016"/>
        <v>-0.59667999999999999</v>
      </c>
      <c r="BB438" s="29">
        <f t="shared" si="1016"/>
        <v>-0.67221600000000004</v>
      </c>
      <c r="BC438" s="29">
        <f t="shared" si="1016"/>
        <v>-0.55916763636363642</v>
      </c>
      <c r="BD438" s="29">
        <f t="shared" si="1016"/>
        <v>-0.66414499999999999</v>
      </c>
      <c r="BE438" s="29">
        <f t="shared" si="1016"/>
        <v>-0.86049100000000001</v>
      </c>
      <c r="BG438" s="29">
        <f t="shared" si="1019"/>
        <v>-8.2220129999999987</v>
      </c>
      <c r="BH438" s="29">
        <f t="shared" si="1020"/>
        <v>-9.6056840000000001</v>
      </c>
      <c r="BI438" s="29">
        <f t="shared" si="1021"/>
        <v>-4.7084260000000002</v>
      </c>
      <c r="BJ438" s="29">
        <f t="shared" si="1022"/>
        <v>-4.6970879999999999</v>
      </c>
      <c r="BK438" s="29">
        <f t="shared" si="1023"/>
        <v>-7.8038309999999997</v>
      </c>
      <c r="BL438" s="29">
        <f t="shared" si="1024"/>
        <v>-9.1378760000000003</v>
      </c>
      <c r="BM438" s="29">
        <f t="shared" si="1025"/>
        <v>-1.9341716363636359</v>
      </c>
      <c r="BN438" s="29">
        <f t="shared" si="1026"/>
        <v>-1.2766590000000002</v>
      </c>
      <c r="BO438" s="29">
        <f t="shared" si="1027"/>
        <v>-2.5388220000000001</v>
      </c>
      <c r="BQ438" s="24">
        <v>2002</v>
      </c>
      <c r="BR438" s="24">
        <f t="shared" si="1028"/>
        <v>17</v>
      </c>
      <c r="BS438" s="29">
        <f t="shared" si="1007"/>
        <v>0.59226000000000023</v>
      </c>
      <c r="BT438" s="29">
        <f t="shared" si="1008"/>
        <v>1.4548709999999998</v>
      </c>
      <c r="BU438" s="29">
        <f t="shared" si="1009"/>
        <v>1.8536949999999988</v>
      </c>
      <c r="BV438" s="29">
        <f t="shared" si="1010"/>
        <v>-1.1962110000000004</v>
      </c>
      <c r="BW438" s="29">
        <f t="shared" si="1011"/>
        <v>-3.6014000000000004</v>
      </c>
      <c r="BX438" s="29">
        <f t="shared" si="1012"/>
        <v>-0.7312749999999999</v>
      </c>
      <c r="BY438" s="29">
        <f t="shared" si="1013"/>
        <v>0.59711972727272733</v>
      </c>
      <c r="BZ438" s="29">
        <f t="shared" si="1014"/>
        <v>0.34825900000000015</v>
      </c>
      <c r="CA438" s="29">
        <f t="shared" si="1015"/>
        <v>-2.5229690000000002</v>
      </c>
    </row>
    <row r="439" spans="1:79" x14ac:dyDescent="0.25">
      <c r="A439" s="25" t="s">
        <v>115</v>
      </c>
      <c r="B439" s="25" t="s">
        <v>92</v>
      </c>
      <c r="C439" s="25" t="s">
        <v>93</v>
      </c>
      <c r="D439" s="26">
        <v>6</v>
      </c>
      <c r="F439" s="29">
        <v>-0.68421799999999999</v>
      </c>
      <c r="G439" s="29">
        <v>-0.76861699999999999</v>
      </c>
      <c r="H439" s="29">
        <v>-0.71891700000000003</v>
      </c>
      <c r="I439" s="29">
        <v>-0.63759500000000002</v>
      </c>
      <c r="J439" s="29">
        <v>-0.75468999999999997</v>
      </c>
      <c r="K439" s="29">
        <v>-0.58072199999999996</v>
      </c>
      <c r="L439" s="29">
        <v>-0.66788199999999998</v>
      </c>
      <c r="M439" s="58">
        <v>-0.61201899999999998</v>
      </c>
      <c r="N439" s="58">
        <v>-0.62278999999999995</v>
      </c>
      <c r="O439" s="58">
        <v>-0.79396999999999995</v>
      </c>
      <c r="R439" s="31"/>
      <c r="S439" s="31">
        <f t="shared" si="932"/>
        <v>-0.76861699999999999</v>
      </c>
      <c r="T439" s="31">
        <f t="shared" si="933"/>
        <v>-0.71891700000000003</v>
      </c>
      <c r="U439" s="31">
        <f t="shared" si="934"/>
        <v>-0.63759500000000002</v>
      </c>
      <c r="V439" s="31">
        <f t="shared" si="935"/>
        <v>-0.75468999999999997</v>
      </c>
      <c r="W439" s="31">
        <f t="shared" si="936"/>
        <v>-0.58072199999999996</v>
      </c>
      <c r="X439" s="31">
        <f t="shared" si="937"/>
        <v>-0.66788199999999998</v>
      </c>
      <c r="Y439" s="60">
        <f t="shared" si="938"/>
        <v>-0.65140027272727263</v>
      </c>
      <c r="Z439" s="60">
        <f t="shared" si="939"/>
        <v>-0.62278999999999995</v>
      </c>
      <c r="AA439" s="60">
        <f t="shared" si="940"/>
        <v>-0.79396999999999995</v>
      </c>
      <c r="AC439" s="60"/>
      <c r="AD439" s="60"/>
      <c r="AE439" s="60"/>
      <c r="AF439" s="60"/>
      <c r="AG439" s="60"/>
      <c r="AH439" s="60"/>
      <c r="AI439" s="60"/>
      <c r="AJ439" s="60"/>
      <c r="AK439" s="60"/>
      <c r="AM439" s="31"/>
      <c r="AN439" s="31"/>
      <c r="AO439" s="31"/>
      <c r="AP439" s="31"/>
      <c r="AQ439" s="31"/>
      <c r="AR439" s="31"/>
      <c r="AS439" s="60"/>
      <c r="AW439" s="29">
        <f t="shared" si="1018"/>
        <v>-0.76861699999999999</v>
      </c>
      <c r="AX439" s="29">
        <f t="shared" si="1016"/>
        <v>-0.71891700000000003</v>
      </c>
      <c r="AY439" s="29">
        <f t="shared" si="1016"/>
        <v>-0.63759500000000002</v>
      </c>
      <c r="AZ439" s="29">
        <f t="shared" si="1016"/>
        <v>-0.75468999999999997</v>
      </c>
      <c r="BA439" s="29">
        <f t="shared" si="1016"/>
        <v>-0.58072199999999996</v>
      </c>
      <c r="BB439" s="29">
        <f t="shared" si="1016"/>
        <v>-0.66788199999999998</v>
      </c>
      <c r="BC439" s="29">
        <f t="shared" si="1016"/>
        <v>-0.65140027272727263</v>
      </c>
      <c r="BD439" s="29">
        <f t="shared" si="1016"/>
        <v>-0.62278999999999995</v>
      </c>
      <c r="BE439" s="29">
        <f t="shared" si="1016"/>
        <v>-0.79396999999999995</v>
      </c>
      <c r="BG439" s="29">
        <f t="shared" si="1019"/>
        <v>-8.9906299999999995</v>
      </c>
      <c r="BH439" s="29">
        <f t="shared" si="1020"/>
        <v>-10.324600999999999</v>
      </c>
      <c r="BI439" s="29">
        <f t="shared" si="1021"/>
        <v>-5.3460210000000004</v>
      </c>
      <c r="BJ439" s="29">
        <f t="shared" si="1022"/>
        <v>-5.451778</v>
      </c>
      <c r="BK439" s="29">
        <f t="shared" si="1023"/>
        <v>-8.3845530000000004</v>
      </c>
      <c r="BL439" s="29">
        <f t="shared" si="1024"/>
        <v>-9.8057580000000009</v>
      </c>
      <c r="BM439" s="29">
        <f t="shared" si="1025"/>
        <v>-2.5855719090909086</v>
      </c>
      <c r="BN439" s="29">
        <f t="shared" si="1026"/>
        <v>-1.8994490000000002</v>
      </c>
      <c r="BO439" s="29">
        <f t="shared" si="1027"/>
        <v>-3.332792</v>
      </c>
      <c r="BQ439" s="24">
        <v>2002</v>
      </c>
      <c r="BR439" s="24">
        <f t="shared" si="1028"/>
        <v>18</v>
      </c>
      <c r="BS439" s="29">
        <f t="shared" si="1007"/>
        <v>0.22547800000000023</v>
      </c>
      <c r="BT439" s="29">
        <f t="shared" si="1008"/>
        <v>1.4159769999999998</v>
      </c>
      <c r="BU439" s="29">
        <f t="shared" si="1009"/>
        <v>1.5617399999999988</v>
      </c>
      <c r="BV439" s="29">
        <f t="shared" si="1010"/>
        <v>-1.6432700000000002</v>
      </c>
      <c r="BW439" s="29">
        <f t="shared" si="1011"/>
        <v>-4.4196070000000001</v>
      </c>
      <c r="BX439" s="29">
        <f t="shared" si="1012"/>
        <v>-1.0904289999999999</v>
      </c>
      <c r="BY439" s="29">
        <f t="shared" si="1013"/>
        <v>0.14876800000000007</v>
      </c>
      <c r="BZ439" s="29">
        <f t="shared" si="1014"/>
        <v>-5.807599999999985E-2</v>
      </c>
      <c r="CA439" s="29">
        <f t="shared" si="1015"/>
        <v>-3.0635220000000003</v>
      </c>
    </row>
    <row r="440" spans="1:79" x14ac:dyDescent="0.25">
      <c r="A440" s="25" t="s">
        <v>115</v>
      </c>
      <c r="B440" s="25" t="s">
        <v>93</v>
      </c>
      <c r="C440" s="25" t="s">
        <v>91</v>
      </c>
      <c r="D440" s="26">
        <v>7</v>
      </c>
      <c r="F440" s="29">
        <v>-0.74066399999999999</v>
      </c>
      <c r="G440" s="29">
        <v>-0.720688</v>
      </c>
      <c r="H440" s="29">
        <v>-0.70184899999999995</v>
      </c>
      <c r="I440" s="29">
        <v>-0.68709399999999998</v>
      </c>
      <c r="J440" s="29">
        <v>-0.86329400000000001</v>
      </c>
      <c r="K440" s="29">
        <v>-0.71899199999999996</v>
      </c>
      <c r="L440" s="29">
        <v>-0.76983100000000004</v>
      </c>
      <c r="M440" s="58">
        <v>-0.54809699999999995</v>
      </c>
      <c r="N440" s="58">
        <v>-0.57739799999999997</v>
      </c>
      <c r="O440" s="58">
        <v>-0.98294800000000004</v>
      </c>
      <c r="R440" s="31"/>
      <c r="S440" s="31">
        <f t="shared" si="932"/>
        <v>-0.720688</v>
      </c>
      <c r="T440" s="31">
        <f t="shared" si="933"/>
        <v>-0.70184899999999995</v>
      </c>
      <c r="U440" s="31">
        <f t="shared" si="934"/>
        <v>-0.68709399999999998</v>
      </c>
      <c r="V440" s="31">
        <f t="shared" si="935"/>
        <v>-0.86329400000000001</v>
      </c>
      <c r="W440" s="31">
        <f t="shared" si="936"/>
        <v>-0.71899199999999996</v>
      </c>
      <c r="X440" s="31">
        <f t="shared" si="937"/>
        <v>-0.76983100000000004</v>
      </c>
      <c r="Y440" s="60">
        <f t="shared" si="938"/>
        <v>-0.65313354545454549</v>
      </c>
      <c r="Z440" s="60">
        <f t="shared" si="939"/>
        <v>-0.57739799999999997</v>
      </c>
      <c r="AA440" s="60">
        <f t="shared" si="940"/>
        <v>-0.98294800000000004</v>
      </c>
      <c r="AC440" s="60">
        <f>S440</f>
        <v>-0.720688</v>
      </c>
      <c r="AD440" s="60">
        <f t="shared" ref="AD440:AK455" si="1029">T440</f>
        <v>-0.70184899999999995</v>
      </c>
      <c r="AE440" s="60">
        <f t="shared" si="1029"/>
        <v>-0.68709399999999998</v>
      </c>
      <c r="AF440" s="60">
        <f t="shared" si="1029"/>
        <v>-0.86329400000000001</v>
      </c>
      <c r="AG440" s="60">
        <f t="shared" si="1029"/>
        <v>-0.71899199999999996</v>
      </c>
      <c r="AH440" s="60">
        <f t="shared" si="1029"/>
        <v>-0.76983100000000004</v>
      </c>
      <c r="AI440" s="60">
        <f t="shared" si="1029"/>
        <v>-0.65313354545454549</v>
      </c>
      <c r="AJ440" s="60">
        <f t="shared" si="1029"/>
        <v>-0.57739799999999997</v>
      </c>
      <c r="AK440" s="60">
        <f t="shared" si="1029"/>
        <v>-0.98294800000000004</v>
      </c>
      <c r="AM440" s="31">
        <f>AC440</f>
        <v>-0.720688</v>
      </c>
      <c r="AN440" s="31">
        <f t="shared" ref="AN440:AU440" si="1030">AD440</f>
        <v>-0.70184899999999995</v>
      </c>
      <c r="AO440" s="31">
        <f t="shared" si="1030"/>
        <v>-0.68709399999999998</v>
      </c>
      <c r="AP440" s="31">
        <f t="shared" si="1030"/>
        <v>-0.86329400000000001</v>
      </c>
      <c r="AQ440" s="31">
        <f t="shared" si="1030"/>
        <v>-0.71899199999999996</v>
      </c>
      <c r="AR440" s="31">
        <f t="shared" si="1030"/>
        <v>-0.76983100000000004</v>
      </c>
      <c r="AS440" s="31">
        <f t="shared" si="1030"/>
        <v>-0.65313354545454549</v>
      </c>
      <c r="AT440" s="31">
        <f t="shared" si="1030"/>
        <v>-0.57739799999999997</v>
      </c>
      <c r="AU440" s="31">
        <f t="shared" si="1030"/>
        <v>-0.98294800000000004</v>
      </c>
      <c r="BQ440" s="24">
        <v>2002</v>
      </c>
      <c r="BR440" s="24">
        <f t="shared" si="1028"/>
        <v>19</v>
      </c>
      <c r="BS440" s="29">
        <f t="shared" si="1007"/>
        <v>0.45326100000000025</v>
      </c>
      <c r="BT440" s="29">
        <f t="shared" si="1008"/>
        <v>1.7156459999999998</v>
      </c>
      <c r="BU440" s="29">
        <f t="shared" si="1009"/>
        <v>1.7354219999999989</v>
      </c>
      <c r="BV440" s="29">
        <f t="shared" si="1010"/>
        <v>-1.5161380000000002</v>
      </c>
      <c r="BW440" s="29">
        <f t="shared" si="1011"/>
        <v>-4.5497950000000005</v>
      </c>
      <c r="BX440" s="29">
        <f t="shared" si="1012"/>
        <v>-0.88769299999999984</v>
      </c>
      <c r="BY440" s="29">
        <f t="shared" si="1013"/>
        <v>-3.5634818181818101E-2</v>
      </c>
      <c r="BZ440" s="29">
        <f t="shared" si="1014"/>
        <v>-5.9522999999999847E-2</v>
      </c>
      <c r="CA440" s="29">
        <f t="shared" si="1015"/>
        <v>-3.2150660000000002</v>
      </c>
    </row>
    <row r="441" spans="1:79" x14ac:dyDescent="0.25">
      <c r="A441" s="25" t="s">
        <v>115</v>
      </c>
      <c r="B441" s="25" t="s">
        <v>93</v>
      </c>
      <c r="C441" s="25" t="s">
        <v>92</v>
      </c>
      <c r="D441" s="26">
        <v>8</v>
      </c>
      <c r="F441" s="29">
        <v>-0.59829399999999999</v>
      </c>
      <c r="G441" s="29">
        <v>-0.67349199999999998</v>
      </c>
      <c r="H441" s="29">
        <v>-0.677728</v>
      </c>
      <c r="I441" s="29">
        <v>-0.62090100000000004</v>
      </c>
      <c r="J441" s="29">
        <v>-0.58250100000000005</v>
      </c>
      <c r="K441" s="29">
        <v>-0.55209900000000001</v>
      </c>
      <c r="L441" s="29">
        <v>-0.64546999999999999</v>
      </c>
      <c r="M441" s="58">
        <v>-0.49458999999999997</v>
      </c>
      <c r="N441" s="58">
        <v>-0.48791000000000001</v>
      </c>
      <c r="O441" s="58">
        <v>-0.73139200000000004</v>
      </c>
      <c r="R441" s="31"/>
      <c r="S441" s="31">
        <f t="shared" si="932"/>
        <v>-0.67349199999999998</v>
      </c>
      <c r="T441" s="31">
        <f t="shared" si="933"/>
        <v>-0.677728</v>
      </c>
      <c r="U441" s="31">
        <f t="shared" si="934"/>
        <v>-0.62090100000000004</v>
      </c>
      <c r="V441" s="31">
        <f t="shared" si="935"/>
        <v>-0.58250100000000005</v>
      </c>
      <c r="W441" s="31">
        <f t="shared" si="936"/>
        <v>-0.55209900000000001</v>
      </c>
      <c r="X441" s="31">
        <f t="shared" si="937"/>
        <v>-0.64546999999999999</v>
      </c>
      <c r="Y441" s="60">
        <f t="shared" si="938"/>
        <v>-0.55115581818181814</v>
      </c>
      <c r="Z441" s="60">
        <f t="shared" si="939"/>
        <v>-0.48791000000000001</v>
      </c>
      <c r="AA441" s="60">
        <f t="shared" si="940"/>
        <v>-0.73139200000000004</v>
      </c>
      <c r="AC441" s="60">
        <f t="shared" ref="AC441:AC460" si="1031">S441</f>
        <v>-0.67349199999999998</v>
      </c>
      <c r="AD441" s="60">
        <f t="shared" si="1029"/>
        <v>-0.677728</v>
      </c>
      <c r="AE441" s="60">
        <f t="shared" si="1029"/>
        <v>-0.62090100000000004</v>
      </c>
      <c r="AF441" s="60">
        <f t="shared" si="1029"/>
        <v>-0.58250100000000005</v>
      </c>
      <c r="AG441" s="60">
        <f t="shared" si="1029"/>
        <v>-0.55209900000000001</v>
      </c>
      <c r="AH441" s="60">
        <f t="shared" si="1029"/>
        <v>-0.64546999999999999</v>
      </c>
      <c r="AI441" s="60">
        <f t="shared" si="1029"/>
        <v>-0.55115581818181814</v>
      </c>
      <c r="AJ441" s="60">
        <f t="shared" si="1029"/>
        <v>-0.48791000000000001</v>
      </c>
      <c r="AK441" s="60">
        <f t="shared" si="1029"/>
        <v>-0.73139200000000004</v>
      </c>
      <c r="AM441" s="31">
        <f>AC441+AM440</f>
        <v>-1.39418</v>
      </c>
      <c r="AN441" s="31">
        <f t="shared" ref="AN441:AU456" si="1032">AD441+AN440</f>
        <v>-1.3795769999999998</v>
      </c>
      <c r="AO441" s="31">
        <f t="shared" si="1032"/>
        <v>-1.307995</v>
      </c>
      <c r="AP441" s="31">
        <f t="shared" si="1032"/>
        <v>-1.4457949999999999</v>
      </c>
      <c r="AQ441" s="31">
        <f t="shared" si="1032"/>
        <v>-1.271091</v>
      </c>
      <c r="AR441" s="31">
        <f t="shared" si="1032"/>
        <v>-1.4153009999999999</v>
      </c>
      <c r="AS441" s="31">
        <f t="shared" si="1032"/>
        <v>-1.2042893636363636</v>
      </c>
      <c r="AT441" s="31">
        <f t="shared" si="1032"/>
        <v>-1.0653079999999999</v>
      </c>
      <c r="AU441" s="31">
        <f t="shared" si="1032"/>
        <v>-1.71434</v>
      </c>
      <c r="BQ441" s="24">
        <v>2002</v>
      </c>
      <c r="BR441" s="24">
        <f t="shared" si="1028"/>
        <v>20</v>
      </c>
      <c r="BS441" s="29">
        <f t="shared" si="1007"/>
        <v>0.13401300000000027</v>
      </c>
      <c r="BT441" s="29">
        <f t="shared" si="1008"/>
        <v>1.7713289999999997</v>
      </c>
      <c r="BU441" s="29">
        <f t="shared" si="1009"/>
        <v>1.4312439999999989</v>
      </c>
      <c r="BV441" s="29">
        <f t="shared" si="1010"/>
        <v>-1.6286880000000001</v>
      </c>
      <c r="BW441" s="29">
        <f t="shared" si="1011"/>
        <v>-4.8092010000000007</v>
      </c>
      <c r="BX441" s="29">
        <f t="shared" si="1012"/>
        <v>-0.74945799999999985</v>
      </c>
      <c r="BY441" s="29">
        <f t="shared" si="1013"/>
        <v>-0.64855490909090896</v>
      </c>
      <c r="BZ441" s="29">
        <f t="shared" si="1014"/>
        <v>-8.6850999999999845E-2</v>
      </c>
      <c r="CA441" s="29">
        <f t="shared" si="1015"/>
        <v>-3.2916450000000004</v>
      </c>
    </row>
    <row r="442" spans="1:79" x14ac:dyDescent="0.25">
      <c r="A442" s="25" t="s">
        <v>115</v>
      </c>
      <c r="B442" s="25" t="s">
        <v>93</v>
      </c>
      <c r="C442" s="25" t="s">
        <v>93</v>
      </c>
      <c r="D442" s="26">
        <v>9</v>
      </c>
      <c r="F442" s="29">
        <v>-0.35959999999999998</v>
      </c>
      <c r="G442" s="29">
        <v>-0.59879800000000005</v>
      </c>
      <c r="H442" s="29">
        <v>-0.58181000000000005</v>
      </c>
      <c r="I442" s="29">
        <v>-0.53272900000000001</v>
      </c>
      <c r="J442" s="29">
        <v>-0.35559200000000002</v>
      </c>
      <c r="K442" s="29">
        <v>-0.38712099999999999</v>
      </c>
      <c r="L442" s="29">
        <v>-0.50207299999999999</v>
      </c>
      <c r="M442" s="58">
        <v>-0.39901300000000001</v>
      </c>
      <c r="N442" s="58">
        <v>-0.39854000000000001</v>
      </c>
      <c r="O442" s="58">
        <v>-0.46831</v>
      </c>
      <c r="R442" s="31"/>
      <c r="S442" s="31">
        <f t="shared" si="932"/>
        <v>-0.59879800000000005</v>
      </c>
      <c r="T442" s="31">
        <f t="shared" si="933"/>
        <v>-0.58181000000000005</v>
      </c>
      <c r="U442" s="31">
        <f t="shared" si="934"/>
        <v>-0.53272900000000001</v>
      </c>
      <c r="V442" s="31">
        <f t="shared" si="935"/>
        <v>-0.35559200000000002</v>
      </c>
      <c r="W442" s="31">
        <f t="shared" si="936"/>
        <v>-0.38712099999999999</v>
      </c>
      <c r="X442" s="31">
        <f t="shared" si="937"/>
        <v>-0.50207299999999999</v>
      </c>
      <c r="Y442" s="60">
        <f t="shared" si="938"/>
        <v>-0.37751499999999999</v>
      </c>
      <c r="Z442" s="60">
        <f t="shared" si="939"/>
        <v>-0.39854000000000001</v>
      </c>
      <c r="AA442" s="60">
        <f t="shared" si="940"/>
        <v>-0.46831</v>
      </c>
      <c r="AC442" s="60">
        <f t="shared" si="1031"/>
        <v>-0.59879800000000005</v>
      </c>
      <c r="AD442" s="60">
        <f t="shared" si="1029"/>
        <v>-0.58181000000000005</v>
      </c>
      <c r="AE442" s="60">
        <f t="shared" si="1029"/>
        <v>-0.53272900000000001</v>
      </c>
      <c r="AF442" s="60">
        <f t="shared" si="1029"/>
        <v>-0.35559200000000002</v>
      </c>
      <c r="AG442" s="60">
        <f t="shared" si="1029"/>
        <v>-0.38712099999999999</v>
      </c>
      <c r="AH442" s="60">
        <f t="shared" si="1029"/>
        <v>-0.50207299999999999</v>
      </c>
      <c r="AI442" s="60">
        <f t="shared" si="1029"/>
        <v>-0.37751499999999999</v>
      </c>
      <c r="AJ442" s="60">
        <f t="shared" si="1029"/>
        <v>-0.39854000000000001</v>
      </c>
      <c r="AK442" s="60">
        <f t="shared" si="1029"/>
        <v>-0.46831</v>
      </c>
      <c r="AM442" s="31">
        <f t="shared" ref="AM442:AM460" si="1033">AC442+AM441</f>
        <v>-1.9929779999999999</v>
      </c>
      <c r="AN442" s="31">
        <f t="shared" si="1032"/>
        <v>-1.9613869999999998</v>
      </c>
      <c r="AO442" s="31">
        <f t="shared" si="1032"/>
        <v>-1.840724</v>
      </c>
      <c r="AP442" s="31">
        <f t="shared" si="1032"/>
        <v>-1.8013870000000001</v>
      </c>
      <c r="AQ442" s="31">
        <f t="shared" si="1032"/>
        <v>-1.658212</v>
      </c>
      <c r="AR442" s="31">
        <f t="shared" si="1032"/>
        <v>-1.9173739999999999</v>
      </c>
      <c r="AS442" s="31">
        <f t="shared" si="1032"/>
        <v>-1.5818043636363637</v>
      </c>
      <c r="AT442" s="31">
        <f t="shared" si="1032"/>
        <v>-1.463848</v>
      </c>
      <c r="AU442" s="31">
        <f t="shared" si="1032"/>
        <v>-2.1826499999999998</v>
      </c>
      <c r="BQ442" s="24">
        <v>2002</v>
      </c>
      <c r="BR442" s="24">
        <f t="shared" si="1028"/>
        <v>21</v>
      </c>
      <c r="BS442" s="29">
        <f t="shared" si="1007"/>
        <v>-0.6210669999999997</v>
      </c>
      <c r="BT442" s="29">
        <f t="shared" si="1008"/>
        <v>1.5582039999999997</v>
      </c>
      <c r="BU442" s="29">
        <f t="shared" si="1009"/>
        <v>0.75771599999999883</v>
      </c>
      <c r="BV442" s="29">
        <f t="shared" si="1010"/>
        <v>-2.0408850000000003</v>
      </c>
      <c r="BW442" s="29">
        <f t="shared" si="1011"/>
        <v>-5.2956360000000009</v>
      </c>
      <c r="BX442" s="29">
        <f t="shared" si="1012"/>
        <v>-0.7228159999999999</v>
      </c>
      <c r="BY442" s="29">
        <f t="shared" si="1013"/>
        <v>-1.5329819090909091</v>
      </c>
      <c r="BZ442" s="29">
        <f t="shared" si="1014"/>
        <v>-8.4143999999999844E-2</v>
      </c>
      <c r="CA442" s="29">
        <f t="shared" si="1015"/>
        <v>-3.3117890000000005</v>
      </c>
    </row>
    <row r="443" spans="1:79" x14ac:dyDescent="0.25">
      <c r="A443" s="25" t="s">
        <v>115</v>
      </c>
      <c r="B443" s="25" t="s">
        <v>101</v>
      </c>
      <c r="C443" s="25" t="s">
        <v>91</v>
      </c>
      <c r="D443" s="26">
        <v>10</v>
      </c>
      <c r="F443" s="29">
        <v>0.66999399999999998</v>
      </c>
      <c r="G443" s="29">
        <v>2.9765E-2</v>
      </c>
      <c r="H443" s="29">
        <v>0.129612</v>
      </c>
      <c r="I443" s="29">
        <v>0.27374599999999999</v>
      </c>
      <c r="J443" s="29">
        <v>0.42483199999999999</v>
      </c>
      <c r="K443" s="29">
        <v>1.0932000000000001E-2</v>
      </c>
      <c r="L443" s="29">
        <v>0.17912</v>
      </c>
      <c r="M443" s="58">
        <v>0.80206100000000002</v>
      </c>
      <c r="N443" s="58">
        <v>-0.25217299999999998</v>
      </c>
      <c r="O443" s="58">
        <v>0.38947399999999999</v>
      </c>
      <c r="R443" s="31"/>
      <c r="S443" s="31">
        <f t="shared" si="932"/>
        <v>2.9765E-2</v>
      </c>
      <c r="T443" s="31">
        <f t="shared" si="933"/>
        <v>0.129612</v>
      </c>
      <c r="U443" s="31">
        <f t="shared" si="934"/>
        <v>0.27374599999999999</v>
      </c>
      <c r="V443" s="31">
        <f t="shared" si="935"/>
        <v>0.42483199999999999</v>
      </c>
      <c r="W443" s="31">
        <f t="shared" si="936"/>
        <v>1.0932000000000001E-2</v>
      </c>
      <c r="X443" s="31">
        <f t="shared" si="937"/>
        <v>0.17912</v>
      </c>
      <c r="Y443" s="60">
        <f t="shared" si="938"/>
        <v>0.73002445454545462</v>
      </c>
      <c r="Z443" s="60">
        <f t="shared" si="939"/>
        <v>-0.25217299999999998</v>
      </c>
      <c r="AA443" s="60">
        <f t="shared" si="940"/>
        <v>0.38947399999999999</v>
      </c>
      <c r="AC443" s="60">
        <f t="shared" si="1031"/>
        <v>2.9765E-2</v>
      </c>
      <c r="AD443" s="60">
        <f t="shared" si="1029"/>
        <v>0.129612</v>
      </c>
      <c r="AE443" s="60">
        <f t="shared" si="1029"/>
        <v>0.27374599999999999</v>
      </c>
      <c r="AF443" s="60">
        <f t="shared" si="1029"/>
        <v>0.42483199999999999</v>
      </c>
      <c r="AG443" s="60">
        <f t="shared" si="1029"/>
        <v>1.0932000000000001E-2</v>
      </c>
      <c r="AH443" s="60">
        <f t="shared" si="1029"/>
        <v>0.17912</v>
      </c>
      <c r="AI443" s="60">
        <f t="shared" si="1029"/>
        <v>0.73002445454545462</v>
      </c>
      <c r="AJ443" s="60">
        <f t="shared" si="1029"/>
        <v>-0.25217299999999998</v>
      </c>
      <c r="AK443" s="60">
        <f t="shared" si="1029"/>
        <v>0.38947399999999999</v>
      </c>
      <c r="AM443" s="31">
        <f t="shared" si="1033"/>
        <v>-1.9632129999999999</v>
      </c>
      <c r="AN443" s="31">
        <f t="shared" si="1032"/>
        <v>-1.8317749999999997</v>
      </c>
      <c r="AO443" s="31">
        <f t="shared" si="1032"/>
        <v>-1.566978</v>
      </c>
      <c r="AP443" s="31">
        <f t="shared" si="1032"/>
        <v>-1.3765550000000002</v>
      </c>
      <c r="AQ443" s="31">
        <f t="shared" si="1032"/>
        <v>-1.6472800000000001</v>
      </c>
      <c r="AR443" s="31">
        <f t="shared" si="1032"/>
        <v>-1.738254</v>
      </c>
      <c r="AS443" s="31">
        <f t="shared" si="1032"/>
        <v>-0.85177990909090906</v>
      </c>
      <c r="AT443" s="31">
        <f t="shared" si="1032"/>
        <v>-1.716021</v>
      </c>
      <c r="AU443" s="31">
        <f t="shared" si="1032"/>
        <v>-1.7931759999999999</v>
      </c>
      <c r="BQ443" s="24">
        <v>2003</v>
      </c>
      <c r="BR443" s="24">
        <v>1</v>
      </c>
      <c r="BS443" s="29">
        <f>AM764</f>
        <v>-0.305618</v>
      </c>
      <c r="BT443" s="29">
        <f t="shared" ref="BT443:CA443" si="1034">AN764</f>
        <v>-0.50747200000000003</v>
      </c>
      <c r="BU443" s="29">
        <f t="shared" si="1034"/>
        <v>-0.196904</v>
      </c>
      <c r="BV443" s="29">
        <f t="shared" si="1034"/>
        <v>5.2490000000000002E-3</v>
      </c>
      <c r="BW443" s="29">
        <f t="shared" si="1034"/>
        <v>-1.4135999999999999E-2</v>
      </c>
      <c r="BX443" s="29">
        <f t="shared" si="1034"/>
        <v>-0.48626000000000003</v>
      </c>
      <c r="BY443" s="29">
        <f t="shared" si="1034"/>
        <v>-0.2945609090909091</v>
      </c>
      <c r="BZ443" s="29">
        <f t="shared" si="1034"/>
        <v>-0.217636</v>
      </c>
      <c r="CA443" s="29">
        <f t="shared" si="1034"/>
        <v>-0.29650399999999999</v>
      </c>
    </row>
    <row r="444" spans="1:79" x14ac:dyDescent="0.25">
      <c r="A444" s="25" t="s">
        <v>115</v>
      </c>
      <c r="B444" s="25" t="s">
        <v>101</v>
      </c>
      <c r="C444" s="25" t="s">
        <v>92</v>
      </c>
      <c r="D444" s="26">
        <v>11</v>
      </c>
      <c r="F444" s="29">
        <v>0.78820500000000004</v>
      </c>
      <c r="G444" s="29">
        <v>1.1077999999999999E-2</v>
      </c>
      <c r="H444" s="29">
        <v>0.12403599999999999</v>
      </c>
      <c r="I444" s="29">
        <v>0.31429499999999999</v>
      </c>
      <c r="J444" s="29">
        <v>0.34538400000000002</v>
      </c>
      <c r="K444" s="29">
        <v>-8.9181999999999997E-2</v>
      </c>
      <c r="L444" s="29">
        <v>2.5791000000000001E-2</v>
      </c>
      <c r="M444" s="58">
        <v>0.88517400000000002</v>
      </c>
      <c r="N444" s="58">
        <v>-0.35828100000000002</v>
      </c>
      <c r="O444" s="58">
        <v>0.26672899999999999</v>
      </c>
      <c r="R444" s="31"/>
      <c r="S444" s="31">
        <f t="shared" si="932"/>
        <v>1.1077999999999999E-2</v>
      </c>
      <c r="T444" s="31">
        <f t="shared" si="933"/>
        <v>0.12403599999999999</v>
      </c>
      <c r="U444" s="31">
        <f t="shared" si="934"/>
        <v>0.31429499999999999</v>
      </c>
      <c r="V444" s="31">
        <f t="shared" si="935"/>
        <v>0.34538400000000002</v>
      </c>
      <c r="W444" s="31">
        <f t="shared" si="936"/>
        <v>-8.9181999999999997E-2</v>
      </c>
      <c r="X444" s="31">
        <f t="shared" si="937"/>
        <v>2.5791000000000001E-2</v>
      </c>
      <c r="Y444" s="60">
        <f t="shared" si="938"/>
        <v>0.83228181818181823</v>
      </c>
      <c r="Z444" s="60">
        <f t="shared" si="939"/>
        <v>-0.35828100000000002</v>
      </c>
      <c r="AA444" s="60">
        <f t="shared" si="940"/>
        <v>0.26672899999999999</v>
      </c>
      <c r="AC444" s="60">
        <f t="shared" si="1031"/>
        <v>1.1077999999999999E-2</v>
      </c>
      <c r="AD444" s="60">
        <f t="shared" si="1029"/>
        <v>0.12403599999999999</v>
      </c>
      <c r="AE444" s="60">
        <f t="shared" si="1029"/>
        <v>0.31429499999999999</v>
      </c>
      <c r="AF444" s="60">
        <f t="shared" si="1029"/>
        <v>0.34538400000000002</v>
      </c>
      <c r="AG444" s="60">
        <f t="shared" si="1029"/>
        <v>-8.9181999999999997E-2</v>
      </c>
      <c r="AH444" s="60">
        <f t="shared" si="1029"/>
        <v>2.5791000000000001E-2</v>
      </c>
      <c r="AI444" s="60">
        <f t="shared" si="1029"/>
        <v>0.83228181818181823</v>
      </c>
      <c r="AJ444" s="60">
        <f t="shared" si="1029"/>
        <v>-0.35828100000000002</v>
      </c>
      <c r="AK444" s="60">
        <f t="shared" si="1029"/>
        <v>0.26672899999999999</v>
      </c>
      <c r="AM444" s="31">
        <f t="shared" si="1033"/>
        <v>-1.952135</v>
      </c>
      <c r="AN444" s="31">
        <f t="shared" si="1032"/>
        <v>-1.7077389999999997</v>
      </c>
      <c r="AO444" s="31">
        <f t="shared" si="1032"/>
        <v>-1.252683</v>
      </c>
      <c r="AP444" s="31">
        <f t="shared" si="1032"/>
        <v>-1.0311710000000001</v>
      </c>
      <c r="AQ444" s="31">
        <f t="shared" si="1032"/>
        <v>-1.7364620000000002</v>
      </c>
      <c r="AR444" s="31">
        <f t="shared" si="1032"/>
        <v>-1.7124630000000001</v>
      </c>
      <c r="AS444" s="31">
        <f t="shared" si="1032"/>
        <v>-1.9498090909090826E-2</v>
      </c>
      <c r="AT444" s="31">
        <f t="shared" si="1032"/>
        <v>-2.0743019999999999</v>
      </c>
      <c r="AU444" s="31">
        <f t="shared" si="1032"/>
        <v>-1.5264469999999999</v>
      </c>
      <c r="BQ444" s="24">
        <v>2003</v>
      </c>
      <c r="BR444" s="24">
        <v>2</v>
      </c>
      <c r="BS444" s="29">
        <f t="shared" ref="BS444:BS463" si="1035">AM765</f>
        <v>-0.90347</v>
      </c>
      <c r="BT444" s="29">
        <f t="shared" ref="BT444:BT463" si="1036">AN765</f>
        <v>-1.3459410000000001</v>
      </c>
      <c r="BU444" s="29">
        <f t="shared" ref="BU444:BU463" si="1037">AO765</f>
        <v>-0.70975499999999991</v>
      </c>
      <c r="BV444" s="29">
        <f t="shared" ref="BV444:BV463" si="1038">AP765</f>
        <v>-7.4979999999999991E-2</v>
      </c>
      <c r="BW444" s="29">
        <f t="shared" ref="BW444:BW463" si="1039">AQ765</f>
        <v>-0.216388</v>
      </c>
      <c r="BX444" s="29">
        <f t="shared" ref="BX444:BX463" si="1040">AR765</f>
        <v>-1.2949649999999999</v>
      </c>
      <c r="BY444" s="29">
        <f t="shared" ref="BY444:BY463" si="1041">AS765</f>
        <v>-0.87849472727272726</v>
      </c>
      <c r="BZ444" s="29">
        <f t="shared" ref="BZ444:BZ463" si="1042">AT765</f>
        <v>-0.88094000000000006</v>
      </c>
      <c r="CA444" s="29">
        <f t="shared" ref="CA444:CA463" si="1043">AU765</f>
        <v>-0.95323599999999997</v>
      </c>
    </row>
    <row r="445" spans="1:79" x14ac:dyDescent="0.25">
      <c r="A445" s="25" t="s">
        <v>115</v>
      </c>
      <c r="B445" s="25" t="s">
        <v>101</v>
      </c>
      <c r="C445" s="25" t="s">
        <v>93</v>
      </c>
      <c r="D445" s="26">
        <v>12</v>
      </c>
      <c r="F445" s="29">
        <v>0.82309500000000002</v>
      </c>
      <c r="G445" s="29">
        <v>-8.1862000000000004E-2</v>
      </c>
      <c r="H445" s="29">
        <v>5.4920999999999998E-2</v>
      </c>
      <c r="I445" s="29">
        <v>0.29296899999999998</v>
      </c>
      <c r="J445" s="29">
        <v>0.19051199999999999</v>
      </c>
      <c r="K445" s="29">
        <v>-0.190082</v>
      </c>
      <c r="L445" s="29">
        <v>-0.13065299999999999</v>
      </c>
      <c r="M445" s="58">
        <v>0.846441</v>
      </c>
      <c r="N445" s="58">
        <v>-0.56869999999999998</v>
      </c>
      <c r="O445" s="58">
        <v>0.21033499999999999</v>
      </c>
      <c r="R445" s="31"/>
      <c r="S445" s="31">
        <f t="shared" si="932"/>
        <v>-8.1862000000000004E-2</v>
      </c>
      <c r="T445" s="31">
        <f t="shared" si="933"/>
        <v>5.4920999999999998E-2</v>
      </c>
      <c r="U445" s="31">
        <f t="shared" si="934"/>
        <v>0.29296899999999998</v>
      </c>
      <c r="V445" s="31">
        <f t="shared" si="935"/>
        <v>0.19051199999999999</v>
      </c>
      <c r="W445" s="31">
        <f t="shared" si="936"/>
        <v>-0.190082</v>
      </c>
      <c r="X445" s="31">
        <f t="shared" si="937"/>
        <v>-0.13065299999999999</v>
      </c>
      <c r="Y445" s="60">
        <f t="shared" si="938"/>
        <v>0.83370681818181824</v>
      </c>
      <c r="Z445" s="60">
        <f t="shared" si="939"/>
        <v>-0.56869999999999998</v>
      </c>
      <c r="AA445" s="60">
        <f t="shared" si="940"/>
        <v>0.21033499999999999</v>
      </c>
      <c r="AC445" s="60">
        <f t="shared" si="1031"/>
        <v>-8.1862000000000004E-2</v>
      </c>
      <c r="AD445" s="60">
        <f t="shared" si="1029"/>
        <v>5.4920999999999998E-2</v>
      </c>
      <c r="AE445" s="60">
        <f t="shared" si="1029"/>
        <v>0.29296899999999998</v>
      </c>
      <c r="AF445" s="60">
        <f t="shared" si="1029"/>
        <v>0.19051199999999999</v>
      </c>
      <c r="AG445" s="60">
        <f t="shared" si="1029"/>
        <v>-0.190082</v>
      </c>
      <c r="AH445" s="60">
        <f t="shared" si="1029"/>
        <v>-0.13065299999999999</v>
      </c>
      <c r="AI445" s="60">
        <f t="shared" si="1029"/>
        <v>0.83370681818181824</v>
      </c>
      <c r="AJ445" s="60">
        <f t="shared" si="1029"/>
        <v>-0.56869999999999998</v>
      </c>
      <c r="AK445" s="60">
        <f t="shared" si="1029"/>
        <v>0.21033499999999999</v>
      </c>
      <c r="AM445" s="31">
        <f t="shared" si="1033"/>
        <v>-2.0339969999999998</v>
      </c>
      <c r="AN445" s="31">
        <f t="shared" si="1032"/>
        <v>-1.6528179999999997</v>
      </c>
      <c r="AO445" s="31">
        <f t="shared" si="1032"/>
        <v>-0.95971399999999996</v>
      </c>
      <c r="AP445" s="31">
        <f t="shared" si="1032"/>
        <v>-0.84065900000000005</v>
      </c>
      <c r="AQ445" s="31">
        <f t="shared" si="1032"/>
        <v>-1.9265440000000003</v>
      </c>
      <c r="AR445" s="31">
        <f t="shared" si="1032"/>
        <v>-1.843116</v>
      </c>
      <c r="AS445" s="31">
        <f t="shared" si="1032"/>
        <v>0.81420872727272742</v>
      </c>
      <c r="AT445" s="31">
        <f t="shared" si="1032"/>
        <v>-2.6430020000000001</v>
      </c>
      <c r="AU445" s="31">
        <f t="shared" si="1032"/>
        <v>-1.3161119999999999</v>
      </c>
      <c r="BQ445" s="24">
        <v>2003</v>
      </c>
      <c r="BR445" s="24">
        <v>3</v>
      </c>
      <c r="BS445" s="29">
        <f t="shared" si="1035"/>
        <v>-1.68272</v>
      </c>
      <c r="BT445" s="29">
        <f t="shared" si="1036"/>
        <v>-2.3713930000000003</v>
      </c>
      <c r="BU445" s="29">
        <f t="shared" si="1037"/>
        <v>-1.4811049999999999</v>
      </c>
      <c r="BV445" s="29">
        <f t="shared" si="1038"/>
        <v>-0.32303700000000002</v>
      </c>
      <c r="BW445" s="29">
        <f t="shared" si="1039"/>
        <v>-0.58257800000000004</v>
      </c>
      <c r="BX445" s="29">
        <f t="shared" si="1040"/>
        <v>-2.234318</v>
      </c>
      <c r="BY445" s="29">
        <f t="shared" si="1041"/>
        <v>-1.7114134545454547</v>
      </c>
      <c r="BZ445" s="29">
        <f t="shared" si="1042"/>
        <v>-1.855667</v>
      </c>
      <c r="CA445" s="29">
        <f t="shared" si="1043"/>
        <v>-1.851442</v>
      </c>
    </row>
    <row r="446" spans="1:79" x14ac:dyDescent="0.25">
      <c r="A446" s="25" t="s">
        <v>115</v>
      </c>
      <c r="B446" s="25" t="s">
        <v>102</v>
      </c>
      <c r="C446" s="25" t="s">
        <v>91</v>
      </c>
      <c r="D446" s="26">
        <v>13</v>
      </c>
      <c r="F446" s="29">
        <v>1.206801</v>
      </c>
      <c r="G446" s="29">
        <v>0.27934900000000001</v>
      </c>
      <c r="H446" s="29">
        <v>0.470468</v>
      </c>
      <c r="I446" s="29">
        <v>0.66233600000000004</v>
      </c>
      <c r="J446" s="29">
        <v>0.55439099999999997</v>
      </c>
      <c r="K446" s="29">
        <v>0.33823700000000001</v>
      </c>
      <c r="L446" s="29">
        <v>0.33588400000000002</v>
      </c>
      <c r="M446" s="58">
        <v>1.1887319999999999</v>
      </c>
      <c r="N446" s="58">
        <v>8.1770999999999996E-2</v>
      </c>
      <c r="O446" s="58">
        <v>0.49952600000000003</v>
      </c>
      <c r="R446" s="31"/>
      <c r="S446" s="31">
        <f t="shared" si="932"/>
        <v>0.27934900000000001</v>
      </c>
      <c r="T446" s="31">
        <f t="shared" si="933"/>
        <v>0.470468</v>
      </c>
      <c r="U446" s="31">
        <f t="shared" si="934"/>
        <v>0.66233600000000004</v>
      </c>
      <c r="V446" s="31">
        <f t="shared" si="935"/>
        <v>0.55439099999999997</v>
      </c>
      <c r="W446" s="31">
        <f t="shared" si="936"/>
        <v>0.33823700000000001</v>
      </c>
      <c r="X446" s="31">
        <f t="shared" si="937"/>
        <v>0.33588400000000002</v>
      </c>
      <c r="Y446" s="60">
        <f t="shared" si="938"/>
        <v>1.1985878181818181</v>
      </c>
      <c r="Z446" s="60">
        <f t="shared" si="939"/>
        <v>8.1770999999999996E-2</v>
      </c>
      <c r="AA446" s="60">
        <f t="shared" si="940"/>
        <v>0.49952600000000003</v>
      </c>
      <c r="AC446" s="60">
        <f t="shared" si="1031"/>
        <v>0.27934900000000001</v>
      </c>
      <c r="AD446" s="60">
        <f t="shared" si="1029"/>
        <v>0.470468</v>
      </c>
      <c r="AE446" s="60">
        <f t="shared" si="1029"/>
        <v>0.66233600000000004</v>
      </c>
      <c r="AF446" s="60">
        <f t="shared" si="1029"/>
        <v>0.55439099999999997</v>
      </c>
      <c r="AG446" s="60">
        <f t="shared" si="1029"/>
        <v>0.33823700000000001</v>
      </c>
      <c r="AH446" s="60">
        <f t="shared" si="1029"/>
        <v>0.33588400000000002</v>
      </c>
      <c r="AI446" s="60">
        <f t="shared" si="1029"/>
        <v>1.1985878181818181</v>
      </c>
      <c r="AJ446" s="60">
        <f t="shared" si="1029"/>
        <v>8.1770999999999996E-2</v>
      </c>
      <c r="AK446" s="60">
        <f t="shared" si="1029"/>
        <v>0.49952600000000003</v>
      </c>
      <c r="AM446" s="31">
        <f t="shared" si="1033"/>
        <v>-1.7546479999999998</v>
      </c>
      <c r="AN446" s="31">
        <f t="shared" si="1032"/>
        <v>-1.1823499999999996</v>
      </c>
      <c r="AO446" s="31">
        <f t="shared" si="1032"/>
        <v>-0.29737799999999992</v>
      </c>
      <c r="AP446" s="31">
        <f t="shared" si="1032"/>
        <v>-0.28626800000000008</v>
      </c>
      <c r="AQ446" s="31">
        <f t="shared" si="1032"/>
        <v>-1.5883070000000004</v>
      </c>
      <c r="AR446" s="31">
        <f t="shared" si="1032"/>
        <v>-1.5072319999999999</v>
      </c>
      <c r="AS446" s="31">
        <f t="shared" si="1032"/>
        <v>2.0127965454545453</v>
      </c>
      <c r="AT446" s="31">
        <f t="shared" si="1032"/>
        <v>-2.5612310000000003</v>
      </c>
      <c r="AU446" s="31">
        <f t="shared" si="1032"/>
        <v>-0.81658599999999992</v>
      </c>
      <c r="BQ446" s="24">
        <v>2003</v>
      </c>
      <c r="BR446" s="24">
        <v>4</v>
      </c>
      <c r="BS446" s="29">
        <f t="shared" si="1035"/>
        <v>-2.217651</v>
      </c>
      <c r="BT446" s="29">
        <f t="shared" si="1036"/>
        <v>-3.1856410000000004</v>
      </c>
      <c r="BU446" s="29">
        <f t="shared" si="1037"/>
        <v>-1.6947779999999999</v>
      </c>
      <c r="BV446" s="29">
        <f t="shared" si="1038"/>
        <v>0.15462699999999996</v>
      </c>
      <c r="BW446" s="29">
        <f t="shared" si="1039"/>
        <v>-0.65378700000000001</v>
      </c>
      <c r="BX446" s="29">
        <f t="shared" si="1040"/>
        <v>-2.5451950000000001</v>
      </c>
      <c r="BY446" s="29">
        <f t="shared" si="1041"/>
        <v>-2.4343885454545457</v>
      </c>
      <c r="BZ446" s="29">
        <f t="shared" si="1042"/>
        <v>-2.5642559999999999</v>
      </c>
      <c r="CA446" s="29">
        <f t="shared" si="1043"/>
        <v>-2.4993030000000003</v>
      </c>
    </row>
    <row r="447" spans="1:79" x14ac:dyDescent="0.25">
      <c r="A447" s="25" t="s">
        <v>115</v>
      </c>
      <c r="B447" s="25" t="s">
        <v>102</v>
      </c>
      <c r="C447" s="25" t="s">
        <v>92</v>
      </c>
      <c r="D447" s="26">
        <v>14</v>
      </c>
      <c r="F447" s="29">
        <v>0.95871799999999996</v>
      </c>
      <c r="G447" s="29">
        <v>0.137238</v>
      </c>
      <c r="H447" s="29">
        <v>0.458509</v>
      </c>
      <c r="I447" s="29">
        <v>0.441805</v>
      </c>
      <c r="J447" s="29">
        <v>0.30768800000000002</v>
      </c>
      <c r="K447" s="29">
        <v>0.400451</v>
      </c>
      <c r="L447" s="29">
        <v>0.38836500000000002</v>
      </c>
      <c r="M447" s="58">
        <v>1.1549590000000001</v>
      </c>
      <c r="N447" s="58">
        <v>0.21430299999999999</v>
      </c>
      <c r="O447" s="58">
        <v>0.440664</v>
      </c>
      <c r="R447" s="31"/>
      <c r="S447" s="31">
        <f t="shared" si="932"/>
        <v>0.137238</v>
      </c>
      <c r="T447" s="31">
        <f t="shared" si="933"/>
        <v>0.458509</v>
      </c>
      <c r="U447" s="31">
        <f t="shared" si="934"/>
        <v>0.441805</v>
      </c>
      <c r="V447" s="31">
        <f t="shared" si="935"/>
        <v>0.30768800000000002</v>
      </c>
      <c r="W447" s="31">
        <f t="shared" si="936"/>
        <v>0.400451</v>
      </c>
      <c r="X447" s="31">
        <f t="shared" si="937"/>
        <v>0.38836500000000002</v>
      </c>
      <c r="Y447" s="60">
        <f t="shared" si="938"/>
        <v>1.0479184545454545</v>
      </c>
      <c r="Z447" s="60">
        <f t="shared" si="939"/>
        <v>0.21430299999999999</v>
      </c>
      <c r="AA447" s="60">
        <f t="shared" si="940"/>
        <v>0.440664</v>
      </c>
      <c r="AC447" s="60">
        <f t="shared" si="1031"/>
        <v>0.137238</v>
      </c>
      <c r="AD447" s="60">
        <f t="shared" si="1029"/>
        <v>0.458509</v>
      </c>
      <c r="AE447" s="60">
        <f t="shared" si="1029"/>
        <v>0.441805</v>
      </c>
      <c r="AF447" s="60">
        <f t="shared" si="1029"/>
        <v>0.30768800000000002</v>
      </c>
      <c r="AG447" s="60">
        <f t="shared" si="1029"/>
        <v>0.400451</v>
      </c>
      <c r="AH447" s="60">
        <f t="shared" si="1029"/>
        <v>0.38836500000000002</v>
      </c>
      <c r="AI447" s="60">
        <f t="shared" si="1029"/>
        <v>1.0479184545454545</v>
      </c>
      <c r="AJ447" s="60">
        <f t="shared" si="1029"/>
        <v>0.21430299999999999</v>
      </c>
      <c r="AK447" s="60">
        <f t="shared" si="1029"/>
        <v>0.440664</v>
      </c>
      <c r="AM447" s="31">
        <f t="shared" si="1033"/>
        <v>-1.6174099999999998</v>
      </c>
      <c r="AN447" s="31">
        <f t="shared" si="1032"/>
        <v>-0.72384099999999951</v>
      </c>
      <c r="AO447" s="31">
        <f t="shared" si="1032"/>
        <v>0.14442700000000008</v>
      </c>
      <c r="AP447" s="31">
        <f t="shared" si="1032"/>
        <v>2.1419999999999939E-2</v>
      </c>
      <c r="AQ447" s="31">
        <f t="shared" si="1032"/>
        <v>-1.1878560000000005</v>
      </c>
      <c r="AR447" s="31">
        <f t="shared" si="1032"/>
        <v>-1.1188669999999998</v>
      </c>
      <c r="AS447" s="31">
        <f t="shared" si="1032"/>
        <v>3.0607150000000001</v>
      </c>
      <c r="AT447" s="31">
        <f t="shared" si="1032"/>
        <v>-2.3469280000000001</v>
      </c>
      <c r="AU447" s="31">
        <f t="shared" si="1032"/>
        <v>-0.37592199999999992</v>
      </c>
      <c r="BQ447" s="24">
        <v>2003</v>
      </c>
      <c r="BR447" s="24">
        <v>5</v>
      </c>
      <c r="BS447" s="29">
        <f t="shared" si="1035"/>
        <v>-2.2938840000000003</v>
      </c>
      <c r="BT447" s="29">
        <f t="shared" si="1036"/>
        <v>-3.3900130000000006</v>
      </c>
      <c r="BU447" s="29">
        <f t="shared" si="1037"/>
        <v>-1.5822989999999999</v>
      </c>
      <c r="BV447" s="29">
        <f t="shared" si="1038"/>
        <v>0.75053399999999992</v>
      </c>
      <c r="BW447" s="29">
        <f t="shared" si="1039"/>
        <v>-0.58991300000000002</v>
      </c>
      <c r="BX447" s="29">
        <f t="shared" si="1040"/>
        <v>-2.4425620000000001</v>
      </c>
      <c r="BY447" s="29">
        <f t="shared" si="1041"/>
        <v>-2.8563691818181818</v>
      </c>
      <c r="BZ447" s="29">
        <f t="shared" si="1042"/>
        <v>-2.9431889999999998</v>
      </c>
      <c r="CA447" s="29">
        <f t="shared" si="1043"/>
        <v>-2.8618810000000003</v>
      </c>
    </row>
    <row r="448" spans="1:79" x14ac:dyDescent="0.25">
      <c r="A448" s="25" t="s">
        <v>115</v>
      </c>
      <c r="B448" s="25" t="s">
        <v>102</v>
      </c>
      <c r="C448" s="25" t="s">
        <v>93</v>
      </c>
      <c r="D448" s="26">
        <v>15</v>
      </c>
      <c r="F448" s="29">
        <v>0.64878400000000003</v>
      </c>
      <c r="G448" s="29">
        <v>6.3543000000000002E-2</v>
      </c>
      <c r="H448" s="29">
        <v>0.33917700000000001</v>
      </c>
      <c r="I448" s="29">
        <v>0.10516300000000001</v>
      </c>
      <c r="J448" s="29">
        <v>2.4400999999999999E-2</v>
      </c>
      <c r="K448" s="29">
        <v>0.364373</v>
      </c>
      <c r="L448" s="29">
        <v>0.367336</v>
      </c>
      <c r="M448" s="58">
        <v>0.89854400000000001</v>
      </c>
      <c r="N448" s="58">
        <v>0.29258299999999998</v>
      </c>
      <c r="O448" s="58">
        <v>0.31976700000000002</v>
      </c>
      <c r="R448" s="31"/>
      <c r="S448" s="31">
        <f t="shared" si="932"/>
        <v>6.3543000000000002E-2</v>
      </c>
      <c r="T448" s="31">
        <f t="shared" si="933"/>
        <v>0.33917700000000001</v>
      </c>
      <c r="U448" s="31">
        <f t="shared" si="934"/>
        <v>0.10516300000000001</v>
      </c>
      <c r="V448" s="31">
        <f t="shared" si="935"/>
        <v>2.4400999999999999E-2</v>
      </c>
      <c r="W448" s="31">
        <f t="shared" si="936"/>
        <v>0.364373</v>
      </c>
      <c r="X448" s="31">
        <f t="shared" si="937"/>
        <v>0.367336</v>
      </c>
      <c r="Y448" s="60">
        <f t="shared" si="938"/>
        <v>0.76231127272727273</v>
      </c>
      <c r="Z448" s="60">
        <f t="shared" si="939"/>
        <v>0.29258299999999998</v>
      </c>
      <c r="AA448" s="60">
        <f t="shared" si="940"/>
        <v>0.31976700000000002</v>
      </c>
      <c r="AC448" s="60">
        <f t="shared" si="1031"/>
        <v>6.3543000000000002E-2</v>
      </c>
      <c r="AD448" s="60">
        <f t="shared" si="1029"/>
        <v>0.33917700000000001</v>
      </c>
      <c r="AE448" s="60">
        <f t="shared" si="1029"/>
        <v>0.10516300000000001</v>
      </c>
      <c r="AF448" s="60">
        <f t="shared" si="1029"/>
        <v>2.4400999999999999E-2</v>
      </c>
      <c r="AG448" s="60">
        <f t="shared" si="1029"/>
        <v>0.364373</v>
      </c>
      <c r="AH448" s="60">
        <f t="shared" si="1029"/>
        <v>0.367336</v>
      </c>
      <c r="AI448" s="60">
        <f t="shared" si="1029"/>
        <v>0.76231127272727273</v>
      </c>
      <c r="AJ448" s="60">
        <f t="shared" si="1029"/>
        <v>0.29258299999999998</v>
      </c>
      <c r="AK448" s="60">
        <f t="shared" si="1029"/>
        <v>0.31976700000000002</v>
      </c>
      <c r="AM448" s="31">
        <f t="shared" si="1033"/>
        <v>-1.5538669999999999</v>
      </c>
      <c r="AN448" s="31">
        <f t="shared" si="1032"/>
        <v>-0.38466399999999951</v>
      </c>
      <c r="AO448" s="31">
        <f t="shared" si="1032"/>
        <v>0.24959000000000009</v>
      </c>
      <c r="AP448" s="31">
        <f t="shared" si="1032"/>
        <v>4.5820999999999938E-2</v>
      </c>
      <c r="AQ448" s="31">
        <f t="shared" si="1032"/>
        <v>-0.82348300000000041</v>
      </c>
      <c r="AR448" s="31">
        <f t="shared" si="1032"/>
        <v>-0.75153099999999984</v>
      </c>
      <c r="AS448" s="31">
        <f t="shared" si="1032"/>
        <v>3.8230262727272728</v>
      </c>
      <c r="AT448" s="31">
        <f t="shared" si="1032"/>
        <v>-2.0543450000000001</v>
      </c>
      <c r="AU448" s="31">
        <f t="shared" si="1032"/>
        <v>-5.6154999999999899E-2</v>
      </c>
      <c r="BQ448" s="24">
        <v>2003</v>
      </c>
      <c r="BR448" s="24">
        <v>6</v>
      </c>
      <c r="BS448" s="29">
        <f t="shared" si="1035"/>
        <v>-1.9852450000000004</v>
      </c>
      <c r="BT448" s="29">
        <f t="shared" si="1036"/>
        <v>-3.0695770000000007</v>
      </c>
      <c r="BU448" s="29">
        <f t="shared" si="1037"/>
        <v>-1.2494859999999999</v>
      </c>
      <c r="BV448" s="29">
        <f t="shared" si="1038"/>
        <v>1.3435379999999999</v>
      </c>
      <c r="BW448" s="29">
        <f t="shared" si="1039"/>
        <v>-0.38825799999999999</v>
      </c>
      <c r="BX448" s="29">
        <f t="shared" si="1040"/>
        <v>-1.9711000000000001</v>
      </c>
      <c r="BY448" s="29">
        <f t="shared" si="1041"/>
        <v>-3.0551130909090909</v>
      </c>
      <c r="BZ448" s="29">
        <f t="shared" si="1042"/>
        <v>-3.120622</v>
      </c>
      <c r="CA448" s="29">
        <f t="shared" si="1043"/>
        <v>-3.0206120000000003</v>
      </c>
    </row>
    <row r="449" spans="1:79" x14ac:dyDescent="0.25">
      <c r="A449" s="25" t="s">
        <v>115</v>
      </c>
      <c r="B449" s="25" t="s">
        <v>103</v>
      </c>
      <c r="C449" s="25" t="s">
        <v>91</v>
      </c>
      <c r="D449" s="26">
        <v>16</v>
      </c>
      <c r="F449" s="29">
        <v>-0.54163700000000004</v>
      </c>
      <c r="G449" s="29">
        <v>-0.50999799999999995</v>
      </c>
      <c r="H449" s="29">
        <v>-0.25825300000000001</v>
      </c>
      <c r="I449" s="29">
        <v>-0.81544499999999998</v>
      </c>
      <c r="J449" s="29">
        <v>-0.39434200000000003</v>
      </c>
      <c r="K449" s="29">
        <v>-0.36791800000000002</v>
      </c>
      <c r="L449" s="29">
        <v>-8.8342000000000004E-2</v>
      </c>
      <c r="M449" s="58">
        <v>-0.40240799999999999</v>
      </c>
      <c r="N449" s="58">
        <v>0.32148700000000002</v>
      </c>
      <c r="O449" s="58">
        <v>0.21380399999999999</v>
      </c>
      <c r="R449" s="31"/>
      <c r="S449" s="31">
        <f t="shared" si="932"/>
        <v>-0.50999799999999995</v>
      </c>
      <c r="T449" s="31">
        <f t="shared" si="933"/>
        <v>-0.25825300000000001</v>
      </c>
      <c r="U449" s="31">
        <f t="shared" si="934"/>
        <v>-0.81544499999999998</v>
      </c>
      <c r="V449" s="31">
        <f t="shared" si="935"/>
        <v>-0.39434200000000003</v>
      </c>
      <c r="W449" s="31">
        <f t="shared" si="936"/>
        <v>-0.36791800000000002</v>
      </c>
      <c r="X449" s="31">
        <f t="shared" si="937"/>
        <v>-8.8342000000000004E-2</v>
      </c>
      <c r="Y449" s="60">
        <f t="shared" si="938"/>
        <v>-0.47835109090909089</v>
      </c>
      <c r="Z449" s="60">
        <f t="shared" si="939"/>
        <v>0.32148700000000002</v>
      </c>
      <c r="AA449" s="60">
        <f t="shared" si="940"/>
        <v>0.21380399999999999</v>
      </c>
      <c r="AC449" s="60">
        <f t="shared" si="1031"/>
        <v>-0.50999799999999995</v>
      </c>
      <c r="AD449" s="60">
        <f t="shared" si="1029"/>
        <v>-0.25825300000000001</v>
      </c>
      <c r="AE449" s="60">
        <f t="shared" si="1029"/>
        <v>-0.81544499999999998</v>
      </c>
      <c r="AF449" s="60">
        <f t="shared" si="1029"/>
        <v>-0.39434200000000003</v>
      </c>
      <c r="AG449" s="60">
        <f t="shared" si="1029"/>
        <v>-0.36791800000000002</v>
      </c>
      <c r="AH449" s="60">
        <f t="shared" si="1029"/>
        <v>-8.8342000000000004E-2</v>
      </c>
      <c r="AI449" s="60">
        <f t="shared" si="1029"/>
        <v>-0.47835109090909089</v>
      </c>
      <c r="AJ449" s="60">
        <f t="shared" si="1029"/>
        <v>0.32148700000000002</v>
      </c>
      <c r="AK449" s="60">
        <f t="shared" si="1029"/>
        <v>0.21380399999999999</v>
      </c>
      <c r="AM449" s="31">
        <f t="shared" si="1033"/>
        <v>-2.0638649999999998</v>
      </c>
      <c r="AN449" s="31">
        <f t="shared" si="1032"/>
        <v>-0.64291699999999952</v>
      </c>
      <c r="AO449" s="31">
        <f t="shared" si="1032"/>
        <v>-0.56585499999999989</v>
      </c>
      <c r="AP449" s="31">
        <f t="shared" si="1032"/>
        <v>-0.34852100000000008</v>
      </c>
      <c r="AQ449" s="31">
        <f t="shared" si="1032"/>
        <v>-1.1914010000000004</v>
      </c>
      <c r="AR449" s="31">
        <f t="shared" si="1032"/>
        <v>-0.83987299999999987</v>
      </c>
      <c r="AS449" s="31">
        <f t="shared" si="1032"/>
        <v>3.3446751818181819</v>
      </c>
      <c r="AT449" s="31">
        <f t="shared" si="1032"/>
        <v>-1.732858</v>
      </c>
      <c r="AU449" s="31">
        <f t="shared" si="1032"/>
        <v>0.15764900000000009</v>
      </c>
      <c r="BQ449" s="24">
        <v>2003</v>
      </c>
      <c r="BR449" s="24">
        <v>7</v>
      </c>
      <c r="BS449" s="29">
        <f t="shared" si="1035"/>
        <v>-1.5611640000000004</v>
      </c>
      <c r="BT449" s="29">
        <f t="shared" si="1036"/>
        <v>-2.8751620000000004</v>
      </c>
      <c r="BU449" s="29">
        <f t="shared" si="1037"/>
        <v>-0.94042599999999987</v>
      </c>
      <c r="BV449" s="29">
        <f t="shared" si="1038"/>
        <v>2.1236259999999998</v>
      </c>
      <c r="BW449" s="29">
        <f t="shared" si="1039"/>
        <v>-2.0113999999999965E-2</v>
      </c>
      <c r="BX449" s="29">
        <f t="shared" si="1040"/>
        <v>-1.652711</v>
      </c>
      <c r="BY449" s="29">
        <f t="shared" si="1041"/>
        <v>-3.516850909090909</v>
      </c>
      <c r="BZ449" s="29">
        <f t="shared" si="1042"/>
        <v>-3.5377520000000002</v>
      </c>
      <c r="CA449" s="29">
        <f t="shared" si="1043"/>
        <v>-2.9172860000000003</v>
      </c>
    </row>
    <row r="450" spans="1:79" x14ac:dyDescent="0.25">
      <c r="A450" s="25" t="s">
        <v>115</v>
      </c>
      <c r="B450" s="25" t="s">
        <v>103</v>
      </c>
      <c r="C450" s="25" t="s">
        <v>92</v>
      </c>
      <c r="D450" s="26">
        <v>17</v>
      </c>
      <c r="F450" s="29">
        <v>-0.63431999999999999</v>
      </c>
      <c r="G450" s="29">
        <v>-0.485985</v>
      </c>
      <c r="H450" s="29">
        <v>-0.52822400000000003</v>
      </c>
      <c r="I450" s="29">
        <v>-0.81794800000000001</v>
      </c>
      <c r="J450" s="29">
        <v>-0.428425</v>
      </c>
      <c r="K450" s="29">
        <v>-0.50645499999999999</v>
      </c>
      <c r="L450" s="29">
        <v>-0.249282</v>
      </c>
      <c r="M450" s="58">
        <v>-0.57274499999999995</v>
      </c>
      <c r="N450" s="58">
        <v>8.8622000000000006E-2</v>
      </c>
      <c r="O450" s="58">
        <v>-1.4520999999999999E-2</v>
      </c>
      <c r="R450" s="31"/>
      <c r="S450" s="31">
        <f t="shared" si="932"/>
        <v>-0.485985</v>
      </c>
      <c r="T450" s="31">
        <f t="shared" si="933"/>
        <v>-0.52822400000000003</v>
      </c>
      <c r="U450" s="31">
        <f t="shared" si="934"/>
        <v>-0.81794800000000001</v>
      </c>
      <c r="V450" s="31">
        <f t="shared" si="935"/>
        <v>-0.428425</v>
      </c>
      <c r="W450" s="31">
        <f t="shared" si="936"/>
        <v>-0.50645499999999999</v>
      </c>
      <c r="X450" s="31">
        <f t="shared" si="937"/>
        <v>-0.249282</v>
      </c>
      <c r="Y450" s="60">
        <f t="shared" si="938"/>
        <v>-0.60633136363636353</v>
      </c>
      <c r="Z450" s="60">
        <f t="shared" si="939"/>
        <v>8.8622000000000006E-2</v>
      </c>
      <c r="AA450" s="60">
        <f t="shared" si="940"/>
        <v>-1.4520999999999999E-2</v>
      </c>
      <c r="AC450" s="60">
        <f t="shared" si="1031"/>
        <v>-0.485985</v>
      </c>
      <c r="AD450" s="60">
        <f t="shared" si="1029"/>
        <v>-0.52822400000000003</v>
      </c>
      <c r="AE450" s="60">
        <f t="shared" si="1029"/>
        <v>-0.81794800000000001</v>
      </c>
      <c r="AF450" s="60">
        <f t="shared" si="1029"/>
        <v>-0.428425</v>
      </c>
      <c r="AG450" s="60">
        <f t="shared" si="1029"/>
        <v>-0.50645499999999999</v>
      </c>
      <c r="AH450" s="60">
        <f t="shared" si="1029"/>
        <v>-0.249282</v>
      </c>
      <c r="AI450" s="60">
        <f t="shared" si="1029"/>
        <v>-0.60633136363636353</v>
      </c>
      <c r="AJ450" s="60">
        <f t="shared" si="1029"/>
        <v>8.8622000000000006E-2</v>
      </c>
      <c r="AK450" s="60">
        <f t="shared" si="1029"/>
        <v>-1.4520999999999999E-2</v>
      </c>
      <c r="AM450" s="31">
        <f t="shared" si="1033"/>
        <v>-2.5498499999999997</v>
      </c>
      <c r="AN450" s="31">
        <f t="shared" si="1032"/>
        <v>-1.1711409999999995</v>
      </c>
      <c r="AO450" s="31">
        <f t="shared" si="1032"/>
        <v>-1.3838029999999999</v>
      </c>
      <c r="AP450" s="31">
        <f t="shared" si="1032"/>
        <v>-0.77694600000000014</v>
      </c>
      <c r="AQ450" s="31">
        <f t="shared" si="1032"/>
        <v>-1.6978560000000003</v>
      </c>
      <c r="AR450" s="31">
        <f t="shared" si="1032"/>
        <v>-1.0891549999999999</v>
      </c>
      <c r="AS450" s="31">
        <f t="shared" si="1032"/>
        <v>2.7383438181818183</v>
      </c>
      <c r="AT450" s="31">
        <f t="shared" si="1032"/>
        <v>-1.644236</v>
      </c>
      <c r="AU450" s="31">
        <f t="shared" si="1032"/>
        <v>0.14312800000000009</v>
      </c>
      <c r="BQ450" s="24">
        <v>2003</v>
      </c>
      <c r="BR450" s="24">
        <v>8</v>
      </c>
      <c r="BS450" s="29">
        <f t="shared" si="1035"/>
        <v>-0.73444700000000041</v>
      </c>
      <c r="BT450" s="29">
        <f t="shared" si="1036"/>
        <v>-2.1453200000000003</v>
      </c>
      <c r="BU450" s="29">
        <f t="shared" si="1037"/>
        <v>-0.22240599999999988</v>
      </c>
      <c r="BV450" s="29">
        <f t="shared" si="1038"/>
        <v>3.4708749999999995</v>
      </c>
      <c r="BW450" s="29">
        <f t="shared" si="1039"/>
        <v>0.84612200000000004</v>
      </c>
      <c r="BX450" s="29">
        <f t="shared" si="1040"/>
        <v>-0.92935900000000005</v>
      </c>
      <c r="BY450" s="29">
        <f t="shared" si="1041"/>
        <v>-4.2479945454545458</v>
      </c>
      <c r="BZ450" s="29">
        <f t="shared" si="1042"/>
        <v>-3.5397180000000001</v>
      </c>
      <c r="CA450" s="29">
        <f t="shared" si="1043"/>
        <v>-2.4826080000000004</v>
      </c>
    </row>
    <row r="451" spans="1:79" x14ac:dyDescent="0.25">
      <c r="A451" s="25" t="s">
        <v>115</v>
      </c>
      <c r="B451" s="25" t="s">
        <v>103</v>
      </c>
      <c r="C451" s="25" t="s">
        <v>93</v>
      </c>
      <c r="D451" s="26">
        <v>18</v>
      </c>
      <c r="F451" s="29">
        <v>-0.641212</v>
      </c>
      <c r="G451" s="29">
        <v>-0.46637800000000001</v>
      </c>
      <c r="H451" s="29">
        <v>-0.60595600000000005</v>
      </c>
      <c r="I451" s="29">
        <v>-0.72628000000000004</v>
      </c>
      <c r="J451" s="29">
        <v>-0.32939400000000002</v>
      </c>
      <c r="K451" s="29">
        <v>-0.41076800000000002</v>
      </c>
      <c r="L451" s="29">
        <v>-0.24696100000000001</v>
      </c>
      <c r="M451" s="58">
        <v>-0.76463800000000004</v>
      </c>
      <c r="N451" s="58">
        <v>-5.9518000000000001E-2</v>
      </c>
      <c r="O451" s="58">
        <v>-0.26685399999999998</v>
      </c>
      <c r="R451" s="31"/>
      <c r="S451" s="31">
        <f t="shared" ref="S451:S514" si="1044">G451</f>
        <v>-0.46637800000000001</v>
      </c>
      <c r="T451" s="31">
        <f t="shared" ref="T451:T514" si="1045">H451</f>
        <v>-0.60595600000000005</v>
      </c>
      <c r="U451" s="31">
        <f t="shared" ref="U451:U514" si="1046">I451</f>
        <v>-0.72628000000000004</v>
      </c>
      <c r="V451" s="31">
        <f t="shared" ref="V451:V514" si="1047">J451</f>
        <v>-0.32939400000000002</v>
      </c>
      <c r="W451" s="31">
        <f t="shared" ref="W451:W514" si="1048">K451</f>
        <v>-0.41076800000000002</v>
      </c>
      <c r="X451" s="31">
        <f t="shared" ref="X451:X514" si="1049">L451</f>
        <v>-0.24696100000000001</v>
      </c>
      <c r="Y451" s="60">
        <f t="shared" ref="Y451:Y514" si="1050">(F451*$R$3+M451*$R$4)/($R$3+$R$4)</f>
        <v>-0.69731472727272736</v>
      </c>
      <c r="Z451" s="60">
        <f t="shared" ref="Z451:Z514" si="1051">N451</f>
        <v>-5.9518000000000001E-2</v>
      </c>
      <c r="AA451" s="60">
        <f t="shared" ref="AA451:AA514" si="1052">O451</f>
        <v>-0.26685399999999998</v>
      </c>
      <c r="AC451" s="60">
        <f t="shared" si="1031"/>
        <v>-0.46637800000000001</v>
      </c>
      <c r="AD451" s="60">
        <f t="shared" si="1029"/>
        <v>-0.60595600000000005</v>
      </c>
      <c r="AE451" s="60">
        <f t="shared" si="1029"/>
        <v>-0.72628000000000004</v>
      </c>
      <c r="AF451" s="60">
        <f t="shared" si="1029"/>
        <v>-0.32939400000000002</v>
      </c>
      <c r="AG451" s="60">
        <f t="shared" si="1029"/>
        <v>-0.41076800000000002</v>
      </c>
      <c r="AH451" s="60">
        <f t="shared" si="1029"/>
        <v>-0.24696100000000001</v>
      </c>
      <c r="AI451" s="60">
        <f t="shared" si="1029"/>
        <v>-0.69731472727272736</v>
      </c>
      <c r="AJ451" s="60">
        <f t="shared" si="1029"/>
        <v>-5.9518000000000001E-2</v>
      </c>
      <c r="AK451" s="60">
        <f t="shared" si="1029"/>
        <v>-0.26685399999999998</v>
      </c>
      <c r="AM451" s="31">
        <f t="shared" si="1033"/>
        <v>-3.0162279999999999</v>
      </c>
      <c r="AN451" s="31">
        <f t="shared" si="1032"/>
        <v>-1.7770969999999995</v>
      </c>
      <c r="AO451" s="31">
        <f t="shared" si="1032"/>
        <v>-2.1100829999999999</v>
      </c>
      <c r="AP451" s="31">
        <f t="shared" si="1032"/>
        <v>-1.1063400000000001</v>
      </c>
      <c r="AQ451" s="31">
        <f t="shared" si="1032"/>
        <v>-2.1086240000000003</v>
      </c>
      <c r="AR451" s="31">
        <f t="shared" si="1032"/>
        <v>-1.3361159999999999</v>
      </c>
      <c r="AS451" s="31">
        <f t="shared" si="1032"/>
        <v>2.0410290909090909</v>
      </c>
      <c r="AT451" s="31">
        <f t="shared" si="1032"/>
        <v>-1.703754</v>
      </c>
      <c r="AU451" s="31">
        <f t="shared" si="1032"/>
        <v>-0.12372599999999989</v>
      </c>
      <c r="BQ451" s="24">
        <v>2003</v>
      </c>
      <c r="BR451" s="24">
        <v>9</v>
      </c>
      <c r="BS451" s="29">
        <f t="shared" si="1035"/>
        <v>0.32643399999999956</v>
      </c>
      <c r="BT451" s="29">
        <f t="shared" si="1036"/>
        <v>-1.0711980000000003</v>
      </c>
      <c r="BU451" s="29">
        <f t="shared" si="1037"/>
        <v>0.86294100000000018</v>
      </c>
      <c r="BV451" s="29">
        <f t="shared" si="1038"/>
        <v>5.1270099999999994</v>
      </c>
      <c r="BW451" s="29">
        <f t="shared" si="1039"/>
        <v>1.9861580000000001</v>
      </c>
      <c r="BX451" s="29">
        <f t="shared" si="1040"/>
        <v>8.0899000000000054E-2</v>
      </c>
      <c r="BY451" s="29">
        <f t="shared" si="1041"/>
        <v>-4.8626097272727273</v>
      </c>
      <c r="BZ451" s="29">
        <f t="shared" si="1042"/>
        <v>-3.1071560000000003</v>
      </c>
      <c r="CA451" s="29">
        <f t="shared" si="1043"/>
        <v>-1.8038880000000004</v>
      </c>
    </row>
    <row r="452" spans="1:79" x14ac:dyDescent="0.25">
      <c r="A452" s="25" t="s">
        <v>115</v>
      </c>
      <c r="B452" s="25" t="s">
        <v>90</v>
      </c>
      <c r="C452" s="25" t="s">
        <v>91</v>
      </c>
      <c r="D452" s="26">
        <v>19</v>
      </c>
      <c r="F452" s="29">
        <v>-0.29619099999999998</v>
      </c>
      <c r="G452" s="29">
        <v>8.4071000000000007E-2</v>
      </c>
      <c r="H452" s="29">
        <v>0.35743900000000001</v>
      </c>
      <c r="I452" s="29">
        <v>-5.3154E-2</v>
      </c>
      <c r="J452" s="29">
        <v>0.46703299999999998</v>
      </c>
      <c r="K452" s="29">
        <v>0.69938199999999995</v>
      </c>
      <c r="L452" s="29">
        <v>1.1309480000000001</v>
      </c>
      <c r="M452" s="58">
        <v>-0.29877999999999999</v>
      </c>
      <c r="N452" s="58">
        <v>0.96105200000000002</v>
      </c>
      <c r="O452" s="58">
        <v>1.052773</v>
      </c>
      <c r="R452" s="31"/>
      <c r="S452" s="31">
        <f t="shared" si="1044"/>
        <v>8.4071000000000007E-2</v>
      </c>
      <c r="T452" s="31">
        <f t="shared" si="1045"/>
        <v>0.35743900000000001</v>
      </c>
      <c r="U452" s="31">
        <f t="shared" si="1046"/>
        <v>-5.3154E-2</v>
      </c>
      <c r="V452" s="31">
        <f t="shared" si="1047"/>
        <v>0.46703299999999998</v>
      </c>
      <c r="W452" s="31">
        <f t="shared" si="1048"/>
        <v>0.69938199999999995</v>
      </c>
      <c r="X452" s="31">
        <f t="shared" si="1049"/>
        <v>1.1309480000000001</v>
      </c>
      <c r="Y452" s="60">
        <f t="shared" si="1050"/>
        <v>-0.29736781818181818</v>
      </c>
      <c r="Z452" s="60">
        <f t="shared" si="1051"/>
        <v>0.96105200000000002</v>
      </c>
      <c r="AA452" s="60">
        <f t="shared" si="1052"/>
        <v>1.052773</v>
      </c>
      <c r="AC452" s="60">
        <f t="shared" si="1031"/>
        <v>8.4071000000000007E-2</v>
      </c>
      <c r="AD452" s="60">
        <f t="shared" si="1029"/>
        <v>0.35743900000000001</v>
      </c>
      <c r="AE452" s="60">
        <f t="shared" si="1029"/>
        <v>-5.3154E-2</v>
      </c>
      <c r="AF452" s="60">
        <f t="shared" si="1029"/>
        <v>0.46703299999999998</v>
      </c>
      <c r="AG452" s="60">
        <f t="shared" si="1029"/>
        <v>0.69938199999999995</v>
      </c>
      <c r="AH452" s="60">
        <f t="shared" si="1029"/>
        <v>1.1309480000000001</v>
      </c>
      <c r="AI452" s="60">
        <f t="shared" si="1029"/>
        <v>-0.29736781818181818</v>
      </c>
      <c r="AJ452" s="60">
        <f t="shared" si="1029"/>
        <v>0.96105200000000002</v>
      </c>
      <c r="AK452" s="60">
        <f t="shared" si="1029"/>
        <v>1.052773</v>
      </c>
      <c r="AM452" s="31">
        <f t="shared" si="1033"/>
        <v>-2.9321570000000001</v>
      </c>
      <c r="AN452" s="31">
        <f t="shared" si="1032"/>
        <v>-1.4196579999999994</v>
      </c>
      <c r="AO452" s="31">
        <f t="shared" si="1032"/>
        <v>-2.1632370000000001</v>
      </c>
      <c r="AP452" s="31">
        <f t="shared" si="1032"/>
        <v>-0.63930700000000007</v>
      </c>
      <c r="AQ452" s="31">
        <f t="shared" si="1032"/>
        <v>-1.4092420000000003</v>
      </c>
      <c r="AR452" s="31">
        <f t="shared" si="1032"/>
        <v>-0.20516799999999979</v>
      </c>
      <c r="AS452" s="31">
        <f t="shared" si="1032"/>
        <v>1.7436612727272727</v>
      </c>
      <c r="AT452" s="31">
        <f t="shared" si="1032"/>
        <v>-0.74270199999999997</v>
      </c>
      <c r="AU452" s="31">
        <f t="shared" si="1032"/>
        <v>0.92904700000000007</v>
      </c>
      <c r="BQ452" s="24">
        <v>2003</v>
      </c>
      <c r="BR452" s="24">
        <f>1+BR451</f>
        <v>10</v>
      </c>
      <c r="BS452" s="29">
        <f t="shared" si="1035"/>
        <v>1.3818509999999997</v>
      </c>
      <c r="BT452" s="29">
        <f t="shared" si="1036"/>
        <v>-1.0192520000000003</v>
      </c>
      <c r="BU452" s="29">
        <f t="shared" si="1037"/>
        <v>1.8841110000000001</v>
      </c>
      <c r="BV452" s="29">
        <f t="shared" si="1038"/>
        <v>6.7832019999999993</v>
      </c>
      <c r="BW452" s="29">
        <f t="shared" si="1039"/>
        <v>3.454434</v>
      </c>
      <c r="BX452" s="29">
        <f t="shared" si="1040"/>
        <v>0.75692800000000005</v>
      </c>
      <c r="BY452" s="29">
        <f t="shared" si="1041"/>
        <v>-3.9854886363636366</v>
      </c>
      <c r="BZ452" s="29">
        <f t="shared" si="1042"/>
        <v>-3.3148820000000003</v>
      </c>
      <c r="CA452" s="29">
        <f t="shared" si="1043"/>
        <v>-2.2088570000000005</v>
      </c>
    </row>
    <row r="453" spans="1:79" x14ac:dyDescent="0.25">
      <c r="A453" s="25" t="s">
        <v>115</v>
      </c>
      <c r="B453" s="25" t="s">
        <v>90</v>
      </c>
      <c r="C453" s="25" t="s">
        <v>92</v>
      </c>
      <c r="D453" s="26">
        <v>20</v>
      </c>
      <c r="F453" s="29">
        <v>-0.12914600000000001</v>
      </c>
      <c r="G453" s="29">
        <v>0.123792</v>
      </c>
      <c r="H453" s="29">
        <v>0.22747000000000001</v>
      </c>
      <c r="I453" s="29">
        <v>4.1384999999999998E-2</v>
      </c>
      <c r="J453" s="29">
        <v>0.51984799999999998</v>
      </c>
      <c r="K453" s="29">
        <v>0.91537000000000002</v>
      </c>
      <c r="L453" s="29">
        <v>1.2084680000000001</v>
      </c>
      <c r="M453" s="58">
        <v>-8.1323000000000006E-2</v>
      </c>
      <c r="N453" s="58">
        <v>1.066411</v>
      </c>
      <c r="O453" s="58">
        <v>0.97554300000000005</v>
      </c>
      <c r="R453" s="31"/>
      <c r="S453" s="31">
        <f t="shared" si="1044"/>
        <v>0.123792</v>
      </c>
      <c r="T453" s="31">
        <f t="shared" si="1045"/>
        <v>0.22747000000000001</v>
      </c>
      <c r="U453" s="31">
        <f t="shared" si="1046"/>
        <v>4.1384999999999998E-2</v>
      </c>
      <c r="V453" s="31">
        <f t="shared" si="1047"/>
        <v>0.51984799999999998</v>
      </c>
      <c r="W453" s="31">
        <f t="shared" si="1048"/>
        <v>0.91537000000000002</v>
      </c>
      <c r="X453" s="31">
        <f t="shared" si="1049"/>
        <v>1.2084680000000001</v>
      </c>
      <c r="Y453" s="60">
        <f t="shared" si="1050"/>
        <v>-0.10740827272727275</v>
      </c>
      <c r="Z453" s="60">
        <f t="shared" si="1051"/>
        <v>1.066411</v>
      </c>
      <c r="AA453" s="60">
        <f t="shared" si="1052"/>
        <v>0.97554300000000005</v>
      </c>
      <c r="AC453" s="60">
        <f t="shared" si="1031"/>
        <v>0.123792</v>
      </c>
      <c r="AD453" s="60">
        <f t="shared" si="1029"/>
        <v>0.22747000000000001</v>
      </c>
      <c r="AE453" s="60">
        <f t="shared" si="1029"/>
        <v>4.1384999999999998E-2</v>
      </c>
      <c r="AF453" s="60">
        <f t="shared" si="1029"/>
        <v>0.51984799999999998</v>
      </c>
      <c r="AG453" s="60">
        <f t="shared" si="1029"/>
        <v>0.91537000000000002</v>
      </c>
      <c r="AH453" s="60">
        <f t="shared" si="1029"/>
        <v>1.2084680000000001</v>
      </c>
      <c r="AI453" s="60">
        <f t="shared" si="1029"/>
        <v>-0.10740827272727275</v>
      </c>
      <c r="AJ453" s="60">
        <f t="shared" si="1029"/>
        <v>1.066411</v>
      </c>
      <c r="AK453" s="60">
        <f t="shared" si="1029"/>
        <v>0.97554300000000005</v>
      </c>
      <c r="AM453" s="31">
        <f t="shared" si="1033"/>
        <v>-2.8083650000000002</v>
      </c>
      <c r="AN453" s="31">
        <f t="shared" si="1032"/>
        <v>-1.1921879999999994</v>
      </c>
      <c r="AO453" s="31">
        <f t="shared" si="1032"/>
        <v>-2.1218520000000001</v>
      </c>
      <c r="AP453" s="31">
        <f t="shared" si="1032"/>
        <v>-0.11945900000000009</v>
      </c>
      <c r="AQ453" s="31">
        <f t="shared" si="1032"/>
        <v>-0.49387200000000031</v>
      </c>
      <c r="AR453" s="31">
        <f t="shared" si="1032"/>
        <v>1.0033000000000003</v>
      </c>
      <c r="AS453" s="31">
        <f t="shared" si="1032"/>
        <v>1.636253</v>
      </c>
      <c r="AT453" s="31">
        <f t="shared" si="1032"/>
        <v>0.32370900000000002</v>
      </c>
      <c r="AU453" s="31">
        <f t="shared" si="1032"/>
        <v>1.9045900000000002</v>
      </c>
      <c r="BQ453" s="24">
        <v>2003</v>
      </c>
      <c r="BR453" s="24">
        <f t="shared" ref="BR453:BR463" si="1053">1+BR452</f>
        <v>11</v>
      </c>
      <c r="BS453" s="29">
        <f t="shared" si="1035"/>
        <v>2.5091799999999997</v>
      </c>
      <c r="BT453" s="29">
        <f t="shared" si="1036"/>
        <v>-0.58061500000000033</v>
      </c>
      <c r="BU453" s="29">
        <f t="shared" si="1037"/>
        <v>2.9866739999999998</v>
      </c>
      <c r="BV453" s="29">
        <f t="shared" si="1038"/>
        <v>8.3433719999999987</v>
      </c>
      <c r="BW453" s="29">
        <f t="shared" si="1039"/>
        <v>4.813123</v>
      </c>
      <c r="BX453" s="29">
        <f t="shared" si="1040"/>
        <v>1.5286599999999999</v>
      </c>
      <c r="BY453" s="29">
        <f t="shared" si="1041"/>
        <v>-3.0484796363636364</v>
      </c>
      <c r="BZ453" s="29">
        <f t="shared" si="1042"/>
        <v>-3.4494970000000005</v>
      </c>
      <c r="CA453" s="29">
        <f t="shared" si="1043"/>
        <v>-2.6013040000000007</v>
      </c>
    </row>
    <row r="454" spans="1:79" x14ac:dyDescent="0.25">
      <c r="A454" s="25" t="s">
        <v>115</v>
      </c>
      <c r="B454" s="25" t="s">
        <v>90</v>
      </c>
      <c r="C454" s="25" t="s">
        <v>93</v>
      </c>
      <c r="D454" s="26">
        <v>21</v>
      </c>
      <c r="F454" s="29">
        <v>-0.19472999999999999</v>
      </c>
      <c r="G454" s="29">
        <v>4.9237999999999997E-2</v>
      </c>
      <c r="H454" s="29">
        <v>-0.14737700000000001</v>
      </c>
      <c r="I454" s="29">
        <v>5.2583999999999999E-2</v>
      </c>
      <c r="J454" s="29">
        <v>0.46940100000000001</v>
      </c>
      <c r="K454" s="29">
        <v>0.95962800000000004</v>
      </c>
      <c r="L454" s="29">
        <v>0.97665999999999997</v>
      </c>
      <c r="M454" s="58">
        <v>-6.2200000000000005E-4</v>
      </c>
      <c r="N454" s="58">
        <v>0.91527800000000004</v>
      </c>
      <c r="O454" s="58">
        <v>0.75410100000000002</v>
      </c>
      <c r="R454" s="31"/>
      <c r="S454" s="31">
        <f t="shared" si="1044"/>
        <v>4.9237999999999997E-2</v>
      </c>
      <c r="T454" s="31">
        <f t="shared" si="1045"/>
        <v>-0.14737700000000001</v>
      </c>
      <c r="U454" s="31">
        <f t="shared" si="1046"/>
        <v>5.2583999999999999E-2</v>
      </c>
      <c r="V454" s="31">
        <f t="shared" si="1047"/>
        <v>0.46940100000000001</v>
      </c>
      <c r="W454" s="31">
        <f t="shared" si="1048"/>
        <v>0.95962800000000004</v>
      </c>
      <c r="X454" s="31">
        <f t="shared" si="1049"/>
        <v>0.97665999999999997</v>
      </c>
      <c r="Y454" s="60">
        <f t="shared" si="1050"/>
        <v>-0.1064990909090909</v>
      </c>
      <c r="Z454" s="60">
        <f t="shared" si="1051"/>
        <v>0.91527800000000004</v>
      </c>
      <c r="AA454" s="60">
        <f t="shared" si="1052"/>
        <v>0.75410100000000002</v>
      </c>
      <c r="AC454" s="60">
        <f t="shared" si="1031"/>
        <v>4.9237999999999997E-2</v>
      </c>
      <c r="AD454" s="60">
        <f t="shared" si="1029"/>
        <v>-0.14737700000000001</v>
      </c>
      <c r="AE454" s="60">
        <f t="shared" si="1029"/>
        <v>5.2583999999999999E-2</v>
      </c>
      <c r="AF454" s="60">
        <f t="shared" si="1029"/>
        <v>0.46940100000000001</v>
      </c>
      <c r="AG454" s="60">
        <f t="shared" si="1029"/>
        <v>0.95962800000000004</v>
      </c>
      <c r="AH454" s="60">
        <f t="shared" si="1029"/>
        <v>0.97665999999999997</v>
      </c>
      <c r="AI454" s="60">
        <f t="shared" si="1029"/>
        <v>-0.1064990909090909</v>
      </c>
      <c r="AJ454" s="60">
        <f t="shared" si="1029"/>
        <v>0.91527800000000004</v>
      </c>
      <c r="AK454" s="60">
        <f t="shared" si="1029"/>
        <v>0.75410100000000002</v>
      </c>
      <c r="AM454" s="31">
        <f t="shared" si="1033"/>
        <v>-2.7591270000000003</v>
      </c>
      <c r="AN454" s="31">
        <f t="shared" si="1032"/>
        <v>-1.3395649999999995</v>
      </c>
      <c r="AO454" s="31">
        <f t="shared" si="1032"/>
        <v>-2.0692680000000001</v>
      </c>
      <c r="AP454" s="31">
        <f t="shared" si="1032"/>
        <v>0.34994199999999992</v>
      </c>
      <c r="AQ454" s="31">
        <f t="shared" si="1032"/>
        <v>0.46575599999999973</v>
      </c>
      <c r="AR454" s="31">
        <f t="shared" si="1032"/>
        <v>1.9799600000000002</v>
      </c>
      <c r="AS454" s="31">
        <f t="shared" si="1032"/>
        <v>1.5297539090909091</v>
      </c>
      <c r="AT454" s="31">
        <f t="shared" si="1032"/>
        <v>1.2389870000000001</v>
      </c>
      <c r="AU454" s="31">
        <f t="shared" si="1032"/>
        <v>2.6586910000000001</v>
      </c>
      <c r="BQ454" s="24">
        <v>2003</v>
      </c>
      <c r="BR454" s="24">
        <f t="shared" si="1053"/>
        <v>12</v>
      </c>
      <c r="BS454" s="29">
        <f t="shared" si="1035"/>
        <v>3.6004369999999994</v>
      </c>
      <c r="BT454" s="29">
        <f t="shared" si="1036"/>
        <v>0.26716099999999965</v>
      </c>
      <c r="BU454" s="29">
        <f t="shared" si="1037"/>
        <v>4.0956069999999993</v>
      </c>
      <c r="BV454" s="29">
        <f t="shared" si="1038"/>
        <v>9.7218779999999985</v>
      </c>
      <c r="BW454" s="29">
        <f t="shared" si="1039"/>
        <v>6.1140810000000005</v>
      </c>
      <c r="BX454" s="29">
        <f t="shared" si="1040"/>
        <v>2.4403679999999999</v>
      </c>
      <c r="BY454" s="29">
        <f t="shared" si="1041"/>
        <v>-2.1415540909090911</v>
      </c>
      <c r="BZ454" s="29">
        <f t="shared" si="1042"/>
        <v>-3.3220760000000005</v>
      </c>
      <c r="CA454" s="29">
        <f t="shared" si="1043"/>
        <v>-2.9526560000000006</v>
      </c>
    </row>
    <row r="455" spans="1:79" x14ac:dyDescent="0.25">
      <c r="A455" s="25" t="s">
        <v>115</v>
      </c>
      <c r="B455" s="25" t="s">
        <v>94</v>
      </c>
      <c r="C455" s="25" t="s">
        <v>91</v>
      </c>
      <c r="D455" s="26">
        <v>22</v>
      </c>
      <c r="F455" s="29">
        <v>-9.1814000000000007E-2</v>
      </c>
      <c r="G455" s="29">
        <v>0.269592</v>
      </c>
      <c r="H455" s="29">
        <v>0.122742</v>
      </c>
      <c r="I455" s="29">
        <v>0.17211000000000001</v>
      </c>
      <c r="J455" s="29">
        <v>0.35681600000000002</v>
      </c>
      <c r="K455" s="29">
        <v>0.90953499999999998</v>
      </c>
      <c r="L455" s="29">
        <v>0.80156700000000003</v>
      </c>
      <c r="M455" s="58">
        <v>-0.48102699999999998</v>
      </c>
      <c r="N455" s="58">
        <v>0.693828</v>
      </c>
      <c r="O455" s="58">
        <v>0.67164199999999996</v>
      </c>
      <c r="R455" s="31"/>
      <c r="S455" s="31">
        <f t="shared" si="1044"/>
        <v>0.269592</v>
      </c>
      <c r="T455" s="31">
        <f t="shared" si="1045"/>
        <v>0.122742</v>
      </c>
      <c r="U455" s="31">
        <f t="shared" si="1046"/>
        <v>0.17211000000000001</v>
      </c>
      <c r="V455" s="31">
        <f t="shared" si="1047"/>
        <v>0.35681600000000002</v>
      </c>
      <c r="W455" s="31">
        <f t="shared" si="1048"/>
        <v>0.90953499999999998</v>
      </c>
      <c r="X455" s="31">
        <f t="shared" si="1049"/>
        <v>0.80156700000000003</v>
      </c>
      <c r="Y455" s="60">
        <f t="shared" si="1050"/>
        <v>-0.268729</v>
      </c>
      <c r="Z455" s="60">
        <f t="shared" si="1051"/>
        <v>0.693828</v>
      </c>
      <c r="AA455" s="60">
        <f t="shared" si="1052"/>
        <v>0.67164199999999996</v>
      </c>
      <c r="AC455" s="60">
        <f t="shared" si="1031"/>
        <v>0.269592</v>
      </c>
      <c r="AD455" s="60">
        <f t="shared" si="1029"/>
        <v>0.122742</v>
      </c>
      <c r="AE455" s="60">
        <f t="shared" si="1029"/>
        <v>0.17211000000000001</v>
      </c>
      <c r="AF455" s="60">
        <f t="shared" si="1029"/>
        <v>0.35681600000000002</v>
      </c>
      <c r="AG455" s="60">
        <f t="shared" si="1029"/>
        <v>0.90953499999999998</v>
      </c>
      <c r="AH455" s="60">
        <f t="shared" si="1029"/>
        <v>0.80156700000000003</v>
      </c>
      <c r="AI455" s="60">
        <f t="shared" si="1029"/>
        <v>-0.268729</v>
      </c>
      <c r="AJ455" s="60">
        <f t="shared" si="1029"/>
        <v>0.693828</v>
      </c>
      <c r="AK455" s="60">
        <f t="shared" si="1029"/>
        <v>0.67164199999999996</v>
      </c>
      <c r="AM455" s="31">
        <f t="shared" si="1033"/>
        <v>-2.4895350000000005</v>
      </c>
      <c r="AN455" s="31">
        <f t="shared" si="1032"/>
        <v>-1.2168229999999995</v>
      </c>
      <c r="AO455" s="31">
        <f t="shared" si="1032"/>
        <v>-1.8971580000000001</v>
      </c>
      <c r="AP455" s="31">
        <f t="shared" si="1032"/>
        <v>0.706758</v>
      </c>
      <c r="AQ455" s="31">
        <f t="shared" si="1032"/>
        <v>1.3752909999999998</v>
      </c>
      <c r="AR455" s="31">
        <f t="shared" si="1032"/>
        <v>2.7815270000000001</v>
      </c>
      <c r="AS455" s="31">
        <f t="shared" si="1032"/>
        <v>1.2610249090909091</v>
      </c>
      <c r="AT455" s="31">
        <f t="shared" si="1032"/>
        <v>1.9328150000000002</v>
      </c>
      <c r="AU455" s="31">
        <f t="shared" si="1032"/>
        <v>3.330333</v>
      </c>
      <c r="BQ455" s="24">
        <v>2003</v>
      </c>
      <c r="BR455" s="24">
        <f t="shared" si="1053"/>
        <v>13</v>
      </c>
      <c r="BS455" s="29">
        <f t="shared" si="1035"/>
        <v>4.1901319999999993</v>
      </c>
      <c r="BT455" s="29">
        <f t="shared" si="1036"/>
        <v>0.41757699999999964</v>
      </c>
      <c r="BU455" s="29">
        <f t="shared" si="1037"/>
        <v>4.4724719999999998</v>
      </c>
      <c r="BV455" s="29">
        <f t="shared" si="1038"/>
        <v>10.201856999999999</v>
      </c>
      <c r="BW455" s="29">
        <f t="shared" si="1039"/>
        <v>6.5752420000000003</v>
      </c>
      <c r="BX455" s="29">
        <f t="shared" si="1040"/>
        <v>2.6653229999999999</v>
      </c>
      <c r="BY455" s="29">
        <f t="shared" si="1041"/>
        <v>-2.418680181818182</v>
      </c>
      <c r="BZ455" s="29">
        <f t="shared" si="1042"/>
        <v>-4.0628430000000009</v>
      </c>
      <c r="CA455" s="29">
        <f t="shared" si="1043"/>
        <v>-3.9757830000000007</v>
      </c>
    </row>
    <row r="456" spans="1:79" x14ac:dyDescent="0.25">
      <c r="A456" s="25" t="s">
        <v>115</v>
      </c>
      <c r="B456" s="25" t="s">
        <v>94</v>
      </c>
      <c r="C456" s="25" t="s">
        <v>92</v>
      </c>
      <c r="D456" s="26">
        <v>23</v>
      </c>
      <c r="F456" s="29">
        <v>0.20868</v>
      </c>
      <c r="G456" s="29">
        <v>0.55145</v>
      </c>
      <c r="H456" s="29">
        <v>0.51326000000000005</v>
      </c>
      <c r="I456" s="29">
        <v>0.38854499999999997</v>
      </c>
      <c r="J456" s="29">
        <v>0.33419199999999999</v>
      </c>
      <c r="K456" s="29">
        <v>1.0686990000000001</v>
      </c>
      <c r="L456" s="29">
        <v>1.239039</v>
      </c>
      <c r="M456" s="58">
        <v>-9.7589999999999996E-2</v>
      </c>
      <c r="N456" s="58">
        <v>1.0570740000000001</v>
      </c>
      <c r="O456" s="58">
        <v>1.0144679999999999</v>
      </c>
      <c r="R456" s="31"/>
      <c r="S456" s="31">
        <f t="shared" si="1044"/>
        <v>0.55145</v>
      </c>
      <c r="T456" s="31">
        <f t="shared" si="1045"/>
        <v>0.51326000000000005</v>
      </c>
      <c r="U456" s="31">
        <f t="shared" si="1046"/>
        <v>0.38854499999999997</v>
      </c>
      <c r="V456" s="31">
        <f t="shared" si="1047"/>
        <v>0.33419199999999999</v>
      </c>
      <c r="W456" s="31">
        <f t="shared" si="1048"/>
        <v>1.0686990000000001</v>
      </c>
      <c r="X456" s="31">
        <f t="shared" si="1049"/>
        <v>1.239039</v>
      </c>
      <c r="Y456" s="60">
        <f t="shared" si="1050"/>
        <v>6.9466363636363646E-2</v>
      </c>
      <c r="Z456" s="60">
        <f t="shared" si="1051"/>
        <v>1.0570740000000001</v>
      </c>
      <c r="AA456" s="60">
        <f t="shared" si="1052"/>
        <v>1.0144679999999999</v>
      </c>
      <c r="AC456" s="60">
        <f t="shared" si="1031"/>
        <v>0.55145</v>
      </c>
      <c r="AD456" s="60">
        <f t="shared" ref="AD456:AD460" si="1054">T456</f>
        <v>0.51326000000000005</v>
      </c>
      <c r="AE456" s="60">
        <f t="shared" ref="AE456:AE460" si="1055">U456</f>
        <v>0.38854499999999997</v>
      </c>
      <c r="AF456" s="60">
        <f t="shared" ref="AF456:AF460" si="1056">V456</f>
        <v>0.33419199999999999</v>
      </c>
      <c r="AG456" s="60">
        <f t="shared" ref="AG456:AG460" si="1057">W456</f>
        <v>1.0686990000000001</v>
      </c>
      <c r="AH456" s="60">
        <f t="shared" ref="AH456:AH460" si="1058">X456</f>
        <v>1.239039</v>
      </c>
      <c r="AI456" s="60">
        <f t="shared" ref="AI456:AI460" si="1059">Y456</f>
        <v>6.9466363636363646E-2</v>
      </c>
      <c r="AJ456" s="60">
        <f t="shared" ref="AJ456:AJ460" si="1060">Z456</f>
        <v>1.0570740000000001</v>
      </c>
      <c r="AK456" s="60">
        <f t="shared" ref="AK456:AK460" si="1061">AA456</f>
        <v>1.0144679999999999</v>
      </c>
      <c r="AM456" s="31">
        <f t="shared" si="1033"/>
        <v>-1.9380850000000005</v>
      </c>
      <c r="AN456" s="31">
        <f t="shared" si="1032"/>
        <v>-0.70356299999999949</v>
      </c>
      <c r="AO456" s="31">
        <f t="shared" si="1032"/>
        <v>-1.5086130000000002</v>
      </c>
      <c r="AP456" s="31">
        <f t="shared" si="1032"/>
        <v>1.04095</v>
      </c>
      <c r="AQ456" s="31">
        <f t="shared" si="1032"/>
        <v>2.4439899999999999</v>
      </c>
      <c r="AR456" s="31">
        <f t="shared" si="1032"/>
        <v>4.0205660000000005</v>
      </c>
      <c r="AS456" s="31">
        <f t="shared" si="1032"/>
        <v>1.3304912727272729</v>
      </c>
      <c r="AT456" s="31">
        <f t="shared" si="1032"/>
        <v>2.9898890000000002</v>
      </c>
      <c r="AU456" s="31">
        <f t="shared" si="1032"/>
        <v>4.3448010000000004</v>
      </c>
      <c r="BQ456" s="24">
        <v>2003</v>
      </c>
      <c r="BR456" s="24">
        <f t="shared" si="1053"/>
        <v>14</v>
      </c>
      <c r="BS456" s="29">
        <f t="shared" si="1035"/>
        <v>4.8868849999999995</v>
      </c>
      <c r="BT456" s="29">
        <f t="shared" si="1036"/>
        <v>0.65739599999999965</v>
      </c>
      <c r="BU456" s="29">
        <f t="shared" si="1037"/>
        <v>4.9073890000000002</v>
      </c>
      <c r="BV456" s="29">
        <f t="shared" si="1038"/>
        <v>10.877039999999999</v>
      </c>
      <c r="BW456" s="29">
        <f t="shared" si="1039"/>
        <v>7.0611110000000004</v>
      </c>
      <c r="BX456" s="29">
        <f t="shared" si="1040"/>
        <v>2.846336</v>
      </c>
      <c r="BY456" s="29">
        <f t="shared" si="1041"/>
        <v>-2.0909615454545456</v>
      </c>
      <c r="BZ456" s="29">
        <f t="shared" si="1042"/>
        <v>-4.7116060000000006</v>
      </c>
      <c r="CA456" s="29">
        <f t="shared" si="1043"/>
        <v>-4.7510740000000009</v>
      </c>
    </row>
    <row r="457" spans="1:79" x14ac:dyDescent="0.25">
      <c r="A457" s="25" t="s">
        <v>115</v>
      </c>
      <c r="B457" s="25" t="s">
        <v>94</v>
      </c>
      <c r="C457" s="25" t="s">
        <v>93</v>
      </c>
      <c r="D457" s="26">
        <v>24</v>
      </c>
      <c r="F457" s="29">
        <v>0.35106199999999999</v>
      </c>
      <c r="G457" s="29">
        <v>0.76625600000000005</v>
      </c>
      <c r="H457" s="29">
        <v>0.82260200000000006</v>
      </c>
      <c r="I457" s="29">
        <v>0.52229000000000003</v>
      </c>
      <c r="J457" s="29">
        <v>0.30523400000000001</v>
      </c>
      <c r="K457" s="29">
        <v>1.0527850000000001</v>
      </c>
      <c r="L457" s="29">
        <v>1.54478</v>
      </c>
      <c r="M457" s="58">
        <v>0.18502199999999999</v>
      </c>
      <c r="N457" s="58">
        <v>1.2068639999999999</v>
      </c>
      <c r="O457" s="58">
        <v>1.179155</v>
      </c>
      <c r="R457" s="31"/>
      <c r="S457" s="31">
        <f t="shared" si="1044"/>
        <v>0.76625600000000005</v>
      </c>
      <c r="T457" s="31">
        <f t="shared" si="1045"/>
        <v>0.82260200000000006</v>
      </c>
      <c r="U457" s="31">
        <f t="shared" si="1046"/>
        <v>0.52229000000000003</v>
      </c>
      <c r="V457" s="31">
        <f t="shared" si="1047"/>
        <v>0.30523400000000001</v>
      </c>
      <c r="W457" s="31">
        <f t="shared" si="1048"/>
        <v>1.0527850000000001</v>
      </c>
      <c r="X457" s="31">
        <f t="shared" si="1049"/>
        <v>1.54478</v>
      </c>
      <c r="Y457" s="60">
        <f t="shared" si="1050"/>
        <v>0.27558927272727274</v>
      </c>
      <c r="Z457" s="60">
        <f t="shared" si="1051"/>
        <v>1.2068639999999999</v>
      </c>
      <c r="AA457" s="60">
        <f t="shared" si="1052"/>
        <v>1.179155</v>
      </c>
      <c r="AC457" s="60">
        <f t="shared" si="1031"/>
        <v>0.76625600000000005</v>
      </c>
      <c r="AD457" s="60">
        <f t="shared" si="1054"/>
        <v>0.82260200000000006</v>
      </c>
      <c r="AE457" s="60">
        <f t="shared" si="1055"/>
        <v>0.52229000000000003</v>
      </c>
      <c r="AF457" s="60">
        <f t="shared" si="1056"/>
        <v>0.30523400000000001</v>
      </c>
      <c r="AG457" s="60">
        <f t="shared" si="1057"/>
        <v>1.0527850000000001</v>
      </c>
      <c r="AH457" s="60">
        <f t="shared" si="1058"/>
        <v>1.54478</v>
      </c>
      <c r="AI457" s="60">
        <f t="shared" si="1059"/>
        <v>0.27558927272727274</v>
      </c>
      <c r="AJ457" s="60">
        <f t="shared" si="1060"/>
        <v>1.2068639999999999</v>
      </c>
      <c r="AK457" s="60">
        <f t="shared" si="1061"/>
        <v>1.179155</v>
      </c>
      <c r="AM457" s="31">
        <f t="shared" si="1033"/>
        <v>-1.1718290000000005</v>
      </c>
      <c r="AN457" s="31">
        <f t="shared" ref="AN457:AN460" si="1062">AD457+AN456</f>
        <v>0.11903900000000056</v>
      </c>
      <c r="AO457" s="31">
        <f t="shared" ref="AO457:AO460" si="1063">AE457+AO456</f>
        <v>-0.98632300000000017</v>
      </c>
      <c r="AP457" s="31">
        <f t="shared" ref="AP457:AP460" si="1064">AF457+AP456</f>
        <v>1.346184</v>
      </c>
      <c r="AQ457" s="31">
        <f t="shared" ref="AQ457:AQ460" si="1065">AG457+AQ456</f>
        <v>3.496775</v>
      </c>
      <c r="AR457" s="31">
        <f t="shared" ref="AR457:AR460" si="1066">AH457+AR456</f>
        <v>5.5653460000000008</v>
      </c>
      <c r="AS457" s="31">
        <f t="shared" ref="AS457:AS460" si="1067">AI457+AS456</f>
        <v>1.6060805454545455</v>
      </c>
      <c r="AT457" s="31">
        <f t="shared" ref="AT457:AT460" si="1068">AJ457+AT456</f>
        <v>4.1967530000000002</v>
      </c>
      <c r="AU457" s="31">
        <f t="shared" ref="AU457:AU460" si="1069">AK457+AU456</f>
        <v>5.5239560000000001</v>
      </c>
      <c r="BQ457" s="24">
        <v>2003</v>
      </c>
      <c r="BR457" s="24">
        <f t="shared" si="1053"/>
        <v>15</v>
      </c>
      <c r="BS457" s="29">
        <f t="shared" si="1035"/>
        <v>5.5765239999999991</v>
      </c>
      <c r="BT457" s="29">
        <f t="shared" si="1036"/>
        <v>0.81098999999999966</v>
      </c>
      <c r="BU457" s="29">
        <f t="shared" si="1037"/>
        <v>5.3375140000000005</v>
      </c>
      <c r="BV457" s="29">
        <f t="shared" si="1038"/>
        <v>11.663618999999999</v>
      </c>
      <c r="BW457" s="29">
        <f t="shared" si="1039"/>
        <v>7.4941420000000001</v>
      </c>
      <c r="BX457" s="29">
        <f t="shared" si="1040"/>
        <v>2.75943</v>
      </c>
      <c r="BY457" s="29">
        <f t="shared" si="1041"/>
        <v>-1.2821209090909091</v>
      </c>
      <c r="BZ457" s="29">
        <f t="shared" si="1042"/>
        <v>-5.4076450000000005</v>
      </c>
      <c r="CA457" s="29">
        <f t="shared" si="1043"/>
        <v>-5.335865000000001</v>
      </c>
    </row>
    <row r="458" spans="1:79" x14ac:dyDescent="0.25">
      <c r="A458" s="25" t="s">
        <v>115</v>
      </c>
      <c r="B458" s="25" t="s">
        <v>95</v>
      </c>
      <c r="C458" s="25" t="s">
        <v>91</v>
      </c>
      <c r="D458" s="26">
        <v>25</v>
      </c>
      <c r="F458" s="29">
        <v>-0.60480599999999995</v>
      </c>
      <c r="G458" s="29">
        <v>0.27575899999999998</v>
      </c>
      <c r="H458" s="29">
        <v>-0.17301900000000001</v>
      </c>
      <c r="I458" s="29">
        <v>-0.11577900000000001</v>
      </c>
      <c r="J458" s="29">
        <v>5.9067000000000001E-2</v>
      </c>
      <c r="K458" s="29">
        <v>0.76916700000000005</v>
      </c>
      <c r="L458" s="29">
        <v>0.91155299999999995</v>
      </c>
      <c r="M458" s="58">
        <v>-0.85642399999999996</v>
      </c>
      <c r="N458" s="58">
        <v>0.32303199999999999</v>
      </c>
      <c r="O458" s="58">
        <v>-0.25963799999999998</v>
      </c>
      <c r="R458" s="31"/>
      <c r="S458" s="31">
        <f t="shared" si="1044"/>
        <v>0.27575899999999998</v>
      </c>
      <c r="T458" s="31">
        <f t="shared" si="1045"/>
        <v>-0.17301900000000001</v>
      </c>
      <c r="U458" s="31">
        <f t="shared" si="1046"/>
        <v>-0.11577900000000001</v>
      </c>
      <c r="V458" s="31">
        <f t="shared" si="1047"/>
        <v>5.9067000000000001E-2</v>
      </c>
      <c r="W458" s="31">
        <f t="shared" si="1048"/>
        <v>0.76916700000000005</v>
      </c>
      <c r="X458" s="31">
        <f t="shared" si="1049"/>
        <v>0.91155299999999995</v>
      </c>
      <c r="Y458" s="60">
        <f t="shared" si="1050"/>
        <v>-0.71917781818181814</v>
      </c>
      <c r="Z458" s="60">
        <f t="shared" si="1051"/>
        <v>0.32303199999999999</v>
      </c>
      <c r="AA458" s="60">
        <f t="shared" si="1052"/>
        <v>-0.25963799999999998</v>
      </c>
      <c r="AC458" s="60">
        <f t="shared" si="1031"/>
        <v>0.27575899999999998</v>
      </c>
      <c r="AD458" s="60">
        <f t="shared" si="1054"/>
        <v>-0.17301900000000001</v>
      </c>
      <c r="AE458" s="60">
        <f t="shared" si="1055"/>
        <v>-0.11577900000000001</v>
      </c>
      <c r="AF458" s="60">
        <f t="shared" si="1056"/>
        <v>5.9067000000000001E-2</v>
      </c>
      <c r="AG458" s="60">
        <f t="shared" si="1057"/>
        <v>0.76916700000000005</v>
      </c>
      <c r="AH458" s="60">
        <f t="shared" si="1058"/>
        <v>0.91155299999999995</v>
      </c>
      <c r="AI458" s="60">
        <f t="shared" si="1059"/>
        <v>-0.71917781818181814</v>
      </c>
      <c r="AJ458" s="60">
        <f t="shared" si="1060"/>
        <v>0.32303199999999999</v>
      </c>
      <c r="AK458" s="60">
        <f t="shared" si="1061"/>
        <v>-0.25963799999999998</v>
      </c>
      <c r="AM458" s="31">
        <f t="shared" si="1033"/>
        <v>-0.89607000000000048</v>
      </c>
      <c r="AN458" s="31">
        <f t="shared" si="1062"/>
        <v>-5.3979999999999445E-2</v>
      </c>
      <c r="AO458" s="31">
        <f t="shared" si="1063"/>
        <v>-1.1021020000000001</v>
      </c>
      <c r="AP458" s="31">
        <f t="shared" si="1064"/>
        <v>1.405251</v>
      </c>
      <c r="AQ458" s="31">
        <f t="shared" si="1065"/>
        <v>4.2659419999999999</v>
      </c>
      <c r="AR458" s="31">
        <f t="shared" si="1066"/>
        <v>6.4768990000000004</v>
      </c>
      <c r="AS458" s="31">
        <f t="shared" si="1067"/>
        <v>0.88690272727272734</v>
      </c>
      <c r="AT458" s="31">
        <f t="shared" si="1068"/>
        <v>4.5197850000000006</v>
      </c>
      <c r="AU458" s="31">
        <f t="shared" si="1069"/>
        <v>5.2643180000000003</v>
      </c>
      <c r="BQ458" s="24">
        <v>2003</v>
      </c>
      <c r="BR458" s="24">
        <f t="shared" si="1053"/>
        <v>16</v>
      </c>
      <c r="BS458" s="29">
        <f t="shared" si="1035"/>
        <v>5.9266439999999996</v>
      </c>
      <c r="BT458" s="29">
        <f t="shared" si="1036"/>
        <v>0.96841699999999964</v>
      </c>
      <c r="BU458" s="29">
        <f t="shared" si="1037"/>
        <v>5.2110610000000008</v>
      </c>
      <c r="BV458" s="29">
        <f t="shared" si="1038"/>
        <v>11.971849999999998</v>
      </c>
      <c r="BW458" s="29">
        <f t="shared" si="1039"/>
        <v>7.4616759999999998</v>
      </c>
      <c r="BX458" s="29">
        <f t="shared" si="1040"/>
        <v>2.2604800000000003</v>
      </c>
      <c r="BY458" s="29">
        <f t="shared" si="1041"/>
        <v>-0.5705327272727273</v>
      </c>
      <c r="BZ458" s="29">
        <f t="shared" si="1042"/>
        <v>-6.4252630000000002</v>
      </c>
      <c r="CA458" s="29">
        <f t="shared" si="1043"/>
        <v>-6.100308000000001</v>
      </c>
    </row>
    <row r="459" spans="1:79" x14ac:dyDescent="0.25">
      <c r="A459" s="25" t="s">
        <v>115</v>
      </c>
      <c r="B459" s="25" t="s">
        <v>95</v>
      </c>
      <c r="C459" s="25" t="s">
        <v>92</v>
      </c>
      <c r="D459" s="26">
        <v>26</v>
      </c>
      <c r="F459" s="29">
        <v>-0.75428300000000004</v>
      </c>
      <c r="G459" s="29">
        <v>0.209623</v>
      </c>
      <c r="H459" s="29">
        <v>-0.19261200000000001</v>
      </c>
      <c r="I459" s="29">
        <v>2.0889999999999999E-2</v>
      </c>
      <c r="J459" s="29">
        <v>0.168266</v>
      </c>
      <c r="K459" s="29">
        <v>0.74944</v>
      </c>
      <c r="L459" s="29">
        <v>0.865981</v>
      </c>
      <c r="M459" s="58">
        <v>-0.70765999999999996</v>
      </c>
      <c r="N459" s="58">
        <v>0.50780899999999995</v>
      </c>
      <c r="O459" s="58">
        <v>0.18455199999999999</v>
      </c>
      <c r="R459" s="31"/>
      <c r="S459" s="31">
        <f t="shared" si="1044"/>
        <v>0.209623</v>
      </c>
      <c r="T459" s="31">
        <f t="shared" si="1045"/>
        <v>-0.19261200000000001</v>
      </c>
      <c r="U459" s="31">
        <f t="shared" si="1046"/>
        <v>2.0889999999999999E-2</v>
      </c>
      <c r="V459" s="31">
        <f t="shared" si="1047"/>
        <v>0.168266</v>
      </c>
      <c r="W459" s="31">
        <f t="shared" si="1048"/>
        <v>0.74944</v>
      </c>
      <c r="X459" s="31">
        <f t="shared" si="1049"/>
        <v>0.865981</v>
      </c>
      <c r="Y459" s="60">
        <f t="shared" si="1050"/>
        <v>-0.73309072727272728</v>
      </c>
      <c r="Z459" s="60">
        <f t="shared" si="1051"/>
        <v>0.50780899999999995</v>
      </c>
      <c r="AA459" s="60">
        <f t="shared" si="1052"/>
        <v>0.18455199999999999</v>
      </c>
      <c r="AC459" s="60">
        <f t="shared" si="1031"/>
        <v>0.209623</v>
      </c>
      <c r="AD459" s="60">
        <f t="shared" si="1054"/>
        <v>-0.19261200000000001</v>
      </c>
      <c r="AE459" s="60">
        <f t="shared" si="1055"/>
        <v>2.0889999999999999E-2</v>
      </c>
      <c r="AF459" s="60">
        <f t="shared" si="1056"/>
        <v>0.168266</v>
      </c>
      <c r="AG459" s="60">
        <f t="shared" si="1057"/>
        <v>0.74944</v>
      </c>
      <c r="AH459" s="60">
        <f t="shared" si="1058"/>
        <v>0.865981</v>
      </c>
      <c r="AI459" s="60">
        <f t="shared" si="1059"/>
        <v>-0.73309072727272728</v>
      </c>
      <c r="AJ459" s="60">
        <f t="shared" si="1060"/>
        <v>0.50780899999999995</v>
      </c>
      <c r="AK459" s="60">
        <f t="shared" si="1061"/>
        <v>0.18455199999999999</v>
      </c>
      <c r="AM459" s="31">
        <f t="shared" si="1033"/>
        <v>-0.68644700000000047</v>
      </c>
      <c r="AN459" s="31">
        <f t="shared" si="1062"/>
        <v>-0.24659199999999945</v>
      </c>
      <c r="AO459" s="31">
        <f t="shared" si="1063"/>
        <v>-1.0812120000000001</v>
      </c>
      <c r="AP459" s="31">
        <f t="shared" si="1064"/>
        <v>1.5735170000000001</v>
      </c>
      <c r="AQ459" s="31">
        <f t="shared" si="1065"/>
        <v>5.0153819999999998</v>
      </c>
      <c r="AR459" s="31">
        <f t="shared" si="1066"/>
        <v>7.3428800000000001</v>
      </c>
      <c r="AS459" s="31">
        <f t="shared" si="1067"/>
        <v>0.15381200000000006</v>
      </c>
      <c r="AT459" s="31">
        <f t="shared" si="1068"/>
        <v>5.0275940000000006</v>
      </c>
      <c r="AU459" s="31">
        <f t="shared" si="1069"/>
        <v>5.4488700000000003</v>
      </c>
      <c r="BQ459" s="24">
        <v>2003</v>
      </c>
      <c r="BR459" s="24">
        <f t="shared" si="1053"/>
        <v>17</v>
      </c>
      <c r="BS459" s="29">
        <f t="shared" si="1035"/>
        <v>6.5051559999999995</v>
      </c>
      <c r="BT459" s="29">
        <f t="shared" si="1036"/>
        <v>1.4506199999999996</v>
      </c>
      <c r="BU459" s="29">
        <f t="shared" si="1037"/>
        <v>5.3877670000000011</v>
      </c>
      <c r="BV459" s="29">
        <f t="shared" si="1038"/>
        <v>12.341591999999999</v>
      </c>
      <c r="BW459" s="29">
        <f t="shared" si="1039"/>
        <v>7.6441369999999997</v>
      </c>
      <c r="BX459" s="29">
        <f t="shared" si="1040"/>
        <v>2.133121</v>
      </c>
      <c r="BY459" s="29">
        <f t="shared" si="1041"/>
        <v>0.37840672727272717</v>
      </c>
      <c r="BZ459" s="29">
        <f t="shared" si="1042"/>
        <v>-6.9962210000000002</v>
      </c>
      <c r="CA459" s="29">
        <f t="shared" si="1043"/>
        <v>-6.3456020000000013</v>
      </c>
    </row>
    <row r="460" spans="1:79" x14ac:dyDescent="0.25">
      <c r="A460" s="25" t="s">
        <v>115</v>
      </c>
      <c r="B460" s="25" t="s">
        <v>95</v>
      </c>
      <c r="C460" s="25" t="s">
        <v>93</v>
      </c>
      <c r="D460" s="26">
        <v>27</v>
      </c>
      <c r="F460" s="29">
        <v>-0.68695300000000004</v>
      </c>
      <c r="G460" s="29">
        <v>0.102053</v>
      </c>
      <c r="H460" s="29">
        <v>-0.182478</v>
      </c>
      <c r="I460" s="29">
        <v>0.120814</v>
      </c>
      <c r="J460" s="29">
        <v>0.24688299999999999</v>
      </c>
      <c r="K460" s="29">
        <v>0.61920200000000003</v>
      </c>
      <c r="L460" s="29">
        <v>0.74895800000000001</v>
      </c>
      <c r="M460" s="58">
        <v>-0.43487799999999999</v>
      </c>
      <c r="N460" s="58">
        <v>0.74194499999999997</v>
      </c>
      <c r="O460" s="58">
        <v>0.58708800000000005</v>
      </c>
      <c r="R460" s="31"/>
      <c r="S460" s="31">
        <f t="shared" si="1044"/>
        <v>0.102053</v>
      </c>
      <c r="T460" s="31">
        <f t="shared" si="1045"/>
        <v>-0.182478</v>
      </c>
      <c r="U460" s="31">
        <f t="shared" si="1046"/>
        <v>0.120814</v>
      </c>
      <c r="V460" s="31">
        <f t="shared" si="1047"/>
        <v>0.24688299999999999</v>
      </c>
      <c r="W460" s="31">
        <f t="shared" si="1048"/>
        <v>0.61920200000000003</v>
      </c>
      <c r="X460" s="31">
        <f t="shared" si="1049"/>
        <v>0.74895800000000001</v>
      </c>
      <c r="Y460" s="60">
        <f t="shared" si="1050"/>
        <v>-0.57237345454545452</v>
      </c>
      <c r="Z460" s="60">
        <f t="shared" si="1051"/>
        <v>0.74194499999999997</v>
      </c>
      <c r="AA460" s="60">
        <f t="shared" si="1052"/>
        <v>0.58708800000000005</v>
      </c>
      <c r="AC460" s="60">
        <f t="shared" si="1031"/>
        <v>0.102053</v>
      </c>
      <c r="AD460" s="60">
        <f t="shared" si="1054"/>
        <v>-0.182478</v>
      </c>
      <c r="AE460" s="60">
        <f t="shared" si="1055"/>
        <v>0.120814</v>
      </c>
      <c r="AF460" s="60">
        <f t="shared" si="1056"/>
        <v>0.24688299999999999</v>
      </c>
      <c r="AG460" s="60">
        <f t="shared" si="1057"/>
        <v>0.61920200000000003</v>
      </c>
      <c r="AH460" s="60">
        <f t="shared" si="1058"/>
        <v>0.74895800000000001</v>
      </c>
      <c r="AI460" s="60">
        <f t="shared" si="1059"/>
        <v>-0.57237345454545452</v>
      </c>
      <c r="AJ460" s="60">
        <f t="shared" si="1060"/>
        <v>0.74194499999999997</v>
      </c>
      <c r="AK460" s="60">
        <f t="shared" si="1061"/>
        <v>0.58708800000000005</v>
      </c>
      <c r="AM460" s="31">
        <f t="shared" si="1033"/>
        <v>-0.58439400000000052</v>
      </c>
      <c r="AN460" s="31">
        <f t="shared" si="1062"/>
        <v>-0.42906999999999945</v>
      </c>
      <c r="AO460" s="31">
        <f t="shared" si="1063"/>
        <v>-0.96039800000000008</v>
      </c>
      <c r="AP460" s="31">
        <f t="shared" si="1064"/>
        <v>1.8204</v>
      </c>
      <c r="AQ460" s="31">
        <f t="shared" si="1065"/>
        <v>5.6345840000000003</v>
      </c>
      <c r="AR460" s="31">
        <f t="shared" si="1066"/>
        <v>8.0918379999999992</v>
      </c>
      <c r="AS460" s="31">
        <f t="shared" si="1067"/>
        <v>-0.41856145454545446</v>
      </c>
      <c r="AT460" s="31">
        <f t="shared" si="1068"/>
        <v>5.7695390000000009</v>
      </c>
      <c r="AU460" s="31">
        <f t="shared" si="1069"/>
        <v>6.0359580000000008</v>
      </c>
      <c r="BQ460" s="24">
        <v>2003</v>
      </c>
      <c r="BR460" s="24">
        <f t="shared" si="1053"/>
        <v>18</v>
      </c>
      <c r="BS460" s="29">
        <f t="shared" si="1035"/>
        <v>7.2248889999999992</v>
      </c>
      <c r="BT460" s="29">
        <f t="shared" si="1036"/>
        <v>2.1667989999999997</v>
      </c>
      <c r="BU460" s="29">
        <f t="shared" si="1037"/>
        <v>5.8467300000000009</v>
      </c>
      <c r="BV460" s="29">
        <f t="shared" si="1038"/>
        <v>12.850549999999998</v>
      </c>
      <c r="BW460" s="29">
        <f t="shared" si="1039"/>
        <v>8.0206359999999997</v>
      </c>
      <c r="BX460" s="29">
        <f t="shared" si="1040"/>
        <v>2.339826</v>
      </c>
      <c r="BY460" s="29">
        <f t="shared" si="1041"/>
        <v>1.3978541818181818</v>
      </c>
      <c r="BZ460" s="29">
        <f t="shared" si="1042"/>
        <v>-7.0723500000000001</v>
      </c>
      <c r="CA460" s="29">
        <f t="shared" si="1043"/>
        <v>-6.0406310000000012</v>
      </c>
    </row>
    <row r="461" spans="1:79" x14ac:dyDescent="0.25">
      <c r="A461" s="25" t="s">
        <v>115</v>
      </c>
      <c r="B461" s="25" t="s">
        <v>96</v>
      </c>
      <c r="C461" s="25" t="s">
        <v>91</v>
      </c>
      <c r="D461" s="26">
        <v>28</v>
      </c>
      <c r="F461" s="29">
        <v>-1.0019960000000001</v>
      </c>
      <c r="G461" s="29">
        <v>8.8176000000000004E-2</v>
      </c>
      <c r="H461" s="29">
        <v>4.7731000000000003E-2</v>
      </c>
      <c r="I461" s="29">
        <v>0.13187599999999999</v>
      </c>
      <c r="J461" s="29">
        <v>1.014162</v>
      </c>
      <c r="K461" s="29">
        <v>0.98445899999999997</v>
      </c>
      <c r="L461" s="29">
        <v>0.67508400000000002</v>
      </c>
      <c r="M461" s="58">
        <v>-0.99553199999999997</v>
      </c>
      <c r="N461" s="58">
        <v>0.819519</v>
      </c>
      <c r="O461" s="58">
        <v>0.72314199999999995</v>
      </c>
      <c r="R461" s="31"/>
      <c r="S461" s="31">
        <f t="shared" si="1044"/>
        <v>8.8176000000000004E-2</v>
      </c>
      <c r="T461" s="31">
        <f t="shared" si="1045"/>
        <v>4.7731000000000003E-2</v>
      </c>
      <c r="U461" s="31">
        <f t="shared" si="1046"/>
        <v>0.13187599999999999</v>
      </c>
      <c r="V461" s="31">
        <f t="shared" si="1047"/>
        <v>1.014162</v>
      </c>
      <c r="W461" s="31">
        <f t="shared" si="1048"/>
        <v>0.98445899999999997</v>
      </c>
      <c r="X461" s="31">
        <f t="shared" si="1049"/>
        <v>0.67508400000000002</v>
      </c>
      <c r="Y461" s="60">
        <f t="shared" si="1050"/>
        <v>-0.99905781818181827</v>
      </c>
      <c r="Z461" s="60">
        <f t="shared" si="1051"/>
        <v>0.819519</v>
      </c>
      <c r="AA461" s="60">
        <f t="shared" si="1052"/>
        <v>0.72314199999999995</v>
      </c>
      <c r="AC461" s="60"/>
      <c r="AD461" s="60"/>
      <c r="AE461" s="60"/>
      <c r="AF461" s="60"/>
      <c r="AG461" s="60"/>
      <c r="AH461" s="60"/>
      <c r="AI461" s="60"/>
      <c r="AJ461" s="60"/>
      <c r="AK461" s="60"/>
      <c r="AM461" s="31"/>
      <c r="AN461" s="31"/>
      <c r="AO461" s="31"/>
      <c r="AP461" s="31"/>
      <c r="AQ461" s="31"/>
      <c r="AR461" s="31"/>
      <c r="AS461" s="60"/>
      <c r="AW461" s="29">
        <f>S461</f>
        <v>8.8176000000000004E-2</v>
      </c>
      <c r="AX461" s="29">
        <f t="shared" ref="AX461:BE475" si="1070">T461</f>
        <v>4.7731000000000003E-2</v>
      </c>
      <c r="AY461" s="29">
        <f t="shared" si="1070"/>
        <v>0.13187599999999999</v>
      </c>
      <c r="AZ461" s="29">
        <f t="shared" si="1070"/>
        <v>1.014162</v>
      </c>
      <c r="BA461" s="29">
        <f t="shared" si="1070"/>
        <v>0.98445899999999997</v>
      </c>
      <c r="BB461" s="29">
        <f t="shared" si="1070"/>
        <v>0.67508400000000002</v>
      </c>
      <c r="BC461" s="29">
        <f t="shared" si="1070"/>
        <v>-0.99905781818181827</v>
      </c>
      <c r="BD461" s="29">
        <f t="shared" si="1070"/>
        <v>0.819519</v>
      </c>
      <c r="BE461" s="29">
        <f t="shared" si="1070"/>
        <v>0.72314199999999995</v>
      </c>
      <c r="BG461" s="29">
        <f>AW461</f>
        <v>8.8176000000000004E-2</v>
      </c>
      <c r="BH461" s="29">
        <f t="shared" ref="BH461:BO461" si="1071">AX461</f>
        <v>4.7731000000000003E-2</v>
      </c>
      <c r="BI461" s="29">
        <f t="shared" si="1071"/>
        <v>0.13187599999999999</v>
      </c>
      <c r="BJ461" s="29">
        <f t="shared" si="1071"/>
        <v>1.014162</v>
      </c>
      <c r="BK461" s="29">
        <f t="shared" si="1071"/>
        <v>0.98445899999999997</v>
      </c>
      <c r="BL461" s="29">
        <f t="shared" si="1071"/>
        <v>0.67508400000000002</v>
      </c>
      <c r="BM461" s="29">
        <f t="shared" si="1071"/>
        <v>-0.99905781818181827</v>
      </c>
      <c r="BN461" s="29">
        <f t="shared" si="1071"/>
        <v>0.819519</v>
      </c>
      <c r="BO461" s="29">
        <f t="shared" si="1071"/>
        <v>0.72314199999999995</v>
      </c>
      <c r="BQ461" s="24">
        <v>2003</v>
      </c>
      <c r="BR461" s="24">
        <f t="shared" si="1053"/>
        <v>19</v>
      </c>
      <c r="BS461" s="29">
        <f t="shared" si="1035"/>
        <v>7.5123819999999988</v>
      </c>
      <c r="BT461" s="29">
        <f t="shared" si="1036"/>
        <v>2.7867949999999997</v>
      </c>
      <c r="BU461" s="29">
        <f t="shared" si="1037"/>
        <v>6.3828660000000008</v>
      </c>
      <c r="BV461" s="29">
        <f t="shared" si="1038"/>
        <v>13.400172999999999</v>
      </c>
      <c r="BW461" s="29">
        <f t="shared" si="1039"/>
        <v>8.4487729999999992</v>
      </c>
      <c r="BX461" s="29">
        <f t="shared" si="1040"/>
        <v>2.9875059999999998</v>
      </c>
      <c r="BY461" s="29">
        <f t="shared" si="1041"/>
        <v>1.8948707272727272</v>
      </c>
      <c r="BZ461" s="29">
        <f t="shared" si="1042"/>
        <v>-6.0799799999999999</v>
      </c>
      <c r="CA461" s="29">
        <f t="shared" si="1043"/>
        <v>-5.5639760000000011</v>
      </c>
    </row>
    <row r="462" spans="1:79" x14ac:dyDescent="0.25">
      <c r="A462" s="25" t="s">
        <v>115</v>
      </c>
      <c r="B462" s="25" t="s">
        <v>96</v>
      </c>
      <c r="C462" s="25" t="s">
        <v>92</v>
      </c>
      <c r="D462" s="26">
        <v>29</v>
      </c>
      <c r="F462" s="29">
        <v>-1.014513</v>
      </c>
      <c r="G462" s="29">
        <v>0.309305</v>
      </c>
      <c r="H462" s="29">
        <v>7.5126999999999999E-2</v>
      </c>
      <c r="I462" s="29">
        <v>0.27959699999999998</v>
      </c>
      <c r="J462" s="29">
        <v>1.1974260000000001</v>
      </c>
      <c r="K462" s="29">
        <v>1.006818</v>
      </c>
      <c r="L462" s="29">
        <v>0.54724799999999996</v>
      </c>
      <c r="M462" s="58">
        <v>-1.1300859999999999</v>
      </c>
      <c r="N462" s="58">
        <v>0.55203800000000003</v>
      </c>
      <c r="O462" s="58">
        <v>0.46311799999999997</v>
      </c>
      <c r="R462" s="31"/>
      <c r="S462" s="31">
        <f t="shared" si="1044"/>
        <v>0.309305</v>
      </c>
      <c r="T462" s="31">
        <f t="shared" si="1045"/>
        <v>7.5126999999999999E-2</v>
      </c>
      <c r="U462" s="31">
        <f t="shared" si="1046"/>
        <v>0.27959699999999998</v>
      </c>
      <c r="V462" s="31">
        <f t="shared" si="1047"/>
        <v>1.1974260000000001</v>
      </c>
      <c r="W462" s="31">
        <f t="shared" si="1048"/>
        <v>1.006818</v>
      </c>
      <c r="X462" s="31">
        <f t="shared" si="1049"/>
        <v>0.54724799999999996</v>
      </c>
      <c r="Y462" s="60">
        <f t="shared" si="1050"/>
        <v>-1.0670461818181818</v>
      </c>
      <c r="Z462" s="60">
        <f t="shared" si="1051"/>
        <v>0.55203800000000003</v>
      </c>
      <c r="AA462" s="60">
        <f t="shared" si="1052"/>
        <v>0.46311799999999997</v>
      </c>
      <c r="AC462" s="60"/>
      <c r="AD462" s="60"/>
      <c r="AE462" s="60"/>
      <c r="AF462" s="60"/>
      <c r="AG462" s="60"/>
      <c r="AH462" s="60"/>
      <c r="AI462" s="60"/>
      <c r="AJ462" s="60"/>
      <c r="AK462" s="60"/>
      <c r="AM462" s="31"/>
      <c r="AN462" s="31"/>
      <c r="AO462" s="31"/>
      <c r="AP462" s="31"/>
      <c r="AQ462" s="31"/>
      <c r="AR462" s="31"/>
      <c r="AS462" s="60"/>
      <c r="AW462" s="29">
        <f t="shared" ref="AW462:AW475" si="1072">S462</f>
        <v>0.309305</v>
      </c>
      <c r="AX462" s="29">
        <f t="shared" si="1070"/>
        <v>7.5126999999999999E-2</v>
      </c>
      <c r="AY462" s="29">
        <f t="shared" si="1070"/>
        <v>0.27959699999999998</v>
      </c>
      <c r="AZ462" s="29">
        <f t="shared" si="1070"/>
        <v>1.1974260000000001</v>
      </c>
      <c r="BA462" s="29">
        <f t="shared" si="1070"/>
        <v>1.006818</v>
      </c>
      <c r="BB462" s="29">
        <f t="shared" si="1070"/>
        <v>0.54724799999999996</v>
      </c>
      <c r="BC462" s="29">
        <f t="shared" si="1070"/>
        <v>-1.0670461818181818</v>
      </c>
      <c r="BD462" s="29">
        <f t="shared" si="1070"/>
        <v>0.55203800000000003</v>
      </c>
      <c r="BE462" s="29">
        <f t="shared" si="1070"/>
        <v>0.46311799999999997</v>
      </c>
      <c r="BG462" s="29">
        <f t="shared" ref="BG462:BG475" si="1073">AW462+BG461</f>
        <v>0.39748099999999997</v>
      </c>
      <c r="BH462" s="29">
        <f t="shared" ref="BH462:BH475" si="1074">AX462+BH461</f>
        <v>0.12285799999999999</v>
      </c>
      <c r="BI462" s="29">
        <f t="shared" ref="BI462:BI475" si="1075">AY462+BI461</f>
        <v>0.41147299999999998</v>
      </c>
      <c r="BJ462" s="29">
        <f t="shared" ref="BJ462:BJ475" si="1076">AZ462+BJ461</f>
        <v>2.2115879999999999</v>
      </c>
      <c r="BK462" s="29">
        <f t="shared" ref="BK462:BK475" si="1077">BA462+BK461</f>
        <v>1.991277</v>
      </c>
      <c r="BL462" s="29">
        <f t="shared" ref="BL462:BL475" si="1078">BB462+BL461</f>
        <v>1.222332</v>
      </c>
      <c r="BM462" s="29">
        <f t="shared" ref="BM462:BM475" si="1079">BC462+BM461</f>
        <v>-2.0661040000000002</v>
      </c>
      <c r="BN462" s="29">
        <f t="shared" ref="BN462:BN475" si="1080">BD462+BN461</f>
        <v>1.3715570000000001</v>
      </c>
      <c r="BO462" s="29">
        <f t="shared" ref="BO462:BO475" si="1081">BE462+BO461</f>
        <v>1.1862599999999999</v>
      </c>
      <c r="BQ462" s="24">
        <v>2003</v>
      </c>
      <c r="BR462" s="24">
        <f t="shared" si="1053"/>
        <v>20</v>
      </c>
      <c r="BS462" s="29">
        <f t="shared" si="1035"/>
        <v>7.7438059999999984</v>
      </c>
      <c r="BT462" s="29">
        <f t="shared" si="1036"/>
        <v>3.0846059999999995</v>
      </c>
      <c r="BU462" s="29">
        <f t="shared" si="1037"/>
        <v>6.8769120000000008</v>
      </c>
      <c r="BV462" s="29">
        <f t="shared" si="1038"/>
        <v>13.830426999999998</v>
      </c>
      <c r="BW462" s="29">
        <f t="shared" si="1039"/>
        <v>8.6673799999999996</v>
      </c>
      <c r="BX462" s="29">
        <f t="shared" si="1040"/>
        <v>3.2886089999999997</v>
      </c>
      <c r="BY462" s="29">
        <f t="shared" si="1041"/>
        <v>2.5063784545454544</v>
      </c>
      <c r="BZ462" s="29">
        <f t="shared" si="1042"/>
        <v>-5.589575</v>
      </c>
      <c r="CA462" s="29">
        <f t="shared" si="1043"/>
        <v>-5.4228330000000016</v>
      </c>
    </row>
    <row r="463" spans="1:79" x14ac:dyDescent="0.25">
      <c r="A463" s="25" t="s">
        <v>115</v>
      </c>
      <c r="B463" s="25" t="s">
        <v>96</v>
      </c>
      <c r="C463" s="25" t="s">
        <v>93</v>
      </c>
      <c r="D463" s="26">
        <v>30</v>
      </c>
      <c r="F463" s="29">
        <v>-1.039752</v>
      </c>
      <c r="G463" s="29">
        <v>0.259548</v>
      </c>
      <c r="H463" s="29">
        <v>6.5723000000000004E-2</v>
      </c>
      <c r="I463" s="29">
        <v>0.23469300000000001</v>
      </c>
      <c r="J463" s="29">
        <v>1.1445639999999999</v>
      </c>
      <c r="K463" s="29">
        <v>0.925257</v>
      </c>
      <c r="L463" s="29">
        <v>0.31195200000000001</v>
      </c>
      <c r="M463" s="58">
        <v>-1.0890519999999999</v>
      </c>
      <c r="N463" s="58">
        <v>0.24521999999999999</v>
      </c>
      <c r="O463" s="58">
        <v>0.12587799999999999</v>
      </c>
      <c r="R463" s="31"/>
      <c r="S463" s="31">
        <f t="shared" si="1044"/>
        <v>0.259548</v>
      </c>
      <c r="T463" s="31">
        <f t="shared" si="1045"/>
        <v>6.5723000000000004E-2</v>
      </c>
      <c r="U463" s="31">
        <f t="shared" si="1046"/>
        <v>0.23469300000000001</v>
      </c>
      <c r="V463" s="31">
        <f t="shared" si="1047"/>
        <v>1.1445639999999999</v>
      </c>
      <c r="W463" s="31">
        <f t="shared" si="1048"/>
        <v>0.925257</v>
      </c>
      <c r="X463" s="31">
        <f t="shared" si="1049"/>
        <v>0.31195200000000001</v>
      </c>
      <c r="Y463" s="60">
        <f t="shared" si="1050"/>
        <v>-1.0621610909090908</v>
      </c>
      <c r="Z463" s="60">
        <f t="shared" si="1051"/>
        <v>0.24521999999999999</v>
      </c>
      <c r="AA463" s="60">
        <f t="shared" si="1052"/>
        <v>0.12587799999999999</v>
      </c>
      <c r="AC463" s="60"/>
      <c r="AD463" s="60"/>
      <c r="AE463" s="60"/>
      <c r="AF463" s="60"/>
      <c r="AG463" s="60"/>
      <c r="AH463" s="60"/>
      <c r="AI463" s="60"/>
      <c r="AJ463" s="60"/>
      <c r="AK463" s="60"/>
      <c r="AM463" s="31"/>
      <c r="AN463" s="31"/>
      <c r="AO463" s="31"/>
      <c r="AP463" s="31"/>
      <c r="AQ463" s="31"/>
      <c r="AR463" s="31"/>
      <c r="AS463" s="60"/>
      <c r="AW463" s="29">
        <f t="shared" si="1072"/>
        <v>0.259548</v>
      </c>
      <c r="AX463" s="29">
        <f t="shared" si="1070"/>
        <v>6.5723000000000004E-2</v>
      </c>
      <c r="AY463" s="29">
        <f t="shared" si="1070"/>
        <v>0.23469300000000001</v>
      </c>
      <c r="AZ463" s="29">
        <f t="shared" si="1070"/>
        <v>1.1445639999999999</v>
      </c>
      <c r="BA463" s="29">
        <f t="shared" si="1070"/>
        <v>0.925257</v>
      </c>
      <c r="BB463" s="29">
        <f t="shared" si="1070"/>
        <v>0.31195200000000001</v>
      </c>
      <c r="BC463" s="29">
        <f t="shared" si="1070"/>
        <v>-1.0621610909090908</v>
      </c>
      <c r="BD463" s="29">
        <f t="shared" si="1070"/>
        <v>0.24521999999999999</v>
      </c>
      <c r="BE463" s="29">
        <f t="shared" si="1070"/>
        <v>0.12587799999999999</v>
      </c>
      <c r="BG463" s="29">
        <f t="shared" si="1073"/>
        <v>0.65702899999999997</v>
      </c>
      <c r="BH463" s="29">
        <f t="shared" si="1074"/>
        <v>0.188581</v>
      </c>
      <c r="BI463" s="29">
        <f t="shared" si="1075"/>
        <v>0.64616600000000002</v>
      </c>
      <c r="BJ463" s="29">
        <f t="shared" si="1076"/>
        <v>3.3561519999999998</v>
      </c>
      <c r="BK463" s="29">
        <f t="shared" si="1077"/>
        <v>2.916534</v>
      </c>
      <c r="BL463" s="29">
        <f t="shared" si="1078"/>
        <v>1.534284</v>
      </c>
      <c r="BM463" s="29">
        <f t="shared" si="1079"/>
        <v>-3.1282650909090908</v>
      </c>
      <c r="BN463" s="29">
        <f t="shared" si="1080"/>
        <v>1.6167770000000001</v>
      </c>
      <c r="BO463" s="29">
        <f t="shared" si="1081"/>
        <v>1.3121379999999998</v>
      </c>
      <c r="BQ463" s="24">
        <v>2003</v>
      </c>
      <c r="BR463" s="24">
        <f t="shared" si="1053"/>
        <v>21</v>
      </c>
      <c r="BS463" s="29">
        <f t="shared" si="1035"/>
        <v>7.8253509999999986</v>
      </c>
      <c r="BT463" s="29">
        <f t="shared" si="1036"/>
        <v>3.0471949999999994</v>
      </c>
      <c r="BU463" s="29">
        <f t="shared" si="1037"/>
        <v>7.2422460000000006</v>
      </c>
      <c r="BV463" s="29">
        <f t="shared" si="1038"/>
        <v>14.095614999999999</v>
      </c>
      <c r="BW463" s="29">
        <f t="shared" si="1039"/>
        <v>8.592492</v>
      </c>
      <c r="BX463" s="29">
        <f t="shared" si="1040"/>
        <v>3.2403619999999997</v>
      </c>
      <c r="BY463" s="29">
        <f t="shared" si="1041"/>
        <v>3.2245212727272725</v>
      </c>
      <c r="BZ463" s="29">
        <f t="shared" si="1042"/>
        <v>-5.5523740000000004</v>
      </c>
      <c r="CA463" s="29">
        <f t="shared" si="1043"/>
        <v>-5.593046000000002</v>
      </c>
    </row>
    <row r="464" spans="1:79" x14ac:dyDescent="0.25">
      <c r="A464" s="25" t="s">
        <v>115</v>
      </c>
      <c r="B464" s="25" t="s">
        <v>97</v>
      </c>
      <c r="C464" s="25" t="s">
        <v>91</v>
      </c>
      <c r="D464" s="26">
        <v>31</v>
      </c>
      <c r="F464" s="29">
        <v>0.79890300000000003</v>
      </c>
      <c r="G464" s="29">
        <v>0.78361499999999995</v>
      </c>
      <c r="H464" s="29">
        <v>0.77906500000000001</v>
      </c>
      <c r="I464" s="29">
        <v>0.66117400000000004</v>
      </c>
      <c r="J464" s="29">
        <v>1.530467</v>
      </c>
      <c r="K464" s="29">
        <v>1.132749</v>
      </c>
      <c r="L464" s="29">
        <v>0.49709399999999998</v>
      </c>
      <c r="M464" s="58">
        <v>0.71544799999999997</v>
      </c>
      <c r="N464" s="58">
        <v>0.79862900000000003</v>
      </c>
      <c r="O464" s="58">
        <v>0.92050299999999996</v>
      </c>
      <c r="R464" s="31"/>
      <c r="S464" s="31">
        <f t="shared" si="1044"/>
        <v>0.78361499999999995</v>
      </c>
      <c r="T464" s="31">
        <f t="shared" si="1045"/>
        <v>0.77906500000000001</v>
      </c>
      <c r="U464" s="31">
        <f t="shared" si="1046"/>
        <v>0.66117400000000004</v>
      </c>
      <c r="V464" s="31">
        <f t="shared" si="1047"/>
        <v>1.530467</v>
      </c>
      <c r="W464" s="31">
        <f t="shared" si="1048"/>
        <v>1.132749</v>
      </c>
      <c r="X464" s="31">
        <f t="shared" si="1049"/>
        <v>0.49709399999999998</v>
      </c>
      <c r="Y464" s="60">
        <f t="shared" si="1050"/>
        <v>0.76096890909090897</v>
      </c>
      <c r="Z464" s="60">
        <f t="shared" si="1051"/>
        <v>0.79862900000000003</v>
      </c>
      <c r="AA464" s="60">
        <f t="shared" si="1052"/>
        <v>0.92050299999999996</v>
      </c>
      <c r="AC464" s="60"/>
      <c r="AD464" s="60"/>
      <c r="AE464" s="60"/>
      <c r="AF464" s="60"/>
      <c r="AG464" s="60"/>
      <c r="AH464" s="60"/>
      <c r="AI464" s="60"/>
      <c r="AJ464" s="60"/>
      <c r="AK464" s="60"/>
      <c r="AM464" s="31"/>
      <c r="AN464" s="31"/>
      <c r="AO464" s="31"/>
      <c r="AP464" s="31"/>
      <c r="AQ464" s="31"/>
      <c r="AR464" s="31"/>
      <c r="AS464" s="60"/>
      <c r="AW464" s="29">
        <f t="shared" si="1072"/>
        <v>0.78361499999999995</v>
      </c>
      <c r="AX464" s="29">
        <f t="shared" si="1070"/>
        <v>0.77906500000000001</v>
      </c>
      <c r="AY464" s="29">
        <f t="shared" si="1070"/>
        <v>0.66117400000000004</v>
      </c>
      <c r="AZ464" s="29">
        <f t="shared" si="1070"/>
        <v>1.530467</v>
      </c>
      <c r="BA464" s="29">
        <f t="shared" si="1070"/>
        <v>1.132749</v>
      </c>
      <c r="BB464" s="29">
        <f t="shared" si="1070"/>
        <v>0.49709399999999998</v>
      </c>
      <c r="BC464" s="29">
        <f t="shared" si="1070"/>
        <v>0.76096890909090897</v>
      </c>
      <c r="BD464" s="29">
        <f t="shared" si="1070"/>
        <v>0.79862900000000003</v>
      </c>
      <c r="BE464" s="29">
        <f t="shared" si="1070"/>
        <v>0.92050299999999996</v>
      </c>
      <c r="BG464" s="29">
        <f t="shared" si="1073"/>
        <v>1.4406439999999998</v>
      </c>
      <c r="BH464" s="29">
        <f t="shared" si="1074"/>
        <v>0.96764600000000001</v>
      </c>
      <c r="BI464" s="29">
        <f t="shared" si="1075"/>
        <v>1.3073399999999999</v>
      </c>
      <c r="BJ464" s="29">
        <f t="shared" si="1076"/>
        <v>4.8866189999999996</v>
      </c>
      <c r="BK464" s="29">
        <f t="shared" si="1077"/>
        <v>4.049283</v>
      </c>
      <c r="BL464" s="29">
        <f t="shared" si="1078"/>
        <v>2.0313780000000001</v>
      </c>
      <c r="BM464" s="29">
        <f t="shared" si="1079"/>
        <v>-2.3672961818181819</v>
      </c>
      <c r="BN464" s="29">
        <f t="shared" si="1080"/>
        <v>2.4154059999999999</v>
      </c>
      <c r="BO464" s="29">
        <f t="shared" si="1081"/>
        <v>2.2326409999999997</v>
      </c>
      <c r="BQ464" s="24">
        <v>2004</v>
      </c>
      <c r="BR464" s="24">
        <v>1</v>
      </c>
      <c r="BS464" s="29">
        <f>AM800</f>
        <v>-0.112203</v>
      </c>
      <c r="BT464" s="29">
        <f t="shared" ref="BT464:CA464" si="1082">AN800</f>
        <v>-0.181866</v>
      </c>
      <c r="BU464" s="29">
        <f t="shared" si="1082"/>
        <v>-0.327569</v>
      </c>
      <c r="BV464" s="29">
        <f t="shared" si="1082"/>
        <v>-0.489537</v>
      </c>
      <c r="BW464" s="29">
        <f t="shared" si="1082"/>
        <v>-0.73588500000000001</v>
      </c>
      <c r="BX464" s="29">
        <f t="shared" si="1082"/>
        <v>1.7166000000000001E-2</v>
      </c>
      <c r="BY464" s="29">
        <f t="shared" si="1082"/>
        <v>0.30691518181818184</v>
      </c>
      <c r="BZ464" s="29">
        <f t="shared" si="1082"/>
        <v>0.50242900000000001</v>
      </c>
      <c r="CA464" s="29">
        <f t="shared" si="1082"/>
        <v>0.11977500000000001</v>
      </c>
    </row>
    <row r="465" spans="1:79" x14ac:dyDescent="0.25">
      <c r="A465" s="25" t="s">
        <v>115</v>
      </c>
      <c r="B465" s="25" t="s">
        <v>97</v>
      </c>
      <c r="C465" s="25" t="s">
        <v>92</v>
      </c>
      <c r="D465" s="26">
        <v>32</v>
      </c>
      <c r="F465" s="29">
        <v>-0.65996500000000002</v>
      </c>
      <c r="G465" s="29">
        <v>0.38891900000000001</v>
      </c>
      <c r="H465" s="29">
        <v>0.49768499999999999</v>
      </c>
      <c r="I465" s="29">
        <v>0.44198999999999999</v>
      </c>
      <c r="J465" s="29">
        <v>1.312565</v>
      </c>
      <c r="K465" s="29">
        <v>1.090436</v>
      </c>
      <c r="L465" s="29">
        <v>0.395847</v>
      </c>
      <c r="M465" s="58">
        <v>-0.57869300000000001</v>
      </c>
      <c r="N465" s="58">
        <v>0.51330799999999999</v>
      </c>
      <c r="O465" s="58">
        <v>0.57674599999999998</v>
      </c>
      <c r="R465" s="31"/>
      <c r="S465" s="31">
        <f t="shared" si="1044"/>
        <v>0.38891900000000001</v>
      </c>
      <c r="T465" s="31">
        <f t="shared" si="1045"/>
        <v>0.49768499999999999</v>
      </c>
      <c r="U465" s="31">
        <f t="shared" si="1046"/>
        <v>0.44198999999999999</v>
      </c>
      <c r="V465" s="31">
        <f t="shared" si="1047"/>
        <v>1.312565</v>
      </c>
      <c r="W465" s="31">
        <f t="shared" si="1048"/>
        <v>1.090436</v>
      </c>
      <c r="X465" s="31">
        <f t="shared" si="1049"/>
        <v>0.395847</v>
      </c>
      <c r="Y465" s="60">
        <f t="shared" si="1050"/>
        <v>-0.62302318181818184</v>
      </c>
      <c r="Z465" s="60">
        <f t="shared" si="1051"/>
        <v>0.51330799999999999</v>
      </c>
      <c r="AA465" s="60">
        <f t="shared" si="1052"/>
        <v>0.57674599999999998</v>
      </c>
      <c r="AC465" s="60"/>
      <c r="AD465" s="60"/>
      <c r="AE465" s="60"/>
      <c r="AF465" s="60"/>
      <c r="AG465" s="60"/>
      <c r="AH465" s="60"/>
      <c r="AI465" s="60"/>
      <c r="AJ465" s="60"/>
      <c r="AK465" s="60"/>
      <c r="AM465" s="31"/>
      <c r="AN465" s="31"/>
      <c r="AO465" s="31"/>
      <c r="AP465" s="31"/>
      <c r="AQ465" s="31"/>
      <c r="AR465" s="31"/>
      <c r="AS465" s="60"/>
      <c r="AW465" s="29">
        <f t="shared" si="1072"/>
        <v>0.38891900000000001</v>
      </c>
      <c r="AX465" s="29">
        <f t="shared" si="1070"/>
        <v>0.49768499999999999</v>
      </c>
      <c r="AY465" s="29">
        <f t="shared" si="1070"/>
        <v>0.44198999999999999</v>
      </c>
      <c r="AZ465" s="29">
        <f t="shared" si="1070"/>
        <v>1.312565</v>
      </c>
      <c r="BA465" s="29">
        <f t="shared" si="1070"/>
        <v>1.090436</v>
      </c>
      <c r="BB465" s="29">
        <f t="shared" si="1070"/>
        <v>0.395847</v>
      </c>
      <c r="BC465" s="29">
        <f t="shared" si="1070"/>
        <v>-0.62302318181818184</v>
      </c>
      <c r="BD465" s="29">
        <f t="shared" si="1070"/>
        <v>0.51330799999999999</v>
      </c>
      <c r="BE465" s="29">
        <f t="shared" si="1070"/>
        <v>0.57674599999999998</v>
      </c>
      <c r="BG465" s="29">
        <f t="shared" si="1073"/>
        <v>1.8295629999999998</v>
      </c>
      <c r="BH465" s="29">
        <f t="shared" si="1074"/>
        <v>1.4653309999999999</v>
      </c>
      <c r="BI465" s="29">
        <f t="shared" si="1075"/>
        <v>1.7493300000000001</v>
      </c>
      <c r="BJ465" s="29">
        <f t="shared" si="1076"/>
        <v>6.1991839999999998</v>
      </c>
      <c r="BK465" s="29">
        <f t="shared" si="1077"/>
        <v>5.1397189999999995</v>
      </c>
      <c r="BL465" s="29">
        <f t="shared" si="1078"/>
        <v>2.427225</v>
      </c>
      <c r="BM465" s="29">
        <f t="shared" si="1079"/>
        <v>-2.9903193636363636</v>
      </c>
      <c r="BN465" s="29">
        <f t="shared" si="1080"/>
        <v>2.9287139999999998</v>
      </c>
      <c r="BO465" s="29">
        <f t="shared" si="1081"/>
        <v>2.8093869999999996</v>
      </c>
      <c r="BQ465" s="24">
        <v>2004</v>
      </c>
      <c r="BR465" s="24">
        <v>2</v>
      </c>
      <c r="BS465" s="29">
        <f t="shared" ref="BS465:BS484" si="1083">AM801</f>
        <v>-0.6593119999999999</v>
      </c>
      <c r="BT465" s="29">
        <f t="shared" ref="BT465:BT484" si="1084">AN801</f>
        <v>-0.677373</v>
      </c>
      <c r="BU465" s="29">
        <f t="shared" ref="BU465:BU484" si="1085">AO801</f>
        <v>-0.91606500000000002</v>
      </c>
      <c r="BV465" s="29">
        <f t="shared" ref="BV465:BV484" si="1086">AP801</f>
        <v>-1.1189960000000001</v>
      </c>
      <c r="BW465" s="29">
        <f t="shared" ref="BW465:BW484" si="1087">AQ801</f>
        <v>-1.6125940000000001</v>
      </c>
      <c r="BX465" s="29">
        <f t="shared" ref="BX465:BX484" si="1088">AR801</f>
        <v>-0.334152</v>
      </c>
      <c r="BY465" s="29">
        <f t="shared" ref="BY465:BY484" si="1089">AS801</f>
        <v>0.30556490909090911</v>
      </c>
      <c r="BZ465" s="29">
        <f t="shared" ref="BZ465:BZ484" si="1090">AT801</f>
        <v>0.68391800000000003</v>
      </c>
      <c r="CA465" s="29">
        <f t="shared" ref="CA465:CA484" si="1091">AU801</f>
        <v>-3.9905999999999983E-2</v>
      </c>
    </row>
    <row r="466" spans="1:79" x14ac:dyDescent="0.25">
      <c r="A466" s="25" t="s">
        <v>115</v>
      </c>
      <c r="B466" s="25" t="s">
        <v>97</v>
      </c>
      <c r="C466" s="25" t="s">
        <v>93</v>
      </c>
      <c r="D466" s="26">
        <v>33</v>
      </c>
      <c r="F466" s="29">
        <v>-1.698124</v>
      </c>
      <c r="G466" s="29">
        <v>-9.8414000000000001E-2</v>
      </c>
      <c r="H466" s="29">
        <v>1.8699E-2</v>
      </c>
      <c r="I466" s="29">
        <v>0.120461</v>
      </c>
      <c r="J466" s="29">
        <v>0.890239</v>
      </c>
      <c r="K466" s="29">
        <v>0.836476</v>
      </c>
      <c r="L466" s="29">
        <v>0.109608</v>
      </c>
      <c r="M466" s="58">
        <v>-1.701538</v>
      </c>
      <c r="N466" s="58">
        <v>3.6025000000000001E-2</v>
      </c>
      <c r="O466" s="58">
        <v>1.6733000000000001E-2</v>
      </c>
      <c r="R466" s="31"/>
      <c r="S466" s="31">
        <f t="shared" si="1044"/>
        <v>-9.8414000000000001E-2</v>
      </c>
      <c r="T466" s="31">
        <f t="shared" si="1045"/>
        <v>1.8699E-2</v>
      </c>
      <c r="U466" s="31">
        <f t="shared" si="1046"/>
        <v>0.120461</v>
      </c>
      <c r="V466" s="31">
        <f t="shared" si="1047"/>
        <v>0.890239</v>
      </c>
      <c r="W466" s="31">
        <f t="shared" si="1048"/>
        <v>0.836476</v>
      </c>
      <c r="X466" s="31">
        <f t="shared" si="1049"/>
        <v>0.109608</v>
      </c>
      <c r="Y466" s="60">
        <f t="shared" si="1050"/>
        <v>-1.6996758181818181</v>
      </c>
      <c r="Z466" s="60">
        <f t="shared" si="1051"/>
        <v>3.6025000000000001E-2</v>
      </c>
      <c r="AA466" s="60">
        <f t="shared" si="1052"/>
        <v>1.6733000000000001E-2</v>
      </c>
      <c r="AC466" s="60"/>
      <c r="AD466" s="60"/>
      <c r="AE466" s="60"/>
      <c r="AF466" s="60"/>
      <c r="AG466" s="60"/>
      <c r="AH466" s="60"/>
      <c r="AI466" s="60"/>
      <c r="AJ466" s="60"/>
      <c r="AK466" s="60"/>
      <c r="AM466" s="31"/>
      <c r="AN466" s="31"/>
      <c r="AO466" s="31"/>
      <c r="AP466" s="31"/>
      <c r="AQ466" s="31"/>
      <c r="AR466" s="31"/>
      <c r="AS466" s="60"/>
      <c r="AW466" s="29">
        <f t="shared" si="1072"/>
        <v>-9.8414000000000001E-2</v>
      </c>
      <c r="AX466" s="29">
        <f t="shared" si="1070"/>
        <v>1.8699E-2</v>
      </c>
      <c r="AY466" s="29">
        <f t="shared" si="1070"/>
        <v>0.120461</v>
      </c>
      <c r="AZ466" s="29">
        <f t="shared" si="1070"/>
        <v>0.890239</v>
      </c>
      <c r="BA466" s="29">
        <f t="shared" si="1070"/>
        <v>0.836476</v>
      </c>
      <c r="BB466" s="29">
        <f t="shared" si="1070"/>
        <v>0.109608</v>
      </c>
      <c r="BC466" s="29">
        <f t="shared" si="1070"/>
        <v>-1.6996758181818181</v>
      </c>
      <c r="BD466" s="29">
        <f t="shared" si="1070"/>
        <v>3.6025000000000001E-2</v>
      </c>
      <c r="BE466" s="29">
        <f t="shared" si="1070"/>
        <v>1.6733000000000001E-2</v>
      </c>
      <c r="BG466" s="29">
        <f t="shared" si="1073"/>
        <v>1.7311489999999998</v>
      </c>
      <c r="BH466" s="29">
        <f t="shared" si="1074"/>
        <v>1.48403</v>
      </c>
      <c r="BI466" s="29">
        <f t="shared" si="1075"/>
        <v>1.869791</v>
      </c>
      <c r="BJ466" s="29">
        <f t="shared" si="1076"/>
        <v>7.089423</v>
      </c>
      <c r="BK466" s="29">
        <f t="shared" si="1077"/>
        <v>5.9761949999999997</v>
      </c>
      <c r="BL466" s="29">
        <f t="shared" si="1078"/>
        <v>2.5368330000000001</v>
      </c>
      <c r="BM466" s="29">
        <f t="shared" si="1079"/>
        <v>-4.6899951818181815</v>
      </c>
      <c r="BN466" s="29">
        <f t="shared" si="1080"/>
        <v>2.9647389999999998</v>
      </c>
      <c r="BO466" s="29">
        <f t="shared" si="1081"/>
        <v>2.8261199999999995</v>
      </c>
      <c r="BQ466" s="24">
        <v>2004</v>
      </c>
      <c r="BR466" s="24">
        <v>3</v>
      </c>
      <c r="BS466" s="29">
        <f t="shared" si="1083"/>
        <v>-1.4912489999999998</v>
      </c>
      <c r="BT466" s="29">
        <f t="shared" si="1084"/>
        <v>-1.4048210000000001</v>
      </c>
      <c r="BU466" s="29">
        <f t="shared" si="1085"/>
        <v>-1.6914210000000001</v>
      </c>
      <c r="BV466" s="29">
        <f t="shared" si="1086"/>
        <v>-1.899114</v>
      </c>
      <c r="BW466" s="29">
        <f t="shared" si="1087"/>
        <v>-2.546735</v>
      </c>
      <c r="BX466" s="29">
        <f t="shared" si="1088"/>
        <v>-0.93658700000000006</v>
      </c>
      <c r="BY466" s="29">
        <f t="shared" si="1089"/>
        <v>-2.0624727272727239E-2</v>
      </c>
      <c r="BZ466" s="29">
        <f t="shared" si="1090"/>
        <v>0.51056199999999996</v>
      </c>
      <c r="CA466" s="29">
        <f t="shared" si="1091"/>
        <v>-0.47371200000000002</v>
      </c>
    </row>
    <row r="467" spans="1:79" x14ac:dyDescent="0.25">
      <c r="A467" s="25" t="s">
        <v>115</v>
      </c>
      <c r="B467" s="25" t="s">
        <v>98</v>
      </c>
      <c r="C467" s="25" t="s">
        <v>91</v>
      </c>
      <c r="D467" s="26">
        <v>34</v>
      </c>
      <c r="F467" s="29">
        <v>0.95836500000000002</v>
      </c>
      <c r="G467" s="29">
        <v>0.34972500000000001</v>
      </c>
      <c r="H467" s="29">
        <v>0.39771000000000001</v>
      </c>
      <c r="I467" s="29">
        <v>0.76253899999999997</v>
      </c>
      <c r="J467" s="29">
        <v>0.62906600000000001</v>
      </c>
      <c r="K467" s="29">
        <v>0.80430599999999997</v>
      </c>
      <c r="L467" s="29">
        <v>0.62201200000000001</v>
      </c>
      <c r="M467" s="58">
        <v>0.91365600000000002</v>
      </c>
      <c r="N467" s="58">
        <v>0.20546800000000001</v>
      </c>
      <c r="O467" s="58">
        <v>0.15479299999999999</v>
      </c>
      <c r="R467" s="31"/>
      <c r="S467" s="31">
        <f t="shared" si="1044"/>
        <v>0.34972500000000001</v>
      </c>
      <c r="T467" s="31">
        <f t="shared" si="1045"/>
        <v>0.39771000000000001</v>
      </c>
      <c r="U467" s="31">
        <f t="shared" si="1046"/>
        <v>0.76253899999999997</v>
      </c>
      <c r="V467" s="31">
        <f t="shared" si="1047"/>
        <v>0.62906600000000001</v>
      </c>
      <c r="W467" s="31">
        <f t="shared" si="1048"/>
        <v>0.80430599999999997</v>
      </c>
      <c r="X467" s="31">
        <f t="shared" si="1049"/>
        <v>0.62201200000000001</v>
      </c>
      <c r="Y467" s="60">
        <f t="shared" si="1050"/>
        <v>0.93804272727272719</v>
      </c>
      <c r="Z467" s="60">
        <f t="shared" si="1051"/>
        <v>0.20546800000000001</v>
      </c>
      <c r="AA467" s="60">
        <f t="shared" si="1052"/>
        <v>0.15479299999999999</v>
      </c>
      <c r="AC467" s="60"/>
      <c r="AD467" s="60"/>
      <c r="AE467" s="60"/>
      <c r="AF467" s="60"/>
      <c r="AG467" s="60"/>
      <c r="AH467" s="60"/>
      <c r="AI467" s="60"/>
      <c r="AJ467" s="60"/>
      <c r="AK467" s="60"/>
      <c r="AM467" s="31"/>
      <c r="AN467" s="31"/>
      <c r="AO467" s="31"/>
      <c r="AP467" s="31"/>
      <c r="AQ467" s="31"/>
      <c r="AR467" s="31"/>
      <c r="AS467" s="60"/>
      <c r="AW467" s="29">
        <f t="shared" si="1072"/>
        <v>0.34972500000000001</v>
      </c>
      <c r="AX467" s="29">
        <f t="shared" si="1070"/>
        <v>0.39771000000000001</v>
      </c>
      <c r="AY467" s="29">
        <f t="shared" si="1070"/>
        <v>0.76253899999999997</v>
      </c>
      <c r="AZ467" s="29">
        <f t="shared" si="1070"/>
        <v>0.62906600000000001</v>
      </c>
      <c r="BA467" s="29">
        <f t="shared" si="1070"/>
        <v>0.80430599999999997</v>
      </c>
      <c r="BB467" s="29">
        <f t="shared" si="1070"/>
        <v>0.62201200000000001</v>
      </c>
      <c r="BC467" s="29">
        <f t="shared" si="1070"/>
        <v>0.93804272727272719</v>
      </c>
      <c r="BD467" s="29">
        <f t="shared" si="1070"/>
        <v>0.20546800000000001</v>
      </c>
      <c r="BE467" s="29">
        <f t="shared" si="1070"/>
        <v>0.15479299999999999</v>
      </c>
      <c r="BG467" s="29">
        <f t="shared" si="1073"/>
        <v>2.0808739999999997</v>
      </c>
      <c r="BH467" s="29">
        <f t="shared" si="1074"/>
        <v>1.88174</v>
      </c>
      <c r="BI467" s="29">
        <f t="shared" si="1075"/>
        <v>2.6323300000000001</v>
      </c>
      <c r="BJ467" s="29">
        <f t="shared" si="1076"/>
        <v>7.7184889999999999</v>
      </c>
      <c r="BK467" s="29">
        <f t="shared" si="1077"/>
        <v>6.7805009999999992</v>
      </c>
      <c r="BL467" s="29">
        <f t="shared" si="1078"/>
        <v>3.1588450000000003</v>
      </c>
      <c r="BM467" s="29">
        <f t="shared" si="1079"/>
        <v>-3.7519524545454543</v>
      </c>
      <c r="BN467" s="29">
        <f t="shared" si="1080"/>
        <v>3.170207</v>
      </c>
      <c r="BO467" s="29">
        <f t="shared" si="1081"/>
        <v>2.9809129999999997</v>
      </c>
      <c r="BQ467" s="24">
        <v>2004</v>
      </c>
      <c r="BR467" s="24">
        <v>4</v>
      </c>
      <c r="BS467" s="29">
        <f t="shared" si="1083"/>
        <v>-1.6419559999999997</v>
      </c>
      <c r="BT467" s="29">
        <f t="shared" si="1084"/>
        <v>-1.3497350000000001</v>
      </c>
      <c r="BU467" s="29">
        <f t="shared" si="1085"/>
        <v>-2.2684250000000001</v>
      </c>
      <c r="BV467" s="29">
        <f t="shared" si="1086"/>
        <v>-2.2729439999999999</v>
      </c>
      <c r="BW467" s="29">
        <f t="shared" si="1087"/>
        <v>-2.9009330000000002</v>
      </c>
      <c r="BX467" s="29">
        <f t="shared" si="1088"/>
        <v>-1.137964</v>
      </c>
      <c r="BY467" s="29">
        <f t="shared" si="1089"/>
        <v>-0.28817372727272728</v>
      </c>
      <c r="BZ467" s="29">
        <f t="shared" si="1090"/>
        <v>0.75580399999999992</v>
      </c>
      <c r="CA467" s="29">
        <f t="shared" si="1091"/>
        <v>-0.28420400000000001</v>
      </c>
    </row>
    <row r="468" spans="1:79" x14ac:dyDescent="0.25">
      <c r="A468" s="25" t="s">
        <v>115</v>
      </c>
      <c r="B468" s="25" t="s">
        <v>98</v>
      </c>
      <c r="C468" s="25" t="s">
        <v>92</v>
      </c>
      <c r="D468" s="26">
        <v>35</v>
      </c>
      <c r="F468" s="29">
        <v>1.2109319999999999</v>
      </c>
      <c r="G468" s="29">
        <v>0.41817500000000002</v>
      </c>
      <c r="H468" s="29">
        <v>0.468221</v>
      </c>
      <c r="I468" s="29">
        <v>0.84879199999999999</v>
      </c>
      <c r="J468" s="29">
        <v>0.67837899999999995</v>
      </c>
      <c r="K468" s="29">
        <v>0.83079499999999995</v>
      </c>
      <c r="L468" s="29">
        <v>0.76613100000000001</v>
      </c>
      <c r="M468" s="58">
        <v>1.1720440000000001</v>
      </c>
      <c r="N468" s="58">
        <v>0.347609</v>
      </c>
      <c r="O468" s="58">
        <v>0.50849500000000003</v>
      </c>
      <c r="R468" s="31"/>
      <c r="S468" s="31">
        <f t="shared" si="1044"/>
        <v>0.41817500000000002</v>
      </c>
      <c r="T468" s="31">
        <f t="shared" si="1045"/>
        <v>0.468221</v>
      </c>
      <c r="U468" s="31">
        <f t="shared" si="1046"/>
        <v>0.84879199999999999</v>
      </c>
      <c r="V468" s="31">
        <f t="shared" si="1047"/>
        <v>0.67837899999999995</v>
      </c>
      <c r="W468" s="31">
        <f t="shared" si="1048"/>
        <v>0.83079499999999995</v>
      </c>
      <c r="X468" s="31">
        <f t="shared" si="1049"/>
        <v>0.76613100000000001</v>
      </c>
      <c r="Y468" s="60">
        <f t="shared" si="1050"/>
        <v>1.1932556363636364</v>
      </c>
      <c r="Z468" s="60">
        <f t="shared" si="1051"/>
        <v>0.347609</v>
      </c>
      <c r="AA468" s="60">
        <f t="shared" si="1052"/>
        <v>0.50849500000000003</v>
      </c>
      <c r="AC468" s="60"/>
      <c r="AD468" s="60"/>
      <c r="AE468" s="60"/>
      <c r="AF468" s="60"/>
      <c r="AG468" s="60"/>
      <c r="AH468" s="60"/>
      <c r="AI468" s="60"/>
      <c r="AJ468" s="60"/>
      <c r="AK468" s="60"/>
      <c r="AM468" s="31"/>
      <c r="AN468" s="31"/>
      <c r="AO468" s="31"/>
      <c r="AP468" s="31"/>
      <c r="AQ468" s="31"/>
      <c r="AR468" s="31"/>
      <c r="AS468" s="60"/>
      <c r="AW468" s="29">
        <f t="shared" si="1072"/>
        <v>0.41817500000000002</v>
      </c>
      <c r="AX468" s="29">
        <f t="shared" si="1070"/>
        <v>0.468221</v>
      </c>
      <c r="AY468" s="29">
        <f t="shared" si="1070"/>
        <v>0.84879199999999999</v>
      </c>
      <c r="AZ468" s="29">
        <f t="shared" si="1070"/>
        <v>0.67837899999999995</v>
      </c>
      <c r="BA468" s="29">
        <f t="shared" si="1070"/>
        <v>0.83079499999999995</v>
      </c>
      <c r="BB468" s="29">
        <f t="shared" si="1070"/>
        <v>0.76613100000000001</v>
      </c>
      <c r="BC468" s="29">
        <f t="shared" si="1070"/>
        <v>1.1932556363636364</v>
      </c>
      <c r="BD468" s="29">
        <f t="shared" si="1070"/>
        <v>0.347609</v>
      </c>
      <c r="BE468" s="29">
        <f t="shared" si="1070"/>
        <v>0.50849500000000003</v>
      </c>
      <c r="BG468" s="29">
        <f t="shared" si="1073"/>
        <v>2.4990489999999999</v>
      </c>
      <c r="BH468" s="29">
        <f t="shared" si="1074"/>
        <v>2.349961</v>
      </c>
      <c r="BI468" s="29">
        <f t="shared" si="1075"/>
        <v>3.481122</v>
      </c>
      <c r="BJ468" s="29">
        <f t="shared" si="1076"/>
        <v>8.3968679999999996</v>
      </c>
      <c r="BK468" s="29">
        <f t="shared" si="1077"/>
        <v>7.6112959999999994</v>
      </c>
      <c r="BL468" s="29">
        <f t="shared" si="1078"/>
        <v>3.9249760000000005</v>
      </c>
      <c r="BM468" s="29">
        <f t="shared" si="1079"/>
        <v>-2.5586968181818177</v>
      </c>
      <c r="BN468" s="29">
        <f t="shared" si="1080"/>
        <v>3.5178159999999998</v>
      </c>
      <c r="BO468" s="29">
        <f t="shared" si="1081"/>
        <v>3.4894079999999996</v>
      </c>
      <c r="BQ468" s="24">
        <v>2004</v>
      </c>
      <c r="BR468" s="24">
        <v>5</v>
      </c>
      <c r="BS468" s="29">
        <f t="shared" si="1083"/>
        <v>-0.8731939999999998</v>
      </c>
      <c r="BT468" s="29">
        <f t="shared" si="1084"/>
        <v>-0.57935400000000015</v>
      </c>
      <c r="BU468" s="29">
        <f t="shared" si="1085"/>
        <v>-2.3215970000000001</v>
      </c>
      <c r="BV468" s="29">
        <f t="shared" si="1086"/>
        <v>-1.9740829999999998</v>
      </c>
      <c r="BW468" s="29">
        <f t="shared" si="1087"/>
        <v>-2.5288200000000001</v>
      </c>
      <c r="BX468" s="29">
        <f t="shared" si="1088"/>
        <v>-0.57482299999999997</v>
      </c>
      <c r="BY468" s="29">
        <f t="shared" si="1089"/>
        <v>-0.13997454545454549</v>
      </c>
      <c r="BZ468" s="29">
        <f t="shared" si="1090"/>
        <v>1.5614919999999999</v>
      </c>
      <c r="CA468" s="29">
        <f t="shared" si="1091"/>
        <v>0.37762300000000004</v>
      </c>
    </row>
    <row r="469" spans="1:79" x14ac:dyDescent="0.25">
      <c r="A469" s="25" t="s">
        <v>115</v>
      </c>
      <c r="B469" s="25" t="s">
        <v>98</v>
      </c>
      <c r="C469" s="25" t="s">
        <v>93</v>
      </c>
      <c r="D469" s="26">
        <v>36</v>
      </c>
      <c r="F469" s="29">
        <v>1.23448</v>
      </c>
      <c r="G469" s="29">
        <v>0.48235499999999998</v>
      </c>
      <c r="H469" s="29">
        <v>0.588646</v>
      </c>
      <c r="I469" s="29">
        <v>0.82986599999999999</v>
      </c>
      <c r="J469" s="29">
        <v>0.71024500000000002</v>
      </c>
      <c r="K469" s="29">
        <v>0.80296400000000001</v>
      </c>
      <c r="L469" s="29">
        <v>0.89913900000000002</v>
      </c>
      <c r="M469" s="58">
        <v>1.2110160000000001</v>
      </c>
      <c r="N469" s="58">
        <v>0.461455</v>
      </c>
      <c r="O469" s="58">
        <v>0.79573000000000005</v>
      </c>
      <c r="R469" s="31"/>
      <c r="S469" s="31">
        <f t="shared" si="1044"/>
        <v>0.48235499999999998</v>
      </c>
      <c r="T469" s="31">
        <f t="shared" si="1045"/>
        <v>0.588646</v>
      </c>
      <c r="U469" s="31">
        <f t="shared" si="1046"/>
        <v>0.82986599999999999</v>
      </c>
      <c r="V469" s="31">
        <f t="shared" si="1047"/>
        <v>0.71024500000000002</v>
      </c>
      <c r="W469" s="31">
        <f t="shared" si="1048"/>
        <v>0.80296400000000001</v>
      </c>
      <c r="X469" s="31">
        <f t="shared" si="1049"/>
        <v>0.89913900000000002</v>
      </c>
      <c r="Y469" s="60">
        <f t="shared" si="1050"/>
        <v>1.2238145454545455</v>
      </c>
      <c r="Z469" s="60">
        <f t="shared" si="1051"/>
        <v>0.461455</v>
      </c>
      <c r="AA469" s="60">
        <f t="shared" si="1052"/>
        <v>0.79573000000000005</v>
      </c>
      <c r="AC469" s="60"/>
      <c r="AD469" s="60"/>
      <c r="AE469" s="60"/>
      <c r="AF469" s="60"/>
      <c r="AG469" s="60"/>
      <c r="AH469" s="60"/>
      <c r="AI469" s="60"/>
      <c r="AJ469" s="60"/>
      <c r="AK469" s="60"/>
      <c r="AM469" s="31"/>
      <c r="AN469" s="31"/>
      <c r="AO469" s="31"/>
      <c r="AP469" s="31"/>
      <c r="AQ469" s="31"/>
      <c r="AR469" s="31"/>
      <c r="AS469" s="60"/>
      <c r="AW469" s="29">
        <f t="shared" si="1072"/>
        <v>0.48235499999999998</v>
      </c>
      <c r="AX469" s="29">
        <f t="shared" si="1070"/>
        <v>0.588646</v>
      </c>
      <c r="AY469" s="29">
        <f t="shared" si="1070"/>
        <v>0.82986599999999999</v>
      </c>
      <c r="AZ469" s="29">
        <f t="shared" si="1070"/>
        <v>0.71024500000000002</v>
      </c>
      <c r="BA469" s="29">
        <f t="shared" si="1070"/>
        <v>0.80296400000000001</v>
      </c>
      <c r="BB469" s="29">
        <f t="shared" si="1070"/>
        <v>0.89913900000000002</v>
      </c>
      <c r="BC469" s="29">
        <f t="shared" si="1070"/>
        <v>1.2238145454545455</v>
      </c>
      <c r="BD469" s="29">
        <f t="shared" si="1070"/>
        <v>0.461455</v>
      </c>
      <c r="BE469" s="29">
        <f t="shared" si="1070"/>
        <v>0.79573000000000005</v>
      </c>
      <c r="BG469" s="29">
        <f t="shared" si="1073"/>
        <v>2.9814039999999999</v>
      </c>
      <c r="BH469" s="29">
        <f t="shared" si="1074"/>
        <v>2.9386070000000002</v>
      </c>
      <c r="BI469" s="29">
        <f t="shared" si="1075"/>
        <v>4.310988</v>
      </c>
      <c r="BJ469" s="29">
        <f t="shared" si="1076"/>
        <v>9.107113</v>
      </c>
      <c r="BK469" s="29">
        <f t="shared" si="1077"/>
        <v>8.4142599999999987</v>
      </c>
      <c r="BL469" s="29">
        <f t="shared" si="1078"/>
        <v>4.8241150000000008</v>
      </c>
      <c r="BM469" s="29">
        <f t="shared" si="1079"/>
        <v>-1.3348822727272722</v>
      </c>
      <c r="BN469" s="29">
        <f t="shared" si="1080"/>
        <v>3.9792709999999998</v>
      </c>
      <c r="BO469" s="29">
        <f t="shared" si="1081"/>
        <v>4.2851379999999999</v>
      </c>
      <c r="BQ469" s="24">
        <v>2004</v>
      </c>
      <c r="BR469" s="24">
        <v>6</v>
      </c>
      <c r="BS469" s="29">
        <f t="shared" si="1083"/>
        <v>0.74837100000000012</v>
      </c>
      <c r="BT469" s="29">
        <f t="shared" si="1084"/>
        <v>0.79482399999999975</v>
      </c>
      <c r="BU469" s="29">
        <f t="shared" si="1085"/>
        <v>-1.9764220000000001</v>
      </c>
      <c r="BV469" s="29">
        <f t="shared" si="1086"/>
        <v>-1.0918939999999999</v>
      </c>
      <c r="BW469" s="29">
        <f t="shared" si="1087"/>
        <v>-1.4577790000000002</v>
      </c>
      <c r="BX469" s="29">
        <f t="shared" si="1088"/>
        <v>0.65392499999999998</v>
      </c>
      <c r="BY469" s="29">
        <f t="shared" si="1089"/>
        <v>0.35726063636363625</v>
      </c>
      <c r="BZ469" s="29">
        <f t="shared" si="1090"/>
        <v>2.8343619999999996</v>
      </c>
      <c r="CA469" s="29">
        <f t="shared" si="1091"/>
        <v>1.520267</v>
      </c>
    </row>
    <row r="470" spans="1:79" x14ac:dyDescent="0.25">
      <c r="A470" s="25" t="s">
        <v>116</v>
      </c>
      <c r="B470" s="25" t="s">
        <v>91</v>
      </c>
      <c r="C470" s="25" t="s">
        <v>91</v>
      </c>
      <c r="D470" s="26" t="s">
        <v>100</v>
      </c>
      <c r="F470" s="29">
        <v>0.36312899999999998</v>
      </c>
      <c r="G470" s="29">
        <v>0.24230099999999999</v>
      </c>
      <c r="H470" s="29">
        <v>8.2017000000000007E-2</v>
      </c>
      <c r="I470" s="29">
        <v>0.52073999999999998</v>
      </c>
      <c r="J470" s="29">
        <v>0.32822699999999999</v>
      </c>
      <c r="K470" s="29">
        <v>0.39551199999999997</v>
      </c>
      <c r="L470" s="29">
        <v>0.29427199999999998</v>
      </c>
      <c r="M470" s="58">
        <v>0.51021099999999997</v>
      </c>
      <c r="N470" s="58">
        <v>-0.31614399999999998</v>
      </c>
      <c r="O470" s="58">
        <v>-0.363286</v>
      </c>
      <c r="R470" s="31"/>
      <c r="S470" s="31">
        <f t="shared" si="1044"/>
        <v>0.24230099999999999</v>
      </c>
      <c r="T470" s="31">
        <f t="shared" si="1045"/>
        <v>8.2017000000000007E-2</v>
      </c>
      <c r="U470" s="31">
        <f t="shared" si="1046"/>
        <v>0.52073999999999998</v>
      </c>
      <c r="V470" s="31">
        <f t="shared" si="1047"/>
        <v>0.32822699999999999</v>
      </c>
      <c r="W470" s="31">
        <f t="shared" si="1048"/>
        <v>0.39551199999999997</v>
      </c>
      <c r="X470" s="31">
        <f t="shared" si="1049"/>
        <v>0.29427199999999998</v>
      </c>
      <c r="Y470" s="60">
        <f t="shared" si="1050"/>
        <v>0.42998445454545453</v>
      </c>
      <c r="Z470" s="60">
        <f t="shared" si="1051"/>
        <v>-0.31614399999999998</v>
      </c>
      <c r="AA470" s="60">
        <f t="shared" si="1052"/>
        <v>-0.363286</v>
      </c>
      <c r="AC470" s="60"/>
      <c r="AD470" s="60"/>
      <c r="AE470" s="60"/>
      <c r="AF470" s="60"/>
      <c r="AG470" s="60"/>
      <c r="AH470" s="60"/>
      <c r="AI470" s="60"/>
      <c r="AJ470" s="60"/>
      <c r="AK470" s="60"/>
      <c r="AM470" s="31"/>
      <c r="AN470" s="31"/>
      <c r="AO470" s="31"/>
      <c r="AP470" s="31"/>
      <c r="AQ470" s="31"/>
      <c r="AR470" s="31"/>
      <c r="AS470" s="60"/>
      <c r="AW470" s="29">
        <f t="shared" si="1072"/>
        <v>0.24230099999999999</v>
      </c>
      <c r="AX470" s="29">
        <f t="shared" si="1070"/>
        <v>8.2017000000000007E-2</v>
      </c>
      <c r="AY470" s="29">
        <f t="shared" si="1070"/>
        <v>0.52073999999999998</v>
      </c>
      <c r="AZ470" s="29">
        <f t="shared" si="1070"/>
        <v>0.32822699999999999</v>
      </c>
      <c r="BA470" s="29">
        <f t="shared" si="1070"/>
        <v>0.39551199999999997</v>
      </c>
      <c r="BB470" s="29">
        <f t="shared" si="1070"/>
        <v>0.29427199999999998</v>
      </c>
      <c r="BC470" s="29">
        <f t="shared" si="1070"/>
        <v>0.42998445454545453</v>
      </c>
      <c r="BD470" s="29">
        <f t="shared" si="1070"/>
        <v>-0.31614399999999998</v>
      </c>
      <c r="BE470" s="29">
        <f t="shared" si="1070"/>
        <v>-0.363286</v>
      </c>
      <c r="BG470" s="29">
        <f t="shared" si="1073"/>
        <v>3.2237049999999998</v>
      </c>
      <c r="BH470" s="29">
        <f t="shared" si="1074"/>
        <v>3.0206240000000002</v>
      </c>
      <c r="BI470" s="29">
        <f t="shared" si="1075"/>
        <v>4.831728</v>
      </c>
      <c r="BJ470" s="29">
        <f t="shared" si="1076"/>
        <v>9.4353400000000001</v>
      </c>
      <c r="BK470" s="29">
        <f t="shared" si="1077"/>
        <v>8.8097719999999988</v>
      </c>
      <c r="BL470" s="29">
        <f t="shared" si="1078"/>
        <v>5.1183870000000011</v>
      </c>
      <c r="BM470" s="29">
        <f t="shared" si="1079"/>
        <v>-0.90489781818181769</v>
      </c>
      <c r="BN470" s="29">
        <f t="shared" si="1080"/>
        <v>3.6631269999999998</v>
      </c>
      <c r="BO470" s="29">
        <f t="shared" si="1081"/>
        <v>3.9218519999999999</v>
      </c>
      <c r="BQ470" s="24">
        <v>2004</v>
      </c>
      <c r="BR470" s="24">
        <v>7</v>
      </c>
      <c r="BS470" s="29">
        <f t="shared" si="1083"/>
        <v>0.95560100000000014</v>
      </c>
      <c r="BT470" s="29">
        <f t="shared" si="1084"/>
        <v>1.2122729999999997</v>
      </c>
      <c r="BU470" s="29">
        <f t="shared" si="1085"/>
        <v>-1.9149210000000001</v>
      </c>
      <c r="BV470" s="29">
        <f t="shared" si="1086"/>
        <v>-0.55103899999999995</v>
      </c>
      <c r="BW470" s="29">
        <f t="shared" si="1087"/>
        <v>-0.80533900000000014</v>
      </c>
      <c r="BX470" s="29">
        <f t="shared" si="1088"/>
        <v>1.468982</v>
      </c>
      <c r="BY470" s="29">
        <f t="shared" si="1089"/>
        <v>2.5963999999999932E-2</v>
      </c>
      <c r="BZ470" s="29">
        <f t="shared" si="1090"/>
        <v>3.0658859999999994</v>
      </c>
      <c r="CA470" s="29">
        <f t="shared" si="1091"/>
        <v>2.026335</v>
      </c>
    </row>
    <row r="471" spans="1:79" x14ac:dyDescent="0.25">
      <c r="A471" s="25" t="s">
        <v>116</v>
      </c>
      <c r="B471" s="25" t="s">
        <v>91</v>
      </c>
      <c r="C471" s="25" t="s">
        <v>92</v>
      </c>
      <c r="D471" s="26">
        <v>2</v>
      </c>
      <c r="F471" s="29">
        <v>0.41291800000000001</v>
      </c>
      <c r="G471" s="29">
        <v>0.22725600000000001</v>
      </c>
      <c r="H471" s="29">
        <v>0.110972</v>
      </c>
      <c r="I471" s="29">
        <v>0.38369599999999998</v>
      </c>
      <c r="J471" s="29">
        <v>0.151056</v>
      </c>
      <c r="K471" s="29">
        <v>0.362759</v>
      </c>
      <c r="L471" s="29">
        <v>0.276557</v>
      </c>
      <c r="M471" s="58">
        <v>0.50429400000000002</v>
      </c>
      <c r="N471" s="58">
        <v>-0.22406499999999999</v>
      </c>
      <c r="O471" s="58">
        <v>-0.21879899999999999</v>
      </c>
      <c r="R471" s="31"/>
      <c r="S471" s="31">
        <f t="shared" si="1044"/>
        <v>0.22725600000000001</v>
      </c>
      <c r="T471" s="31">
        <f t="shared" si="1045"/>
        <v>0.110972</v>
      </c>
      <c r="U471" s="31">
        <f t="shared" si="1046"/>
        <v>0.38369599999999998</v>
      </c>
      <c r="V471" s="31">
        <f t="shared" si="1047"/>
        <v>0.151056</v>
      </c>
      <c r="W471" s="31">
        <f t="shared" si="1048"/>
        <v>0.362759</v>
      </c>
      <c r="X471" s="31">
        <f t="shared" si="1049"/>
        <v>0.276557</v>
      </c>
      <c r="Y471" s="60">
        <f t="shared" si="1050"/>
        <v>0.45445254545454544</v>
      </c>
      <c r="Z471" s="60">
        <f t="shared" si="1051"/>
        <v>-0.22406499999999999</v>
      </c>
      <c r="AA471" s="60">
        <f t="shared" si="1052"/>
        <v>-0.21879899999999999</v>
      </c>
      <c r="AC471" s="60"/>
      <c r="AD471" s="60"/>
      <c r="AE471" s="60"/>
      <c r="AF471" s="60"/>
      <c r="AG471" s="60"/>
      <c r="AH471" s="60"/>
      <c r="AI471" s="60"/>
      <c r="AJ471" s="60"/>
      <c r="AK471" s="60"/>
      <c r="AM471" s="31"/>
      <c r="AN471" s="31"/>
      <c r="AO471" s="31"/>
      <c r="AP471" s="31"/>
      <c r="AQ471" s="31"/>
      <c r="AR471" s="31"/>
      <c r="AS471" s="60"/>
      <c r="AW471" s="29">
        <f t="shared" si="1072"/>
        <v>0.22725600000000001</v>
      </c>
      <c r="AX471" s="29">
        <f t="shared" si="1070"/>
        <v>0.110972</v>
      </c>
      <c r="AY471" s="29">
        <f t="shared" si="1070"/>
        <v>0.38369599999999998</v>
      </c>
      <c r="AZ471" s="29">
        <f t="shared" si="1070"/>
        <v>0.151056</v>
      </c>
      <c r="BA471" s="29">
        <f t="shared" si="1070"/>
        <v>0.362759</v>
      </c>
      <c r="BB471" s="29">
        <f t="shared" si="1070"/>
        <v>0.276557</v>
      </c>
      <c r="BC471" s="29">
        <f t="shared" si="1070"/>
        <v>0.45445254545454544</v>
      </c>
      <c r="BD471" s="29">
        <f t="shared" si="1070"/>
        <v>-0.22406499999999999</v>
      </c>
      <c r="BE471" s="29">
        <f t="shared" si="1070"/>
        <v>-0.21879899999999999</v>
      </c>
      <c r="BG471" s="29">
        <f t="shared" si="1073"/>
        <v>3.4509609999999999</v>
      </c>
      <c r="BH471" s="29">
        <f t="shared" si="1074"/>
        <v>3.131596</v>
      </c>
      <c r="BI471" s="29">
        <f t="shared" si="1075"/>
        <v>5.2154239999999996</v>
      </c>
      <c r="BJ471" s="29">
        <f t="shared" si="1076"/>
        <v>9.5863960000000006</v>
      </c>
      <c r="BK471" s="29">
        <f t="shared" si="1077"/>
        <v>9.1725309999999993</v>
      </c>
      <c r="BL471" s="29">
        <f t="shared" si="1078"/>
        <v>5.3949440000000015</v>
      </c>
      <c r="BM471" s="29">
        <f t="shared" si="1079"/>
        <v>-0.45044527272727225</v>
      </c>
      <c r="BN471" s="29">
        <f t="shared" si="1080"/>
        <v>3.4390619999999998</v>
      </c>
      <c r="BO471" s="29">
        <f t="shared" si="1081"/>
        <v>3.7030529999999997</v>
      </c>
      <c r="BQ471" s="24">
        <v>2004</v>
      </c>
      <c r="BR471" s="24">
        <v>8</v>
      </c>
      <c r="BS471" s="29">
        <f t="shared" si="1083"/>
        <v>0.89413700000000018</v>
      </c>
      <c r="BT471" s="29">
        <f t="shared" si="1084"/>
        <v>0.98244999999999971</v>
      </c>
      <c r="BU471" s="29">
        <f t="shared" si="1085"/>
        <v>-2.039695</v>
      </c>
      <c r="BV471" s="29">
        <f t="shared" si="1086"/>
        <v>-0.29277299999999995</v>
      </c>
      <c r="BW471" s="29">
        <f t="shared" si="1087"/>
        <v>-0.36411400000000016</v>
      </c>
      <c r="BX471" s="29">
        <f t="shared" si="1088"/>
        <v>2.0261139999999997</v>
      </c>
      <c r="BY471" s="29">
        <f t="shared" si="1089"/>
        <v>-0.1508193636363637</v>
      </c>
      <c r="BZ471" s="29">
        <f t="shared" si="1090"/>
        <v>2.9321659999999996</v>
      </c>
      <c r="CA471" s="29">
        <f t="shared" si="1091"/>
        <v>1.883734</v>
      </c>
    </row>
    <row r="472" spans="1:79" x14ac:dyDescent="0.25">
      <c r="A472" s="25" t="s">
        <v>116</v>
      </c>
      <c r="B472" s="25" t="s">
        <v>91</v>
      </c>
      <c r="C472" s="25" t="s">
        <v>93</v>
      </c>
      <c r="D472" s="26">
        <v>3</v>
      </c>
      <c r="F472" s="29">
        <v>0.22407199999999999</v>
      </c>
      <c r="G472" s="29">
        <v>3.5119999999999998E-2</v>
      </c>
      <c r="H472" s="29">
        <v>-9.3868999999999994E-2</v>
      </c>
      <c r="I472" s="29">
        <v>3.1831999999999999E-2</v>
      </c>
      <c r="J472" s="29">
        <v>-0.171519</v>
      </c>
      <c r="K472" s="29">
        <v>0.15405099999999999</v>
      </c>
      <c r="L472" s="29">
        <v>1.4985999999999999E-2</v>
      </c>
      <c r="M472" s="58">
        <v>0.30782100000000001</v>
      </c>
      <c r="N472" s="58">
        <v>-0.35540100000000002</v>
      </c>
      <c r="O472" s="58">
        <v>-0.32921699999999998</v>
      </c>
      <c r="R472" s="31"/>
      <c r="S472" s="31">
        <f t="shared" si="1044"/>
        <v>3.5119999999999998E-2</v>
      </c>
      <c r="T472" s="31">
        <f t="shared" si="1045"/>
        <v>-9.3868999999999994E-2</v>
      </c>
      <c r="U472" s="31">
        <f t="shared" si="1046"/>
        <v>3.1831999999999999E-2</v>
      </c>
      <c r="V472" s="31">
        <f t="shared" si="1047"/>
        <v>-0.171519</v>
      </c>
      <c r="W472" s="31">
        <f t="shared" si="1048"/>
        <v>0.15405099999999999</v>
      </c>
      <c r="X472" s="31">
        <f t="shared" si="1049"/>
        <v>1.4985999999999999E-2</v>
      </c>
      <c r="Y472" s="60">
        <f t="shared" si="1050"/>
        <v>0.26213972727272727</v>
      </c>
      <c r="Z472" s="60">
        <f t="shared" si="1051"/>
        <v>-0.35540100000000002</v>
      </c>
      <c r="AA472" s="60">
        <f t="shared" si="1052"/>
        <v>-0.32921699999999998</v>
      </c>
      <c r="AC472" s="60"/>
      <c r="AD472" s="60"/>
      <c r="AE472" s="60"/>
      <c r="AF472" s="60"/>
      <c r="AG472" s="60"/>
      <c r="AH472" s="60"/>
      <c r="AI472" s="60"/>
      <c r="AJ472" s="60"/>
      <c r="AK472" s="60"/>
      <c r="AM472" s="31"/>
      <c r="AN472" s="31"/>
      <c r="AO472" s="31"/>
      <c r="AP472" s="31"/>
      <c r="AQ472" s="31"/>
      <c r="AR472" s="31"/>
      <c r="AS472" s="60"/>
      <c r="AW472" s="29">
        <f t="shared" si="1072"/>
        <v>3.5119999999999998E-2</v>
      </c>
      <c r="AX472" s="29">
        <f t="shared" si="1070"/>
        <v>-9.3868999999999994E-2</v>
      </c>
      <c r="AY472" s="29">
        <f t="shared" si="1070"/>
        <v>3.1831999999999999E-2</v>
      </c>
      <c r="AZ472" s="29">
        <f t="shared" si="1070"/>
        <v>-0.171519</v>
      </c>
      <c r="BA472" s="29">
        <f t="shared" si="1070"/>
        <v>0.15405099999999999</v>
      </c>
      <c r="BB472" s="29">
        <f t="shared" si="1070"/>
        <v>1.4985999999999999E-2</v>
      </c>
      <c r="BC472" s="29">
        <f t="shared" si="1070"/>
        <v>0.26213972727272727</v>
      </c>
      <c r="BD472" s="29">
        <f t="shared" si="1070"/>
        <v>-0.35540100000000002</v>
      </c>
      <c r="BE472" s="29">
        <f t="shared" si="1070"/>
        <v>-0.32921699999999998</v>
      </c>
      <c r="BG472" s="29">
        <f t="shared" si="1073"/>
        <v>3.486081</v>
      </c>
      <c r="BH472" s="29">
        <f t="shared" si="1074"/>
        <v>3.0377269999999998</v>
      </c>
      <c r="BI472" s="29">
        <f t="shared" si="1075"/>
        <v>5.2472559999999993</v>
      </c>
      <c r="BJ472" s="29">
        <f t="shared" si="1076"/>
        <v>9.4148770000000006</v>
      </c>
      <c r="BK472" s="29">
        <f t="shared" si="1077"/>
        <v>9.3265820000000001</v>
      </c>
      <c r="BL472" s="29">
        <f t="shared" si="1078"/>
        <v>5.4099300000000019</v>
      </c>
      <c r="BM472" s="29">
        <f t="shared" si="1079"/>
        <v>-0.18830554545454498</v>
      </c>
      <c r="BN472" s="29">
        <f t="shared" si="1080"/>
        <v>3.0836609999999998</v>
      </c>
      <c r="BO472" s="29">
        <f t="shared" si="1081"/>
        <v>3.3738359999999998</v>
      </c>
      <c r="BQ472" s="24">
        <v>2004</v>
      </c>
      <c r="BR472" s="24">
        <v>9</v>
      </c>
      <c r="BS472" s="29">
        <f t="shared" si="1083"/>
        <v>0.69925200000000021</v>
      </c>
      <c r="BT472" s="29">
        <f t="shared" si="1084"/>
        <v>0.20935599999999976</v>
      </c>
      <c r="BU472" s="29">
        <f t="shared" si="1085"/>
        <v>-2.2611720000000002</v>
      </c>
      <c r="BV472" s="29">
        <f t="shared" si="1086"/>
        <v>-0.38227499999999992</v>
      </c>
      <c r="BW472" s="29">
        <f t="shared" si="1087"/>
        <v>-0.25158600000000014</v>
      </c>
      <c r="BX472" s="29">
        <f t="shared" si="1088"/>
        <v>2.2395079999999998</v>
      </c>
      <c r="BY472" s="29">
        <f t="shared" si="1089"/>
        <v>5.7070636363636296E-2</v>
      </c>
      <c r="BZ472" s="29">
        <f t="shared" si="1090"/>
        <v>2.5260709999999995</v>
      </c>
      <c r="CA472" s="29">
        <f t="shared" si="1091"/>
        <v>1.2892269999999999</v>
      </c>
    </row>
    <row r="473" spans="1:79" x14ac:dyDescent="0.25">
      <c r="A473" s="25" t="s">
        <v>116</v>
      </c>
      <c r="B473" s="25" t="s">
        <v>92</v>
      </c>
      <c r="C473" s="25" t="s">
        <v>91</v>
      </c>
      <c r="D473" s="26">
        <v>4</v>
      </c>
      <c r="F473" s="29">
        <v>-0.28068199999999999</v>
      </c>
      <c r="G473" s="29">
        <v>-6.6244999999999998E-2</v>
      </c>
      <c r="H473" s="29">
        <v>-0.18634500000000001</v>
      </c>
      <c r="I473" s="29">
        <v>-0.34392400000000001</v>
      </c>
      <c r="J473" s="29">
        <v>-0.29244999999999999</v>
      </c>
      <c r="K473" s="29">
        <v>-7.8632999999999995E-2</v>
      </c>
      <c r="L473" s="29">
        <v>-9.1277999999999998E-2</v>
      </c>
      <c r="M473" s="58">
        <v>-0.68832499999999996</v>
      </c>
      <c r="N473" s="58">
        <v>-0.27912599999999999</v>
      </c>
      <c r="O473" s="58">
        <v>-0.366678</v>
      </c>
      <c r="R473" s="31"/>
      <c r="S473" s="31">
        <f t="shared" si="1044"/>
        <v>-6.6244999999999998E-2</v>
      </c>
      <c r="T473" s="31">
        <f t="shared" si="1045"/>
        <v>-0.18634500000000001</v>
      </c>
      <c r="U473" s="31">
        <f t="shared" si="1046"/>
        <v>-0.34392400000000001</v>
      </c>
      <c r="V473" s="31">
        <f t="shared" si="1047"/>
        <v>-0.29244999999999999</v>
      </c>
      <c r="W473" s="31">
        <f t="shared" si="1048"/>
        <v>-7.8632999999999995E-2</v>
      </c>
      <c r="X473" s="31">
        <f t="shared" si="1049"/>
        <v>-9.1277999999999998E-2</v>
      </c>
      <c r="Y473" s="60">
        <f t="shared" si="1050"/>
        <v>-0.46597427272727271</v>
      </c>
      <c r="Z473" s="60">
        <f t="shared" si="1051"/>
        <v>-0.27912599999999999</v>
      </c>
      <c r="AA473" s="60">
        <f t="shared" si="1052"/>
        <v>-0.366678</v>
      </c>
      <c r="AC473" s="60"/>
      <c r="AD473" s="60"/>
      <c r="AE473" s="60"/>
      <c r="AF473" s="60"/>
      <c r="AG473" s="60"/>
      <c r="AH473" s="60"/>
      <c r="AI473" s="60"/>
      <c r="AJ473" s="60"/>
      <c r="AK473" s="60"/>
      <c r="AM473" s="31"/>
      <c r="AN473" s="31"/>
      <c r="AO473" s="31"/>
      <c r="AP473" s="31"/>
      <c r="AQ473" s="31"/>
      <c r="AR473" s="31"/>
      <c r="AS473" s="60"/>
      <c r="AW473" s="29">
        <f t="shared" si="1072"/>
        <v>-6.6244999999999998E-2</v>
      </c>
      <c r="AX473" s="29">
        <f t="shared" si="1070"/>
        <v>-0.18634500000000001</v>
      </c>
      <c r="AY473" s="29">
        <f t="shared" si="1070"/>
        <v>-0.34392400000000001</v>
      </c>
      <c r="AZ473" s="29">
        <f t="shared" si="1070"/>
        <v>-0.29244999999999999</v>
      </c>
      <c r="BA473" s="29">
        <f t="shared" si="1070"/>
        <v>-7.8632999999999995E-2</v>
      </c>
      <c r="BB473" s="29">
        <f t="shared" si="1070"/>
        <v>-9.1277999999999998E-2</v>
      </c>
      <c r="BC473" s="29">
        <f t="shared" si="1070"/>
        <v>-0.46597427272727271</v>
      </c>
      <c r="BD473" s="29">
        <f t="shared" si="1070"/>
        <v>-0.27912599999999999</v>
      </c>
      <c r="BE473" s="29">
        <f t="shared" si="1070"/>
        <v>-0.366678</v>
      </c>
      <c r="BG473" s="29">
        <f t="shared" si="1073"/>
        <v>3.4198360000000001</v>
      </c>
      <c r="BH473" s="29">
        <f t="shared" si="1074"/>
        <v>2.8513819999999996</v>
      </c>
      <c r="BI473" s="29">
        <f t="shared" si="1075"/>
        <v>4.9033319999999989</v>
      </c>
      <c r="BJ473" s="29">
        <f t="shared" si="1076"/>
        <v>9.1224270000000001</v>
      </c>
      <c r="BK473" s="29">
        <f t="shared" si="1077"/>
        <v>9.2479490000000002</v>
      </c>
      <c r="BL473" s="29">
        <f t="shared" si="1078"/>
        <v>5.3186520000000019</v>
      </c>
      <c r="BM473" s="29">
        <f t="shared" si="1079"/>
        <v>-0.65427981818181769</v>
      </c>
      <c r="BN473" s="29">
        <f t="shared" si="1080"/>
        <v>2.8045349999999996</v>
      </c>
      <c r="BO473" s="29">
        <f t="shared" si="1081"/>
        <v>3.007158</v>
      </c>
      <c r="BQ473" s="24">
        <v>2004</v>
      </c>
      <c r="BR473" s="24">
        <f>1+BR472</f>
        <v>10</v>
      </c>
      <c r="BS473" s="29">
        <f t="shared" si="1083"/>
        <v>1.3828000000000173E-2</v>
      </c>
      <c r="BT473" s="29">
        <f t="shared" si="1084"/>
        <v>-1.2093950000000002</v>
      </c>
      <c r="BU473" s="29">
        <f t="shared" si="1085"/>
        <v>-2.7987330000000004</v>
      </c>
      <c r="BV473" s="29">
        <f t="shared" si="1086"/>
        <v>-1.1156409999999999</v>
      </c>
      <c r="BW473" s="29">
        <f t="shared" si="1087"/>
        <v>-0.77897100000000008</v>
      </c>
      <c r="BX473" s="29">
        <f t="shared" si="1088"/>
        <v>2.0625449999999996</v>
      </c>
      <c r="BY473" s="29">
        <f t="shared" si="1089"/>
        <v>-0.60799300000000001</v>
      </c>
      <c r="BZ473" s="29">
        <f t="shared" si="1090"/>
        <v>1.2260059999999995</v>
      </c>
      <c r="CA473" s="29">
        <f t="shared" si="1091"/>
        <v>-0.57690000000000019</v>
      </c>
    </row>
    <row r="474" spans="1:79" x14ac:dyDescent="0.25">
      <c r="A474" s="25" t="s">
        <v>116</v>
      </c>
      <c r="B474" s="25" t="s">
        <v>92</v>
      </c>
      <c r="C474" s="25" t="s">
        <v>92</v>
      </c>
      <c r="D474" s="26">
        <v>5</v>
      </c>
      <c r="F474" s="29">
        <v>0.30651600000000001</v>
      </c>
      <c r="G474" s="29">
        <v>0.28010099999999999</v>
      </c>
      <c r="H474" s="29">
        <v>0.287609</v>
      </c>
      <c r="I474" s="29">
        <v>0.26055800000000001</v>
      </c>
      <c r="J474" s="29">
        <v>0.19189300000000001</v>
      </c>
      <c r="K474" s="29">
        <v>0.193359</v>
      </c>
      <c r="L474" s="29">
        <v>0.490925</v>
      </c>
      <c r="M474" s="58">
        <v>-0.25875700000000001</v>
      </c>
      <c r="N474" s="58">
        <v>0.16578100000000001</v>
      </c>
      <c r="O474" s="58">
        <v>6.5325999999999995E-2</v>
      </c>
      <c r="R474" s="31"/>
      <c r="S474" s="31">
        <f t="shared" si="1044"/>
        <v>0.28010099999999999</v>
      </c>
      <c r="T474" s="31">
        <f t="shared" si="1045"/>
        <v>0.287609</v>
      </c>
      <c r="U474" s="31">
        <f t="shared" si="1046"/>
        <v>0.26055800000000001</v>
      </c>
      <c r="V474" s="31">
        <f t="shared" si="1047"/>
        <v>0.19189300000000001</v>
      </c>
      <c r="W474" s="31">
        <f t="shared" si="1048"/>
        <v>0.193359</v>
      </c>
      <c r="X474" s="31">
        <f t="shared" si="1049"/>
        <v>0.490925</v>
      </c>
      <c r="Y474" s="60">
        <f t="shared" si="1050"/>
        <v>4.9573727272727262E-2</v>
      </c>
      <c r="Z474" s="60">
        <f t="shared" si="1051"/>
        <v>0.16578100000000001</v>
      </c>
      <c r="AA474" s="60">
        <f t="shared" si="1052"/>
        <v>6.5325999999999995E-2</v>
      </c>
      <c r="AC474" s="60"/>
      <c r="AD474" s="60"/>
      <c r="AE474" s="60"/>
      <c r="AF474" s="60"/>
      <c r="AG474" s="60"/>
      <c r="AH474" s="60"/>
      <c r="AI474" s="60"/>
      <c r="AJ474" s="60"/>
      <c r="AK474" s="60"/>
      <c r="AM474" s="31"/>
      <c r="AN474" s="31"/>
      <c r="AO474" s="31"/>
      <c r="AP474" s="31"/>
      <c r="AQ474" s="31"/>
      <c r="AR474" s="31"/>
      <c r="AS474" s="60"/>
      <c r="AW474" s="29">
        <f t="shared" si="1072"/>
        <v>0.28010099999999999</v>
      </c>
      <c r="AX474" s="29">
        <f t="shared" si="1070"/>
        <v>0.287609</v>
      </c>
      <c r="AY474" s="29">
        <f t="shared" si="1070"/>
        <v>0.26055800000000001</v>
      </c>
      <c r="AZ474" s="29">
        <f t="shared" si="1070"/>
        <v>0.19189300000000001</v>
      </c>
      <c r="BA474" s="29">
        <f t="shared" si="1070"/>
        <v>0.193359</v>
      </c>
      <c r="BB474" s="29">
        <f t="shared" si="1070"/>
        <v>0.490925</v>
      </c>
      <c r="BC474" s="29">
        <f t="shared" si="1070"/>
        <v>4.9573727272727262E-2</v>
      </c>
      <c r="BD474" s="29">
        <f t="shared" si="1070"/>
        <v>0.16578100000000001</v>
      </c>
      <c r="BE474" s="29">
        <f t="shared" si="1070"/>
        <v>6.5325999999999995E-2</v>
      </c>
      <c r="BG474" s="29">
        <f t="shared" si="1073"/>
        <v>3.6999370000000003</v>
      </c>
      <c r="BH474" s="29">
        <f t="shared" si="1074"/>
        <v>3.1389909999999999</v>
      </c>
      <c r="BI474" s="29">
        <f t="shared" si="1075"/>
        <v>5.1638899999999985</v>
      </c>
      <c r="BJ474" s="29">
        <f t="shared" si="1076"/>
        <v>9.3143200000000004</v>
      </c>
      <c r="BK474" s="29">
        <f t="shared" si="1077"/>
        <v>9.4413079999999994</v>
      </c>
      <c r="BL474" s="29">
        <f t="shared" si="1078"/>
        <v>5.8095770000000018</v>
      </c>
      <c r="BM474" s="29">
        <f t="shared" si="1079"/>
        <v>-0.60470609090909044</v>
      </c>
      <c r="BN474" s="29">
        <f t="shared" si="1080"/>
        <v>2.9703159999999995</v>
      </c>
      <c r="BO474" s="29">
        <f t="shared" si="1081"/>
        <v>3.0724840000000002</v>
      </c>
      <c r="BQ474" s="24">
        <v>2004</v>
      </c>
      <c r="BR474" s="24">
        <f t="shared" ref="BR474:BR484" si="1092">1+BR473</f>
        <v>11</v>
      </c>
      <c r="BS474" s="29">
        <f t="shared" si="1083"/>
        <v>-0.63202799999999981</v>
      </c>
      <c r="BT474" s="29">
        <f t="shared" si="1084"/>
        <v>-1.6273690000000003</v>
      </c>
      <c r="BU474" s="29">
        <f t="shared" si="1085"/>
        <v>-3.5551070000000005</v>
      </c>
      <c r="BV474" s="29">
        <f t="shared" si="1086"/>
        <v>-2.1089069999999999</v>
      </c>
      <c r="BW474" s="29">
        <f t="shared" si="1087"/>
        <v>-1.6864410000000001</v>
      </c>
      <c r="BX474" s="29">
        <f t="shared" si="1088"/>
        <v>1.5261669999999996</v>
      </c>
      <c r="BY474" s="29">
        <f t="shared" si="1089"/>
        <v>-2.1233978181818181</v>
      </c>
      <c r="BZ474" s="29">
        <f t="shared" si="1090"/>
        <v>-0.44750100000000059</v>
      </c>
      <c r="CA474" s="29">
        <f t="shared" si="1091"/>
        <v>-2.5660570000000003</v>
      </c>
    </row>
    <row r="475" spans="1:79" x14ac:dyDescent="0.25">
      <c r="A475" s="25" t="s">
        <v>116</v>
      </c>
      <c r="B475" s="25" t="s">
        <v>92</v>
      </c>
      <c r="C475" s="25" t="s">
        <v>93</v>
      </c>
      <c r="D475" s="26">
        <v>6</v>
      </c>
      <c r="F475" s="29">
        <v>0.82375200000000004</v>
      </c>
      <c r="G475" s="29">
        <v>0.59167999999999998</v>
      </c>
      <c r="H475" s="29">
        <v>0.68062500000000004</v>
      </c>
      <c r="I475" s="29">
        <v>0.79842800000000003</v>
      </c>
      <c r="J475" s="29">
        <v>0.62761800000000001</v>
      </c>
      <c r="K475" s="29">
        <v>0.42011300000000001</v>
      </c>
      <c r="L475" s="29">
        <v>0.93984699999999999</v>
      </c>
      <c r="M475" s="58">
        <v>0.271561</v>
      </c>
      <c r="N475" s="58">
        <v>0.58213199999999998</v>
      </c>
      <c r="O475" s="58">
        <v>0.47897800000000001</v>
      </c>
      <c r="R475" s="31"/>
      <c r="S475" s="31">
        <f t="shared" si="1044"/>
        <v>0.59167999999999998</v>
      </c>
      <c r="T475" s="31">
        <f t="shared" si="1045"/>
        <v>0.68062500000000004</v>
      </c>
      <c r="U475" s="31">
        <f t="shared" si="1046"/>
        <v>0.79842800000000003</v>
      </c>
      <c r="V475" s="31">
        <f t="shared" si="1047"/>
        <v>0.62761800000000001</v>
      </c>
      <c r="W475" s="31">
        <f t="shared" si="1048"/>
        <v>0.42011300000000001</v>
      </c>
      <c r="X475" s="31">
        <f t="shared" si="1049"/>
        <v>0.93984699999999999</v>
      </c>
      <c r="Y475" s="60">
        <f t="shared" si="1050"/>
        <v>0.57275609090909096</v>
      </c>
      <c r="Z475" s="60">
        <f t="shared" si="1051"/>
        <v>0.58213199999999998</v>
      </c>
      <c r="AA475" s="60">
        <f t="shared" si="1052"/>
        <v>0.47897800000000001</v>
      </c>
      <c r="AC475" s="60"/>
      <c r="AD475" s="60"/>
      <c r="AE475" s="60"/>
      <c r="AF475" s="60"/>
      <c r="AG475" s="60"/>
      <c r="AH475" s="60"/>
      <c r="AI475" s="60"/>
      <c r="AJ475" s="60"/>
      <c r="AK475" s="60"/>
      <c r="AM475" s="31"/>
      <c r="AN475" s="31"/>
      <c r="AO475" s="31"/>
      <c r="AP475" s="31"/>
      <c r="AQ475" s="31"/>
      <c r="AR475" s="31"/>
      <c r="AS475" s="60"/>
      <c r="AW475" s="29">
        <f t="shared" si="1072"/>
        <v>0.59167999999999998</v>
      </c>
      <c r="AX475" s="29">
        <f t="shared" si="1070"/>
        <v>0.68062500000000004</v>
      </c>
      <c r="AY475" s="29">
        <f t="shared" si="1070"/>
        <v>0.79842800000000003</v>
      </c>
      <c r="AZ475" s="29">
        <f t="shared" si="1070"/>
        <v>0.62761800000000001</v>
      </c>
      <c r="BA475" s="29">
        <f t="shared" si="1070"/>
        <v>0.42011300000000001</v>
      </c>
      <c r="BB475" s="29">
        <f t="shared" si="1070"/>
        <v>0.93984699999999999</v>
      </c>
      <c r="BC475" s="29">
        <f t="shared" si="1070"/>
        <v>0.57275609090909096</v>
      </c>
      <c r="BD475" s="29">
        <f t="shared" si="1070"/>
        <v>0.58213199999999998</v>
      </c>
      <c r="BE475" s="29">
        <f t="shared" si="1070"/>
        <v>0.47897800000000001</v>
      </c>
      <c r="BG475" s="29">
        <f t="shared" si="1073"/>
        <v>4.2916170000000005</v>
      </c>
      <c r="BH475" s="29">
        <f t="shared" si="1074"/>
        <v>3.8196159999999999</v>
      </c>
      <c r="BI475" s="29">
        <f t="shared" si="1075"/>
        <v>5.9623179999999989</v>
      </c>
      <c r="BJ475" s="29">
        <f t="shared" si="1076"/>
        <v>9.9419380000000004</v>
      </c>
      <c r="BK475" s="29">
        <f t="shared" si="1077"/>
        <v>9.861421</v>
      </c>
      <c r="BL475" s="29">
        <f t="shared" si="1078"/>
        <v>6.7494240000000021</v>
      </c>
      <c r="BM475" s="29">
        <f t="shared" si="1079"/>
        <v>-3.1949999999999479E-2</v>
      </c>
      <c r="BN475" s="29">
        <f t="shared" si="1080"/>
        <v>3.5524479999999996</v>
      </c>
      <c r="BO475" s="29">
        <f t="shared" si="1081"/>
        <v>3.5514620000000003</v>
      </c>
      <c r="BQ475" s="24">
        <v>2004</v>
      </c>
      <c r="BR475" s="24">
        <f t="shared" si="1092"/>
        <v>12</v>
      </c>
      <c r="BS475" s="29">
        <f t="shared" si="1083"/>
        <v>-1.1163799999999999</v>
      </c>
      <c r="BT475" s="29">
        <f t="shared" si="1084"/>
        <v>-2.0683670000000003</v>
      </c>
      <c r="BU475" s="29">
        <f t="shared" si="1085"/>
        <v>-4.1185090000000004</v>
      </c>
      <c r="BV475" s="29">
        <f t="shared" si="1086"/>
        <v>-2.9750959999999997</v>
      </c>
      <c r="BW475" s="29">
        <f t="shared" si="1087"/>
        <v>-2.5640239999999999</v>
      </c>
      <c r="BX475" s="29">
        <f t="shared" si="1088"/>
        <v>1.1787139999999996</v>
      </c>
      <c r="BY475" s="29">
        <f t="shared" si="1089"/>
        <v>-2.9874287272727269</v>
      </c>
      <c r="BZ475" s="29">
        <f t="shared" si="1090"/>
        <v>-1.5047300000000006</v>
      </c>
      <c r="CA475" s="29">
        <f t="shared" si="1091"/>
        <v>-4.0814630000000003</v>
      </c>
    </row>
    <row r="476" spans="1:79" x14ac:dyDescent="0.25">
      <c r="A476" s="25" t="s">
        <v>116</v>
      </c>
      <c r="B476" s="25" t="s">
        <v>93</v>
      </c>
      <c r="C476" s="25" t="s">
        <v>91</v>
      </c>
      <c r="D476" s="26">
        <v>7</v>
      </c>
      <c r="F476" s="29">
        <v>0.389768</v>
      </c>
      <c r="G476" s="29">
        <v>0.90634400000000004</v>
      </c>
      <c r="H476" s="29">
        <v>0.94358699999999995</v>
      </c>
      <c r="I476" s="29">
        <v>0.83253600000000005</v>
      </c>
      <c r="J476" s="29">
        <v>0.59558100000000003</v>
      </c>
      <c r="K476" s="29">
        <v>0.24501700000000001</v>
      </c>
      <c r="L476" s="29">
        <v>0.99729999999999996</v>
      </c>
      <c r="M476" s="58">
        <v>0.59399000000000002</v>
      </c>
      <c r="N476" s="58">
        <v>0.81015999999999999</v>
      </c>
      <c r="O476" s="58">
        <v>0.93506299999999998</v>
      </c>
      <c r="R476" s="31"/>
      <c r="S476" s="31">
        <f t="shared" si="1044"/>
        <v>0.90634400000000004</v>
      </c>
      <c r="T476" s="31">
        <f t="shared" si="1045"/>
        <v>0.94358699999999995</v>
      </c>
      <c r="U476" s="31">
        <f t="shared" si="1046"/>
        <v>0.83253600000000005</v>
      </c>
      <c r="V476" s="31">
        <f t="shared" si="1047"/>
        <v>0.59558100000000003</v>
      </c>
      <c r="W476" s="31">
        <f t="shared" si="1048"/>
        <v>0.24501700000000001</v>
      </c>
      <c r="X476" s="31">
        <f t="shared" si="1049"/>
        <v>0.99729999999999996</v>
      </c>
      <c r="Y476" s="60">
        <f t="shared" si="1050"/>
        <v>0.48259618181818181</v>
      </c>
      <c r="Z476" s="60">
        <f t="shared" si="1051"/>
        <v>0.81015999999999999</v>
      </c>
      <c r="AA476" s="60">
        <f t="shared" si="1052"/>
        <v>0.93506299999999998</v>
      </c>
      <c r="AC476" s="60">
        <f>S476</f>
        <v>0.90634400000000004</v>
      </c>
      <c r="AD476" s="60">
        <f t="shared" ref="AD476:AK491" si="1093">T476</f>
        <v>0.94358699999999995</v>
      </c>
      <c r="AE476" s="60">
        <f t="shared" si="1093"/>
        <v>0.83253600000000005</v>
      </c>
      <c r="AF476" s="60">
        <f t="shared" si="1093"/>
        <v>0.59558100000000003</v>
      </c>
      <c r="AG476" s="60">
        <f t="shared" si="1093"/>
        <v>0.24501700000000001</v>
      </c>
      <c r="AH476" s="60">
        <f t="shared" si="1093"/>
        <v>0.99729999999999996</v>
      </c>
      <c r="AI476" s="60">
        <f t="shared" si="1093"/>
        <v>0.48259618181818181</v>
      </c>
      <c r="AJ476" s="60">
        <f t="shared" si="1093"/>
        <v>0.81015999999999999</v>
      </c>
      <c r="AK476" s="60">
        <f t="shared" si="1093"/>
        <v>0.93506299999999998</v>
      </c>
      <c r="AM476" s="31">
        <f>AC476</f>
        <v>0.90634400000000004</v>
      </c>
      <c r="AN476" s="31">
        <f t="shared" ref="AN476:AU476" si="1094">AD476</f>
        <v>0.94358699999999995</v>
      </c>
      <c r="AO476" s="31">
        <f t="shared" si="1094"/>
        <v>0.83253600000000005</v>
      </c>
      <c r="AP476" s="31">
        <f t="shared" si="1094"/>
        <v>0.59558100000000003</v>
      </c>
      <c r="AQ476" s="31">
        <f t="shared" si="1094"/>
        <v>0.24501700000000001</v>
      </c>
      <c r="AR476" s="31">
        <f t="shared" si="1094"/>
        <v>0.99729999999999996</v>
      </c>
      <c r="AS476" s="31">
        <f t="shared" si="1094"/>
        <v>0.48259618181818181</v>
      </c>
      <c r="AT476" s="31">
        <f t="shared" si="1094"/>
        <v>0.81015999999999999</v>
      </c>
      <c r="AU476" s="31">
        <f t="shared" si="1094"/>
        <v>0.93506299999999998</v>
      </c>
      <c r="BQ476" s="24">
        <v>2004</v>
      </c>
      <c r="BR476" s="24">
        <f t="shared" si="1092"/>
        <v>13</v>
      </c>
      <c r="BS476" s="29">
        <f t="shared" si="1083"/>
        <v>-1.777755</v>
      </c>
      <c r="BT476" s="29">
        <f t="shared" si="1084"/>
        <v>-2.3974090000000001</v>
      </c>
      <c r="BU476" s="29">
        <f t="shared" si="1085"/>
        <v>-4.7756120000000006</v>
      </c>
      <c r="BV476" s="29">
        <f t="shared" si="1086"/>
        <v>-3.8291339999999998</v>
      </c>
      <c r="BW476" s="29">
        <f t="shared" si="1087"/>
        <v>-3.028759</v>
      </c>
      <c r="BX476" s="29">
        <f t="shared" si="1088"/>
        <v>1.2090949999999996</v>
      </c>
      <c r="BY476" s="29">
        <f t="shared" si="1089"/>
        <v>-3.9751269090909087</v>
      </c>
      <c r="BZ476" s="29">
        <f t="shared" si="1090"/>
        <v>-1.5667810000000006</v>
      </c>
      <c r="CA476" s="29">
        <f t="shared" si="1091"/>
        <v>-4.3864340000000004</v>
      </c>
    </row>
    <row r="477" spans="1:79" x14ac:dyDescent="0.25">
      <c r="A477" s="25" t="s">
        <v>116</v>
      </c>
      <c r="B477" s="25" t="s">
        <v>93</v>
      </c>
      <c r="C477" s="25" t="s">
        <v>92</v>
      </c>
      <c r="D477" s="26">
        <v>8</v>
      </c>
      <c r="F477" s="29">
        <v>0.85919500000000004</v>
      </c>
      <c r="G477" s="29">
        <v>1.8185020000000001</v>
      </c>
      <c r="H477" s="29">
        <v>1.990022</v>
      </c>
      <c r="I477" s="29">
        <v>1.27363</v>
      </c>
      <c r="J477" s="29">
        <v>0.74541299999999999</v>
      </c>
      <c r="K477" s="29">
        <v>0.37374600000000002</v>
      </c>
      <c r="L477" s="29">
        <v>1.677718</v>
      </c>
      <c r="M477" s="58">
        <v>1.44784</v>
      </c>
      <c r="N477" s="58">
        <v>1.595839</v>
      </c>
      <c r="O477" s="58">
        <v>1.957522</v>
      </c>
      <c r="R477" s="31"/>
      <c r="S477" s="31">
        <f t="shared" si="1044"/>
        <v>1.8185020000000001</v>
      </c>
      <c r="T477" s="31">
        <f t="shared" si="1045"/>
        <v>1.990022</v>
      </c>
      <c r="U477" s="31">
        <f t="shared" si="1046"/>
        <v>1.27363</v>
      </c>
      <c r="V477" s="31">
        <f t="shared" si="1047"/>
        <v>0.74541299999999999</v>
      </c>
      <c r="W477" s="31">
        <f t="shared" si="1048"/>
        <v>0.37374600000000002</v>
      </c>
      <c r="X477" s="31">
        <f t="shared" si="1049"/>
        <v>1.677718</v>
      </c>
      <c r="Y477" s="60">
        <f t="shared" si="1050"/>
        <v>1.1267609090909092</v>
      </c>
      <c r="Z477" s="60">
        <f t="shared" si="1051"/>
        <v>1.595839</v>
      </c>
      <c r="AA477" s="60">
        <f t="shared" si="1052"/>
        <v>1.957522</v>
      </c>
      <c r="AC477" s="60">
        <f t="shared" ref="AC477:AC496" si="1095">S477</f>
        <v>1.8185020000000001</v>
      </c>
      <c r="AD477" s="60">
        <f t="shared" si="1093"/>
        <v>1.990022</v>
      </c>
      <c r="AE477" s="60">
        <f t="shared" si="1093"/>
        <v>1.27363</v>
      </c>
      <c r="AF477" s="60">
        <f t="shared" si="1093"/>
        <v>0.74541299999999999</v>
      </c>
      <c r="AG477" s="60">
        <f t="shared" si="1093"/>
        <v>0.37374600000000002</v>
      </c>
      <c r="AH477" s="60">
        <f t="shared" si="1093"/>
        <v>1.677718</v>
      </c>
      <c r="AI477" s="60">
        <f t="shared" si="1093"/>
        <v>1.1267609090909092</v>
      </c>
      <c r="AJ477" s="60">
        <f t="shared" si="1093"/>
        <v>1.595839</v>
      </c>
      <c r="AK477" s="60">
        <f t="shared" si="1093"/>
        <v>1.957522</v>
      </c>
      <c r="AM477" s="31">
        <f>AC477+AM476</f>
        <v>2.7248460000000003</v>
      </c>
      <c r="AN477" s="31">
        <f t="shared" ref="AN477:AU492" si="1096">AD477+AN476</f>
        <v>2.9336089999999997</v>
      </c>
      <c r="AO477" s="31">
        <f t="shared" si="1096"/>
        <v>2.106166</v>
      </c>
      <c r="AP477" s="31">
        <f t="shared" si="1096"/>
        <v>1.340994</v>
      </c>
      <c r="AQ477" s="31">
        <f t="shared" si="1096"/>
        <v>0.61876300000000006</v>
      </c>
      <c r="AR477" s="31">
        <f t="shared" si="1096"/>
        <v>2.6750180000000001</v>
      </c>
      <c r="AS477" s="31">
        <f t="shared" si="1096"/>
        <v>1.6093570909090911</v>
      </c>
      <c r="AT477" s="31">
        <f t="shared" si="1096"/>
        <v>2.405999</v>
      </c>
      <c r="AU477" s="31">
        <f t="shared" si="1096"/>
        <v>2.892585</v>
      </c>
      <c r="BQ477" s="24">
        <v>2004</v>
      </c>
      <c r="BR477" s="24">
        <f t="shared" si="1092"/>
        <v>14</v>
      </c>
      <c r="BS477" s="29">
        <f t="shared" si="1083"/>
        <v>-2.383216</v>
      </c>
      <c r="BT477" s="29">
        <f t="shared" si="1084"/>
        <v>-3.3356300000000001</v>
      </c>
      <c r="BU477" s="29">
        <f t="shared" si="1085"/>
        <v>-5.5446110000000006</v>
      </c>
      <c r="BV477" s="29">
        <f t="shared" si="1086"/>
        <v>-4.9390679999999998</v>
      </c>
      <c r="BW477" s="29">
        <f t="shared" si="1087"/>
        <v>-4.0430000000000001</v>
      </c>
      <c r="BX477" s="29">
        <f t="shared" si="1088"/>
        <v>0.22020299999999959</v>
      </c>
      <c r="BY477" s="29">
        <f t="shared" si="1089"/>
        <v>-4.3944470909090905</v>
      </c>
      <c r="BZ477" s="29">
        <f t="shared" si="1090"/>
        <v>-2.835452000000001</v>
      </c>
      <c r="CA477" s="29">
        <f t="shared" si="1091"/>
        <v>-6.3419240000000006</v>
      </c>
    </row>
    <row r="478" spans="1:79" x14ac:dyDescent="0.25">
      <c r="A478" s="25" t="s">
        <v>116</v>
      </c>
      <c r="B478" s="25" t="s">
        <v>93</v>
      </c>
      <c r="C478" s="25" t="s">
        <v>93</v>
      </c>
      <c r="D478" s="26">
        <v>9</v>
      </c>
      <c r="F478" s="29">
        <v>1.153977</v>
      </c>
      <c r="G478" s="29">
        <v>2.2186279999999998</v>
      </c>
      <c r="H478" s="29">
        <v>2.4204729999999999</v>
      </c>
      <c r="I478" s="29">
        <v>1.3918550000000001</v>
      </c>
      <c r="J478" s="29">
        <v>0.73319500000000004</v>
      </c>
      <c r="K478" s="29">
        <v>0.35397400000000001</v>
      </c>
      <c r="L478" s="29">
        <v>1.8037810000000001</v>
      </c>
      <c r="M478" s="58">
        <v>1.839461</v>
      </c>
      <c r="N478" s="58">
        <v>1.863516</v>
      </c>
      <c r="O478" s="58">
        <v>2.3109920000000002</v>
      </c>
      <c r="R478" s="31"/>
      <c r="S478" s="31">
        <f t="shared" si="1044"/>
        <v>2.2186279999999998</v>
      </c>
      <c r="T478" s="31">
        <f t="shared" si="1045"/>
        <v>2.4204729999999999</v>
      </c>
      <c r="U478" s="31">
        <f t="shared" si="1046"/>
        <v>1.3918550000000001</v>
      </c>
      <c r="V478" s="31">
        <f t="shared" si="1047"/>
        <v>0.73319500000000004</v>
      </c>
      <c r="W478" s="31">
        <f t="shared" si="1048"/>
        <v>0.35397400000000001</v>
      </c>
      <c r="X478" s="31">
        <f t="shared" si="1049"/>
        <v>1.8037810000000001</v>
      </c>
      <c r="Y478" s="60">
        <f t="shared" si="1050"/>
        <v>1.4655606363636364</v>
      </c>
      <c r="Z478" s="60">
        <f t="shared" si="1051"/>
        <v>1.863516</v>
      </c>
      <c r="AA478" s="60">
        <f t="shared" si="1052"/>
        <v>2.3109920000000002</v>
      </c>
      <c r="AC478" s="60">
        <f t="shared" si="1095"/>
        <v>2.2186279999999998</v>
      </c>
      <c r="AD478" s="60">
        <f t="shared" si="1093"/>
        <v>2.4204729999999999</v>
      </c>
      <c r="AE478" s="60">
        <f t="shared" si="1093"/>
        <v>1.3918550000000001</v>
      </c>
      <c r="AF478" s="60">
        <f t="shared" si="1093"/>
        <v>0.73319500000000004</v>
      </c>
      <c r="AG478" s="60">
        <f t="shared" si="1093"/>
        <v>0.35397400000000001</v>
      </c>
      <c r="AH478" s="60">
        <f t="shared" si="1093"/>
        <v>1.8037810000000001</v>
      </c>
      <c r="AI478" s="60">
        <f t="shared" si="1093"/>
        <v>1.4655606363636364</v>
      </c>
      <c r="AJ478" s="60">
        <f t="shared" si="1093"/>
        <v>1.863516</v>
      </c>
      <c r="AK478" s="60">
        <f t="shared" si="1093"/>
        <v>2.3109920000000002</v>
      </c>
      <c r="AM478" s="31">
        <f t="shared" ref="AM478:AM496" si="1097">AC478+AM477</f>
        <v>4.9434740000000001</v>
      </c>
      <c r="AN478" s="31">
        <f t="shared" si="1096"/>
        <v>5.354082</v>
      </c>
      <c r="AO478" s="31">
        <f t="shared" si="1096"/>
        <v>3.498021</v>
      </c>
      <c r="AP478" s="31">
        <f t="shared" si="1096"/>
        <v>2.0741890000000001</v>
      </c>
      <c r="AQ478" s="31">
        <f t="shared" si="1096"/>
        <v>0.97273700000000007</v>
      </c>
      <c r="AR478" s="31">
        <f t="shared" si="1096"/>
        <v>4.4787990000000004</v>
      </c>
      <c r="AS478" s="31">
        <f t="shared" si="1096"/>
        <v>3.0749177272727275</v>
      </c>
      <c r="AT478" s="31">
        <f t="shared" si="1096"/>
        <v>4.2695150000000002</v>
      </c>
      <c r="AU478" s="31">
        <f t="shared" si="1096"/>
        <v>5.2035770000000001</v>
      </c>
      <c r="BQ478" s="24">
        <v>2004</v>
      </c>
      <c r="BR478" s="24">
        <f t="shared" si="1092"/>
        <v>15</v>
      </c>
      <c r="BS478" s="29">
        <f t="shared" si="1083"/>
        <v>-2.7894920000000001</v>
      </c>
      <c r="BT478" s="29">
        <f t="shared" si="1084"/>
        <v>-3.5700060000000002</v>
      </c>
      <c r="BU478" s="29">
        <f t="shared" si="1085"/>
        <v>-6.0346090000000006</v>
      </c>
      <c r="BV478" s="29">
        <f t="shared" si="1086"/>
        <v>-5.8307459999999995</v>
      </c>
      <c r="BW478" s="29">
        <f t="shared" si="1087"/>
        <v>-5.0022590000000005</v>
      </c>
      <c r="BX478" s="29">
        <f t="shared" si="1088"/>
        <v>-2.7821000000000401E-2</v>
      </c>
      <c r="BY478" s="29">
        <f t="shared" si="1089"/>
        <v>-4.791020727272727</v>
      </c>
      <c r="BZ478" s="29">
        <f t="shared" si="1090"/>
        <v>-3.3516910000000011</v>
      </c>
      <c r="CA478" s="29">
        <f t="shared" si="1091"/>
        <v>-7.0475970000000006</v>
      </c>
    </row>
    <row r="479" spans="1:79" x14ac:dyDescent="0.25">
      <c r="A479" s="25" t="s">
        <v>116</v>
      </c>
      <c r="B479" s="25" t="s">
        <v>101</v>
      </c>
      <c r="C479" s="25" t="s">
        <v>91</v>
      </c>
      <c r="D479" s="26">
        <v>10</v>
      </c>
      <c r="F479" s="29">
        <v>1.2695829999999999</v>
      </c>
      <c r="G479" s="29">
        <v>1.5522290000000001</v>
      </c>
      <c r="H479" s="29">
        <v>1.7903469999999999</v>
      </c>
      <c r="I479" s="29">
        <v>0.62863999999999998</v>
      </c>
      <c r="J479" s="29">
        <v>-7.6234999999999997E-2</v>
      </c>
      <c r="K479" s="29">
        <v>-4.1072999999999998E-2</v>
      </c>
      <c r="L479" s="29">
        <v>1.010491</v>
      </c>
      <c r="M479" s="58">
        <v>1.0701970000000001</v>
      </c>
      <c r="N479" s="58">
        <v>1.321539</v>
      </c>
      <c r="O479" s="58">
        <v>1.76925</v>
      </c>
      <c r="R479" s="31"/>
      <c r="S479" s="31">
        <f t="shared" si="1044"/>
        <v>1.5522290000000001</v>
      </c>
      <c r="T479" s="31">
        <f t="shared" si="1045"/>
        <v>1.7903469999999999</v>
      </c>
      <c r="U479" s="31">
        <f t="shared" si="1046"/>
        <v>0.62863999999999998</v>
      </c>
      <c r="V479" s="31">
        <f t="shared" si="1047"/>
        <v>-7.6234999999999997E-2</v>
      </c>
      <c r="W479" s="31">
        <f t="shared" si="1048"/>
        <v>-4.1072999999999998E-2</v>
      </c>
      <c r="X479" s="31">
        <f t="shared" si="1049"/>
        <v>1.010491</v>
      </c>
      <c r="Y479" s="60">
        <f t="shared" si="1050"/>
        <v>1.1789529999999999</v>
      </c>
      <c r="Z479" s="60">
        <f t="shared" si="1051"/>
        <v>1.321539</v>
      </c>
      <c r="AA479" s="60">
        <f t="shared" si="1052"/>
        <v>1.76925</v>
      </c>
      <c r="AC479" s="60">
        <f t="shared" si="1095"/>
        <v>1.5522290000000001</v>
      </c>
      <c r="AD479" s="60">
        <f t="shared" si="1093"/>
        <v>1.7903469999999999</v>
      </c>
      <c r="AE479" s="60">
        <f t="shared" si="1093"/>
        <v>0.62863999999999998</v>
      </c>
      <c r="AF479" s="60">
        <f t="shared" si="1093"/>
        <v>-7.6234999999999997E-2</v>
      </c>
      <c r="AG479" s="60">
        <f t="shared" si="1093"/>
        <v>-4.1072999999999998E-2</v>
      </c>
      <c r="AH479" s="60">
        <f t="shared" si="1093"/>
        <v>1.010491</v>
      </c>
      <c r="AI479" s="60">
        <f t="shared" si="1093"/>
        <v>1.1789529999999999</v>
      </c>
      <c r="AJ479" s="60">
        <f t="shared" si="1093"/>
        <v>1.321539</v>
      </c>
      <c r="AK479" s="60">
        <f t="shared" si="1093"/>
        <v>1.76925</v>
      </c>
      <c r="AM479" s="31">
        <f t="shared" si="1097"/>
        <v>6.4957030000000007</v>
      </c>
      <c r="AN479" s="31">
        <f t="shared" si="1096"/>
        <v>7.1444289999999997</v>
      </c>
      <c r="AO479" s="31">
        <f t="shared" si="1096"/>
        <v>4.1266610000000004</v>
      </c>
      <c r="AP479" s="31">
        <f t="shared" si="1096"/>
        <v>1.997954</v>
      </c>
      <c r="AQ479" s="31">
        <f t="shared" si="1096"/>
        <v>0.93166400000000005</v>
      </c>
      <c r="AR479" s="31">
        <f t="shared" si="1096"/>
        <v>5.4892900000000004</v>
      </c>
      <c r="AS479" s="31">
        <f t="shared" si="1096"/>
        <v>4.2538707272727274</v>
      </c>
      <c r="AT479" s="31">
        <f t="shared" si="1096"/>
        <v>5.5910539999999997</v>
      </c>
      <c r="AU479" s="31">
        <f t="shared" si="1096"/>
        <v>6.9728270000000006</v>
      </c>
      <c r="BQ479" s="24">
        <v>2004</v>
      </c>
      <c r="BR479" s="24">
        <f t="shared" si="1092"/>
        <v>16</v>
      </c>
      <c r="BS479" s="29">
        <f t="shared" si="1083"/>
        <v>-3.7078690000000001</v>
      </c>
      <c r="BT479" s="29">
        <f t="shared" si="1084"/>
        <v>-4.2204470000000001</v>
      </c>
      <c r="BU479" s="29">
        <f t="shared" si="1085"/>
        <v>-6.8563520000000002</v>
      </c>
      <c r="BV479" s="29">
        <f t="shared" si="1086"/>
        <v>-6.7841929999999993</v>
      </c>
      <c r="BW479" s="29">
        <f t="shared" si="1087"/>
        <v>-6.0065240000000006</v>
      </c>
      <c r="BX479" s="29">
        <f t="shared" si="1088"/>
        <v>-0.61125900000000044</v>
      </c>
      <c r="BY479" s="29">
        <f t="shared" si="1089"/>
        <v>-5.7452697272727269</v>
      </c>
      <c r="BZ479" s="29">
        <f t="shared" si="1090"/>
        <v>-4.4972610000000008</v>
      </c>
      <c r="CA479" s="29">
        <f t="shared" si="1091"/>
        <v>-8.6888120000000004</v>
      </c>
    </row>
    <row r="480" spans="1:79" x14ac:dyDescent="0.25">
      <c r="A480" s="25" t="s">
        <v>116</v>
      </c>
      <c r="B480" s="25" t="s">
        <v>101</v>
      </c>
      <c r="C480" s="25" t="s">
        <v>92</v>
      </c>
      <c r="D480" s="26">
        <v>11</v>
      </c>
      <c r="F480" s="29">
        <v>0.99292100000000005</v>
      </c>
      <c r="G480" s="29">
        <v>1.0728690000000001</v>
      </c>
      <c r="H480" s="29">
        <v>1.2387109999999999</v>
      </c>
      <c r="I480" s="29">
        <v>0.29614200000000002</v>
      </c>
      <c r="J480" s="29">
        <v>-0.23363</v>
      </c>
      <c r="K480" s="29">
        <v>-3.8255999999999998E-2</v>
      </c>
      <c r="L480" s="29">
        <v>0.79969400000000002</v>
      </c>
      <c r="M480" s="58">
        <v>0.38125399999999998</v>
      </c>
      <c r="N480" s="58">
        <v>1.089356</v>
      </c>
      <c r="O480" s="58">
        <v>1.2833349999999999</v>
      </c>
      <c r="R480" s="31"/>
      <c r="S480" s="31">
        <f t="shared" si="1044"/>
        <v>1.0728690000000001</v>
      </c>
      <c r="T480" s="31">
        <f t="shared" si="1045"/>
        <v>1.2387109999999999</v>
      </c>
      <c r="U480" s="31">
        <f t="shared" si="1046"/>
        <v>0.29614200000000002</v>
      </c>
      <c r="V480" s="31">
        <f t="shared" si="1047"/>
        <v>-0.23363</v>
      </c>
      <c r="W480" s="31">
        <f t="shared" si="1048"/>
        <v>-3.8255999999999998E-2</v>
      </c>
      <c r="X480" s="31">
        <f t="shared" si="1049"/>
        <v>0.79969400000000002</v>
      </c>
      <c r="Y480" s="60">
        <f t="shared" si="1050"/>
        <v>0.71489054545454556</v>
      </c>
      <c r="Z480" s="60">
        <f t="shared" si="1051"/>
        <v>1.089356</v>
      </c>
      <c r="AA480" s="60">
        <f t="shared" si="1052"/>
        <v>1.2833349999999999</v>
      </c>
      <c r="AC480" s="60">
        <f t="shared" si="1095"/>
        <v>1.0728690000000001</v>
      </c>
      <c r="AD480" s="60">
        <f t="shared" si="1093"/>
        <v>1.2387109999999999</v>
      </c>
      <c r="AE480" s="60">
        <f t="shared" si="1093"/>
        <v>0.29614200000000002</v>
      </c>
      <c r="AF480" s="60">
        <f t="shared" si="1093"/>
        <v>-0.23363</v>
      </c>
      <c r="AG480" s="60">
        <f t="shared" si="1093"/>
        <v>-3.8255999999999998E-2</v>
      </c>
      <c r="AH480" s="60">
        <f t="shared" si="1093"/>
        <v>0.79969400000000002</v>
      </c>
      <c r="AI480" s="60">
        <f t="shared" si="1093"/>
        <v>0.71489054545454556</v>
      </c>
      <c r="AJ480" s="60">
        <f t="shared" si="1093"/>
        <v>1.089356</v>
      </c>
      <c r="AK480" s="60">
        <f t="shared" si="1093"/>
        <v>1.2833349999999999</v>
      </c>
      <c r="AM480" s="31">
        <f t="shared" si="1097"/>
        <v>7.5685720000000005</v>
      </c>
      <c r="AN480" s="31">
        <f t="shared" si="1096"/>
        <v>8.3831399999999991</v>
      </c>
      <c r="AO480" s="31">
        <f t="shared" si="1096"/>
        <v>4.422803</v>
      </c>
      <c r="AP480" s="31">
        <f t="shared" si="1096"/>
        <v>1.764324</v>
      </c>
      <c r="AQ480" s="31">
        <f t="shared" si="1096"/>
        <v>0.89340800000000009</v>
      </c>
      <c r="AR480" s="31">
        <f t="shared" si="1096"/>
        <v>6.2889840000000001</v>
      </c>
      <c r="AS480" s="31">
        <f t="shared" si="1096"/>
        <v>4.9687612727272725</v>
      </c>
      <c r="AT480" s="31">
        <f t="shared" si="1096"/>
        <v>6.6804100000000002</v>
      </c>
      <c r="AU480" s="31">
        <f t="shared" si="1096"/>
        <v>8.2561619999999998</v>
      </c>
      <c r="BQ480" s="24">
        <v>2004</v>
      </c>
      <c r="BR480" s="24">
        <f t="shared" si="1092"/>
        <v>17</v>
      </c>
      <c r="BS480" s="29">
        <f t="shared" si="1083"/>
        <v>-5.1738629999999999</v>
      </c>
      <c r="BT480" s="29">
        <f t="shared" si="1084"/>
        <v>-5.1882770000000002</v>
      </c>
      <c r="BU480" s="29">
        <f t="shared" si="1085"/>
        <v>-7.7765649999999997</v>
      </c>
      <c r="BV480" s="29">
        <f t="shared" si="1086"/>
        <v>-7.5666999999999991</v>
      </c>
      <c r="BW480" s="29">
        <f t="shared" si="1087"/>
        <v>-6.4593080000000009</v>
      </c>
      <c r="BX480" s="29">
        <f t="shared" si="1088"/>
        <v>-0.23905900000000047</v>
      </c>
      <c r="BY480" s="29">
        <f t="shared" si="1089"/>
        <v>-7.1856466363636358</v>
      </c>
      <c r="BZ480" s="29">
        <f t="shared" si="1090"/>
        <v>-4.5878260000000006</v>
      </c>
      <c r="CA480" s="29">
        <f t="shared" si="1091"/>
        <v>-8.8972660000000001</v>
      </c>
    </row>
    <row r="481" spans="1:79" x14ac:dyDescent="0.25">
      <c r="A481" s="25" t="s">
        <v>116</v>
      </c>
      <c r="B481" s="25" t="s">
        <v>101</v>
      </c>
      <c r="C481" s="25" t="s">
        <v>93</v>
      </c>
      <c r="D481" s="26">
        <v>12</v>
      </c>
      <c r="F481" s="29">
        <v>0.64677399999999996</v>
      </c>
      <c r="G481" s="29">
        <v>0.53085099999999996</v>
      </c>
      <c r="H481" s="29">
        <v>0.687365</v>
      </c>
      <c r="I481" s="29">
        <v>-5.7688000000000003E-2</v>
      </c>
      <c r="J481" s="29">
        <v>-0.47336400000000001</v>
      </c>
      <c r="K481" s="29">
        <v>-6.1566000000000003E-2</v>
      </c>
      <c r="L481" s="29">
        <v>0.54094399999999998</v>
      </c>
      <c r="M481" s="58">
        <v>-0.34792400000000001</v>
      </c>
      <c r="N481" s="58">
        <v>0.83580299999999996</v>
      </c>
      <c r="O481" s="58">
        <v>0.71614699999999998</v>
      </c>
      <c r="R481" s="31"/>
      <c r="S481" s="31">
        <f t="shared" si="1044"/>
        <v>0.53085099999999996</v>
      </c>
      <c r="T481" s="31">
        <f t="shared" si="1045"/>
        <v>0.687365</v>
      </c>
      <c r="U481" s="31">
        <f t="shared" si="1046"/>
        <v>-5.7688000000000003E-2</v>
      </c>
      <c r="V481" s="31">
        <f t="shared" si="1047"/>
        <v>-0.47336400000000001</v>
      </c>
      <c r="W481" s="31">
        <f t="shared" si="1048"/>
        <v>-6.1566000000000003E-2</v>
      </c>
      <c r="X481" s="31">
        <f t="shared" si="1049"/>
        <v>0.54094399999999998</v>
      </c>
      <c r="Y481" s="60">
        <f t="shared" si="1050"/>
        <v>0.19463854545454543</v>
      </c>
      <c r="Z481" s="60">
        <f t="shared" si="1051"/>
        <v>0.83580299999999996</v>
      </c>
      <c r="AA481" s="60">
        <f t="shared" si="1052"/>
        <v>0.71614699999999998</v>
      </c>
      <c r="AC481" s="60">
        <f t="shared" si="1095"/>
        <v>0.53085099999999996</v>
      </c>
      <c r="AD481" s="60">
        <f t="shared" si="1093"/>
        <v>0.687365</v>
      </c>
      <c r="AE481" s="60">
        <f t="shared" si="1093"/>
        <v>-5.7688000000000003E-2</v>
      </c>
      <c r="AF481" s="60">
        <f t="shared" si="1093"/>
        <v>-0.47336400000000001</v>
      </c>
      <c r="AG481" s="60">
        <f t="shared" si="1093"/>
        <v>-6.1566000000000003E-2</v>
      </c>
      <c r="AH481" s="60">
        <f t="shared" si="1093"/>
        <v>0.54094399999999998</v>
      </c>
      <c r="AI481" s="60">
        <f t="shared" si="1093"/>
        <v>0.19463854545454543</v>
      </c>
      <c r="AJ481" s="60">
        <f t="shared" si="1093"/>
        <v>0.83580299999999996</v>
      </c>
      <c r="AK481" s="60">
        <f t="shared" si="1093"/>
        <v>0.71614699999999998</v>
      </c>
      <c r="AM481" s="31">
        <f t="shared" si="1097"/>
        <v>8.0994229999999998</v>
      </c>
      <c r="AN481" s="31">
        <f t="shared" si="1096"/>
        <v>9.0705049999999989</v>
      </c>
      <c r="AO481" s="31">
        <f t="shared" si="1096"/>
        <v>4.3651150000000003</v>
      </c>
      <c r="AP481" s="31">
        <f t="shared" si="1096"/>
        <v>1.2909600000000001</v>
      </c>
      <c r="AQ481" s="31">
        <f t="shared" si="1096"/>
        <v>0.83184200000000008</v>
      </c>
      <c r="AR481" s="31">
        <f t="shared" si="1096"/>
        <v>6.8299279999999998</v>
      </c>
      <c r="AS481" s="31">
        <f t="shared" si="1096"/>
        <v>5.1633998181818184</v>
      </c>
      <c r="AT481" s="31">
        <f t="shared" si="1096"/>
        <v>7.5162130000000005</v>
      </c>
      <c r="AU481" s="31">
        <f t="shared" si="1096"/>
        <v>8.9723089999999992</v>
      </c>
      <c r="BQ481" s="24">
        <v>2004</v>
      </c>
      <c r="BR481" s="24">
        <f t="shared" si="1092"/>
        <v>18</v>
      </c>
      <c r="BS481" s="29">
        <f t="shared" si="1083"/>
        <v>-5.9416700000000002</v>
      </c>
      <c r="BT481" s="29">
        <f t="shared" si="1084"/>
        <v>-5.9631290000000003</v>
      </c>
      <c r="BU481" s="29">
        <f t="shared" si="1085"/>
        <v>-8.5329160000000002</v>
      </c>
      <c r="BV481" s="29">
        <f t="shared" si="1086"/>
        <v>-8.6365019999999983</v>
      </c>
      <c r="BW481" s="29">
        <f t="shared" si="1087"/>
        <v>-7.5368400000000007</v>
      </c>
      <c r="BX481" s="29">
        <f t="shared" si="1088"/>
        <v>-0.95247100000000051</v>
      </c>
      <c r="BY481" s="29">
        <f t="shared" si="1089"/>
        <v>-7.8908187272727268</v>
      </c>
      <c r="BZ481" s="29">
        <f t="shared" si="1090"/>
        <v>-6.4384450000000006</v>
      </c>
      <c r="CA481" s="29">
        <f t="shared" si="1091"/>
        <v>-10.616082</v>
      </c>
    </row>
    <row r="482" spans="1:79" x14ac:dyDescent="0.25">
      <c r="A482" s="25" t="s">
        <v>116</v>
      </c>
      <c r="B482" s="25" t="s">
        <v>102</v>
      </c>
      <c r="C482" s="25" t="s">
        <v>91</v>
      </c>
      <c r="D482" s="26">
        <v>13</v>
      </c>
      <c r="F482" s="29">
        <v>0.46972599999999998</v>
      </c>
      <c r="G482" s="29">
        <v>0.14367199999999999</v>
      </c>
      <c r="H482" s="29">
        <v>0.41211999999999999</v>
      </c>
      <c r="I482" s="29">
        <v>-0.13511899999999999</v>
      </c>
      <c r="J482" s="29">
        <v>-0.44136199999999998</v>
      </c>
      <c r="K482" s="29">
        <v>-0.17615800000000001</v>
      </c>
      <c r="L482" s="29">
        <v>0.20804600000000001</v>
      </c>
      <c r="M482" s="58">
        <v>-0.34066000000000002</v>
      </c>
      <c r="N482" s="58">
        <v>0.45259199999999999</v>
      </c>
      <c r="O482" s="58">
        <v>0.23821800000000001</v>
      </c>
      <c r="R482" s="31"/>
      <c r="S482" s="31">
        <f t="shared" si="1044"/>
        <v>0.14367199999999999</v>
      </c>
      <c r="T482" s="31">
        <f t="shared" si="1045"/>
        <v>0.41211999999999999</v>
      </c>
      <c r="U482" s="31">
        <f t="shared" si="1046"/>
        <v>-0.13511899999999999</v>
      </c>
      <c r="V482" s="31">
        <f t="shared" si="1047"/>
        <v>-0.44136199999999998</v>
      </c>
      <c r="W482" s="31">
        <f t="shared" si="1048"/>
        <v>-0.17615800000000001</v>
      </c>
      <c r="X482" s="31">
        <f t="shared" si="1049"/>
        <v>0.20804600000000001</v>
      </c>
      <c r="Y482" s="60">
        <f t="shared" si="1050"/>
        <v>0.10136872727272724</v>
      </c>
      <c r="Z482" s="60">
        <f t="shared" si="1051"/>
        <v>0.45259199999999999</v>
      </c>
      <c r="AA482" s="60">
        <f t="shared" si="1052"/>
        <v>0.23821800000000001</v>
      </c>
      <c r="AC482" s="60">
        <f t="shared" si="1095"/>
        <v>0.14367199999999999</v>
      </c>
      <c r="AD482" s="60">
        <f t="shared" si="1093"/>
        <v>0.41211999999999999</v>
      </c>
      <c r="AE482" s="60">
        <f t="shared" si="1093"/>
        <v>-0.13511899999999999</v>
      </c>
      <c r="AF482" s="60">
        <f t="shared" si="1093"/>
        <v>-0.44136199999999998</v>
      </c>
      <c r="AG482" s="60">
        <f t="shared" si="1093"/>
        <v>-0.17615800000000001</v>
      </c>
      <c r="AH482" s="60">
        <f t="shared" si="1093"/>
        <v>0.20804600000000001</v>
      </c>
      <c r="AI482" s="60">
        <f t="shared" si="1093"/>
        <v>0.10136872727272724</v>
      </c>
      <c r="AJ482" s="60">
        <f t="shared" si="1093"/>
        <v>0.45259199999999999</v>
      </c>
      <c r="AK482" s="60">
        <f t="shared" si="1093"/>
        <v>0.23821800000000001</v>
      </c>
      <c r="AM482" s="31">
        <f t="shared" si="1097"/>
        <v>8.2430950000000003</v>
      </c>
      <c r="AN482" s="31">
        <f t="shared" si="1096"/>
        <v>9.4826249999999987</v>
      </c>
      <c r="AO482" s="31">
        <f t="shared" si="1096"/>
        <v>4.2299959999999999</v>
      </c>
      <c r="AP482" s="31">
        <f t="shared" si="1096"/>
        <v>0.84959800000000008</v>
      </c>
      <c r="AQ482" s="31">
        <f t="shared" si="1096"/>
        <v>0.65568400000000004</v>
      </c>
      <c r="AR482" s="31">
        <f t="shared" si="1096"/>
        <v>7.0379740000000002</v>
      </c>
      <c r="AS482" s="31">
        <f t="shared" si="1096"/>
        <v>5.2647685454545456</v>
      </c>
      <c r="AT482" s="31">
        <f t="shared" si="1096"/>
        <v>7.9688050000000006</v>
      </c>
      <c r="AU482" s="31">
        <f t="shared" si="1096"/>
        <v>9.210526999999999</v>
      </c>
      <c r="BQ482" s="24">
        <v>2004</v>
      </c>
      <c r="BR482" s="24">
        <f t="shared" si="1092"/>
        <v>19</v>
      </c>
      <c r="BS482" s="29">
        <f t="shared" si="1083"/>
        <v>-6.5973600000000001</v>
      </c>
      <c r="BT482" s="29">
        <f t="shared" si="1084"/>
        <v>-6.2116920000000002</v>
      </c>
      <c r="BU482" s="29">
        <f t="shared" si="1085"/>
        <v>-9.2484370000000009</v>
      </c>
      <c r="BV482" s="29">
        <f t="shared" si="1086"/>
        <v>-9.564233999999999</v>
      </c>
      <c r="BW482" s="29">
        <f t="shared" si="1087"/>
        <v>-8.3347170000000013</v>
      </c>
      <c r="BX482" s="29">
        <f t="shared" si="1088"/>
        <v>-0.9222320000000005</v>
      </c>
      <c r="BY482" s="29">
        <f t="shared" si="1089"/>
        <v>-9.4591718181818187</v>
      </c>
      <c r="BZ482" s="29">
        <f t="shared" si="1090"/>
        <v>-6.7385200000000003</v>
      </c>
      <c r="CA482" s="29">
        <f t="shared" si="1091"/>
        <v>-11.046706</v>
      </c>
    </row>
    <row r="483" spans="1:79" x14ac:dyDescent="0.25">
      <c r="A483" s="25" t="s">
        <v>116</v>
      </c>
      <c r="B483" s="25" t="s">
        <v>102</v>
      </c>
      <c r="C483" s="25" t="s">
        <v>92</v>
      </c>
      <c r="D483" s="26">
        <v>14</v>
      </c>
      <c r="F483" s="29">
        <v>0.55715000000000003</v>
      </c>
      <c r="G483" s="29">
        <v>4.0000000000000002E-4</v>
      </c>
      <c r="H483" s="29">
        <v>0.43743500000000002</v>
      </c>
      <c r="I483" s="29">
        <v>-0.17229</v>
      </c>
      <c r="J483" s="29">
        <v>-0.25461099999999998</v>
      </c>
      <c r="K483" s="29">
        <v>-1.5897999999999999E-2</v>
      </c>
      <c r="L483" s="29">
        <v>0.290049</v>
      </c>
      <c r="M483" s="58">
        <v>-0.31963200000000003</v>
      </c>
      <c r="N483" s="58">
        <v>0.48197699999999999</v>
      </c>
      <c r="O483" s="58">
        <v>0.318351</v>
      </c>
      <c r="R483" s="31"/>
      <c r="S483" s="31">
        <f t="shared" si="1044"/>
        <v>4.0000000000000002E-4</v>
      </c>
      <c r="T483" s="31">
        <f t="shared" si="1045"/>
        <v>0.43743500000000002</v>
      </c>
      <c r="U483" s="31">
        <f t="shared" si="1046"/>
        <v>-0.17229</v>
      </c>
      <c r="V483" s="31">
        <f t="shared" si="1047"/>
        <v>-0.25461099999999998</v>
      </c>
      <c r="W483" s="31">
        <f t="shared" si="1048"/>
        <v>-1.5897999999999999E-2</v>
      </c>
      <c r="X483" s="31">
        <f t="shared" si="1049"/>
        <v>0.290049</v>
      </c>
      <c r="Y483" s="60">
        <f t="shared" si="1050"/>
        <v>0.15861272727272729</v>
      </c>
      <c r="Z483" s="60">
        <f t="shared" si="1051"/>
        <v>0.48197699999999999</v>
      </c>
      <c r="AA483" s="60">
        <f t="shared" si="1052"/>
        <v>0.318351</v>
      </c>
      <c r="AC483" s="60">
        <f t="shared" si="1095"/>
        <v>4.0000000000000002E-4</v>
      </c>
      <c r="AD483" s="60">
        <f t="shared" si="1093"/>
        <v>0.43743500000000002</v>
      </c>
      <c r="AE483" s="60">
        <f t="shared" si="1093"/>
        <v>-0.17229</v>
      </c>
      <c r="AF483" s="60">
        <f t="shared" si="1093"/>
        <v>-0.25461099999999998</v>
      </c>
      <c r="AG483" s="60">
        <f t="shared" si="1093"/>
        <v>-1.5897999999999999E-2</v>
      </c>
      <c r="AH483" s="60">
        <f t="shared" si="1093"/>
        <v>0.290049</v>
      </c>
      <c r="AI483" s="60">
        <f t="shared" si="1093"/>
        <v>0.15861272727272729</v>
      </c>
      <c r="AJ483" s="60">
        <f t="shared" si="1093"/>
        <v>0.48197699999999999</v>
      </c>
      <c r="AK483" s="60">
        <f t="shared" si="1093"/>
        <v>0.318351</v>
      </c>
      <c r="AM483" s="31">
        <f t="shared" si="1097"/>
        <v>8.2434950000000011</v>
      </c>
      <c r="AN483" s="31">
        <f t="shared" si="1096"/>
        <v>9.9200599999999994</v>
      </c>
      <c r="AO483" s="31">
        <f t="shared" si="1096"/>
        <v>4.0577059999999996</v>
      </c>
      <c r="AP483" s="31">
        <f t="shared" si="1096"/>
        <v>0.59498700000000015</v>
      </c>
      <c r="AQ483" s="31">
        <f t="shared" si="1096"/>
        <v>0.63978600000000008</v>
      </c>
      <c r="AR483" s="31">
        <f t="shared" si="1096"/>
        <v>7.328023</v>
      </c>
      <c r="AS483" s="31">
        <f t="shared" si="1096"/>
        <v>5.4233812727272728</v>
      </c>
      <c r="AT483" s="31">
        <f t="shared" si="1096"/>
        <v>8.4507820000000002</v>
      </c>
      <c r="AU483" s="31">
        <f t="shared" si="1096"/>
        <v>9.5288779999999988</v>
      </c>
      <c r="BQ483" s="24">
        <v>2004</v>
      </c>
      <c r="BR483" s="24">
        <f t="shared" si="1092"/>
        <v>20</v>
      </c>
      <c r="BS483" s="29">
        <f t="shared" si="1083"/>
        <v>-8.6541569999999997</v>
      </c>
      <c r="BT483" s="29">
        <f t="shared" si="1084"/>
        <v>-8.0255670000000006</v>
      </c>
      <c r="BU483" s="29">
        <f t="shared" si="1085"/>
        <v>-10.590766</v>
      </c>
      <c r="BV483" s="29">
        <f t="shared" si="1086"/>
        <v>-11.044908</v>
      </c>
      <c r="BW483" s="29">
        <f t="shared" si="1087"/>
        <v>-9.747619000000002</v>
      </c>
      <c r="BX483" s="29">
        <f t="shared" si="1088"/>
        <v>-2.2784450000000005</v>
      </c>
      <c r="BY483" s="29">
        <f t="shared" si="1089"/>
        <v>-11.298549727272729</v>
      </c>
      <c r="BZ483" s="29">
        <f t="shared" si="1090"/>
        <v>-8.2664810000000006</v>
      </c>
      <c r="CA483" s="29">
        <f t="shared" si="1091"/>
        <v>-12.763543</v>
      </c>
    </row>
    <row r="484" spans="1:79" x14ac:dyDescent="0.25">
      <c r="A484" s="25" t="s">
        <v>116</v>
      </c>
      <c r="B484" s="25" t="s">
        <v>102</v>
      </c>
      <c r="C484" s="25" t="s">
        <v>93</v>
      </c>
      <c r="D484" s="26">
        <v>15</v>
      </c>
      <c r="F484" s="29">
        <v>0.73967499999999997</v>
      </c>
      <c r="G484" s="29">
        <v>-4.5948999999999997E-2</v>
      </c>
      <c r="H484" s="29">
        <v>0.352497</v>
      </c>
      <c r="I484" s="29">
        <v>-0.16453200000000001</v>
      </c>
      <c r="J484" s="29">
        <v>-2.5631000000000001E-2</v>
      </c>
      <c r="K484" s="29">
        <v>0.106833</v>
      </c>
      <c r="L484" s="29">
        <v>0.30945699999999998</v>
      </c>
      <c r="M484" s="58">
        <v>-2.042E-3</v>
      </c>
      <c r="N484" s="58">
        <v>0.39654499999999998</v>
      </c>
      <c r="O484" s="58">
        <v>0.43682700000000002</v>
      </c>
      <c r="R484" s="31"/>
      <c r="S484" s="31">
        <f t="shared" si="1044"/>
        <v>-4.5948999999999997E-2</v>
      </c>
      <c r="T484" s="31">
        <f t="shared" si="1045"/>
        <v>0.352497</v>
      </c>
      <c r="U484" s="31">
        <f t="shared" si="1046"/>
        <v>-0.16453200000000001</v>
      </c>
      <c r="V484" s="31">
        <f t="shared" si="1047"/>
        <v>-2.5631000000000001E-2</v>
      </c>
      <c r="W484" s="31">
        <f t="shared" si="1048"/>
        <v>0.106833</v>
      </c>
      <c r="X484" s="31">
        <f t="shared" si="1049"/>
        <v>0.30945699999999998</v>
      </c>
      <c r="Y484" s="60">
        <f t="shared" si="1050"/>
        <v>0.40253090909090905</v>
      </c>
      <c r="Z484" s="60">
        <f t="shared" si="1051"/>
        <v>0.39654499999999998</v>
      </c>
      <c r="AA484" s="60">
        <f t="shared" si="1052"/>
        <v>0.43682700000000002</v>
      </c>
      <c r="AC484" s="60">
        <f t="shared" si="1095"/>
        <v>-4.5948999999999997E-2</v>
      </c>
      <c r="AD484" s="60">
        <f t="shared" si="1093"/>
        <v>0.352497</v>
      </c>
      <c r="AE484" s="60">
        <f t="shared" si="1093"/>
        <v>-0.16453200000000001</v>
      </c>
      <c r="AF484" s="60">
        <f t="shared" si="1093"/>
        <v>-2.5631000000000001E-2</v>
      </c>
      <c r="AG484" s="60">
        <f t="shared" si="1093"/>
        <v>0.106833</v>
      </c>
      <c r="AH484" s="60">
        <f t="shared" si="1093"/>
        <v>0.30945699999999998</v>
      </c>
      <c r="AI484" s="60">
        <f t="shared" si="1093"/>
        <v>0.40253090909090905</v>
      </c>
      <c r="AJ484" s="60">
        <f t="shared" si="1093"/>
        <v>0.39654499999999998</v>
      </c>
      <c r="AK484" s="60">
        <f t="shared" si="1093"/>
        <v>0.43682700000000002</v>
      </c>
      <c r="AM484" s="31">
        <f t="shared" si="1097"/>
        <v>8.1975460000000009</v>
      </c>
      <c r="AN484" s="31">
        <f t="shared" si="1096"/>
        <v>10.272556999999999</v>
      </c>
      <c r="AO484" s="31">
        <f t="shared" si="1096"/>
        <v>3.8931739999999997</v>
      </c>
      <c r="AP484" s="31">
        <f t="shared" si="1096"/>
        <v>0.5693560000000002</v>
      </c>
      <c r="AQ484" s="31">
        <f t="shared" si="1096"/>
        <v>0.74661900000000003</v>
      </c>
      <c r="AR484" s="31">
        <f t="shared" si="1096"/>
        <v>7.63748</v>
      </c>
      <c r="AS484" s="31">
        <f t="shared" si="1096"/>
        <v>5.8259121818181816</v>
      </c>
      <c r="AT484" s="31">
        <f t="shared" si="1096"/>
        <v>8.8473269999999999</v>
      </c>
      <c r="AU484" s="31">
        <f t="shared" si="1096"/>
        <v>9.965704999999998</v>
      </c>
      <c r="BQ484" s="24">
        <v>2004</v>
      </c>
      <c r="BR484" s="24">
        <f t="shared" si="1092"/>
        <v>21</v>
      </c>
      <c r="BS484" s="29">
        <f t="shared" si="1083"/>
        <v>-9.467160999999999</v>
      </c>
      <c r="BT484" s="29">
        <f t="shared" si="1084"/>
        <v>-8.8520810000000001</v>
      </c>
      <c r="BU484" s="29">
        <f t="shared" si="1085"/>
        <v>-11.534752000000001</v>
      </c>
      <c r="BV484" s="29">
        <f t="shared" si="1086"/>
        <v>-12.208254</v>
      </c>
      <c r="BW484" s="29">
        <f t="shared" si="1087"/>
        <v>-11.181155000000002</v>
      </c>
      <c r="BX484" s="29">
        <f t="shared" si="1088"/>
        <v>-2.9525090000000005</v>
      </c>
      <c r="BY484" s="29">
        <f t="shared" si="1089"/>
        <v>-12.290953000000002</v>
      </c>
      <c r="BZ484" s="29">
        <f t="shared" si="1090"/>
        <v>-10.034303000000001</v>
      </c>
      <c r="CA484" s="29">
        <f t="shared" si="1091"/>
        <v>-14.145363</v>
      </c>
    </row>
    <row r="485" spans="1:79" x14ac:dyDescent="0.25">
      <c r="A485" s="25" t="s">
        <v>116</v>
      </c>
      <c r="B485" s="25" t="s">
        <v>103</v>
      </c>
      <c r="C485" s="25" t="s">
        <v>91</v>
      </c>
      <c r="D485" s="26">
        <v>16</v>
      </c>
      <c r="F485" s="29">
        <v>1.663179</v>
      </c>
      <c r="G485" s="29">
        <v>4.4635000000000001E-2</v>
      </c>
      <c r="H485" s="29">
        <v>0.62126099999999995</v>
      </c>
      <c r="I485" s="29">
        <v>0.12795100000000001</v>
      </c>
      <c r="J485" s="29">
        <v>0.31159300000000001</v>
      </c>
      <c r="K485" s="29">
        <v>0.29537099999999999</v>
      </c>
      <c r="L485" s="29">
        <v>0.64716300000000004</v>
      </c>
      <c r="M485" s="58">
        <v>0.72817399999999999</v>
      </c>
      <c r="N485" s="58">
        <v>0.65873800000000005</v>
      </c>
      <c r="O485" s="58">
        <v>0.68753399999999998</v>
      </c>
      <c r="R485" s="31"/>
      <c r="S485" s="31">
        <f t="shared" si="1044"/>
        <v>4.4635000000000001E-2</v>
      </c>
      <c r="T485" s="31">
        <f t="shared" si="1045"/>
        <v>0.62126099999999995</v>
      </c>
      <c r="U485" s="31">
        <f t="shared" si="1046"/>
        <v>0.12795100000000001</v>
      </c>
      <c r="V485" s="31">
        <f t="shared" si="1047"/>
        <v>0.31159300000000001</v>
      </c>
      <c r="W485" s="31">
        <f t="shared" si="1048"/>
        <v>0.29537099999999999</v>
      </c>
      <c r="X485" s="31">
        <f t="shared" si="1049"/>
        <v>0.64716300000000004</v>
      </c>
      <c r="Y485" s="60">
        <f t="shared" si="1050"/>
        <v>1.2381767272727273</v>
      </c>
      <c r="Z485" s="60">
        <f t="shared" si="1051"/>
        <v>0.65873800000000005</v>
      </c>
      <c r="AA485" s="60">
        <f t="shared" si="1052"/>
        <v>0.68753399999999998</v>
      </c>
      <c r="AC485" s="60">
        <f t="shared" si="1095"/>
        <v>4.4635000000000001E-2</v>
      </c>
      <c r="AD485" s="60">
        <f t="shared" si="1093"/>
        <v>0.62126099999999995</v>
      </c>
      <c r="AE485" s="60">
        <f t="shared" si="1093"/>
        <v>0.12795100000000001</v>
      </c>
      <c r="AF485" s="60">
        <f t="shared" si="1093"/>
        <v>0.31159300000000001</v>
      </c>
      <c r="AG485" s="60">
        <f t="shared" si="1093"/>
        <v>0.29537099999999999</v>
      </c>
      <c r="AH485" s="60">
        <f t="shared" si="1093"/>
        <v>0.64716300000000004</v>
      </c>
      <c r="AI485" s="60">
        <f t="shared" si="1093"/>
        <v>1.2381767272727273</v>
      </c>
      <c r="AJ485" s="60">
        <f t="shared" si="1093"/>
        <v>0.65873800000000005</v>
      </c>
      <c r="AK485" s="60">
        <f t="shared" si="1093"/>
        <v>0.68753399999999998</v>
      </c>
      <c r="AM485" s="31">
        <f t="shared" si="1097"/>
        <v>8.2421810000000004</v>
      </c>
      <c r="AN485" s="31">
        <f t="shared" si="1096"/>
        <v>10.893818</v>
      </c>
      <c r="AO485" s="31">
        <f t="shared" si="1096"/>
        <v>4.0211249999999996</v>
      </c>
      <c r="AP485" s="31">
        <f t="shared" si="1096"/>
        <v>0.8809490000000002</v>
      </c>
      <c r="AQ485" s="31">
        <f t="shared" si="1096"/>
        <v>1.04199</v>
      </c>
      <c r="AR485" s="31">
        <f t="shared" si="1096"/>
        <v>8.2846430000000009</v>
      </c>
      <c r="AS485" s="31">
        <f t="shared" si="1096"/>
        <v>7.0640889090909091</v>
      </c>
      <c r="AT485" s="31">
        <f t="shared" si="1096"/>
        <v>9.5060649999999995</v>
      </c>
      <c r="AU485" s="31">
        <f t="shared" si="1096"/>
        <v>10.653238999999997</v>
      </c>
      <c r="BQ485" s="24">
        <v>2005</v>
      </c>
      <c r="BR485" s="24">
        <v>1</v>
      </c>
      <c r="BS485" s="29">
        <f>AM836</f>
        <v>-0.304817</v>
      </c>
      <c r="BT485" s="29">
        <f t="shared" ref="BT485:CA485" si="1098">AN836</f>
        <v>-0.102356</v>
      </c>
      <c r="BU485" s="29">
        <f t="shared" si="1098"/>
        <v>-0.11854199999999999</v>
      </c>
      <c r="BV485" s="29">
        <f t="shared" si="1098"/>
        <v>-0.21199100000000001</v>
      </c>
      <c r="BW485" s="29">
        <f t="shared" si="1098"/>
        <v>-0.45223400000000002</v>
      </c>
      <c r="BX485" s="29">
        <f t="shared" si="1098"/>
        <v>-0.13483300000000001</v>
      </c>
      <c r="BY485" s="29">
        <f t="shared" si="1098"/>
        <v>-0.20289499999999999</v>
      </c>
      <c r="BZ485" s="29">
        <f t="shared" si="1098"/>
        <v>0.444079</v>
      </c>
      <c r="CA485" s="29">
        <f t="shared" si="1098"/>
        <v>0.44207800000000003</v>
      </c>
    </row>
    <row r="486" spans="1:79" x14ac:dyDescent="0.25">
      <c r="A486" s="25" t="s">
        <v>116</v>
      </c>
      <c r="B486" s="25" t="s">
        <v>103</v>
      </c>
      <c r="C486" s="25" t="s">
        <v>92</v>
      </c>
      <c r="D486" s="26">
        <v>17</v>
      </c>
      <c r="F486" s="29">
        <v>1.342973</v>
      </c>
      <c r="G486" s="29">
        <v>-0.21956899999999999</v>
      </c>
      <c r="H486" s="29">
        <v>0.26758399999999999</v>
      </c>
      <c r="I486" s="29">
        <v>-3.3477E-2</v>
      </c>
      <c r="J486" s="29">
        <v>0.20425599999999999</v>
      </c>
      <c r="K486" s="29">
        <v>-4.8619999999999997E-2</v>
      </c>
      <c r="L486" s="29">
        <v>0.34202399999999999</v>
      </c>
      <c r="M486" s="58">
        <v>0.47961999999999999</v>
      </c>
      <c r="N486" s="58">
        <v>0.28469800000000001</v>
      </c>
      <c r="O486" s="58">
        <v>0.55095899999999998</v>
      </c>
      <c r="R486" s="31"/>
      <c r="S486" s="31">
        <f t="shared" si="1044"/>
        <v>-0.21956899999999999</v>
      </c>
      <c r="T486" s="31">
        <f t="shared" si="1045"/>
        <v>0.26758399999999999</v>
      </c>
      <c r="U486" s="31">
        <f t="shared" si="1046"/>
        <v>-3.3477E-2</v>
      </c>
      <c r="V486" s="31">
        <f t="shared" si="1047"/>
        <v>0.20425599999999999</v>
      </c>
      <c r="W486" s="31">
        <f t="shared" si="1048"/>
        <v>-4.8619999999999997E-2</v>
      </c>
      <c r="X486" s="31">
        <f t="shared" si="1049"/>
        <v>0.34202399999999999</v>
      </c>
      <c r="Y486" s="60">
        <f t="shared" si="1050"/>
        <v>0.95053981818181821</v>
      </c>
      <c r="Z486" s="60">
        <f t="shared" si="1051"/>
        <v>0.28469800000000001</v>
      </c>
      <c r="AA486" s="60">
        <f t="shared" si="1052"/>
        <v>0.55095899999999998</v>
      </c>
      <c r="AC486" s="60">
        <f t="shared" si="1095"/>
        <v>-0.21956899999999999</v>
      </c>
      <c r="AD486" s="60">
        <f t="shared" si="1093"/>
        <v>0.26758399999999999</v>
      </c>
      <c r="AE486" s="60">
        <f t="shared" si="1093"/>
        <v>-3.3477E-2</v>
      </c>
      <c r="AF486" s="60">
        <f t="shared" si="1093"/>
        <v>0.20425599999999999</v>
      </c>
      <c r="AG486" s="60">
        <f t="shared" si="1093"/>
        <v>-4.8619999999999997E-2</v>
      </c>
      <c r="AH486" s="60">
        <f t="shared" si="1093"/>
        <v>0.34202399999999999</v>
      </c>
      <c r="AI486" s="60">
        <f t="shared" si="1093"/>
        <v>0.95053981818181821</v>
      </c>
      <c r="AJ486" s="60">
        <f t="shared" si="1093"/>
        <v>0.28469800000000001</v>
      </c>
      <c r="AK486" s="60">
        <f t="shared" si="1093"/>
        <v>0.55095899999999998</v>
      </c>
      <c r="AM486" s="31">
        <f t="shared" si="1097"/>
        <v>8.0226120000000005</v>
      </c>
      <c r="AN486" s="31">
        <f t="shared" si="1096"/>
        <v>11.161401999999999</v>
      </c>
      <c r="AO486" s="31">
        <f t="shared" si="1096"/>
        <v>3.9876479999999996</v>
      </c>
      <c r="AP486" s="31">
        <f t="shared" si="1096"/>
        <v>1.0852050000000002</v>
      </c>
      <c r="AQ486" s="31">
        <f t="shared" si="1096"/>
        <v>0.99336999999999998</v>
      </c>
      <c r="AR486" s="31">
        <f t="shared" si="1096"/>
        <v>8.6266670000000012</v>
      </c>
      <c r="AS486" s="31">
        <f t="shared" si="1096"/>
        <v>8.0146287272727275</v>
      </c>
      <c r="AT486" s="31">
        <f t="shared" si="1096"/>
        <v>9.7907630000000001</v>
      </c>
      <c r="AU486" s="31">
        <f t="shared" si="1096"/>
        <v>11.204197999999998</v>
      </c>
      <c r="BQ486" s="24">
        <v>2005</v>
      </c>
      <c r="BR486" s="24">
        <v>2</v>
      </c>
      <c r="BS486" s="29">
        <f t="shared" ref="BS486:BS505" si="1099">AM837</f>
        <v>-0.38538700000000004</v>
      </c>
      <c r="BT486" s="29">
        <f t="shared" ref="BT486:BT505" si="1100">AN837</f>
        <v>1.7556000000000002E-2</v>
      </c>
      <c r="BU486" s="29">
        <f t="shared" ref="BU486:BU505" si="1101">AO837</f>
        <v>3.2128000000000004E-2</v>
      </c>
      <c r="BV486" s="29">
        <f t="shared" ref="BV486:BV505" si="1102">AP837</f>
        <v>-0.21052700000000002</v>
      </c>
      <c r="BW486" s="29">
        <f t="shared" ref="BW486:BW505" si="1103">AQ837</f>
        <v>-0.50850899999999999</v>
      </c>
      <c r="BX486" s="29">
        <f t="shared" ref="BX486:BX505" si="1104">AR837</f>
        <v>9.6780999999999978E-2</v>
      </c>
      <c r="BY486" s="29">
        <f t="shared" ref="BY486:BY505" si="1105">AS837</f>
        <v>-0.26905309090909091</v>
      </c>
      <c r="BZ486" s="29">
        <f t="shared" ref="BZ486:BZ505" si="1106">AT837</f>
        <v>1.2195070000000001</v>
      </c>
      <c r="CA486" s="29">
        <f t="shared" ref="CA486:CA505" si="1107">AU837</f>
        <v>1.0807770000000001</v>
      </c>
    </row>
    <row r="487" spans="1:79" x14ac:dyDescent="0.25">
      <c r="A487" s="25" t="s">
        <v>116</v>
      </c>
      <c r="B487" s="25" t="s">
        <v>103</v>
      </c>
      <c r="C487" s="25" t="s">
        <v>93</v>
      </c>
      <c r="D487" s="26">
        <v>18</v>
      </c>
      <c r="F487" s="29">
        <v>0.96644799999999997</v>
      </c>
      <c r="G487" s="29">
        <v>-0.50081900000000001</v>
      </c>
      <c r="H487" s="29">
        <v>-9.6092999999999998E-2</v>
      </c>
      <c r="I487" s="29">
        <v>-0.163828</v>
      </c>
      <c r="J487" s="29">
        <v>0.129465</v>
      </c>
      <c r="K487" s="29">
        <v>-0.223935</v>
      </c>
      <c r="L487" s="29">
        <v>0.114844</v>
      </c>
      <c r="M487" s="58">
        <v>0.125504</v>
      </c>
      <c r="N487" s="58">
        <v>-8.9625999999999997E-2</v>
      </c>
      <c r="O487" s="58">
        <v>0.327905</v>
      </c>
      <c r="R487" s="31"/>
      <c r="S487" s="31">
        <f t="shared" si="1044"/>
        <v>-0.50081900000000001</v>
      </c>
      <c r="T487" s="31">
        <f t="shared" si="1045"/>
        <v>-9.6092999999999998E-2</v>
      </c>
      <c r="U487" s="31">
        <f t="shared" si="1046"/>
        <v>-0.163828</v>
      </c>
      <c r="V487" s="31">
        <f t="shared" si="1047"/>
        <v>0.129465</v>
      </c>
      <c r="W487" s="31">
        <f t="shared" si="1048"/>
        <v>-0.223935</v>
      </c>
      <c r="X487" s="31">
        <f t="shared" si="1049"/>
        <v>0.114844</v>
      </c>
      <c r="Y487" s="60">
        <f t="shared" si="1050"/>
        <v>0.58420072727272732</v>
      </c>
      <c r="Z487" s="60">
        <f t="shared" si="1051"/>
        <v>-8.9625999999999997E-2</v>
      </c>
      <c r="AA487" s="60">
        <f t="shared" si="1052"/>
        <v>0.327905</v>
      </c>
      <c r="AC487" s="60">
        <f t="shared" si="1095"/>
        <v>-0.50081900000000001</v>
      </c>
      <c r="AD487" s="60">
        <f t="shared" si="1093"/>
        <v>-9.6092999999999998E-2</v>
      </c>
      <c r="AE487" s="60">
        <f t="shared" si="1093"/>
        <v>-0.163828</v>
      </c>
      <c r="AF487" s="60">
        <f t="shared" si="1093"/>
        <v>0.129465</v>
      </c>
      <c r="AG487" s="60">
        <f t="shared" si="1093"/>
        <v>-0.223935</v>
      </c>
      <c r="AH487" s="60">
        <f t="shared" si="1093"/>
        <v>0.114844</v>
      </c>
      <c r="AI487" s="60">
        <f t="shared" si="1093"/>
        <v>0.58420072727272732</v>
      </c>
      <c r="AJ487" s="60">
        <f t="shared" si="1093"/>
        <v>-8.9625999999999997E-2</v>
      </c>
      <c r="AK487" s="60">
        <f t="shared" si="1093"/>
        <v>0.327905</v>
      </c>
      <c r="AM487" s="31">
        <f t="shared" si="1097"/>
        <v>7.5217930000000006</v>
      </c>
      <c r="AN487" s="31">
        <f t="shared" si="1096"/>
        <v>11.065308999999999</v>
      </c>
      <c r="AO487" s="31">
        <f t="shared" si="1096"/>
        <v>3.8238199999999996</v>
      </c>
      <c r="AP487" s="31">
        <f t="shared" si="1096"/>
        <v>1.2146700000000001</v>
      </c>
      <c r="AQ487" s="31">
        <f t="shared" si="1096"/>
        <v>0.76943499999999998</v>
      </c>
      <c r="AR487" s="31">
        <f t="shared" si="1096"/>
        <v>8.7415110000000009</v>
      </c>
      <c r="AS487" s="31">
        <f t="shared" si="1096"/>
        <v>8.598829454545454</v>
      </c>
      <c r="AT487" s="31">
        <f t="shared" si="1096"/>
        <v>9.7011369999999992</v>
      </c>
      <c r="AU487" s="31">
        <f t="shared" si="1096"/>
        <v>11.532102999999998</v>
      </c>
      <c r="BQ487" s="24">
        <v>2005</v>
      </c>
      <c r="BR487" s="24">
        <v>3</v>
      </c>
      <c r="BS487" s="29">
        <f t="shared" si="1099"/>
        <v>-0.38469300000000006</v>
      </c>
      <c r="BT487" s="29">
        <f t="shared" si="1100"/>
        <v>0.21515000000000001</v>
      </c>
      <c r="BU487" s="29">
        <f t="shared" si="1101"/>
        <v>0.29947999999999997</v>
      </c>
      <c r="BV487" s="29">
        <f t="shared" si="1102"/>
        <v>-0.11402700000000002</v>
      </c>
      <c r="BW487" s="29">
        <f t="shared" si="1103"/>
        <v>-0.30964599999999998</v>
      </c>
      <c r="BX487" s="29">
        <f t="shared" si="1104"/>
        <v>0.49486600000000003</v>
      </c>
      <c r="BY487" s="29">
        <f t="shared" si="1105"/>
        <v>-0.27435799999999999</v>
      </c>
      <c r="BZ487" s="29">
        <f t="shared" si="1106"/>
        <v>2.0293239999999999</v>
      </c>
      <c r="CA487" s="29">
        <f t="shared" si="1107"/>
        <v>1.6278060000000001</v>
      </c>
    </row>
    <row r="488" spans="1:79" x14ac:dyDescent="0.25">
      <c r="A488" s="25" t="s">
        <v>116</v>
      </c>
      <c r="B488" s="25" t="s">
        <v>90</v>
      </c>
      <c r="C488" s="25" t="s">
        <v>91</v>
      </c>
      <c r="D488" s="26">
        <v>19</v>
      </c>
      <c r="F488" s="29">
        <v>0.56916199999999995</v>
      </c>
      <c r="G488" s="29">
        <v>-0.51934800000000003</v>
      </c>
      <c r="H488" s="29">
        <v>1.6147000000000002E-2</v>
      </c>
      <c r="I488" s="29">
        <v>-0.23236200000000001</v>
      </c>
      <c r="J488" s="29">
        <v>0.145151</v>
      </c>
      <c r="K488" s="29">
        <v>0.117781</v>
      </c>
      <c r="L488" s="29">
        <v>0.309533</v>
      </c>
      <c r="M488" s="58">
        <v>-0.241839</v>
      </c>
      <c r="N488" s="58">
        <v>0.19453400000000001</v>
      </c>
      <c r="O488" s="58">
        <v>0.153168</v>
      </c>
      <c r="R488" s="31"/>
      <c r="S488" s="31">
        <f t="shared" si="1044"/>
        <v>-0.51934800000000003</v>
      </c>
      <c r="T488" s="31">
        <f t="shared" si="1045"/>
        <v>1.6147000000000002E-2</v>
      </c>
      <c r="U488" s="31">
        <f t="shared" si="1046"/>
        <v>-0.23236200000000001</v>
      </c>
      <c r="V488" s="31">
        <f t="shared" si="1047"/>
        <v>0.145151</v>
      </c>
      <c r="W488" s="31">
        <f t="shared" si="1048"/>
        <v>0.117781</v>
      </c>
      <c r="X488" s="31">
        <f t="shared" si="1049"/>
        <v>0.309533</v>
      </c>
      <c r="Y488" s="60">
        <f t="shared" si="1050"/>
        <v>0.20052518181818177</v>
      </c>
      <c r="Z488" s="60">
        <f t="shared" si="1051"/>
        <v>0.19453400000000001</v>
      </c>
      <c r="AA488" s="60">
        <f t="shared" si="1052"/>
        <v>0.153168</v>
      </c>
      <c r="AC488" s="60">
        <f t="shared" si="1095"/>
        <v>-0.51934800000000003</v>
      </c>
      <c r="AD488" s="60">
        <f t="shared" si="1093"/>
        <v>1.6147000000000002E-2</v>
      </c>
      <c r="AE488" s="60">
        <f t="shared" si="1093"/>
        <v>-0.23236200000000001</v>
      </c>
      <c r="AF488" s="60">
        <f t="shared" si="1093"/>
        <v>0.145151</v>
      </c>
      <c r="AG488" s="60">
        <f t="shared" si="1093"/>
        <v>0.117781</v>
      </c>
      <c r="AH488" s="60">
        <f t="shared" si="1093"/>
        <v>0.309533</v>
      </c>
      <c r="AI488" s="60">
        <f t="shared" si="1093"/>
        <v>0.20052518181818177</v>
      </c>
      <c r="AJ488" s="60">
        <f t="shared" si="1093"/>
        <v>0.19453400000000001</v>
      </c>
      <c r="AK488" s="60">
        <f t="shared" si="1093"/>
        <v>0.153168</v>
      </c>
      <c r="AM488" s="31">
        <f t="shared" si="1097"/>
        <v>7.0024450000000007</v>
      </c>
      <c r="AN488" s="31">
        <f t="shared" si="1096"/>
        <v>11.081455999999999</v>
      </c>
      <c r="AO488" s="31">
        <f t="shared" si="1096"/>
        <v>3.5914579999999994</v>
      </c>
      <c r="AP488" s="31">
        <f t="shared" si="1096"/>
        <v>1.3598210000000002</v>
      </c>
      <c r="AQ488" s="31">
        <f t="shared" si="1096"/>
        <v>0.887216</v>
      </c>
      <c r="AR488" s="31">
        <f t="shared" si="1096"/>
        <v>9.051044000000001</v>
      </c>
      <c r="AS488" s="31">
        <f t="shared" si="1096"/>
        <v>8.7993546363636366</v>
      </c>
      <c r="AT488" s="31">
        <f t="shared" si="1096"/>
        <v>9.8956710000000001</v>
      </c>
      <c r="AU488" s="31">
        <f t="shared" si="1096"/>
        <v>11.685270999999998</v>
      </c>
      <c r="BQ488" s="24">
        <v>2005</v>
      </c>
      <c r="BR488" s="24">
        <v>4</v>
      </c>
      <c r="BS488" s="29">
        <f t="shared" si="1099"/>
        <v>-1.1036650000000001</v>
      </c>
      <c r="BT488" s="29">
        <f t="shared" si="1100"/>
        <v>-0.51646400000000003</v>
      </c>
      <c r="BU488" s="29">
        <f t="shared" si="1101"/>
        <v>-0.21835800000000005</v>
      </c>
      <c r="BV488" s="29">
        <f t="shared" si="1102"/>
        <v>-0.86249600000000004</v>
      </c>
      <c r="BW488" s="29">
        <f t="shared" si="1103"/>
        <v>-0.91244099999999995</v>
      </c>
      <c r="BX488" s="29">
        <f t="shared" si="1104"/>
        <v>-7.1890000000000009E-3</v>
      </c>
      <c r="BY488" s="29">
        <f t="shared" si="1105"/>
        <v>-0.97160118181818178</v>
      </c>
      <c r="BZ488" s="29">
        <f t="shared" si="1106"/>
        <v>1.8488099999999998</v>
      </c>
      <c r="CA488" s="29">
        <f t="shared" si="1107"/>
        <v>0.94757200000000008</v>
      </c>
    </row>
    <row r="489" spans="1:79" x14ac:dyDescent="0.25">
      <c r="A489" s="25" t="s">
        <v>116</v>
      </c>
      <c r="B489" s="25" t="s">
        <v>90</v>
      </c>
      <c r="C489" s="25" t="s">
        <v>92</v>
      </c>
      <c r="D489" s="26">
        <v>20</v>
      </c>
      <c r="F489" s="29">
        <v>0.114194</v>
      </c>
      <c r="G489" s="29">
        <v>-0.53842000000000001</v>
      </c>
      <c r="H489" s="29">
        <v>2.6424E-2</v>
      </c>
      <c r="I489" s="29">
        <v>-0.35914099999999999</v>
      </c>
      <c r="J489" s="29">
        <v>0.108114</v>
      </c>
      <c r="K489" s="29">
        <v>-6.0553999999999997E-2</v>
      </c>
      <c r="L489" s="29">
        <v>0.147644</v>
      </c>
      <c r="M489" s="58">
        <v>-0.77673199999999998</v>
      </c>
      <c r="N489" s="58">
        <v>-0.101755</v>
      </c>
      <c r="O489" s="58">
        <v>-0.14411599999999999</v>
      </c>
      <c r="R489" s="31"/>
      <c r="S489" s="31">
        <f t="shared" si="1044"/>
        <v>-0.53842000000000001</v>
      </c>
      <c r="T489" s="31">
        <f t="shared" si="1045"/>
        <v>2.6424E-2</v>
      </c>
      <c r="U489" s="31">
        <f t="shared" si="1046"/>
        <v>-0.35914099999999999</v>
      </c>
      <c r="V489" s="31">
        <f t="shared" si="1047"/>
        <v>0.108114</v>
      </c>
      <c r="W489" s="31">
        <f t="shared" si="1048"/>
        <v>-6.0553999999999997E-2</v>
      </c>
      <c r="X489" s="31">
        <f t="shared" si="1049"/>
        <v>0.147644</v>
      </c>
      <c r="Y489" s="60">
        <f t="shared" si="1050"/>
        <v>-0.29077236363636366</v>
      </c>
      <c r="Z489" s="60">
        <f t="shared" si="1051"/>
        <v>-0.101755</v>
      </c>
      <c r="AA489" s="60">
        <f t="shared" si="1052"/>
        <v>-0.14411599999999999</v>
      </c>
      <c r="AC489" s="60">
        <f t="shared" si="1095"/>
        <v>-0.53842000000000001</v>
      </c>
      <c r="AD489" s="60">
        <f t="shared" si="1093"/>
        <v>2.6424E-2</v>
      </c>
      <c r="AE489" s="60">
        <f t="shared" si="1093"/>
        <v>-0.35914099999999999</v>
      </c>
      <c r="AF489" s="60">
        <f t="shared" si="1093"/>
        <v>0.108114</v>
      </c>
      <c r="AG489" s="60">
        <f t="shared" si="1093"/>
        <v>-6.0553999999999997E-2</v>
      </c>
      <c r="AH489" s="60">
        <f t="shared" si="1093"/>
        <v>0.147644</v>
      </c>
      <c r="AI489" s="60">
        <f t="shared" si="1093"/>
        <v>-0.29077236363636366</v>
      </c>
      <c r="AJ489" s="60">
        <f t="shared" si="1093"/>
        <v>-0.101755</v>
      </c>
      <c r="AK489" s="60">
        <f t="shared" si="1093"/>
        <v>-0.14411599999999999</v>
      </c>
      <c r="AM489" s="31">
        <f t="shared" si="1097"/>
        <v>6.4640250000000004</v>
      </c>
      <c r="AN489" s="31">
        <f t="shared" si="1096"/>
        <v>11.10788</v>
      </c>
      <c r="AO489" s="31">
        <f t="shared" si="1096"/>
        <v>3.2323169999999992</v>
      </c>
      <c r="AP489" s="31">
        <f t="shared" si="1096"/>
        <v>1.4679350000000002</v>
      </c>
      <c r="AQ489" s="31">
        <f t="shared" si="1096"/>
        <v>0.82666200000000001</v>
      </c>
      <c r="AR489" s="31">
        <f t="shared" si="1096"/>
        <v>9.1986880000000006</v>
      </c>
      <c r="AS489" s="31">
        <f t="shared" si="1096"/>
        <v>8.5085822727272724</v>
      </c>
      <c r="AT489" s="31">
        <f t="shared" si="1096"/>
        <v>9.7939159999999994</v>
      </c>
      <c r="AU489" s="31">
        <f t="shared" si="1096"/>
        <v>11.541154999999998</v>
      </c>
      <c r="BQ489" s="24">
        <v>2005</v>
      </c>
      <c r="BR489" s="24">
        <v>5</v>
      </c>
      <c r="BS489" s="29">
        <f t="shared" si="1099"/>
        <v>-2.9573720000000003</v>
      </c>
      <c r="BT489" s="29">
        <f t="shared" si="1100"/>
        <v>-2.4497400000000003</v>
      </c>
      <c r="BU489" s="29">
        <f t="shared" si="1101"/>
        <v>-1.8638140000000001</v>
      </c>
      <c r="BV489" s="29">
        <f t="shared" si="1102"/>
        <v>-2.493884</v>
      </c>
      <c r="BW489" s="29">
        <f t="shared" si="1103"/>
        <v>-1.8852579999999999</v>
      </c>
      <c r="BX489" s="29">
        <f t="shared" si="1104"/>
        <v>-1.4781719999999998</v>
      </c>
      <c r="BY489" s="29">
        <f t="shared" si="1105"/>
        <v>-2.8490263636363635</v>
      </c>
      <c r="BZ489" s="29">
        <f t="shared" si="1106"/>
        <v>0.29605999999999977</v>
      </c>
      <c r="CA489" s="29">
        <f t="shared" si="1107"/>
        <v>-0.67487199999999992</v>
      </c>
    </row>
    <row r="490" spans="1:79" x14ac:dyDescent="0.25">
      <c r="A490" s="25" t="s">
        <v>116</v>
      </c>
      <c r="B490" s="25" t="s">
        <v>90</v>
      </c>
      <c r="C490" s="25" t="s">
        <v>93</v>
      </c>
      <c r="D490" s="26">
        <v>21</v>
      </c>
      <c r="F490" s="29">
        <v>-0.53279900000000002</v>
      </c>
      <c r="G490" s="29">
        <v>-0.610788</v>
      </c>
      <c r="H490" s="29">
        <v>-0.21707099999999999</v>
      </c>
      <c r="I490" s="29">
        <v>-0.51224599999999998</v>
      </c>
      <c r="J490" s="29">
        <v>1.8248E-2</v>
      </c>
      <c r="K490" s="29">
        <v>-0.24030000000000001</v>
      </c>
      <c r="L490" s="29">
        <v>-0.27374100000000001</v>
      </c>
      <c r="M490" s="58">
        <v>-1.4358230000000001</v>
      </c>
      <c r="N490" s="58">
        <v>-0.50284899999999999</v>
      </c>
      <c r="O490" s="58">
        <v>-0.45628999999999997</v>
      </c>
      <c r="R490" s="31"/>
      <c r="S490" s="31">
        <f t="shared" si="1044"/>
        <v>-0.610788</v>
      </c>
      <c r="T490" s="31">
        <f t="shared" si="1045"/>
        <v>-0.21707099999999999</v>
      </c>
      <c r="U490" s="31">
        <f t="shared" si="1046"/>
        <v>-0.51224599999999998</v>
      </c>
      <c r="V490" s="31">
        <f t="shared" si="1047"/>
        <v>1.8248E-2</v>
      </c>
      <c r="W490" s="31">
        <f t="shared" si="1048"/>
        <v>-0.24030000000000001</v>
      </c>
      <c r="X490" s="31">
        <f t="shared" si="1049"/>
        <v>-0.27374100000000001</v>
      </c>
      <c r="Y490" s="60">
        <f t="shared" si="1050"/>
        <v>-0.9432644545454546</v>
      </c>
      <c r="Z490" s="60">
        <f t="shared" si="1051"/>
        <v>-0.50284899999999999</v>
      </c>
      <c r="AA490" s="60">
        <f t="shared" si="1052"/>
        <v>-0.45628999999999997</v>
      </c>
      <c r="AC490" s="60">
        <f t="shared" si="1095"/>
        <v>-0.610788</v>
      </c>
      <c r="AD490" s="60">
        <f t="shared" si="1093"/>
        <v>-0.21707099999999999</v>
      </c>
      <c r="AE490" s="60">
        <f t="shared" si="1093"/>
        <v>-0.51224599999999998</v>
      </c>
      <c r="AF490" s="60">
        <f t="shared" si="1093"/>
        <v>1.8248E-2</v>
      </c>
      <c r="AG490" s="60">
        <f t="shared" si="1093"/>
        <v>-0.24030000000000001</v>
      </c>
      <c r="AH490" s="60">
        <f t="shared" si="1093"/>
        <v>-0.27374100000000001</v>
      </c>
      <c r="AI490" s="60">
        <f t="shared" si="1093"/>
        <v>-0.9432644545454546</v>
      </c>
      <c r="AJ490" s="60">
        <f t="shared" si="1093"/>
        <v>-0.50284899999999999</v>
      </c>
      <c r="AK490" s="60">
        <f t="shared" si="1093"/>
        <v>-0.45628999999999997</v>
      </c>
      <c r="AM490" s="31">
        <f t="shared" si="1097"/>
        <v>5.853237</v>
      </c>
      <c r="AN490" s="31">
        <f t="shared" si="1096"/>
        <v>10.890808999999999</v>
      </c>
      <c r="AO490" s="31">
        <f t="shared" si="1096"/>
        <v>2.720070999999999</v>
      </c>
      <c r="AP490" s="31">
        <f t="shared" si="1096"/>
        <v>1.4861830000000003</v>
      </c>
      <c r="AQ490" s="31">
        <f t="shared" si="1096"/>
        <v>0.58636200000000005</v>
      </c>
      <c r="AR490" s="31">
        <f t="shared" si="1096"/>
        <v>8.9249470000000013</v>
      </c>
      <c r="AS490" s="31">
        <f t="shared" si="1096"/>
        <v>7.5653178181818177</v>
      </c>
      <c r="AT490" s="31">
        <f t="shared" si="1096"/>
        <v>9.291067</v>
      </c>
      <c r="AU490" s="31">
        <f t="shared" si="1096"/>
        <v>11.084864999999999</v>
      </c>
      <c r="BQ490" s="24">
        <v>2005</v>
      </c>
      <c r="BR490" s="24">
        <v>6</v>
      </c>
      <c r="BS490" s="29">
        <f t="shared" si="1099"/>
        <v>-3.8701670000000004</v>
      </c>
      <c r="BT490" s="29">
        <f t="shared" si="1100"/>
        <v>-3.3099270000000001</v>
      </c>
      <c r="BU490" s="29">
        <f t="shared" si="1101"/>
        <v>-2.9071940000000001</v>
      </c>
      <c r="BV490" s="29">
        <f t="shared" si="1102"/>
        <v>-3.4943059999999999</v>
      </c>
      <c r="BW490" s="29">
        <f t="shared" si="1103"/>
        <v>-2.2216519999999997</v>
      </c>
      <c r="BX490" s="29">
        <f t="shared" si="1104"/>
        <v>-2.1251029999999997</v>
      </c>
      <c r="BY490" s="29">
        <f t="shared" si="1105"/>
        <v>-4.1131649090909086</v>
      </c>
      <c r="BZ490" s="29">
        <f t="shared" si="1106"/>
        <v>-2.1982000000000224E-2</v>
      </c>
      <c r="CA490" s="29">
        <f t="shared" si="1107"/>
        <v>-0.81930299999999989</v>
      </c>
    </row>
    <row r="491" spans="1:79" x14ac:dyDescent="0.25">
      <c r="A491" s="25" t="s">
        <v>116</v>
      </c>
      <c r="B491" s="25" t="s">
        <v>94</v>
      </c>
      <c r="C491" s="25" t="s">
        <v>91</v>
      </c>
      <c r="D491" s="26">
        <v>22</v>
      </c>
      <c r="F491" s="29">
        <v>-0.78313100000000002</v>
      </c>
      <c r="G491" s="29">
        <v>-0.238709</v>
      </c>
      <c r="H491" s="29">
        <v>7.8460000000000005E-3</v>
      </c>
      <c r="I491" s="29">
        <v>-0.360539</v>
      </c>
      <c r="J491" s="29">
        <v>-0.14329700000000001</v>
      </c>
      <c r="K491" s="29">
        <v>-9.0463000000000002E-2</v>
      </c>
      <c r="L491" s="29">
        <v>-0.39944099999999999</v>
      </c>
      <c r="M491" s="58">
        <v>-1.197449</v>
      </c>
      <c r="N491" s="58">
        <v>-0.19878000000000001</v>
      </c>
      <c r="O491" s="58">
        <v>1.7516E-2</v>
      </c>
      <c r="R491" s="31"/>
      <c r="S491" s="31">
        <f t="shared" si="1044"/>
        <v>-0.238709</v>
      </c>
      <c r="T491" s="31">
        <f t="shared" si="1045"/>
        <v>7.8460000000000005E-3</v>
      </c>
      <c r="U491" s="31">
        <f t="shared" si="1046"/>
        <v>-0.360539</v>
      </c>
      <c r="V491" s="31">
        <f t="shared" si="1047"/>
        <v>-0.14329700000000001</v>
      </c>
      <c r="W491" s="31">
        <f t="shared" si="1048"/>
        <v>-9.0463000000000002E-2</v>
      </c>
      <c r="X491" s="31">
        <f t="shared" si="1049"/>
        <v>-0.39944099999999999</v>
      </c>
      <c r="Y491" s="60">
        <f t="shared" si="1050"/>
        <v>-0.97145736363636359</v>
      </c>
      <c r="Z491" s="60">
        <f t="shared" si="1051"/>
        <v>-0.19878000000000001</v>
      </c>
      <c r="AA491" s="60">
        <f t="shared" si="1052"/>
        <v>1.7516E-2</v>
      </c>
      <c r="AC491" s="60">
        <f t="shared" si="1095"/>
        <v>-0.238709</v>
      </c>
      <c r="AD491" s="60">
        <f t="shared" si="1093"/>
        <v>7.8460000000000005E-3</v>
      </c>
      <c r="AE491" s="60">
        <f t="shared" si="1093"/>
        <v>-0.360539</v>
      </c>
      <c r="AF491" s="60">
        <f t="shared" si="1093"/>
        <v>-0.14329700000000001</v>
      </c>
      <c r="AG491" s="60">
        <f t="shared" si="1093"/>
        <v>-9.0463000000000002E-2</v>
      </c>
      <c r="AH491" s="60">
        <f t="shared" si="1093"/>
        <v>-0.39944099999999999</v>
      </c>
      <c r="AI491" s="60">
        <f t="shared" si="1093"/>
        <v>-0.97145736363636359</v>
      </c>
      <c r="AJ491" s="60">
        <f t="shared" si="1093"/>
        <v>-0.19878000000000001</v>
      </c>
      <c r="AK491" s="60">
        <f t="shared" si="1093"/>
        <v>1.7516E-2</v>
      </c>
      <c r="AM491" s="31">
        <f t="shared" si="1097"/>
        <v>5.614528</v>
      </c>
      <c r="AN491" s="31">
        <f t="shared" si="1096"/>
        <v>10.898655</v>
      </c>
      <c r="AO491" s="31">
        <f t="shared" si="1096"/>
        <v>2.3595319999999989</v>
      </c>
      <c r="AP491" s="31">
        <f t="shared" si="1096"/>
        <v>1.3428860000000002</v>
      </c>
      <c r="AQ491" s="31">
        <f t="shared" si="1096"/>
        <v>0.49589900000000003</v>
      </c>
      <c r="AR491" s="31">
        <f t="shared" si="1096"/>
        <v>8.5255060000000018</v>
      </c>
      <c r="AS491" s="31">
        <f t="shared" si="1096"/>
        <v>6.593860454545454</v>
      </c>
      <c r="AT491" s="31">
        <f t="shared" si="1096"/>
        <v>9.0922870000000007</v>
      </c>
      <c r="AU491" s="31">
        <f t="shared" si="1096"/>
        <v>11.102380999999999</v>
      </c>
      <c r="BQ491" s="24">
        <v>2005</v>
      </c>
      <c r="BR491" s="24">
        <v>7</v>
      </c>
      <c r="BS491" s="29">
        <f t="shared" si="1099"/>
        <v>-4.5054550000000004</v>
      </c>
      <c r="BT491" s="29">
        <f t="shared" si="1100"/>
        <v>-4.1843370000000002</v>
      </c>
      <c r="BU491" s="29">
        <f t="shared" si="1101"/>
        <v>-3.6927850000000002</v>
      </c>
      <c r="BV491" s="29">
        <f t="shared" si="1102"/>
        <v>-4.6243099999999995</v>
      </c>
      <c r="BW491" s="29">
        <f t="shared" si="1103"/>
        <v>-2.9462589999999995</v>
      </c>
      <c r="BX491" s="29">
        <f t="shared" si="1104"/>
        <v>-2.9790549999999998</v>
      </c>
      <c r="BY491" s="29">
        <f t="shared" si="1105"/>
        <v>-5.1730123636363636</v>
      </c>
      <c r="BZ491" s="29">
        <f t="shared" si="1106"/>
        <v>-0.93157300000000021</v>
      </c>
      <c r="CA491" s="29">
        <f t="shared" si="1107"/>
        <v>-2.429894</v>
      </c>
    </row>
    <row r="492" spans="1:79" x14ac:dyDescent="0.25">
      <c r="A492" s="25" t="s">
        <v>116</v>
      </c>
      <c r="B492" s="25" t="s">
        <v>94</v>
      </c>
      <c r="C492" s="25" t="s">
        <v>92</v>
      </c>
      <c r="D492" s="26">
        <v>23</v>
      </c>
      <c r="F492" s="29">
        <v>-0.32748699999999997</v>
      </c>
      <c r="G492" s="29">
        <v>0.16591</v>
      </c>
      <c r="H492" s="29">
        <v>-5.0590999999999997E-2</v>
      </c>
      <c r="I492" s="29">
        <v>-4.2559E-2</v>
      </c>
      <c r="J492" s="29">
        <v>1.0573000000000001E-2</v>
      </c>
      <c r="K492" s="29">
        <v>-9.1713000000000003E-2</v>
      </c>
      <c r="L492" s="29">
        <v>-0.17896999999999999</v>
      </c>
      <c r="M492" s="58">
        <v>-0.44419500000000001</v>
      </c>
      <c r="N492" s="58">
        <v>-0.19769800000000001</v>
      </c>
      <c r="O492" s="58">
        <v>-0.14923500000000001</v>
      </c>
      <c r="R492" s="31"/>
      <c r="S492" s="31">
        <f t="shared" si="1044"/>
        <v>0.16591</v>
      </c>
      <c r="T492" s="31">
        <f t="shared" si="1045"/>
        <v>-5.0590999999999997E-2</v>
      </c>
      <c r="U492" s="31">
        <f t="shared" si="1046"/>
        <v>-4.2559E-2</v>
      </c>
      <c r="V492" s="31">
        <f t="shared" si="1047"/>
        <v>1.0573000000000001E-2</v>
      </c>
      <c r="W492" s="31">
        <f t="shared" si="1048"/>
        <v>-9.1713000000000003E-2</v>
      </c>
      <c r="X492" s="31">
        <f t="shared" si="1049"/>
        <v>-0.17896999999999999</v>
      </c>
      <c r="Y492" s="60">
        <f t="shared" si="1050"/>
        <v>-0.38053609090909091</v>
      </c>
      <c r="Z492" s="60">
        <f t="shared" si="1051"/>
        <v>-0.19769800000000001</v>
      </c>
      <c r="AA492" s="60">
        <f t="shared" si="1052"/>
        <v>-0.14923500000000001</v>
      </c>
      <c r="AC492" s="60">
        <f t="shared" si="1095"/>
        <v>0.16591</v>
      </c>
      <c r="AD492" s="60">
        <f t="shared" ref="AD492:AD496" si="1108">T492</f>
        <v>-5.0590999999999997E-2</v>
      </c>
      <c r="AE492" s="60">
        <f t="shared" ref="AE492:AE496" si="1109">U492</f>
        <v>-4.2559E-2</v>
      </c>
      <c r="AF492" s="60">
        <f t="shared" ref="AF492:AF496" si="1110">V492</f>
        <v>1.0573000000000001E-2</v>
      </c>
      <c r="AG492" s="60">
        <f t="shared" ref="AG492:AG496" si="1111">W492</f>
        <v>-9.1713000000000003E-2</v>
      </c>
      <c r="AH492" s="60">
        <f t="shared" ref="AH492:AH496" si="1112">X492</f>
        <v>-0.17896999999999999</v>
      </c>
      <c r="AI492" s="60">
        <f t="shared" ref="AI492:AI496" si="1113">Y492</f>
        <v>-0.38053609090909091</v>
      </c>
      <c r="AJ492" s="60">
        <f t="shared" ref="AJ492:AJ496" si="1114">Z492</f>
        <v>-0.19769800000000001</v>
      </c>
      <c r="AK492" s="60">
        <f t="shared" ref="AK492:AK496" si="1115">AA492</f>
        <v>-0.14923500000000001</v>
      </c>
      <c r="AM492" s="31">
        <f t="shared" si="1097"/>
        <v>5.7804380000000002</v>
      </c>
      <c r="AN492" s="31">
        <f t="shared" si="1096"/>
        <v>10.848063999999999</v>
      </c>
      <c r="AO492" s="31">
        <f t="shared" si="1096"/>
        <v>2.3169729999999991</v>
      </c>
      <c r="AP492" s="31">
        <f t="shared" si="1096"/>
        <v>1.3534590000000002</v>
      </c>
      <c r="AQ492" s="31">
        <f t="shared" si="1096"/>
        <v>0.40418600000000005</v>
      </c>
      <c r="AR492" s="31">
        <f t="shared" si="1096"/>
        <v>8.3465360000000022</v>
      </c>
      <c r="AS492" s="31">
        <f t="shared" si="1096"/>
        <v>6.2133243636363629</v>
      </c>
      <c r="AT492" s="31">
        <f t="shared" si="1096"/>
        <v>8.8945889999999999</v>
      </c>
      <c r="AU492" s="31">
        <f t="shared" si="1096"/>
        <v>10.953146</v>
      </c>
      <c r="BQ492" s="24">
        <v>2005</v>
      </c>
      <c r="BR492" s="24">
        <v>8</v>
      </c>
      <c r="BS492" s="29">
        <f t="shared" si="1099"/>
        <v>-5.2152430000000001</v>
      </c>
      <c r="BT492" s="29">
        <f t="shared" si="1100"/>
        <v>-5.3018410000000005</v>
      </c>
      <c r="BU492" s="29">
        <f t="shared" si="1101"/>
        <v>-4.2426240000000002</v>
      </c>
      <c r="BV492" s="29">
        <f t="shared" si="1102"/>
        <v>-5.3903599999999994</v>
      </c>
      <c r="BW492" s="29">
        <f t="shared" si="1103"/>
        <v>-4.4296829999999998</v>
      </c>
      <c r="BX492" s="29">
        <f t="shared" si="1104"/>
        <v>-4.722372</v>
      </c>
      <c r="BY492" s="29">
        <f t="shared" si="1105"/>
        <v>-5.4636848181818181</v>
      </c>
      <c r="BZ492" s="29">
        <f t="shared" si="1106"/>
        <v>-2.5395159999999999</v>
      </c>
      <c r="CA492" s="29">
        <f t="shared" si="1107"/>
        <v>-5.4266869999999994</v>
      </c>
    </row>
    <row r="493" spans="1:79" x14ac:dyDescent="0.25">
      <c r="A493" s="25" t="s">
        <v>116</v>
      </c>
      <c r="B493" s="25" t="s">
        <v>94</v>
      </c>
      <c r="C493" s="25" t="s">
        <v>93</v>
      </c>
      <c r="D493" s="26">
        <v>24</v>
      </c>
      <c r="F493" s="29">
        <v>-4.2512000000000001E-2</v>
      </c>
      <c r="G493" s="29">
        <v>0.48686099999999999</v>
      </c>
      <c r="H493" s="29">
        <v>-0.23017899999999999</v>
      </c>
      <c r="I493" s="29">
        <v>0.204347</v>
      </c>
      <c r="J493" s="29">
        <v>0.20577599999999999</v>
      </c>
      <c r="K493" s="29">
        <v>-5.1247000000000001E-2</v>
      </c>
      <c r="L493" s="29">
        <v>5.5599999999999997E-2</v>
      </c>
      <c r="M493" s="58">
        <v>2.6447999999999999E-2</v>
      </c>
      <c r="N493" s="58">
        <v>-0.18843099999999999</v>
      </c>
      <c r="O493" s="58">
        <v>-9.7955E-2</v>
      </c>
      <c r="R493" s="31"/>
      <c r="S493" s="31">
        <f t="shared" si="1044"/>
        <v>0.48686099999999999</v>
      </c>
      <c r="T493" s="31">
        <f t="shared" si="1045"/>
        <v>-0.23017899999999999</v>
      </c>
      <c r="U493" s="31">
        <f t="shared" si="1046"/>
        <v>0.204347</v>
      </c>
      <c r="V493" s="31">
        <f t="shared" si="1047"/>
        <v>0.20577599999999999</v>
      </c>
      <c r="W493" s="31">
        <f t="shared" si="1048"/>
        <v>-5.1247000000000001E-2</v>
      </c>
      <c r="X493" s="31">
        <f t="shared" si="1049"/>
        <v>5.5599999999999997E-2</v>
      </c>
      <c r="Y493" s="60">
        <f t="shared" si="1050"/>
        <v>-1.1166545454545457E-2</v>
      </c>
      <c r="Z493" s="60">
        <f t="shared" si="1051"/>
        <v>-0.18843099999999999</v>
      </c>
      <c r="AA493" s="60">
        <f t="shared" si="1052"/>
        <v>-9.7955E-2</v>
      </c>
      <c r="AC493" s="60">
        <f t="shared" si="1095"/>
        <v>0.48686099999999999</v>
      </c>
      <c r="AD493" s="60">
        <f t="shared" si="1108"/>
        <v>-0.23017899999999999</v>
      </c>
      <c r="AE493" s="60">
        <f t="shared" si="1109"/>
        <v>0.204347</v>
      </c>
      <c r="AF493" s="60">
        <f t="shared" si="1110"/>
        <v>0.20577599999999999</v>
      </c>
      <c r="AG493" s="60">
        <f t="shared" si="1111"/>
        <v>-5.1247000000000001E-2</v>
      </c>
      <c r="AH493" s="60">
        <f t="shared" si="1112"/>
        <v>5.5599999999999997E-2</v>
      </c>
      <c r="AI493" s="60">
        <f t="shared" si="1113"/>
        <v>-1.1166545454545457E-2</v>
      </c>
      <c r="AJ493" s="60">
        <f t="shared" si="1114"/>
        <v>-0.18843099999999999</v>
      </c>
      <c r="AK493" s="60">
        <f t="shared" si="1115"/>
        <v>-9.7955E-2</v>
      </c>
      <c r="AM493" s="31">
        <f t="shared" si="1097"/>
        <v>6.2672990000000004</v>
      </c>
      <c r="AN493" s="31">
        <f t="shared" ref="AN493:AN496" si="1116">AD493+AN492</f>
        <v>10.617884999999999</v>
      </c>
      <c r="AO493" s="31">
        <f t="shared" ref="AO493:AO496" si="1117">AE493+AO492</f>
        <v>2.5213199999999989</v>
      </c>
      <c r="AP493" s="31">
        <f t="shared" ref="AP493:AP496" si="1118">AF493+AP492</f>
        <v>1.5592350000000001</v>
      </c>
      <c r="AQ493" s="31">
        <f t="shared" ref="AQ493:AQ496" si="1119">AG493+AQ492</f>
        <v>0.35293900000000006</v>
      </c>
      <c r="AR493" s="31">
        <f t="shared" ref="AR493:AR496" si="1120">AH493+AR492</f>
        <v>8.4021360000000023</v>
      </c>
      <c r="AS493" s="31">
        <f t="shared" ref="AS493:AS496" si="1121">AI493+AS492</f>
        <v>6.2021578181818171</v>
      </c>
      <c r="AT493" s="31">
        <f t="shared" ref="AT493:AT496" si="1122">AJ493+AT492</f>
        <v>8.7061580000000003</v>
      </c>
      <c r="AU493" s="31">
        <f t="shared" ref="AU493:AU496" si="1123">AK493+AU492</f>
        <v>10.855191</v>
      </c>
      <c r="BQ493" s="24">
        <v>2005</v>
      </c>
      <c r="BR493" s="24">
        <v>9</v>
      </c>
      <c r="BS493" s="29">
        <f t="shared" si="1099"/>
        <v>-5.9959610000000003</v>
      </c>
      <c r="BT493" s="29">
        <f t="shared" si="1100"/>
        <v>-5.3305820000000006</v>
      </c>
      <c r="BU493" s="29">
        <f t="shared" si="1101"/>
        <v>-4.8467320000000003</v>
      </c>
      <c r="BV493" s="29">
        <f t="shared" si="1102"/>
        <v>-6.2280639999999998</v>
      </c>
      <c r="BW493" s="29">
        <f t="shared" si="1103"/>
        <v>-4.3329230000000001</v>
      </c>
      <c r="BX493" s="29">
        <f t="shared" si="1104"/>
        <v>-4.8382209999999999</v>
      </c>
      <c r="BY493" s="29">
        <f t="shared" si="1105"/>
        <v>-7.5883017272727269</v>
      </c>
      <c r="BZ493" s="29">
        <f t="shared" si="1106"/>
        <v>-2.0018199999999999</v>
      </c>
      <c r="CA493" s="29">
        <f t="shared" si="1107"/>
        <v>-4.6845709999999992</v>
      </c>
    </row>
    <row r="494" spans="1:79" x14ac:dyDescent="0.25">
      <c r="A494" s="25" t="s">
        <v>116</v>
      </c>
      <c r="B494" s="25" t="s">
        <v>95</v>
      </c>
      <c r="C494" s="25" t="s">
        <v>91</v>
      </c>
      <c r="D494" s="26">
        <v>25</v>
      </c>
      <c r="F494" s="29">
        <v>-0.43080299999999999</v>
      </c>
      <c r="G494" s="29">
        <v>6.9782999999999998E-2</v>
      </c>
      <c r="H494" s="29">
        <v>-0.377438</v>
      </c>
      <c r="I494" s="29">
        <v>-9.6570000000000007E-3</v>
      </c>
      <c r="J494" s="29">
        <v>0.23522100000000001</v>
      </c>
      <c r="K494" s="29">
        <v>-0.222444</v>
      </c>
      <c r="L494" s="29">
        <v>-0.30798399999999998</v>
      </c>
      <c r="M494" s="58">
        <v>-0.16040499999999999</v>
      </c>
      <c r="N494" s="58">
        <v>-0.15628700000000001</v>
      </c>
      <c r="O494" s="58">
        <v>-0.21759500000000001</v>
      </c>
      <c r="R494" s="31"/>
      <c r="S494" s="31">
        <f t="shared" si="1044"/>
        <v>6.9782999999999998E-2</v>
      </c>
      <c r="T494" s="31">
        <f t="shared" si="1045"/>
        <v>-0.377438</v>
      </c>
      <c r="U494" s="31">
        <f t="shared" si="1046"/>
        <v>-9.6570000000000007E-3</v>
      </c>
      <c r="V494" s="31">
        <f t="shared" si="1047"/>
        <v>0.23522100000000001</v>
      </c>
      <c r="W494" s="31">
        <f t="shared" si="1048"/>
        <v>-0.222444</v>
      </c>
      <c r="X494" s="31">
        <f t="shared" si="1049"/>
        <v>-0.30798399999999998</v>
      </c>
      <c r="Y494" s="60">
        <f t="shared" si="1050"/>
        <v>-0.30789481818181819</v>
      </c>
      <c r="Z494" s="60">
        <f t="shared" si="1051"/>
        <v>-0.15628700000000001</v>
      </c>
      <c r="AA494" s="60">
        <f t="shared" si="1052"/>
        <v>-0.21759500000000001</v>
      </c>
      <c r="AC494" s="60">
        <f t="shared" si="1095"/>
        <v>6.9782999999999998E-2</v>
      </c>
      <c r="AD494" s="60">
        <f t="shared" si="1108"/>
        <v>-0.377438</v>
      </c>
      <c r="AE494" s="60">
        <f t="shared" si="1109"/>
        <v>-9.6570000000000007E-3</v>
      </c>
      <c r="AF494" s="60">
        <f t="shared" si="1110"/>
        <v>0.23522100000000001</v>
      </c>
      <c r="AG494" s="60">
        <f t="shared" si="1111"/>
        <v>-0.222444</v>
      </c>
      <c r="AH494" s="60">
        <f t="shared" si="1112"/>
        <v>-0.30798399999999998</v>
      </c>
      <c r="AI494" s="60">
        <f t="shared" si="1113"/>
        <v>-0.30789481818181819</v>
      </c>
      <c r="AJ494" s="60">
        <f t="shared" si="1114"/>
        <v>-0.15628700000000001</v>
      </c>
      <c r="AK494" s="60">
        <f t="shared" si="1115"/>
        <v>-0.21759500000000001</v>
      </c>
      <c r="AM494" s="31">
        <f t="shared" si="1097"/>
        <v>6.3370820000000005</v>
      </c>
      <c r="AN494" s="31">
        <f t="shared" si="1116"/>
        <v>10.240447</v>
      </c>
      <c r="AO494" s="31">
        <f t="shared" si="1117"/>
        <v>2.5116629999999991</v>
      </c>
      <c r="AP494" s="31">
        <f t="shared" si="1118"/>
        <v>1.7944560000000003</v>
      </c>
      <c r="AQ494" s="31">
        <f t="shared" si="1119"/>
        <v>0.13049500000000006</v>
      </c>
      <c r="AR494" s="31">
        <f t="shared" si="1120"/>
        <v>8.0941520000000029</v>
      </c>
      <c r="AS494" s="31">
        <f t="shared" si="1121"/>
        <v>5.8942629999999987</v>
      </c>
      <c r="AT494" s="31">
        <f t="shared" si="1122"/>
        <v>8.5498709999999996</v>
      </c>
      <c r="AU494" s="31">
        <f t="shared" si="1123"/>
        <v>10.637596</v>
      </c>
      <c r="BQ494" s="24">
        <v>2005</v>
      </c>
      <c r="BR494" s="24">
        <f>1+BR493</f>
        <v>10</v>
      </c>
      <c r="BS494" s="29">
        <f t="shared" si="1099"/>
        <v>-6.9905990000000005</v>
      </c>
      <c r="BT494" s="29">
        <f t="shared" si="1100"/>
        <v>-5.8609850000000003</v>
      </c>
      <c r="BU494" s="29">
        <f t="shared" si="1101"/>
        <v>-5.2301270000000004</v>
      </c>
      <c r="BV494" s="29">
        <f t="shared" si="1102"/>
        <v>-6.9205109999999994</v>
      </c>
      <c r="BW494" s="29">
        <f t="shared" si="1103"/>
        <v>-5.0140479999999998</v>
      </c>
      <c r="BX494" s="29">
        <f t="shared" si="1104"/>
        <v>-5.3957829999999998</v>
      </c>
      <c r="BY494" s="29">
        <f t="shared" si="1105"/>
        <v>-9.2110399999999988</v>
      </c>
      <c r="BZ494" s="29">
        <f t="shared" si="1106"/>
        <v>-3.8561369999999999</v>
      </c>
      <c r="CA494" s="29">
        <f t="shared" si="1107"/>
        <v>-6.1731999999999996</v>
      </c>
    </row>
    <row r="495" spans="1:79" x14ac:dyDescent="0.25">
      <c r="A495" s="25" t="s">
        <v>116</v>
      </c>
      <c r="B495" s="25" t="s">
        <v>95</v>
      </c>
      <c r="C495" s="25" t="s">
        <v>92</v>
      </c>
      <c r="D495" s="26">
        <v>26</v>
      </c>
      <c r="F495" s="29">
        <v>-0.3972</v>
      </c>
      <c r="G495" s="29">
        <v>0.24648700000000001</v>
      </c>
      <c r="H495" s="29">
        <v>9.3316999999999997E-2</v>
      </c>
      <c r="I495" s="29">
        <v>0.217247</v>
      </c>
      <c r="J495" s="29">
        <v>0.42013099999999998</v>
      </c>
      <c r="K495" s="29">
        <v>0.21119099999999999</v>
      </c>
      <c r="L495" s="29">
        <v>0.25216699999999997</v>
      </c>
      <c r="M495" s="58">
        <v>-8.6037000000000002E-2</v>
      </c>
      <c r="N495" s="58">
        <v>0.34124199999999999</v>
      </c>
      <c r="O495" s="58">
        <v>0.50081600000000004</v>
      </c>
      <c r="R495" s="31"/>
      <c r="S495" s="31">
        <f t="shared" si="1044"/>
        <v>0.24648700000000001</v>
      </c>
      <c r="T495" s="31">
        <f t="shared" si="1045"/>
        <v>9.3316999999999997E-2</v>
      </c>
      <c r="U495" s="31">
        <f t="shared" si="1046"/>
        <v>0.217247</v>
      </c>
      <c r="V495" s="31">
        <f t="shared" si="1047"/>
        <v>0.42013099999999998</v>
      </c>
      <c r="W495" s="31">
        <f t="shared" si="1048"/>
        <v>0.21119099999999999</v>
      </c>
      <c r="X495" s="31">
        <f t="shared" si="1049"/>
        <v>0.25216699999999997</v>
      </c>
      <c r="Y495" s="60">
        <f t="shared" si="1050"/>
        <v>-0.25576227272727275</v>
      </c>
      <c r="Z495" s="60">
        <f t="shared" si="1051"/>
        <v>0.34124199999999999</v>
      </c>
      <c r="AA495" s="60">
        <f t="shared" si="1052"/>
        <v>0.50081600000000004</v>
      </c>
      <c r="AC495" s="60">
        <f t="shared" si="1095"/>
        <v>0.24648700000000001</v>
      </c>
      <c r="AD495" s="60">
        <f t="shared" si="1108"/>
        <v>9.3316999999999997E-2</v>
      </c>
      <c r="AE495" s="60">
        <f t="shared" si="1109"/>
        <v>0.217247</v>
      </c>
      <c r="AF495" s="60">
        <f t="shared" si="1110"/>
        <v>0.42013099999999998</v>
      </c>
      <c r="AG495" s="60">
        <f t="shared" si="1111"/>
        <v>0.21119099999999999</v>
      </c>
      <c r="AH495" s="60">
        <f t="shared" si="1112"/>
        <v>0.25216699999999997</v>
      </c>
      <c r="AI495" s="60">
        <f t="shared" si="1113"/>
        <v>-0.25576227272727275</v>
      </c>
      <c r="AJ495" s="60">
        <f t="shared" si="1114"/>
        <v>0.34124199999999999</v>
      </c>
      <c r="AK495" s="60">
        <f t="shared" si="1115"/>
        <v>0.50081600000000004</v>
      </c>
      <c r="AM495" s="31">
        <f t="shared" si="1097"/>
        <v>6.5835690000000007</v>
      </c>
      <c r="AN495" s="31">
        <f t="shared" si="1116"/>
        <v>10.333764</v>
      </c>
      <c r="AO495" s="31">
        <f t="shared" si="1117"/>
        <v>2.7289099999999991</v>
      </c>
      <c r="AP495" s="31">
        <f t="shared" si="1118"/>
        <v>2.2145870000000003</v>
      </c>
      <c r="AQ495" s="31">
        <f t="shared" si="1119"/>
        <v>0.34168600000000005</v>
      </c>
      <c r="AR495" s="31">
        <f t="shared" si="1120"/>
        <v>8.3463190000000029</v>
      </c>
      <c r="AS495" s="31">
        <f t="shared" si="1121"/>
        <v>5.6385007272727261</v>
      </c>
      <c r="AT495" s="31">
        <f t="shared" si="1122"/>
        <v>8.8911129999999989</v>
      </c>
      <c r="AU495" s="31">
        <f t="shared" si="1123"/>
        <v>11.138412000000001</v>
      </c>
      <c r="BQ495" s="24">
        <v>2005</v>
      </c>
      <c r="BR495" s="24">
        <f t="shared" ref="BR495:BR505" si="1124">1+BR494</f>
        <v>11</v>
      </c>
      <c r="BS495" s="29">
        <f t="shared" si="1099"/>
        <v>-7.8450600000000001</v>
      </c>
      <c r="BT495" s="29">
        <f t="shared" si="1100"/>
        <v>-5.8069820000000005</v>
      </c>
      <c r="BU495" s="29">
        <f t="shared" si="1101"/>
        <v>-5.4135990000000005</v>
      </c>
      <c r="BV495" s="29">
        <f t="shared" si="1102"/>
        <v>-7.1297949999999997</v>
      </c>
      <c r="BW495" s="29">
        <f t="shared" si="1103"/>
        <v>-4.2194199999999995</v>
      </c>
      <c r="BX495" s="29">
        <f t="shared" si="1104"/>
        <v>-4.4036390000000001</v>
      </c>
      <c r="BY495" s="29">
        <f t="shared" si="1105"/>
        <v>-10.188662090909089</v>
      </c>
      <c r="BZ495" s="29">
        <f t="shared" si="1106"/>
        <v>-3.4628679999999998</v>
      </c>
      <c r="CA495" s="29">
        <f t="shared" si="1107"/>
        <v>-5.8608979999999997</v>
      </c>
    </row>
    <row r="496" spans="1:79" x14ac:dyDescent="0.25">
      <c r="A496" s="25" t="s">
        <v>116</v>
      </c>
      <c r="B496" s="25" t="s">
        <v>95</v>
      </c>
      <c r="C496" s="25" t="s">
        <v>93</v>
      </c>
      <c r="D496" s="26">
        <v>27</v>
      </c>
      <c r="F496" s="29">
        <v>-0.16362599999999999</v>
      </c>
      <c r="G496" s="29">
        <v>0.305728</v>
      </c>
      <c r="H496" s="29">
        <v>0.50978500000000004</v>
      </c>
      <c r="I496" s="29">
        <v>0.38932800000000001</v>
      </c>
      <c r="J496" s="29">
        <v>0.568496</v>
      </c>
      <c r="K496" s="29">
        <v>0.41470600000000002</v>
      </c>
      <c r="L496" s="29">
        <v>0.71183700000000005</v>
      </c>
      <c r="M496" s="58">
        <v>9.6490999999999993E-2</v>
      </c>
      <c r="N496" s="58">
        <v>0.86313300000000004</v>
      </c>
      <c r="O496" s="58">
        <v>1.1105750000000001</v>
      </c>
      <c r="R496" s="31"/>
      <c r="S496" s="31">
        <f t="shared" si="1044"/>
        <v>0.305728</v>
      </c>
      <c r="T496" s="31">
        <f t="shared" si="1045"/>
        <v>0.50978500000000004</v>
      </c>
      <c r="U496" s="31">
        <f t="shared" si="1046"/>
        <v>0.38932800000000001</v>
      </c>
      <c r="V496" s="31">
        <f t="shared" si="1047"/>
        <v>0.568496</v>
      </c>
      <c r="W496" s="31">
        <f t="shared" si="1048"/>
        <v>0.41470600000000002</v>
      </c>
      <c r="X496" s="31">
        <f t="shared" si="1049"/>
        <v>0.71183700000000005</v>
      </c>
      <c r="Y496" s="60">
        <f t="shared" si="1050"/>
        <v>-4.5391000000000001E-2</v>
      </c>
      <c r="Z496" s="60">
        <f t="shared" si="1051"/>
        <v>0.86313300000000004</v>
      </c>
      <c r="AA496" s="60">
        <f t="shared" si="1052"/>
        <v>1.1105750000000001</v>
      </c>
      <c r="AC496" s="60">
        <f t="shared" si="1095"/>
        <v>0.305728</v>
      </c>
      <c r="AD496" s="60">
        <f t="shared" si="1108"/>
        <v>0.50978500000000004</v>
      </c>
      <c r="AE496" s="60">
        <f t="shared" si="1109"/>
        <v>0.38932800000000001</v>
      </c>
      <c r="AF496" s="60">
        <f t="shared" si="1110"/>
        <v>0.568496</v>
      </c>
      <c r="AG496" s="60">
        <f t="shared" si="1111"/>
        <v>0.41470600000000002</v>
      </c>
      <c r="AH496" s="60">
        <f t="shared" si="1112"/>
        <v>0.71183700000000005</v>
      </c>
      <c r="AI496" s="60">
        <f t="shared" si="1113"/>
        <v>-4.5391000000000001E-2</v>
      </c>
      <c r="AJ496" s="60">
        <f t="shared" si="1114"/>
        <v>0.86313300000000004</v>
      </c>
      <c r="AK496" s="60">
        <f t="shared" si="1115"/>
        <v>1.1105750000000001</v>
      </c>
      <c r="AM496" s="31">
        <f t="shared" si="1097"/>
        <v>6.8892970000000009</v>
      </c>
      <c r="AN496" s="31">
        <f t="shared" si="1116"/>
        <v>10.843549000000001</v>
      </c>
      <c r="AO496" s="31">
        <f t="shared" si="1117"/>
        <v>3.118237999999999</v>
      </c>
      <c r="AP496" s="31">
        <f t="shared" si="1118"/>
        <v>2.7830830000000004</v>
      </c>
      <c r="AQ496" s="31">
        <f t="shared" si="1119"/>
        <v>0.75639200000000006</v>
      </c>
      <c r="AR496" s="31">
        <f t="shared" si="1120"/>
        <v>9.0581560000000039</v>
      </c>
      <c r="AS496" s="31">
        <f t="shared" si="1121"/>
        <v>5.5931097272727257</v>
      </c>
      <c r="AT496" s="31">
        <f t="shared" si="1122"/>
        <v>9.7542459999999984</v>
      </c>
      <c r="AU496" s="31">
        <f t="shared" si="1123"/>
        <v>12.248987000000001</v>
      </c>
      <c r="BQ496" s="24">
        <v>2005</v>
      </c>
      <c r="BR496" s="24">
        <f t="shared" si="1124"/>
        <v>12</v>
      </c>
      <c r="BS496" s="29">
        <f t="shared" si="1099"/>
        <v>-8.4410319999999999</v>
      </c>
      <c r="BT496" s="29">
        <f t="shared" si="1100"/>
        <v>-6.2962610000000003</v>
      </c>
      <c r="BU496" s="29">
        <f t="shared" si="1101"/>
        <v>-5.8813610000000001</v>
      </c>
      <c r="BV496" s="29">
        <f t="shared" si="1102"/>
        <v>-8.1446629999999995</v>
      </c>
      <c r="BW496" s="29">
        <f t="shared" si="1103"/>
        <v>-4.8046419999999994</v>
      </c>
      <c r="BX496" s="29">
        <f t="shared" si="1104"/>
        <v>-4.4271840000000005</v>
      </c>
      <c r="BY496" s="29">
        <f t="shared" si="1105"/>
        <v>-10.495127999999998</v>
      </c>
      <c r="BZ496" s="29">
        <f t="shared" si="1106"/>
        <v>-4.3394089999999998</v>
      </c>
      <c r="CA496" s="29">
        <f t="shared" si="1107"/>
        <v>-6.4164509999999995</v>
      </c>
    </row>
    <row r="497" spans="1:79" x14ac:dyDescent="0.25">
      <c r="A497" s="25" t="s">
        <v>116</v>
      </c>
      <c r="B497" s="25" t="s">
        <v>96</v>
      </c>
      <c r="C497" s="25" t="s">
        <v>91</v>
      </c>
      <c r="D497" s="26">
        <v>28</v>
      </c>
      <c r="F497" s="29">
        <v>-0.54738399999999998</v>
      </c>
      <c r="G497" s="29">
        <v>0.393903</v>
      </c>
      <c r="H497" s="29">
        <v>0.78061400000000003</v>
      </c>
      <c r="I497" s="29">
        <v>0.22848099999999999</v>
      </c>
      <c r="J497" s="29">
        <v>0.436413</v>
      </c>
      <c r="K497" s="29">
        <v>0.56204399999999999</v>
      </c>
      <c r="L497" s="29">
        <v>0.70374199999999998</v>
      </c>
      <c r="M497" s="58">
        <v>-0.247692</v>
      </c>
      <c r="N497" s="58">
        <v>0.84484499999999996</v>
      </c>
      <c r="O497" s="58">
        <v>1.0963959999999999</v>
      </c>
      <c r="R497" s="31"/>
      <c r="S497" s="31">
        <f t="shared" si="1044"/>
        <v>0.393903</v>
      </c>
      <c r="T497" s="31">
        <f t="shared" si="1045"/>
        <v>0.78061400000000003</v>
      </c>
      <c r="U497" s="31">
        <f t="shared" si="1046"/>
        <v>0.22848099999999999</v>
      </c>
      <c r="V497" s="31">
        <f t="shared" si="1047"/>
        <v>0.436413</v>
      </c>
      <c r="W497" s="31">
        <f t="shared" si="1048"/>
        <v>0.56204399999999999</v>
      </c>
      <c r="X497" s="31">
        <f t="shared" si="1049"/>
        <v>0.70374199999999998</v>
      </c>
      <c r="Y497" s="60">
        <f t="shared" si="1050"/>
        <v>-0.4111603636363636</v>
      </c>
      <c r="Z497" s="60">
        <f t="shared" si="1051"/>
        <v>0.84484499999999996</v>
      </c>
      <c r="AA497" s="60">
        <f t="shared" si="1052"/>
        <v>1.0963959999999999</v>
      </c>
      <c r="AC497" s="60"/>
      <c r="AD497" s="60"/>
      <c r="AE497" s="60"/>
      <c r="AF497" s="60"/>
      <c r="AG497" s="60"/>
      <c r="AH497" s="60"/>
      <c r="AI497" s="60"/>
      <c r="AJ497" s="60"/>
      <c r="AK497" s="60"/>
      <c r="AM497" s="31"/>
      <c r="AN497" s="31"/>
      <c r="AO497" s="31"/>
      <c r="AP497" s="31"/>
      <c r="AQ497" s="31"/>
      <c r="AR497" s="31"/>
      <c r="AS497" s="60"/>
      <c r="AW497" s="29">
        <f>S497</f>
        <v>0.393903</v>
      </c>
      <c r="AX497" s="29">
        <f t="shared" ref="AX497:BE511" si="1125">T497</f>
        <v>0.78061400000000003</v>
      </c>
      <c r="AY497" s="29">
        <f t="shared" si="1125"/>
        <v>0.22848099999999999</v>
      </c>
      <c r="AZ497" s="29">
        <f t="shared" si="1125"/>
        <v>0.436413</v>
      </c>
      <c r="BA497" s="29">
        <f t="shared" si="1125"/>
        <v>0.56204399999999999</v>
      </c>
      <c r="BB497" s="29">
        <f t="shared" si="1125"/>
        <v>0.70374199999999998</v>
      </c>
      <c r="BC497" s="29">
        <f t="shared" si="1125"/>
        <v>-0.4111603636363636</v>
      </c>
      <c r="BD497" s="29">
        <f t="shared" si="1125"/>
        <v>0.84484499999999996</v>
      </c>
      <c r="BE497" s="29">
        <f t="shared" si="1125"/>
        <v>1.0963959999999999</v>
      </c>
      <c r="BG497" s="29">
        <f>AW497</f>
        <v>0.393903</v>
      </c>
      <c r="BH497" s="29">
        <f t="shared" ref="BH497:BO497" si="1126">AX497</f>
        <v>0.78061400000000003</v>
      </c>
      <c r="BI497" s="29">
        <f t="shared" si="1126"/>
        <v>0.22848099999999999</v>
      </c>
      <c r="BJ497" s="29">
        <f t="shared" si="1126"/>
        <v>0.436413</v>
      </c>
      <c r="BK497" s="29">
        <f t="shared" si="1126"/>
        <v>0.56204399999999999</v>
      </c>
      <c r="BL497" s="29">
        <f t="shared" si="1126"/>
        <v>0.70374199999999998</v>
      </c>
      <c r="BM497" s="29">
        <f t="shared" si="1126"/>
        <v>-0.4111603636363636</v>
      </c>
      <c r="BN497" s="29">
        <f t="shared" si="1126"/>
        <v>0.84484499999999996</v>
      </c>
      <c r="BO497" s="29">
        <f t="shared" si="1126"/>
        <v>1.0963959999999999</v>
      </c>
      <c r="BQ497" s="24">
        <v>2005</v>
      </c>
      <c r="BR497" s="24">
        <f t="shared" si="1124"/>
        <v>13</v>
      </c>
      <c r="BS497" s="29">
        <f t="shared" si="1099"/>
        <v>-8.7851300000000005</v>
      </c>
      <c r="BT497" s="29">
        <f t="shared" si="1100"/>
        <v>-6.5224800000000007</v>
      </c>
      <c r="BU497" s="29">
        <f t="shared" si="1101"/>
        <v>-6.2740299999999998</v>
      </c>
      <c r="BV497" s="29">
        <f t="shared" si="1102"/>
        <v>-9.1064860000000003</v>
      </c>
      <c r="BW497" s="29">
        <f t="shared" si="1103"/>
        <v>-4.6772459999999993</v>
      </c>
      <c r="BX497" s="29">
        <f t="shared" si="1104"/>
        <v>-4.2550780000000001</v>
      </c>
      <c r="BY497" s="29">
        <f t="shared" si="1105"/>
        <v>-11.136079545454542</v>
      </c>
      <c r="BZ497" s="29">
        <f t="shared" si="1106"/>
        <v>-4.6670470000000002</v>
      </c>
      <c r="CA497" s="29">
        <f t="shared" si="1107"/>
        <v>-7.4983199999999997</v>
      </c>
    </row>
    <row r="498" spans="1:79" x14ac:dyDescent="0.25">
      <c r="A498" s="25" t="s">
        <v>116</v>
      </c>
      <c r="B498" s="25" t="s">
        <v>96</v>
      </c>
      <c r="C498" s="25" t="s">
        <v>92</v>
      </c>
      <c r="D498" s="26">
        <v>29</v>
      </c>
      <c r="F498" s="29">
        <v>-0.25977</v>
      </c>
      <c r="G498" s="29">
        <v>0.680701</v>
      </c>
      <c r="H498" s="29">
        <v>1.2654529999999999</v>
      </c>
      <c r="I498" s="29">
        <v>0.414327</v>
      </c>
      <c r="J498" s="29">
        <v>0.52999799999999997</v>
      </c>
      <c r="K498" s="29">
        <v>0.48676000000000003</v>
      </c>
      <c r="L498" s="29">
        <v>0.85445400000000005</v>
      </c>
      <c r="M498" s="58">
        <v>-0.25382300000000002</v>
      </c>
      <c r="N498" s="58">
        <v>0.89391299999999996</v>
      </c>
      <c r="O498" s="58">
        <v>1.384598</v>
      </c>
      <c r="R498" s="31"/>
      <c r="S498" s="31">
        <f t="shared" si="1044"/>
        <v>0.680701</v>
      </c>
      <c r="T498" s="31">
        <f t="shared" si="1045"/>
        <v>1.2654529999999999</v>
      </c>
      <c r="U498" s="31">
        <f t="shared" si="1046"/>
        <v>0.414327</v>
      </c>
      <c r="V498" s="31">
        <f t="shared" si="1047"/>
        <v>0.52999799999999997</v>
      </c>
      <c r="W498" s="31">
        <f t="shared" si="1048"/>
        <v>0.48676000000000003</v>
      </c>
      <c r="X498" s="31">
        <f t="shared" si="1049"/>
        <v>0.85445400000000005</v>
      </c>
      <c r="Y498" s="60">
        <f t="shared" si="1050"/>
        <v>-0.2570668181818182</v>
      </c>
      <c r="Z498" s="60">
        <f t="shared" si="1051"/>
        <v>0.89391299999999996</v>
      </c>
      <c r="AA498" s="60">
        <f t="shared" si="1052"/>
        <v>1.384598</v>
      </c>
      <c r="AC498" s="60"/>
      <c r="AD498" s="60"/>
      <c r="AE498" s="60"/>
      <c r="AF498" s="60"/>
      <c r="AG498" s="60"/>
      <c r="AH498" s="60"/>
      <c r="AI498" s="60"/>
      <c r="AJ498" s="60"/>
      <c r="AK498" s="60"/>
      <c r="AM498" s="31"/>
      <c r="AN498" s="31"/>
      <c r="AO498" s="31"/>
      <c r="AP498" s="31"/>
      <c r="AQ498" s="31"/>
      <c r="AR498" s="31"/>
      <c r="AS498" s="60"/>
      <c r="AW498" s="29">
        <f t="shared" ref="AW498:AW511" si="1127">S498</f>
        <v>0.680701</v>
      </c>
      <c r="AX498" s="29">
        <f t="shared" si="1125"/>
        <v>1.2654529999999999</v>
      </c>
      <c r="AY498" s="29">
        <f t="shared" si="1125"/>
        <v>0.414327</v>
      </c>
      <c r="AZ498" s="29">
        <f t="shared" si="1125"/>
        <v>0.52999799999999997</v>
      </c>
      <c r="BA498" s="29">
        <f t="shared" si="1125"/>
        <v>0.48676000000000003</v>
      </c>
      <c r="BB498" s="29">
        <f t="shared" si="1125"/>
        <v>0.85445400000000005</v>
      </c>
      <c r="BC498" s="29">
        <f t="shared" si="1125"/>
        <v>-0.2570668181818182</v>
      </c>
      <c r="BD498" s="29">
        <f t="shared" si="1125"/>
        <v>0.89391299999999996</v>
      </c>
      <c r="BE498" s="29">
        <f t="shared" si="1125"/>
        <v>1.384598</v>
      </c>
      <c r="BG498" s="29">
        <f t="shared" ref="BG498:BG511" si="1128">AW498+BG497</f>
        <v>1.0746039999999999</v>
      </c>
      <c r="BH498" s="29">
        <f t="shared" ref="BH498:BH511" si="1129">AX498+BH497</f>
        <v>2.0460669999999999</v>
      </c>
      <c r="BI498" s="29">
        <f t="shared" ref="BI498:BI511" si="1130">AY498+BI497</f>
        <v>0.64280800000000005</v>
      </c>
      <c r="BJ498" s="29">
        <f t="shared" ref="BJ498:BJ511" si="1131">AZ498+BJ497</f>
        <v>0.96641099999999991</v>
      </c>
      <c r="BK498" s="29">
        <f t="shared" ref="BK498:BK511" si="1132">BA498+BK497</f>
        <v>1.0488040000000001</v>
      </c>
      <c r="BL498" s="29">
        <f t="shared" ref="BL498:BL511" si="1133">BB498+BL497</f>
        <v>1.5581960000000001</v>
      </c>
      <c r="BM498" s="29">
        <f t="shared" ref="BM498:BM511" si="1134">BC498+BM497</f>
        <v>-0.66822718181818175</v>
      </c>
      <c r="BN498" s="29">
        <f t="shared" ref="BN498:BN511" si="1135">BD498+BN497</f>
        <v>1.7387579999999998</v>
      </c>
      <c r="BO498" s="29">
        <f t="shared" ref="BO498:BO511" si="1136">BE498+BO497</f>
        <v>2.4809939999999999</v>
      </c>
      <c r="BQ498" s="24">
        <v>2005</v>
      </c>
      <c r="BR498" s="24">
        <f t="shared" si="1124"/>
        <v>14</v>
      </c>
      <c r="BS498" s="29">
        <f t="shared" si="1099"/>
        <v>-9.648416000000001</v>
      </c>
      <c r="BT498" s="29">
        <f t="shared" si="1100"/>
        <v>-6.1037120000000007</v>
      </c>
      <c r="BU498" s="29">
        <f t="shared" si="1101"/>
        <v>-6.4709729999999999</v>
      </c>
      <c r="BV498" s="29">
        <f t="shared" si="1102"/>
        <v>-10.006119</v>
      </c>
      <c r="BW498" s="29">
        <f t="shared" si="1103"/>
        <v>-4.6885519999999996</v>
      </c>
      <c r="BX498" s="29">
        <f t="shared" si="1104"/>
        <v>-3.6193580000000001</v>
      </c>
      <c r="BY498" s="29">
        <f t="shared" si="1105"/>
        <v>-11.884686090909089</v>
      </c>
      <c r="BZ498" s="29">
        <f t="shared" si="1106"/>
        <v>-4.476979</v>
      </c>
      <c r="CA498" s="29">
        <f t="shared" si="1107"/>
        <v>-7.558643</v>
      </c>
    </row>
    <row r="499" spans="1:79" x14ac:dyDescent="0.25">
      <c r="A499" s="25" t="s">
        <v>116</v>
      </c>
      <c r="B499" s="25" t="s">
        <v>96</v>
      </c>
      <c r="C499" s="25" t="s">
        <v>93</v>
      </c>
      <c r="D499" s="26">
        <v>30</v>
      </c>
      <c r="F499" s="29">
        <v>-7.9829999999999998E-2</v>
      </c>
      <c r="G499" s="29">
        <v>0.64276800000000001</v>
      </c>
      <c r="H499" s="29">
        <v>1.4887109999999999</v>
      </c>
      <c r="I499" s="29">
        <v>0.36069000000000001</v>
      </c>
      <c r="J499" s="29">
        <v>0.44249500000000003</v>
      </c>
      <c r="K499" s="29">
        <v>0.32561800000000002</v>
      </c>
      <c r="L499" s="29">
        <v>0.83735899999999996</v>
      </c>
      <c r="M499" s="58">
        <v>-0.40388499999999999</v>
      </c>
      <c r="N499" s="58">
        <v>0.90805800000000003</v>
      </c>
      <c r="O499" s="58">
        <v>1.5806880000000001</v>
      </c>
      <c r="R499" s="31"/>
      <c r="S499" s="31">
        <f t="shared" si="1044"/>
        <v>0.64276800000000001</v>
      </c>
      <c r="T499" s="31">
        <f t="shared" si="1045"/>
        <v>1.4887109999999999</v>
      </c>
      <c r="U499" s="31">
        <f t="shared" si="1046"/>
        <v>0.36069000000000001</v>
      </c>
      <c r="V499" s="31">
        <f t="shared" si="1047"/>
        <v>0.44249500000000003</v>
      </c>
      <c r="W499" s="31">
        <f t="shared" si="1048"/>
        <v>0.32561800000000002</v>
      </c>
      <c r="X499" s="31">
        <f t="shared" si="1049"/>
        <v>0.83735899999999996</v>
      </c>
      <c r="Y499" s="60">
        <f t="shared" si="1050"/>
        <v>-0.22712772727272726</v>
      </c>
      <c r="Z499" s="60">
        <f t="shared" si="1051"/>
        <v>0.90805800000000003</v>
      </c>
      <c r="AA499" s="60">
        <f t="shared" si="1052"/>
        <v>1.5806880000000001</v>
      </c>
      <c r="AC499" s="60"/>
      <c r="AD499" s="60"/>
      <c r="AE499" s="60"/>
      <c r="AF499" s="60"/>
      <c r="AG499" s="60"/>
      <c r="AH499" s="60"/>
      <c r="AI499" s="60"/>
      <c r="AJ499" s="60"/>
      <c r="AK499" s="60"/>
      <c r="AM499" s="31"/>
      <c r="AN499" s="31"/>
      <c r="AO499" s="31"/>
      <c r="AP499" s="31"/>
      <c r="AQ499" s="31"/>
      <c r="AR499" s="31"/>
      <c r="AS499" s="60"/>
      <c r="AW499" s="29">
        <f t="shared" si="1127"/>
        <v>0.64276800000000001</v>
      </c>
      <c r="AX499" s="29">
        <f t="shared" si="1125"/>
        <v>1.4887109999999999</v>
      </c>
      <c r="AY499" s="29">
        <f t="shared" si="1125"/>
        <v>0.36069000000000001</v>
      </c>
      <c r="AZ499" s="29">
        <f t="shared" si="1125"/>
        <v>0.44249500000000003</v>
      </c>
      <c r="BA499" s="29">
        <f t="shared" si="1125"/>
        <v>0.32561800000000002</v>
      </c>
      <c r="BB499" s="29">
        <f t="shared" si="1125"/>
        <v>0.83735899999999996</v>
      </c>
      <c r="BC499" s="29">
        <f t="shared" si="1125"/>
        <v>-0.22712772727272726</v>
      </c>
      <c r="BD499" s="29">
        <f t="shared" si="1125"/>
        <v>0.90805800000000003</v>
      </c>
      <c r="BE499" s="29">
        <f t="shared" si="1125"/>
        <v>1.5806880000000001</v>
      </c>
      <c r="BG499" s="29">
        <f t="shared" si="1128"/>
        <v>1.7173719999999999</v>
      </c>
      <c r="BH499" s="29">
        <f t="shared" si="1129"/>
        <v>3.5347779999999998</v>
      </c>
      <c r="BI499" s="29">
        <f t="shared" si="1130"/>
        <v>1.003498</v>
      </c>
      <c r="BJ499" s="29">
        <f t="shared" si="1131"/>
        <v>1.408906</v>
      </c>
      <c r="BK499" s="29">
        <f t="shared" si="1132"/>
        <v>1.374422</v>
      </c>
      <c r="BL499" s="29">
        <f t="shared" si="1133"/>
        <v>2.3955549999999999</v>
      </c>
      <c r="BM499" s="29">
        <f t="shared" si="1134"/>
        <v>-0.89535490909090898</v>
      </c>
      <c r="BN499" s="29">
        <f t="shared" si="1135"/>
        <v>2.6468159999999998</v>
      </c>
      <c r="BO499" s="29">
        <f t="shared" si="1136"/>
        <v>4.0616820000000002</v>
      </c>
      <c r="BQ499" s="24">
        <v>2005</v>
      </c>
      <c r="BR499" s="24">
        <f t="shared" si="1124"/>
        <v>15</v>
      </c>
      <c r="BS499" s="29">
        <f t="shared" si="1099"/>
        <v>-10.251994000000002</v>
      </c>
      <c r="BT499" s="29">
        <f t="shared" si="1100"/>
        <v>-5.7342400000000007</v>
      </c>
      <c r="BU499" s="29">
        <f t="shared" si="1101"/>
        <v>-6.8966799999999999</v>
      </c>
      <c r="BV499" s="29">
        <f t="shared" si="1102"/>
        <v>-10.970927</v>
      </c>
      <c r="BW499" s="29">
        <f t="shared" si="1103"/>
        <v>-4.9352279999999995</v>
      </c>
      <c r="BX499" s="29">
        <f t="shared" si="1104"/>
        <v>-3.204777</v>
      </c>
      <c r="BY499" s="29">
        <f t="shared" si="1105"/>
        <v>-11.621752272727271</v>
      </c>
      <c r="BZ499" s="29">
        <f t="shared" si="1106"/>
        <v>-5.1631450000000001</v>
      </c>
      <c r="CA499" s="29">
        <f t="shared" si="1107"/>
        <v>-8.0632819999999992</v>
      </c>
    </row>
    <row r="500" spans="1:79" x14ac:dyDescent="0.25">
      <c r="A500" s="25" t="s">
        <v>116</v>
      </c>
      <c r="B500" s="25" t="s">
        <v>97</v>
      </c>
      <c r="C500" s="25" t="s">
        <v>91</v>
      </c>
      <c r="D500" s="26">
        <v>31</v>
      </c>
      <c r="F500" s="29">
        <v>-0.24001500000000001</v>
      </c>
      <c r="G500" s="29">
        <v>-0.167911</v>
      </c>
      <c r="H500" s="29">
        <v>0.65668199999999999</v>
      </c>
      <c r="I500" s="29">
        <v>-0.15589600000000001</v>
      </c>
      <c r="J500" s="29">
        <v>-3.9981000000000003E-2</v>
      </c>
      <c r="K500" s="29">
        <v>6.9572999999999996E-2</v>
      </c>
      <c r="L500" s="29">
        <v>0.42098099999999999</v>
      </c>
      <c r="M500" s="58">
        <v>-0.12951799999999999</v>
      </c>
      <c r="N500" s="58">
        <v>0.116503</v>
      </c>
      <c r="O500" s="58">
        <v>0.83524299999999996</v>
      </c>
      <c r="R500" s="31"/>
      <c r="S500" s="31">
        <f t="shared" si="1044"/>
        <v>-0.167911</v>
      </c>
      <c r="T500" s="31">
        <f t="shared" si="1045"/>
        <v>0.65668199999999999</v>
      </c>
      <c r="U500" s="31">
        <f t="shared" si="1046"/>
        <v>-0.15589600000000001</v>
      </c>
      <c r="V500" s="31">
        <f t="shared" si="1047"/>
        <v>-3.9981000000000003E-2</v>
      </c>
      <c r="W500" s="31">
        <f t="shared" si="1048"/>
        <v>6.9572999999999996E-2</v>
      </c>
      <c r="X500" s="31">
        <f t="shared" si="1049"/>
        <v>0.42098099999999999</v>
      </c>
      <c r="Y500" s="60">
        <f t="shared" si="1050"/>
        <v>-0.18978909090909094</v>
      </c>
      <c r="Z500" s="60">
        <f t="shared" si="1051"/>
        <v>0.116503</v>
      </c>
      <c r="AA500" s="60">
        <f t="shared" si="1052"/>
        <v>0.83524299999999996</v>
      </c>
      <c r="AC500" s="60"/>
      <c r="AD500" s="60"/>
      <c r="AE500" s="60"/>
      <c r="AF500" s="60"/>
      <c r="AG500" s="60"/>
      <c r="AH500" s="60"/>
      <c r="AI500" s="60"/>
      <c r="AJ500" s="60"/>
      <c r="AK500" s="60"/>
      <c r="AM500" s="31"/>
      <c r="AN500" s="31"/>
      <c r="AO500" s="31"/>
      <c r="AP500" s="31"/>
      <c r="AQ500" s="31"/>
      <c r="AR500" s="31"/>
      <c r="AS500" s="60"/>
      <c r="AW500" s="29">
        <f t="shared" si="1127"/>
        <v>-0.167911</v>
      </c>
      <c r="AX500" s="29">
        <f t="shared" si="1125"/>
        <v>0.65668199999999999</v>
      </c>
      <c r="AY500" s="29">
        <f t="shared" si="1125"/>
        <v>-0.15589600000000001</v>
      </c>
      <c r="AZ500" s="29">
        <f t="shared" si="1125"/>
        <v>-3.9981000000000003E-2</v>
      </c>
      <c r="BA500" s="29">
        <f t="shared" si="1125"/>
        <v>6.9572999999999996E-2</v>
      </c>
      <c r="BB500" s="29">
        <f t="shared" si="1125"/>
        <v>0.42098099999999999</v>
      </c>
      <c r="BC500" s="29">
        <f t="shared" si="1125"/>
        <v>-0.18978909090909094</v>
      </c>
      <c r="BD500" s="29">
        <f t="shared" si="1125"/>
        <v>0.116503</v>
      </c>
      <c r="BE500" s="29">
        <f t="shared" si="1125"/>
        <v>0.83524299999999996</v>
      </c>
      <c r="BG500" s="29">
        <f t="shared" si="1128"/>
        <v>1.549461</v>
      </c>
      <c r="BH500" s="29">
        <f t="shared" si="1129"/>
        <v>4.1914599999999993</v>
      </c>
      <c r="BI500" s="29">
        <f t="shared" si="1130"/>
        <v>0.84760199999999997</v>
      </c>
      <c r="BJ500" s="29">
        <f t="shared" si="1131"/>
        <v>1.3689249999999999</v>
      </c>
      <c r="BK500" s="29">
        <f t="shared" si="1132"/>
        <v>1.4439950000000001</v>
      </c>
      <c r="BL500" s="29">
        <f t="shared" si="1133"/>
        <v>2.8165359999999997</v>
      </c>
      <c r="BM500" s="29">
        <f t="shared" si="1134"/>
        <v>-1.0851439999999999</v>
      </c>
      <c r="BN500" s="29">
        <f t="shared" si="1135"/>
        <v>2.7633189999999996</v>
      </c>
      <c r="BO500" s="29">
        <f t="shared" si="1136"/>
        <v>4.8969250000000004</v>
      </c>
      <c r="BQ500" s="24">
        <v>2005</v>
      </c>
      <c r="BR500" s="24">
        <f t="shared" si="1124"/>
        <v>16</v>
      </c>
      <c r="BS500" s="29">
        <f t="shared" si="1099"/>
        <v>-11.159364000000002</v>
      </c>
      <c r="BT500" s="29">
        <f t="shared" si="1100"/>
        <v>-6.3203000000000005</v>
      </c>
      <c r="BU500" s="29">
        <f t="shared" si="1101"/>
        <v>-7.6696390000000001</v>
      </c>
      <c r="BV500" s="29">
        <f t="shared" si="1102"/>
        <v>-12.173527999999999</v>
      </c>
      <c r="BW500" s="29">
        <f t="shared" si="1103"/>
        <v>-5.4109749999999996</v>
      </c>
      <c r="BX500" s="29">
        <f t="shared" si="1104"/>
        <v>-3.0953889999999999</v>
      </c>
      <c r="BY500" s="29">
        <f t="shared" si="1105"/>
        <v>-12.565762727272725</v>
      </c>
      <c r="BZ500" s="29">
        <f t="shared" si="1106"/>
        <v>-5.894196</v>
      </c>
      <c r="CA500" s="29">
        <f t="shared" si="1107"/>
        <v>-9.2263059999999992</v>
      </c>
    </row>
    <row r="501" spans="1:79" x14ac:dyDescent="0.25">
      <c r="A501" s="25" t="s">
        <v>116</v>
      </c>
      <c r="B501" s="25" t="s">
        <v>97</v>
      </c>
      <c r="C501" s="25" t="s">
        <v>92</v>
      </c>
      <c r="D501" s="26">
        <v>32</v>
      </c>
      <c r="F501" s="29">
        <v>-0.47814299999999998</v>
      </c>
      <c r="G501" s="29">
        <v>-0.50835900000000001</v>
      </c>
      <c r="H501" s="29">
        <v>0.27722400000000003</v>
      </c>
      <c r="I501" s="29">
        <v>-0.45139600000000002</v>
      </c>
      <c r="J501" s="29">
        <v>-0.30972100000000002</v>
      </c>
      <c r="K501" s="29">
        <v>-0.11210299999999999</v>
      </c>
      <c r="L501" s="29">
        <v>0.320442</v>
      </c>
      <c r="M501" s="58">
        <v>-9.4176999999999997E-2</v>
      </c>
      <c r="N501" s="58">
        <v>-4.7405999999999997E-2</v>
      </c>
      <c r="O501" s="58">
        <v>0.70011599999999996</v>
      </c>
      <c r="R501" s="31"/>
      <c r="S501" s="31">
        <f t="shared" si="1044"/>
        <v>-0.50835900000000001</v>
      </c>
      <c r="T501" s="31">
        <f t="shared" si="1045"/>
        <v>0.27722400000000003</v>
      </c>
      <c r="U501" s="31">
        <f t="shared" si="1046"/>
        <v>-0.45139600000000002</v>
      </c>
      <c r="V501" s="31">
        <f t="shared" si="1047"/>
        <v>-0.30972100000000002</v>
      </c>
      <c r="W501" s="31">
        <f t="shared" si="1048"/>
        <v>-0.11210299999999999</v>
      </c>
      <c r="X501" s="31">
        <f t="shared" si="1049"/>
        <v>0.320442</v>
      </c>
      <c r="Y501" s="60">
        <f t="shared" si="1050"/>
        <v>-0.30361299999999997</v>
      </c>
      <c r="Z501" s="60">
        <f t="shared" si="1051"/>
        <v>-4.7405999999999997E-2</v>
      </c>
      <c r="AA501" s="60">
        <f t="shared" si="1052"/>
        <v>0.70011599999999996</v>
      </c>
      <c r="AC501" s="60"/>
      <c r="AD501" s="60"/>
      <c r="AE501" s="60"/>
      <c r="AF501" s="60"/>
      <c r="AG501" s="60"/>
      <c r="AH501" s="60"/>
      <c r="AI501" s="60"/>
      <c r="AJ501" s="60"/>
      <c r="AK501" s="60"/>
      <c r="AM501" s="31"/>
      <c r="AN501" s="31"/>
      <c r="AO501" s="31"/>
      <c r="AP501" s="31"/>
      <c r="AQ501" s="31"/>
      <c r="AR501" s="31"/>
      <c r="AS501" s="60"/>
      <c r="AW501" s="29">
        <f t="shared" si="1127"/>
        <v>-0.50835900000000001</v>
      </c>
      <c r="AX501" s="29">
        <f t="shared" si="1125"/>
        <v>0.27722400000000003</v>
      </c>
      <c r="AY501" s="29">
        <f t="shared" si="1125"/>
        <v>-0.45139600000000002</v>
      </c>
      <c r="AZ501" s="29">
        <f t="shared" si="1125"/>
        <v>-0.30972100000000002</v>
      </c>
      <c r="BA501" s="29">
        <f t="shared" si="1125"/>
        <v>-0.11210299999999999</v>
      </c>
      <c r="BB501" s="29">
        <f t="shared" si="1125"/>
        <v>0.320442</v>
      </c>
      <c r="BC501" s="29">
        <f t="shared" si="1125"/>
        <v>-0.30361299999999997</v>
      </c>
      <c r="BD501" s="29">
        <f t="shared" si="1125"/>
        <v>-4.7405999999999997E-2</v>
      </c>
      <c r="BE501" s="29">
        <f t="shared" si="1125"/>
        <v>0.70011599999999996</v>
      </c>
      <c r="BG501" s="29">
        <f t="shared" si="1128"/>
        <v>1.041102</v>
      </c>
      <c r="BH501" s="29">
        <f t="shared" si="1129"/>
        <v>4.4686839999999997</v>
      </c>
      <c r="BI501" s="29">
        <f t="shared" si="1130"/>
        <v>0.39620599999999995</v>
      </c>
      <c r="BJ501" s="29">
        <f t="shared" si="1131"/>
        <v>1.0592039999999998</v>
      </c>
      <c r="BK501" s="29">
        <f t="shared" si="1132"/>
        <v>1.3318920000000001</v>
      </c>
      <c r="BL501" s="29">
        <f t="shared" si="1133"/>
        <v>3.1369779999999996</v>
      </c>
      <c r="BM501" s="29">
        <f t="shared" si="1134"/>
        <v>-1.3887569999999998</v>
      </c>
      <c r="BN501" s="29">
        <f t="shared" si="1135"/>
        <v>2.7159129999999996</v>
      </c>
      <c r="BO501" s="29">
        <f t="shared" si="1136"/>
        <v>5.5970410000000008</v>
      </c>
      <c r="BQ501" s="24">
        <v>2005</v>
      </c>
      <c r="BR501" s="24">
        <f t="shared" si="1124"/>
        <v>17</v>
      </c>
      <c r="BS501" s="29">
        <f t="shared" si="1099"/>
        <v>-12.843059000000002</v>
      </c>
      <c r="BT501" s="29">
        <f t="shared" si="1100"/>
        <v>-7.5190360000000007</v>
      </c>
      <c r="BU501" s="29">
        <f t="shared" si="1101"/>
        <v>-9.3181620000000009</v>
      </c>
      <c r="BV501" s="29">
        <f t="shared" si="1102"/>
        <v>-13.941372999999999</v>
      </c>
      <c r="BW501" s="29">
        <f t="shared" si="1103"/>
        <v>-6.6125539999999994</v>
      </c>
      <c r="BX501" s="29">
        <f t="shared" si="1104"/>
        <v>-3.8579119999999998</v>
      </c>
      <c r="BY501" s="29">
        <f t="shared" si="1105"/>
        <v>-13.92994727272727</v>
      </c>
      <c r="BZ501" s="29">
        <f t="shared" si="1106"/>
        <v>-6.5863550000000002</v>
      </c>
      <c r="CA501" s="29">
        <f t="shared" si="1107"/>
        <v>-9.7257569999999998</v>
      </c>
    </row>
    <row r="502" spans="1:79" x14ac:dyDescent="0.25">
      <c r="A502" s="25" t="s">
        <v>116</v>
      </c>
      <c r="B502" s="25" t="s">
        <v>97</v>
      </c>
      <c r="C502" s="25" t="s">
        <v>93</v>
      </c>
      <c r="D502" s="26">
        <v>33</v>
      </c>
      <c r="F502" s="29">
        <v>-0.64055799999999996</v>
      </c>
      <c r="G502" s="29">
        <v>-0.88500599999999996</v>
      </c>
      <c r="H502" s="29">
        <v>-0.25526300000000002</v>
      </c>
      <c r="I502" s="29">
        <v>-0.78864599999999996</v>
      </c>
      <c r="J502" s="29">
        <v>-0.68183400000000005</v>
      </c>
      <c r="K502" s="29">
        <v>-0.45592700000000003</v>
      </c>
      <c r="L502" s="29">
        <v>3.5052E-2</v>
      </c>
      <c r="M502" s="58">
        <v>-6.1489000000000002E-2</v>
      </c>
      <c r="N502" s="58">
        <v>-0.37024800000000002</v>
      </c>
      <c r="O502" s="58">
        <v>0.29930800000000002</v>
      </c>
      <c r="R502" s="31"/>
      <c r="S502" s="31">
        <f t="shared" si="1044"/>
        <v>-0.88500599999999996</v>
      </c>
      <c r="T502" s="31">
        <f t="shared" si="1045"/>
        <v>-0.25526300000000002</v>
      </c>
      <c r="U502" s="31">
        <f t="shared" si="1046"/>
        <v>-0.78864599999999996</v>
      </c>
      <c r="V502" s="31">
        <f t="shared" si="1047"/>
        <v>-0.68183400000000005</v>
      </c>
      <c r="W502" s="31">
        <f t="shared" si="1048"/>
        <v>-0.45592700000000003</v>
      </c>
      <c r="X502" s="31">
        <f t="shared" si="1049"/>
        <v>3.5052E-2</v>
      </c>
      <c r="Y502" s="60">
        <f t="shared" si="1050"/>
        <v>-0.3773448181818182</v>
      </c>
      <c r="Z502" s="60">
        <f t="shared" si="1051"/>
        <v>-0.37024800000000002</v>
      </c>
      <c r="AA502" s="60">
        <f t="shared" si="1052"/>
        <v>0.29930800000000002</v>
      </c>
      <c r="AC502" s="60"/>
      <c r="AD502" s="60"/>
      <c r="AE502" s="60"/>
      <c r="AF502" s="60"/>
      <c r="AG502" s="60"/>
      <c r="AH502" s="60"/>
      <c r="AI502" s="60"/>
      <c r="AJ502" s="60"/>
      <c r="AK502" s="60"/>
      <c r="AM502" s="31"/>
      <c r="AN502" s="31"/>
      <c r="AO502" s="31"/>
      <c r="AP502" s="31"/>
      <c r="AQ502" s="31"/>
      <c r="AR502" s="31"/>
      <c r="AS502" s="60"/>
      <c r="AW502" s="29">
        <f t="shared" si="1127"/>
        <v>-0.88500599999999996</v>
      </c>
      <c r="AX502" s="29">
        <f t="shared" si="1125"/>
        <v>-0.25526300000000002</v>
      </c>
      <c r="AY502" s="29">
        <f t="shared" si="1125"/>
        <v>-0.78864599999999996</v>
      </c>
      <c r="AZ502" s="29">
        <f t="shared" si="1125"/>
        <v>-0.68183400000000005</v>
      </c>
      <c r="BA502" s="29">
        <f t="shared" si="1125"/>
        <v>-0.45592700000000003</v>
      </c>
      <c r="BB502" s="29">
        <f t="shared" si="1125"/>
        <v>3.5052E-2</v>
      </c>
      <c r="BC502" s="29">
        <f t="shared" si="1125"/>
        <v>-0.3773448181818182</v>
      </c>
      <c r="BD502" s="29">
        <f t="shared" si="1125"/>
        <v>-0.37024800000000002</v>
      </c>
      <c r="BE502" s="29">
        <f t="shared" si="1125"/>
        <v>0.29930800000000002</v>
      </c>
      <c r="BG502" s="29">
        <f t="shared" si="1128"/>
        <v>0.15609600000000001</v>
      </c>
      <c r="BH502" s="29">
        <f t="shared" si="1129"/>
        <v>4.2134209999999994</v>
      </c>
      <c r="BI502" s="29">
        <f t="shared" si="1130"/>
        <v>-0.39244000000000001</v>
      </c>
      <c r="BJ502" s="29">
        <f t="shared" si="1131"/>
        <v>0.37736999999999976</v>
      </c>
      <c r="BK502" s="29">
        <f t="shared" si="1132"/>
        <v>0.8759650000000001</v>
      </c>
      <c r="BL502" s="29">
        <f t="shared" si="1133"/>
        <v>3.1720299999999995</v>
      </c>
      <c r="BM502" s="29">
        <f t="shared" si="1134"/>
        <v>-1.766101818181818</v>
      </c>
      <c r="BN502" s="29">
        <f t="shared" si="1135"/>
        <v>2.3456649999999994</v>
      </c>
      <c r="BO502" s="29">
        <f t="shared" si="1136"/>
        <v>5.8963490000000007</v>
      </c>
      <c r="BQ502" s="24">
        <v>2005</v>
      </c>
      <c r="BR502" s="24">
        <f t="shared" si="1124"/>
        <v>18</v>
      </c>
      <c r="BS502" s="29">
        <f t="shared" si="1099"/>
        <v>-13.303745000000003</v>
      </c>
      <c r="BT502" s="29">
        <f t="shared" si="1100"/>
        <v>-7.5507610000000005</v>
      </c>
      <c r="BU502" s="29">
        <f t="shared" si="1101"/>
        <v>-9.7319110000000002</v>
      </c>
      <c r="BV502" s="29">
        <f t="shared" si="1102"/>
        <v>-14.571341999999998</v>
      </c>
      <c r="BW502" s="29">
        <f t="shared" si="1103"/>
        <v>-6.488707999999999</v>
      </c>
      <c r="BX502" s="29">
        <f t="shared" si="1104"/>
        <v>-3.3638379999999999</v>
      </c>
      <c r="BY502" s="29">
        <f t="shared" si="1105"/>
        <v>-13.817436909090906</v>
      </c>
      <c r="BZ502" s="29">
        <f t="shared" si="1106"/>
        <v>-6.012607</v>
      </c>
      <c r="CA502" s="29">
        <f t="shared" si="1107"/>
        <v>-9.5275400000000001</v>
      </c>
    </row>
    <row r="503" spans="1:79" x14ac:dyDescent="0.25">
      <c r="A503" s="25" t="s">
        <v>116</v>
      </c>
      <c r="B503" s="25" t="s">
        <v>98</v>
      </c>
      <c r="C503" s="25" t="s">
        <v>91</v>
      </c>
      <c r="D503" s="26">
        <v>34</v>
      </c>
      <c r="F503" s="29">
        <v>-0.80989900000000004</v>
      </c>
      <c r="G503" s="29">
        <v>-1.0154350000000001</v>
      </c>
      <c r="H503" s="29">
        <v>-0.37975700000000001</v>
      </c>
      <c r="I503" s="29">
        <v>-1.1128990000000001</v>
      </c>
      <c r="J503" s="29">
        <v>-0.90980300000000003</v>
      </c>
      <c r="K503" s="29">
        <v>-0.81872299999999998</v>
      </c>
      <c r="L503" s="29">
        <v>-0.25582899999999997</v>
      </c>
      <c r="M503" s="58">
        <v>-0.61165400000000003</v>
      </c>
      <c r="N503" s="58">
        <v>-0.38755000000000001</v>
      </c>
      <c r="O503" s="58">
        <v>0.260828</v>
      </c>
      <c r="R503" s="31"/>
      <c r="S503" s="31">
        <f t="shared" si="1044"/>
        <v>-1.0154350000000001</v>
      </c>
      <c r="T503" s="31">
        <f t="shared" si="1045"/>
        <v>-0.37975700000000001</v>
      </c>
      <c r="U503" s="31">
        <f t="shared" si="1046"/>
        <v>-1.1128990000000001</v>
      </c>
      <c r="V503" s="31">
        <f t="shared" si="1047"/>
        <v>-0.90980300000000003</v>
      </c>
      <c r="W503" s="31">
        <f t="shared" si="1048"/>
        <v>-0.81872299999999998</v>
      </c>
      <c r="X503" s="31">
        <f t="shared" si="1049"/>
        <v>-0.25582899999999997</v>
      </c>
      <c r="Y503" s="60">
        <f t="shared" si="1050"/>
        <v>-0.71978763636363641</v>
      </c>
      <c r="Z503" s="60">
        <f t="shared" si="1051"/>
        <v>-0.38755000000000001</v>
      </c>
      <c r="AA503" s="60">
        <f t="shared" si="1052"/>
        <v>0.260828</v>
      </c>
      <c r="AC503" s="60"/>
      <c r="AD503" s="60"/>
      <c r="AE503" s="60"/>
      <c r="AF503" s="60"/>
      <c r="AG503" s="60"/>
      <c r="AH503" s="60"/>
      <c r="AI503" s="60"/>
      <c r="AJ503" s="60"/>
      <c r="AK503" s="60"/>
      <c r="AM503" s="31"/>
      <c r="AN503" s="31"/>
      <c r="AO503" s="31"/>
      <c r="AP503" s="31"/>
      <c r="AQ503" s="31"/>
      <c r="AR503" s="31"/>
      <c r="AS503" s="60"/>
      <c r="AW503" s="29">
        <f t="shared" si="1127"/>
        <v>-1.0154350000000001</v>
      </c>
      <c r="AX503" s="29">
        <f t="shared" si="1125"/>
        <v>-0.37975700000000001</v>
      </c>
      <c r="AY503" s="29">
        <f t="shared" si="1125"/>
        <v>-1.1128990000000001</v>
      </c>
      <c r="AZ503" s="29">
        <f t="shared" si="1125"/>
        <v>-0.90980300000000003</v>
      </c>
      <c r="BA503" s="29">
        <f t="shared" si="1125"/>
        <v>-0.81872299999999998</v>
      </c>
      <c r="BB503" s="29">
        <f t="shared" si="1125"/>
        <v>-0.25582899999999997</v>
      </c>
      <c r="BC503" s="29">
        <f t="shared" si="1125"/>
        <v>-0.71978763636363641</v>
      </c>
      <c r="BD503" s="29">
        <f t="shared" si="1125"/>
        <v>-0.38755000000000001</v>
      </c>
      <c r="BE503" s="29">
        <f t="shared" si="1125"/>
        <v>0.260828</v>
      </c>
      <c r="BG503" s="29">
        <f t="shared" si="1128"/>
        <v>-0.85933900000000008</v>
      </c>
      <c r="BH503" s="29">
        <f t="shared" si="1129"/>
        <v>3.8336639999999993</v>
      </c>
      <c r="BI503" s="29">
        <f t="shared" si="1130"/>
        <v>-1.5053390000000002</v>
      </c>
      <c r="BJ503" s="29">
        <f t="shared" si="1131"/>
        <v>-0.53243300000000027</v>
      </c>
      <c r="BK503" s="29">
        <f t="shared" si="1132"/>
        <v>5.7242000000000126E-2</v>
      </c>
      <c r="BL503" s="29">
        <f t="shared" si="1133"/>
        <v>2.9162009999999996</v>
      </c>
      <c r="BM503" s="29">
        <f t="shared" si="1134"/>
        <v>-2.4858894545454544</v>
      </c>
      <c r="BN503" s="29">
        <f t="shared" si="1135"/>
        <v>1.9581149999999994</v>
      </c>
      <c r="BO503" s="29">
        <f t="shared" si="1136"/>
        <v>6.1571770000000008</v>
      </c>
      <c r="BQ503" s="24">
        <v>2005</v>
      </c>
      <c r="BR503" s="24">
        <f t="shared" si="1124"/>
        <v>19</v>
      </c>
      <c r="BS503" s="29">
        <f t="shared" si="1099"/>
        <v>-14.338281000000002</v>
      </c>
      <c r="BT503" s="29">
        <f t="shared" si="1100"/>
        <v>-9.2445650000000015</v>
      </c>
      <c r="BU503" s="29">
        <f t="shared" si="1101"/>
        <v>-10.68862</v>
      </c>
      <c r="BV503" s="29">
        <f t="shared" si="1102"/>
        <v>-15.757645999999998</v>
      </c>
      <c r="BW503" s="29">
        <f t="shared" si="1103"/>
        <v>-7.0970529999999989</v>
      </c>
      <c r="BX503" s="29">
        <f t="shared" si="1104"/>
        <v>-4.7638280000000002</v>
      </c>
      <c r="BY503" s="29">
        <f t="shared" si="1105"/>
        <v>-13.966552090909088</v>
      </c>
      <c r="BZ503" s="29">
        <f t="shared" si="1106"/>
        <v>-7.251214</v>
      </c>
      <c r="CA503" s="29">
        <f t="shared" si="1107"/>
        <v>-10.926918000000001</v>
      </c>
    </row>
    <row r="504" spans="1:79" x14ac:dyDescent="0.25">
      <c r="A504" s="25" t="s">
        <v>116</v>
      </c>
      <c r="B504" s="25" t="s">
        <v>98</v>
      </c>
      <c r="C504" s="25" t="s">
        <v>92</v>
      </c>
      <c r="D504" s="26">
        <v>35</v>
      </c>
      <c r="F504" s="29">
        <v>-0.565859</v>
      </c>
      <c r="G504" s="29">
        <v>-0.90729099999999996</v>
      </c>
      <c r="H504" s="29">
        <v>-0.208754</v>
      </c>
      <c r="I504" s="29">
        <v>-1.1009169999999999</v>
      </c>
      <c r="J504" s="29">
        <v>-0.88638600000000001</v>
      </c>
      <c r="K504" s="29">
        <v>-0.90746199999999999</v>
      </c>
      <c r="L504" s="29">
        <v>-0.30902000000000002</v>
      </c>
      <c r="M504" s="58">
        <v>-0.65306200000000003</v>
      </c>
      <c r="N504" s="58">
        <v>-0.49843599999999999</v>
      </c>
      <c r="O504" s="58">
        <v>0.11203200000000001</v>
      </c>
      <c r="R504" s="31"/>
      <c r="S504" s="31">
        <f t="shared" si="1044"/>
        <v>-0.90729099999999996</v>
      </c>
      <c r="T504" s="31">
        <f t="shared" si="1045"/>
        <v>-0.208754</v>
      </c>
      <c r="U504" s="31">
        <f t="shared" si="1046"/>
        <v>-1.1009169999999999</v>
      </c>
      <c r="V504" s="31">
        <f t="shared" si="1047"/>
        <v>-0.88638600000000001</v>
      </c>
      <c r="W504" s="31">
        <f t="shared" si="1048"/>
        <v>-0.90746199999999999</v>
      </c>
      <c r="X504" s="31">
        <f t="shared" si="1049"/>
        <v>-0.30902000000000002</v>
      </c>
      <c r="Y504" s="60">
        <f t="shared" si="1050"/>
        <v>-0.6054967272727273</v>
      </c>
      <c r="Z504" s="60">
        <f t="shared" si="1051"/>
        <v>-0.49843599999999999</v>
      </c>
      <c r="AA504" s="60">
        <f t="shared" si="1052"/>
        <v>0.11203200000000001</v>
      </c>
      <c r="AC504" s="60"/>
      <c r="AD504" s="60"/>
      <c r="AE504" s="60"/>
      <c r="AF504" s="60"/>
      <c r="AG504" s="60"/>
      <c r="AH504" s="60"/>
      <c r="AI504" s="60"/>
      <c r="AJ504" s="60"/>
      <c r="AK504" s="60"/>
      <c r="AM504" s="31"/>
      <c r="AN504" s="31"/>
      <c r="AO504" s="31"/>
      <c r="AP504" s="31"/>
      <c r="AQ504" s="31"/>
      <c r="AR504" s="31"/>
      <c r="AS504" s="60"/>
      <c r="AW504" s="29">
        <f t="shared" si="1127"/>
        <v>-0.90729099999999996</v>
      </c>
      <c r="AX504" s="29">
        <f t="shared" si="1125"/>
        <v>-0.208754</v>
      </c>
      <c r="AY504" s="29">
        <f t="shared" si="1125"/>
        <v>-1.1009169999999999</v>
      </c>
      <c r="AZ504" s="29">
        <f t="shared" si="1125"/>
        <v>-0.88638600000000001</v>
      </c>
      <c r="BA504" s="29">
        <f t="shared" si="1125"/>
        <v>-0.90746199999999999</v>
      </c>
      <c r="BB504" s="29">
        <f t="shared" si="1125"/>
        <v>-0.30902000000000002</v>
      </c>
      <c r="BC504" s="29">
        <f t="shared" si="1125"/>
        <v>-0.6054967272727273</v>
      </c>
      <c r="BD504" s="29">
        <f t="shared" si="1125"/>
        <v>-0.49843599999999999</v>
      </c>
      <c r="BE504" s="29">
        <f t="shared" si="1125"/>
        <v>0.11203200000000001</v>
      </c>
      <c r="BG504" s="29">
        <f t="shared" si="1128"/>
        <v>-1.7666300000000001</v>
      </c>
      <c r="BH504" s="29">
        <f t="shared" si="1129"/>
        <v>3.6249099999999994</v>
      </c>
      <c r="BI504" s="29">
        <f t="shared" si="1130"/>
        <v>-2.6062560000000001</v>
      </c>
      <c r="BJ504" s="29">
        <f t="shared" si="1131"/>
        <v>-1.4188190000000003</v>
      </c>
      <c r="BK504" s="29">
        <f t="shared" si="1132"/>
        <v>-0.85021999999999986</v>
      </c>
      <c r="BL504" s="29">
        <f t="shared" si="1133"/>
        <v>2.6071809999999997</v>
      </c>
      <c r="BM504" s="29">
        <f t="shared" si="1134"/>
        <v>-3.0913861818181818</v>
      </c>
      <c r="BN504" s="29">
        <f t="shared" si="1135"/>
        <v>1.4596789999999995</v>
      </c>
      <c r="BO504" s="29">
        <f t="shared" si="1136"/>
        <v>6.2692090000000009</v>
      </c>
      <c r="BQ504" s="24">
        <v>2005</v>
      </c>
      <c r="BR504" s="24">
        <f t="shared" si="1124"/>
        <v>20</v>
      </c>
      <c r="BS504" s="29">
        <f t="shared" si="1099"/>
        <v>-15.777983000000003</v>
      </c>
      <c r="BT504" s="29">
        <f t="shared" si="1100"/>
        <v>-11.067089000000001</v>
      </c>
      <c r="BU504" s="29">
        <f t="shared" si="1101"/>
        <v>-11.512788</v>
      </c>
      <c r="BV504" s="29">
        <f t="shared" si="1102"/>
        <v>-16.902937999999999</v>
      </c>
      <c r="BW504" s="29">
        <f t="shared" si="1103"/>
        <v>-8.4441989999999993</v>
      </c>
      <c r="BX504" s="29">
        <f t="shared" si="1104"/>
        <v>-6.7995210000000004</v>
      </c>
      <c r="BY504" s="29">
        <f t="shared" si="1105"/>
        <v>-14.127469909090907</v>
      </c>
      <c r="BZ504" s="29">
        <f t="shared" si="1106"/>
        <v>-9.3648500000000006</v>
      </c>
      <c r="CA504" s="29">
        <f t="shared" si="1107"/>
        <v>-12.525475</v>
      </c>
    </row>
    <row r="505" spans="1:79" x14ac:dyDescent="0.25">
      <c r="A505" s="25" t="s">
        <v>116</v>
      </c>
      <c r="B505" s="25" t="s">
        <v>98</v>
      </c>
      <c r="C505" s="25" t="s">
        <v>93</v>
      </c>
      <c r="D505" s="26">
        <v>36</v>
      </c>
      <c r="F505" s="29">
        <v>-0.27339200000000002</v>
      </c>
      <c r="G505" s="29">
        <v>-0.64496200000000004</v>
      </c>
      <c r="H505" s="29">
        <v>3.5698000000000001E-2</v>
      </c>
      <c r="I505" s="29">
        <v>-0.86417999999999995</v>
      </c>
      <c r="J505" s="29">
        <v>-0.72201000000000004</v>
      </c>
      <c r="K505" s="29">
        <v>-0.83377699999999999</v>
      </c>
      <c r="L505" s="29">
        <v>-0.26352399999999998</v>
      </c>
      <c r="M505" s="58">
        <v>-0.53392200000000001</v>
      </c>
      <c r="N505" s="58">
        <v>-0.564357</v>
      </c>
      <c r="O505" s="58">
        <v>-7.2651999999999994E-2</v>
      </c>
      <c r="R505" s="31"/>
      <c r="S505" s="31">
        <f t="shared" si="1044"/>
        <v>-0.64496200000000004</v>
      </c>
      <c r="T505" s="31">
        <f t="shared" si="1045"/>
        <v>3.5698000000000001E-2</v>
      </c>
      <c r="U505" s="31">
        <f t="shared" si="1046"/>
        <v>-0.86417999999999995</v>
      </c>
      <c r="V505" s="31">
        <f t="shared" si="1047"/>
        <v>-0.72201000000000004</v>
      </c>
      <c r="W505" s="31">
        <f t="shared" si="1048"/>
        <v>-0.83377699999999999</v>
      </c>
      <c r="X505" s="31">
        <f t="shared" si="1049"/>
        <v>-0.26352399999999998</v>
      </c>
      <c r="Y505" s="60">
        <f t="shared" si="1050"/>
        <v>-0.39181472727272731</v>
      </c>
      <c r="Z505" s="60">
        <f t="shared" si="1051"/>
        <v>-0.564357</v>
      </c>
      <c r="AA505" s="60">
        <f t="shared" si="1052"/>
        <v>-7.2651999999999994E-2</v>
      </c>
      <c r="AC505" s="60"/>
      <c r="AD505" s="60"/>
      <c r="AE505" s="60"/>
      <c r="AF505" s="60"/>
      <c r="AG505" s="60"/>
      <c r="AH505" s="60"/>
      <c r="AI505" s="60"/>
      <c r="AJ505" s="60"/>
      <c r="AK505" s="60"/>
      <c r="AM505" s="31"/>
      <c r="AN505" s="31"/>
      <c r="AO505" s="31"/>
      <c r="AP505" s="31"/>
      <c r="AQ505" s="31"/>
      <c r="AR505" s="31"/>
      <c r="AS505" s="60"/>
      <c r="AW505" s="29">
        <f t="shared" si="1127"/>
        <v>-0.64496200000000004</v>
      </c>
      <c r="AX505" s="29">
        <f t="shared" si="1125"/>
        <v>3.5698000000000001E-2</v>
      </c>
      <c r="AY505" s="29">
        <f t="shared" si="1125"/>
        <v>-0.86417999999999995</v>
      </c>
      <c r="AZ505" s="29">
        <f t="shared" si="1125"/>
        <v>-0.72201000000000004</v>
      </c>
      <c r="BA505" s="29">
        <f t="shared" si="1125"/>
        <v>-0.83377699999999999</v>
      </c>
      <c r="BB505" s="29">
        <f t="shared" si="1125"/>
        <v>-0.26352399999999998</v>
      </c>
      <c r="BC505" s="29">
        <f t="shared" si="1125"/>
        <v>-0.39181472727272731</v>
      </c>
      <c r="BD505" s="29">
        <f t="shared" si="1125"/>
        <v>-0.564357</v>
      </c>
      <c r="BE505" s="29">
        <f t="shared" si="1125"/>
        <v>-7.2651999999999994E-2</v>
      </c>
      <c r="BG505" s="29">
        <f t="shared" si="1128"/>
        <v>-2.4115920000000002</v>
      </c>
      <c r="BH505" s="29">
        <f t="shared" si="1129"/>
        <v>3.6606079999999994</v>
      </c>
      <c r="BI505" s="29">
        <f t="shared" si="1130"/>
        <v>-3.4704360000000003</v>
      </c>
      <c r="BJ505" s="29">
        <f t="shared" si="1131"/>
        <v>-2.1408290000000001</v>
      </c>
      <c r="BK505" s="29">
        <f t="shared" si="1132"/>
        <v>-1.6839969999999997</v>
      </c>
      <c r="BL505" s="29">
        <f t="shared" si="1133"/>
        <v>2.3436569999999999</v>
      </c>
      <c r="BM505" s="29">
        <f t="shared" si="1134"/>
        <v>-3.4832009090909093</v>
      </c>
      <c r="BN505" s="29">
        <f t="shared" si="1135"/>
        <v>0.89532199999999951</v>
      </c>
      <c r="BO505" s="29">
        <f t="shared" si="1136"/>
        <v>6.1965570000000012</v>
      </c>
      <c r="BQ505" s="24">
        <v>2005</v>
      </c>
      <c r="BR505" s="24">
        <f t="shared" si="1124"/>
        <v>21</v>
      </c>
      <c r="BS505" s="29">
        <f t="shared" si="1099"/>
        <v>-16.610455000000002</v>
      </c>
      <c r="BT505" s="29">
        <f t="shared" si="1100"/>
        <v>-11.819543000000001</v>
      </c>
      <c r="BU505" s="29">
        <f t="shared" si="1101"/>
        <v>-12.551695</v>
      </c>
      <c r="BV505" s="29">
        <f t="shared" si="1102"/>
        <v>-17.878900999999999</v>
      </c>
      <c r="BW505" s="29">
        <f t="shared" si="1103"/>
        <v>-8.8036339999999988</v>
      </c>
      <c r="BX505" s="29">
        <f t="shared" si="1104"/>
        <v>-7.5299070000000006</v>
      </c>
      <c r="BY505" s="29">
        <f t="shared" si="1105"/>
        <v>-15.218374636363635</v>
      </c>
      <c r="BZ505" s="29">
        <f t="shared" si="1106"/>
        <v>-9.670224000000001</v>
      </c>
      <c r="CA505" s="29">
        <f t="shared" si="1107"/>
        <v>-12.858558</v>
      </c>
    </row>
    <row r="506" spans="1:79" x14ac:dyDescent="0.25">
      <c r="A506" s="25" t="s">
        <v>117</v>
      </c>
      <c r="B506" s="25" t="s">
        <v>91</v>
      </c>
      <c r="C506" s="25" t="s">
        <v>91</v>
      </c>
      <c r="D506" s="26" t="s">
        <v>100</v>
      </c>
      <c r="F506" s="29">
        <v>-8.4490999999999997E-2</v>
      </c>
      <c r="G506" s="29">
        <v>-0.57054400000000005</v>
      </c>
      <c r="H506" s="29">
        <v>-7.7239000000000002E-2</v>
      </c>
      <c r="I506" s="29">
        <v>-0.61620600000000003</v>
      </c>
      <c r="J506" s="29">
        <v>-0.41522199999999998</v>
      </c>
      <c r="K506" s="29">
        <v>-0.67537400000000003</v>
      </c>
      <c r="L506" s="29">
        <v>-0.51351100000000005</v>
      </c>
      <c r="M506" s="58">
        <v>-0.53496200000000005</v>
      </c>
      <c r="N506" s="58">
        <v>-0.72073699999999996</v>
      </c>
      <c r="O506" s="58">
        <v>-0.53072900000000001</v>
      </c>
      <c r="R506" s="31"/>
      <c r="S506" s="31">
        <f t="shared" si="1044"/>
        <v>-0.57054400000000005</v>
      </c>
      <c r="T506" s="31">
        <f t="shared" si="1045"/>
        <v>-7.7239000000000002E-2</v>
      </c>
      <c r="U506" s="31">
        <f t="shared" si="1046"/>
        <v>-0.61620600000000003</v>
      </c>
      <c r="V506" s="31">
        <f t="shared" si="1047"/>
        <v>-0.41522199999999998</v>
      </c>
      <c r="W506" s="31">
        <f t="shared" si="1048"/>
        <v>-0.67537400000000003</v>
      </c>
      <c r="X506" s="31">
        <f t="shared" si="1049"/>
        <v>-0.51351100000000005</v>
      </c>
      <c r="Y506" s="60">
        <f t="shared" si="1050"/>
        <v>-0.28925054545454548</v>
      </c>
      <c r="Z506" s="60">
        <f t="shared" si="1051"/>
        <v>-0.72073699999999996</v>
      </c>
      <c r="AA506" s="60">
        <f t="shared" si="1052"/>
        <v>-0.53072900000000001</v>
      </c>
      <c r="AC506" s="60"/>
      <c r="AD506" s="60"/>
      <c r="AE506" s="60"/>
      <c r="AF506" s="60"/>
      <c r="AG506" s="60"/>
      <c r="AH506" s="60"/>
      <c r="AI506" s="60"/>
      <c r="AJ506" s="60"/>
      <c r="AK506" s="60"/>
      <c r="AM506" s="31"/>
      <c r="AN506" s="31"/>
      <c r="AO506" s="31"/>
      <c r="AP506" s="31"/>
      <c r="AQ506" s="31"/>
      <c r="AR506" s="31"/>
      <c r="AS506" s="60"/>
      <c r="AW506" s="29">
        <f t="shared" si="1127"/>
        <v>-0.57054400000000005</v>
      </c>
      <c r="AX506" s="29">
        <f t="shared" si="1125"/>
        <v>-7.7239000000000002E-2</v>
      </c>
      <c r="AY506" s="29">
        <f t="shared" si="1125"/>
        <v>-0.61620600000000003</v>
      </c>
      <c r="AZ506" s="29">
        <f t="shared" si="1125"/>
        <v>-0.41522199999999998</v>
      </c>
      <c r="BA506" s="29">
        <f t="shared" si="1125"/>
        <v>-0.67537400000000003</v>
      </c>
      <c r="BB506" s="29">
        <f t="shared" si="1125"/>
        <v>-0.51351100000000005</v>
      </c>
      <c r="BC506" s="29">
        <f t="shared" si="1125"/>
        <v>-0.28925054545454548</v>
      </c>
      <c r="BD506" s="29">
        <f t="shared" si="1125"/>
        <v>-0.72073699999999996</v>
      </c>
      <c r="BE506" s="29">
        <f t="shared" si="1125"/>
        <v>-0.53072900000000001</v>
      </c>
      <c r="BG506" s="29">
        <f t="shared" si="1128"/>
        <v>-2.9821360000000001</v>
      </c>
      <c r="BH506" s="29">
        <f t="shared" si="1129"/>
        <v>3.5833689999999994</v>
      </c>
      <c r="BI506" s="29">
        <f t="shared" si="1130"/>
        <v>-4.0866420000000003</v>
      </c>
      <c r="BJ506" s="29">
        <f t="shared" si="1131"/>
        <v>-2.5560510000000001</v>
      </c>
      <c r="BK506" s="29">
        <f t="shared" si="1132"/>
        <v>-2.3593709999999999</v>
      </c>
      <c r="BL506" s="29">
        <f t="shared" si="1133"/>
        <v>1.8301459999999998</v>
      </c>
      <c r="BM506" s="29">
        <f t="shared" si="1134"/>
        <v>-3.7724514545454548</v>
      </c>
      <c r="BN506" s="29">
        <f t="shared" si="1135"/>
        <v>0.17458499999999955</v>
      </c>
      <c r="BO506" s="29">
        <f t="shared" si="1136"/>
        <v>5.6658280000000012</v>
      </c>
      <c r="BQ506" s="24">
        <v>2006</v>
      </c>
      <c r="BR506" s="24">
        <v>1</v>
      </c>
      <c r="BS506" s="29">
        <f>AM872</f>
        <v>-0.38981500000000002</v>
      </c>
      <c r="BT506" s="29">
        <f t="shared" ref="BT506:CA506" si="1137">AN872</f>
        <v>-0.14477899999999999</v>
      </c>
      <c r="BU506" s="29">
        <f t="shared" si="1137"/>
        <v>-0.25913999999999998</v>
      </c>
      <c r="BV506" s="29">
        <f t="shared" si="1137"/>
        <v>-0.39860099999999998</v>
      </c>
      <c r="BW506" s="29">
        <f t="shared" si="1137"/>
        <v>0.15329999999999999</v>
      </c>
      <c r="BX506" s="29">
        <f t="shared" si="1137"/>
        <v>0.29178900000000002</v>
      </c>
      <c r="BY506" s="29">
        <f t="shared" si="1137"/>
        <v>-0.28536009090909092</v>
      </c>
      <c r="BZ506" s="29">
        <f t="shared" si="1137"/>
        <v>0.233519</v>
      </c>
      <c r="CA506" s="29">
        <f t="shared" si="1137"/>
        <v>0.52724400000000005</v>
      </c>
    </row>
    <row r="507" spans="1:79" x14ac:dyDescent="0.25">
      <c r="A507" s="25" t="s">
        <v>117</v>
      </c>
      <c r="B507" s="25" t="s">
        <v>91</v>
      </c>
      <c r="C507" s="25" t="s">
        <v>92</v>
      </c>
      <c r="D507" s="26">
        <v>2</v>
      </c>
      <c r="F507" s="29">
        <v>0.13716999999999999</v>
      </c>
      <c r="G507" s="29">
        <v>-0.35442499999999999</v>
      </c>
      <c r="H507" s="29">
        <v>8.4477999999999998E-2</v>
      </c>
      <c r="I507" s="29">
        <v>-0.45061099999999998</v>
      </c>
      <c r="J507" s="29">
        <v>-0.26092300000000002</v>
      </c>
      <c r="K507" s="29">
        <v>-0.49021500000000001</v>
      </c>
      <c r="L507" s="29">
        <v>-0.36597499999999999</v>
      </c>
      <c r="M507" s="58">
        <v>-0.28832000000000002</v>
      </c>
      <c r="N507" s="58">
        <v>-0.68132499999999996</v>
      </c>
      <c r="O507" s="58">
        <v>-0.39021800000000001</v>
      </c>
      <c r="R507" s="31"/>
      <c r="S507" s="31">
        <f t="shared" si="1044"/>
        <v>-0.35442499999999999</v>
      </c>
      <c r="T507" s="31">
        <f t="shared" si="1045"/>
        <v>8.4477999999999998E-2</v>
      </c>
      <c r="U507" s="31">
        <f t="shared" si="1046"/>
        <v>-0.45061099999999998</v>
      </c>
      <c r="V507" s="31">
        <f t="shared" si="1047"/>
        <v>-0.26092300000000002</v>
      </c>
      <c r="W507" s="31">
        <f t="shared" si="1048"/>
        <v>-0.49021500000000001</v>
      </c>
      <c r="X507" s="31">
        <f t="shared" si="1049"/>
        <v>-0.36597499999999999</v>
      </c>
      <c r="Y507" s="60">
        <f t="shared" si="1050"/>
        <v>-5.6234545454545488E-2</v>
      </c>
      <c r="Z507" s="60">
        <f t="shared" si="1051"/>
        <v>-0.68132499999999996</v>
      </c>
      <c r="AA507" s="60">
        <f t="shared" si="1052"/>
        <v>-0.39021800000000001</v>
      </c>
      <c r="AC507" s="60"/>
      <c r="AD507" s="60"/>
      <c r="AE507" s="60"/>
      <c r="AF507" s="60"/>
      <c r="AG507" s="60"/>
      <c r="AH507" s="60"/>
      <c r="AI507" s="60"/>
      <c r="AJ507" s="60"/>
      <c r="AK507" s="60"/>
      <c r="AM507" s="31"/>
      <c r="AN507" s="31"/>
      <c r="AO507" s="31"/>
      <c r="AP507" s="31"/>
      <c r="AQ507" s="31"/>
      <c r="AR507" s="31"/>
      <c r="AS507" s="60"/>
      <c r="AW507" s="29">
        <f t="shared" si="1127"/>
        <v>-0.35442499999999999</v>
      </c>
      <c r="AX507" s="29">
        <f t="shared" si="1125"/>
        <v>8.4477999999999998E-2</v>
      </c>
      <c r="AY507" s="29">
        <f t="shared" si="1125"/>
        <v>-0.45061099999999998</v>
      </c>
      <c r="AZ507" s="29">
        <f t="shared" si="1125"/>
        <v>-0.26092300000000002</v>
      </c>
      <c r="BA507" s="29">
        <f t="shared" si="1125"/>
        <v>-0.49021500000000001</v>
      </c>
      <c r="BB507" s="29">
        <f t="shared" si="1125"/>
        <v>-0.36597499999999999</v>
      </c>
      <c r="BC507" s="29">
        <f t="shared" si="1125"/>
        <v>-5.6234545454545488E-2</v>
      </c>
      <c r="BD507" s="29">
        <f t="shared" si="1125"/>
        <v>-0.68132499999999996</v>
      </c>
      <c r="BE507" s="29">
        <f t="shared" si="1125"/>
        <v>-0.39021800000000001</v>
      </c>
      <c r="BG507" s="29">
        <f t="shared" si="1128"/>
        <v>-3.3365610000000001</v>
      </c>
      <c r="BH507" s="29">
        <f t="shared" si="1129"/>
        <v>3.6678469999999992</v>
      </c>
      <c r="BI507" s="29">
        <f t="shared" si="1130"/>
        <v>-4.5372530000000006</v>
      </c>
      <c r="BJ507" s="29">
        <f t="shared" si="1131"/>
        <v>-2.8169740000000001</v>
      </c>
      <c r="BK507" s="29">
        <f t="shared" si="1132"/>
        <v>-2.849586</v>
      </c>
      <c r="BL507" s="29">
        <f t="shared" si="1133"/>
        <v>1.4641709999999999</v>
      </c>
      <c r="BM507" s="29">
        <f t="shared" si="1134"/>
        <v>-3.8286860000000003</v>
      </c>
      <c r="BN507" s="29">
        <f t="shared" si="1135"/>
        <v>-0.50674000000000041</v>
      </c>
      <c r="BO507" s="29">
        <f t="shared" si="1136"/>
        <v>5.2756100000000012</v>
      </c>
      <c r="BQ507" s="24">
        <v>2006</v>
      </c>
      <c r="BR507" s="24">
        <v>2</v>
      </c>
      <c r="BS507" s="29">
        <f t="shared" ref="BS507:BS526" si="1138">AM873</f>
        <v>-1.052589</v>
      </c>
      <c r="BT507" s="29">
        <f t="shared" ref="BT507:BT526" si="1139">AN873</f>
        <v>-0.83285699999999996</v>
      </c>
      <c r="BU507" s="29">
        <f t="shared" ref="BU507:BU526" si="1140">AO873</f>
        <v>-0.65141899999999997</v>
      </c>
      <c r="BV507" s="29">
        <f t="shared" ref="BV507:BV526" si="1141">AP873</f>
        <v>-0.93710199999999999</v>
      </c>
      <c r="BW507" s="29">
        <f t="shared" ref="BW507:BW526" si="1142">AQ873</f>
        <v>0.33147099999999996</v>
      </c>
      <c r="BX507" s="29">
        <f t="shared" ref="BX507:BX526" si="1143">AR873</f>
        <v>0.23430600000000001</v>
      </c>
      <c r="BY507" s="29">
        <f t="shared" ref="BY507:BY526" si="1144">AS873</f>
        <v>-0.84900127272727288</v>
      </c>
      <c r="BZ507" s="29">
        <f t="shared" ref="BZ507:BZ526" si="1145">AT873</f>
        <v>-0.34424699999999997</v>
      </c>
      <c r="CA507" s="29">
        <f t="shared" ref="CA507:CA526" si="1146">AU873</f>
        <v>0.68251499999999998</v>
      </c>
    </row>
    <row r="508" spans="1:79" x14ac:dyDescent="0.25">
      <c r="A508" s="25" t="s">
        <v>117</v>
      </c>
      <c r="B508" s="25" t="s">
        <v>91</v>
      </c>
      <c r="C508" s="25" t="s">
        <v>93</v>
      </c>
      <c r="D508" s="26">
        <v>3</v>
      </c>
      <c r="F508" s="29">
        <v>0.15740100000000001</v>
      </c>
      <c r="G508" s="29">
        <v>-0.34775899999999998</v>
      </c>
      <c r="H508" s="29">
        <v>4.5102999999999997E-2</v>
      </c>
      <c r="I508" s="29">
        <v>-0.445521</v>
      </c>
      <c r="J508" s="29">
        <v>-0.23420199999999999</v>
      </c>
      <c r="K508" s="29">
        <v>-0.43721700000000002</v>
      </c>
      <c r="L508" s="29">
        <v>-0.41634199999999999</v>
      </c>
      <c r="M508" s="58">
        <v>-0.19330900000000001</v>
      </c>
      <c r="N508" s="58">
        <v>-0.80352800000000002</v>
      </c>
      <c r="O508" s="58">
        <v>-0.48755900000000002</v>
      </c>
      <c r="R508" s="31"/>
      <c r="S508" s="31">
        <f t="shared" si="1044"/>
        <v>-0.34775899999999998</v>
      </c>
      <c r="T508" s="31">
        <f t="shared" si="1045"/>
        <v>4.5102999999999997E-2</v>
      </c>
      <c r="U508" s="31">
        <f t="shared" si="1046"/>
        <v>-0.445521</v>
      </c>
      <c r="V508" s="31">
        <f t="shared" si="1047"/>
        <v>-0.23420199999999999</v>
      </c>
      <c r="W508" s="31">
        <f t="shared" si="1048"/>
        <v>-0.43721700000000002</v>
      </c>
      <c r="X508" s="31">
        <f t="shared" si="1049"/>
        <v>-0.41634199999999999</v>
      </c>
      <c r="Y508" s="60">
        <f t="shared" si="1050"/>
        <v>-2.0126363636363553E-3</v>
      </c>
      <c r="Z508" s="60">
        <f t="shared" si="1051"/>
        <v>-0.80352800000000002</v>
      </c>
      <c r="AA508" s="60">
        <f t="shared" si="1052"/>
        <v>-0.48755900000000002</v>
      </c>
      <c r="AC508" s="60"/>
      <c r="AD508" s="60"/>
      <c r="AE508" s="60"/>
      <c r="AF508" s="60"/>
      <c r="AG508" s="60"/>
      <c r="AH508" s="60"/>
      <c r="AI508" s="60"/>
      <c r="AJ508" s="60"/>
      <c r="AK508" s="60"/>
      <c r="AM508" s="31"/>
      <c r="AN508" s="31"/>
      <c r="AO508" s="31"/>
      <c r="AP508" s="31"/>
      <c r="AQ508" s="31"/>
      <c r="AR508" s="31"/>
      <c r="AS508" s="60"/>
      <c r="AW508" s="29">
        <f t="shared" si="1127"/>
        <v>-0.34775899999999998</v>
      </c>
      <c r="AX508" s="29">
        <f t="shared" si="1125"/>
        <v>4.5102999999999997E-2</v>
      </c>
      <c r="AY508" s="29">
        <f t="shared" si="1125"/>
        <v>-0.445521</v>
      </c>
      <c r="AZ508" s="29">
        <f t="shared" si="1125"/>
        <v>-0.23420199999999999</v>
      </c>
      <c r="BA508" s="29">
        <f t="shared" si="1125"/>
        <v>-0.43721700000000002</v>
      </c>
      <c r="BB508" s="29">
        <f t="shared" si="1125"/>
        <v>-0.41634199999999999</v>
      </c>
      <c r="BC508" s="29">
        <f t="shared" si="1125"/>
        <v>-2.0126363636363553E-3</v>
      </c>
      <c r="BD508" s="29">
        <f t="shared" si="1125"/>
        <v>-0.80352800000000002</v>
      </c>
      <c r="BE508" s="29">
        <f t="shared" si="1125"/>
        <v>-0.48755900000000002</v>
      </c>
      <c r="BG508" s="29">
        <f t="shared" si="1128"/>
        <v>-3.68432</v>
      </c>
      <c r="BH508" s="29">
        <f t="shared" si="1129"/>
        <v>3.7129499999999993</v>
      </c>
      <c r="BI508" s="29">
        <f t="shared" si="1130"/>
        <v>-4.9827740000000009</v>
      </c>
      <c r="BJ508" s="29">
        <f t="shared" si="1131"/>
        <v>-3.0511759999999999</v>
      </c>
      <c r="BK508" s="29">
        <f t="shared" si="1132"/>
        <v>-3.2868029999999999</v>
      </c>
      <c r="BL508" s="29">
        <f t="shared" si="1133"/>
        <v>1.0478289999999999</v>
      </c>
      <c r="BM508" s="29">
        <f t="shared" si="1134"/>
        <v>-3.8306986363636364</v>
      </c>
      <c r="BN508" s="29">
        <f t="shared" si="1135"/>
        <v>-1.3102680000000004</v>
      </c>
      <c r="BO508" s="29">
        <f t="shared" si="1136"/>
        <v>4.7880510000000012</v>
      </c>
      <c r="BQ508" s="24">
        <v>2006</v>
      </c>
      <c r="BR508" s="24">
        <v>3</v>
      </c>
      <c r="BS508" s="29">
        <f t="shared" si="1138"/>
        <v>-0.98515600000000003</v>
      </c>
      <c r="BT508" s="29">
        <f t="shared" si="1139"/>
        <v>-0.5556589999999999</v>
      </c>
      <c r="BU508" s="29">
        <f t="shared" si="1140"/>
        <v>-0.23175399999999996</v>
      </c>
      <c r="BV508" s="29">
        <f t="shared" si="1141"/>
        <v>-0.70822300000000005</v>
      </c>
      <c r="BW508" s="29">
        <f t="shared" si="1142"/>
        <v>1.2530559999999999</v>
      </c>
      <c r="BX508" s="29">
        <f t="shared" si="1143"/>
        <v>1.1526939999999999</v>
      </c>
      <c r="BY508" s="29">
        <f t="shared" si="1144"/>
        <v>-1.0601770909090911</v>
      </c>
      <c r="BZ508" s="29">
        <f t="shared" si="1145"/>
        <v>0.49702600000000008</v>
      </c>
      <c r="CA508" s="29">
        <f t="shared" si="1146"/>
        <v>1.5746880000000001</v>
      </c>
    </row>
    <row r="509" spans="1:79" x14ac:dyDescent="0.25">
      <c r="A509" s="25" t="s">
        <v>117</v>
      </c>
      <c r="B509" s="25" t="s">
        <v>92</v>
      </c>
      <c r="C509" s="25" t="s">
        <v>91</v>
      </c>
      <c r="D509" s="26">
        <v>4</v>
      </c>
      <c r="F509" s="29">
        <v>0.34387899999999999</v>
      </c>
      <c r="G509" s="29">
        <v>-0.13344700000000001</v>
      </c>
      <c r="H509" s="29">
        <v>6.4493999999999996E-2</v>
      </c>
      <c r="I509" s="29">
        <v>-0.27401300000000001</v>
      </c>
      <c r="J509" s="29">
        <v>-0.24507100000000001</v>
      </c>
      <c r="K509" s="29">
        <v>-0.32619999999999999</v>
      </c>
      <c r="L509" s="29">
        <v>-0.24456900000000001</v>
      </c>
      <c r="M509" s="58">
        <v>0.167717</v>
      </c>
      <c r="N509" s="58">
        <v>-0.60308300000000004</v>
      </c>
      <c r="O509" s="58">
        <v>-0.54696699999999998</v>
      </c>
      <c r="R509" s="31"/>
      <c r="S509" s="31">
        <f t="shared" si="1044"/>
        <v>-0.13344700000000001</v>
      </c>
      <c r="T509" s="31">
        <f t="shared" si="1045"/>
        <v>6.4493999999999996E-2</v>
      </c>
      <c r="U509" s="31">
        <f t="shared" si="1046"/>
        <v>-0.27401300000000001</v>
      </c>
      <c r="V509" s="31">
        <f t="shared" si="1047"/>
        <v>-0.24507100000000001</v>
      </c>
      <c r="W509" s="31">
        <f t="shared" si="1048"/>
        <v>-0.32619999999999999</v>
      </c>
      <c r="X509" s="31">
        <f t="shared" si="1049"/>
        <v>-0.24456900000000001</v>
      </c>
      <c r="Y509" s="60">
        <f t="shared" si="1050"/>
        <v>0.26380536363636364</v>
      </c>
      <c r="Z509" s="60">
        <f t="shared" si="1051"/>
        <v>-0.60308300000000004</v>
      </c>
      <c r="AA509" s="60">
        <f t="shared" si="1052"/>
        <v>-0.54696699999999998</v>
      </c>
      <c r="AC509" s="60"/>
      <c r="AD509" s="60"/>
      <c r="AE509" s="60"/>
      <c r="AF509" s="60"/>
      <c r="AG509" s="60"/>
      <c r="AH509" s="60"/>
      <c r="AI509" s="60"/>
      <c r="AJ509" s="60"/>
      <c r="AK509" s="60"/>
      <c r="AM509" s="31"/>
      <c r="AN509" s="31"/>
      <c r="AO509" s="31"/>
      <c r="AP509" s="31"/>
      <c r="AQ509" s="31"/>
      <c r="AR509" s="31"/>
      <c r="AS509" s="60"/>
      <c r="AW509" s="29">
        <f t="shared" si="1127"/>
        <v>-0.13344700000000001</v>
      </c>
      <c r="AX509" s="29">
        <f t="shared" si="1125"/>
        <v>6.4493999999999996E-2</v>
      </c>
      <c r="AY509" s="29">
        <f t="shared" si="1125"/>
        <v>-0.27401300000000001</v>
      </c>
      <c r="AZ509" s="29">
        <f t="shared" si="1125"/>
        <v>-0.24507100000000001</v>
      </c>
      <c r="BA509" s="29">
        <f t="shared" si="1125"/>
        <v>-0.32619999999999999</v>
      </c>
      <c r="BB509" s="29">
        <f t="shared" si="1125"/>
        <v>-0.24456900000000001</v>
      </c>
      <c r="BC509" s="29">
        <f t="shared" si="1125"/>
        <v>0.26380536363636364</v>
      </c>
      <c r="BD509" s="29">
        <f t="shared" si="1125"/>
        <v>-0.60308300000000004</v>
      </c>
      <c r="BE509" s="29">
        <f t="shared" si="1125"/>
        <v>-0.54696699999999998</v>
      </c>
      <c r="BG509" s="29">
        <f t="shared" si="1128"/>
        <v>-3.8177669999999999</v>
      </c>
      <c r="BH509" s="29">
        <f t="shared" si="1129"/>
        <v>3.7774439999999991</v>
      </c>
      <c r="BI509" s="29">
        <f t="shared" si="1130"/>
        <v>-5.256787000000001</v>
      </c>
      <c r="BJ509" s="29">
        <f t="shared" si="1131"/>
        <v>-3.2962469999999997</v>
      </c>
      <c r="BK509" s="29">
        <f t="shared" si="1132"/>
        <v>-3.613003</v>
      </c>
      <c r="BL509" s="29">
        <f t="shared" si="1133"/>
        <v>0.80325999999999986</v>
      </c>
      <c r="BM509" s="29">
        <f t="shared" si="1134"/>
        <v>-3.5668932727272726</v>
      </c>
      <c r="BN509" s="29">
        <f t="shared" si="1135"/>
        <v>-1.9133510000000005</v>
      </c>
      <c r="BO509" s="29">
        <f t="shared" si="1136"/>
        <v>4.2410840000000007</v>
      </c>
      <c r="BQ509" s="24">
        <v>2006</v>
      </c>
      <c r="BR509" s="24">
        <v>4</v>
      </c>
      <c r="BS509" s="29">
        <f t="shared" si="1138"/>
        <v>-1.2325170000000001</v>
      </c>
      <c r="BT509" s="29">
        <f t="shared" si="1139"/>
        <v>-0.59810399999999986</v>
      </c>
      <c r="BU509" s="29">
        <f t="shared" si="1140"/>
        <v>-0.712615</v>
      </c>
      <c r="BV509" s="29">
        <f t="shared" si="1141"/>
        <v>-0.88744500000000004</v>
      </c>
      <c r="BW509" s="29">
        <f t="shared" si="1142"/>
        <v>1.7518699999999998</v>
      </c>
      <c r="BX509" s="29">
        <f t="shared" si="1143"/>
        <v>1.285283</v>
      </c>
      <c r="BY509" s="29">
        <f t="shared" si="1144"/>
        <v>-2.1359784545454548</v>
      </c>
      <c r="BZ509" s="29">
        <f t="shared" si="1145"/>
        <v>0.83918800000000005</v>
      </c>
      <c r="CA509" s="29">
        <f t="shared" si="1146"/>
        <v>2.2354270000000001</v>
      </c>
    </row>
    <row r="510" spans="1:79" x14ac:dyDescent="0.25">
      <c r="A510" s="25" t="s">
        <v>117</v>
      </c>
      <c r="B510" s="25" t="s">
        <v>92</v>
      </c>
      <c r="C510" s="25" t="s">
        <v>92</v>
      </c>
      <c r="D510" s="26">
        <v>5</v>
      </c>
      <c r="F510" s="29">
        <v>0.55552299999999999</v>
      </c>
      <c r="G510" s="29">
        <v>-0.11312999999999999</v>
      </c>
      <c r="H510" s="29">
        <v>8.5521E-2</v>
      </c>
      <c r="I510" s="29">
        <v>-0.19992199999999999</v>
      </c>
      <c r="J510" s="29">
        <v>-0.25393900000000003</v>
      </c>
      <c r="K510" s="29">
        <v>-0.21140100000000001</v>
      </c>
      <c r="L510" s="29">
        <v>-0.22950999999999999</v>
      </c>
      <c r="M510" s="58">
        <v>0.26200200000000001</v>
      </c>
      <c r="N510" s="58">
        <v>-0.63533899999999999</v>
      </c>
      <c r="O510" s="58">
        <v>-0.63741700000000001</v>
      </c>
      <c r="R510" s="31"/>
      <c r="S510" s="31">
        <f t="shared" si="1044"/>
        <v>-0.11312999999999999</v>
      </c>
      <c r="T510" s="31">
        <f t="shared" si="1045"/>
        <v>8.5521E-2</v>
      </c>
      <c r="U510" s="31">
        <f t="shared" si="1046"/>
        <v>-0.19992199999999999</v>
      </c>
      <c r="V510" s="31">
        <f t="shared" si="1047"/>
        <v>-0.25393900000000003</v>
      </c>
      <c r="W510" s="31">
        <f t="shared" si="1048"/>
        <v>-0.21140100000000001</v>
      </c>
      <c r="X510" s="31">
        <f t="shared" si="1049"/>
        <v>-0.22950999999999999</v>
      </c>
      <c r="Y510" s="60">
        <f t="shared" si="1050"/>
        <v>0.42210436363636367</v>
      </c>
      <c r="Z510" s="60">
        <f t="shared" si="1051"/>
        <v>-0.63533899999999999</v>
      </c>
      <c r="AA510" s="60">
        <f t="shared" si="1052"/>
        <v>-0.63741700000000001</v>
      </c>
      <c r="AC510" s="60"/>
      <c r="AD510" s="60"/>
      <c r="AE510" s="60"/>
      <c r="AF510" s="60"/>
      <c r="AG510" s="60"/>
      <c r="AH510" s="60"/>
      <c r="AI510" s="60"/>
      <c r="AJ510" s="60"/>
      <c r="AK510" s="60"/>
      <c r="AM510" s="31"/>
      <c r="AN510" s="31"/>
      <c r="AO510" s="31"/>
      <c r="AP510" s="31"/>
      <c r="AQ510" s="31"/>
      <c r="AR510" s="31"/>
      <c r="AS510" s="60"/>
      <c r="AW510" s="29">
        <f t="shared" si="1127"/>
        <v>-0.11312999999999999</v>
      </c>
      <c r="AX510" s="29">
        <f t="shared" si="1125"/>
        <v>8.5521E-2</v>
      </c>
      <c r="AY510" s="29">
        <f t="shared" si="1125"/>
        <v>-0.19992199999999999</v>
      </c>
      <c r="AZ510" s="29">
        <f t="shared" si="1125"/>
        <v>-0.25393900000000003</v>
      </c>
      <c r="BA510" s="29">
        <f t="shared" si="1125"/>
        <v>-0.21140100000000001</v>
      </c>
      <c r="BB510" s="29">
        <f t="shared" si="1125"/>
        <v>-0.22950999999999999</v>
      </c>
      <c r="BC510" s="29">
        <f t="shared" si="1125"/>
        <v>0.42210436363636367</v>
      </c>
      <c r="BD510" s="29">
        <f t="shared" si="1125"/>
        <v>-0.63533899999999999</v>
      </c>
      <c r="BE510" s="29">
        <f t="shared" si="1125"/>
        <v>-0.63741700000000001</v>
      </c>
      <c r="BG510" s="29">
        <f t="shared" si="1128"/>
        <v>-3.9308969999999999</v>
      </c>
      <c r="BH510" s="29">
        <f t="shared" si="1129"/>
        <v>3.8629649999999991</v>
      </c>
      <c r="BI510" s="29">
        <f t="shared" si="1130"/>
        <v>-5.4567090000000009</v>
      </c>
      <c r="BJ510" s="29">
        <f t="shared" si="1131"/>
        <v>-3.5501859999999996</v>
      </c>
      <c r="BK510" s="29">
        <f t="shared" si="1132"/>
        <v>-3.8244039999999999</v>
      </c>
      <c r="BL510" s="29">
        <f t="shared" si="1133"/>
        <v>0.57374999999999987</v>
      </c>
      <c r="BM510" s="29">
        <f t="shared" si="1134"/>
        <v>-3.1447889090909089</v>
      </c>
      <c r="BN510" s="29">
        <f t="shared" si="1135"/>
        <v>-2.5486900000000006</v>
      </c>
      <c r="BO510" s="29">
        <f t="shared" si="1136"/>
        <v>3.6036670000000006</v>
      </c>
      <c r="BQ510" s="24">
        <v>2006</v>
      </c>
      <c r="BR510" s="24">
        <v>5</v>
      </c>
      <c r="BS510" s="29">
        <f t="shared" si="1138"/>
        <v>-0.2966700000000001</v>
      </c>
      <c r="BT510" s="29">
        <f t="shared" si="1139"/>
        <v>0.19026300000000018</v>
      </c>
      <c r="BU510" s="29">
        <f t="shared" si="1140"/>
        <v>-0.23773899999999998</v>
      </c>
      <c r="BV510" s="29">
        <f t="shared" si="1141"/>
        <v>-0.59440300000000001</v>
      </c>
      <c r="BW510" s="29">
        <f t="shared" si="1142"/>
        <v>2.5566899999999997</v>
      </c>
      <c r="BX510" s="29">
        <f t="shared" si="1143"/>
        <v>2.072514</v>
      </c>
      <c r="BY510" s="29">
        <f t="shared" si="1144"/>
        <v>-2.2410580909090911</v>
      </c>
      <c r="BZ510" s="29">
        <f t="shared" si="1145"/>
        <v>1.818125</v>
      </c>
      <c r="CA510" s="29">
        <f t="shared" si="1146"/>
        <v>3.2251910000000001</v>
      </c>
    </row>
    <row r="511" spans="1:79" x14ac:dyDescent="0.25">
      <c r="A511" s="25" t="s">
        <v>117</v>
      </c>
      <c r="B511" s="25" t="s">
        <v>92</v>
      </c>
      <c r="C511" s="25" t="s">
        <v>93</v>
      </c>
      <c r="D511" s="26">
        <v>6</v>
      </c>
      <c r="F511" s="29">
        <v>0.69443200000000005</v>
      </c>
      <c r="G511" s="29">
        <v>-7.3988999999999999E-2</v>
      </c>
      <c r="H511" s="29">
        <v>8.795E-2</v>
      </c>
      <c r="I511" s="29">
        <v>-0.10468</v>
      </c>
      <c r="J511" s="29">
        <v>-0.21865200000000001</v>
      </c>
      <c r="K511" s="29">
        <v>-8.9512999999999995E-2</v>
      </c>
      <c r="L511" s="29">
        <v>-0.18348600000000001</v>
      </c>
      <c r="M511" s="58">
        <v>0.27566200000000002</v>
      </c>
      <c r="N511" s="58">
        <v>-0.569137</v>
      </c>
      <c r="O511" s="58">
        <v>-0.64692799999999995</v>
      </c>
      <c r="R511" s="31"/>
      <c r="S511" s="31">
        <f t="shared" si="1044"/>
        <v>-7.3988999999999999E-2</v>
      </c>
      <c r="T511" s="31">
        <f t="shared" si="1045"/>
        <v>8.795E-2</v>
      </c>
      <c r="U511" s="31">
        <f t="shared" si="1046"/>
        <v>-0.10468</v>
      </c>
      <c r="V511" s="31">
        <f t="shared" si="1047"/>
        <v>-0.21865200000000001</v>
      </c>
      <c r="W511" s="31">
        <f t="shared" si="1048"/>
        <v>-8.9512999999999995E-2</v>
      </c>
      <c r="X511" s="31">
        <f t="shared" si="1049"/>
        <v>-0.18348600000000001</v>
      </c>
      <c r="Y511" s="60">
        <f t="shared" si="1050"/>
        <v>0.50408200000000003</v>
      </c>
      <c r="Z511" s="60">
        <f t="shared" si="1051"/>
        <v>-0.569137</v>
      </c>
      <c r="AA511" s="60">
        <f t="shared" si="1052"/>
        <v>-0.64692799999999995</v>
      </c>
      <c r="AC511" s="60"/>
      <c r="AD511" s="60"/>
      <c r="AE511" s="60"/>
      <c r="AF511" s="60"/>
      <c r="AG511" s="60"/>
      <c r="AH511" s="60"/>
      <c r="AI511" s="60"/>
      <c r="AJ511" s="60"/>
      <c r="AK511" s="60"/>
      <c r="AM511" s="31"/>
      <c r="AN511" s="31"/>
      <c r="AO511" s="31"/>
      <c r="AP511" s="31"/>
      <c r="AQ511" s="31"/>
      <c r="AR511" s="31"/>
      <c r="AS511" s="60"/>
      <c r="AW511" s="29">
        <f t="shared" si="1127"/>
        <v>-7.3988999999999999E-2</v>
      </c>
      <c r="AX511" s="29">
        <f t="shared" si="1125"/>
        <v>8.795E-2</v>
      </c>
      <c r="AY511" s="29">
        <f t="shared" si="1125"/>
        <v>-0.10468</v>
      </c>
      <c r="AZ511" s="29">
        <f t="shared" si="1125"/>
        <v>-0.21865200000000001</v>
      </c>
      <c r="BA511" s="29">
        <f t="shared" si="1125"/>
        <v>-8.9512999999999995E-2</v>
      </c>
      <c r="BB511" s="29">
        <f t="shared" si="1125"/>
        <v>-0.18348600000000001</v>
      </c>
      <c r="BC511" s="29">
        <f t="shared" si="1125"/>
        <v>0.50408200000000003</v>
      </c>
      <c r="BD511" s="29">
        <f t="shared" si="1125"/>
        <v>-0.569137</v>
      </c>
      <c r="BE511" s="29">
        <f t="shared" si="1125"/>
        <v>-0.64692799999999995</v>
      </c>
      <c r="BG511" s="29">
        <f t="shared" si="1128"/>
        <v>-4.0048859999999999</v>
      </c>
      <c r="BH511" s="29">
        <f t="shared" si="1129"/>
        <v>3.9509149999999993</v>
      </c>
      <c r="BI511" s="29">
        <f t="shared" si="1130"/>
        <v>-5.561389000000001</v>
      </c>
      <c r="BJ511" s="29">
        <f t="shared" si="1131"/>
        <v>-3.7688379999999997</v>
      </c>
      <c r="BK511" s="29">
        <f t="shared" si="1132"/>
        <v>-3.9139170000000001</v>
      </c>
      <c r="BL511" s="29">
        <f t="shared" si="1133"/>
        <v>0.39026399999999983</v>
      </c>
      <c r="BM511" s="29">
        <f t="shared" si="1134"/>
        <v>-2.640706909090909</v>
      </c>
      <c r="BN511" s="29">
        <f t="shared" si="1135"/>
        <v>-3.1178270000000006</v>
      </c>
      <c r="BO511" s="29">
        <f t="shared" si="1136"/>
        <v>2.9567390000000007</v>
      </c>
      <c r="BQ511" s="24">
        <v>2006</v>
      </c>
      <c r="BR511" s="24">
        <v>6</v>
      </c>
      <c r="BS511" s="29">
        <f t="shared" si="1138"/>
        <v>-0.23949200000000009</v>
      </c>
      <c r="BT511" s="29">
        <f t="shared" si="1139"/>
        <v>-6.3376999999999795E-2</v>
      </c>
      <c r="BU511" s="29">
        <f t="shared" si="1140"/>
        <v>-0.271283</v>
      </c>
      <c r="BV511" s="29">
        <f t="shared" si="1141"/>
        <v>-0.59862499999999996</v>
      </c>
      <c r="BW511" s="29">
        <f t="shared" si="1142"/>
        <v>2.5794859999999997</v>
      </c>
      <c r="BX511" s="29">
        <f t="shared" si="1143"/>
        <v>1.646849</v>
      </c>
      <c r="BY511" s="29">
        <f t="shared" si="1144"/>
        <v>-2.873692181818182</v>
      </c>
      <c r="BZ511" s="29">
        <f t="shared" si="1145"/>
        <v>1.6389800000000001</v>
      </c>
      <c r="CA511" s="29">
        <f t="shared" si="1146"/>
        <v>3.047345</v>
      </c>
    </row>
    <row r="512" spans="1:79" x14ac:dyDescent="0.25">
      <c r="A512" s="25" t="s">
        <v>117</v>
      </c>
      <c r="B512" s="25" t="s">
        <v>93</v>
      </c>
      <c r="C512" s="25" t="s">
        <v>91</v>
      </c>
      <c r="D512" s="26">
        <v>7</v>
      </c>
      <c r="F512" s="29">
        <v>1.7117789999999999</v>
      </c>
      <c r="G512" s="29">
        <v>0.12694</v>
      </c>
      <c r="H512" s="29">
        <v>0.179005</v>
      </c>
      <c r="I512" s="29">
        <v>0.44645899999999999</v>
      </c>
      <c r="J512" s="29">
        <v>3.8917E-2</v>
      </c>
      <c r="K512" s="29">
        <v>0.121859</v>
      </c>
      <c r="L512" s="29">
        <v>-0.181865</v>
      </c>
      <c r="M512" s="58">
        <v>1.5830329999999999</v>
      </c>
      <c r="N512" s="58">
        <v>-0.57475699999999996</v>
      </c>
      <c r="O512" s="58">
        <v>-0.41885600000000001</v>
      </c>
      <c r="R512" s="31"/>
      <c r="S512" s="31">
        <f t="shared" si="1044"/>
        <v>0.12694</v>
      </c>
      <c r="T512" s="31">
        <f t="shared" si="1045"/>
        <v>0.179005</v>
      </c>
      <c r="U512" s="31">
        <f t="shared" si="1046"/>
        <v>0.44645899999999999</v>
      </c>
      <c r="V512" s="31">
        <f t="shared" si="1047"/>
        <v>3.8917E-2</v>
      </c>
      <c r="W512" s="31">
        <f t="shared" si="1048"/>
        <v>0.121859</v>
      </c>
      <c r="X512" s="31">
        <f t="shared" si="1049"/>
        <v>-0.181865</v>
      </c>
      <c r="Y512" s="60">
        <f t="shared" si="1050"/>
        <v>1.653258090909091</v>
      </c>
      <c r="Z512" s="60">
        <f t="shared" si="1051"/>
        <v>-0.57475699999999996</v>
      </c>
      <c r="AA512" s="60">
        <f t="shared" si="1052"/>
        <v>-0.41885600000000001</v>
      </c>
      <c r="AC512" s="60">
        <f>S512</f>
        <v>0.12694</v>
      </c>
      <c r="AD512" s="60">
        <f t="shared" ref="AD512:AK527" si="1147">T512</f>
        <v>0.179005</v>
      </c>
      <c r="AE512" s="60">
        <f t="shared" si="1147"/>
        <v>0.44645899999999999</v>
      </c>
      <c r="AF512" s="60">
        <f t="shared" si="1147"/>
        <v>3.8917E-2</v>
      </c>
      <c r="AG512" s="60">
        <f t="shared" si="1147"/>
        <v>0.121859</v>
      </c>
      <c r="AH512" s="60">
        <f t="shared" si="1147"/>
        <v>-0.181865</v>
      </c>
      <c r="AI512" s="60">
        <f t="shared" si="1147"/>
        <v>1.653258090909091</v>
      </c>
      <c r="AJ512" s="60">
        <f t="shared" si="1147"/>
        <v>-0.57475699999999996</v>
      </c>
      <c r="AK512" s="60">
        <f t="shared" si="1147"/>
        <v>-0.41885600000000001</v>
      </c>
      <c r="AM512" s="31">
        <f>AC512</f>
        <v>0.12694</v>
      </c>
      <c r="AN512" s="31">
        <f t="shared" ref="AN512:AU512" si="1148">AD512</f>
        <v>0.179005</v>
      </c>
      <c r="AO512" s="31">
        <f t="shared" si="1148"/>
        <v>0.44645899999999999</v>
      </c>
      <c r="AP512" s="31">
        <f t="shared" si="1148"/>
        <v>3.8917E-2</v>
      </c>
      <c r="AQ512" s="31">
        <f t="shared" si="1148"/>
        <v>0.121859</v>
      </c>
      <c r="AR512" s="31">
        <f t="shared" si="1148"/>
        <v>-0.181865</v>
      </c>
      <c r="AS512" s="31">
        <f t="shared" si="1148"/>
        <v>1.653258090909091</v>
      </c>
      <c r="AT512" s="31">
        <f t="shared" si="1148"/>
        <v>-0.57475699999999996</v>
      </c>
      <c r="AU512" s="31">
        <f t="shared" si="1148"/>
        <v>-0.41885600000000001</v>
      </c>
      <c r="BQ512" s="24">
        <v>2006</v>
      </c>
      <c r="BR512" s="24">
        <v>7</v>
      </c>
      <c r="BS512" s="29">
        <f t="shared" si="1138"/>
        <v>5.4549999999999044E-3</v>
      </c>
      <c r="BT512" s="29">
        <f t="shared" si="1139"/>
        <v>-0.36041399999999979</v>
      </c>
      <c r="BU512" s="29">
        <f t="shared" si="1140"/>
        <v>-0.49065599999999998</v>
      </c>
      <c r="BV512" s="29">
        <f t="shared" si="1141"/>
        <v>-1.089043</v>
      </c>
      <c r="BW512" s="29">
        <f t="shared" si="1142"/>
        <v>2.4371229999999997</v>
      </c>
      <c r="BX512" s="29">
        <f t="shared" si="1143"/>
        <v>1.1140410000000001</v>
      </c>
      <c r="BY512" s="29">
        <f t="shared" si="1144"/>
        <v>-3.3096350000000001</v>
      </c>
      <c r="BZ512" s="29">
        <f t="shared" si="1145"/>
        <v>1.5300240000000001</v>
      </c>
      <c r="CA512" s="29">
        <f t="shared" si="1146"/>
        <v>2.3859050000000002</v>
      </c>
    </row>
    <row r="513" spans="1:79" x14ac:dyDescent="0.25">
      <c r="A513" s="25" t="s">
        <v>117</v>
      </c>
      <c r="B513" s="25" t="s">
        <v>93</v>
      </c>
      <c r="C513" s="25" t="s">
        <v>92</v>
      </c>
      <c r="D513" s="26">
        <v>8</v>
      </c>
      <c r="F513" s="29">
        <v>1.8488359999999999</v>
      </c>
      <c r="G513" s="29">
        <v>0.50662600000000002</v>
      </c>
      <c r="H513" s="29">
        <v>0.44014300000000001</v>
      </c>
      <c r="I513" s="29">
        <v>0.80680099999999999</v>
      </c>
      <c r="J513" s="29">
        <v>0.52075700000000003</v>
      </c>
      <c r="K513" s="29">
        <v>0.61477000000000004</v>
      </c>
      <c r="L513" s="29">
        <v>0.51065400000000005</v>
      </c>
      <c r="M513" s="58">
        <v>1.727765</v>
      </c>
      <c r="N513" s="58">
        <v>0.301201</v>
      </c>
      <c r="O513" s="58">
        <v>0.21660599999999999</v>
      </c>
      <c r="R513" s="31"/>
      <c r="S513" s="31">
        <f t="shared" si="1044"/>
        <v>0.50662600000000002</v>
      </c>
      <c r="T513" s="31">
        <f t="shared" si="1045"/>
        <v>0.44014300000000001</v>
      </c>
      <c r="U513" s="31">
        <f t="shared" si="1046"/>
        <v>0.80680099999999999</v>
      </c>
      <c r="V513" s="31">
        <f t="shared" si="1047"/>
        <v>0.52075700000000003</v>
      </c>
      <c r="W513" s="31">
        <f t="shared" si="1048"/>
        <v>0.61477000000000004</v>
      </c>
      <c r="X513" s="31">
        <f t="shared" si="1049"/>
        <v>0.51065400000000005</v>
      </c>
      <c r="Y513" s="60">
        <f t="shared" si="1050"/>
        <v>1.7938037272727272</v>
      </c>
      <c r="Z513" s="60">
        <f t="shared" si="1051"/>
        <v>0.301201</v>
      </c>
      <c r="AA513" s="60">
        <f t="shared" si="1052"/>
        <v>0.21660599999999999</v>
      </c>
      <c r="AC513" s="60">
        <f t="shared" ref="AC513:AC532" si="1149">S513</f>
        <v>0.50662600000000002</v>
      </c>
      <c r="AD513" s="60">
        <f t="shared" si="1147"/>
        <v>0.44014300000000001</v>
      </c>
      <c r="AE513" s="60">
        <f t="shared" si="1147"/>
        <v>0.80680099999999999</v>
      </c>
      <c r="AF513" s="60">
        <f t="shared" si="1147"/>
        <v>0.52075700000000003</v>
      </c>
      <c r="AG513" s="60">
        <f t="shared" si="1147"/>
        <v>0.61477000000000004</v>
      </c>
      <c r="AH513" s="60">
        <f t="shared" si="1147"/>
        <v>0.51065400000000005</v>
      </c>
      <c r="AI513" s="60">
        <f t="shared" si="1147"/>
        <v>1.7938037272727272</v>
      </c>
      <c r="AJ513" s="60">
        <f t="shared" si="1147"/>
        <v>0.301201</v>
      </c>
      <c r="AK513" s="60">
        <f t="shared" si="1147"/>
        <v>0.21660599999999999</v>
      </c>
      <c r="AM513" s="31">
        <f>AC513+AM512</f>
        <v>0.63356600000000007</v>
      </c>
      <c r="AN513" s="31">
        <f t="shared" ref="AN513:AU528" si="1150">AD513+AN512</f>
        <v>0.61914800000000003</v>
      </c>
      <c r="AO513" s="31">
        <f t="shared" si="1150"/>
        <v>1.25326</v>
      </c>
      <c r="AP513" s="31">
        <f t="shared" si="1150"/>
        <v>0.559674</v>
      </c>
      <c r="AQ513" s="31">
        <f t="shared" si="1150"/>
        <v>0.73662899999999998</v>
      </c>
      <c r="AR513" s="31">
        <f t="shared" si="1150"/>
        <v>0.32878900000000005</v>
      </c>
      <c r="AS513" s="31">
        <f t="shared" si="1150"/>
        <v>3.447061818181818</v>
      </c>
      <c r="AT513" s="31">
        <f t="shared" si="1150"/>
        <v>-0.27355599999999997</v>
      </c>
      <c r="AU513" s="31">
        <f t="shared" si="1150"/>
        <v>-0.20225000000000001</v>
      </c>
      <c r="BQ513" s="24">
        <v>2006</v>
      </c>
      <c r="BR513" s="24">
        <v>8</v>
      </c>
      <c r="BS513" s="29">
        <f t="shared" si="1138"/>
        <v>-0.58760200000000007</v>
      </c>
      <c r="BT513" s="29">
        <f t="shared" si="1139"/>
        <v>-0.88694799999999974</v>
      </c>
      <c r="BU513" s="29">
        <f t="shared" si="1140"/>
        <v>-1.5006200000000001</v>
      </c>
      <c r="BV513" s="29">
        <f t="shared" si="1141"/>
        <v>-2.0286119999999999</v>
      </c>
      <c r="BW513" s="29">
        <f t="shared" si="1142"/>
        <v>2.2201929999999996</v>
      </c>
      <c r="BX513" s="29">
        <f t="shared" si="1143"/>
        <v>0.66554100000000005</v>
      </c>
      <c r="BY513" s="29">
        <f t="shared" si="1144"/>
        <v>-5.3610870909090913</v>
      </c>
      <c r="BZ513" s="29">
        <f t="shared" si="1145"/>
        <v>1.40228</v>
      </c>
      <c r="CA513" s="29">
        <f t="shared" si="1146"/>
        <v>2.1980680000000001</v>
      </c>
    </row>
    <row r="514" spans="1:79" x14ac:dyDescent="0.25">
      <c r="A514" s="25" t="s">
        <v>117</v>
      </c>
      <c r="B514" s="25" t="s">
        <v>93</v>
      </c>
      <c r="C514" s="25" t="s">
        <v>93</v>
      </c>
      <c r="D514" s="26">
        <v>9</v>
      </c>
      <c r="F514" s="29">
        <v>1.7116849999999999</v>
      </c>
      <c r="G514" s="29">
        <v>0.68738200000000005</v>
      </c>
      <c r="H514" s="29">
        <v>0.52987799999999996</v>
      </c>
      <c r="I514" s="29">
        <v>0.95442300000000002</v>
      </c>
      <c r="J514" s="29">
        <v>0.76680700000000002</v>
      </c>
      <c r="K514" s="29">
        <v>0.85511199999999998</v>
      </c>
      <c r="L514" s="29">
        <v>0.86180199999999996</v>
      </c>
      <c r="M514" s="58">
        <v>1.5669569999999999</v>
      </c>
      <c r="N514" s="58">
        <v>0.85170100000000004</v>
      </c>
      <c r="O514" s="58">
        <v>0.64202700000000001</v>
      </c>
      <c r="R514" s="31"/>
      <c r="S514" s="31">
        <f t="shared" si="1044"/>
        <v>0.68738200000000005</v>
      </c>
      <c r="T514" s="31">
        <f t="shared" si="1045"/>
        <v>0.52987799999999996</v>
      </c>
      <c r="U514" s="31">
        <f t="shared" si="1046"/>
        <v>0.95442300000000002</v>
      </c>
      <c r="V514" s="31">
        <f t="shared" si="1047"/>
        <v>0.76680700000000002</v>
      </c>
      <c r="W514" s="31">
        <f t="shared" si="1048"/>
        <v>0.85511199999999998</v>
      </c>
      <c r="X514" s="31">
        <f t="shared" si="1049"/>
        <v>0.86180199999999996</v>
      </c>
      <c r="Y514" s="60">
        <f t="shared" si="1050"/>
        <v>1.6458995454545453</v>
      </c>
      <c r="Z514" s="60">
        <f t="shared" si="1051"/>
        <v>0.85170100000000004</v>
      </c>
      <c r="AA514" s="60">
        <f t="shared" si="1052"/>
        <v>0.64202700000000001</v>
      </c>
      <c r="AC514" s="60">
        <f t="shared" si="1149"/>
        <v>0.68738200000000005</v>
      </c>
      <c r="AD514" s="60">
        <f t="shared" si="1147"/>
        <v>0.52987799999999996</v>
      </c>
      <c r="AE514" s="60">
        <f t="shared" si="1147"/>
        <v>0.95442300000000002</v>
      </c>
      <c r="AF514" s="60">
        <f t="shared" si="1147"/>
        <v>0.76680700000000002</v>
      </c>
      <c r="AG514" s="60">
        <f t="shared" si="1147"/>
        <v>0.85511199999999998</v>
      </c>
      <c r="AH514" s="60">
        <f t="shared" si="1147"/>
        <v>0.86180199999999996</v>
      </c>
      <c r="AI514" s="60">
        <f t="shared" si="1147"/>
        <v>1.6458995454545453</v>
      </c>
      <c r="AJ514" s="60">
        <f t="shared" si="1147"/>
        <v>0.85170100000000004</v>
      </c>
      <c r="AK514" s="60">
        <f t="shared" si="1147"/>
        <v>0.64202700000000001</v>
      </c>
      <c r="AM514" s="31">
        <f t="shared" ref="AM514:AM532" si="1151">AC514+AM513</f>
        <v>1.320948</v>
      </c>
      <c r="AN514" s="31">
        <f t="shared" si="1150"/>
        <v>1.1490260000000001</v>
      </c>
      <c r="AO514" s="31">
        <f t="shared" si="1150"/>
        <v>2.2076830000000003</v>
      </c>
      <c r="AP514" s="31">
        <f t="shared" si="1150"/>
        <v>1.326481</v>
      </c>
      <c r="AQ514" s="31">
        <f t="shared" si="1150"/>
        <v>1.5917409999999999</v>
      </c>
      <c r="AR514" s="31">
        <f t="shared" si="1150"/>
        <v>1.190591</v>
      </c>
      <c r="AS514" s="31">
        <f t="shared" si="1150"/>
        <v>5.0929613636363635</v>
      </c>
      <c r="AT514" s="31">
        <f t="shared" si="1150"/>
        <v>0.57814500000000013</v>
      </c>
      <c r="AU514" s="31">
        <f t="shared" si="1150"/>
        <v>0.43977699999999997</v>
      </c>
      <c r="BQ514" s="24">
        <v>2006</v>
      </c>
      <c r="BR514" s="24">
        <v>9</v>
      </c>
      <c r="BS514" s="29">
        <f t="shared" si="1138"/>
        <v>-1.5521929999999999</v>
      </c>
      <c r="BT514" s="29">
        <f t="shared" si="1139"/>
        <v>-1.1330689999999997</v>
      </c>
      <c r="BU514" s="29">
        <f t="shared" si="1140"/>
        <v>-1.969611</v>
      </c>
      <c r="BV514" s="29">
        <f t="shared" si="1141"/>
        <v>-2.453446</v>
      </c>
      <c r="BW514" s="29">
        <f t="shared" si="1142"/>
        <v>2.0886899999999997</v>
      </c>
      <c r="BX514" s="29">
        <f t="shared" si="1143"/>
        <v>0.23923700000000003</v>
      </c>
      <c r="BY514" s="29">
        <f t="shared" si="1144"/>
        <v>-5.0017958181818187</v>
      </c>
      <c r="BZ514" s="29">
        <f t="shared" si="1145"/>
        <v>0.38862099999999988</v>
      </c>
      <c r="CA514" s="29">
        <f t="shared" si="1146"/>
        <v>0.82118200000000008</v>
      </c>
    </row>
    <row r="515" spans="1:79" x14ac:dyDescent="0.25">
      <c r="A515" s="25" t="s">
        <v>117</v>
      </c>
      <c r="B515" s="25" t="s">
        <v>101</v>
      </c>
      <c r="C515" s="25" t="s">
        <v>91</v>
      </c>
      <c r="D515" s="26">
        <v>10</v>
      </c>
      <c r="F515" s="29">
        <v>0.39874999999999999</v>
      </c>
      <c r="G515" s="29">
        <v>0.102992</v>
      </c>
      <c r="H515" s="29">
        <v>0.16070000000000001</v>
      </c>
      <c r="I515" s="29">
        <v>0.28309200000000001</v>
      </c>
      <c r="J515" s="29">
        <v>0.67743500000000001</v>
      </c>
      <c r="K515" s="29">
        <v>0.99227399999999999</v>
      </c>
      <c r="L515" s="29">
        <v>0.75628399999999996</v>
      </c>
      <c r="M515" s="58">
        <v>0.19642699999999999</v>
      </c>
      <c r="N515" s="58">
        <v>1.2474829999999999</v>
      </c>
      <c r="O515" s="58">
        <v>0.953905</v>
      </c>
      <c r="R515" s="31"/>
      <c r="S515" s="31">
        <f t="shared" ref="S515:S578" si="1152">G515</f>
        <v>0.102992</v>
      </c>
      <c r="T515" s="31">
        <f t="shared" ref="T515:T578" si="1153">H515</f>
        <v>0.16070000000000001</v>
      </c>
      <c r="U515" s="31">
        <f t="shared" ref="U515:U578" si="1154">I515</f>
        <v>0.28309200000000001</v>
      </c>
      <c r="V515" s="31">
        <f t="shared" ref="V515:V578" si="1155">J515</f>
        <v>0.67743500000000001</v>
      </c>
      <c r="W515" s="31">
        <f t="shared" ref="W515:W578" si="1156">K515</f>
        <v>0.99227399999999999</v>
      </c>
      <c r="X515" s="31">
        <f t="shared" ref="X515:X578" si="1157">L515</f>
        <v>0.75628399999999996</v>
      </c>
      <c r="Y515" s="60">
        <f t="shared" ref="Y515:Y578" si="1158">(F515*$R$3+M515*$R$4)/($R$3+$R$4)</f>
        <v>0.30678500000000003</v>
      </c>
      <c r="Z515" s="60">
        <f t="shared" ref="Z515:Z578" si="1159">N515</f>
        <v>1.2474829999999999</v>
      </c>
      <c r="AA515" s="60">
        <f t="shared" ref="AA515:AA578" si="1160">O515</f>
        <v>0.953905</v>
      </c>
      <c r="AC515" s="60">
        <f t="shared" si="1149"/>
        <v>0.102992</v>
      </c>
      <c r="AD515" s="60">
        <f t="shared" si="1147"/>
        <v>0.16070000000000001</v>
      </c>
      <c r="AE515" s="60">
        <f t="shared" si="1147"/>
        <v>0.28309200000000001</v>
      </c>
      <c r="AF515" s="60">
        <f t="shared" si="1147"/>
        <v>0.67743500000000001</v>
      </c>
      <c r="AG515" s="60">
        <f t="shared" si="1147"/>
        <v>0.99227399999999999</v>
      </c>
      <c r="AH515" s="60">
        <f t="shared" si="1147"/>
        <v>0.75628399999999996</v>
      </c>
      <c r="AI515" s="60">
        <f t="shared" si="1147"/>
        <v>0.30678500000000003</v>
      </c>
      <c r="AJ515" s="60">
        <f t="shared" si="1147"/>
        <v>1.2474829999999999</v>
      </c>
      <c r="AK515" s="60">
        <f t="shared" si="1147"/>
        <v>0.953905</v>
      </c>
      <c r="AM515" s="31">
        <f t="shared" si="1151"/>
        <v>1.42394</v>
      </c>
      <c r="AN515" s="31">
        <f t="shared" si="1150"/>
        <v>1.3097260000000002</v>
      </c>
      <c r="AO515" s="31">
        <f t="shared" si="1150"/>
        <v>2.4907750000000002</v>
      </c>
      <c r="AP515" s="31">
        <f t="shared" si="1150"/>
        <v>2.0039160000000003</v>
      </c>
      <c r="AQ515" s="31">
        <f t="shared" si="1150"/>
        <v>2.584015</v>
      </c>
      <c r="AR515" s="31">
        <f t="shared" si="1150"/>
        <v>1.9468749999999999</v>
      </c>
      <c r="AS515" s="31">
        <f t="shared" si="1150"/>
        <v>5.3997463636363632</v>
      </c>
      <c r="AT515" s="31">
        <f t="shared" si="1150"/>
        <v>1.825628</v>
      </c>
      <c r="AU515" s="31">
        <f t="shared" si="1150"/>
        <v>1.3936820000000001</v>
      </c>
      <c r="BQ515" s="24">
        <v>2006</v>
      </c>
      <c r="BR515" s="24">
        <f>1+BR514</f>
        <v>10</v>
      </c>
      <c r="BS515" s="29">
        <f t="shared" si="1138"/>
        <v>-2.7091719999999997</v>
      </c>
      <c r="BT515" s="29">
        <f t="shared" si="1139"/>
        <v>-2.4885209999999995</v>
      </c>
      <c r="BU515" s="29">
        <f t="shared" si="1140"/>
        <v>-2.9960589999999998</v>
      </c>
      <c r="BV515" s="29">
        <f t="shared" si="1141"/>
        <v>-3.3115920000000001</v>
      </c>
      <c r="BW515" s="29">
        <f t="shared" si="1142"/>
        <v>1.1952309999999997</v>
      </c>
      <c r="BX515" s="29">
        <f t="shared" si="1143"/>
        <v>-1.0648399999999998</v>
      </c>
      <c r="BY515" s="29">
        <f t="shared" si="1144"/>
        <v>-5.16352590909091</v>
      </c>
      <c r="BZ515" s="29">
        <f t="shared" si="1145"/>
        <v>-1.2315420000000001</v>
      </c>
      <c r="CA515" s="29">
        <f t="shared" si="1146"/>
        <v>-1.6142969999999999</v>
      </c>
    </row>
    <row r="516" spans="1:79" x14ac:dyDescent="0.25">
      <c r="A516" s="25" t="s">
        <v>117</v>
      </c>
      <c r="B516" s="25" t="s">
        <v>101</v>
      </c>
      <c r="C516" s="25" t="s">
        <v>92</v>
      </c>
      <c r="D516" s="26">
        <v>11</v>
      </c>
      <c r="F516" s="29">
        <v>0.173487</v>
      </c>
      <c r="G516" s="29">
        <v>3.5062000000000003E-2</v>
      </c>
      <c r="H516" s="29">
        <v>0.24861900000000001</v>
      </c>
      <c r="I516" s="29">
        <v>0.107123</v>
      </c>
      <c r="J516" s="29">
        <v>0.62393200000000004</v>
      </c>
      <c r="K516" s="29">
        <v>1.032419</v>
      </c>
      <c r="L516" s="29">
        <v>0.80468499999999998</v>
      </c>
      <c r="M516" s="58">
        <v>0.29580200000000001</v>
      </c>
      <c r="N516" s="58">
        <v>1.2371319999999999</v>
      </c>
      <c r="O516" s="58">
        <v>0.97566900000000001</v>
      </c>
      <c r="R516" s="31"/>
      <c r="S516" s="31">
        <f t="shared" si="1152"/>
        <v>3.5062000000000003E-2</v>
      </c>
      <c r="T516" s="31">
        <f t="shared" si="1153"/>
        <v>0.24861900000000001</v>
      </c>
      <c r="U516" s="31">
        <f t="shared" si="1154"/>
        <v>0.107123</v>
      </c>
      <c r="V516" s="31">
        <f t="shared" si="1155"/>
        <v>0.62393200000000004</v>
      </c>
      <c r="W516" s="31">
        <f t="shared" si="1156"/>
        <v>1.032419</v>
      </c>
      <c r="X516" s="31">
        <f t="shared" si="1157"/>
        <v>0.80468499999999998</v>
      </c>
      <c r="Y516" s="60">
        <f t="shared" si="1158"/>
        <v>0.2290847272727273</v>
      </c>
      <c r="Z516" s="60">
        <f t="shared" si="1159"/>
        <v>1.2371319999999999</v>
      </c>
      <c r="AA516" s="60">
        <f t="shared" si="1160"/>
        <v>0.97566900000000001</v>
      </c>
      <c r="AC516" s="60">
        <f t="shared" si="1149"/>
        <v>3.5062000000000003E-2</v>
      </c>
      <c r="AD516" s="60">
        <f t="shared" si="1147"/>
        <v>0.24861900000000001</v>
      </c>
      <c r="AE516" s="60">
        <f t="shared" si="1147"/>
        <v>0.107123</v>
      </c>
      <c r="AF516" s="60">
        <f t="shared" si="1147"/>
        <v>0.62393200000000004</v>
      </c>
      <c r="AG516" s="60">
        <f t="shared" si="1147"/>
        <v>1.032419</v>
      </c>
      <c r="AH516" s="60">
        <f t="shared" si="1147"/>
        <v>0.80468499999999998</v>
      </c>
      <c r="AI516" s="60">
        <f t="shared" si="1147"/>
        <v>0.2290847272727273</v>
      </c>
      <c r="AJ516" s="60">
        <f t="shared" si="1147"/>
        <v>1.2371319999999999</v>
      </c>
      <c r="AK516" s="60">
        <f t="shared" si="1147"/>
        <v>0.97566900000000001</v>
      </c>
      <c r="AM516" s="31">
        <f t="shared" si="1151"/>
        <v>1.4590019999999999</v>
      </c>
      <c r="AN516" s="31">
        <f t="shared" si="1150"/>
        <v>1.5583450000000001</v>
      </c>
      <c r="AO516" s="31">
        <f t="shared" si="1150"/>
        <v>2.5978980000000003</v>
      </c>
      <c r="AP516" s="31">
        <f t="shared" si="1150"/>
        <v>2.6278480000000002</v>
      </c>
      <c r="AQ516" s="31">
        <f t="shared" si="1150"/>
        <v>3.6164339999999999</v>
      </c>
      <c r="AR516" s="31">
        <f t="shared" si="1150"/>
        <v>2.75156</v>
      </c>
      <c r="AS516" s="31">
        <f t="shared" si="1150"/>
        <v>5.6288310909090908</v>
      </c>
      <c r="AT516" s="31">
        <f t="shared" si="1150"/>
        <v>3.0627599999999999</v>
      </c>
      <c r="AU516" s="31">
        <f t="shared" si="1150"/>
        <v>2.369351</v>
      </c>
      <c r="BQ516" s="24">
        <v>2006</v>
      </c>
      <c r="BR516" s="24">
        <f t="shared" ref="BR516:BR526" si="1161">1+BR515</f>
        <v>11</v>
      </c>
      <c r="BS516" s="29">
        <f t="shared" si="1138"/>
        <v>-3.7828409999999995</v>
      </c>
      <c r="BT516" s="29">
        <f t="shared" si="1139"/>
        <v>-3.3627729999999998</v>
      </c>
      <c r="BU516" s="29">
        <f t="shared" si="1140"/>
        <v>-4.3262020000000003</v>
      </c>
      <c r="BV516" s="29">
        <f t="shared" si="1141"/>
        <v>-4.4532379999999998</v>
      </c>
      <c r="BW516" s="29">
        <f t="shared" si="1142"/>
        <v>0.32720999999999967</v>
      </c>
      <c r="BX516" s="29">
        <f t="shared" si="1143"/>
        <v>-1.7669769999999998</v>
      </c>
      <c r="BY516" s="29">
        <f t="shared" si="1144"/>
        <v>-5.5955950454545462</v>
      </c>
      <c r="BZ516" s="29">
        <f t="shared" si="1145"/>
        <v>-1.677019</v>
      </c>
      <c r="CA516" s="29">
        <f t="shared" si="1146"/>
        <v>-3.3263780000000001</v>
      </c>
    </row>
    <row r="517" spans="1:79" x14ac:dyDescent="0.25">
      <c r="A517" s="25" t="s">
        <v>117</v>
      </c>
      <c r="B517" s="25" t="s">
        <v>101</v>
      </c>
      <c r="C517" s="25" t="s">
        <v>93</v>
      </c>
      <c r="D517" s="26">
        <v>12</v>
      </c>
      <c r="F517" s="29">
        <v>-9.1630000000000003E-2</v>
      </c>
      <c r="G517" s="29">
        <v>-0.10900600000000001</v>
      </c>
      <c r="H517" s="29">
        <v>0.306753</v>
      </c>
      <c r="I517" s="29">
        <v>-0.109623</v>
      </c>
      <c r="J517" s="29">
        <v>0.44029299999999999</v>
      </c>
      <c r="K517" s="29">
        <v>0.92380700000000004</v>
      </c>
      <c r="L517" s="29">
        <v>0.77603999999999995</v>
      </c>
      <c r="M517" s="58">
        <v>0.25017</v>
      </c>
      <c r="N517" s="58">
        <v>1.2116979999999999</v>
      </c>
      <c r="O517" s="58">
        <v>0.97592299999999998</v>
      </c>
      <c r="R517" s="31"/>
      <c r="S517" s="31">
        <f t="shared" si="1152"/>
        <v>-0.10900600000000001</v>
      </c>
      <c r="T517" s="31">
        <f t="shared" si="1153"/>
        <v>0.306753</v>
      </c>
      <c r="U517" s="31">
        <f t="shared" si="1154"/>
        <v>-0.109623</v>
      </c>
      <c r="V517" s="31">
        <f t="shared" si="1155"/>
        <v>0.44029299999999999</v>
      </c>
      <c r="W517" s="31">
        <f t="shared" si="1156"/>
        <v>0.92380700000000004</v>
      </c>
      <c r="X517" s="31">
        <f t="shared" si="1157"/>
        <v>0.77603999999999995</v>
      </c>
      <c r="Y517" s="60">
        <f t="shared" si="1158"/>
        <v>6.3733636363636367E-2</v>
      </c>
      <c r="Z517" s="60">
        <f t="shared" si="1159"/>
        <v>1.2116979999999999</v>
      </c>
      <c r="AA517" s="60">
        <f t="shared" si="1160"/>
        <v>0.97592299999999998</v>
      </c>
      <c r="AC517" s="60">
        <f t="shared" si="1149"/>
        <v>-0.10900600000000001</v>
      </c>
      <c r="AD517" s="60">
        <f t="shared" si="1147"/>
        <v>0.306753</v>
      </c>
      <c r="AE517" s="60">
        <f t="shared" si="1147"/>
        <v>-0.109623</v>
      </c>
      <c r="AF517" s="60">
        <f t="shared" si="1147"/>
        <v>0.44029299999999999</v>
      </c>
      <c r="AG517" s="60">
        <f t="shared" si="1147"/>
        <v>0.92380700000000004</v>
      </c>
      <c r="AH517" s="60">
        <f t="shared" si="1147"/>
        <v>0.77603999999999995</v>
      </c>
      <c r="AI517" s="60">
        <f t="shared" si="1147"/>
        <v>6.3733636363636367E-2</v>
      </c>
      <c r="AJ517" s="60">
        <f t="shared" si="1147"/>
        <v>1.2116979999999999</v>
      </c>
      <c r="AK517" s="60">
        <f t="shared" si="1147"/>
        <v>0.97592299999999998</v>
      </c>
      <c r="AM517" s="31">
        <f t="shared" si="1151"/>
        <v>1.349996</v>
      </c>
      <c r="AN517" s="31">
        <f t="shared" si="1150"/>
        <v>1.8650980000000001</v>
      </c>
      <c r="AO517" s="31">
        <f t="shared" si="1150"/>
        <v>2.4882750000000002</v>
      </c>
      <c r="AP517" s="31">
        <f t="shared" si="1150"/>
        <v>3.0681410000000002</v>
      </c>
      <c r="AQ517" s="31">
        <f t="shared" si="1150"/>
        <v>4.540241</v>
      </c>
      <c r="AR517" s="31">
        <f t="shared" si="1150"/>
        <v>3.5276000000000001</v>
      </c>
      <c r="AS517" s="31">
        <f t="shared" si="1150"/>
        <v>5.6925647272727273</v>
      </c>
      <c r="AT517" s="31">
        <f t="shared" si="1150"/>
        <v>4.2744580000000001</v>
      </c>
      <c r="AU517" s="31">
        <f t="shared" si="1150"/>
        <v>3.3452739999999999</v>
      </c>
      <c r="BQ517" s="24">
        <v>2006</v>
      </c>
      <c r="BR517" s="24">
        <f t="shared" si="1161"/>
        <v>12</v>
      </c>
      <c r="BS517" s="29">
        <f t="shared" si="1138"/>
        <v>-4.5797209999999993</v>
      </c>
      <c r="BT517" s="29">
        <f t="shared" si="1139"/>
        <v>-4.1219049999999999</v>
      </c>
      <c r="BU517" s="29">
        <f t="shared" si="1140"/>
        <v>-5.5455400000000008</v>
      </c>
      <c r="BV517" s="29">
        <f t="shared" si="1141"/>
        <v>-5.4685170000000003</v>
      </c>
      <c r="BW517" s="29">
        <f t="shared" si="1142"/>
        <v>-0.47664600000000035</v>
      </c>
      <c r="BX517" s="29">
        <f t="shared" si="1143"/>
        <v>-2.8113009999999998</v>
      </c>
      <c r="BY517" s="29">
        <f t="shared" si="1144"/>
        <v>-6.2980032272727282</v>
      </c>
      <c r="BZ517" s="29">
        <f t="shared" si="1145"/>
        <v>-1.9781880000000001</v>
      </c>
      <c r="CA517" s="29">
        <f t="shared" si="1146"/>
        <v>-3.9594339999999999</v>
      </c>
    </row>
    <row r="518" spans="1:79" x14ac:dyDescent="0.25">
      <c r="A518" s="25" t="s">
        <v>117</v>
      </c>
      <c r="B518" s="25" t="s">
        <v>102</v>
      </c>
      <c r="C518" s="25" t="s">
        <v>91</v>
      </c>
      <c r="D518" s="26">
        <v>13</v>
      </c>
      <c r="F518" s="29">
        <v>0.81283300000000003</v>
      </c>
      <c r="G518" s="29">
        <v>-0.44351000000000002</v>
      </c>
      <c r="H518" s="29">
        <v>0.149061</v>
      </c>
      <c r="I518" s="29">
        <v>-0.56765200000000005</v>
      </c>
      <c r="J518" s="29">
        <v>-0.52746700000000002</v>
      </c>
      <c r="K518" s="29">
        <v>6.0654E-2</v>
      </c>
      <c r="L518" s="29">
        <v>0.17680299999999999</v>
      </c>
      <c r="M518" s="58">
        <v>0.74948000000000004</v>
      </c>
      <c r="N518" s="58">
        <v>0.77158599999999999</v>
      </c>
      <c r="O518" s="58">
        <v>0.57420800000000005</v>
      </c>
      <c r="R518" s="31"/>
      <c r="S518" s="31">
        <f t="shared" si="1152"/>
        <v>-0.44351000000000002</v>
      </c>
      <c r="T518" s="31">
        <f t="shared" si="1153"/>
        <v>0.149061</v>
      </c>
      <c r="U518" s="31">
        <f t="shared" si="1154"/>
        <v>-0.56765200000000005</v>
      </c>
      <c r="V518" s="31">
        <f t="shared" si="1155"/>
        <v>-0.52746700000000002</v>
      </c>
      <c r="W518" s="31">
        <f t="shared" si="1156"/>
        <v>6.0654E-2</v>
      </c>
      <c r="X518" s="31">
        <f t="shared" si="1157"/>
        <v>0.17680299999999999</v>
      </c>
      <c r="Y518" s="60">
        <f t="shared" si="1158"/>
        <v>0.78403618181818191</v>
      </c>
      <c r="Z518" s="60">
        <f t="shared" si="1159"/>
        <v>0.77158599999999999</v>
      </c>
      <c r="AA518" s="60">
        <f t="shared" si="1160"/>
        <v>0.57420800000000005</v>
      </c>
      <c r="AC518" s="60">
        <f t="shared" si="1149"/>
        <v>-0.44351000000000002</v>
      </c>
      <c r="AD518" s="60">
        <f t="shared" si="1147"/>
        <v>0.149061</v>
      </c>
      <c r="AE518" s="60">
        <f t="shared" si="1147"/>
        <v>-0.56765200000000005</v>
      </c>
      <c r="AF518" s="60">
        <f t="shared" si="1147"/>
        <v>-0.52746700000000002</v>
      </c>
      <c r="AG518" s="60">
        <f t="shared" si="1147"/>
        <v>6.0654E-2</v>
      </c>
      <c r="AH518" s="60">
        <f t="shared" si="1147"/>
        <v>0.17680299999999999</v>
      </c>
      <c r="AI518" s="60">
        <f t="shared" si="1147"/>
        <v>0.78403618181818191</v>
      </c>
      <c r="AJ518" s="60">
        <f t="shared" si="1147"/>
        <v>0.77158599999999999</v>
      </c>
      <c r="AK518" s="60">
        <f t="shared" si="1147"/>
        <v>0.57420800000000005</v>
      </c>
      <c r="AM518" s="31">
        <f t="shared" si="1151"/>
        <v>0.9064859999999999</v>
      </c>
      <c r="AN518" s="31">
        <f t="shared" si="1150"/>
        <v>2.0141590000000003</v>
      </c>
      <c r="AO518" s="31">
        <f t="shared" si="1150"/>
        <v>1.9206230000000002</v>
      </c>
      <c r="AP518" s="31">
        <f t="shared" si="1150"/>
        <v>2.5406740000000001</v>
      </c>
      <c r="AQ518" s="31">
        <f t="shared" si="1150"/>
        <v>4.6008950000000004</v>
      </c>
      <c r="AR518" s="31">
        <f t="shared" si="1150"/>
        <v>3.7044030000000001</v>
      </c>
      <c r="AS518" s="31">
        <f t="shared" si="1150"/>
        <v>6.4766009090909096</v>
      </c>
      <c r="AT518" s="31">
        <f t="shared" si="1150"/>
        <v>5.0460440000000002</v>
      </c>
      <c r="AU518" s="31">
        <f t="shared" si="1150"/>
        <v>3.9194819999999999</v>
      </c>
      <c r="BQ518" s="24">
        <v>2006</v>
      </c>
      <c r="BR518" s="24">
        <f t="shared" si="1161"/>
        <v>13</v>
      </c>
      <c r="BS518" s="29">
        <f t="shared" si="1138"/>
        <v>-5.6613999999999995</v>
      </c>
      <c r="BT518" s="29">
        <f t="shared" si="1139"/>
        <v>-5.3292619999999999</v>
      </c>
      <c r="BU518" s="29">
        <f t="shared" si="1140"/>
        <v>-6.3265700000000011</v>
      </c>
      <c r="BV518" s="29">
        <f t="shared" si="1141"/>
        <v>-6.3883170000000007</v>
      </c>
      <c r="BW518" s="29">
        <f t="shared" si="1142"/>
        <v>-1.0901740000000002</v>
      </c>
      <c r="BX518" s="29">
        <f t="shared" si="1143"/>
        <v>-4.37887</v>
      </c>
      <c r="BY518" s="29">
        <f t="shared" si="1144"/>
        <v>-7.3668630454545463</v>
      </c>
      <c r="BZ518" s="29">
        <f t="shared" si="1145"/>
        <v>-3.8358400000000001</v>
      </c>
      <c r="CA518" s="29">
        <f t="shared" si="1146"/>
        <v>-5.2407870000000001</v>
      </c>
    </row>
    <row r="519" spans="1:79" x14ac:dyDescent="0.25">
      <c r="A519" s="25" t="s">
        <v>117</v>
      </c>
      <c r="B519" s="25" t="s">
        <v>102</v>
      </c>
      <c r="C519" s="25" t="s">
        <v>92</v>
      </c>
      <c r="D519" s="26">
        <v>14</v>
      </c>
      <c r="F519" s="29">
        <v>0.30899399999999999</v>
      </c>
      <c r="G519" s="29">
        <v>-0.54149499999999995</v>
      </c>
      <c r="H519" s="29">
        <v>0.148536</v>
      </c>
      <c r="I519" s="29">
        <v>-0.69489299999999998</v>
      </c>
      <c r="J519" s="29">
        <v>-0.57955699999999999</v>
      </c>
      <c r="K519" s="29">
        <v>-0.17302000000000001</v>
      </c>
      <c r="L519" s="29">
        <v>5.0408000000000001E-2</v>
      </c>
      <c r="M519" s="58">
        <v>0.31573200000000001</v>
      </c>
      <c r="N519" s="58">
        <v>0.638104</v>
      </c>
      <c r="O519" s="58">
        <v>0.45617000000000002</v>
      </c>
      <c r="R519" s="31"/>
      <c r="S519" s="31">
        <f t="shared" si="1152"/>
        <v>-0.54149499999999995</v>
      </c>
      <c r="T519" s="31">
        <f t="shared" si="1153"/>
        <v>0.148536</v>
      </c>
      <c r="U519" s="31">
        <f t="shared" si="1154"/>
        <v>-0.69489299999999998</v>
      </c>
      <c r="V519" s="31">
        <f t="shared" si="1155"/>
        <v>-0.57955699999999999</v>
      </c>
      <c r="W519" s="31">
        <f t="shared" si="1156"/>
        <v>-0.17302000000000001</v>
      </c>
      <c r="X519" s="31">
        <f t="shared" si="1157"/>
        <v>5.0408000000000001E-2</v>
      </c>
      <c r="Y519" s="60">
        <f t="shared" si="1158"/>
        <v>0.31205672727272726</v>
      </c>
      <c r="Z519" s="60">
        <f t="shared" si="1159"/>
        <v>0.638104</v>
      </c>
      <c r="AA519" s="60">
        <f t="shared" si="1160"/>
        <v>0.45617000000000002</v>
      </c>
      <c r="AC519" s="60">
        <f t="shared" si="1149"/>
        <v>-0.54149499999999995</v>
      </c>
      <c r="AD519" s="60">
        <f t="shared" si="1147"/>
        <v>0.148536</v>
      </c>
      <c r="AE519" s="60">
        <f t="shared" si="1147"/>
        <v>-0.69489299999999998</v>
      </c>
      <c r="AF519" s="60">
        <f t="shared" si="1147"/>
        <v>-0.57955699999999999</v>
      </c>
      <c r="AG519" s="60">
        <f t="shared" si="1147"/>
        <v>-0.17302000000000001</v>
      </c>
      <c r="AH519" s="60">
        <f t="shared" si="1147"/>
        <v>5.0408000000000001E-2</v>
      </c>
      <c r="AI519" s="60">
        <f t="shared" si="1147"/>
        <v>0.31205672727272726</v>
      </c>
      <c r="AJ519" s="60">
        <f t="shared" si="1147"/>
        <v>0.638104</v>
      </c>
      <c r="AK519" s="60">
        <f t="shared" si="1147"/>
        <v>0.45617000000000002</v>
      </c>
      <c r="AM519" s="31">
        <f t="shared" si="1151"/>
        <v>0.36499099999999995</v>
      </c>
      <c r="AN519" s="31">
        <f t="shared" si="1150"/>
        <v>2.1626950000000003</v>
      </c>
      <c r="AO519" s="31">
        <f t="shared" si="1150"/>
        <v>1.2257300000000002</v>
      </c>
      <c r="AP519" s="31">
        <f t="shared" si="1150"/>
        <v>1.9611170000000002</v>
      </c>
      <c r="AQ519" s="31">
        <f t="shared" si="1150"/>
        <v>4.4278750000000002</v>
      </c>
      <c r="AR519" s="31">
        <f t="shared" si="1150"/>
        <v>3.7548110000000001</v>
      </c>
      <c r="AS519" s="31">
        <f t="shared" si="1150"/>
        <v>6.7886576363636371</v>
      </c>
      <c r="AT519" s="31">
        <f t="shared" si="1150"/>
        <v>5.6841480000000004</v>
      </c>
      <c r="AU519" s="31">
        <f t="shared" si="1150"/>
        <v>4.3756519999999997</v>
      </c>
      <c r="BQ519" s="24">
        <v>2006</v>
      </c>
      <c r="BR519" s="24">
        <f t="shared" si="1161"/>
        <v>14</v>
      </c>
      <c r="BS519" s="29">
        <f t="shared" si="1138"/>
        <v>-6.9524989999999995</v>
      </c>
      <c r="BT519" s="29">
        <f t="shared" si="1139"/>
        <v>-6.4869459999999997</v>
      </c>
      <c r="BU519" s="29">
        <f t="shared" si="1140"/>
        <v>-7.0333660000000009</v>
      </c>
      <c r="BV519" s="29">
        <f t="shared" si="1141"/>
        <v>-7.0617480000000006</v>
      </c>
      <c r="BW519" s="29">
        <f t="shared" si="1142"/>
        <v>-1.5474390000000002</v>
      </c>
      <c r="BX519" s="29">
        <f t="shared" si="1143"/>
        <v>-5.3565440000000004</v>
      </c>
      <c r="BY519" s="29">
        <f t="shared" si="1144"/>
        <v>-8.5902013181818191</v>
      </c>
      <c r="BZ519" s="29">
        <f t="shared" si="1145"/>
        <v>-4.6721459999999997</v>
      </c>
      <c r="CA519" s="29">
        <f t="shared" si="1146"/>
        <v>-7.1704369999999997</v>
      </c>
    </row>
    <row r="520" spans="1:79" x14ac:dyDescent="0.25">
      <c r="A520" s="25" t="s">
        <v>117</v>
      </c>
      <c r="B520" s="25" t="s">
        <v>102</v>
      </c>
      <c r="C520" s="25" t="s">
        <v>93</v>
      </c>
      <c r="D520" s="26">
        <v>15</v>
      </c>
      <c r="F520" s="29">
        <v>-4.9356999999999998E-2</v>
      </c>
      <c r="G520" s="29">
        <v>-0.41112799999999999</v>
      </c>
      <c r="H520" s="29">
        <v>8.5805999999999993E-2</v>
      </c>
      <c r="I520" s="29">
        <v>-0.67533500000000002</v>
      </c>
      <c r="J520" s="29">
        <v>-0.58150800000000002</v>
      </c>
      <c r="K520" s="29">
        <v>-0.39600200000000002</v>
      </c>
      <c r="L520" s="29">
        <v>-9.7276000000000001E-2</v>
      </c>
      <c r="M520" s="58">
        <v>5.2199999999999998E-3</v>
      </c>
      <c r="N520" s="58">
        <v>0.40560000000000002</v>
      </c>
      <c r="O520" s="58">
        <v>0.356678</v>
      </c>
      <c r="R520" s="31"/>
      <c r="S520" s="31">
        <f t="shared" si="1152"/>
        <v>-0.41112799999999999</v>
      </c>
      <c r="T520" s="31">
        <f t="shared" si="1153"/>
        <v>8.5805999999999993E-2</v>
      </c>
      <c r="U520" s="31">
        <f t="shared" si="1154"/>
        <v>-0.67533500000000002</v>
      </c>
      <c r="V520" s="31">
        <f t="shared" si="1155"/>
        <v>-0.58150800000000002</v>
      </c>
      <c r="W520" s="31">
        <f t="shared" si="1156"/>
        <v>-0.39600200000000002</v>
      </c>
      <c r="X520" s="31">
        <f t="shared" si="1157"/>
        <v>-9.7276000000000001E-2</v>
      </c>
      <c r="Y520" s="60">
        <f t="shared" si="1158"/>
        <v>-2.4549272727272729E-2</v>
      </c>
      <c r="Z520" s="60">
        <f t="shared" si="1159"/>
        <v>0.40560000000000002</v>
      </c>
      <c r="AA520" s="60">
        <f t="shared" si="1160"/>
        <v>0.356678</v>
      </c>
      <c r="AC520" s="60">
        <f t="shared" si="1149"/>
        <v>-0.41112799999999999</v>
      </c>
      <c r="AD520" s="60">
        <f t="shared" si="1147"/>
        <v>8.5805999999999993E-2</v>
      </c>
      <c r="AE520" s="60">
        <f t="shared" si="1147"/>
        <v>-0.67533500000000002</v>
      </c>
      <c r="AF520" s="60">
        <f t="shared" si="1147"/>
        <v>-0.58150800000000002</v>
      </c>
      <c r="AG520" s="60">
        <f t="shared" si="1147"/>
        <v>-0.39600200000000002</v>
      </c>
      <c r="AH520" s="60">
        <f t="shared" si="1147"/>
        <v>-9.7276000000000001E-2</v>
      </c>
      <c r="AI520" s="60">
        <f t="shared" si="1147"/>
        <v>-2.4549272727272729E-2</v>
      </c>
      <c r="AJ520" s="60">
        <f t="shared" si="1147"/>
        <v>0.40560000000000002</v>
      </c>
      <c r="AK520" s="60">
        <f t="shared" si="1147"/>
        <v>0.356678</v>
      </c>
      <c r="AM520" s="31">
        <f t="shared" si="1151"/>
        <v>-4.6137000000000039E-2</v>
      </c>
      <c r="AN520" s="31">
        <f t="shared" si="1150"/>
        <v>2.2485010000000001</v>
      </c>
      <c r="AO520" s="31">
        <f t="shared" si="1150"/>
        <v>0.55039500000000019</v>
      </c>
      <c r="AP520" s="31">
        <f t="shared" si="1150"/>
        <v>1.3796090000000003</v>
      </c>
      <c r="AQ520" s="31">
        <f t="shared" si="1150"/>
        <v>4.031873</v>
      </c>
      <c r="AR520" s="31">
        <f t="shared" si="1150"/>
        <v>3.6575350000000002</v>
      </c>
      <c r="AS520" s="31">
        <f t="shared" si="1150"/>
        <v>6.7641083636363639</v>
      </c>
      <c r="AT520" s="31">
        <f t="shared" si="1150"/>
        <v>6.0897480000000002</v>
      </c>
      <c r="AU520" s="31">
        <f t="shared" si="1150"/>
        <v>4.7323299999999993</v>
      </c>
      <c r="BQ520" s="24">
        <v>2006</v>
      </c>
      <c r="BR520" s="24">
        <f t="shared" si="1161"/>
        <v>15</v>
      </c>
      <c r="BS520" s="29">
        <f t="shared" si="1138"/>
        <v>-8.0234100000000002</v>
      </c>
      <c r="BT520" s="29">
        <f t="shared" si="1139"/>
        <v>-7.5810589999999998</v>
      </c>
      <c r="BU520" s="29">
        <f t="shared" si="1140"/>
        <v>-8.0459060000000004</v>
      </c>
      <c r="BV520" s="29">
        <f t="shared" si="1141"/>
        <v>-8.19008</v>
      </c>
      <c r="BW520" s="29">
        <f t="shared" si="1142"/>
        <v>-2.8762610000000004</v>
      </c>
      <c r="BX520" s="29">
        <f t="shared" si="1143"/>
        <v>-6.6313030000000008</v>
      </c>
      <c r="BY520" s="29">
        <f t="shared" si="1144"/>
        <v>-9.2140555000000006</v>
      </c>
      <c r="BZ520" s="29">
        <f t="shared" si="1145"/>
        <v>-6.1778759999999995</v>
      </c>
      <c r="CA520" s="29">
        <f t="shared" si="1146"/>
        <v>-10.001027000000001</v>
      </c>
    </row>
    <row r="521" spans="1:79" x14ac:dyDescent="0.25">
      <c r="A521" s="25" t="s">
        <v>117</v>
      </c>
      <c r="B521" s="25" t="s">
        <v>103</v>
      </c>
      <c r="C521" s="25" t="s">
        <v>91</v>
      </c>
      <c r="D521" s="26">
        <v>16</v>
      </c>
      <c r="F521" s="29">
        <v>0.24998200000000001</v>
      </c>
      <c r="G521" s="29">
        <v>0.165328</v>
      </c>
      <c r="H521" s="29">
        <v>0.233288</v>
      </c>
      <c r="I521" s="29">
        <v>7.3278999999999997E-2</v>
      </c>
      <c r="J521" s="29">
        <v>3.2599999999999999E-3</v>
      </c>
      <c r="K521" s="29">
        <v>-0.12155100000000001</v>
      </c>
      <c r="L521" s="29">
        <v>0.101219</v>
      </c>
      <c r="M521" s="58">
        <v>-0.13247999999999999</v>
      </c>
      <c r="N521" s="58">
        <v>0.34339799999999998</v>
      </c>
      <c r="O521" s="58">
        <v>0.28785100000000002</v>
      </c>
      <c r="R521" s="31"/>
      <c r="S521" s="31">
        <f t="shared" si="1152"/>
        <v>0.165328</v>
      </c>
      <c r="T521" s="31">
        <f t="shared" si="1153"/>
        <v>0.233288</v>
      </c>
      <c r="U521" s="31">
        <f t="shared" si="1154"/>
        <v>7.3278999999999997E-2</v>
      </c>
      <c r="V521" s="31">
        <f t="shared" si="1155"/>
        <v>3.2599999999999999E-3</v>
      </c>
      <c r="W521" s="31">
        <f t="shared" si="1156"/>
        <v>-0.12155100000000001</v>
      </c>
      <c r="X521" s="31">
        <f t="shared" si="1157"/>
        <v>0.101219</v>
      </c>
      <c r="Y521" s="60">
        <f t="shared" si="1158"/>
        <v>7.6135636363636378E-2</v>
      </c>
      <c r="Z521" s="60">
        <f t="shared" si="1159"/>
        <v>0.34339799999999998</v>
      </c>
      <c r="AA521" s="60">
        <f t="shared" si="1160"/>
        <v>0.28785100000000002</v>
      </c>
      <c r="AC521" s="60">
        <f t="shared" si="1149"/>
        <v>0.165328</v>
      </c>
      <c r="AD521" s="60">
        <f t="shared" si="1147"/>
        <v>0.233288</v>
      </c>
      <c r="AE521" s="60">
        <f t="shared" si="1147"/>
        <v>7.3278999999999997E-2</v>
      </c>
      <c r="AF521" s="60">
        <f t="shared" si="1147"/>
        <v>3.2599999999999999E-3</v>
      </c>
      <c r="AG521" s="60">
        <f t="shared" si="1147"/>
        <v>-0.12155100000000001</v>
      </c>
      <c r="AH521" s="60">
        <f t="shared" si="1147"/>
        <v>0.101219</v>
      </c>
      <c r="AI521" s="60">
        <f t="shared" si="1147"/>
        <v>7.6135636363636378E-2</v>
      </c>
      <c r="AJ521" s="60">
        <f t="shared" si="1147"/>
        <v>0.34339799999999998</v>
      </c>
      <c r="AK521" s="60">
        <f t="shared" si="1147"/>
        <v>0.28785100000000002</v>
      </c>
      <c r="AM521" s="31">
        <f t="shared" si="1151"/>
        <v>0.11919099999999996</v>
      </c>
      <c r="AN521" s="31">
        <f t="shared" si="1150"/>
        <v>2.481789</v>
      </c>
      <c r="AO521" s="31">
        <f t="shared" si="1150"/>
        <v>0.62367400000000017</v>
      </c>
      <c r="AP521" s="31">
        <f t="shared" si="1150"/>
        <v>1.3828690000000003</v>
      </c>
      <c r="AQ521" s="31">
        <f t="shared" si="1150"/>
        <v>3.9103219999999999</v>
      </c>
      <c r="AR521" s="31">
        <f t="shared" si="1150"/>
        <v>3.7587540000000002</v>
      </c>
      <c r="AS521" s="31">
        <f t="shared" si="1150"/>
        <v>6.8402440000000002</v>
      </c>
      <c r="AT521" s="31">
        <f t="shared" si="1150"/>
        <v>6.4331459999999998</v>
      </c>
      <c r="AU521" s="31">
        <f t="shared" si="1150"/>
        <v>5.0201809999999991</v>
      </c>
      <c r="BQ521" s="24">
        <v>2006</v>
      </c>
      <c r="BR521" s="24">
        <f t="shared" si="1161"/>
        <v>16</v>
      </c>
      <c r="BS521" s="29">
        <f t="shared" si="1138"/>
        <v>-8.7161939999999998</v>
      </c>
      <c r="BT521" s="29">
        <f t="shared" si="1139"/>
        <v>-8.9887359999999994</v>
      </c>
      <c r="BU521" s="29">
        <f t="shared" si="1140"/>
        <v>-8.7916860000000003</v>
      </c>
      <c r="BV521" s="29">
        <f t="shared" si="1141"/>
        <v>-9.1844509999999993</v>
      </c>
      <c r="BW521" s="29">
        <f t="shared" si="1142"/>
        <v>-3.7620660000000004</v>
      </c>
      <c r="BX521" s="29">
        <f t="shared" si="1143"/>
        <v>-7.9407660000000009</v>
      </c>
      <c r="BY521" s="29">
        <f t="shared" si="1144"/>
        <v>-10.013804500000001</v>
      </c>
      <c r="BZ521" s="29">
        <f t="shared" si="1145"/>
        <v>-7.5841779999999996</v>
      </c>
      <c r="CA521" s="29">
        <f t="shared" si="1146"/>
        <v>-11.803821000000001</v>
      </c>
    </row>
    <row r="522" spans="1:79" x14ac:dyDescent="0.25">
      <c r="A522" s="25" t="s">
        <v>117</v>
      </c>
      <c r="B522" s="25" t="s">
        <v>103</v>
      </c>
      <c r="C522" s="25" t="s">
        <v>92</v>
      </c>
      <c r="D522" s="26">
        <v>17</v>
      </c>
      <c r="F522" s="29">
        <v>0.56952700000000001</v>
      </c>
      <c r="G522" s="29">
        <v>0.484815</v>
      </c>
      <c r="H522" s="29">
        <v>0.243283</v>
      </c>
      <c r="I522" s="29">
        <v>0.47641099999999997</v>
      </c>
      <c r="J522" s="29">
        <v>0.15618899999999999</v>
      </c>
      <c r="K522" s="29">
        <v>0.13083800000000001</v>
      </c>
      <c r="L522" s="29">
        <v>-3.6706000000000003E-2</v>
      </c>
      <c r="M522" s="58">
        <v>0.49829699999999999</v>
      </c>
      <c r="N522" s="58">
        <v>0.24460100000000001</v>
      </c>
      <c r="O522" s="58">
        <v>0.224853</v>
      </c>
      <c r="R522" s="31"/>
      <c r="S522" s="31">
        <f t="shared" si="1152"/>
        <v>0.484815</v>
      </c>
      <c r="T522" s="31">
        <f t="shared" si="1153"/>
        <v>0.243283</v>
      </c>
      <c r="U522" s="31">
        <f t="shared" si="1154"/>
        <v>0.47641099999999997</v>
      </c>
      <c r="V522" s="31">
        <f t="shared" si="1155"/>
        <v>0.15618899999999999</v>
      </c>
      <c r="W522" s="31">
        <f t="shared" si="1156"/>
        <v>0.13083800000000001</v>
      </c>
      <c r="X522" s="31">
        <f t="shared" si="1157"/>
        <v>-3.6706000000000003E-2</v>
      </c>
      <c r="Y522" s="60">
        <f t="shared" si="1158"/>
        <v>0.53714972727272725</v>
      </c>
      <c r="Z522" s="60">
        <f t="shared" si="1159"/>
        <v>0.24460100000000001</v>
      </c>
      <c r="AA522" s="60">
        <f t="shared" si="1160"/>
        <v>0.224853</v>
      </c>
      <c r="AC522" s="60">
        <f t="shared" si="1149"/>
        <v>0.484815</v>
      </c>
      <c r="AD522" s="60">
        <f t="shared" si="1147"/>
        <v>0.243283</v>
      </c>
      <c r="AE522" s="60">
        <f t="shared" si="1147"/>
        <v>0.47641099999999997</v>
      </c>
      <c r="AF522" s="60">
        <f t="shared" si="1147"/>
        <v>0.15618899999999999</v>
      </c>
      <c r="AG522" s="60">
        <f t="shared" si="1147"/>
        <v>0.13083800000000001</v>
      </c>
      <c r="AH522" s="60">
        <f t="shared" si="1147"/>
        <v>-3.6706000000000003E-2</v>
      </c>
      <c r="AI522" s="60">
        <f t="shared" si="1147"/>
        <v>0.53714972727272725</v>
      </c>
      <c r="AJ522" s="60">
        <f t="shared" si="1147"/>
        <v>0.24460100000000001</v>
      </c>
      <c r="AK522" s="60">
        <f t="shared" si="1147"/>
        <v>0.224853</v>
      </c>
      <c r="AM522" s="31">
        <f t="shared" si="1151"/>
        <v>0.60400599999999993</v>
      </c>
      <c r="AN522" s="31">
        <f t="shared" si="1150"/>
        <v>2.7250719999999999</v>
      </c>
      <c r="AO522" s="31">
        <f t="shared" si="1150"/>
        <v>1.1000850000000002</v>
      </c>
      <c r="AP522" s="31">
        <f t="shared" si="1150"/>
        <v>1.5390580000000003</v>
      </c>
      <c r="AQ522" s="31">
        <f t="shared" si="1150"/>
        <v>4.0411599999999996</v>
      </c>
      <c r="AR522" s="31">
        <f t="shared" si="1150"/>
        <v>3.722048</v>
      </c>
      <c r="AS522" s="31">
        <f t="shared" si="1150"/>
        <v>7.377393727272727</v>
      </c>
      <c r="AT522" s="31">
        <f t="shared" si="1150"/>
        <v>6.6777470000000001</v>
      </c>
      <c r="AU522" s="31">
        <f t="shared" si="1150"/>
        <v>5.2450339999999995</v>
      </c>
      <c r="BQ522" s="24">
        <v>2006</v>
      </c>
      <c r="BR522" s="24">
        <f t="shared" si="1161"/>
        <v>17</v>
      </c>
      <c r="BS522" s="29">
        <f t="shared" si="1138"/>
        <v>-8.614806999999999</v>
      </c>
      <c r="BT522" s="29">
        <f t="shared" si="1139"/>
        <v>-9.010178999999999</v>
      </c>
      <c r="BU522" s="29">
        <f t="shared" si="1140"/>
        <v>-8.4390820000000009</v>
      </c>
      <c r="BV522" s="29">
        <f t="shared" si="1141"/>
        <v>-8.8441939999999999</v>
      </c>
      <c r="BW522" s="29">
        <f t="shared" si="1142"/>
        <v>-3.5265010000000006</v>
      </c>
      <c r="BX522" s="29">
        <f t="shared" si="1143"/>
        <v>-8.7365840000000006</v>
      </c>
      <c r="BY522" s="29">
        <f t="shared" si="1144"/>
        <v>-9.8562654090909092</v>
      </c>
      <c r="BZ522" s="29">
        <f t="shared" si="1145"/>
        <v>-8.1416319999999995</v>
      </c>
      <c r="CA522" s="29">
        <f t="shared" si="1146"/>
        <v>-12.831103000000001</v>
      </c>
    </row>
    <row r="523" spans="1:79" x14ac:dyDescent="0.25">
      <c r="A523" s="25" t="s">
        <v>117</v>
      </c>
      <c r="B523" s="25" t="s">
        <v>103</v>
      </c>
      <c r="C523" s="25" t="s">
        <v>93</v>
      </c>
      <c r="D523" s="26">
        <v>18</v>
      </c>
      <c r="F523" s="29">
        <v>0.85150400000000004</v>
      </c>
      <c r="G523" s="29">
        <v>0.75773599999999997</v>
      </c>
      <c r="H523" s="29">
        <v>0.30901800000000001</v>
      </c>
      <c r="I523" s="29">
        <v>0.84378500000000001</v>
      </c>
      <c r="J523" s="29">
        <v>0.384909</v>
      </c>
      <c r="K523" s="29">
        <v>0.52883000000000002</v>
      </c>
      <c r="L523" s="29">
        <v>1.593E-3</v>
      </c>
      <c r="M523" s="58">
        <v>0.92706</v>
      </c>
      <c r="N523" s="58">
        <v>0.20485999999999999</v>
      </c>
      <c r="O523" s="58">
        <v>8.6273000000000002E-2</v>
      </c>
      <c r="R523" s="31"/>
      <c r="S523" s="31">
        <f t="shared" si="1152"/>
        <v>0.75773599999999997</v>
      </c>
      <c r="T523" s="31">
        <f t="shared" si="1153"/>
        <v>0.30901800000000001</v>
      </c>
      <c r="U523" s="31">
        <f t="shared" si="1154"/>
        <v>0.84378500000000001</v>
      </c>
      <c r="V523" s="31">
        <f t="shared" si="1155"/>
        <v>0.384909</v>
      </c>
      <c r="W523" s="31">
        <f t="shared" si="1156"/>
        <v>0.52883000000000002</v>
      </c>
      <c r="X523" s="31">
        <f t="shared" si="1157"/>
        <v>1.593E-3</v>
      </c>
      <c r="Y523" s="60">
        <f t="shared" si="1158"/>
        <v>0.88584763636363628</v>
      </c>
      <c r="Z523" s="60">
        <f t="shared" si="1159"/>
        <v>0.20485999999999999</v>
      </c>
      <c r="AA523" s="60">
        <f t="shared" si="1160"/>
        <v>8.6273000000000002E-2</v>
      </c>
      <c r="AC523" s="60">
        <f t="shared" si="1149"/>
        <v>0.75773599999999997</v>
      </c>
      <c r="AD523" s="60">
        <f t="shared" si="1147"/>
        <v>0.30901800000000001</v>
      </c>
      <c r="AE523" s="60">
        <f t="shared" si="1147"/>
        <v>0.84378500000000001</v>
      </c>
      <c r="AF523" s="60">
        <f t="shared" si="1147"/>
        <v>0.384909</v>
      </c>
      <c r="AG523" s="60">
        <f t="shared" si="1147"/>
        <v>0.52883000000000002</v>
      </c>
      <c r="AH523" s="60">
        <f t="shared" si="1147"/>
        <v>1.593E-3</v>
      </c>
      <c r="AI523" s="60">
        <f t="shared" si="1147"/>
        <v>0.88584763636363628</v>
      </c>
      <c r="AJ523" s="60">
        <f t="shared" si="1147"/>
        <v>0.20485999999999999</v>
      </c>
      <c r="AK523" s="60">
        <f t="shared" si="1147"/>
        <v>8.6273000000000002E-2</v>
      </c>
      <c r="AM523" s="31">
        <f t="shared" si="1151"/>
        <v>1.361742</v>
      </c>
      <c r="AN523" s="31">
        <f t="shared" si="1150"/>
        <v>3.03409</v>
      </c>
      <c r="AO523" s="31">
        <f t="shared" si="1150"/>
        <v>1.9438700000000002</v>
      </c>
      <c r="AP523" s="31">
        <f t="shared" si="1150"/>
        <v>1.9239670000000002</v>
      </c>
      <c r="AQ523" s="31">
        <f t="shared" si="1150"/>
        <v>4.5699899999999998</v>
      </c>
      <c r="AR523" s="31">
        <f t="shared" si="1150"/>
        <v>3.7236410000000002</v>
      </c>
      <c r="AS523" s="31">
        <f t="shared" si="1150"/>
        <v>8.2632413636363626</v>
      </c>
      <c r="AT523" s="31">
        <f t="shared" si="1150"/>
        <v>6.8826070000000001</v>
      </c>
      <c r="AU523" s="31">
        <f t="shared" si="1150"/>
        <v>5.3313069999999998</v>
      </c>
      <c r="BQ523" s="24">
        <v>2006</v>
      </c>
      <c r="BR523" s="24">
        <f t="shared" si="1161"/>
        <v>18</v>
      </c>
      <c r="BS523" s="29">
        <f t="shared" si="1138"/>
        <v>-8.3939609999999991</v>
      </c>
      <c r="BT523" s="29">
        <f t="shared" si="1139"/>
        <v>-8.6946799999999982</v>
      </c>
      <c r="BU523" s="29">
        <f t="shared" si="1140"/>
        <v>-8.1362270000000017</v>
      </c>
      <c r="BV523" s="29">
        <f t="shared" si="1141"/>
        <v>-8.6285310000000006</v>
      </c>
      <c r="BW523" s="29">
        <f t="shared" si="1142"/>
        <v>-3.2883080000000007</v>
      </c>
      <c r="BX523" s="29">
        <f t="shared" si="1143"/>
        <v>-8.9778800000000007</v>
      </c>
      <c r="BY523" s="29">
        <f t="shared" si="1144"/>
        <v>-9.722837136363637</v>
      </c>
      <c r="BZ523" s="29">
        <f t="shared" si="1145"/>
        <v>-8.2931849999999994</v>
      </c>
      <c r="CA523" s="29">
        <f t="shared" si="1146"/>
        <v>-12.434344000000001</v>
      </c>
    </row>
    <row r="524" spans="1:79" x14ac:dyDescent="0.25">
      <c r="A524" s="25" t="s">
        <v>117</v>
      </c>
      <c r="B524" s="25" t="s">
        <v>90</v>
      </c>
      <c r="C524" s="25" t="s">
        <v>91</v>
      </c>
      <c r="D524" s="26">
        <v>19</v>
      </c>
      <c r="F524" s="29">
        <v>1.7167570000000001</v>
      </c>
      <c r="G524" s="29">
        <v>1.283819</v>
      </c>
      <c r="H524" s="29">
        <v>0.76773199999999997</v>
      </c>
      <c r="I524" s="29">
        <v>0.86177199999999998</v>
      </c>
      <c r="J524" s="29">
        <v>0.52975000000000005</v>
      </c>
      <c r="K524" s="29">
        <v>0.31745699999999999</v>
      </c>
      <c r="L524" s="29">
        <v>0.33503300000000003</v>
      </c>
      <c r="M524" s="58">
        <v>1.4031100000000001</v>
      </c>
      <c r="N524" s="58">
        <v>0.91136700000000004</v>
      </c>
      <c r="O524" s="58">
        <v>1.4647289999999999</v>
      </c>
      <c r="R524" s="31"/>
      <c r="S524" s="31">
        <f t="shared" si="1152"/>
        <v>1.283819</v>
      </c>
      <c r="T524" s="31">
        <f t="shared" si="1153"/>
        <v>0.76773199999999997</v>
      </c>
      <c r="U524" s="31">
        <f t="shared" si="1154"/>
        <v>0.86177199999999998</v>
      </c>
      <c r="V524" s="31">
        <f t="shared" si="1155"/>
        <v>0.52975000000000005</v>
      </c>
      <c r="W524" s="31">
        <f t="shared" si="1156"/>
        <v>0.31745699999999999</v>
      </c>
      <c r="X524" s="31">
        <f t="shared" si="1157"/>
        <v>0.33503300000000003</v>
      </c>
      <c r="Y524" s="60">
        <f t="shared" si="1158"/>
        <v>1.5741901818181818</v>
      </c>
      <c r="Z524" s="60">
        <f t="shared" si="1159"/>
        <v>0.91136700000000004</v>
      </c>
      <c r="AA524" s="60">
        <f t="shared" si="1160"/>
        <v>1.4647289999999999</v>
      </c>
      <c r="AC524" s="60">
        <f t="shared" si="1149"/>
        <v>1.283819</v>
      </c>
      <c r="AD524" s="60">
        <f t="shared" si="1147"/>
        <v>0.76773199999999997</v>
      </c>
      <c r="AE524" s="60">
        <f t="shared" si="1147"/>
        <v>0.86177199999999998</v>
      </c>
      <c r="AF524" s="60">
        <f t="shared" si="1147"/>
        <v>0.52975000000000005</v>
      </c>
      <c r="AG524" s="60">
        <f t="shared" si="1147"/>
        <v>0.31745699999999999</v>
      </c>
      <c r="AH524" s="60">
        <f t="shared" si="1147"/>
        <v>0.33503300000000003</v>
      </c>
      <c r="AI524" s="60">
        <f t="shared" si="1147"/>
        <v>1.5741901818181818</v>
      </c>
      <c r="AJ524" s="60">
        <f t="shared" si="1147"/>
        <v>0.91136700000000004</v>
      </c>
      <c r="AK524" s="60">
        <f t="shared" si="1147"/>
        <v>1.4647289999999999</v>
      </c>
      <c r="AM524" s="31">
        <f t="shared" si="1151"/>
        <v>2.6455609999999998</v>
      </c>
      <c r="AN524" s="31">
        <f t="shared" si="1150"/>
        <v>3.801822</v>
      </c>
      <c r="AO524" s="31">
        <f t="shared" si="1150"/>
        <v>2.8056420000000002</v>
      </c>
      <c r="AP524" s="31">
        <f t="shared" si="1150"/>
        <v>2.4537170000000001</v>
      </c>
      <c r="AQ524" s="31">
        <f t="shared" si="1150"/>
        <v>4.8874469999999999</v>
      </c>
      <c r="AR524" s="31">
        <f t="shared" si="1150"/>
        <v>4.0586739999999999</v>
      </c>
      <c r="AS524" s="31">
        <f t="shared" si="1150"/>
        <v>9.8374315454545442</v>
      </c>
      <c r="AT524" s="31">
        <f t="shared" si="1150"/>
        <v>7.7939740000000004</v>
      </c>
      <c r="AU524" s="31">
        <f t="shared" si="1150"/>
        <v>6.796036</v>
      </c>
      <c r="BQ524" s="24">
        <v>2006</v>
      </c>
      <c r="BR524" s="24">
        <f t="shared" si="1161"/>
        <v>19</v>
      </c>
      <c r="BS524" s="29">
        <f t="shared" si="1138"/>
        <v>-8.9930599999999998</v>
      </c>
      <c r="BT524" s="29">
        <f t="shared" si="1139"/>
        <v>-9.1371939999999974</v>
      </c>
      <c r="BU524" s="29">
        <f t="shared" si="1140"/>
        <v>-8.2252860000000023</v>
      </c>
      <c r="BV524" s="29">
        <f t="shared" si="1141"/>
        <v>-8.936675000000001</v>
      </c>
      <c r="BW524" s="29">
        <f t="shared" si="1142"/>
        <v>-3.6714690000000005</v>
      </c>
      <c r="BX524" s="29">
        <f t="shared" si="1143"/>
        <v>-10.088161000000001</v>
      </c>
      <c r="BY524" s="29">
        <f t="shared" si="1144"/>
        <v>-10.786415772727274</v>
      </c>
      <c r="BZ524" s="29">
        <f t="shared" si="1145"/>
        <v>-9.6115239999999993</v>
      </c>
      <c r="CA524" s="29">
        <f t="shared" si="1146"/>
        <v>-13.039481000000002</v>
      </c>
    </row>
    <row r="525" spans="1:79" x14ac:dyDescent="0.25">
      <c r="A525" s="25" t="s">
        <v>117</v>
      </c>
      <c r="B525" s="25" t="s">
        <v>90</v>
      </c>
      <c r="C525" s="25" t="s">
        <v>92</v>
      </c>
      <c r="D525" s="26">
        <v>20</v>
      </c>
      <c r="F525" s="29">
        <v>1.464175</v>
      </c>
      <c r="G525" s="29">
        <v>0.98120399999999997</v>
      </c>
      <c r="H525" s="29">
        <v>0.53728699999999996</v>
      </c>
      <c r="I525" s="29">
        <v>0.61961900000000003</v>
      </c>
      <c r="J525" s="29">
        <v>0.288746</v>
      </c>
      <c r="K525" s="29">
        <v>0.118051</v>
      </c>
      <c r="L525" s="29">
        <v>0.26237199999999999</v>
      </c>
      <c r="M525" s="58">
        <v>1.170806</v>
      </c>
      <c r="N525" s="58">
        <v>0.69566600000000001</v>
      </c>
      <c r="O525" s="58">
        <v>1.0272969999999999</v>
      </c>
      <c r="R525" s="31"/>
      <c r="S525" s="31">
        <f t="shared" si="1152"/>
        <v>0.98120399999999997</v>
      </c>
      <c r="T525" s="31">
        <f t="shared" si="1153"/>
        <v>0.53728699999999996</v>
      </c>
      <c r="U525" s="31">
        <f t="shared" si="1154"/>
        <v>0.61961900000000003</v>
      </c>
      <c r="V525" s="31">
        <f t="shared" si="1155"/>
        <v>0.288746</v>
      </c>
      <c r="W525" s="31">
        <f t="shared" si="1156"/>
        <v>0.118051</v>
      </c>
      <c r="X525" s="31">
        <f t="shared" si="1157"/>
        <v>0.26237199999999999</v>
      </c>
      <c r="Y525" s="60">
        <f t="shared" si="1158"/>
        <v>1.3308254545454545</v>
      </c>
      <c r="Z525" s="60">
        <f t="shared" si="1159"/>
        <v>0.69566600000000001</v>
      </c>
      <c r="AA525" s="60">
        <f t="shared" si="1160"/>
        <v>1.0272969999999999</v>
      </c>
      <c r="AC525" s="60">
        <f t="shared" si="1149"/>
        <v>0.98120399999999997</v>
      </c>
      <c r="AD525" s="60">
        <f t="shared" si="1147"/>
        <v>0.53728699999999996</v>
      </c>
      <c r="AE525" s="60">
        <f t="shared" si="1147"/>
        <v>0.61961900000000003</v>
      </c>
      <c r="AF525" s="60">
        <f t="shared" si="1147"/>
        <v>0.288746</v>
      </c>
      <c r="AG525" s="60">
        <f t="shared" si="1147"/>
        <v>0.118051</v>
      </c>
      <c r="AH525" s="60">
        <f t="shared" si="1147"/>
        <v>0.26237199999999999</v>
      </c>
      <c r="AI525" s="60">
        <f t="shared" si="1147"/>
        <v>1.3308254545454545</v>
      </c>
      <c r="AJ525" s="60">
        <f t="shared" si="1147"/>
        <v>0.69566600000000001</v>
      </c>
      <c r="AK525" s="60">
        <f t="shared" si="1147"/>
        <v>1.0272969999999999</v>
      </c>
      <c r="AM525" s="31">
        <f t="shared" si="1151"/>
        <v>3.6267649999999998</v>
      </c>
      <c r="AN525" s="31">
        <f t="shared" si="1150"/>
        <v>4.3391089999999997</v>
      </c>
      <c r="AO525" s="31">
        <f t="shared" si="1150"/>
        <v>3.4252610000000003</v>
      </c>
      <c r="AP525" s="31">
        <f t="shared" si="1150"/>
        <v>2.7424630000000003</v>
      </c>
      <c r="AQ525" s="31">
        <f t="shared" si="1150"/>
        <v>5.0054980000000002</v>
      </c>
      <c r="AR525" s="31">
        <f t="shared" si="1150"/>
        <v>4.3210459999999999</v>
      </c>
      <c r="AS525" s="31">
        <f t="shared" si="1150"/>
        <v>11.168256999999999</v>
      </c>
      <c r="AT525" s="31">
        <f t="shared" si="1150"/>
        <v>8.4896399999999996</v>
      </c>
      <c r="AU525" s="31">
        <f t="shared" si="1150"/>
        <v>7.8233329999999999</v>
      </c>
      <c r="BQ525" s="24">
        <v>2006</v>
      </c>
      <c r="BR525" s="24">
        <f t="shared" si="1161"/>
        <v>20</v>
      </c>
      <c r="BS525" s="29">
        <f t="shared" si="1138"/>
        <v>-9.7980330000000002</v>
      </c>
      <c r="BT525" s="29">
        <f t="shared" si="1139"/>
        <v>-9.7885699999999964</v>
      </c>
      <c r="BU525" s="29">
        <f t="shared" si="1140"/>
        <v>-8.4857800000000019</v>
      </c>
      <c r="BV525" s="29">
        <f t="shared" si="1141"/>
        <v>-9.6112830000000002</v>
      </c>
      <c r="BW525" s="29">
        <f t="shared" si="1142"/>
        <v>-4.4449380000000005</v>
      </c>
      <c r="BX525" s="29">
        <f t="shared" si="1143"/>
        <v>-11.070385000000002</v>
      </c>
      <c r="BY525" s="29">
        <f t="shared" si="1144"/>
        <v>-11.33623940909091</v>
      </c>
      <c r="BZ525" s="29">
        <f t="shared" si="1145"/>
        <v>-10.399220999999999</v>
      </c>
      <c r="CA525" s="29">
        <f t="shared" si="1146"/>
        <v>-13.888203000000003</v>
      </c>
    </row>
    <row r="526" spans="1:79" x14ac:dyDescent="0.25">
      <c r="A526" s="25" t="s">
        <v>117</v>
      </c>
      <c r="B526" s="25" t="s">
        <v>90</v>
      </c>
      <c r="C526" s="25" t="s">
        <v>93</v>
      </c>
      <c r="D526" s="26">
        <v>21</v>
      </c>
      <c r="F526" s="29">
        <v>0.96952199999999999</v>
      </c>
      <c r="G526" s="29">
        <v>0.36924000000000001</v>
      </c>
      <c r="H526" s="29">
        <v>3.1189999999999998E-3</v>
      </c>
      <c r="I526" s="29">
        <v>0.25808999999999999</v>
      </c>
      <c r="J526" s="29">
        <v>-9.861E-3</v>
      </c>
      <c r="K526" s="29">
        <v>-0.16436400000000001</v>
      </c>
      <c r="L526" s="29">
        <v>-1.1200999999999999E-2</v>
      </c>
      <c r="M526" s="58">
        <v>0.61150199999999999</v>
      </c>
      <c r="N526" s="58">
        <v>0.22457299999999999</v>
      </c>
      <c r="O526" s="58">
        <v>0.41774800000000001</v>
      </c>
      <c r="R526" s="31"/>
      <c r="S526" s="31">
        <f t="shared" si="1152"/>
        <v>0.36924000000000001</v>
      </c>
      <c r="T526" s="31">
        <f t="shared" si="1153"/>
        <v>3.1189999999999998E-3</v>
      </c>
      <c r="U526" s="31">
        <f t="shared" si="1154"/>
        <v>0.25808999999999999</v>
      </c>
      <c r="V526" s="31">
        <f t="shared" si="1155"/>
        <v>-9.861E-3</v>
      </c>
      <c r="W526" s="31">
        <f t="shared" si="1156"/>
        <v>-0.16436400000000001</v>
      </c>
      <c r="X526" s="31">
        <f t="shared" si="1157"/>
        <v>-1.1200999999999999E-2</v>
      </c>
      <c r="Y526" s="60">
        <f t="shared" si="1158"/>
        <v>0.80678563636363632</v>
      </c>
      <c r="Z526" s="60">
        <f t="shared" si="1159"/>
        <v>0.22457299999999999</v>
      </c>
      <c r="AA526" s="60">
        <f t="shared" si="1160"/>
        <v>0.41774800000000001</v>
      </c>
      <c r="AC526" s="60">
        <f t="shared" si="1149"/>
        <v>0.36924000000000001</v>
      </c>
      <c r="AD526" s="60">
        <f t="shared" si="1147"/>
        <v>3.1189999999999998E-3</v>
      </c>
      <c r="AE526" s="60">
        <f t="shared" si="1147"/>
        <v>0.25808999999999999</v>
      </c>
      <c r="AF526" s="60">
        <f t="shared" si="1147"/>
        <v>-9.861E-3</v>
      </c>
      <c r="AG526" s="60">
        <f t="shared" si="1147"/>
        <v>-0.16436400000000001</v>
      </c>
      <c r="AH526" s="60">
        <f t="shared" si="1147"/>
        <v>-1.1200999999999999E-2</v>
      </c>
      <c r="AI526" s="60">
        <f t="shared" si="1147"/>
        <v>0.80678563636363632</v>
      </c>
      <c r="AJ526" s="60">
        <f t="shared" si="1147"/>
        <v>0.22457299999999999</v>
      </c>
      <c r="AK526" s="60">
        <f t="shared" si="1147"/>
        <v>0.41774800000000001</v>
      </c>
      <c r="AM526" s="31">
        <f t="shared" si="1151"/>
        <v>3.9960049999999998</v>
      </c>
      <c r="AN526" s="31">
        <f t="shared" si="1150"/>
        <v>4.3422279999999995</v>
      </c>
      <c r="AO526" s="31">
        <f t="shared" si="1150"/>
        <v>3.6833510000000005</v>
      </c>
      <c r="AP526" s="31">
        <f t="shared" si="1150"/>
        <v>2.7326020000000004</v>
      </c>
      <c r="AQ526" s="31">
        <f t="shared" si="1150"/>
        <v>4.8411340000000003</v>
      </c>
      <c r="AR526" s="31">
        <f t="shared" si="1150"/>
        <v>4.3098450000000001</v>
      </c>
      <c r="AS526" s="31">
        <f t="shared" si="1150"/>
        <v>11.975042636363636</v>
      </c>
      <c r="AT526" s="31">
        <f t="shared" si="1150"/>
        <v>8.7142129999999991</v>
      </c>
      <c r="AU526" s="31">
        <f t="shared" si="1150"/>
        <v>8.2410809999999994</v>
      </c>
      <c r="BQ526" s="24">
        <v>2006</v>
      </c>
      <c r="BR526" s="24">
        <f t="shared" si="1161"/>
        <v>21</v>
      </c>
      <c r="BS526" s="29">
        <f t="shared" si="1138"/>
        <v>-9.932741</v>
      </c>
      <c r="BT526" s="29">
        <f t="shared" si="1139"/>
        <v>-10.369463999999997</v>
      </c>
      <c r="BU526" s="29">
        <f t="shared" si="1140"/>
        <v>-8.3884390000000018</v>
      </c>
      <c r="BV526" s="29">
        <f t="shared" si="1141"/>
        <v>-9.9345470000000002</v>
      </c>
      <c r="BW526" s="29">
        <f t="shared" si="1142"/>
        <v>-5.1287980000000006</v>
      </c>
      <c r="BX526" s="29">
        <f t="shared" si="1143"/>
        <v>-11.895878000000002</v>
      </c>
      <c r="BY526" s="29">
        <f t="shared" si="1144"/>
        <v>-11.131103318181818</v>
      </c>
      <c r="BZ526" s="29">
        <f t="shared" si="1145"/>
        <v>-10.945846</v>
      </c>
      <c r="CA526" s="29">
        <f t="shared" si="1146"/>
        <v>-14.494619000000002</v>
      </c>
    </row>
    <row r="527" spans="1:79" x14ac:dyDescent="0.25">
      <c r="A527" s="25" t="s">
        <v>117</v>
      </c>
      <c r="B527" s="25" t="s">
        <v>94</v>
      </c>
      <c r="C527" s="25" t="s">
        <v>91</v>
      </c>
      <c r="D527" s="26">
        <v>22</v>
      </c>
      <c r="F527" s="29">
        <v>1.1442639999999999</v>
      </c>
      <c r="G527" s="29">
        <v>0.65662100000000001</v>
      </c>
      <c r="H527" s="29">
        <v>0.31498100000000001</v>
      </c>
      <c r="I527" s="29">
        <v>0.73069600000000001</v>
      </c>
      <c r="J527" s="29">
        <v>8.6288000000000004E-2</v>
      </c>
      <c r="K527" s="29">
        <v>0.367143</v>
      </c>
      <c r="L527" s="29">
        <v>0.62526599999999999</v>
      </c>
      <c r="M527" s="58">
        <v>1.0630470000000001</v>
      </c>
      <c r="N527" s="58">
        <v>0.61860499999999996</v>
      </c>
      <c r="O527" s="58">
        <v>0.50008799999999998</v>
      </c>
      <c r="R527" s="31"/>
      <c r="S527" s="31">
        <f t="shared" si="1152"/>
        <v>0.65662100000000001</v>
      </c>
      <c r="T527" s="31">
        <f t="shared" si="1153"/>
        <v>0.31498100000000001</v>
      </c>
      <c r="U527" s="31">
        <f t="shared" si="1154"/>
        <v>0.73069600000000001</v>
      </c>
      <c r="V527" s="31">
        <f t="shared" si="1155"/>
        <v>8.6288000000000004E-2</v>
      </c>
      <c r="W527" s="31">
        <f t="shared" si="1156"/>
        <v>0.367143</v>
      </c>
      <c r="X527" s="31">
        <f t="shared" si="1157"/>
        <v>0.62526599999999999</v>
      </c>
      <c r="Y527" s="60">
        <f t="shared" si="1158"/>
        <v>1.1073471818181817</v>
      </c>
      <c r="Z527" s="60">
        <f t="shared" si="1159"/>
        <v>0.61860499999999996</v>
      </c>
      <c r="AA527" s="60">
        <f t="shared" si="1160"/>
        <v>0.50008799999999998</v>
      </c>
      <c r="AC527" s="60">
        <f t="shared" si="1149"/>
        <v>0.65662100000000001</v>
      </c>
      <c r="AD527" s="60">
        <f t="shared" si="1147"/>
        <v>0.31498100000000001</v>
      </c>
      <c r="AE527" s="60">
        <f t="shared" si="1147"/>
        <v>0.73069600000000001</v>
      </c>
      <c r="AF527" s="60">
        <f t="shared" si="1147"/>
        <v>8.6288000000000004E-2</v>
      </c>
      <c r="AG527" s="60">
        <f t="shared" si="1147"/>
        <v>0.367143</v>
      </c>
      <c r="AH527" s="60">
        <f t="shared" si="1147"/>
        <v>0.62526599999999999</v>
      </c>
      <c r="AI527" s="60">
        <f t="shared" si="1147"/>
        <v>1.1073471818181817</v>
      </c>
      <c r="AJ527" s="60">
        <f t="shared" si="1147"/>
        <v>0.61860499999999996</v>
      </c>
      <c r="AK527" s="60">
        <f t="shared" si="1147"/>
        <v>0.50008799999999998</v>
      </c>
      <c r="AM527" s="31">
        <f t="shared" si="1151"/>
        <v>4.6526259999999997</v>
      </c>
      <c r="AN527" s="31">
        <f t="shared" si="1150"/>
        <v>4.6572089999999999</v>
      </c>
      <c r="AO527" s="31">
        <f t="shared" si="1150"/>
        <v>4.4140470000000001</v>
      </c>
      <c r="AP527" s="31">
        <f t="shared" si="1150"/>
        <v>2.8188900000000006</v>
      </c>
      <c r="AQ527" s="31">
        <f t="shared" si="1150"/>
        <v>5.2082770000000007</v>
      </c>
      <c r="AR527" s="31">
        <f t="shared" si="1150"/>
        <v>4.935111</v>
      </c>
      <c r="AS527" s="31">
        <f t="shared" si="1150"/>
        <v>13.082389818181817</v>
      </c>
      <c r="AT527" s="31">
        <f t="shared" si="1150"/>
        <v>9.3328179999999996</v>
      </c>
      <c r="AU527" s="31">
        <f t="shared" si="1150"/>
        <v>8.7411689999999993</v>
      </c>
      <c r="BQ527" s="24">
        <v>2007</v>
      </c>
      <c r="BR527" s="24">
        <v>1</v>
      </c>
      <c r="BS527" s="29">
        <f>AM908</f>
        <v>-0.15728900000000001</v>
      </c>
      <c r="BT527" s="29">
        <f t="shared" ref="BT527:CA527" si="1162">AN908</f>
        <v>-0.186533</v>
      </c>
      <c r="BU527" s="29">
        <f t="shared" si="1162"/>
        <v>-0.29544799999999999</v>
      </c>
      <c r="BV527" s="29">
        <f t="shared" si="1162"/>
        <v>-0.47045399999999998</v>
      </c>
      <c r="BW527" s="29">
        <f t="shared" si="1162"/>
        <v>-9.2530000000000001E-2</v>
      </c>
      <c r="BX527" s="29">
        <f t="shared" si="1162"/>
        <v>-0.1195</v>
      </c>
      <c r="BY527" s="29">
        <f t="shared" si="1162"/>
        <v>0.74104654545454551</v>
      </c>
      <c r="BZ527" s="29">
        <f t="shared" si="1162"/>
        <v>0.74099800000000005</v>
      </c>
      <c r="CA527" s="29">
        <f t="shared" si="1162"/>
        <v>0.202959</v>
      </c>
    </row>
    <row r="528" spans="1:79" x14ac:dyDescent="0.25">
      <c r="A528" s="25" t="s">
        <v>117</v>
      </c>
      <c r="B528" s="25" t="s">
        <v>94</v>
      </c>
      <c r="C528" s="25" t="s">
        <v>92</v>
      </c>
      <c r="D528" s="26">
        <v>23</v>
      </c>
      <c r="F528" s="29">
        <v>0.419485</v>
      </c>
      <c r="G528" s="29">
        <v>0.240895</v>
      </c>
      <c r="H528" s="29">
        <v>0.30152099999999998</v>
      </c>
      <c r="I528" s="29">
        <v>0.26780199999999998</v>
      </c>
      <c r="J528" s="29">
        <v>-0.26551900000000001</v>
      </c>
      <c r="K528" s="29">
        <v>-5.8631999999999997E-2</v>
      </c>
      <c r="L528" s="29">
        <v>0.28590700000000002</v>
      </c>
      <c r="M528" s="58">
        <v>0.24037500000000001</v>
      </c>
      <c r="N528" s="58">
        <v>0.62717999999999996</v>
      </c>
      <c r="O528" s="58">
        <v>0.40949799999999997</v>
      </c>
      <c r="R528" s="31"/>
      <c r="S528" s="31">
        <f t="shared" si="1152"/>
        <v>0.240895</v>
      </c>
      <c r="T528" s="31">
        <f t="shared" si="1153"/>
        <v>0.30152099999999998</v>
      </c>
      <c r="U528" s="31">
        <f t="shared" si="1154"/>
        <v>0.26780199999999998</v>
      </c>
      <c r="V528" s="31">
        <f t="shared" si="1155"/>
        <v>-0.26551900000000001</v>
      </c>
      <c r="W528" s="31">
        <f t="shared" si="1156"/>
        <v>-5.8631999999999997E-2</v>
      </c>
      <c r="X528" s="31">
        <f t="shared" si="1157"/>
        <v>0.28590700000000002</v>
      </c>
      <c r="Y528" s="60">
        <f t="shared" si="1158"/>
        <v>0.3380713636363637</v>
      </c>
      <c r="Z528" s="60">
        <f t="shared" si="1159"/>
        <v>0.62717999999999996</v>
      </c>
      <c r="AA528" s="60">
        <f t="shared" si="1160"/>
        <v>0.40949799999999997</v>
      </c>
      <c r="AC528" s="60">
        <f t="shared" si="1149"/>
        <v>0.240895</v>
      </c>
      <c r="AD528" s="60">
        <f t="shared" ref="AD528:AD532" si="1163">T528</f>
        <v>0.30152099999999998</v>
      </c>
      <c r="AE528" s="60">
        <f t="shared" ref="AE528:AE532" si="1164">U528</f>
        <v>0.26780199999999998</v>
      </c>
      <c r="AF528" s="60">
        <f t="shared" ref="AF528:AF532" si="1165">V528</f>
        <v>-0.26551900000000001</v>
      </c>
      <c r="AG528" s="60">
        <f t="shared" ref="AG528:AG532" si="1166">W528</f>
        <v>-5.8631999999999997E-2</v>
      </c>
      <c r="AH528" s="60">
        <f t="shared" ref="AH528:AH532" si="1167">X528</f>
        <v>0.28590700000000002</v>
      </c>
      <c r="AI528" s="60">
        <f t="shared" ref="AI528:AI532" si="1168">Y528</f>
        <v>0.3380713636363637</v>
      </c>
      <c r="AJ528" s="60">
        <f t="shared" ref="AJ528:AJ532" si="1169">Z528</f>
        <v>0.62717999999999996</v>
      </c>
      <c r="AK528" s="60">
        <f t="shared" ref="AK528:AK532" si="1170">AA528</f>
        <v>0.40949799999999997</v>
      </c>
      <c r="AM528" s="31">
        <f t="shared" si="1151"/>
        <v>4.8935209999999998</v>
      </c>
      <c r="AN528" s="31">
        <f t="shared" si="1150"/>
        <v>4.9587300000000001</v>
      </c>
      <c r="AO528" s="31">
        <f t="shared" si="1150"/>
        <v>4.6818489999999997</v>
      </c>
      <c r="AP528" s="31">
        <f t="shared" si="1150"/>
        <v>2.5533710000000007</v>
      </c>
      <c r="AQ528" s="31">
        <f t="shared" si="1150"/>
        <v>5.1496450000000005</v>
      </c>
      <c r="AR528" s="31">
        <f t="shared" si="1150"/>
        <v>5.2210179999999999</v>
      </c>
      <c r="AS528" s="31">
        <f t="shared" si="1150"/>
        <v>13.42046118181818</v>
      </c>
      <c r="AT528" s="31">
        <f t="shared" si="1150"/>
        <v>9.9599979999999988</v>
      </c>
      <c r="AU528" s="31">
        <f t="shared" si="1150"/>
        <v>9.1506669999999986</v>
      </c>
      <c r="BQ528" s="24">
        <v>2007</v>
      </c>
      <c r="BR528" s="24">
        <v>2</v>
      </c>
      <c r="BS528" s="29">
        <f t="shared" ref="BS528:BS547" si="1171">AM909</f>
        <v>-0.87436000000000003</v>
      </c>
      <c r="BT528" s="29">
        <f t="shared" ref="BT528:BT547" si="1172">AN909</f>
        <v>-0.84688199999999991</v>
      </c>
      <c r="BU528" s="29">
        <f t="shared" ref="BU528:BU547" si="1173">AO909</f>
        <v>-1.1262939999999999</v>
      </c>
      <c r="BV528" s="29">
        <f t="shared" ref="BV528:BV547" si="1174">AP909</f>
        <v>-1.3462399999999999</v>
      </c>
      <c r="BW528" s="29">
        <f t="shared" ref="BW528:BW547" si="1175">AQ909</f>
        <v>-0.63395199999999996</v>
      </c>
      <c r="BX528" s="29">
        <f t="shared" ref="BX528:BX547" si="1176">AR909</f>
        <v>-0.76788100000000004</v>
      </c>
      <c r="BY528" s="29">
        <f t="shared" ref="BY528:BY547" si="1177">AS909</f>
        <v>0.45296618181818188</v>
      </c>
      <c r="BZ528" s="29">
        <f t="shared" ref="BZ528:BZ547" si="1178">AT909</f>
        <v>0.77903</v>
      </c>
      <c r="CA528" s="29">
        <f t="shared" ref="CA528:CA547" si="1179">AU909</f>
        <v>-0.11715300000000001</v>
      </c>
    </row>
    <row r="529" spans="1:79" x14ac:dyDescent="0.25">
      <c r="A529" s="25" t="s">
        <v>117</v>
      </c>
      <c r="B529" s="25" t="s">
        <v>94</v>
      </c>
      <c r="C529" s="25" t="s">
        <v>93</v>
      </c>
      <c r="D529" s="26">
        <v>24</v>
      </c>
      <c r="F529" s="29">
        <v>-0.701434</v>
      </c>
      <c r="G529" s="29">
        <v>-0.46863199999999999</v>
      </c>
      <c r="H529" s="29">
        <v>0.14787600000000001</v>
      </c>
      <c r="I529" s="29">
        <v>-0.36511900000000003</v>
      </c>
      <c r="J529" s="29">
        <v>-0.66405199999999998</v>
      </c>
      <c r="K529" s="29">
        <v>-0.512903</v>
      </c>
      <c r="L529" s="29">
        <v>-0.213781</v>
      </c>
      <c r="M529" s="58">
        <v>-0.93086999999999998</v>
      </c>
      <c r="N529" s="58">
        <v>0.451436</v>
      </c>
      <c r="O529" s="58">
        <v>0.11866</v>
      </c>
      <c r="R529" s="31"/>
      <c r="S529" s="31">
        <f t="shared" si="1152"/>
        <v>-0.46863199999999999</v>
      </c>
      <c r="T529" s="31">
        <f t="shared" si="1153"/>
        <v>0.14787600000000001</v>
      </c>
      <c r="U529" s="31">
        <f t="shared" si="1154"/>
        <v>-0.36511900000000003</v>
      </c>
      <c r="V529" s="31">
        <f t="shared" si="1155"/>
        <v>-0.66405199999999998</v>
      </c>
      <c r="W529" s="31">
        <f t="shared" si="1156"/>
        <v>-0.512903</v>
      </c>
      <c r="X529" s="31">
        <f t="shared" si="1157"/>
        <v>-0.213781</v>
      </c>
      <c r="Y529" s="60">
        <f t="shared" si="1158"/>
        <v>-0.80572309090909089</v>
      </c>
      <c r="Z529" s="60">
        <f t="shared" si="1159"/>
        <v>0.451436</v>
      </c>
      <c r="AA529" s="60">
        <f t="shared" si="1160"/>
        <v>0.11866</v>
      </c>
      <c r="AC529" s="60">
        <f t="shared" si="1149"/>
        <v>-0.46863199999999999</v>
      </c>
      <c r="AD529" s="60">
        <f t="shared" si="1163"/>
        <v>0.14787600000000001</v>
      </c>
      <c r="AE529" s="60">
        <f t="shared" si="1164"/>
        <v>-0.36511900000000003</v>
      </c>
      <c r="AF529" s="60">
        <f t="shared" si="1165"/>
        <v>-0.66405199999999998</v>
      </c>
      <c r="AG529" s="60">
        <f t="shared" si="1166"/>
        <v>-0.512903</v>
      </c>
      <c r="AH529" s="60">
        <f t="shared" si="1167"/>
        <v>-0.213781</v>
      </c>
      <c r="AI529" s="60">
        <f t="shared" si="1168"/>
        <v>-0.80572309090909089</v>
      </c>
      <c r="AJ529" s="60">
        <f t="shared" si="1169"/>
        <v>0.451436</v>
      </c>
      <c r="AK529" s="60">
        <f t="shared" si="1170"/>
        <v>0.11866</v>
      </c>
      <c r="AM529" s="31">
        <f t="shared" si="1151"/>
        <v>4.4248889999999994</v>
      </c>
      <c r="AN529" s="31">
        <f t="shared" ref="AN529:AN532" si="1180">AD529+AN528</f>
        <v>5.1066060000000002</v>
      </c>
      <c r="AO529" s="31">
        <f t="shared" ref="AO529:AO532" si="1181">AE529+AO528</f>
        <v>4.3167299999999997</v>
      </c>
      <c r="AP529" s="31">
        <f t="shared" ref="AP529:AP532" si="1182">AF529+AP528</f>
        <v>1.8893190000000009</v>
      </c>
      <c r="AQ529" s="31">
        <f t="shared" ref="AQ529:AQ532" si="1183">AG529+AQ528</f>
        <v>4.6367420000000008</v>
      </c>
      <c r="AR529" s="31">
        <f t="shared" ref="AR529:AR532" si="1184">AH529+AR528</f>
        <v>5.0072369999999999</v>
      </c>
      <c r="AS529" s="31">
        <f t="shared" ref="AS529:AS532" si="1185">AI529+AS528</f>
        <v>12.614738090909089</v>
      </c>
      <c r="AT529" s="31">
        <f t="shared" ref="AT529:AT532" si="1186">AJ529+AT528</f>
        <v>10.411433999999998</v>
      </c>
      <c r="AU529" s="31">
        <f t="shared" ref="AU529:AU532" si="1187">AK529+AU528</f>
        <v>9.2693269999999988</v>
      </c>
      <c r="BQ529" s="24">
        <v>2007</v>
      </c>
      <c r="BR529" s="24">
        <v>3</v>
      </c>
      <c r="BS529" s="29">
        <f t="shared" si="1171"/>
        <v>-2.1457600000000001</v>
      </c>
      <c r="BT529" s="29">
        <f t="shared" si="1172"/>
        <v>-2.1162879999999999</v>
      </c>
      <c r="BU529" s="29">
        <f t="shared" si="1173"/>
        <v>-2.222483</v>
      </c>
      <c r="BV529" s="29">
        <f t="shared" si="1174"/>
        <v>-1.5374859999999999</v>
      </c>
      <c r="BW529" s="29">
        <f t="shared" si="1175"/>
        <v>-1.0387999999999999</v>
      </c>
      <c r="BX529" s="29">
        <f t="shared" si="1176"/>
        <v>-1.9179269999999999</v>
      </c>
      <c r="BY529" s="29">
        <f t="shared" si="1177"/>
        <v>-0.29207081818181807</v>
      </c>
      <c r="BZ529" s="29">
        <f t="shared" si="1178"/>
        <v>-0.39798999999999995</v>
      </c>
      <c r="CA529" s="29">
        <f t="shared" si="1179"/>
        <v>-1.106258</v>
      </c>
    </row>
    <row r="530" spans="1:79" x14ac:dyDescent="0.25">
      <c r="A530" s="25" t="s">
        <v>117</v>
      </c>
      <c r="B530" s="25" t="s">
        <v>95</v>
      </c>
      <c r="C530" s="25" t="s">
        <v>91</v>
      </c>
      <c r="D530" s="26">
        <v>25</v>
      </c>
      <c r="F530" s="29">
        <v>-0.274447</v>
      </c>
      <c r="G530" s="29">
        <v>-0.10097299999999999</v>
      </c>
      <c r="H530" s="29">
        <v>0.402258</v>
      </c>
      <c r="I530" s="29">
        <v>0.104825</v>
      </c>
      <c r="J530" s="29">
        <v>-0.251334</v>
      </c>
      <c r="K530" s="29">
        <v>-0.198354</v>
      </c>
      <c r="L530" s="29">
        <v>0.15101700000000001</v>
      </c>
      <c r="M530" s="58">
        <v>-0.40654400000000002</v>
      </c>
      <c r="N530" s="58">
        <v>0.455787</v>
      </c>
      <c r="O530" s="58">
        <v>0.61285699999999999</v>
      </c>
      <c r="R530" s="31"/>
      <c r="S530" s="31">
        <f t="shared" si="1152"/>
        <v>-0.10097299999999999</v>
      </c>
      <c r="T530" s="31">
        <f t="shared" si="1153"/>
        <v>0.402258</v>
      </c>
      <c r="U530" s="31">
        <f t="shared" si="1154"/>
        <v>0.104825</v>
      </c>
      <c r="V530" s="31">
        <f t="shared" si="1155"/>
        <v>-0.251334</v>
      </c>
      <c r="W530" s="31">
        <f t="shared" si="1156"/>
        <v>-0.198354</v>
      </c>
      <c r="X530" s="31">
        <f t="shared" si="1157"/>
        <v>0.15101700000000001</v>
      </c>
      <c r="Y530" s="60">
        <f t="shared" si="1158"/>
        <v>-0.33449109090909096</v>
      </c>
      <c r="Z530" s="60">
        <f t="shared" si="1159"/>
        <v>0.455787</v>
      </c>
      <c r="AA530" s="60">
        <f t="shared" si="1160"/>
        <v>0.61285699999999999</v>
      </c>
      <c r="AC530" s="60">
        <f t="shared" si="1149"/>
        <v>-0.10097299999999999</v>
      </c>
      <c r="AD530" s="60">
        <f t="shared" si="1163"/>
        <v>0.402258</v>
      </c>
      <c r="AE530" s="60">
        <f t="shared" si="1164"/>
        <v>0.104825</v>
      </c>
      <c r="AF530" s="60">
        <f t="shared" si="1165"/>
        <v>-0.251334</v>
      </c>
      <c r="AG530" s="60">
        <f t="shared" si="1166"/>
        <v>-0.198354</v>
      </c>
      <c r="AH530" s="60">
        <f t="shared" si="1167"/>
        <v>0.15101700000000001</v>
      </c>
      <c r="AI530" s="60">
        <f t="shared" si="1168"/>
        <v>-0.33449109090909096</v>
      </c>
      <c r="AJ530" s="60">
        <f t="shared" si="1169"/>
        <v>0.455787</v>
      </c>
      <c r="AK530" s="60">
        <f t="shared" si="1170"/>
        <v>0.61285699999999999</v>
      </c>
      <c r="AM530" s="31">
        <f t="shared" si="1151"/>
        <v>4.3239159999999996</v>
      </c>
      <c r="AN530" s="31">
        <f t="shared" si="1180"/>
        <v>5.508864</v>
      </c>
      <c r="AO530" s="31">
        <f t="shared" si="1181"/>
        <v>4.4215549999999997</v>
      </c>
      <c r="AP530" s="31">
        <f t="shared" si="1182"/>
        <v>1.6379850000000009</v>
      </c>
      <c r="AQ530" s="31">
        <f t="shared" si="1183"/>
        <v>4.4383880000000007</v>
      </c>
      <c r="AR530" s="31">
        <f t="shared" si="1184"/>
        <v>5.1582540000000003</v>
      </c>
      <c r="AS530" s="31">
        <f t="shared" si="1185"/>
        <v>12.280246999999997</v>
      </c>
      <c r="AT530" s="31">
        <f t="shared" si="1186"/>
        <v>10.867220999999999</v>
      </c>
      <c r="AU530" s="31">
        <f t="shared" si="1187"/>
        <v>9.8821839999999987</v>
      </c>
      <c r="BQ530" s="24">
        <v>2007</v>
      </c>
      <c r="BR530" s="24">
        <v>4</v>
      </c>
      <c r="BS530" s="29">
        <f t="shared" si="1171"/>
        <v>-2.718502</v>
      </c>
      <c r="BT530" s="29">
        <f t="shared" si="1172"/>
        <v>-2.9455979999999999</v>
      </c>
      <c r="BU530" s="29">
        <f t="shared" si="1173"/>
        <v>-2.6558540000000002</v>
      </c>
      <c r="BV530" s="29">
        <f t="shared" si="1174"/>
        <v>-1.6523399999999999</v>
      </c>
      <c r="BW530" s="29">
        <f t="shared" si="1175"/>
        <v>-1.5898029999999999</v>
      </c>
      <c r="BX530" s="29">
        <f t="shared" si="1176"/>
        <v>-2.8057300000000001</v>
      </c>
      <c r="BY530" s="29">
        <f t="shared" si="1177"/>
        <v>-0.32035118181818167</v>
      </c>
      <c r="BZ530" s="29">
        <f t="shared" si="1178"/>
        <v>-0.88107599999999997</v>
      </c>
      <c r="CA530" s="29">
        <f t="shared" si="1179"/>
        <v>-2.0114749999999999</v>
      </c>
    </row>
    <row r="531" spans="1:79" x14ac:dyDescent="0.25">
      <c r="A531" s="25" t="s">
        <v>117</v>
      </c>
      <c r="B531" s="25" t="s">
        <v>95</v>
      </c>
      <c r="C531" s="25" t="s">
        <v>92</v>
      </c>
      <c r="D531" s="26">
        <v>26</v>
      </c>
      <c r="F531" s="29">
        <v>0.15207200000000001</v>
      </c>
      <c r="G531" s="29">
        <v>0.67527099999999995</v>
      </c>
      <c r="H531" s="29">
        <v>0.82916199999999995</v>
      </c>
      <c r="I531" s="29">
        <v>0.68367699999999998</v>
      </c>
      <c r="J531" s="29">
        <v>0.28936200000000001</v>
      </c>
      <c r="K531" s="29">
        <v>0.1825</v>
      </c>
      <c r="L531" s="29">
        <v>0.52265099999999998</v>
      </c>
      <c r="M531" s="58">
        <v>2.2747E-2</v>
      </c>
      <c r="N531" s="58">
        <v>0.63485100000000005</v>
      </c>
      <c r="O531" s="58">
        <v>0.83580399999999999</v>
      </c>
      <c r="R531" s="31"/>
      <c r="S531" s="31">
        <f t="shared" si="1152"/>
        <v>0.67527099999999995</v>
      </c>
      <c r="T531" s="31">
        <f t="shared" si="1153"/>
        <v>0.82916199999999995</v>
      </c>
      <c r="U531" s="31">
        <f t="shared" si="1154"/>
        <v>0.68367699999999998</v>
      </c>
      <c r="V531" s="31">
        <f t="shared" si="1155"/>
        <v>0.28936200000000001</v>
      </c>
      <c r="W531" s="31">
        <f t="shared" si="1156"/>
        <v>0.1825</v>
      </c>
      <c r="X531" s="31">
        <f t="shared" si="1157"/>
        <v>0.52265099999999998</v>
      </c>
      <c r="Y531" s="60">
        <f t="shared" si="1158"/>
        <v>9.3287909090909102E-2</v>
      </c>
      <c r="Z531" s="60">
        <f t="shared" si="1159"/>
        <v>0.63485100000000005</v>
      </c>
      <c r="AA531" s="60">
        <f t="shared" si="1160"/>
        <v>0.83580399999999999</v>
      </c>
      <c r="AC531" s="60">
        <f t="shared" si="1149"/>
        <v>0.67527099999999995</v>
      </c>
      <c r="AD531" s="60">
        <f t="shared" si="1163"/>
        <v>0.82916199999999995</v>
      </c>
      <c r="AE531" s="60">
        <f t="shared" si="1164"/>
        <v>0.68367699999999998</v>
      </c>
      <c r="AF531" s="60">
        <f t="shared" si="1165"/>
        <v>0.28936200000000001</v>
      </c>
      <c r="AG531" s="60">
        <f t="shared" si="1166"/>
        <v>0.1825</v>
      </c>
      <c r="AH531" s="60">
        <f t="shared" si="1167"/>
        <v>0.52265099999999998</v>
      </c>
      <c r="AI531" s="60">
        <f t="shared" si="1168"/>
        <v>9.3287909090909102E-2</v>
      </c>
      <c r="AJ531" s="60">
        <f t="shared" si="1169"/>
        <v>0.63485100000000005</v>
      </c>
      <c r="AK531" s="60">
        <f t="shared" si="1170"/>
        <v>0.83580399999999999</v>
      </c>
      <c r="AM531" s="31">
        <f t="shared" si="1151"/>
        <v>4.9991869999999992</v>
      </c>
      <c r="AN531" s="31">
        <f t="shared" si="1180"/>
        <v>6.3380260000000002</v>
      </c>
      <c r="AO531" s="31">
        <f t="shared" si="1181"/>
        <v>5.105232</v>
      </c>
      <c r="AP531" s="31">
        <f t="shared" si="1182"/>
        <v>1.927347000000001</v>
      </c>
      <c r="AQ531" s="31">
        <f t="shared" si="1183"/>
        <v>4.6208880000000008</v>
      </c>
      <c r="AR531" s="31">
        <f t="shared" si="1184"/>
        <v>5.6809050000000001</v>
      </c>
      <c r="AS531" s="31">
        <f t="shared" si="1185"/>
        <v>12.373534909090907</v>
      </c>
      <c r="AT531" s="31">
        <f t="shared" si="1186"/>
        <v>11.502071999999998</v>
      </c>
      <c r="AU531" s="31">
        <f t="shared" si="1187"/>
        <v>10.717987999999998</v>
      </c>
      <c r="BQ531" s="24">
        <v>2007</v>
      </c>
      <c r="BR531" s="24">
        <v>5</v>
      </c>
      <c r="BS531" s="29">
        <f t="shared" si="1171"/>
        <v>-3.7663219999999997</v>
      </c>
      <c r="BT531" s="29">
        <f t="shared" si="1172"/>
        <v>-4.0023710000000001</v>
      </c>
      <c r="BU531" s="29">
        <f t="shared" si="1173"/>
        <v>-3.8959260000000002</v>
      </c>
      <c r="BV531" s="29">
        <f t="shared" si="1174"/>
        <v>-2.6557389999999996</v>
      </c>
      <c r="BW531" s="29">
        <f t="shared" si="1175"/>
        <v>-2.3914209999999998</v>
      </c>
      <c r="BX531" s="29">
        <f t="shared" si="1176"/>
        <v>-4.1307740000000006</v>
      </c>
      <c r="BY531" s="29">
        <f t="shared" si="1177"/>
        <v>-1.6609440909090909</v>
      </c>
      <c r="BZ531" s="29">
        <f t="shared" si="1178"/>
        <v>-2.0468599999999997</v>
      </c>
      <c r="CA531" s="29">
        <f t="shared" si="1179"/>
        <v>-3.0722959999999997</v>
      </c>
    </row>
    <row r="532" spans="1:79" x14ac:dyDescent="0.25">
      <c r="A532" s="25" t="s">
        <v>117</v>
      </c>
      <c r="B532" s="25" t="s">
        <v>95</v>
      </c>
      <c r="C532" s="25" t="s">
        <v>93</v>
      </c>
      <c r="D532" s="26">
        <v>27</v>
      </c>
      <c r="F532" s="29">
        <v>0.69243900000000003</v>
      </c>
      <c r="G532" s="29">
        <v>1.1318999999999999</v>
      </c>
      <c r="H532" s="29">
        <v>1.1715370000000001</v>
      </c>
      <c r="I532" s="29">
        <v>1.0493159999999999</v>
      </c>
      <c r="J532" s="29">
        <v>0.68901100000000004</v>
      </c>
      <c r="K532" s="29">
        <v>0.38414700000000002</v>
      </c>
      <c r="L532" s="29">
        <v>0.75567300000000004</v>
      </c>
      <c r="M532" s="58">
        <v>0.51240300000000005</v>
      </c>
      <c r="N532" s="58">
        <v>0.82827099999999998</v>
      </c>
      <c r="O532" s="58">
        <v>1.007253</v>
      </c>
      <c r="R532" s="31"/>
      <c r="S532" s="31">
        <f t="shared" si="1152"/>
        <v>1.1318999999999999</v>
      </c>
      <c r="T532" s="31">
        <f t="shared" si="1153"/>
        <v>1.1715370000000001</v>
      </c>
      <c r="U532" s="31">
        <f t="shared" si="1154"/>
        <v>1.0493159999999999</v>
      </c>
      <c r="V532" s="31">
        <f t="shared" si="1155"/>
        <v>0.68901100000000004</v>
      </c>
      <c r="W532" s="31">
        <f t="shared" si="1156"/>
        <v>0.38414700000000002</v>
      </c>
      <c r="X532" s="31">
        <f t="shared" si="1157"/>
        <v>0.75567300000000004</v>
      </c>
      <c r="Y532" s="60">
        <f t="shared" si="1158"/>
        <v>0.61060445454545453</v>
      </c>
      <c r="Z532" s="60">
        <f t="shared" si="1159"/>
        <v>0.82827099999999998</v>
      </c>
      <c r="AA532" s="60">
        <f t="shared" si="1160"/>
        <v>1.007253</v>
      </c>
      <c r="AC532" s="60">
        <f t="shared" si="1149"/>
        <v>1.1318999999999999</v>
      </c>
      <c r="AD532" s="60">
        <f t="shared" si="1163"/>
        <v>1.1715370000000001</v>
      </c>
      <c r="AE532" s="60">
        <f t="shared" si="1164"/>
        <v>1.0493159999999999</v>
      </c>
      <c r="AF532" s="60">
        <f t="shared" si="1165"/>
        <v>0.68901100000000004</v>
      </c>
      <c r="AG532" s="60">
        <f t="shared" si="1166"/>
        <v>0.38414700000000002</v>
      </c>
      <c r="AH532" s="60">
        <f t="shared" si="1167"/>
        <v>0.75567300000000004</v>
      </c>
      <c r="AI532" s="60">
        <f t="shared" si="1168"/>
        <v>0.61060445454545453</v>
      </c>
      <c r="AJ532" s="60">
        <f t="shared" si="1169"/>
        <v>0.82827099999999998</v>
      </c>
      <c r="AK532" s="60">
        <f t="shared" si="1170"/>
        <v>1.007253</v>
      </c>
      <c r="AM532" s="31">
        <f t="shared" si="1151"/>
        <v>6.1310869999999991</v>
      </c>
      <c r="AN532" s="31">
        <f t="shared" si="1180"/>
        <v>7.509563</v>
      </c>
      <c r="AO532" s="31">
        <f t="shared" si="1181"/>
        <v>6.1545480000000001</v>
      </c>
      <c r="AP532" s="31">
        <f t="shared" si="1182"/>
        <v>2.6163580000000008</v>
      </c>
      <c r="AQ532" s="31">
        <f t="shared" si="1183"/>
        <v>5.0050350000000012</v>
      </c>
      <c r="AR532" s="31">
        <f t="shared" si="1184"/>
        <v>6.4365779999999999</v>
      </c>
      <c r="AS532" s="31">
        <f t="shared" si="1185"/>
        <v>12.984139363636361</v>
      </c>
      <c r="AT532" s="31">
        <f t="shared" si="1186"/>
        <v>12.330342999999999</v>
      </c>
      <c r="AU532" s="31">
        <f t="shared" si="1187"/>
        <v>11.725240999999999</v>
      </c>
      <c r="BQ532" s="24">
        <v>2007</v>
      </c>
      <c r="BR532" s="24">
        <v>6</v>
      </c>
      <c r="BS532" s="29">
        <f t="shared" si="1171"/>
        <v>-4.5239509999999994</v>
      </c>
      <c r="BT532" s="29">
        <f t="shared" si="1172"/>
        <v>-4.8041610000000006</v>
      </c>
      <c r="BU532" s="29">
        <f t="shared" si="1173"/>
        <v>-4.5647210000000005</v>
      </c>
      <c r="BV532" s="29">
        <f t="shared" si="1174"/>
        <v>-3.0395659999999998</v>
      </c>
      <c r="BW532" s="29">
        <f t="shared" si="1175"/>
        <v>-2.6465739999999998</v>
      </c>
      <c r="BX532" s="29">
        <f t="shared" si="1176"/>
        <v>-4.8342340000000004</v>
      </c>
      <c r="BY532" s="29">
        <f t="shared" si="1177"/>
        <v>-2.6012248181818185</v>
      </c>
      <c r="BZ532" s="29">
        <f t="shared" si="1178"/>
        <v>-2.9640999999999997</v>
      </c>
      <c r="CA532" s="29">
        <f t="shared" si="1179"/>
        <v>-3.7408429999999999</v>
      </c>
    </row>
    <row r="533" spans="1:79" x14ac:dyDescent="0.25">
      <c r="A533" s="25" t="s">
        <v>117</v>
      </c>
      <c r="B533" s="25" t="s">
        <v>96</v>
      </c>
      <c r="C533" s="25" t="s">
        <v>91</v>
      </c>
      <c r="D533" s="26">
        <v>28</v>
      </c>
      <c r="F533" s="29">
        <v>0.22317600000000001</v>
      </c>
      <c r="G533" s="29">
        <v>0.73510399999999998</v>
      </c>
      <c r="H533" s="29">
        <v>0.93933999999999995</v>
      </c>
      <c r="I533" s="29">
        <v>0.46686</v>
      </c>
      <c r="J533" s="29">
        <v>0.52054199999999995</v>
      </c>
      <c r="K533" s="29">
        <v>0.21477299999999999</v>
      </c>
      <c r="L533" s="29">
        <v>0.35589900000000002</v>
      </c>
      <c r="M533" s="58">
        <v>0.182366</v>
      </c>
      <c r="N533" s="58">
        <v>0.56004699999999996</v>
      </c>
      <c r="O533" s="58">
        <v>0.57732899999999998</v>
      </c>
      <c r="R533" s="31"/>
      <c r="S533" s="31">
        <f t="shared" si="1152"/>
        <v>0.73510399999999998</v>
      </c>
      <c r="T533" s="31">
        <f t="shared" si="1153"/>
        <v>0.93933999999999995</v>
      </c>
      <c r="U533" s="31">
        <f t="shared" si="1154"/>
        <v>0.46686</v>
      </c>
      <c r="V533" s="31">
        <f t="shared" si="1155"/>
        <v>0.52054199999999995</v>
      </c>
      <c r="W533" s="31">
        <f t="shared" si="1156"/>
        <v>0.21477299999999999</v>
      </c>
      <c r="X533" s="31">
        <f t="shared" si="1157"/>
        <v>0.35589900000000002</v>
      </c>
      <c r="Y533" s="60">
        <f t="shared" si="1158"/>
        <v>0.204626</v>
      </c>
      <c r="Z533" s="60">
        <f t="shared" si="1159"/>
        <v>0.56004699999999996</v>
      </c>
      <c r="AA533" s="60">
        <f t="shared" si="1160"/>
        <v>0.57732899999999998</v>
      </c>
      <c r="AC533" s="60"/>
      <c r="AD533" s="60"/>
      <c r="AE533" s="60"/>
      <c r="AF533" s="60"/>
      <c r="AG533" s="60"/>
      <c r="AH533" s="60"/>
      <c r="AI533" s="60"/>
      <c r="AJ533" s="60"/>
      <c r="AK533" s="60"/>
      <c r="AM533" s="31"/>
      <c r="AN533" s="31"/>
      <c r="AO533" s="31"/>
      <c r="AP533" s="31"/>
      <c r="AQ533" s="31"/>
      <c r="AR533" s="31"/>
      <c r="AS533" s="60"/>
      <c r="AW533" s="29">
        <f>S533</f>
        <v>0.73510399999999998</v>
      </c>
      <c r="AX533" s="29">
        <f t="shared" ref="AX533:BE547" si="1188">T533</f>
        <v>0.93933999999999995</v>
      </c>
      <c r="AY533" s="29">
        <f t="shared" si="1188"/>
        <v>0.46686</v>
      </c>
      <c r="AZ533" s="29">
        <f t="shared" si="1188"/>
        <v>0.52054199999999995</v>
      </c>
      <c r="BA533" s="29">
        <f t="shared" si="1188"/>
        <v>0.21477299999999999</v>
      </c>
      <c r="BB533" s="29">
        <f t="shared" si="1188"/>
        <v>0.35589900000000002</v>
      </c>
      <c r="BC533" s="29">
        <f t="shared" si="1188"/>
        <v>0.204626</v>
      </c>
      <c r="BD533" s="29">
        <f t="shared" si="1188"/>
        <v>0.56004699999999996</v>
      </c>
      <c r="BE533" s="29">
        <f t="shared" si="1188"/>
        <v>0.57732899999999998</v>
      </c>
      <c r="BG533" s="29">
        <f>AW533</f>
        <v>0.73510399999999998</v>
      </c>
      <c r="BH533" s="29">
        <f t="shared" ref="BH533:BO533" si="1189">AX533</f>
        <v>0.93933999999999995</v>
      </c>
      <c r="BI533" s="29">
        <f t="shared" si="1189"/>
        <v>0.46686</v>
      </c>
      <c r="BJ533" s="29">
        <f t="shared" si="1189"/>
        <v>0.52054199999999995</v>
      </c>
      <c r="BK533" s="29">
        <f t="shared" si="1189"/>
        <v>0.21477299999999999</v>
      </c>
      <c r="BL533" s="29">
        <f t="shared" si="1189"/>
        <v>0.35589900000000002</v>
      </c>
      <c r="BM533" s="29">
        <f t="shared" si="1189"/>
        <v>0.204626</v>
      </c>
      <c r="BN533" s="29">
        <f t="shared" si="1189"/>
        <v>0.56004699999999996</v>
      </c>
      <c r="BO533" s="29">
        <f t="shared" si="1189"/>
        <v>0.57732899999999998</v>
      </c>
      <c r="BQ533" s="24">
        <v>2007</v>
      </c>
      <c r="BR533" s="24">
        <v>7</v>
      </c>
      <c r="BS533" s="29">
        <f t="shared" si="1171"/>
        <v>-5.2457469999999997</v>
      </c>
      <c r="BT533" s="29">
        <f t="shared" si="1172"/>
        <v>-5.1943200000000003</v>
      </c>
      <c r="BU533" s="29">
        <f t="shared" si="1173"/>
        <v>-5.3857130000000009</v>
      </c>
      <c r="BV533" s="29">
        <f t="shared" si="1174"/>
        <v>-3.133451</v>
      </c>
      <c r="BW533" s="29">
        <f t="shared" si="1175"/>
        <v>-2.5796039999999998</v>
      </c>
      <c r="BX533" s="29">
        <f t="shared" si="1176"/>
        <v>-5.5780810000000001</v>
      </c>
      <c r="BY533" s="29">
        <f t="shared" si="1177"/>
        <v>-4.6076609090909093</v>
      </c>
      <c r="BZ533" s="29">
        <f t="shared" si="1178"/>
        <v>-3.8909509999999998</v>
      </c>
      <c r="CA533" s="29">
        <f t="shared" si="1179"/>
        <v>-3.6616269999999997</v>
      </c>
    </row>
    <row r="534" spans="1:79" x14ac:dyDescent="0.25">
      <c r="A534" s="25" t="s">
        <v>117</v>
      </c>
      <c r="B534" s="25" t="s">
        <v>96</v>
      </c>
      <c r="C534" s="25" t="s">
        <v>92</v>
      </c>
      <c r="D534" s="26">
        <v>29</v>
      </c>
      <c r="F534" s="29">
        <v>-0.25786799999999999</v>
      </c>
      <c r="G534" s="29">
        <v>0.41433700000000001</v>
      </c>
      <c r="H534" s="29">
        <v>0.77541700000000002</v>
      </c>
      <c r="I534" s="29">
        <v>7.8112000000000001E-2</v>
      </c>
      <c r="J534" s="29">
        <v>0.34203600000000001</v>
      </c>
      <c r="K534" s="29">
        <v>0.11776200000000001</v>
      </c>
      <c r="L534" s="29">
        <v>3.6680999999999998E-2</v>
      </c>
      <c r="M534" s="58">
        <v>-2.8749E-2</v>
      </c>
      <c r="N534" s="58">
        <v>0.33617200000000003</v>
      </c>
      <c r="O534" s="58">
        <v>0.457175</v>
      </c>
      <c r="R534" s="31"/>
      <c r="S534" s="31">
        <f t="shared" si="1152"/>
        <v>0.41433700000000001</v>
      </c>
      <c r="T534" s="31">
        <f t="shared" si="1153"/>
        <v>0.77541700000000002</v>
      </c>
      <c r="U534" s="31">
        <f t="shared" si="1154"/>
        <v>7.8112000000000001E-2</v>
      </c>
      <c r="V534" s="31">
        <f t="shared" si="1155"/>
        <v>0.34203600000000001</v>
      </c>
      <c r="W534" s="31">
        <f t="shared" si="1156"/>
        <v>0.11776200000000001</v>
      </c>
      <c r="X534" s="31">
        <f t="shared" si="1157"/>
        <v>3.6680999999999998E-2</v>
      </c>
      <c r="Y534" s="60">
        <f t="shared" si="1158"/>
        <v>-0.153723</v>
      </c>
      <c r="Z534" s="60">
        <f t="shared" si="1159"/>
        <v>0.33617200000000003</v>
      </c>
      <c r="AA534" s="60">
        <f t="shared" si="1160"/>
        <v>0.457175</v>
      </c>
      <c r="AC534" s="60"/>
      <c r="AD534" s="60"/>
      <c r="AE534" s="60"/>
      <c r="AF534" s="60"/>
      <c r="AG534" s="60"/>
      <c r="AH534" s="60"/>
      <c r="AI534" s="60"/>
      <c r="AJ534" s="60"/>
      <c r="AK534" s="60"/>
      <c r="AM534" s="31"/>
      <c r="AN534" s="31"/>
      <c r="AO534" s="31"/>
      <c r="AP534" s="31"/>
      <c r="AQ534" s="31"/>
      <c r="AR534" s="31"/>
      <c r="AS534" s="60"/>
      <c r="AW534" s="29">
        <f t="shared" ref="AW534:AW547" si="1190">S534</f>
        <v>0.41433700000000001</v>
      </c>
      <c r="AX534" s="29">
        <f t="shared" si="1188"/>
        <v>0.77541700000000002</v>
      </c>
      <c r="AY534" s="29">
        <f t="shared" si="1188"/>
        <v>7.8112000000000001E-2</v>
      </c>
      <c r="AZ534" s="29">
        <f t="shared" si="1188"/>
        <v>0.34203600000000001</v>
      </c>
      <c r="BA534" s="29">
        <f t="shared" si="1188"/>
        <v>0.11776200000000001</v>
      </c>
      <c r="BB534" s="29">
        <f t="shared" si="1188"/>
        <v>3.6680999999999998E-2</v>
      </c>
      <c r="BC534" s="29">
        <f t="shared" si="1188"/>
        <v>-0.153723</v>
      </c>
      <c r="BD534" s="29">
        <f t="shared" si="1188"/>
        <v>0.33617200000000003</v>
      </c>
      <c r="BE534" s="29">
        <f t="shared" si="1188"/>
        <v>0.457175</v>
      </c>
      <c r="BG534" s="29">
        <f t="shared" ref="BG534:BG547" si="1191">AW534+BG533</f>
        <v>1.1494409999999999</v>
      </c>
      <c r="BH534" s="29">
        <f t="shared" ref="BH534:BH547" si="1192">AX534+BH533</f>
        <v>1.7147570000000001</v>
      </c>
      <c r="BI534" s="29">
        <f t="shared" ref="BI534:BI547" si="1193">AY534+BI533</f>
        <v>0.54497200000000001</v>
      </c>
      <c r="BJ534" s="29">
        <f t="shared" ref="BJ534:BJ547" si="1194">AZ534+BJ533</f>
        <v>0.86257799999999996</v>
      </c>
      <c r="BK534" s="29">
        <f t="shared" ref="BK534:BK547" si="1195">BA534+BK533</f>
        <v>0.33253500000000003</v>
      </c>
      <c r="BL534" s="29">
        <f t="shared" ref="BL534:BL547" si="1196">BB534+BL533</f>
        <v>0.39258000000000004</v>
      </c>
      <c r="BM534" s="29">
        <f t="shared" ref="BM534:BM547" si="1197">BC534+BM533</f>
        <v>5.0903000000000004E-2</v>
      </c>
      <c r="BN534" s="29">
        <f t="shared" ref="BN534:BN547" si="1198">BD534+BN533</f>
        <v>0.89621899999999999</v>
      </c>
      <c r="BO534" s="29">
        <f t="shared" ref="BO534:BO547" si="1199">BE534+BO533</f>
        <v>1.0345040000000001</v>
      </c>
      <c r="BQ534" s="24">
        <v>2007</v>
      </c>
      <c r="BR534" s="24">
        <v>8</v>
      </c>
      <c r="BS534" s="29">
        <f t="shared" si="1171"/>
        <v>-5.0406740000000001</v>
      </c>
      <c r="BT534" s="29">
        <f t="shared" si="1172"/>
        <v>-5.9694000000000003</v>
      </c>
      <c r="BU534" s="29">
        <f t="shared" si="1173"/>
        <v>-5.458419000000001</v>
      </c>
      <c r="BV534" s="29">
        <f t="shared" si="1174"/>
        <v>-3.3308170000000001</v>
      </c>
      <c r="BW534" s="29">
        <f t="shared" si="1175"/>
        <v>-2.5922809999999998</v>
      </c>
      <c r="BX534" s="29">
        <f t="shared" si="1176"/>
        <v>-6.3687199999999997</v>
      </c>
      <c r="BY534" s="29">
        <f t="shared" si="1177"/>
        <v>-4.1639727272727276</v>
      </c>
      <c r="BZ534" s="29">
        <f t="shared" si="1178"/>
        <v>-5.2796620000000001</v>
      </c>
      <c r="CA534" s="29">
        <f t="shared" si="1179"/>
        <v>-5.1759559999999993</v>
      </c>
    </row>
    <row r="535" spans="1:79" x14ac:dyDescent="0.25">
      <c r="A535" s="25" t="s">
        <v>117</v>
      </c>
      <c r="B535" s="25" t="s">
        <v>96</v>
      </c>
      <c r="C535" s="25" t="s">
        <v>93</v>
      </c>
      <c r="D535" s="26">
        <v>30</v>
      </c>
      <c r="F535" s="29">
        <v>-0.92576899999999995</v>
      </c>
      <c r="G535" s="29">
        <v>-5.3677999999999997E-2</v>
      </c>
      <c r="H535" s="29">
        <v>0.48888199999999998</v>
      </c>
      <c r="I535" s="29">
        <v>-0.42489399999999999</v>
      </c>
      <c r="J535" s="29">
        <v>4.9736000000000002E-2</v>
      </c>
      <c r="K535" s="29">
        <v>-4.4340999999999998E-2</v>
      </c>
      <c r="L535" s="29">
        <v>-0.35982999999999998</v>
      </c>
      <c r="M535" s="58">
        <v>-0.470412</v>
      </c>
      <c r="N535" s="58">
        <v>4.8411000000000003E-2</v>
      </c>
      <c r="O535" s="58">
        <v>0.37499900000000003</v>
      </c>
      <c r="R535" s="31"/>
      <c r="S535" s="31">
        <f t="shared" si="1152"/>
        <v>-5.3677999999999997E-2</v>
      </c>
      <c r="T535" s="31">
        <f t="shared" si="1153"/>
        <v>0.48888199999999998</v>
      </c>
      <c r="U535" s="31">
        <f t="shared" si="1154"/>
        <v>-0.42489399999999999</v>
      </c>
      <c r="V535" s="31">
        <f t="shared" si="1155"/>
        <v>4.9736000000000002E-2</v>
      </c>
      <c r="W535" s="31">
        <f t="shared" si="1156"/>
        <v>-4.4340999999999998E-2</v>
      </c>
      <c r="X535" s="31">
        <f t="shared" si="1157"/>
        <v>-0.35982999999999998</v>
      </c>
      <c r="Y535" s="60">
        <f t="shared" si="1158"/>
        <v>-0.7187885454545454</v>
      </c>
      <c r="Z535" s="60">
        <f t="shared" si="1159"/>
        <v>4.8411000000000003E-2</v>
      </c>
      <c r="AA535" s="60">
        <f t="shared" si="1160"/>
        <v>0.37499900000000003</v>
      </c>
      <c r="AC535" s="60"/>
      <c r="AD535" s="60"/>
      <c r="AE535" s="60"/>
      <c r="AF535" s="60"/>
      <c r="AG535" s="60"/>
      <c r="AH535" s="60"/>
      <c r="AI535" s="60"/>
      <c r="AJ535" s="60"/>
      <c r="AK535" s="60"/>
      <c r="AM535" s="31"/>
      <c r="AN535" s="31"/>
      <c r="AO535" s="31"/>
      <c r="AP535" s="31"/>
      <c r="AQ535" s="31"/>
      <c r="AR535" s="31"/>
      <c r="AS535" s="60"/>
      <c r="AW535" s="29">
        <f t="shared" si="1190"/>
        <v>-5.3677999999999997E-2</v>
      </c>
      <c r="AX535" s="29">
        <f t="shared" si="1188"/>
        <v>0.48888199999999998</v>
      </c>
      <c r="AY535" s="29">
        <f t="shared" si="1188"/>
        <v>-0.42489399999999999</v>
      </c>
      <c r="AZ535" s="29">
        <f t="shared" si="1188"/>
        <v>4.9736000000000002E-2</v>
      </c>
      <c r="BA535" s="29">
        <f t="shared" si="1188"/>
        <v>-4.4340999999999998E-2</v>
      </c>
      <c r="BB535" s="29">
        <f t="shared" si="1188"/>
        <v>-0.35982999999999998</v>
      </c>
      <c r="BC535" s="29">
        <f t="shared" si="1188"/>
        <v>-0.7187885454545454</v>
      </c>
      <c r="BD535" s="29">
        <f t="shared" si="1188"/>
        <v>4.8411000000000003E-2</v>
      </c>
      <c r="BE535" s="29">
        <f t="shared" si="1188"/>
        <v>0.37499900000000003</v>
      </c>
      <c r="BG535" s="29">
        <f t="shared" si="1191"/>
        <v>1.095763</v>
      </c>
      <c r="BH535" s="29">
        <f t="shared" si="1192"/>
        <v>2.2036389999999999</v>
      </c>
      <c r="BI535" s="29">
        <f t="shared" si="1193"/>
        <v>0.12007800000000002</v>
      </c>
      <c r="BJ535" s="29">
        <f t="shared" si="1194"/>
        <v>0.91231399999999996</v>
      </c>
      <c r="BK535" s="29">
        <f t="shared" si="1195"/>
        <v>0.28819400000000001</v>
      </c>
      <c r="BL535" s="29">
        <f t="shared" si="1196"/>
        <v>3.2750000000000057E-2</v>
      </c>
      <c r="BM535" s="29">
        <f t="shared" si="1197"/>
        <v>-0.66788554545454537</v>
      </c>
      <c r="BN535" s="29">
        <f t="shared" si="1198"/>
        <v>0.94462999999999997</v>
      </c>
      <c r="BO535" s="29">
        <f t="shared" si="1199"/>
        <v>1.4095030000000002</v>
      </c>
      <c r="BQ535" s="24">
        <v>2007</v>
      </c>
      <c r="BR535" s="24">
        <v>9</v>
      </c>
      <c r="BS535" s="29">
        <f t="shared" si="1171"/>
        <v>-5.2662019999999998</v>
      </c>
      <c r="BT535" s="29">
        <f t="shared" si="1172"/>
        <v>-6.516451</v>
      </c>
      <c r="BU535" s="29">
        <f t="shared" si="1173"/>
        <v>-5.4687930000000007</v>
      </c>
      <c r="BV535" s="29">
        <f t="shared" si="1174"/>
        <v>-3.6790500000000002</v>
      </c>
      <c r="BW535" s="29">
        <f t="shared" si="1175"/>
        <v>-2.6602679999999999</v>
      </c>
      <c r="BX535" s="29">
        <f t="shared" si="1176"/>
        <v>-6.5174369999999993</v>
      </c>
      <c r="BY535" s="29">
        <f t="shared" si="1177"/>
        <v>-4.9199870000000008</v>
      </c>
      <c r="BZ535" s="29">
        <f t="shared" si="1178"/>
        <v>-5.9818389999999999</v>
      </c>
      <c r="CA535" s="29">
        <f t="shared" si="1179"/>
        <v>-6.229792999999999</v>
      </c>
    </row>
    <row r="536" spans="1:79" x14ac:dyDescent="0.25">
      <c r="A536" s="25" t="s">
        <v>117</v>
      </c>
      <c r="B536" s="25" t="s">
        <v>97</v>
      </c>
      <c r="C536" s="25" t="s">
        <v>91</v>
      </c>
      <c r="D536" s="26">
        <v>31</v>
      </c>
      <c r="F536" s="29">
        <v>-1.8046599999999999</v>
      </c>
      <c r="G536" s="29">
        <v>-0.669956</v>
      </c>
      <c r="H536" s="29">
        <v>-4.4784999999999998E-2</v>
      </c>
      <c r="I536" s="29">
        <v>-0.84707299999999996</v>
      </c>
      <c r="J536" s="29">
        <v>-0.31739800000000001</v>
      </c>
      <c r="K536" s="29">
        <v>-0.51699099999999998</v>
      </c>
      <c r="L536" s="29">
        <v>-0.53895899999999997</v>
      </c>
      <c r="M536" s="58">
        <v>-1.477695</v>
      </c>
      <c r="N536" s="58">
        <v>-0.12715699999999999</v>
      </c>
      <c r="O536" s="58">
        <v>-5.3976000000000003E-2</v>
      </c>
      <c r="R536" s="31"/>
      <c r="S536" s="31">
        <f t="shared" si="1152"/>
        <v>-0.669956</v>
      </c>
      <c r="T536" s="31">
        <f t="shared" si="1153"/>
        <v>-4.4784999999999998E-2</v>
      </c>
      <c r="U536" s="31">
        <f t="shared" si="1154"/>
        <v>-0.84707299999999996</v>
      </c>
      <c r="V536" s="31">
        <f t="shared" si="1155"/>
        <v>-0.31739800000000001</v>
      </c>
      <c r="W536" s="31">
        <f t="shared" si="1156"/>
        <v>-0.51699099999999998</v>
      </c>
      <c r="X536" s="31">
        <f t="shared" si="1157"/>
        <v>-0.53895899999999997</v>
      </c>
      <c r="Y536" s="60">
        <f t="shared" si="1158"/>
        <v>-1.6560395454545451</v>
      </c>
      <c r="Z536" s="60">
        <f t="shared" si="1159"/>
        <v>-0.12715699999999999</v>
      </c>
      <c r="AA536" s="60">
        <f t="shared" si="1160"/>
        <v>-5.3976000000000003E-2</v>
      </c>
      <c r="AC536" s="60"/>
      <c r="AD536" s="60"/>
      <c r="AE536" s="60"/>
      <c r="AF536" s="60"/>
      <c r="AG536" s="60"/>
      <c r="AH536" s="60"/>
      <c r="AI536" s="60"/>
      <c r="AJ536" s="60"/>
      <c r="AK536" s="60"/>
      <c r="AM536" s="31"/>
      <c r="AN536" s="31"/>
      <c r="AO536" s="31"/>
      <c r="AP536" s="31"/>
      <c r="AQ536" s="31"/>
      <c r="AR536" s="31"/>
      <c r="AS536" s="60"/>
      <c r="AW536" s="29">
        <f t="shared" si="1190"/>
        <v>-0.669956</v>
      </c>
      <c r="AX536" s="29">
        <f t="shared" si="1188"/>
        <v>-4.4784999999999998E-2</v>
      </c>
      <c r="AY536" s="29">
        <f t="shared" si="1188"/>
        <v>-0.84707299999999996</v>
      </c>
      <c r="AZ536" s="29">
        <f t="shared" si="1188"/>
        <v>-0.31739800000000001</v>
      </c>
      <c r="BA536" s="29">
        <f t="shared" si="1188"/>
        <v>-0.51699099999999998</v>
      </c>
      <c r="BB536" s="29">
        <f t="shared" si="1188"/>
        <v>-0.53895899999999997</v>
      </c>
      <c r="BC536" s="29">
        <f t="shared" si="1188"/>
        <v>-1.6560395454545451</v>
      </c>
      <c r="BD536" s="29">
        <f t="shared" si="1188"/>
        <v>-0.12715699999999999</v>
      </c>
      <c r="BE536" s="29">
        <f t="shared" si="1188"/>
        <v>-5.3976000000000003E-2</v>
      </c>
      <c r="BG536" s="29">
        <f t="shared" si="1191"/>
        <v>0.42580700000000005</v>
      </c>
      <c r="BH536" s="29">
        <f t="shared" si="1192"/>
        <v>2.1588539999999998</v>
      </c>
      <c r="BI536" s="29">
        <f t="shared" si="1193"/>
        <v>-0.72699499999999995</v>
      </c>
      <c r="BJ536" s="29">
        <f t="shared" si="1194"/>
        <v>0.594916</v>
      </c>
      <c r="BK536" s="29">
        <f t="shared" si="1195"/>
        <v>-0.22879699999999997</v>
      </c>
      <c r="BL536" s="29">
        <f t="shared" si="1196"/>
        <v>-0.50620899999999991</v>
      </c>
      <c r="BM536" s="29">
        <f t="shared" si="1197"/>
        <v>-2.3239250909090905</v>
      </c>
      <c r="BN536" s="29">
        <f t="shared" si="1198"/>
        <v>0.81747300000000001</v>
      </c>
      <c r="BO536" s="29">
        <f t="shared" si="1199"/>
        <v>1.3555270000000001</v>
      </c>
      <c r="BQ536" s="24">
        <v>2007</v>
      </c>
      <c r="BR536" s="24">
        <f>1+BR535</f>
        <v>10</v>
      </c>
      <c r="BS536" s="29">
        <f t="shared" si="1171"/>
        <v>-5.3904519999999998</v>
      </c>
      <c r="BT536" s="29">
        <f t="shared" si="1172"/>
        <v>-7.4257309999999999</v>
      </c>
      <c r="BU536" s="29">
        <f t="shared" si="1173"/>
        <v>-5.5770340000000003</v>
      </c>
      <c r="BV536" s="29">
        <f t="shared" si="1174"/>
        <v>-4.0931329999999999</v>
      </c>
      <c r="BW536" s="29">
        <f t="shared" si="1175"/>
        <v>-2.5255009999999998</v>
      </c>
      <c r="BX536" s="29">
        <f t="shared" si="1176"/>
        <v>-7.474346999999999</v>
      </c>
      <c r="BY536" s="29">
        <f t="shared" si="1177"/>
        <v>-4.4656359090909099</v>
      </c>
      <c r="BZ536" s="29">
        <f t="shared" si="1178"/>
        <v>-7.2003370000000002</v>
      </c>
      <c r="CA536" s="29">
        <f t="shared" si="1179"/>
        <v>-7.2129749999999992</v>
      </c>
    </row>
    <row r="537" spans="1:79" x14ac:dyDescent="0.25">
      <c r="A537" s="25" t="s">
        <v>117</v>
      </c>
      <c r="B537" s="25" t="s">
        <v>97</v>
      </c>
      <c r="C537" s="25" t="s">
        <v>92</v>
      </c>
      <c r="D537" s="26">
        <v>32</v>
      </c>
      <c r="F537" s="29">
        <v>-1.7970379999999999</v>
      </c>
      <c r="G537" s="29">
        <v>-0.64953399999999994</v>
      </c>
      <c r="H537" s="29">
        <v>-5.5043000000000002E-2</v>
      </c>
      <c r="I537" s="29">
        <v>-0.82059599999999999</v>
      </c>
      <c r="J537" s="29">
        <v>-0.37014999999999998</v>
      </c>
      <c r="K537" s="29">
        <v>-0.56920300000000001</v>
      </c>
      <c r="L537" s="29">
        <v>-0.51012400000000002</v>
      </c>
      <c r="M537" s="58">
        <v>-1.705416</v>
      </c>
      <c r="N537" s="58">
        <v>-0.172986</v>
      </c>
      <c r="O537" s="58">
        <v>-5.3594999999999997E-2</v>
      </c>
      <c r="R537" s="31"/>
      <c r="S537" s="31">
        <f t="shared" si="1152"/>
        <v>-0.64953399999999994</v>
      </c>
      <c r="T537" s="31">
        <f t="shared" si="1153"/>
        <v>-5.5043000000000002E-2</v>
      </c>
      <c r="U537" s="31">
        <f t="shared" si="1154"/>
        <v>-0.82059599999999999</v>
      </c>
      <c r="V537" s="31">
        <f t="shared" si="1155"/>
        <v>-0.37014999999999998</v>
      </c>
      <c r="W537" s="31">
        <f t="shared" si="1156"/>
        <v>-0.56920300000000001</v>
      </c>
      <c r="X537" s="31">
        <f t="shared" si="1157"/>
        <v>-0.51012400000000002</v>
      </c>
      <c r="Y537" s="60">
        <f t="shared" si="1158"/>
        <v>-1.7553916363636366</v>
      </c>
      <c r="Z537" s="60">
        <f t="shared" si="1159"/>
        <v>-0.172986</v>
      </c>
      <c r="AA537" s="60">
        <f t="shared" si="1160"/>
        <v>-5.3594999999999997E-2</v>
      </c>
      <c r="AC537" s="60"/>
      <c r="AD537" s="60"/>
      <c r="AE537" s="60"/>
      <c r="AF537" s="60"/>
      <c r="AG537" s="60"/>
      <c r="AH537" s="60"/>
      <c r="AI537" s="60"/>
      <c r="AJ537" s="60"/>
      <c r="AK537" s="60"/>
      <c r="AM537" s="31"/>
      <c r="AN537" s="31"/>
      <c r="AO537" s="31"/>
      <c r="AP537" s="31"/>
      <c r="AQ537" s="31"/>
      <c r="AR537" s="31"/>
      <c r="AS537" s="60"/>
      <c r="AW537" s="29">
        <f t="shared" si="1190"/>
        <v>-0.64953399999999994</v>
      </c>
      <c r="AX537" s="29">
        <f t="shared" si="1188"/>
        <v>-5.5043000000000002E-2</v>
      </c>
      <c r="AY537" s="29">
        <f t="shared" si="1188"/>
        <v>-0.82059599999999999</v>
      </c>
      <c r="AZ537" s="29">
        <f t="shared" si="1188"/>
        <v>-0.37014999999999998</v>
      </c>
      <c r="BA537" s="29">
        <f t="shared" si="1188"/>
        <v>-0.56920300000000001</v>
      </c>
      <c r="BB537" s="29">
        <f t="shared" si="1188"/>
        <v>-0.51012400000000002</v>
      </c>
      <c r="BC537" s="29">
        <f t="shared" si="1188"/>
        <v>-1.7553916363636366</v>
      </c>
      <c r="BD537" s="29">
        <f t="shared" si="1188"/>
        <v>-0.172986</v>
      </c>
      <c r="BE537" s="29">
        <f t="shared" si="1188"/>
        <v>-5.3594999999999997E-2</v>
      </c>
      <c r="BG537" s="29">
        <f t="shared" si="1191"/>
        <v>-0.2237269999999999</v>
      </c>
      <c r="BH537" s="29">
        <f t="shared" si="1192"/>
        <v>2.1038109999999999</v>
      </c>
      <c r="BI537" s="29">
        <f t="shared" si="1193"/>
        <v>-1.5475909999999999</v>
      </c>
      <c r="BJ537" s="29">
        <f t="shared" si="1194"/>
        <v>0.22476600000000002</v>
      </c>
      <c r="BK537" s="29">
        <f t="shared" si="1195"/>
        <v>-0.79800000000000004</v>
      </c>
      <c r="BL537" s="29">
        <f t="shared" si="1196"/>
        <v>-1.0163329999999999</v>
      </c>
      <c r="BM537" s="29">
        <f t="shared" si="1197"/>
        <v>-4.0793167272727269</v>
      </c>
      <c r="BN537" s="29">
        <f t="shared" si="1198"/>
        <v>0.64448700000000003</v>
      </c>
      <c r="BO537" s="29">
        <f t="shared" si="1199"/>
        <v>1.3019320000000001</v>
      </c>
      <c r="BQ537" s="24">
        <v>2007</v>
      </c>
      <c r="BR537" s="24">
        <f t="shared" ref="BR537:BR547" si="1200">1+BR536</f>
        <v>11</v>
      </c>
      <c r="BS537" s="29">
        <f t="shared" si="1171"/>
        <v>-5.0964799999999997</v>
      </c>
      <c r="BT537" s="29">
        <f t="shared" si="1172"/>
        <v>-7.1720470000000001</v>
      </c>
      <c r="BU537" s="29">
        <f t="shared" si="1173"/>
        <v>-5.5321060000000006</v>
      </c>
      <c r="BV537" s="29">
        <f t="shared" si="1174"/>
        <v>-4.0693149999999996</v>
      </c>
      <c r="BW537" s="29">
        <f t="shared" si="1175"/>
        <v>-1.7526569999999997</v>
      </c>
      <c r="BX537" s="29">
        <f t="shared" si="1176"/>
        <v>-7.7363849999999985</v>
      </c>
      <c r="BY537" s="29">
        <f t="shared" si="1177"/>
        <v>-3.7494582727272734</v>
      </c>
      <c r="BZ537" s="29">
        <f t="shared" si="1178"/>
        <v>-7.7770460000000003</v>
      </c>
      <c r="CA537" s="29">
        <f t="shared" si="1179"/>
        <v>-8.7721429999999998</v>
      </c>
    </row>
    <row r="538" spans="1:79" x14ac:dyDescent="0.25">
      <c r="A538" s="25" t="s">
        <v>117</v>
      </c>
      <c r="B538" s="25" t="s">
        <v>97</v>
      </c>
      <c r="C538" s="25" t="s">
        <v>93</v>
      </c>
      <c r="D538" s="26">
        <v>33</v>
      </c>
      <c r="F538" s="29">
        <v>-1.5370649999999999</v>
      </c>
      <c r="G538" s="29">
        <v>-0.63759500000000002</v>
      </c>
      <c r="H538" s="29">
        <v>-0.20766799999999999</v>
      </c>
      <c r="I538" s="29">
        <v>-0.77959999999999996</v>
      </c>
      <c r="J538" s="29">
        <v>-0.462173</v>
      </c>
      <c r="K538" s="29">
        <v>-0.69767100000000004</v>
      </c>
      <c r="L538" s="29">
        <v>-0.53590099999999996</v>
      </c>
      <c r="M538" s="58">
        <v>-1.699527</v>
      </c>
      <c r="N538" s="58">
        <v>-0.314579</v>
      </c>
      <c r="O538" s="58">
        <v>-0.10634299999999999</v>
      </c>
      <c r="R538" s="31"/>
      <c r="S538" s="31">
        <f t="shared" si="1152"/>
        <v>-0.63759500000000002</v>
      </c>
      <c r="T538" s="31">
        <f t="shared" si="1153"/>
        <v>-0.20766799999999999</v>
      </c>
      <c r="U538" s="31">
        <f t="shared" si="1154"/>
        <v>-0.77959999999999996</v>
      </c>
      <c r="V538" s="31">
        <f t="shared" si="1155"/>
        <v>-0.462173</v>
      </c>
      <c r="W538" s="31">
        <f t="shared" si="1156"/>
        <v>-0.69767100000000004</v>
      </c>
      <c r="X538" s="31">
        <f t="shared" si="1157"/>
        <v>-0.53590099999999996</v>
      </c>
      <c r="Y538" s="60">
        <f t="shared" si="1158"/>
        <v>-1.6109113636363637</v>
      </c>
      <c r="Z538" s="60">
        <f t="shared" si="1159"/>
        <v>-0.314579</v>
      </c>
      <c r="AA538" s="60">
        <f t="shared" si="1160"/>
        <v>-0.10634299999999999</v>
      </c>
      <c r="AC538" s="60"/>
      <c r="AD538" s="60"/>
      <c r="AE538" s="60"/>
      <c r="AF538" s="60"/>
      <c r="AG538" s="60"/>
      <c r="AH538" s="60"/>
      <c r="AI538" s="60"/>
      <c r="AJ538" s="60"/>
      <c r="AK538" s="60"/>
      <c r="AM538" s="31"/>
      <c r="AN538" s="31"/>
      <c r="AO538" s="31"/>
      <c r="AP538" s="31"/>
      <c r="AQ538" s="31"/>
      <c r="AR538" s="31"/>
      <c r="AS538" s="60"/>
      <c r="AW538" s="29">
        <f t="shared" si="1190"/>
        <v>-0.63759500000000002</v>
      </c>
      <c r="AX538" s="29">
        <f t="shared" si="1188"/>
        <v>-0.20766799999999999</v>
      </c>
      <c r="AY538" s="29">
        <f t="shared" si="1188"/>
        <v>-0.77959999999999996</v>
      </c>
      <c r="AZ538" s="29">
        <f t="shared" si="1188"/>
        <v>-0.462173</v>
      </c>
      <c r="BA538" s="29">
        <f t="shared" si="1188"/>
        <v>-0.69767100000000004</v>
      </c>
      <c r="BB538" s="29">
        <f t="shared" si="1188"/>
        <v>-0.53590099999999996</v>
      </c>
      <c r="BC538" s="29">
        <f t="shared" si="1188"/>
        <v>-1.6109113636363637</v>
      </c>
      <c r="BD538" s="29">
        <f t="shared" si="1188"/>
        <v>-0.314579</v>
      </c>
      <c r="BE538" s="29">
        <f t="shared" si="1188"/>
        <v>-0.10634299999999999</v>
      </c>
      <c r="BG538" s="29">
        <f t="shared" si="1191"/>
        <v>-0.86132199999999992</v>
      </c>
      <c r="BH538" s="29">
        <f t="shared" si="1192"/>
        <v>1.8961429999999999</v>
      </c>
      <c r="BI538" s="29">
        <f t="shared" si="1193"/>
        <v>-2.327191</v>
      </c>
      <c r="BJ538" s="29">
        <f t="shared" si="1194"/>
        <v>-0.23740699999999998</v>
      </c>
      <c r="BK538" s="29">
        <f t="shared" si="1195"/>
        <v>-1.4956710000000002</v>
      </c>
      <c r="BL538" s="29">
        <f t="shared" si="1196"/>
        <v>-1.5522339999999999</v>
      </c>
      <c r="BM538" s="29">
        <f t="shared" si="1197"/>
        <v>-5.6902280909090903</v>
      </c>
      <c r="BN538" s="29">
        <f t="shared" si="1198"/>
        <v>0.32990800000000003</v>
      </c>
      <c r="BO538" s="29">
        <f t="shared" si="1199"/>
        <v>1.195589</v>
      </c>
      <c r="BQ538" s="24">
        <v>2007</v>
      </c>
      <c r="BR538" s="24">
        <f t="shared" si="1200"/>
        <v>12</v>
      </c>
      <c r="BS538" s="29">
        <f t="shared" si="1171"/>
        <v>-5.7157769999999992</v>
      </c>
      <c r="BT538" s="29">
        <f t="shared" si="1172"/>
        <v>-8.0833340000000007</v>
      </c>
      <c r="BU538" s="29">
        <f t="shared" si="1173"/>
        <v>-6.4843660000000005</v>
      </c>
      <c r="BV538" s="29">
        <f t="shared" si="1174"/>
        <v>-4.9636149999999999</v>
      </c>
      <c r="BW538" s="29">
        <f t="shared" si="1175"/>
        <v>-2.0644879999999999</v>
      </c>
      <c r="BX538" s="29">
        <f t="shared" si="1176"/>
        <v>-9.0339609999999979</v>
      </c>
      <c r="BY538" s="29">
        <f t="shared" si="1177"/>
        <v>-4.1925415454545458</v>
      </c>
      <c r="BZ538" s="29">
        <f t="shared" si="1178"/>
        <v>-10.140446000000001</v>
      </c>
      <c r="CA538" s="29">
        <f t="shared" si="1179"/>
        <v>-9.8609399999999994</v>
      </c>
    </row>
    <row r="539" spans="1:79" x14ac:dyDescent="0.25">
      <c r="A539" s="25" t="s">
        <v>117</v>
      </c>
      <c r="B539" s="25" t="s">
        <v>98</v>
      </c>
      <c r="C539" s="25" t="s">
        <v>91</v>
      </c>
      <c r="D539" s="26">
        <v>34</v>
      </c>
      <c r="F539" s="29">
        <v>-0.936778</v>
      </c>
      <c r="G539" s="29">
        <v>8.3852999999999997E-2</v>
      </c>
      <c r="H539" s="29">
        <v>0.32908300000000001</v>
      </c>
      <c r="I539" s="29">
        <v>-0.19695299999999999</v>
      </c>
      <c r="J539" s="29">
        <v>-2.9718999999999999E-2</v>
      </c>
      <c r="K539" s="29">
        <v>-0.16728799999999999</v>
      </c>
      <c r="L539" s="29">
        <v>-0.12168900000000001</v>
      </c>
      <c r="M539" s="58">
        <v>-0.72987999999999997</v>
      </c>
      <c r="N539" s="58">
        <v>8.1628000000000006E-2</v>
      </c>
      <c r="O539" s="58">
        <v>4.7449999999999999E-2</v>
      </c>
      <c r="R539" s="31"/>
      <c r="S539" s="31">
        <f t="shared" si="1152"/>
        <v>8.3852999999999997E-2</v>
      </c>
      <c r="T539" s="31">
        <f t="shared" si="1153"/>
        <v>0.32908300000000001</v>
      </c>
      <c r="U539" s="31">
        <f t="shared" si="1154"/>
        <v>-0.19695299999999999</v>
      </c>
      <c r="V539" s="31">
        <f t="shared" si="1155"/>
        <v>-2.9718999999999999E-2</v>
      </c>
      <c r="W539" s="31">
        <f t="shared" si="1156"/>
        <v>-0.16728799999999999</v>
      </c>
      <c r="X539" s="31">
        <f t="shared" si="1157"/>
        <v>-0.12168900000000001</v>
      </c>
      <c r="Y539" s="60">
        <f t="shared" si="1158"/>
        <v>-0.84273345454545456</v>
      </c>
      <c r="Z539" s="60">
        <f t="shared" si="1159"/>
        <v>8.1628000000000006E-2</v>
      </c>
      <c r="AA539" s="60">
        <f t="shared" si="1160"/>
        <v>4.7449999999999999E-2</v>
      </c>
      <c r="AC539" s="60"/>
      <c r="AD539" s="60"/>
      <c r="AE539" s="60"/>
      <c r="AF539" s="60"/>
      <c r="AG539" s="60"/>
      <c r="AH539" s="60"/>
      <c r="AI539" s="60"/>
      <c r="AJ539" s="60"/>
      <c r="AK539" s="60"/>
      <c r="AM539" s="31"/>
      <c r="AN539" s="31"/>
      <c r="AO539" s="31"/>
      <c r="AP539" s="31"/>
      <c r="AQ539" s="31"/>
      <c r="AR539" s="31"/>
      <c r="AS539" s="60"/>
      <c r="AW539" s="29">
        <f t="shared" si="1190"/>
        <v>8.3852999999999997E-2</v>
      </c>
      <c r="AX539" s="29">
        <f t="shared" si="1188"/>
        <v>0.32908300000000001</v>
      </c>
      <c r="AY539" s="29">
        <f t="shared" si="1188"/>
        <v>-0.19695299999999999</v>
      </c>
      <c r="AZ539" s="29">
        <f t="shared" si="1188"/>
        <v>-2.9718999999999999E-2</v>
      </c>
      <c r="BA539" s="29">
        <f t="shared" si="1188"/>
        <v>-0.16728799999999999</v>
      </c>
      <c r="BB539" s="29">
        <f t="shared" si="1188"/>
        <v>-0.12168900000000001</v>
      </c>
      <c r="BC539" s="29">
        <f t="shared" si="1188"/>
        <v>-0.84273345454545456</v>
      </c>
      <c r="BD539" s="29">
        <f t="shared" si="1188"/>
        <v>8.1628000000000006E-2</v>
      </c>
      <c r="BE539" s="29">
        <f t="shared" si="1188"/>
        <v>4.7449999999999999E-2</v>
      </c>
      <c r="BG539" s="29">
        <f t="shared" si="1191"/>
        <v>-0.77746899999999997</v>
      </c>
      <c r="BH539" s="29">
        <f t="shared" si="1192"/>
        <v>2.2252260000000001</v>
      </c>
      <c r="BI539" s="29">
        <f t="shared" si="1193"/>
        <v>-2.5241440000000002</v>
      </c>
      <c r="BJ539" s="29">
        <f t="shared" si="1194"/>
        <v>-0.26712599999999997</v>
      </c>
      <c r="BK539" s="29">
        <f t="shared" si="1195"/>
        <v>-1.6629590000000003</v>
      </c>
      <c r="BL539" s="29">
        <f t="shared" si="1196"/>
        <v>-1.6739229999999998</v>
      </c>
      <c r="BM539" s="29">
        <f t="shared" si="1197"/>
        <v>-6.5329615454545449</v>
      </c>
      <c r="BN539" s="29">
        <f t="shared" si="1198"/>
        <v>0.41153600000000001</v>
      </c>
      <c r="BO539" s="29">
        <f t="shared" si="1199"/>
        <v>1.243039</v>
      </c>
      <c r="BQ539" s="24">
        <v>2007</v>
      </c>
      <c r="BR539" s="24">
        <f t="shared" si="1200"/>
        <v>13</v>
      </c>
      <c r="BS539" s="29">
        <f t="shared" si="1171"/>
        <v>-6.4558299999999988</v>
      </c>
      <c r="BT539" s="29">
        <f t="shared" si="1172"/>
        <v>-7.9137460000000006</v>
      </c>
      <c r="BU539" s="29">
        <f t="shared" si="1173"/>
        <v>-6.8778830000000006</v>
      </c>
      <c r="BV539" s="29">
        <f t="shared" si="1174"/>
        <v>-5.0745119999999995</v>
      </c>
      <c r="BW539" s="29">
        <f t="shared" si="1175"/>
        <v>-1.1508539999999998</v>
      </c>
      <c r="BX539" s="29">
        <f t="shared" si="1176"/>
        <v>-8.7056769999999979</v>
      </c>
      <c r="BY539" s="29">
        <f t="shared" si="1177"/>
        <v>-4.2561560000000007</v>
      </c>
      <c r="BZ539" s="29">
        <f t="shared" si="1178"/>
        <v>-9.8794660000000007</v>
      </c>
      <c r="CA539" s="29">
        <f t="shared" si="1179"/>
        <v>-10.479365999999999</v>
      </c>
    </row>
    <row r="540" spans="1:79" x14ac:dyDescent="0.25">
      <c r="A540" s="25" t="s">
        <v>117</v>
      </c>
      <c r="B540" s="25" t="s">
        <v>98</v>
      </c>
      <c r="C540" s="25" t="s">
        <v>92</v>
      </c>
      <c r="D540" s="26">
        <v>35</v>
      </c>
      <c r="F540" s="29">
        <v>-1.162909</v>
      </c>
      <c r="G540" s="29">
        <v>-0.131525</v>
      </c>
      <c r="H540" s="29">
        <v>9.0101000000000001E-2</v>
      </c>
      <c r="I540" s="29">
        <v>-0.37534099999999998</v>
      </c>
      <c r="J540" s="29">
        <v>-0.26893899999999998</v>
      </c>
      <c r="K540" s="29">
        <v>-0.39737</v>
      </c>
      <c r="L540" s="29">
        <v>-0.31943500000000002</v>
      </c>
      <c r="M540" s="58">
        <v>-0.85313000000000005</v>
      </c>
      <c r="N540" s="58">
        <v>-9.8656999999999995E-2</v>
      </c>
      <c r="O540" s="58">
        <v>-0.136876</v>
      </c>
      <c r="R540" s="31"/>
      <c r="S540" s="31">
        <f t="shared" si="1152"/>
        <v>-0.131525</v>
      </c>
      <c r="T540" s="31">
        <f t="shared" si="1153"/>
        <v>9.0101000000000001E-2</v>
      </c>
      <c r="U540" s="31">
        <f t="shared" si="1154"/>
        <v>-0.37534099999999998</v>
      </c>
      <c r="V540" s="31">
        <f t="shared" si="1155"/>
        <v>-0.26893899999999998</v>
      </c>
      <c r="W540" s="31">
        <f t="shared" si="1156"/>
        <v>-0.39737</v>
      </c>
      <c r="X540" s="31">
        <f t="shared" si="1157"/>
        <v>-0.31943500000000002</v>
      </c>
      <c r="Y540" s="60">
        <f t="shared" si="1158"/>
        <v>-1.0221003636363635</v>
      </c>
      <c r="Z540" s="60">
        <f t="shared" si="1159"/>
        <v>-9.8656999999999995E-2</v>
      </c>
      <c r="AA540" s="60">
        <f t="shared" si="1160"/>
        <v>-0.136876</v>
      </c>
      <c r="AC540" s="60"/>
      <c r="AD540" s="60"/>
      <c r="AE540" s="60"/>
      <c r="AF540" s="60"/>
      <c r="AG540" s="60"/>
      <c r="AH540" s="60"/>
      <c r="AI540" s="60"/>
      <c r="AJ540" s="60"/>
      <c r="AK540" s="60"/>
      <c r="AM540" s="31"/>
      <c r="AN540" s="31"/>
      <c r="AO540" s="31"/>
      <c r="AP540" s="31"/>
      <c r="AQ540" s="31"/>
      <c r="AR540" s="31"/>
      <c r="AS540" s="60"/>
      <c r="AW540" s="29">
        <f t="shared" si="1190"/>
        <v>-0.131525</v>
      </c>
      <c r="AX540" s="29">
        <f t="shared" si="1188"/>
        <v>9.0101000000000001E-2</v>
      </c>
      <c r="AY540" s="29">
        <f t="shared" si="1188"/>
        <v>-0.37534099999999998</v>
      </c>
      <c r="AZ540" s="29">
        <f t="shared" si="1188"/>
        <v>-0.26893899999999998</v>
      </c>
      <c r="BA540" s="29">
        <f t="shared" si="1188"/>
        <v>-0.39737</v>
      </c>
      <c r="BB540" s="29">
        <f t="shared" si="1188"/>
        <v>-0.31943500000000002</v>
      </c>
      <c r="BC540" s="29">
        <f t="shared" si="1188"/>
        <v>-1.0221003636363635</v>
      </c>
      <c r="BD540" s="29">
        <f t="shared" si="1188"/>
        <v>-9.8656999999999995E-2</v>
      </c>
      <c r="BE540" s="29">
        <f t="shared" si="1188"/>
        <v>-0.136876</v>
      </c>
      <c r="BG540" s="29">
        <f t="shared" si="1191"/>
        <v>-0.90899399999999997</v>
      </c>
      <c r="BH540" s="29">
        <f t="shared" si="1192"/>
        <v>2.3153270000000004</v>
      </c>
      <c r="BI540" s="29">
        <f t="shared" si="1193"/>
        <v>-2.8994850000000003</v>
      </c>
      <c r="BJ540" s="29">
        <f t="shared" si="1194"/>
        <v>-0.53606500000000001</v>
      </c>
      <c r="BK540" s="29">
        <f t="shared" si="1195"/>
        <v>-2.0603290000000003</v>
      </c>
      <c r="BL540" s="29">
        <f t="shared" si="1196"/>
        <v>-1.9933579999999997</v>
      </c>
      <c r="BM540" s="29">
        <f t="shared" si="1197"/>
        <v>-7.5550619090909086</v>
      </c>
      <c r="BN540" s="29">
        <f t="shared" si="1198"/>
        <v>0.31287900000000002</v>
      </c>
      <c r="BO540" s="29">
        <f t="shared" si="1199"/>
        <v>1.106163</v>
      </c>
      <c r="BQ540" s="24">
        <v>2007</v>
      </c>
      <c r="BR540" s="24">
        <f t="shared" si="1200"/>
        <v>14</v>
      </c>
      <c r="BS540" s="29">
        <f t="shared" si="1171"/>
        <v>-6.810166999999999</v>
      </c>
      <c r="BT540" s="29">
        <f t="shared" si="1172"/>
        <v>-8.1036180000000009</v>
      </c>
      <c r="BU540" s="29">
        <f t="shared" si="1173"/>
        <v>-7.3055550000000009</v>
      </c>
      <c r="BV540" s="29">
        <f t="shared" si="1174"/>
        <v>-5.5313519999999992</v>
      </c>
      <c r="BW540" s="29">
        <f t="shared" si="1175"/>
        <v>-0.69537599999999977</v>
      </c>
      <c r="BX540" s="29">
        <f t="shared" si="1176"/>
        <v>-9.0189659999999972</v>
      </c>
      <c r="BY540" s="29">
        <f t="shared" si="1177"/>
        <v>-5.1825250000000009</v>
      </c>
      <c r="BZ540" s="29">
        <f t="shared" si="1178"/>
        <v>-10.781784</v>
      </c>
      <c r="CA540" s="29">
        <f t="shared" si="1179"/>
        <v>-11.523709999999999</v>
      </c>
    </row>
    <row r="541" spans="1:79" x14ac:dyDescent="0.25">
      <c r="A541" s="25" t="s">
        <v>117</v>
      </c>
      <c r="B541" s="25" t="s">
        <v>98</v>
      </c>
      <c r="C541" s="25" t="s">
        <v>93</v>
      </c>
      <c r="D541" s="26">
        <v>36</v>
      </c>
      <c r="F541" s="29">
        <v>-1.222866</v>
      </c>
      <c r="G541" s="29">
        <v>-0.29697899999999999</v>
      </c>
      <c r="H541" s="29">
        <v>-0.12386</v>
      </c>
      <c r="I541" s="29">
        <v>-0.47991400000000001</v>
      </c>
      <c r="J541" s="29">
        <v>-0.39680199999999999</v>
      </c>
      <c r="K541" s="29">
        <v>-0.51033600000000001</v>
      </c>
      <c r="L541" s="29">
        <v>-0.44350600000000001</v>
      </c>
      <c r="M541" s="58">
        <v>-0.75603600000000004</v>
      </c>
      <c r="N541" s="58">
        <v>-0.24904799999999999</v>
      </c>
      <c r="O541" s="58">
        <v>-0.35170200000000001</v>
      </c>
      <c r="R541" s="31"/>
      <c r="S541" s="31">
        <f t="shared" si="1152"/>
        <v>-0.29697899999999999</v>
      </c>
      <c r="T541" s="31">
        <f t="shared" si="1153"/>
        <v>-0.12386</v>
      </c>
      <c r="U541" s="31">
        <f t="shared" si="1154"/>
        <v>-0.47991400000000001</v>
      </c>
      <c r="V541" s="31">
        <f t="shared" si="1155"/>
        <v>-0.39680199999999999</v>
      </c>
      <c r="W541" s="31">
        <f t="shared" si="1156"/>
        <v>-0.51033600000000001</v>
      </c>
      <c r="X541" s="31">
        <f t="shared" si="1157"/>
        <v>-0.44350600000000001</v>
      </c>
      <c r="Y541" s="60">
        <f t="shared" si="1158"/>
        <v>-1.0106705454545455</v>
      </c>
      <c r="Z541" s="60">
        <f t="shared" si="1159"/>
        <v>-0.24904799999999999</v>
      </c>
      <c r="AA541" s="60">
        <f t="shared" si="1160"/>
        <v>-0.35170200000000001</v>
      </c>
      <c r="AC541" s="60"/>
      <c r="AD541" s="60"/>
      <c r="AE541" s="60"/>
      <c r="AF541" s="60"/>
      <c r="AG541" s="60"/>
      <c r="AH541" s="60"/>
      <c r="AI541" s="60"/>
      <c r="AJ541" s="60"/>
      <c r="AK541" s="60"/>
      <c r="AM541" s="31"/>
      <c r="AN541" s="31"/>
      <c r="AO541" s="31"/>
      <c r="AP541" s="31"/>
      <c r="AQ541" s="31"/>
      <c r="AR541" s="31"/>
      <c r="AS541" s="60"/>
      <c r="AW541" s="29">
        <f t="shared" si="1190"/>
        <v>-0.29697899999999999</v>
      </c>
      <c r="AX541" s="29">
        <f t="shared" si="1188"/>
        <v>-0.12386</v>
      </c>
      <c r="AY541" s="29">
        <f t="shared" si="1188"/>
        <v>-0.47991400000000001</v>
      </c>
      <c r="AZ541" s="29">
        <f t="shared" si="1188"/>
        <v>-0.39680199999999999</v>
      </c>
      <c r="BA541" s="29">
        <f t="shared" si="1188"/>
        <v>-0.51033600000000001</v>
      </c>
      <c r="BB541" s="29">
        <f t="shared" si="1188"/>
        <v>-0.44350600000000001</v>
      </c>
      <c r="BC541" s="29">
        <f t="shared" si="1188"/>
        <v>-1.0106705454545455</v>
      </c>
      <c r="BD541" s="29">
        <f t="shared" si="1188"/>
        <v>-0.24904799999999999</v>
      </c>
      <c r="BE541" s="29">
        <f t="shared" si="1188"/>
        <v>-0.35170200000000001</v>
      </c>
      <c r="BG541" s="29">
        <f t="shared" si="1191"/>
        <v>-1.205973</v>
      </c>
      <c r="BH541" s="29">
        <f t="shared" si="1192"/>
        <v>2.1914670000000003</v>
      </c>
      <c r="BI541" s="29">
        <f t="shared" si="1193"/>
        <v>-3.3793990000000003</v>
      </c>
      <c r="BJ541" s="29">
        <f t="shared" si="1194"/>
        <v>-0.932867</v>
      </c>
      <c r="BK541" s="29">
        <f t="shared" si="1195"/>
        <v>-2.5706650000000004</v>
      </c>
      <c r="BL541" s="29">
        <f t="shared" si="1196"/>
        <v>-2.4368639999999999</v>
      </c>
      <c r="BM541" s="29">
        <f t="shared" si="1197"/>
        <v>-8.5657324545454543</v>
      </c>
      <c r="BN541" s="29">
        <f t="shared" si="1198"/>
        <v>6.3831000000000027E-2</v>
      </c>
      <c r="BO541" s="29">
        <f t="shared" si="1199"/>
        <v>0.75446100000000005</v>
      </c>
      <c r="BQ541" s="24">
        <v>2007</v>
      </c>
      <c r="BR541" s="24">
        <f t="shared" si="1200"/>
        <v>15</v>
      </c>
      <c r="BS541" s="29">
        <f t="shared" si="1171"/>
        <v>-6.6732789999999991</v>
      </c>
      <c r="BT541" s="29">
        <f t="shared" si="1172"/>
        <v>-7.6112190000000011</v>
      </c>
      <c r="BU541" s="29">
        <f t="shared" si="1173"/>
        <v>-7.4684770000000009</v>
      </c>
      <c r="BV541" s="29">
        <f t="shared" si="1174"/>
        <v>-5.8107749999999996</v>
      </c>
      <c r="BW541" s="29">
        <f t="shared" si="1175"/>
        <v>-0.11373299999999975</v>
      </c>
      <c r="BX541" s="29">
        <f t="shared" si="1176"/>
        <v>-9.0887239999999974</v>
      </c>
      <c r="BY541" s="29">
        <f t="shared" si="1177"/>
        <v>-5.1137416363636374</v>
      </c>
      <c r="BZ541" s="29">
        <f t="shared" si="1178"/>
        <v>-11.392986000000001</v>
      </c>
      <c r="CA541" s="29">
        <f t="shared" si="1179"/>
        <v>-12.319374</v>
      </c>
    </row>
    <row r="542" spans="1:79" x14ac:dyDescent="0.25">
      <c r="A542" s="25" t="s">
        <v>118</v>
      </c>
      <c r="B542" s="25" t="s">
        <v>91</v>
      </c>
      <c r="C542" s="25" t="s">
        <v>91</v>
      </c>
      <c r="D542" s="26" t="s">
        <v>100</v>
      </c>
      <c r="F542" s="29">
        <v>-1.38961</v>
      </c>
      <c r="G542" s="29">
        <v>-0.39624599999999999</v>
      </c>
      <c r="H542" s="29">
        <v>-0.266675</v>
      </c>
      <c r="I542" s="29">
        <v>-0.59198200000000001</v>
      </c>
      <c r="J542" s="29">
        <v>-0.59891000000000005</v>
      </c>
      <c r="K542" s="29">
        <v>-0.71770199999999995</v>
      </c>
      <c r="L542" s="29">
        <v>-0.56268899999999999</v>
      </c>
      <c r="M542" s="58">
        <v>-0.65565899999999999</v>
      </c>
      <c r="N542" s="58">
        <v>-0.55199200000000004</v>
      </c>
      <c r="O542" s="58">
        <v>-0.43816100000000002</v>
      </c>
      <c r="R542" s="31"/>
      <c r="S542" s="31">
        <f t="shared" si="1152"/>
        <v>-0.39624599999999999</v>
      </c>
      <c r="T542" s="31">
        <f t="shared" si="1153"/>
        <v>-0.266675</v>
      </c>
      <c r="U542" s="31">
        <f t="shared" si="1154"/>
        <v>-0.59198200000000001</v>
      </c>
      <c r="V542" s="31">
        <f t="shared" si="1155"/>
        <v>-0.59891000000000005</v>
      </c>
      <c r="W542" s="31">
        <f t="shared" si="1156"/>
        <v>-0.71770199999999995</v>
      </c>
      <c r="X542" s="31">
        <f t="shared" si="1157"/>
        <v>-0.56268899999999999</v>
      </c>
      <c r="Y542" s="60">
        <f t="shared" si="1158"/>
        <v>-1.055995909090909</v>
      </c>
      <c r="Z542" s="60">
        <f t="shared" si="1159"/>
        <v>-0.55199200000000004</v>
      </c>
      <c r="AA542" s="60">
        <f t="shared" si="1160"/>
        <v>-0.43816100000000002</v>
      </c>
      <c r="AC542" s="60"/>
      <c r="AD542" s="60"/>
      <c r="AE542" s="60"/>
      <c r="AF542" s="60"/>
      <c r="AG542" s="60"/>
      <c r="AH542" s="60"/>
      <c r="AI542" s="60"/>
      <c r="AJ542" s="60"/>
      <c r="AK542" s="60"/>
      <c r="AM542" s="31"/>
      <c r="AN542" s="31"/>
      <c r="AO542" s="31"/>
      <c r="AP542" s="31"/>
      <c r="AQ542" s="31"/>
      <c r="AR542" s="31"/>
      <c r="AS542" s="60"/>
      <c r="AW542" s="29">
        <f t="shared" si="1190"/>
        <v>-0.39624599999999999</v>
      </c>
      <c r="AX542" s="29">
        <f t="shared" si="1188"/>
        <v>-0.266675</v>
      </c>
      <c r="AY542" s="29">
        <f t="shared" si="1188"/>
        <v>-0.59198200000000001</v>
      </c>
      <c r="AZ542" s="29">
        <f t="shared" si="1188"/>
        <v>-0.59891000000000005</v>
      </c>
      <c r="BA542" s="29">
        <f t="shared" si="1188"/>
        <v>-0.71770199999999995</v>
      </c>
      <c r="BB542" s="29">
        <f t="shared" si="1188"/>
        <v>-0.56268899999999999</v>
      </c>
      <c r="BC542" s="29">
        <f t="shared" si="1188"/>
        <v>-1.055995909090909</v>
      </c>
      <c r="BD542" s="29">
        <f t="shared" si="1188"/>
        <v>-0.55199200000000004</v>
      </c>
      <c r="BE542" s="29">
        <f t="shared" si="1188"/>
        <v>-0.43816100000000002</v>
      </c>
      <c r="BG542" s="29">
        <f t="shared" si="1191"/>
        <v>-1.6022189999999998</v>
      </c>
      <c r="BH542" s="29">
        <f t="shared" si="1192"/>
        <v>1.9247920000000003</v>
      </c>
      <c r="BI542" s="29">
        <f t="shared" si="1193"/>
        <v>-3.971381</v>
      </c>
      <c r="BJ542" s="29">
        <f t="shared" si="1194"/>
        <v>-1.5317769999999999</v>
      </c>
      <c r="BK542" s="29">
        <f t="shared" si="1195"/>
        <v>-3.2883670000000005</v>
      </c>
      <c r="BL542" s="29">
        <f t="shared" si="1196"/>
        <v>-2.9995529999999997</v>
      </c>
      <c r="BM542" s="29">
        <f t="shared" si="1197"/>
        <v>-9.6217283636363629</v>
      </c>
      <c r="BN542" s="29">
        <f t="shared" si="1198"/>
        <v>-0.48816100000000001</v>
      </c>
      <c r="BO542" s="29">
        <f t="shared" si="1199"/>
        <v>0.31630000000000003</v>
      </c>
      <c r="BQ542" s="24">
        <v>2007</v>
      </c>
      <c r="BR542" s="24">
        <f t="shared" si="1200"/>
        <v>16</v>
      </c>
      <c r="BS542" s="29">
        <f t="shared" si="1171"/>
        <v>-6.8673179999999991</v>
      </c>
      <c r="BT542" s="29">
        <f t="shared" si="1172"/>
        <v>-8.1002420000000015</v>
      </c>
      <c r="BU542" s="29">
        <f t="shared" si="1173"/>
        <v>-7.5959890000000012</v>
      </c>
      <c r="BV542" s="29">
        <f t="shared" si="1174"/>
        <v>-5.5427839999999993</v>
      </c>
      <c r="BW542" s="29">
        <f t="shared" si="1175"/>
        <v>-0.25966899999999976</v>
      </c>
      <c r="BX542" s="29">
        <f t="shared" si="1176"/>
        <v>-9.8799709999999976</v>
      </c>
      <c r="BY542" s="29">
        <f t="shared" si="1177"/>
        <v>-4.9230286363636377</v>
      </c>
      <c r="BZ542" s="29">
        <f t="shared" si="1178"/>
        <v>-12.127396000000001</v>
      </c>
      <c r="CA542" s="29">
        <f t="shared" si="1179"/>
        <v>-13.664033</v>
      </c>
    </row>
    <row r="543" spans="1:79" x14ac:dyDescent="0.25">
      <c r="A543" s="25" t="s">
        <v>118</v>
      </c>
      <c r="B543" s="25" t="s">
        <v>91</v>
      </c>
      <c r="C543" s="25" t="s">
        <v>92</v>
      </c>
      <c r="D543" s="26">
        <v>2</v>
      </c>
      <c r="F543" s="29">
        <v>-1.201227</v>
      </c>
      <c r="G543" s="29">
        <v>-0.29098299999999999</v>
      </c>
      <c r="H543" s="29">
        <v>-0.13342300000000001</v>
      </c>
      <c r="I543" s="29">
        <v>-0.49962099999999998</v>
      </c>
      <c r="J543" s="29">
        <v>-0.48322500000000002</v>
      </c>
      <c r="K543" s="29">
        <v>-0.58455299999999999</v>
      </c>
      <c r="L543" s="29">
        <v>-0.49594100000000002</v>
      </c>
      <c r="M543" s="58">
        <v>-0.390741</v>
      </c>
      <c r="N543" s="58">
        <v>-0.40807599999999999</v>
      </c>
      <c r="O543" s="58">
        <v>-0.221419</v>
      </c>
      <c r="R543" s="31"/>
      <c r="S543" s="31">
        <f t="shared" si="1152"/>
        <v>-0.29098299999999999</v>
      </c>
      <c r="T543" s="31">
        <f t="shared" si="1153"/>
        <v>-0.13342300000000001</v>
      </c>
      <c r="U543" s="31">
        <f t="shared" si="1154"/>
        <v>-0.49962099999999998</v>
      </c>
      <c r="V543" s="31">
        <f t="shared" si="1155"/>
        <v>-0.48322500000000002</v>
      </c>
      <c r="W543" s="31">
        <f t="shared" si="1156"/>
        <v>-0.58455299999999999</v>
      </c>
      <c r="X543" s="31">
        <f t="shared" si="1157"/>
        <v>-0.49594100000000002</v>
      </c>
      <c r="Y543" s="60">
        <f t="shared" si="1158"/>
        <v>-0.83282427272727266</v>
      </c>
      <c r="Z543" s="60">
        <f t="shared" si="1159"/>
        <v>-0.40807599999999999</v>
      </c>
      <c r="AA543" s="60">
        <f t="shared" si="1160"/>
        <v>-0.221419</v>
      </c>
      <c r="AC543" s="60"/>
      <c r="AD543" s="60"/>
      <c r="AE543" s="60"/>
      <c r="AF543" s="60"/>
      <c r="AG543" s="60"/>
      <c r="AH543" s="60"/>
      <c r="AI543" s="60"/>
      <c r="AJ543" s="60"/>
      <c r="AK543" s="60"/>
      <c r="AM543" s="31"/>
      <c r="AN543" s="31"/>
      <c r="AO543" s="31"/>
      <c r="AP543" s="31"/>
      <c r="AQ543" s="31"/>
      <c r="AR543" s="31"/>
      <c r="AS543" s="60"/>
      <c r="AW543" s="29">
        <f t="shared" si="1190"/>
        <v>-0.29098299999999999</v>
      </c>
      <c r="AX543" s="29">
        <f t="shared" si="1188"/>
        <v>-0.13342300000000001</v>
      </c>
      <c r="AY543" s="29">
        <f t="shared" si="1188"/>
        <v>-0.49962099999999998</v>
      </c>
      <c r="AZ543" s="29">
        <f t="shared" si="1188"/>
        <v>-0.48322500000000002</v>
      </c>
      <c r="BA543" s="29">
        <f t="shared" si="1188"/>
        <v>-0.58455299999999999</v>
      </c>
      <c r="BB543" s="29">
        <f t="shared" si="1188"/>
        <v>-0.49594100000000002</v>
      </c>
      <c r="BC543" s="29">
        <f t="shared" si="1188"/>
        <v>-0.83282427272727266</v>
      </c>
      <c r="BD543" s="29">
        <f t="shared" si="1188"/>
        <v>-0.40807599999999999</v>
      </c>
      <c r="BE543" s="29">
        <f t="shared" si="1188"/>
        <v>-0.221419</v>
      </c>
      <c r="BG543" s="29">
        <f t="shared" si="1191"/>
        <v>-1.8932019999999998</v>
      </c>
      <c r="BH543" s="29">
        <f t="shared" si="1192"/>
        <v>1.7913690000000002</v>
      </c>
      <c r="BI543" s="29">
        <f t="shared" si="1193"/>
        <v>-4.4710020000000004</v>
      </c>
      <c r="BJ543" s="29">
        <f t="shared" si="1194"/>
        <v>-2.015002</v>
      </c>
      <c r="BK543" s="29">
        <f t="shared" si="1195"/>
        <v>-3.8729200000000006</v>
      </c>
      <c r="BL543" s="29">
        <f t="shared" si="1196"/>
        <v>-3.4954939999999999</v>
      </c>
      <c r="BM543" s="29">
        <f t="shared" si="1197"/>
        <v>-10.454552636363635</v>
      </c>
      <c r="BN543" s="29">
        <f t="shared" si="1198"/>
        <v>-0.89623699999999995</v>
      </c>
      <c r="BO543" s="29">
        <f t="shared" si="1199"/>
        <v>9.4881000000000021E-2</v>
      </c>
      <c r="BQ543" s="24">
        <v>2007</v>
      </c>
      <c r="BR543" s="24">
        <f t="shared" si="1200"/>
        <v>17</v>
      </c>
      <c r="BS543" s="29">
        <f t="shared" si="1171"/>
        <v>-7.6445379999999989</v>
      </c>
      <c r="BT543" s="29">
        <f t="shared" si="1172"/>
        <v>-8.3380290000000024</v>
      </c>
      <c r="BU543" s="29">
        <f t="shared" si="1173"/>
        <v>-8.1516700000000011</v>
      </c>
      <c r="BV543" s="29">
        <f t="shared" si="1174"/>
        <v>-4.3730939999999991</v>
      </c>
      <c r="BW543" s="29">
        <f t="shared" si="1175"/>
        <v>0.12338400000000022</v>
      </c>
      <c r="BX543" s="29">
        <f t="shared" si="1176"/>
        <v>-10.069053999999998</v>
      </c>
      <c r="BY543" s="29">
        <f t="shared" si="1177"/>
        <v>-5.8150217272727289</v>
      </c>
      <c r="BZ543" s="29">
        <f t="shared" si="1178"/>
        <v>-12.469390000000001</v>
      </c>
      <c r="CA543" s="29">
        <f t="shared" si="1179"/>
        <v>-14.818681</v>
      </c>
    </row>
    <row r="544" spans="1:79" x14ac:dyDescent="0.25">
      <c r="A544" s="25" t="s">
        <v>118</v>
      </c>
      <c r="B544" s="25" t="s">
        <v>91</v>
      </c>
      <c r="C544" s="25" t="s">
        <v>93</v>
      </c>
      <c r="D544" s="26">
        <v>3</v>
      </c>
      <c r="F544" s="29">
        <v>-1.2681610000000001</v>
      </c>
      <c r="G544" s="29">
        <v>-0.41597600000000001</v>
      </c>
      <c r="H544" s="29">
        <v>-0.21185799999999999</v>
      </c>
      <c r="I544" s="29">
        <v>-0.59523300000000001</v>
      </c>
      <c r="J544" s="29">
        <v>-0.49854900000000002</v>
      </c>
      <c r="K544" s="29">
        <v>-0.60907500000000003</v>
      </c>
      <c r="L544" s="29">
        <v>-0.61641900000000005</v>
      </c>
      <c r="M544" s="58">
        <v>-0.34785500000000003</v>
      </c>
      <c r="N544" s="58">
        <v>-0.45517400000000002</v>
      </c>
      <c r="O544" s="58">
        <v>-0.25106800000000001</v>
      </c>
      <c r="R544" s="31"/>
      <c r="S544" s="31">
        <f t="shared" si="1152"/>
        <v>-0.41597600000000001</v>
      </c>
      <c r="T544" s="31">
        <f t="shared" si="1153"/>
        <v>-0.21185799999999999</v>
      </c>
      <c r="U544" s="31">
        <f t="shared" si="1154"/>
        <v>-0.59523300000000001</v>
      </c>
      <c r="V544" s="31">
        <f t="shared" si="1155"/>
        <v>-0.49854900000000002</v>
      </c>
      <c r="W544" s="31">
        <f t="shared" si="1156"/>
        <v>-0.60907500000000003</v>
      </c>
      <c r="X544" s="31">
        <f t="shared" si="1157"/>
        <v>-0.61641900000000005</v>
      </c>
      <c r="Y544" s="60">
        <f t="shared" si="1158"/>
        <v>-0.84984009090909107</v>
      </c>
      <c r="Z544" s="60">
        <f t="shared" si="1159"/>
        <v>-0.45517400000000002</v>
      </c>
      <c r="AA544" s="60">
        <f t="shared" si="1160"/>
        <v>-0.25106800000000001</v>
      </c>
      <c r="AC544" s="60"/>
      <c r="AD544" s="60"/>
      <c r="AE544" s="60"/>
      <c r="AF544" s="60"/>
      <c r="AG544" s="60"/>
      <c r="AH544" s="60"/>
      <c r="AI544" s="60"/>
      <c r="AJ544" s="60"/>
      <c r="AK544" s="60"/>
      <c r="AM544" s="31"/>
      <c r="AN544" s="31"/>
      <c r="AO544" s="31"/>
      <c r="AP544" s="31"/>
      <c r="AQ544" s="31"/>
      <c r="AR544" s="31"/>
      <c r="AS544" s="60"/>
      <c r="AW544" s="29">
        <f t="shared" si="1190"/>
        <v>-0.41597600000000001</v>
      </c>
      <c r="AX544" s="29">
        <f t="shared" si="1188"/>
        <v>-0.21185799999999999</v>
      </c>
      <c r="AY544" s="29">
        <f t="shared" si="1188"/>
        <v>-0.59523300000000001</v>
      </c>
      <c r="AZ544" s="29">
        <f t="shared" si="1188"/>
        <v>-0.49854900000000002</v>
      </c>
      <c r="BA544" s="29">
        <f t="shared" si="1188"/>
        <v>-0.60907500000000003</v>
      </c>
      <c r="BB544" s="29">
        <f t="shared" si="1188"/>
        <v>-0.61641900000000005</v>
      </c>
      <c r="BC544" s="29">
        <f t="shared" si="1188"/>
        <v>-0.84984009090909107</v>
      </c>
      <c r="BD544" s="29">
        <f t="shared" si="1188"/>
        <v>-0.45517400000000002</v>
      </c>
      <c r="BE544" s="29">
        <f t="shared" si="1188"/>
        <v>-0.25106800000000001</v>
      </c>
      <c r="BG544" s="29">
        <f t="shared" si="1191"/>
        <v>-2.3091779999999997</v>
      </c>
      <c r="BH544" s="29">
        <f t="shared" si="1192"/>
        <v>1.5795110000000001</v>
      </c>
      <c r="BI544" s="29">
        <f t="shared" si="1193"/>
        <v>-5.0662350000000007</v>
      </c>
      <c r="BJ544" s="29">
        <f t="shared" si="1194"/>
        <v>-2.5135510000000001</v>
      </c>
      <c r="BK544" s="29">
        <f t="shared" si="1195"/>
        <v>-4.4819950000000004</v>
      </c>
      <c r="BL544" s="29">
        <f t="shared" si="1196"/>
        <v>-4.1119129999999995</v>
      </c>
      <c r="BM544" s="29">
        <f t="shared" si="1197"/>
        <v>-11.304392727272726</v>
      </c>
      <c r="BN544" s="29">
        <f t="shared" si="1198"/>
        <v>-1.3514109999999999</v>
      </c>
      <c r="BO544" s="29">
        <f t="shared" si="1199"/>
        <v>-0.15618699999999999</v>
      </c>
      <c r="BQ544" s="24">
        <v>2007</v>
      </c>
      <c r="BR544" s="24">
        <f t="shared" si="1200"/>
        <v>18</v>
      </c>
      <c r="BS544" s="29">
        <f t="shared" si="1171"/>
        <v>-9.1878529999999987</v>
      </c>
      <c r="BT544" s="29">
        <f t="shared" si="1172"/>
        <v>-9.0721330000000027</v>
      </c>
      <c r="BU544" s="29">
        <f t="shared" si="1173"/>
        <v>-8.6978500000000007</v>
      </c>
      <c r="BV544" s="29">
        <f t="shared" si="1174"/>
        <v>-2.5947679999999993</v>
      </c>
      <c r="BW544" s="29">
        <f t="shared" si="1175"/>
        <v>1.5042990000000001</v>
      </c>
      <c r="BX544" s="29">
        <f t="shared" si="1176"/>
        <v>-9.8213379999999972</v>
      </c>
      <c r="BY544" s="29">
        <f t="shared" si="1177"/>
        <v>-6.2306407727272743</v>
      </c>
      <c r="BZ544" s="29">
        <f t="shared" si="1178"/>
        <v>-12.684095000000001</v>
      </c>
      <c r="CA544" s="29">
        <f t="shared" si="1179"/>
        <v>-15.331325</v>
      </c>
    </row>
    <row r="545" spans="1:79" x14ac:dyDescent="0.25">
      <c r="A545" s="25" t="s">
        <v>118</v>
      </c>
      <c r="B545" s="25" t="s">
        <v>92</v>
      </c>
      <c r="C545" s="25" t="s">
        <v>91</v>
      </c>
      <c r="D545" s="26">
        <v>4</v>
      </c>
      <c r="F545" s="29">
        <v>-0.86365899999999995</v>
      </c>
      <c r="G545" s="29">
        <v>-0.277669</v>
      </c>
      <c r="H545" s="29">
        <v>-9.9764000000000005E-2</v>
      </c>
      <c r="I545" s="29">
        <v>-0.34982999999999997</v>
      </c>
      <c r="J545" s="29">
        <v>-0.35906300000000002</v>
      </c>
      <c r="K545" s="29">
        <v>-0.48606199999999999</v>
      </c>
      <c r="L545" s="29">
        <v>-0.35972100000000001</v>
      </c>
      <c r="M545" s="58">
        <v>-0.166105</v>
      </c>
      <c r="N545" s="58">
        <v>-0.21093200000000001</v>
      </c>
      <c r="O545" s="58">
        <v>-0.21229400000000001</v>
      </c>
      <c r="R545" s="31"/>
      <c r="S545" s="31">
        <f t="shared" si="1152"/>
        <v>-0.277669</v>
      </c>
      <c r="T545" s="31">
        <f t="shared" si="1153"/>
        <v>-9.9764000000000005E-2</v>
      </c>
      <c r="U545" s="31">
        <f t="shared" si="1154"/>
        <v>-0.34982999999999997</v>
      </c>
      <c r="V545" s="31">
        <f t="shared" si="1155"/>
        <v>-0.35906300000000002</v>
      </c>
      <c r="W545" s="31">
        <f t="shared" si="1156"/>
        <v>-0.48606199999999999</v>
      </c>
      <c r="X545" s="31">
        <f t="shared" si="1157"/>
        <v>-0.35972100000000001</v>
      </c>
      <c r="Y545" s="60">
        <f t="shared" si="1158"/>
        <v>-0.54658899999999988</v>
      </c>
      <c r="Z545" s="60">
        <f t="shared" si="1159"/>
        <v>-0.21093200000000001</v>
      </c>
      <c r="AA545" s="60">
        <f t="shared" si="1160"/>
        <v>-0.21229400000000001</v>
      </c>
      <c r="AC545" s="60"/>
      <c r="AD545" s="60"/>
      <c r="AE545" s="60"/>
      <c r="AF545" s="60"/>
      <c r="AG545" s="60"/>
      <c r="AH545" s="60"/>
      <c r="AI545" s="60"/>
      <c r="AJ545" s="60"/>
      <c r="AK545" s="60"/>
      <c r="AM545" s="31"/>
      <c r="AN545" s="31"/>
      <c r="AO545" s="31"/>
      <c r="AP545" s="31"/>
      <c r="AQ545" s="31"/>
      <c r="AR545" s="31"/>
      <c r="AS545" s="60"/>
      <c r="AW545" s="29">
        <f t="shared" si="1190"/>
        <v>-0.277669</v>
      </c>
      <c r="AX545" s="29">
        <f t="shared" si="1188"/>
        <v>-9.9764000000000005E-2</v>
      </c>
      <c r="AY545" s="29">
        <f t="shared" si="1188"/>
        <v>-0.34982999999999997</v>
      </c>
      <c r="AZ545" s="29">
        <f t="shared" si="1188"/>
        <v>-0.35906300000000002</v>
      </c>
      <c r="BA545" s="29">
        <f t="shared" si="1188"/>
        <v>-0.48606199999999999</v>
      </c>
      <c r="BB545" s="29">
        <f t="shared" si="1188"/>
        <v>-0.35972100000000001</v>
      </c>
      <c r="BC545" s="29">
        <f t="shared" si="1188"/>
        <v>-0.54658899999999988</v>
      </c>
      <c r="BD545" s="29">
        <f t="shared" si="1188"/>
        <v>-0.21093200000000001</v>
      </c>
      <c r="BE545" s="29">
        <f t="shared" si="1188"/>
        <v>-0.21229400000000001</v>
      </c>
      <c r="BG545" s="29">
        <f t="shared" si="1191"/>
        <v>-2.5868469999999997</v>
      </c>
      <c r="BH545" s="29">
        <f t="shared" si="1192"/>
        <v>1.4797470000000001</v>
      </c>
      <c r="BI545" s="29">
        <f t="shared" si="1193"/>
        <v>-5.4160650000000006</v>
      </c>
      <c r="BJ545" s="29">
        <f t="shared" si="1194"/>
        <v>-2.872614</v>
      </c>
      <c r="BK545" s="29">
        <f t="shared" si="1195"/>
        <v>-4.9680569999999999</v>
      </c>
      <c r="BL545" s="29">
        <f t="shared" si="1196"/>
        <v>-4.4716339999999999</v>
      </c>
      <c r="BM545" s="29">
        <f t="shared" si="1197"/>
        <v>-11.850981727272725</v>
      </c>
      <c r="BN545" s="29">
        <f t="shared" si="1198"/>
        <v>-1.5623429999999998</v>
      </c>
      <c r="BO545" s="29">
        <f t="shared" si="1199"/>
        <v>-0.368481</v>
      </c>
      <c r="BQ545" s="24">
        <v>2007</v>
      </c>
      <c r="BR545" s="24">
        <f t="shared" si="1200"/>
        <v>19</v>
      </c>
      <c r="BS545" s="29">
        <f t="shared" si="1171"/>
        <v>-10.321556999999999</v>
      </c>
      <c r="BT545" s="29">
        <f t="shared" si="1172"/>
        <v>-9.3759660000000018</v>
      </c>
      <c r="BU545" s="29">
        <f t="shared" si="1173"/>
        <v>-9.3252389999999998</v>
      </c>
      <c r="BV545" s="29">
        <f t="shared" si="1174"/>
        <v>-2.1684909999999995</v>
      </c>
      <c r="BW545" s="29">
        <f t="shared" si="1175"/>
        <v>2.0135839999999998</v>
      </c>
      <c r="BX545" s="29">
        <f t="shared" si="1176"/>
        <v>-9.9863989999999969</v>
      </c>
      <c r="BY545" s="29">
        <f t="shared" si="1177"/>
        <v>-6.169885772727274</v>
      </c>
      <c r="BZ545" s="29">
        <f t="shared" si="1178"/>
        <v>-13.365744000000001</v>
      </c>
      <c r="CA545" s="29">
        <f t="shared" si="1179"/>
        <v>-16.187097000000001</v>
      </c>
    </row>
    <row r="546" spans="1:79" x14ac:dyDescent="0.25">
      <c r="A546" s="25" t="s">
        <v>118</v>
      </c>
      <c r="B546" s="25" t="s">
        <v>92</v>
      </c>
      <c r="C546" s="25" t="s">
        <v>92</v>
      </c>
      <c r="D546" s="26">
        <v>5</v>
      </c>
      <c r="F546" s="29">
        <v>-0.81526600000000005</v>
      </c>
      <c r="G546" s="29">
        <v>-0.239034</v>
      </c>
      <c r="H546" s="29">
        <v>-6.2019999999999999E-2</v>
      </c>
      <c r="I546" s="29">
        <v>-0.34551399999999999</v>
      </c>
      <c r="J546" s="29">
        <v>-0.368398</v>
      </c>
      <c r="K546" s="29">
        <v>-0.45965600000000001</v>
      </c>
      <c r="L546" s="29">
        <v>-0.33618100000000001</v>
      </c>
      <c r="M546" s="58">
        <v>-8.4585999999999995E-2</v>
      </c>
      <c r="N546" s="58">
        <v>-0.156863</v>
      </c>
      <c r="O546" s="58">
        <v>-0.18940100000000001</v>
      </c>
      <c r="R546" s="31"/>
      <c r="S546" s="31">
        <f t="shared" si="1152"/>
        <v>-0.239034</v>
      </c>
      <c r="T546" s="31">
        <f t="shared" si="1153"/>
        <v>-6.2019999999999999E-2</v>
      </c>
      <c r="U546" s="31">
        <f t="shared" si="1154"/>
        <v>-0.34551399999999999</v>
      </c>
      <c r="V546" s="31">
        <f t="shared" si="1155"/>
        <v>-0.368398</v>
      </c>
      <c r="W546" s="31">
        <f t="shared" si="1156"/>
        <v>-0.45965600000000001</v>
      </c>
      <c r="X546" s="31">
        <f t="shared" si="1157"/>
        <v>-0.33618100000000001</v>
      </c>
      <c r="Y546" s="60">
        <f t="shared" si="1158"/>
        <v>-0.48313872727272728</v>
      </c>
      <c r="Z546" s="60">
        <f t="shared" si="1159"/>
        <v>-0.156863</v>
      </c>
      <c r="AA546" s="60">
        <f t="shared" si="1160"/>
        <v>-0.18940100000000001</v>
      </c>
      <c r="AC546" s="60"/>
      <c r="AD546" s="60"/>
      <c r="AE546" s="60"/>
      <c r="AF546" s="60"/>
      <c r="AG546" s="60"/>
      <c r="AH546" s="60"/>
      <c r="AI546" s="60"/>
      <c r="AJ546" s="60"/>
      <c r="AK546" s="60"/>
      <c r="AM546" s="31"/>
      <c r="AN546" s="31"/>
      <c r="AO546" s="31"/>
      <c r="AP546" s="31"/>
      <c r="AQ546" s="31"/>
      <c r="AR546" s="31"/>
      <c r="AS546" s="60"/>
      <c r="AW546" s="29">
        <f t="shared" si="1190"/>
        <v>-0.239034</v>
      </c>
      <c r="AX546" s="29">
        <f t="shared" si="1188"/>
        <v>-6.2019999999999999E-2</v>
      </c>
      <c r="AY546" s="29">
        <f t="shared" si="1188"/>
        <v>-0.34551399999999999</v>
      </c>
      <c r="AZ546" s="29">
        <f t="shared" si="1188"/>
        <v>-0.368398</v>
      </c>
      <c r="BA546" s="29">
        <f t="shared" si="1188"/>
        <v>-0.45965600000000001</v>
      </c>
      <c r="BB546" s="29">
        <f t="shared" si="1188"/>
        <v>-0.33618100000000001</v>
      </c>
      <c r="BC546" s="29">
        <f t="shared" si="1188"/>
        <v>-0.48313872727272728</v>
      </c>
      <c r="BD546" s="29">
        <f t="shared" si="1188"/>
        <v>-0.156863</v>
      </c>
      <c r="BE546" s="29">
        <f t="shared" si="1188"/>
        <v>-0.18940100000000001</v>
      </c>
      <c r="BG546" s="29">
        <f t="shared" si="1191"/>
        <v>-2.8258809999999999</v>
      </c>
      <c r="BH546" s="29">
        <f t="shared" si="1192"/>
        <v>1.4177270000000002</v>
      </c>
      <c r="BI546" s="29">
        <f t="shared" si="1193"/>
        <v>-5.7615790000000002</v>
      </c>
      <c r="BJ546" s="29">
        <f t="shared" si="1194"/>
        <v>-3.241012</v>
      </c>
      <c r="BK546" s="29">
        <f t="shared" si="1195"/>
        <v>-5.4277129999999998</v>
      </c>
      <c r="BL546" s="29">
        <f t="shared" si="1196"/>
        <v>-4.8078149999999997</v>
      </c>
      <c r="BM546" s="29">
        <f t="shared" si="1197"/>
        <v>-12.334120454545452</v>
      </c>
      <c r="BN546" s="29">
        <f t="shared" si="1198"/>
        <v>-1.7192059999999998</v>
      </c>
      <c r="BO546" s="29">
        <f t="shared" si="1199"/>
        <v>-0.55788199999999999</v>
      </c>
      <c r="BQ546" s="24">
        <v>2007</v>
      </c>
      <c r="BR546" s="24">
        <f t="shared" si="1200"/>
        <v>20</v>
      </c>
      <c r="BS546" s="29">
        <f t="shared" si="1171"/>
        <v>-11.121747999999998</v>
      </c>
      <c r="BT546" s="29">
        <f t="shared" si="1172"/>
        <v>-9.3938720000000018</v>
      </c>
      <c r="BU546" s="29">
        <f t="shared" si="1173"/>
        <v>-9.9293049999999994</v>
      </c>
      <c r="BV546" s="29">
        <f t="shared" si="1174"/>
        <v>-1.2986739999999997</v>
      </c>
      <c r="BW546" s="29">
        <f t="shared" si="1175"/>
        <v>2.8915889999999997</v>
      </c>
      <c r="BX546" s="29">
        <f t="shared" si="1176"/>
        <v>-9.3874669999999973</v>
      </c>
      <c r="BY546" s="29">
        <f t="shared" si="1177"/>
        <v>-5.7142325909090923</v>
      </c>
      <c r="BZ546" s="29">
        <f t="shared" si="1178"/>
        <v>-12.637614000000001</v>
      </c>
      <c r="CA546" s="29">
        <f t="shared" si="1179"/>
        <v>-15.376301000000002</v>
      </c>
    </row>
    <row r="547" spans="1:79" x14ac:dyDescent="0.25">
      <c r="A547" s="25" t="s">
        <v>118</v>
      </c>
      <c r="B547" s="25" t="s">
        <v>92</v>
      </c>
      <c r="C547" s="25" t="s">
        <v>93</v>
      </c>
      <c r="D547" s="26">
        <v>6</v>
      </c>
      <c r="F547" s="29">
        <v>-0.69176899999999997</v>
      </c>
      <c r="G547" s="29">
        <v>-0.16530600000000001</v>
      </c>
      <c r="H547" s="29">
        <v>-2.3012999999999999E-2</v>
      </c>
      <c r="I547" s="29">
        <v>-0.275256</v>
      </c>
      <c r="J547" s="29">
        <v>-0.313809</v>
      </c>
      <c r="K547" s="29">
        <v>-0.40094600000000002</v>
      </c>
      <c r="L547" s="29">
        <v>-0.27833799999999997</v>
      </c>
      <c r="M547" s="58">
        <v>-4.4159999999999998E-2</v>
      </c>
      <c r="N547" s="58">
        <v>-8.4132999999999999E-2</v>
      </c>
      <c r="O547" s="58">
        <v>-0.17081299999999999</v>
      </c>
      <c r="R547" s="31"/>
      <c r="S547" s="31">
        <f t="shared" si="1152"/>
        <v>-0.16530600000000001</v>
      </c>
      <c r="T547" s="31">
        <f t="shared" si="1153"/>
        <v>-2.3012999999999999E-2</v>
      </c>
      <c r="U547" s="31">
        <f t="shared" si="1154"/>
        <v>-0.275256</v>
      </c>
      <c r="V547" s="31">
        <f t="shared" si="1155"/>
        <v>-0.313809</v>
      </c>
      <c r="W547" s="31">
        <f t="shared" si="1156"/>
        <v>-0.40094600000000002</v>
      </c>
      <c r="X547" s="31">
        <f t="shared" si="1157"/>
        <v>-0.27833799999999997</v>
      </c>
      <c r="Y547" s="60">
        <f t="shared" si="1158"/>
        <v>-0.39740127272727271</v>
      </c>
      <c r="Z547" s="60">
        <f t="shared" si="1159"/>
        <v>-8.4132999999999999E-2</v>
      </c>
      <c r="AA547" s="60">
        <f t="shared" si="1160"/>
        <v>-0.17081299999999999</v>
      </c>
      <c r="AC547" s="60"/>
      <c r="AD547" s="60"/>
      <c r="AE547" s="60"/>
      <c r="AF547" s="60"/>
      <c r="AG547" s="60"/>
      <c r="AH547" s="60"/>
      <c r="AI547" s="60"/>
      <c r="AJ547" s="60"/>
      <c r="AK547" s="60"/>
      <c r="AM547" s="31"/>
      <c r="AN547" s="31"/>
      <c r="AO547" s="31"/>
      <c r="AP547" s="31"/>
      <c r="AQ547" s="31"/>
      <c r="AR547" s="31"/>
      <c r="AS547" s="60"/>
      <c r="AW547" s="29">
        <f t="shared" si="1190"/>
        <v>-0.16530600000000001</v>
      </c>
      <c r="AX547" s="29">
        <f t="shared" si="1188"/>
        <v>-2.3012999999999999E-2</v>
      </c>
      <c r="AY547" s="29">
        <f t="shared" si="1188"/>
        <v>-0.275256</v>
      </c>
      <c r="AZ547" s="29">
        <f t="shared" si="1188"/>
        <v>-0.313809</v>
      </c>
      <c r="BA547" s="29">
        <f t="shared" si="1188"/>
        <v>-0.40094600000000002</v>
      </c>
      <c r="BB547" s="29">
        <f t="shared" si="1188"/>
        <v>-0.27833799999999997</v>
      </c>
      <c r="BC547" s="29">
        <f t="shared" si="1188"/>
        <v>-0.39740127272727271</v>
      </c>
      <c r="BD547" s="29">
        <f t="shared" si="1188"/>
        <v>-8.4132999999999999E-2</v>
      </c>
      <c r="BE547" s="29">
        <f t="shared" si="1188"/>
        <v>-0.17081299999999999</v>
      </c>
      <c r="BG547" s="29">
        <f t="shared" si="1191"/>
        <v>-2.991187</v>
      </c>
      <c r="BH547" s="29">
        <f t="shared" si="1192"/>
        <v>1.3947140000000002</v>
      </c>
      <c r="BI547" s="29">
        <f t="shared" si="1193"/>
        <v>-6.036835</v>
      </c>
      <c r="BJ547" s="29">
        <f t="shared" si="1194"/>
        <v>-3.554821</v>
      </c>
      <c r="BK547" s="29">
        <f t="shared" si="1195"/>
        <v>-5.828659</v>
      </c>
      <c r="BL547" s="29">
        <f t="shared" si="1196"/>
        <v>-5.0861529999999995</v>
      </c>
      <c r="BM547" s="29">
        <f t="shared" si="1197"/>
        <v>-12.731521727272725</v>
      </c>
      <c r="BN547" s="29">
        <f t="shared" si="1198"/>
        <v>-1.8033389999999998</v>
      </c>
      <c r="BO547" s="29">
        <f t="shared" si="1199"/>
        <v>-0.72869499999999998</v>
      </c>
      <c r="BQ547" s="24">
        <v>2007</v>
      </c>
      <c r="BR547" s="24">
        <f t="shared" si="1200"/>
        <v>21</v>
      </c>
      <c r="BS547" s="29">
        <f t="shared" si="1171"/>
        <v>-13.170716999999998</v>
      </c>
      <c r="BT547" s="29">
        <f t="shared" si="1172"/>
        <v>-10.387296000000001</v>
      </c>
      <c r="BU547" s="29">
        <f t="shared" si="1173"/>
        <v>-11.106873999999999</v>
      </c>
      <c r="BV547" s="29">
        <f t="shared" si="1174"/>
        <v>-0.45759899999999964</v>
      </c>
      <c r="BW547" s="29">
        <f t="shared" si="1175"/>
        <v>4.1151939999999998</v>
      </c>
      <c r="BX547" s="29">
        <f t="shared" si="1176"/>
        <v>-9.3583809999999978</v>
      </c>
      <c r="BY547" s="29">
        <f t="shared" si="1177"/>
        <v>-6.3293382272727285</v>
      </c>
      <c r="BZ547" s="29">
        <f t="shared" si="1178"/>
        <v>-12.664393</v>
      </c>
      <c r="CA547" s="29">
        <f t="shared" si="1179"/>
        <v>-15.938667000000002</v>
      </c>
    </row>
    <row r="548" spans="1:79" x14ac:dyDescent="0.25">
      <c r="A548" s="25" t="s">
        <v>118</v>
      </c>
      <c r="B548" s="25" t="s">
        <v>93</v>
      </c>
      <c r="C548" s="25" t="s">
        <v>91</v>
      </c>
      <c r="D548" s="26">
        <v>7</v>
      </c>
      <c r="F548" s="29">
        <v>-0.95012600000000003</v>
      </c>
      <c r="G548" s="29">
        <v>-0.30360799999999999</v>
      </c>
      <c r="H548" s="29">
        <v>-0.38870500000000002</v>
      </c>
      <c r="I548" s="29">
        <v>-0.495757</v>
      </c>
      <c r="J548" s="29">
        <v>-0.46402700000000002</v>
      </c>
      <c r="K548" s="29">
        <v>-0.64373999999999998</v>
      </c>
      <c r="L548" s="29">
        <v>-0.47109099999999998</v>
      </c>
      <c r="M548" s="58">
        <v>-0.10126300000000001</v>
      </c>
      <c r="N548" s="58">
        <v>-0.36343500000000001</v>
      </c>
      <c r="O548" s="58">
        <v>-0.56977199999999995</v>
      </c>
      <c r="R548" s="31"/>
      <c r="S548" s="31">
        <f t="shared" si="1152"/>
        <v>-0.30360799999999999</v>
      </c>
      <c r="T548" s="31">
        <f t="shared" si="1153"/>
        <v>-0.38870500000000002</v>
      </c>
      <c r="U548" s="31">
        <f t="shared" si="1154"/>
        <v>-0.495757</v>
      </c>
      <c r="V548" s="31">
        <f t="shared" si="1155"/>
        <v>-0.46402700000000002</v>
      </c>
      <c r="W548" s="31">
        <f t="shared" si="1156"/>
        <v>-0.64373999999999998</v>
      </c>
      <c r="X548" s="31">
        <f t="shared" si="1157"/>
        <v>-0.47109099999999998</v>
      </c>
      <c r="Y548" s="60">
        <f t="shared" si="1158"/>
        <v>-0.56427918181818182</v>
      </c>
      <c r="Z548" s="60">
        <f t="shared" si="1159"/>
        <v>-0.36343500000000001</v>
      </c>
      <c r="AA548" s="60">
        <f t="shared" si="1160"/>
        <v>-0.56977199999999995</v>
      </c>
      <c r="AC548" s="60">
        <f>S548</f>
        <v>-0.30360799999999999</v>
      </c>
      <c r="AD548" s="60">
        <f t="shared" ref="AD548:AK563" si="1201">T548</f>
        <v>-0.38870500000000002</v>
      </c>
      <c r="AE548" s="60">
        <f t="shared" si="1201"/>
        <v>-0.495757</v>
      </c>
      <c r="AF548" s="60">
        <f t="shared" si="1201"/>
        <v>-0.46402700000000002</v>
      </c>
      <c r="AG548" s="60">
        <f t="shared" si="1201"/>
        <v>-0.64373999999999998</v>
      </c>
      <c r="AH548" s="60">
        <f t="shared" si="1201"/>
        <v>-0.47109099999999998</v>
      </c>
      <c r="AI548" s="60">
        <f t="shared" si="1201"/>
        <v>-0.56427918181818182</v>
      </c>
      <c r="AJ548" s="60">
        <f t="shared" si="1201"/>
        <v>-0.36343500000000001</v>
      </c>
      <c r="AK548" s="60">
        <f t="shared" si="1201"/>
        <v>-0.56977199999999995</v>
      </c>
      <c r="AM548" s="31">
        <f>AC548</f>
        <v>-0.30360799999999999</v>
      </c>
      <c r="AN548" s="31">
        <f t="shared" ref="AN548:AU548" si="1202">AD548</f>
        <v>-0.38870500000000002</v>
      </c>
      <c r="AO548" s="31">
        <f t="shared" si="1202"/>
        <v>-0.495757</v>
      </c>
      <c r="AP548" s="31">
        <f t="shared" si="1202"/>
        <v>-0.46402700000000002</v>
      </c>
      <c r="AQ548" s="31">
        <f t="shared" si="1202"/>
        <v>-0.64373999999999998</v>
      </c>
      <c r="AR548" s="31">
        <f t="shared" si="1202"/>
        <v>-0.47109099999999998</v>
      </c>
      <c r="AS548" s="31">
        <f t="shared" si="1202"/>
        <v>-0.56427918181818182</v>
      </c>
      <c r="AT548" s="31">
        <f t="shared" si="1202"/>
        <v>-0.36343500000000001</v>
      </c>
      <c r="AU548" s="31">
        <f t="shared" si="1202"/>
        <v>-0.56977199999999995</v>
      </c>
      <c r="BQ548" s="24">
        <v>2008</v>
      </c>
      <c r="BR548" s="24">
        <v>1</v>
      </c>
      <c r="BS548" s="29">
        <f>AM944</f>
        <v>-0.95766799999999996</v>
      </c>
      <c r="BT548" s="29">
        <f t="shared" ref="BT548:CA548" si="1203">AN944</f>
        <v>-0.96975900000000004</v>
      </c>
      <c r="BU548" s="29">
        <f t="shared" si="1203"/>
        <v>-1.102163</v>
      </c>
      <c r="BV548" s="29">
        <f t="shared" si="1203"/>
        <v>-1.1697580000000001</v>
      </c>
      <c r="BW548" s="29">
        <f t="shared" si="1203"/>
        <v>-0.97567899999999996</v>
      </c>
      <c r="BX548" s="29">
        <f t="shared" si="1203"/>
        <v>-1.153551</v>
      </c>
      <c r="BY548" s="29">
        <f t="shared" si="1203"/>
        <v>-0.49078263636363634</v>
      </c>
      <c r="BZ548" s="29">
        <f t="shared" si="1203"/>
        <v>-0.67313400000000001</v>
      </c>
      <c r="CA548" s="29">
        <f t="shared" si="1203"/>
        <v>-0.62043400000000004</v>
      </c>
    </row>
    <row r="549" spans="1:79" x14ac:dyDescent="0.25">
      <c r="A549" s="25" t="s">
        <v>118</v>
      </c>
      <c r="B549" s="25" t="s">
        <v>93</v>
      </c>
      <c r="C549" s="25" t="s">
        <v>92</v>
      </c>
      <c r="D549" s="26">
        <v>8</v>
      </c>
      <c r="F549" s="29">
        <v>-1.057787</v>
      </c>
      <c r="G549" s="29">
        <v>-0.41446100000000002</v>
      </c>
      <c r="H549" s="29">
        <v>-0.587835</v>
      </c>
      <c r="I549" s="29">
        <v>-0.75249100000000002</v>
      </c>
      <c r="J549" s="29">
        <v>-0.63317299999999999</v>
      </c>
      <c r="K549" s="29">
        <v>-0.83507299999999995</v>
      </c>
      <c r="L549" s="29">
        <v>-0.77007099999999995</v>
      </c>
      <c r="M549" s="58">
        <v>-0.33550200000000002</v>
      </c>
      <c r="N549" s="58">
        <v>-0.62994000000000006</v>
      </c>
      <c r="O549" s="58">
        <v>-0.70580600000000004</v>
      </c>
      <c r="R549" s="31"/>
      <c r="S549" s="31">
        <f t="shared" si="1152"/>
        <v>-0.41446100000000002</v>
      </c>
      <c r="T549" s="31">
        <f t="shared" si="1153"/>
        <v>-0.587835</v>
      </c>
      <c r="U549" s="31">
        <f t="shared" si="1154"/>
        <v>-0.75249100000000002</v>
      </c>
      <c r="V549" s="31">
        <f t="shared" si="1155"/>
        <v>-0.63317299999999999</v>
      </c>
      <c r="W549" s="31">
        <f t="shared" si="1156"/>
        <v>-0.83507299999999995</v>
      </c>
      <c r="X549" s="31">
        <f t="shared" si="1157"/>
        <v>-0.77007099999999995</v>
      </c>
      <c r="Y549" s="60">
        <f t="shared" si="1158"/>
        <v>-0.72947563636363633</v>
      </c>
      <c r="Z549" s="60">
        <f t="shared" si="1159"/>
        <v>-0.62994000000000006</v>
      </c>
      <c r="AA549" s="60">
        <f t="shared" si="1160"/>
        <v>-0.70580600000000004</v>
      </c>
      <c r="AC549" s="60">
        <f t="shared" ref="AC549:AC568" si="1204">S549</f>
        <v>-0.41446100000000002</v>
      </c>
      <c r="AD549" s="60">
        <f t="shared" si="1201"/>
        <v>-0.587835</v>
      </c>
      <c r="AE549" s="60">
        <f t="shared" si="1201"/>
        <v>-0.75249100000000002</v>
      </c>
      <c r="AF549" s="60">
        <f t="shared" si="1201"/>
        <v>-0.63317299999999999</v>
      </c>
      <c r="AG549" s="60">
        <f t="shared" si="1201"/>
        <v>-0.83507299999999995</v>
      </c>
      <c r="AH549" s="60">
        <f t="shared" si="1201"/>
        <v>-0.77007099999999995</v>
      </c>
      <c r="AI549" s="60">
        <f t="shared" si="1201"/>
        <v>-0.72947563636363633</v>
      </c>
      <c r="AJ549" s="60">
        <f t="shared" si="1201"/>
        <v>-0.62994000000000006</v>
      </c>
      <c r="AK549" s="60">
        <f t="shared" si="1201"/>
        <v>-0.70580600000000004</v>
      </c>
      <c r="AM549" s="31">
        <f>AC549+AM548</f>
        <v>-0.71806900000000007</v>
      </c>
      <c r="AN549" s="31">
        <f t="shared" ref="AN549:AU564" si="1205">AD549+AN548</f>
        <v>-0.97653999999999996</v>
      </c>
      <c r="AO549" s="31">
        <f t="shared" si="1205"/>
        <v>-1.248248</v>
      </c>
      <c r="AP549" s="31">
        <f t="shared" si="1205"/>
        <v>-1.0972</v>
      </c>
      <c r="AQ549" s="31">
        <f t="shared" si="1205"/>
        <v>-1.4788129999999999</v>
      </c>
      <c r="AR549" s="31">
        <f t="shared" si="1205"/>
        <v>-1.2411619999999999</v>
      </c>
      <c r="AS549" s="31">
        <f t="shared" si="1205"/>
        <v>-1.2937548181818181</v>
      </c>
      <c r="AT549" s="31">
        <f t="shared" si="1205"/>
        <v>-0.99337500000000012</v>
      </c>
      <c r="AU549" s="31">
        <f t="shared" si="1205"/>
        <v>-1.2755779999999999</v>
      </c>
      <c r="BQ549" s="24">
        <v>2008</v>
      </c>
      <c r="BR549" s="24">
        <v>2</v>
      </c>
      <c r="BS549" s="29">
        <f t="shared" ref="BS549:BS568" si="1206">AM945</f>
        <v>-2.0168759999999999</v>
      </c>
      <c r="BT549" s="29">
        <f t="shared" ref="BT549:BT568" si="1207">AN945</f>
        <v>-2.10175</v>
      </c>
      <c r="BU549" s="29">
        <f t="shared" ref="BU549:BU568" si="1208">AO945</f>
        <v>-2.2868779999999997</v>
      </c>
      <c r="BV549" s="29">
        <f t="shared" ref="BV549:BV568" si="1209">AP945</f>
        <v>-2.4866190000000001</v>
      </c>
      <c r="BW549" s="29">
        <f t="shared" ref="BW549:BW568" si="1210">AQ945</f>
        <v>-2.126207</v>
      </c>
      <c r="BX549" s="29">
        <f t="shared" ref="BX549:BX568" si="1211">AR945</f>
        <v>-2.4220550000000003</v>
      </c>
      <c r="BY549" s="29">
        <f t="shared" ref="BY549:BY568" si="1212">AS945</f>
        <v>-1.074910090909091</v>
      </c>
      <c r="BZ549" s="29">
        <f t="shared" ref="BZ549:BZ568" si="1213">AT945</f>
        <v>-1.4671690000000002</v>
      </c>
      <c r="CA549" s="29">
        <f t="shared" ref="CA549:CA568" si="1214">AU945</f>
        <v>-1.4210130000000001</v>
      </c>
    </row>
    <row r="550" spans="1:79" x14ac:dyDescent="0.25">
      <c r="A550" s="25" t="s">
        <v>118</v>
      </c>
      <c r="B550" s="25" t="s">
        <v>93</v>
      </c>
      <c r="C550" s="25" t="s">
        <v>93</v>
      </c>
      <c r="D550" s="26">
        <v>9</v>
      </c>
      <c r="F550" s="29">
        <v>-1.0991690000000001</v>
      </c>
      <c r="G550" s="29">
        <v>-0.48057499999999997</v>
      </c>
      <c r="H550" s="29">
        <v>-0.72116800000000003</v>
      </c>
      <c r="I550" s="29">
        <v>-0.89115299999999997</v>
      </c>
      <c r="J550" s="29">
        <v>-0.78934199999999999</v>
      </c>
      <c r="K550" s="29">
        <v>-0.93505300000000002</v>
      </c>
      <c r="L550" s="29">
        <v>-0.857151</v>
      </c>
      <c r="M550" s="58">
        <v>-0.50805</v>
      </c>
      <c r="N550" s="58">
        <v>-0.75814199999999998</v>
      </c>
      <c r="O550" s="58">
        <v>-0.73032699999999995</v>
      </c>
      <c r="R550" s="31"/>
      <c r="S550" s="31">
        <f t="shared" si="1152"/>
        <v>-0.48057499999999997</v>
      </c>
      <c r="T550" s="31">
        <f t="shared" si="1153"/>
        <v>-0.72116800000000003</v>
      </c>
      <c r="U550" s="31">
        <f t="shared" si="1154"/>
        <v>-0.89115299999999997</v>
      </c>
      <c r="V550" s="31">
        <f t="shared" si="1155"/>
        <v>-0.78934199999999999</v>
      </c>
      <c r="W550" s="31">
        <f t="shared" si="1156"/>
        <v>-0.93505300000000002</v>
      </c>
      <c r="X550" s="31">
        <f t="shared" si="1157"/>
        <v>-0.857151</v>
      </c>
      <c r="Y550" s="60">
        <f t="shared" si="1158"/>
        <v>-0.83047854545454558</v>
      </c>
      <c r="Z550" s="60">
        <f t="shared" si="1159"/>
        <v>-0.75814199999999998</v>
      </c>
      <c r="AA550" s="60">
        <f t="shared" si="1160"/>
        <v>-0.73032699999999995</v>
      </c>
      <c r="AC550" s="60">
        <f t="shared" si="1204"/>
        <v>-0.48057499999999997</v>
      </c>
      <c r="AD550" s="60">
        <f t="shared" si="1201"/>
        <v>-0.72116800000000003</v>
      </c>
      <c r="AE550" s="60">
        <f t="shared" si="1201"/>
        <v>-0.89115299999999997</v>
      </c>
      <c r="AF550" s="60">
        <f t="shared" si="1201"/>
        <v>-0.78934199999999999</v>
      </c>
      <c r="AG550" s="60">
        <f t="shared" si="1201"/>
        <v>-0.93505300000000002</v>
      </c>
      <c r="AH550" s="60">
        <f t="shared" si="1201"/>
        <v>-0.857151</v>
      </c>
      <c r="AI550" s="60">
        <f t="shared" si="1201"/>
        <v>-0.83047854545454558</v>
      </c>
      <c r="AJ550" s="60">
        <f t="shared" si="1201"/>
        <v>-0.75814199999999998</v>
      </c>
      <c r="AK550" s="60">
        <f t="shared" si="1201"/>
        <v>-0.73032699999999995</v>
      </c>
      <c r="AM550" s="31">
        <f t="shared" ref="AM550:AM568" si="1215">AC550+AM549</f>
        <v>-1.198644</v>
      </c>
      <c r="AN550" s="31">
        <f t="shared" si="1205"/>
        <v>-1.697708</v>
      </c>
      <c r="AO550" s="31">
        <f t="shared" si="1205"/>
        <v>-2.1394009999999999</v>
      </c>
      <c r="AP550" s="31">
        <f t="shared" si="1205"/>
        <v>-1.8865419999999999</v>
      </c>
      <c r="AQ550" s="31">
        <f t="shared" si="1205"/>
        <v>-2.4138660000000001</v>
      </c>
      <c r="AR550" s="31">
        <f t="shared" si="1205"/>
        <v>-2.0983130000000001</v>
      </c>
      <c r="AS550" s="31">
        <f t="shared" si="1205"/>
        <v>-2.1242333636363639</v>
      </c>
      <c r="AT550" s="31">
        <f t="shared" si="1205"/>
        <v>-1.7515170000000002</v>
      </c>
      <c r="AU550" s="31">
        <f t="shared" si="1205"/>
        <v>-2.0059049999999998</v>
      </c>
      <c r="BQ550" s="24">
        <v>2008</v>
      </c>
      <c r="BR550" s="24">
        <v>3</v>
      </c>
      <c r="BS550" s="29">
        <f t="shared" si="1206"/>
        <v>-2.8302239999999999</v>
      </c>
      <c r="BT550" s="29">
        <f t="shared" si="1207"/>
        <v>-2.803553</v>
      </c>
      <c r="BU550" s="29">
        <f t="shared" si="1208"/>
        <v>-3.127332</v>
      </c>
      <c r="BV550" s="29">
        <f t="shared" si="1209"/>
        <v>-3.5382319999999998</v>
      </c>
      <c r="BW550" s="29">
        <f t="shared" si="1210"/>
        <v>-3.0192000000000001</v>
      </c>
      <c r="BX550" s="29">
        <f t="shared" si="1211"/>
        <v>-3.3036320000000003</v>
      </c>
      <c r="BY550" s="29">
        <f t="shared" si="1212"/>
        <v>-1.5889729090909093</v>
      </c>
      <c r="BZ550" s="29">
        <f t="shared" si="1213"/>
        <v>-2.2133630000000002</v>
      </c>
      <c r="CA550" s="29">
        <f t="shared" si="1214"/>
        <v>-2.092768</v>
      </c>
    </row>
    <row r="551" spans="1:79" x14ac:dyDescent="0.25">
      <c r="A551" s="25" t="s">
        <v>118</v>
      </c>
      <c r="B551" s="25" t="s">
        <v>101</v>
      </c>
      <c r="C551" s="25" t="s">
        <v>91</v>
      </c>
      <c r="D551" s="26">
        <v>10</v>
      </c>
      <c r="F551" s="29">
        <v>-0.55864499999999995</v>
      </c>
      <c r="G551" s="29">
        <v>0.101421</v>
      </c>
      <c r="H551" s="29">
        <v>-7.0247000000000004E-2</v>
      </c>
      <c r="I551" s="29">
        <v>-0.47210000000000002</v>
      </c>
      <c r="J551" s="29">
        <v>-0.34592800000000001</v>
      </c>
      <c r="K551" s="29">
        <v>-0.778057</v>
      </c>
      <c r="L551" s="29">
        <v>-0.73480100000000004</v>
      </c>
      <c r="M551" s="58">
        <v>6.1518000000000003E-2</v>
      </c>
      <c r="N551" s="58">
        <v>-0.74738599999999999</v>
      </c>
      <c r="O551" s="58">
        <v>-0.26087199999999999</v>
      </c>
      <c r="R551" s="31"/>
      <c r="S551" s="31">
        <f t="shared" si="1152"/>
        <v>0.101421</v>
      </c>
      <c r="T551" s="31">
        <f t="shared" si="1153"/>
        <v>-7.0247000000000004E-2</v>
      </c>
      <c r="U551" s="31">
        <f t="shared" si="1154"/>
        <v>-0.47210000000000002</v>
      </c>
      <c r="V551" s="31">
        <f t="shared" si="1155"/>
        <v>-0.34592800000000001</v>
      </c>
      <c r="W551" s="31">
        <f t="shared" si="1156"/>
        <v>-0.778057</v>
      </c>
      <c r="X551" s="31">
        <f t="shared" si="1157"/>
        <v>-0.73480100000000004</v>
      </c>
      <c r="Y551" s="60">
        <f t="shared" si="1158"/>
        <v>-0.27675272727272726</v>
      </c>
      <c r="Z551" s="60">
        <f t="shared" si="1159"/>
        <v>-0.74738599999999999</v>
      </c>
      <c r="AA551" s="60">
        <f t="shared" si="1160"/>
        <v>-0.26087199999999999</v>
      </c>
      <c r="AC551" s="60">
        <f t="shared" si="1204"/>
        <v>0.101421</v>
      </c>
      <c r="AD551" s="60">
        <f t="shared" si="1201"/>
        <v>-7.0247000000000004E-2</v>
      </c>
      <c r="AE551" s="60">
        <f t="shared" si="1201"/>
        <v>-0.47210000000000002</v>
      </c>
      <c r="AF551" s="60">
        <f t="shared" si="1201"/>
        <v>-0.34592800000000001</v>
      </c>
      <c r="AG551" s="60">
        <f t="shared" si="1201"/>
        <v>-0.778057</v>
      </c>
      <c r="AH551" s="60">
        <f t="shared" si="1201"/>
        <v>-0.73480100000000004</v>
      </c>
      <c r="AI551" s="60">
        <f t="shared" si="1201"/>
        <v>-0.27675272727272726</v>
      </c>
      <c r="AJ551" s="60">
        <f t="shared" si="1201"/>
        <v>-0.74738599999999999</v>
      </c>
      <c r="AK551" s="60">
        <f t="shared" si="1201"/>
        <v>-0.26087199999999999</v>
      </c>
      <c r="AM551" s="31">
        <f t="shared" si="1215"/>
        <v>-1.0972230000000001</v>
      </c>
      <c r="AN551" s="31">
        <f t="shared" si="1205"/>
        <v>-1.7679549999999999</v>
      </c>
      <c r="AO551" s="31">
        <f t="shared" si="1205"/>
        <v>-2.6115010000000001</v>
      </c>
      <c r="AP551" s="31">
        <f t="shared" si="1205"/>
        <v>-2.2324700000000002</v>
      </c>
      <c r="AQ551" s="31">
        <f t="shared" si="1205"/>
        <v>-3.1919230000000001</v>
      </c>
      <c r="AR551" s="31">
        <f t="shared" si="1205"/>
        <v>-2.8331140000000001</v>
      </c>
      <c r="AS551" s="31">
        <f t="shared" si="1205"/>
        <v>-2.4009860909090914</v>
      </c>
      <c r="AT551" s="31">
        <f t="shared" si="1205"/>
        <v>-2.4989030000000003</v>
      </c>
      <c r="AU551" s="31">
        <f t="shared" si="1205"/>
        <v>-2.2667769999999998</v>
      </c>
      <c r="BQ551" s="24">
        <v>2008</v>
      </c>
      <c r="BR551" s="24">
        <v>4</v>
      </c>
      <c r="BS551" s="29">
        <f t="shared" si="1206"/>
        <v>-3.5389309999999998</v>
      </c>
      <c r="BT551" s="29">
        <f t="shared" si="1207"/>
        <v>-3.148088</v>
      </c>
      <c r="BU551" s="29">
        <f t="shared" si="1208"/>
        <v>-3.709006</v>
      </c>
      <c r="BV551" s="29">
        <f t="shared" si="1209"/>
        <v>-3.4952209999999999</v>
      </c>
      <c r="BW551" s="29">
        <f t="shared" si="1210"/>
        <v>-3.0162940000000003</v>
      </c>
      <c r="BX551" s="29">
        <f t="shared" si="1211"/>
        <v>-3.6369730000000002</v>
      </c>
      <c r="BY551" s="29">
        <f t="shared" si="1212"/>
        <v>-2.5794819090909096</v>
      </c>
      <c r="BZ551" s="29">
        <f t="shared" si="1213"/>
        <v>-2.5112900000000002</v>
      </c>
      <c r="CA551" s="29">
        <f t="shared" si="1214"/>
        <v>-2.0674329999999999</v>
      </c>
    </row>
    <row r="552" spans="1:79" x14ac:dyDescent="0.25">
      <c r="A552" s="25" t="s">
        <v>118</v>
      </c>
      <c r="B552" s="25" t="s">
        <v>101</v>
      </c>
      <c r="C552" s="25" t="s">
        <v>92</v>
      </c>
      <c r="D552" s="26">
        <v>11</v>
      </c>
      <c r="F552" s="29">
        <v>-0.36646699999999999</v>
      </c>
      <c r="G552" s="29">
        <v>0.20535200000000001</v>
      </c>
      <c r="H552" s="29">
        <v>0.21484900000000001</v>
      </c>
      <c r="I552" s="29">
        <v>-0.12398199999999999</v>
      </c>
      <c r="J552" s="29">
        <v>0.117492</v>
      </c>
      <c r="K552" s="29">
        <v>-0.560164</v>
      </c>
      <c r="L552" s="29">
        <v>-0.37058999999999997</v>
      </c>
      <c r="M552" s="58">
        <v>4.2108E-2</v>
      </c>
      <c r="N552" s="58">
        <v>-0.46367599999999998</v>
      </c>
      <c r="O552" s="58">
        <v>0.16033700000000001</v>
      </c>
      <c r="R552" s="31"/>
      <c r="S552" s="31">
        <f t="shared" si="1152"/>
        <v>0.20535200000000001</v>
      </c>
      <c r="T552" s="31">
        <f t="shared" si="1153"/>
        <v>0.21484900000000001</v>
      </c>
      <c r="U552" s="31">
        <f t="shared" si="1154"/>
        <v>-0.12398199999999999</v>
      </c>
      <c r="V552" s="31">
        <f t="shared" si="1155"/>
        <v>0.117492</v>
      </c>
      <c r="W552" s="31">
        <f t="shared" si="1156"/>
        <v>-0.560164</v>
      </c>
      <c r="X552" s="31">
        <f t="shared" si="1157"/>
        <v>-0.37058999999999997</v>
      </c>
      <c r="Y552" s="60">
        <f t="shared" si="1158"/>
        <v>-0.18075109090909089</v>
      </c>
      <c r="Z552" s="60">
        <f t="shared" si="1159"/>
        <v>-0.46367599999999998</v>
      </c>
      <c r="AA552" s="60">
        <f t="shared" si="1160"/>
        <v>0.16033700000000001</v>
      </c>
      <c r="AC552" s="60">
        <f t="shared" si="1204"/>
        <v>0.20535200000000001</v>
      </c>
      <c r="AD552" s="60">
        <f t="shared" si="1201"/>
        <v>0.21484900000000001</v>
      </c>
      <c r="AE552" s="60">
        <f t="shared" si="1201"/>
        <v>-0.12398199999999999</v>
      </c>
      <c r="AF552" s="60">
        <f t="shared" si="1201"/>
        <v>0.117492</v>
      </c>
      <c r="AG552" s="60">
        <f t="shared" si="1201"/>
        <v>-0.560164</v>
      </c>
      <c r="AH552" s="60">
        <f t="shared" si="1201"/>
        <v>-0.37058999999999997</v>
      </c>
      <c r="AI552" s="60">
        <f t="shared" si="1201"/>
        <v>-0.18075109090909089</v>
      </c>
      <c r="AJ552" s="60">
        <f t="shared" si="1201"/>
        <v>-0.46367599999999998</v>
      </c>
      <c r="AK552" s="60">
        <f t="shared" si="1201"/>
        <v>0.16033700000000001</v>
      </c>
      <c r="AM552" s="31">
        <f t="shared" si="1215"/>
        <v>-0.89187100000000008</v>
      </c>
      <c r="AN552" s="31">
        <f t="shared" si="1205"/>
        <v>-1.5531059999999999</v>
      </c>
      <c r="AO552" s="31">
        <f t="shared" si="1205"/>
        <v>-2.7354829999999999</v>
      </c>
      <c r="AP552" s="31">
        <f t="shared" si="1205"/>
        <v>-2.1149780000000002</v>
      </c>
      <c r="AQ552" s="31">
        <f t="shared" si="1205"/>
        <v>-3.752087</v>
      </c>
      <c r="AR552" s="31">
        <f t="shared" si="1205"/>
        <v>-3.2037040000000001</v>
      </c>
      <c r="AS552" s="31">
        <f t="shared" si="1205"/>
        <v>-2.5817371818181822</v>
      </c>
      <c r="AT552" s="31">
        <f t="shared" si="1205"/>
        <v>-2.9625790000000003</v>
      </c>
      <c r="AU552" s="31">
        <f t="shared" si="1205"/>
        <v>-2.1064399999999996</v>
      </c>
      <c r="BQ552" s="24">
        <v>2008</v>
      </c>
      <c r="BR552" s="24">
        <v>5</v>
      </c>
      <c r="BS552" s="29">
        <f t="shared" si="1206"/>
        <v>-4.6290249999999995</v>
      </c>
      <c r="BT552" s="29">
        <f t="shared" si="1207"/>
        <v>-3.9584429999999999</v>
      </c>
      <c r="BU552" s="29">
        <f t="shared" si="1208"/>
        <v>-4.8937049999999997</v>
      </c>
      <c r="BV552" s="29">
        <f t="shared" si="1209"/>
        <v>-4.0022659999999997</v>
      </c>
      <c r="BW552" s="29">
        <f t="shared" si="1210"/>
        <v>-3.0114650000000003</v>
      </c>
      <c r="BX552" s="29">
        <f t="shared" si="1211"/>
        <v>-4.4958290000000005</v>
      </c>
      <c r="BY552" s="29">
        <f t="shared" si="1212"/>
        <v>-3.3396404545454548</v>
      </c>
      <c r="BZ552" s="29">
        <f t="shared" si="1213"/>
        <v>-3.3607060000000004</v>
      </c>
      <c r="CA552" s="29">
        <f t="shared" si="1214"/>
        <v>-2.535609</v>
      </c>
    </row>
    <row r="553" spans="1:79" x14ac:dyDescent="0.25">
      <c r="A553" s="25" t="s">
        <v>118</v>
      </c>
      <c r="B553" s="25" t="s">
        <v>101</v>
      </c>
      <c r="C553" s="25" t="s">
        <v>93</v>
      </c>
      <c r="D553" s="26">
        <v>12</v>
      </c>
      <c r="F553" s="29">
        <v>9.1500000000000001E-4</v>
      </c>
      <c r="G553" s="29">
        <v>0.237201</v>
      </c>
      <c r="H553" s="29">
        <v>0.42123500000000003</v>
      </c>
      <c r="I553" s="29">
        <v>0.14347099999999999</v>
      </c>
      <c r="J553" s="29">
        <v>0.49918200000000001</v>
      </c>
      <c r="K553" s="29">
        <v>-0.26879700000000001</v>
      </c>
      <c r="L553" s="29">
        <v>-8.5190000000000005E-3</v>
      </c>
      <c r="M553" s="58">
        <v>-4.3150000000000001E-2</v>
      </c>
      <c r="N553" s="58">
        <v>-0.22825799999999999</v>
      </c>
      <c r="O553" s="58">
        <v>0.70516699999999999</v>
      </c>
      <c r="R553" s="31"/>
      <c r="S553" s="31">
        <f t="shared" si="1152"/>
        <v>0.237201</v>
      </c>
      <c r="T553" s="31">
        <f t="shared" si="1153"/>
        <v>0.42123500000000003</v>
      </c>
      <c r="U553" s="31">
        <f t="shared" si="1154"/>
        <v>0.14347099999999999</v>
      </c>
      <c r="V553" s="31">
        <f t="shared" si="1155"/>
        <v>0.49918200000000001</v>
      </c>
      <c r="W553" s="31">
        <f t="shared" si="1156"/>
        <v>-0.26879700000000001</v>
      </c>
      <c r="X553" s="31">
        <f t="shared" si="1157"/>
        <v>-8.5190000000000005E-3</v>
      </c>
      <c r="Y553" s="60">
        <f t="shared" si="1158"/>
        <v>-1.9114545454545454E-2</v>
      </c>
      <c r="Z553" s="60">
        <f t="shared" si="1159"/>
        <v>-0.22825799999999999</v>
      </c>
      <c r="AA553" s="60">
        <f t="shared" si="1160"/>
        <v>0.70516699999999999</v>
      </c>
      <c r="AC553" s="60">
        <f t="shared" si="1204"/>
        <v>0.237201</v>
      </c>
      <c r="AD553" s="60">
        <f t="shared" si="1201"/>
        <v>0.42123500000000003</v>
      </c>
      <c r="AE553" s="60">
        <f t="shared" si="1201"/>
        <v>0.14347099999999999</v>
      </c>
      <c r="AF553" s="60">
        <f t="shared" si="1201"/>
        <v>0.49918200000000001</v>
      </c>
      <c r="AG553" s="60">
        <f t="shared" si="1201"/>
        <v>-0.26879700000000001</v>
      </c>
      <c r="AH553" s="60">
        <f t="shared" si="1201"/>
        <v>-8.5190000000000005E-3</v>
      </c>
      <c r="AI553" s="60">
        <f t="shared" si="1201"/>
        <v>-1.9114545454545454E-2</v>
      </c>
      <c r="AJ553" s="60">
        <f t="shared" si="1201"/>
        <v>-0.22825799999999999</v>
      </c>
      <c r="AK553" s="60">
        <f t="shared" si="1201"/>
        <v>0.70516699999999999</v>
      </c>
      <c r="AM553" s="31">
        <f t="shared" si="1215"/>
        <v>-0.65467000000000009</v>
      </c>
      <c r="AN553" s="31">
        <f t="shared" si="1205"/>
        <v>-1.1318709999999998</v>
      </c>
      <c r="AO553" s="31">
        <f t="shared" si="1205"/>
        <v>-2.592012</v>
      </c>
      <c r="AP553" s="31">
        <f t="shared" si="1205"/>
        <v>-1.6157960000000002</v>
      </c>
      <c r="AQ553" s="31">
        <f t="shared" si="1205"/>
        <v>-4.0208839999999997</v>
      </c>
      <c r="AR553" s="31">
        <f t="shared" si="1205"/>
        <v>-3.2122230000000003</v>
      </c>
      <c r="AS553" s="31">
        <f t="shared" si="1205"/>
        <v>-2.6008517272727278</v>
      </c>
      <c r="AT553" s="31">
        <f t="shared" si="1205"/>
        <v>-3.1908370000000001</v>
      </c>
      <c r="AU553" s="31">
        <f t="shared" si="1205"/>
        <v>-1.4012729999999998</v>
      </c>
      <c r="BQ553" s="24">
        <v>2008</v>
      </c>
      <c r="BR553" s="24">
        <v>6</v>
      </c>
      <c r="BS553" s="29">
        <f t="shared" si="1206"/>
        <v>-5.2732879999999991</v>
      </c>
      <c r="BT553" s="29">
        <f t="shared" si="1207"/>
        <v>-4.6980979999999999</v>
      </c>
      <c r="BU553" s="29">
        <f t="shared" si="1208"/>
        <v>-6.0311959999999996</v>
      </c>
      <c r="BV553" s="29">
        <f t="shared" si="1209"/>
        <v>-4.1388020000000001</v>
      </c>
      <c r="BW553" s="29">
        <f t="shared" si="1210"/>
        <v>-2.9609370000000004</v>
      </c>
      <c r="BX553" s="29">
        <f t="shared" si="1211"/>
        <v>-5.0771210000000009</v>
      </c>
      <c r="BY553" s="29">
        <f t="shared" si="1212"/>
        <v>-4.5704577272727276</v>
      </c>
      <c r="BZ553" s="29">
        <f t="shared" si="1213"/>
        <v>-3.7710870000000005</v>
      </c>
      <c r="CA553" s="29">
        <f t="shared" si="1214"/>
        <v>-2.3129010000000001</v>
      </c>
    </row>
    <row r="554" spans="1:79" x14ac:dyDescent="0.25">
      <c r="A554" s="25" t="s">
        <v>118</v>
      </c>
      <c r="B554" s="25" t="s">
        <v>102</v>
      </c>
      <c r="C554" s="25" t="s">
        <v>91</v>
      </c>
      <c r="D554" s="26">
        <v>13</v>
      </c>
      <c r="F554" s="29">
        <v>-0.29547400000000001</v>
      </c>
      <c r="G554" s="29">
        <v>-2.2117999999999999E-2</v>
      </c>
      <c r="H554" s="29">
        <v>0.60797800000000002</v>
      </c>
      <c r="I554" s="29">
        <v>0.53939599999999999</v>
      </c>
      <c r="J554" s="29">
        <v>1.1701220000000001</v>
      </c>
      <c r="K554" s="29">
        <v>0.58496499999999996</v>
      </c>
      <c r="L554" s="29">
        <v>0.58124299999999995</v>
      </c>
      <c r="M554" s="58">
        <v>0.31563600000000003</v>
      </c>
      <c r="N554" s="58">
        <v>0.40157500000000002</v>
      </c>
      <c r="O554" s="58">
        <v>1.0983510000000001</v>
      </c>
      <c r="R554" s="31"/>
      <c r="S554" s="31">
        <f t="shared" si="1152"/>
        <v>-2.2117999999999999E-2</v>
      </c>
      <c r="T554" s="31">
        <f t="shared" si="1153"/>
        <v>0.60797800000000002</v>
      </c>
      <c r="U554" s="31">
        <f t="shared" si="1154"/>
        <v>0.53939599999999999</v>
      </c>
      <c r="V554" s="31">
        <f t="shared" si="1155"/>
        <v>1.1701220000000001</v>
      </c>
      <c r="W554" s="31">
        <f t="shared" si="1156"/>
        <v>0.58496499999999996</v>
      </c>
      <c r="X554" s="31">
        <f t="shared" si="1157"/>
        <v>0.58124299999999995</v>
      </c>
      <c r="Y554" s="60">
        <f t="shared" si="1158"/>
        <v>-1.7696727272727267E-2</v>
      </c>
      <c r="Z554" s="60">
        <f t="shared" si="1159"/>
        <v>0.40157500000000002</v>
      </c>
      <c r="AA554" s="60">
        <f t="shared" si="1160"/>
        <v>1.0983510000000001</v>
      </c>
      <c r="AC554" s="60">
        <f t="shared" si="1204"/>
        <v>-2.2117999999999999E-2</v>
      </c>
      <c r="AD554" s="60">
        <f t="shared" si="1201"/>
        <v>0.60797800000000002</v>
      </c>
      <c r="AE554" s="60">
        <f t="shared" si="1201"/>
        <v>0.53939599999999999</v>
      </c>
      <c r="AF554" s="60">
        <f t="shared" si="1201"/>
        <v>1.1701220000000001</v>
      </c>
      <c r="AG554" s="60">
        <f t="shared" si="1201"/>
        <v>0.58496499999999996</v>
      </c>
      <c r="AH554" s="60">
        <f t="shared" si="1201"/>
        <v>0.58124299999999995</v>
      </c>
      <c r="AI554" s="60">
        <f t="shared" si="1201"/>
        <v>-1.7696727272727267E-2</v>
      </c>
      <c r="AJ554" s="60">
        <f t="shared" si="1201"/>
        <v>0.40157500000000002</v>
      </c>
      <c r="AK554" s="60">
        <f t="shared" si="1201"/>
        <v>1.0983510000000001</v>
      </c>
      <c r="AM554" s="31">
        <f t="shared" si="1215"/>
        <v>-0.67678800000000006</v>
      </c>
      <c r="AN554" s="31">
        <f t="shared" si="1205"/>
        <v>-0.52389299999999983</v>
      </c>
      <c r="AO554" s="31">
        <f t="shared" si="1205"/>
        <v>-2.052616</v>
      </c>
      <c r="AP554" s="31">
        <f t="shared" si="1205"/>
        <v>-0.44567400000000013</v>
      </c>
      <c r="AQ554" s="31">
        <f t="shared" si="1205"/>
        <v>-3.4359189999999997</v>
      </c>
      <c r="AR554" s="31">
        <f t="shared" si="1205"/>
        <v>-2.6309800000000001</v>
      </c>
      <c r="AS554" s="31">
        <f t="shared" si="1205"/>
        <v>-2.6185484545454552</v>
      </c>
      <c r="AT554" s="31">
        <f t="shared" si="1205"/>
        <v>-2.7892619999999999</v>
      </c>
      <c r="AU554" s="31">
        <f t="shared" si="1205"/>
        <v>-0.30292199999999969</v>
      </c>
      <c r="BQ554" s="24">
        <v>2008</v>
      </c>
      <c r="BR554" s="24">
        <v>7</v>
      </c>
      <c r="BS554" s="29">
        <f t="shared" si="1206"/>
        <v>-5.940180999999999</v>
      </c>
      <c r="BT554" s="29">
        <f t="shared" si="1207"/>
        <v>-5.7525930000000001</v>
      </c>
      <c r="BU554" s="29">
        <f t="shared" si="1208"/>
        <v>-6.827788</v>
      </c>
      <c r="BV554" s="29">
        <f t="shared" si="1209"/>
        <v>-4.4869469999999998</v>
      </c>
      <c r="BW554" s="29">
        <f t="shared" si="1210"/>
        <v>-3.4448610000000004</v>
      </c>
      <c r="BX554" s="29">
        <f t="shared" si="1211"/>
        <v>-5.8386620000000011</v>
      </c>
      <c r="BY554" s="29">
        <f t="shared" si="1212"/>
        <v>-5.4407488181818184</v>
      </c>
      <c r="BZ554" s="29">
        <f t="shared" si="1213"/>
        <v>-5.1925680000000005</v>
      </c>
      <c r="CA554" s="29">
        <f t="shared" si="1214"/>
        <v>-2.685441</v>
      </c>
    </row>
    <row r="555" spans="1:79" x14ac:dyDescent="0.25">
      <c r="A555" s="25" t="s">
        <v>118</v>
      </c>
      <c r="B555" s="25" t="s">
        <v>102</v>
      </c>
      <c r="C555" s="25" t="s">
        <v>92</v>
      </c>
      <c r="D555" s="26">
        <v>14</v>
      </c>
      <c r="F555" s="29">
        <v>-0.16012699999999999</v>
      </c>
      <c r="G555" s="29">
        <v>7.4344999999999994E-2</v>
      </c>
      <c r="H555" s="29">
        <v>0.50226800000000005</v>
      </c>
      <c r="I555" s="29">
        <v>0.621915</v>
      </c>
      <c r="J555" s="29">
        <v>1.1137349999999999</v>
      </c>
      <c r="K555" s="29">
        <v>0.74885000000000002</v>
      </c>
      <c r="L555" s="29">
        <v>0.55800899999999998</v>
      </c>
      <c r="M555" s="58">
        <v>0.47929899999999998</v>
      </c>
      <c r="N555" s="58">
        <v>0.61353899999999995</v>
      </c>
      <c r="O555" s="58">
        <v>1.2109799999999999</v>
      </c>
      <c r="R555" s="31"/>
      <c r="S555" s="31">
        <f t="shared" si="1152"/>
        <v>7.4344999999999994E-2</v>
      </c>
      <c r="T555" s="31">
        <f t="shared" si="1153"/>
        <v>0.50226800000000005</v>
      </c>
      <c r="U555" s="31">
        <f t="shared" si="1154"/>
        <v>0.621915</v>
      </c>
      <c r="V555" s="31">
        <f t="shared" si="1155"/>
        <v>1.1137349999999999</v>
      </c>
      <c r="W555" s="31">
        <f t="shared" si="1156"/>
        <v>0.74885000000000002</v>
      </c>
      <c r="X555" s="31">
        <f t="shared" si="1157"/>
        <v>0.55800899999999998</v>
      </c>
      <c r="Y555" s="60">
        <f t="shared" si="1158"/>
        <v>0.13052118181818181</v>
      </c>
      <c r="Z555" s="60">
        <f t="shared" si="1159"/>
        <v>0.61353899999999995</v>
      </c>
      <c r="AA555" s="60">
        <f t="shared" si="1160"/>
        <v>1.2109799999999999</v>
      </c>
      <c r="AC555" s="60">
        <f t="shared" si="1204"/>
        <v>7.4344999999999994E-2</v>
      </c>
      <c r="AD555" s="60">
        <f t="shared" si="1201"/>
        <v>0.50226800000000005</v>
      </c>
      <c r="AE555" s="60">
        <f t="shared" si="1201"/>
        <v>0.621915</v>
      </c>
      <c r="AF555" s="60">
        <f t="shared" si="1201"/>
        <v>1.1137349999999999</v>
      </c>
      <c r="AG555" s="60">
        <f t="shared" si="1201"/>
        <v>0.74885000000000002</v>
      </c>
      <c r="AH555" s="60">
        <f t="shared" si="1201"/>
        <v>0.55800899999999998</v>
      </c>
      <c r="AI555" s="60">
        <f t="shared" si="1201"/>
        <v>0.13052118181818181</v>
      </c>
      <c r="AJ555" s="60">
        <f t="shared" si="1201"/>
        <v>0.61353899999999995</v>
      </c>
      <c r="AK555" s="60">
        <f t="shared" si="1201"/>
        <v>1.2109799999999999</v>
      </c>
      <c r="AM555" s="31">
        <f t="shared" si="1215"/>
        <v>-0.60244300000000006</v>
      </c>
      <c r="AN555" s="31">
        <f t="shared" si="1205"/>
        <v>-2.1624999999999783E-2</v>
      </c>
      <c r="AO555" s="31">
        <f t="shared" si="1205"/>
        <v>-1.430701</v>
      </c>
      <c r="AP555" s="31">
        <f t="shared" si="1205"/>
        <v>0.66806099999999979</v>
      </c>
      <c r="AQ555" s="31">
        <f t="shared" si="1205"/>
        <v>-2.6870689999999997</v>
      </c>
      <c r="AR555" s="31">
        <f t="shared" si="1205"/>
        <v>-2.0729709999999999</v>
      </c>
      <c r="AS555" s="31">
        <f t="shared" si="1205"/>
        <v>-2.4880272727272734</v>
      </c>
      <c r="AT555" s="31">
        <f t="shared" si="1205"/>
        <v>-2.1757230000000001</v>
      </c>
      <c r="AU555" s="31">
        <f t="shared" si="1205"/>
        <v>0.90805800000000025</v>
      </c>
      <c r="BQ555" s="24">
        <v>2008</v>
      </c>
      <c r="BR555" s="24">
        <v>8</v>
      </c>
      <c r="BS555" s="29">
        <f t="shared" si="1206"/>
        <v>-6.9396319999999987</v>
      </c>
      <c r="BT555" s="29">
        <f t="shared" si="1207"/>
        <v>-7.0509330000000006</v>
      </c>
      <c r="BU555" s="29">
        <f t="shared" si="1208"/>
        <v>-7.310327</v>
      </c>
      <c r="BV555" s="29">
        <f t="shared" si="1209"/>
        <v>-5.3522699999999999</v>
      </c>
      <c r="BW555" s="29">
        <f t="shared" si="1210"/>
        <v>-3.9678770000000005</v>
      </c>
      <c r="BX555" s="29">
        <f t="shared" si="1211"/>
        <v>-6.5144590000000013</v>
      </c>
      <c r="BY555" s="29">
        <f t="shared" si="1212"/>
        <v>-5.2777859999999999</v>
      </c>
      <c r="BZ555" s="29">
        <f t="shared" si="1213"/>
        <v>-6.2339510000000002</v>
      </c>
      <c r="CA555" s="29">
        <f t="shared" si="1214"/>
        <v>-3.4995720000000001</v>
      </c>
    </row>
    <row r="556" spans="1:79" x14ac:dyDescent="0.25">
      <c r="A556" s="25" t="s">
        <v>118</v>
      </c>
      <c r="B556" s="25" t="s">
        <v>102</v>
      </c>
      <c r="C556" s="25" t="s">
        <v>93</v>
      </c>
      <c r="D556" s="26">
        <v>15</v>
      </c>
      <c r="F556" s="29">
        <v>0.222772</v>
      </c>
      <c r="G556" s="29">
        <v>0.20230999999999999</v>
      </c>
      <c r="H556" s="29">
        <v>0.32206800000000002</v>
      </c>
      <c r="I556" s="29">
        <v>0.63838399999999995</v>
      </c>
      <c r="J556" s="29">
        <v>0.87907599999999997</v>
      </c>
      <c r="K556" s="29">
        <v>0.72575199999999995</v>
      </c>
      <c r="L556" s="29">
        <v>0.477024</v>
      </c>
      <c r="M556" s="58">
        <v>0.65640699999999996</v>
      </c>
      <c r="N556" s="58">
        <v>0.72582599999999997</v>
      </c>
      <c r="O556" s="58">
        <v>1.0284610000000001</v>
      </c>
      <c r="R556" s="31"/>
      <c r="S556" s="31">
        <f t="shared" si="1152"/>
        <v>0.20230999999999999</v>
      </c>
      <c r="T556" s="31">
        <f t="shared" si="1153"/>
        <v>0.32206800000000002</v>
      </c>
      <c r="U556" s="31">
        <f t="shared" si="1154"/>
        <v>0.63838399999999995</v>
      </c>
      <c r="V556" s="31">
        <f t="shared" si="1155"/>
        <v>0.87907599999999997</v>
      </c>
      <c r="W556" s="31">
        <f t="shared" si="1156"/>
        <v>0.72575199999999995</v>
      </c>
      <c r="X556" s="31">
        <f t="shared" si="1157"/>
        <v>0.477024</v>
      </c>
      <c r="Y556" s="60">
        <f t="shared" si="1158"/>
        <v>0.4198788181818181</v>
      </c>
      <c r="Z556" s="60">
        <f t="shared" si="1159"/>
        <v>0.72582599999999997</v>
      </c>
      <c r="AA556" s="60">
        <f t="shared" si="1160"/>
        <v>1.0284610000000001</v>
      </c>
      <c r="AC556" s="60">
        <f t="shared" si="1204"/>
        <v>0.20230999999999999</v>
      </c>
      <c r="AD556" s="60">
        <f t="shared" si="1201"/>
        <v>0.32206800000000002</v>
      </c>
      <c r="AE556" s="60">
        <f t="shared" si="1201"/>
        <v>0.63838399999999995</v>
      </c>
      <c r="AF556" s="60">
        <f t="shared" si="1201"/>
        <v>0.87907599999999997</v>
      </c>
      <c r="AG556" s="60">
        <f t="shared" si="1201"/>
        <v>0.72575199999999995</v>
      </c>
      <c r="AH556" s="60">
        <f t="shared" si="1201"/>
        <v>0.477024</v>
      </c>
      <c r="AI556" s="60">
        <f t="shared" si="1201"/>
        <v>0.4198788181818181</v>
      </c>
      <c r="AJ556" s="60">
        <f t="shared" si="1201"/>
        <v>0.72582599999999997</v>
      </c>
      <c r="AK556" s="60">
        <f t="shared" si="1201"/>
        <v>1.0284610000000001</v>
      </c>
      <c r="AM556" s="31">
        <f t="shared" si="1215"/>
        <v>-0.40013300000000007</v>
      </c>
      <c r="AN556" s="31">
        <f t="shared" si="1205"/>
        <v>0.30044300000000024</v>
      </c>
      <c r="AO556" s="31">
        <f t="shared" si="1205"/>
        <v>-0.79231700000000005</v>
      </c>
      <c r="AP556" s="31">
        <f t="shared" si="1205"/>
        <v>1.5471369999999998</v>
      </c>
      <c r="AQ556" s="31">
        <f t="shared" si="1205"/>
        <v>-1.9613169999999998</v>
      </c>
      <c r="AR556" s="31">
        <f t="shared" si="1205"/>
        <v>-1.5959469999999998</v>
      </c>
      <c r="AS556" s="31">
        <f t="shared" si="1205"/>
        <v>-2.0681484545454554</v>
      </c>
      <c r="AT556" s="31">
        <f t="shared" si="1205"/>
        <v>-1.449897</v>
      </c>
      <c r="AU556" s="31">
        <f t="shared" si="1205"/>
        <v>1.9365190000000003</v>
      </c>
      <c r="BQ556" s="24">
        <v>2008</v>
      </c>
      <c r="BR556" s="24">
        <v>9</v>
      </c>
      <c r="BS556" s="29">
        <f t="shared" si="1206"/>
        <v>-8.156896999999999</v>
      </c>
      <c r="BT556" s="29">
        <f t="shared" si="1207"/>
        <v>-8.7734900000000007</v>
      </c>
      <c r="BU556" s="29">
        <f t="shared" si="1208"/>
        <v>-8.3806930000000008</v>
      </c>
      <c r="BV556" s="29">
        <f t="shared" si="1209"/>
        <v>-6.3668040000000001</v>
      </c>
      <c r="BW556" s="29">
        <f t="shared" si="1210"/>
        <v>-5.3630990000000001</v>
      </c>
      <c r="BX556" s="29">
        <f t="shared" si="1211"/>
        <v>-8.180607000000002</v>
      </c>
      <c r="BY556" s="29">
        <f t="shared" si="1212"/>
        <v>-6.7158990909090903</v>
      </c>
      <c r="BZ556" s="29">
        <f t="shared" si="1213"/>
        <v>-8.1379610000000007</v>
      </c>
      <c r="CA556" s="29">
        <f t="shared" si="1214"/>
        <v>-5.5590580000000003</v>
      </c>
    </row>
    <row r="557" spans="1:79" x14ac:dyDescent="0.25">
      <c r="A557" s="25" t="s">
        <v>118</v>
      </c>
      <c r="B557" s="25" t="s">
        <v>103</v>
      </c>
      <c r="C557" s="25" t="s">
        <v>91</v>
      </c>
      <c r="D557" s="26">
        <v>16</v>
      </c>
      <c r="F557" s="29">
        <v>0.47633999999999999</v>
      </c>
      <c r="G557" s="29">
        <v>-9.5721000000000001E-2</v>
      </c>
      <c r="H557" s="29">
        <v>-0.312365</v>
      </c>
      <c r="I557" s="29">
        <v>-5.2040000000000003E-2</v>
      </c>
      <c r="J557" s="29">
        <v>0.53898900000000005</v>
      </c>
      <c r="K557" s="29">
        <v>0.23239599999999999</v>
      </c>
      <c r="L557" s="29">
        <v>1.5886999999999998E-2</v>
      </c>
      <c r="M557" s="58">
        <v>0.34681000000000001</v>
      </c>
      <c r="N557" s="58">
        <v>0.19184899999999999</v>
      </c>
      <c r="O557" s="58">
        <v>0.44603300000000001</v>
      </c>
      <c r="R557" s="31"/>
      <c r="S557" s="31">
        <f t="shared" si="1152"/>
        <v>-9.5721000000000001E-2</v>
      </c>
      <c r="T557" s="31">
        <f t="shared" si="1153"/>
        <v>-0.312365</v>
      </c>
      <c r="U557" s="31">
        <f t="shared" si="1154"/>
        <v>-5.2040000000000003E-2</v>
      </c>
      <c r="V557" s="31">
        <f t="shared" si="1155"/>
        <v>0.53898900000000005</v>
      </c>
      <c r="W557" s="31">
        <f t="shared" si="1156"/>
        <v>0.23239599999999999</v>
      </c>
      <c r="X557" s="31">
        <f t="shared" si="1157"/>
        <v>1.5886999999999998E-2</v>
      </c>
      <c r="Y557" s="60">
        <f t="shared" si="1158"/>
        <v>0.41746272727272726</v>
      </c>
      <c r="Z557" s="60">
        <f t="shared" si="1159"/>
        <v>0.19184899999999999</v>
      </c>
      <c r="AA557" s="60">
        <f t="shared" si="1160"/>
        <v>0.44603300000000001</v>
      </c>
      <c r="AC557" s="60">
        <f t="shared" si="1204"/>
        <v>-9.5721000000000001E-2</v>
      </c>
      <c r="AD557" s="60">
        <f t="shared" si="1201"/>
        <v>-0.312365</v>
      </c>
      <c r="AE557" s="60">
        <f t="shared" si="1201"/>
        <v>-5.2040000000000003E-2</v>
      </c>
      <c r="AF557" s="60">
        <f t="shared" si="1201"/>
        <v>0.53898900000000005</v>
      </c>
      <c r="AG557" s="60">
        <f t="shared" si="1201"/>
        <v>0.23239599999999999</v>
      </c>
      <c r="AH557" s="60">
        <f t="shared" si="1201"/>
        <v>1.5886999999999998E-2</v>
      </c>
      <c r="AI557" s="60">
        <f t="shared" si="1201"/>
        <v>0.41746272727272726</v>
      </c>
      <c r="AJ557" s="60">
        <f t="shared" si="1201"/>
        <v>0.19184899999999999</v>
      </c>
      <c r="AK557" s="60">
        <f t="shared" si="1201"/>
        <v>0.44603300000000001</v>
      </c>
      <c r="AM557" s="31">
        <f t="shared" si="1215"/>
        <v>-0.49585400000000007</v>
      </c>
      <c r="AN557" s="31">
        <f t="shared" si="1205"/>
        <v>-1.1921999999999766E-2</v>
      </c>
      <c r="AO557" s="31">
        <f t="shared" si="1205"/>
        <v>-0.84435700000000002</v>
      </c>
      <c r="AP557" s="31">
        <f t="shared" si="1205"/>
        <v>2.0861259999999997</v>
      </c>
      <c r="AQ557" s="31">
        <f t="shared" si="1205"/>
        <v>-1.7289209999999997</v>
      </c>
      <c r="AR557" s="31">
        <f t="shared" si="1205"/>
        <v>-1.5800599999999998</v>
      </c>
      <c r="AS557" s="31">
        <f t="shared" si="1205"/>
        <v>-1.650685727272728</v>
      </c>
      <c r="AT557" s="31">
        <f t="shared" si="1205"/>
        <v>-1.2580480000000001</v>
      </c>
      <c r="AU557" s="31">
        <f t="shared" si="1205"/>
        <v>2.3825520000000004</v>
      </c>
      <c r="BQ557" s="24">
        <v>2008</v>
      </c>
      <c r="BR557" s="24">
        <f>1+BR556</f>
        <v>10</v>
      </c>
      <c r="BS557" s="29">
        <f t="shared" si="1206"/>
        <v>-9.1603839999999987</v>
      </c>
      <c r="BT557" s="29">
        <f t="shared" si="1207"/>
        <v>-10.370793000000001</v>
      </c>
      <c r="BU557" s="29">
        <f t="shared" si="1208"/>
        <v>-9.6920190000000002</v>
      </c>
      <c r="BV557" s="29">
        <f t="shared" si="1209"/>
        <v>-7.6819009999999999</v>
      </c>
      <c r="BW557" s="29">
        <f t="shared" si="1210"/>
        <v>-6.4979269999999998</v>
      </c>
      <c r="BX557" s="29">
        <f t="shared" si="1211"/>
        <v>-9.6771760000000029</v>
      </c>
      <c r="BY557" s="29">
        <f t="shared" si="1212"/>
        <v>-6.3543091818181816</v>
      </c>
      <c r="BZ557" s="29">
        <f t="shared" si="1213"/>
        <v>-9.6476820000000014</v>
      </c>
      <c r="CA557" s="29">
        <f t="shared" si="1214"/>
        <v>-7.2268470000000002</v>
      </c>
    </row>
    <row r="558" spans="1:79" x14ac:dyDescent="0.25">
      <c r="A558" s="25" t="s">
        <v>118</v>
      </c>
      <c r="B558" s="25" t="s">
        <v>103</v>
      </c>
      <c r="C558" s="25" t="s">
        <v>92</v>
      </c>
      <c r="D558" s="26">
        <v>17</v>
      </c>
      <c r="F558" s="29">
        <v>-0.29810399999999998</v>
      </c>
      <c r="G558" s="29">
        <v>-0.340196</v>
      </c>
      <c r="H558" s="29">
        <v>-0.84106800000000004</v>
      </c>
      <c r="I558" s="29">
        <v>-0.36138599999999999</v>
      </c>
      <c r="J558" s="29">
        <v>0.36274699999999999</v>
      </c>
      <c r="K558" s="29">
        <v>-0.19944200000000001</v>
      </c>
      <c r="L558" s="29">
        <v>-0.56846099999999999</v>
      </c>
      <c r="M558" s="58">
        <v>-9.9296999999999996E-2</v>
      </c>
      <c r="N558" s="58">
        <v>-0.32018000000000002</v>
      </c>
      <c r="O558" s="58">
        <v>4.7208E-2</v>
      </c>
      <c r="R558" s="31"/>
      <c r="S558" s="31">
        <f t="shared" si="1152"/>
        <v>-0.340196</v>
      </c>
      <c r="T558" s="31">
        <f t="shared" si="1153"/>
        <v>-0.84106800000000004</v>
      </c>
      <c r="U558" s="31">
        <f t="shared" si="1154"/>
        <v>-0.36138599999999999</v>
      </c>
      <c r="V558" s="31">
        <f t="shared" si="1155"/>
        <v>0.36274699999999999</v>
      </c>
      <c r="W558" s="31">
        <f t="shared" si="1156"/>
        <v>-0.19944200000000001</v>
      </c>
      <c r="X558" s="31">
        <f t="shared" si="1157"/>
        <v>-0.56846099999999999</v>
      </c>
      <c r="Y558" s="60">
        <f t="shared" si="1158"/>
        <v>-0.20773718181818179</v>
      </c>
      <c r="Z558" s="60">
        <f t="shared" si="1159"/>
        <v>-0.32018000000000002</v>
      </c>
      <c r="AA558" s="60">
        <f t="shared" si="1160"/>
        <v>4.7208E-2</v>
      </c>
      <c r="AC558" s="60">
        <f t="shared" si="1204"/>
        <v>-0.340196</v>
      </c>
      <c r="AD558" s="60">
        <f t="shared" si="1201"/>
        <v>-0.84106800000000004</v>
      </c>
      <c r="AE558" s="60">
        <f t="shared" si="1201"/>
        <v>-0.36138599999999999</v>
      </c>
      <c r="AF558" s="60">
        <f t="shared" si="1201"/>
        <v>0.36274699999999999</v>
      </c>
      <c r="AG558" s="60">
        <f t="shared" si="1201"/>
        <v>-0.19944200000000001</v>
      </c>
      <c r="AH558" s="60">
        <f t="shared" si="1201"/>
        <v>-0.56846099999999999</v>
      </c>
      <c r="AI558" s="60">
        <f t="shared" si="1201"/>
        <v>-0.20773718181818179</v>
      </c>
      <c r="AJ558" s="60">
        <f t="shared" si="1201"/>
        <v>-0.32018000000000002</v>
      </c>
      <c r="AK558" s="60">
        <f t="shared" si="1201"/>
        <v>4.7208E-2</v>
      </c>
      <c r="AM558" s="31">
        <f t="shared" si="1215"/>
        <v>-0.83605000000000007</v>
      </c>
      <c r="AN558" s="31">
        <f t="shared" si="1205"/>
        <v>-0.8529899999999998</v>
      </c>
      <c r="AO558" s="31">
        <f t="shared" si="1205"/>
        <v>-1.205743</v>
      </c>
      <c r="AP558" s="31">
        <f t="shared" si="1205"/>
        <v>2.4488729999999999</v>
      </c>
      <c r="AQ558" s="31">
        <f t="shared" si="1205"/>
        <v>-1.9283629999999996</v>
      </c>
      <c r="AR558" s="31">
        <f t="shared" si="1205"/>
        <v>-2.1485209999999997</v>
      </c>
      <c r="AS558" s="31">
        <f t="shared" si="1205"/>
        <v>-1.8584229090909097</v>
      </c>
      <c r="AT558" s="31">
        <f t="shared" si="1205"/>
        <v>-1.5782280000000002</v>
      </c>
      <c r="AU558" s="31">
        <f t="shared" si="1205"/>
        <v>2.4297600000000004</v>
      </c>
      <c r="BQ558" s="24">
        <v>2008</v>
      </c>
      <c r="BR558" s="24">
        <f t="shared" ref="BR558:BR568" si="1216">1+BR557</f>
        <v>11</v>
      </c>
      <c r="BS558" s="29">
        <f t="shared" si="1206"/>
        <v>-10.780476999999999</v>
      </c>
      <c r="BT558" s="29">
        <f t="shared" si="1207"/>
        <v>-12.290419</v>
      </c>
      <c r="BU558" s="29">
        <f t="shared" si="1208"/>
        <v>-11.261695</v>
      </c>
      <c r="BV558" s="29">
        <f t="shared" si="1209"/>
        <v>-8.9581009999999992</v>
      </c>
      <c r="BW558" s="29">
        <f t="shared" si="1210"/>
        <v>-7.9699099999999996</v>
      </c>
      <c r="BX558" s="29">
        <f t="shared" si="1211"/>
        <v>-11.425035000000003</v>
      </c>
      <c r="BY558" s="29">
        <f t="shared" si="1212"/>
        <v>-5.8397253181818183</v>
      </c>
      <c r="BZ558" s="29">
        <f t="shared" si="1213"/>
        <v>-12.287237000000001</v>
      </c>
      <c r="CA558" s="29">
        <f t="shared" si="1214"/>
        <v>-9.0902829999999994</v>
      </c>
    </row>
    <row r="559" spans="1:79" x14ac:dyDescent="0.25">
      <c r="A559" s="25" t="s">
        <v>118</v>
      </c>
      <c r="B559" s="25" t="s">
        <v>103</v>
      </c>
      <c r="C559" s="25" t="s">
        <v>93</v>
      </c>
      <c r="D559" s="26">
        <v>18</v>
      </c>
      <c r="F559" s="29">
        <v>-0.91675899999999999</v>
      </c>
      <c r="G559" s="29">
        <v>-0.54606399999999999</v>
      </c>
      <c r="H559" s="29">
        <v>-1.0707979999999999</v>
      </c>
      <c r="I559" s="29">
        <v>-0.52594600000000002</v>
      </c>
      <c r="J559" s="29">
        <v>0.25694299999999998</v>
      </c>
      <c r="K559" s="29">
        <v>-0.43298500000000001</v>
      </c>
      <c r="L559" s="29">
        <v>-0.85471900000000001</v>
      </c>
      <c r="M559" s="58">
        <v>-0.553396</v>
      </c>
      <c r="N559" s="58">
        <v>-0.66130599999999995</v>
      </c>
      <c r="O559" s="58">
        <v>-0.41412199999999999</v>
      </c>
      <c r="R559" s="31"/>
      <c r="S559" s="31">
        <f t="shared" si="1152"/>
        <v>-0.54606399999999999</v>
      </c>
      <c r="T559" s="31">
        <f t="shared" si="1153"/>
        <v>-1.0707979999999999</v>
      </c>
      <c r="U559" s="31">
        <f t="shared" si="1154"/>
        <v>-0.52594600000000002</v>
      </c>
      <c r="V559" s="31">
        <f t="shared" si="1155"/>
        <v>0.25694299999999998</v>
      </c>
      <c r="W559" s="31">
        <f t="shared" si="1156"/>
        <v>-0.43298500000000001</v>
      </c>
      <c r="X559" s="31">
        <f t="shared" si="1157"/>
        <v>-0.85471900000000001</v>
      </c>
      <c r="Y559" s="60">
        <f t="shared" si="1158"/>
        <v>-0.7515940000000001</v>
      </c>
      <c r="Z559" s="60">
        <f t="shared" si="1159"/>
        <v>-0.66130599999999995</v>
      </c>
      <c r="AA559" s="60">
        <f t="shared" si="1160"/>
        <v>-0.41412199999999999</v>
      </c>
      <c r="AC559" s="60">
        <f t="shared" si="1204"/>
        <v>-0.54606399999999999</v>
      </c>
      <c r="AD559" s="60">
        <f t="shared" si="1201"/>
        <v>-1.0707979999999999</v>
      </c>
      <c r="AE559" s="60">
        <f t="shared" si="1201"/>
        <v>-0.52594600000000002</v>
      </c>
      <c r="AF559" s="60">
        <f t="shared" si="1201"/>
        <v>0.25694299999999998</v>
      </c>
      <c r="AG559" s="60">
        <f t="shared" si="1201"/>
        <v>-0.43298500000000001</v>
      </c>
      <c r="AH559" s="60">
        <f t="shared" si="1201"/>
        <v>-0.85471900000000001</v>
      </c>
      <c r="AI559" s="60">
        <f t="shared" si="1201"/>
        <v>-0.7515940000000001</v>
      </c>
      <c r="AJ559" s="60">
        <f t="shared" si="1201"/>
        <v>-0.66130599999999995</v>
      </c>
      <c r="AK559" s="60">
        <f t="shared" si="1201"/>
        <v>-0.41412199999999999</v>
      </c>
      <c r="AM559" s="31">
        <f t="shared" si="1215"/>
        <v>-1.3821140000000001</v>
      </c>
      <c r="AN559" s="31">
        <f t="shared" si="1205"/>
        <v>-1.9237879999999996</v>
      </c>
      <c r="AO559" s="31">
        <f t="shared" si="1205"/>
        <v>-1.731689</v>
      </c>
      <c r="AP559" s="31">
        <f t="shared" si="1205"/>
        <v>2.705816</v>
      </c>
      <c r="AQ559" s="31">
        <f t="shared" si="1205"/>
        <v>-2.3613479999999996</v>
      </c>
      <c r="AR559" s="31">
        <f t="shared" si="1205"/>
        <v>-3.0032399999999999</v>
      </c>
      <c r="AS559" s="31">
        <f t="shared" si="1205"/>
        <v>-2.61001690909091</v>
      </c>
      <c r="AT559" s="31">
        <f t="shared" si="1205"/>
        <v>-2.2395339999999999</v>
      </c>
      <c r="AU559" s="31">
        <f t="shared" si="1205"/>
        <v>2.0156380000000005</v>
      </c>
      <c r="BQ559" s="24">
        <v>2008</v>
      </c>
      <c r="BR559" s="24">
        <f t="shared" si="1216"/>
        <v>12</v>
      </c>
      <c r="BS559" s="29">
        <f t="shared" si="1206"/>
        <v>-11.570729999999999</v>
      </c>
      <c r="BT559" s="29">
        <f t="shared" si="1207"/>
        <v>-12.954615</v>
      </c>
      <c r="BU559" s="29">
        <f t="shared" si="1208"/>
        <v>-11.963058999999999</v>
      </c>
      <c r="BV559" s="29">
        <f t="shared" si="1209"/>
        <v>-9.9813960000000002</v>
      </c>
      <c r="BW559" s="29">
        <f t="shared" si="1210"/>
        <v>-8.9525930000000002</v>
      </c>
      <c r="BX559" s="29">
        <f t="shared" si="1211"/>
        <v>-12.100783000000003</v>
      </c>
      <c r="BY559" s="29">
        <f t="shared" si="1212"/>
        <v>-5.1721475000000003</v>
      </c>
      <c r="BZ559" s="29">
        <f t="shared" si="1213"/>
        <v>-12.632191000000001</v>
      </c>
      <c r="CA559" s="29">
        <f t="shared" si="1214"/>
        <v>-9.2316539999999989</v>
      </c>
    </row>
    <row r="560" spans="1:79" x14ac:dyDescent="0.25">
      <c r="A560" s="25" t="s">
        <v>118</v>
      </c>
      <c r="B560" s="25" t="s">
        <v>90</v>
      </c>
      <c r="C560" s="25" t="s">
        <v>91</v>
      </c>
      <c r="D560" s="26">
        <v>19</v>
      </c>
      <c r="F560" s="29">
        <v>-0.83060500000000004</v>
      </c>
      <c r="G560" s="29">
        <v>-0.36042999999999997</v>
      </c>
      <c r="H560" s="29">
        <v>-1.1122749999999999</v>
      </c>
      <c r="I560" s="29">
        <v>-9.4336000000000003E-2</v>
      </c>
      <c r="J560" s="29">
        <v>0.50382199999999999</v>
      </c>
      <c r="K560" s="29">
        <v>-0.29710399999999998</v>
      </c>
      <c r="L560" s="29">
        <v>-0.47275899999999998</v>
      </c>
      <c r="M560" s="58">
        <v>-0.180254</v>
      </c>
      <c r="N560" s="58">
        <v>-0.65425500000000003</v>
      </c>
      <c r="O560" s="58">
        <v>-0.39529900000000001</v>
      </c>
      <c r="R560" s="31"/>
      <c r="S560" s="31">
        <f t="shared" si="1152"/>
        <v>-0.36042999999999997</v>
      </c>
      <c r="T560" s="31">
        <f t="shared" si="1153"/>
        <v>-1.1122749999999999</v>
      </c>
      <c r="U560" s="31">
        <f t="shared" si="1154"/>
        <v>-9.4336000000000003E-2</v>
      </c>
      <c r="V560" s="31">
        <f t="shared" si="1155"/>
        <v>0.50382199999999999</v>
      </c>
      <c r="W560" s="31">
        <f t="shared" si="1156"/>
        <v>-0.29710399999999998</v>
      </c>
      <c r="X560" s="31">
        <f t="shared" si="1157"/>
        <v>-0.47275899999999998</v>
      </c>
      <c r="Y560" s="60">
        <f t="shared" si="1158"/>
        <v>-0.53499090909090907</v>
      </c>
      <c r="Z560" s="60">
        <f t="shared" si="1159"/>
        <v>-0.65425500000000003</v>
      </c>
      <c r="AA560" s="60">
        <f t="shared" si="1160"/>
        <v>-0.39529900000000001</v>
      </c>
      <c r="AC560" s="60">
        <f t="shared" si="1204"/>
        <v>-0.36042999999999997</v>
      </c>
      <c r="AD560" s="60">
        <f t="shared" si="1201"/>
        <v>-1.1122749999999999</v>
      </c>
      <c r="AE560" s="60">
        <f t="shared" si="1201"/>
        <v>-9.4336000000000003E-2</v>
      </c>
      <c r="AF560" s="60">
        <f t="shared" si="1201"/>
        <v>0.50382199999999999</v>
      </c>
      <c r="AG560" s="60">
        <f t="shared" si="1201"/>
        <v>-0.29710399999999998</v>
      </c>
      <c r="AH560" s="60">
        <f t="shared" si="1201"/>
        <v>-0.47275899999999998</v>
      </c>
      <c r="AI560" s="60">
        <f t="shared" si="1201"/>
        <v>-0.53499090909090907</v>
      </c>
      <c r="AJ560" s="60">
        <f t="shared" si="1201"/>
        <v>-0.65425500000000003</v>
      </c>
      <c r="AK560" s="60">
        <f t="shared" si="1201"/>
        <v>-0.39529900000000001</v>
      </c>
      <c r="AM560" s="31">
        <f t="shared" si="1215"/>
        <v>-1.7425440000000001</v>
      </c>
      <c r="AN560" s="31">
        <f t="shared" si="1205"/>
        <v>-3.0360629999999995</v>
      </c>
      <c r="AO560" s="31">
        <f t="shared" si="1205"/>
        <v>-1.826025</v>
      </c>
      <c r="AP560" s="31">
        <f t="shared" si="1205"/>
        <v>3.209638</v>
      </c>
      <c r="AQ560" s="31">
        <f t="shared" si="1205"/>
        <v>-2.6584519999999996</v>
      </c>
      <c r="AR560" s="31">
        <f t="shared" si="1205"/>
        <v>-3.4759989999999998</v>
      </c>
      <c r="AS560" s="31">
        <f t="shared" si="1205"/>
        <v>-3.1450078181818188</v>
      </c>
      <c r="AT560" s="31">
        <f t="shared" si="1205"/>
        <v>-2.8937889999999999</v>
      </c>
      <c r="AU560" s="31">
        <f t="shared" si="1205"/>
        <v>1.6203390000000004</v>
      </c>
      <c r="BQ560" s="24">
        <v>2008</v>
      </c>
      <c r="BR560" s="24">
        <f t="shared" si="1216"/>
        <v>13</v>
      </c>
      <c r="BS560" s="29">
        <f t="shared" si="1206"/>
        <v>-12.463661999999999</v>
      </c>
      <c r="BT560" s="29">
        <f t="shared" si="1207"/>
        <v>-13.87058</v>
      </c>
      <c r="BU560" s="29">
        <f t="shared" si="1208"/>
        <v>-12.854980999999999</v>
      </c>
      <c r="BV560" s="29">
        <f t="shared" si="1209"/>
        <v>-11.158803000000001</v>
      </c>
      <c r="BW560" s="29">
        <f t="shared" si="1210"/>
        <v>-10.601323000000001</v>
      </c>
      <c r="BX560" s="29">
        <f t="shared" si="1211"/>
        <v>-13.180917000000003</v>
      </c>
      <c r="BY560" s="29">
        <f t="shared" si="1212"/>
        <v>-4.7321088636363644</v>
      </c>
      <c r="BZ560" s="29">
        <f t="shared" si="1213"/>
        <v>-13.508623</v>
      </c>
      <c r="CA560" s="29">
        <f t="shared" si="1214"/>
        <v>-9.7776539999999983</v>
      </c>
    </row>
    <row r="561" spans="1:79" x14ac:dyDescent="0.25">
      <c r="A561" s="25" t="s">
        <v>118</v>
      </c>
      <c r="B561" s="25" t="s">
        <v>90</v>
      </c>
      <c r="C561" s="25" t="s">
        <v>92</v>
      </c>
      <c r="D561" s="26">
        <v>20</v>
      </c>
      <c r="F561" s="29">
        <v>-0.61800299999999997</v>
      </c>
      <c r="G561" s="29">
        <v>2.5146000000000002E-2</v>
      </c>
      <c r="H561" s="29">
        <v>-0.82799699999999998</v>
      </c>
      <c r="I561" s="29">
        <v>0.237176</v>
      </c>
      <c r="J561" s="29">
        <v>0.72155400000000003</v>
      </c>
      <c r="K561" s="29">
        <v>-8.7414000000000006E-2</v>
      </c>
      <c r="L561" s="29">
        <v>-0.11489000000000001</v>
      </c>
      <c r="M561" s="58">
        <v>-0.364651</v>
      </c>
      <c r="N561" s="58">
        <v>-0.13308500000000001</v>
      </c>
      <c r="O561" s="58">
        <v>-0.13650799999999999</v>
      </c>
      <c r="R561" s="31"/>
      <c r="S561" s="31">
        <f t="shared" si="1152"/>
        <v>2.5146000000000002E-2</v>
      </c>
      <c r="T561" s="31">
        <f t="shared" si="1153"/>
        <v>-0.82799699999999998</v>
      </c>
      <c r="U561" s="31">
        <f t="shared" si="1154"/>
        <v>0.237176</v>
      </c>
      <c r="V561" s="31">
        <f t="shared" si="1155"/>
        <v>0.72155400000000003</v>
      </c>
      <c r="W561" s="31">
        <f t="shared" si="1156"/>
        <v>-8.7414000000000006E-2</v>
      </c>
      <c r="X561" s="31">
        <f t="shared" si="1157"/>
        <v>-0.11489000000000001</v>
      </c>
      <c r="Y561" s="60">
        <f t="shared" si="1158"/>
        <v>-0.50284300000000004</v>
      </c>
      <c r="Z561" s="60">
        <f t="shared" si="1159"/>
        <v>-0.13308500000000001</v>
      </c>
      <c r="AA561" s="60">
        <f t="shared" si="1160"/>
        <v>-0.13650799999999999</v>
      </c>
      <c r="AC561" s="60">
        <f t="shared" si="1204"/>
        <v>2.5146000000000002E-2</v>
      </c>
      <c r="AD561" s="60">
        <f t="shared" si="1201"/>
        <v>-0.82799699999999998</v>
      </c>
      <c r="AE561" s="60">
        <f t="shared" si="1201"/>
        <v>0.237176</v>
      </c>
      <c r="AF561" s="60">
        <f t="shared" si="1201"/>
        <v>0.72155400000000003</v>
      </c>
      <c r="AG561" s="60">
        <f t="shared" si="1201"/>
        <v>-8.7414000000000006E-2</v>
      </c>
      <c r="AH561" s="60">
        <f t="shared" si="1201"/>
        <v>-0.11489000000000001</v>
      </c>
      <c r="AI561" s="60">
        <f t="shared" si="1201"/>
        <v>-0.50284300000000004</v>
      </c>
      <c r="AJ561" s="60">
        <f t="shared" si="1201"/>
        <v>-0.13308500000000001</v>
      </c>
      <c r="AK561" s="60">
        <f t="shared" si="1201"/>
        <v>-0.13650799999999999</v>
      </c>
      <c r="AM561" s="31">
        <f t="shared" si="1215"/>
        <v>-1.7173980000000002</v>
      </c>
      <c r="AN561" s="31">
        <f t="shared" si="1205"/>
        <v>-3.8640599999999994</v>
      </c>
      <c r="AO561" s="31">
        <f t="shared" si="1205"/>
        <v>-1.588849</v>
      </c>
      <c r="AP561" s="31">
        <f t="shared" si="1205"/>
        <v>3.9311920000000002</v>
      </c>
      <c r="AQ561" s="31">
        <f t="shared" si="1205"/>
        <v>-2.7458659999999995</v>
      </c>
      <c r="AR561" s="31">
        <f t="shared" si="1205"/>
        <v>-3.5908889999999998</v>
      </c>
      <c r="AS561" s="31">
        <f t="shared" si="1205"/>
        <v>-3.6478508181818188</v>
      </c>
      <c r="AT561" s="31">
        <f t="shared" si="1205"/>
        <v>-3.0268739999999998</v>
      </c>
      <c r="AU561" s="31">
        <f t="shared" si="1205"/>
        <v>1.4838310000000003</v>
      </c>
      <c r="BQ561" s="24">
        <v>2008</v>
      </c>
      <c r="BR561" s="24">
        <f t="shared" si="1216"/>
        <v>14</v>
      </c>
      <c r="BS561" s="29">
        <f t="shared" si="1206"/>
        <v>-14.910007</v>
      </c>
      <c r="BT561" s="29">
        <f t="shared" si="1207"/>
        <v>-15.871157</v>
      </c>
      <c r="BU561" s="29">
        <f t="shared" si="1208"/>
        <v>-14.728274999999998</v>
      </c>
      <c r="BV561" s="29">
        <f t="shared" si="1209"/>
        <v>-12.606865000000001</v>
      </c>
      <c r="BW561" s="29">
        <f t="shared" si="1210"/>
        <v>-12.029513000000001</v>
      </c>
      <c r="BX561" s="29">
        <f t="shared" si="1211"/>
        <v>-15.258616000000004</v>
      </c>
      <c r="BY561" s="29">
        <f t="shared" si="1212"/>
        <v>-4.9447666818181828</v>
      </c>
      <c r="BZ561" s="29">
        <f t="shared" si="1213"/>
        <v>-15.472436999999999</v>
      </c>
      <c r="CA561" s="29">
        <f t="shared" si="1214"/>
        <v>-10.672243999999999</v>
      </c>
    </row>
    <row r="562" spans="1:79" x14ac:dyDescent="0.25">
      <c r="A562" s="25" t="s">
        <v>118</v>
      </c>
      <c r="B562" s="25" t="s">
        <v>90</v>
      </c>
      <c r="C562" s="25" t="s">
        <v>93</v>
      </c>
      <c r="D562" s="26">
        <v>21</v>
      </c>
      <c r="F562" s="29">
        <v>-0.53893599999999997</v>
      </c>
      <c r="G562" s="29">
        <v>0.48031200000000002</v>
      </c>
      <c r="H562" s="29">
        <v>-0.55579699999999999</v>
      </c>
      <c r="I562" s="29">
        <v>0.56289199999999995</v>
      </c>
      <c r="J562" s="29">
        <v>0.89069799999999999</v>
      </c>
      <c r="K562" s="29">
        <v>0.34315699999999999</v>
      </c>
      <c r="L562" s="29">
        <v>0.198351</v>
      </c>
      <c r="M562" s="58">
        <v>-0.38740599999999997</v>
      </c>
      <c r="N562" s="58">
        <v>0.24222099999999999</v>
      </c>
      <c r="O562" s="58">
        <v>0.29152600000000001</v>
      </c>
      <c r="R562" s="31"/>
      <c r="S562" s="31">
        <f t="shared" si="1152"/>
        <v>0.48031200000000002</v>
      </c>
      <c r="T562" s="31">
        <f t="shared" si="1153"/>
        <v>-0.55579699999999999</v>
      </c>
      <c r="U562" s="31">
        <f t="shared" si="1154"/>
        <v>0.56289199999999995</v>
      </c>
      <c r="V562" s="31">
        <f t="shared" si="1155"/>
        <v>0.89069799999999999</v>
      </c>
      <c r="W562" s="31">
        <f t="shared" si="1156"/>
        <v>0.34315699999999999</v>
      </c>
      <c r="X562" s="31">
        <f t="shared" si="1157"/>
        <v>0.198351</v>
      </c>
      <c r="Y562" s="60">
        <f t="shared" si="1158"/>
        <v>-0.47005872727272724</v>
      </c>
      <c r="Z562" s="60">
        <f t="shared" si="1159"/>
        <v>0.24222099999999999</v>
      </c>
      <c r="AA562" s="60">
        <f t="shared" si="1160"/>
        <v>0.29152600000000001</v>
      </c>
      <c r="AC562" s="60">
        <f t="shared" si="1204"/>
        <v>0.48031200000000002</v>
      </c>
      <c r="AD562" s="60">
        <f t="shared" si="1201"/>
        <v>-0.55579699999999999</v>
      </c>
      <c r="AE562" s="60">
        <f t="shared" si="1201"/>
        <v>0.56289199999999995</v>
      </c>
      <c r="AF562" s="60">
        <f t="shared" si="1201"/>
        <v>0.89069799999999999</v>
      </c>
      <c r="AG562" s="60">
        <f t="shared" si="1201"/>
        <v>0.34315699999999999</v>
      </c>
      <c r="AH562" s="60">
        <f t="shared" si="1201"/>
        <v>0.198351</v>
      </c>
      <c r="AI562" s="60">
        <f t="shared" si="1201"/>
        <v>-0.47005872727272724</v>
      </c>
      <c r="AJ562" s="60">
        <f t="shared" si="1201"/>
        <v>0.24222099999999999</v>
      </c>
      <c r="AK562" s="60">
        <f t="shared" si="1201"/>
        <v>0.29152600000000001</v>
      </c>
      <c r="AM562" s="31">
        <f t="shared" si="1215"/>
        <v>-1.2370860000000001</v>
      </c>
      <c r="AN562" s="31">
        <f t="shared" si="1205"/>
        <v>-4.4198569999999995</v>
      </c>
      <c r="AO562" s="31">
        <f t="shared" si="1205"/>
        <v>-1.025957</v>
      </c>
      <c r="AP562" s="31">
        <f t="shared" si="1205"/>
        <v>4.8218899999999998</v>
      </c>
      <c r="AQ562" s="31">
        <f t="shared" si="1205"/>
        <v>-2.4027089999999993</v>
      </c>
      <c r="AR562" s="31">
        <f t="shared" si="1205"/>
        <v>-3.3925379999999996</v>
      </c>
      <c r="AS562" s="31">
        <f t="shared" si="1205"/>
        <v>-4.1179095454545465</v>
      </c>
      <c r="AT562" s="31">
        <f t="shared" si="1205"/>
        <v>-2.784653</v>
      </c>
      <c r="AU562" s="31">
        <f t="shared" si="1205"/>
        <v>1.7753570000000003</v>
      </c>
      <c r="BQ562" s="24">
        <v>2008</v>
      </c>
      <c r="BR562" s="24">
        <f t="shared" si="1216"/>
        <v>15</v>
      </c>
      <c r="BS562" s="29">
        <f t="shared" si="1206"/>
        <v>-16.593547999999998</v>
      </c>
      <c r="BT562" s="29">
        <f t="shared" si="1207"/>
        <v>-17.612601000000002</v>
      </c>
      <c r="BU562" s="29">
        <f t="shared" si="1208"/>
        <v>-16.376987999999997</v>
      </c>
      <c r="BV562" s="29">
        <f t="shared" si="1209"/>
        <v>-14.102134000000001</v>
      </c>
      <c r="BW562" s="29">
        <f t="shared" si="1210"/>
        <v>-13.429073000000001</v>
      </c>
      <c r="BX562" s="29">
        <f t="shared" si="1211"/>
        <v>-17.398014000000003</v>
      </c>
      <c r="BY562" s="29">
        <f t="shared" si="1212"/>
        <v>-5.8101209545454555</v>
      </c>
      <c r="BZ562" s="29">
        <f t="shared" si="1213"/>
        <v>-16.493583999999998</v>
      </c>
      <c r="CA562" s="29">
        <f t="shared" si="1214"/>
        <v>-11.915424</v>
      </c>
    </row>
    <row r="563" spans="1:79" x14ac:dyDescent="0.25">
      <c r="A563" s="25" t="s">
        <v>118</v>
      </c>
      <c r="B563" s="25" t="s">
        <v>94</v>
      </c>
      <c r="C563" s="25" t="s">
        <v>91</v>
      </c>
      <c r="D563" s="26">
        <v>22</v>
      </c>
      <c r="F563" s="29">
        <v>-0.60904000000000003</v>
      </c>
      <c r="G563" s="29">
        <v>0.41786099999999998</v>
      </c>
      <c r="H563" s="29">
        <v>-0.44628699999999999</v>
      </c>
      <c r="I563" s="29">
        <v>0.42285</v>
      </c>
      <c r="J563" s="29">
        <v>0.45153100000000002</v>
      </c>
      <c r="K563" s="29">
        <v>0.304869</v>
      </c>
      <c r="L563" s="29">
        <v>5.4302000000000003E-2</v>
      </c>
      <c r="M563" s="58">
        <v>-0.51547399999999999</v>
      </c>
      <c r="N563" s="58">
        <v>-0.29457899999999998</v>
      </c>
      <c r="O563" s="58">
        <v>-0.23528499999999999</v>
      </c>
      <c r="R563" s="31"/>
      <c r="S563" s="31">
        <f t="shared" si="1152"/>
        <v>0.41786099999999998</v>
      </c>
      <c r="T563" s="31">
        <f t="shared" si="1153"/>
        <v>-0.44628699999999999</v>
      </c>
      <c r="U563" s="31">
        <f t="shared" si="1154"/>
        <v>0.42285</v>
      </c>
      <c r="V563" s="31">
        <f t="shared" si="1155"/>
        <v>0.45153100000000002</v>
      </c>
      <c r="W563" s="31">
        <f t="shared" si="1156"/>
        <v>0.304869</v>
      </c>
      <c r="X563" s="31">
        <f t="shared" si="1157"/>
        <v>5.4302000000000003E-2</v>
      </c>
      <c r="Y563" s="60">
        <f t="shared" si="1158"/>
        <v>-0.56650999999999996</v>
      </c>
      <c r="Z563" s="60">
        <f t="shared" si="1159"/>
        <v>-0.29457899999999998</v>
      </c>
      <c r="AA563" s="60">
        <f t="shared" si="1160"/>
        <v>-0.23528499999999999</v>
      </c>
      <c r="AC563" s="60">
        <f t="shared" si="1204"/>
        <v>0.41786099999999998</v>
      </c>
      <c r="AD563" s="60">
        <f t="shared" si="1201"/>
        <v>-0.44628699999999999</v>
      </c>
      <c r="AE563" s="60">
        <f t="shared" si="1201"/>
        <v>0.42285</v>
      </c>
      <c r="AF563" s="60">
        <f t="shared" si="1201"/>
        <v>0.45153100000000002</v>
      </c>
      <c r="AG563" s="60">
        <f t="shared" si="1201"/>
        <v>0.304869</v>
      </c>
      <c r="AH563" s="60">
        <f t="shared" si="1201"/>
        <v>5.4302000000000003E-2</v>
      </c>
      <c r="AI563" s="60">
        <f t="shared" si="1201"/>
        <v>-0.56650999999999996</v>
      </c>
      <c r="AJ563" s="60">
        <f t="shared" si="1201"/>
        <v>-0.29457899999999998</v>
      </c>
      <c r="AK563" s="60">
        <f t="shared" si="1201"/>
        <v>-0.23528499999999999</v>
      </c>
      <c r="AM563" s="31">
        <f t="shared" si="1215"/>
        <v>-0.81922500000000009</v>
      </c>
      <c r="AN563" s="31">
        <f t="shared" si="1205"/>
        <v>-4.8661439999999994</v>
      </c>
      <c r="AO563" s="31">
        <f t="shared" si="1205"/>
        <v>-0.60310700000000006</v>
      </c>
      <c r="AP563" s="31">
        <f t="shared" si="1205"/>
        <v>5.2734209999999999</v>
      </c>
      <c r="AQ563" s="31">
        <f t="shared" si="1205"/>
        <v>-2.0978399999999993</v>
      </c>
      <c r="AR563" s="31">
        <f t="shared" si="1205"/>
        <v>-3.3382359999999998</v>
      </c>
      <c r="AS563" s="31">
        <f t="shared" si="1205"/>
        <v>-4.6844195454545465</v>
      </c>
      <c r="AT563" s="31">
        <f t="shared" si="1205"/>
        <v>-3.0792320000000002</v>
      </c>
      <c r="AU563" s="31">
        <f t="shared" si="1205"/>
        <v>1.5400720000000003</v>
      </c>
      <c r="BQ563" s="24">
        <v>2008</v>
      </c>
      <c r="BR563" s="24">
        <f t="shared" si="1216"/>
        <v>16</v>
      </c>
      <c r="BS563" s="29">
        <f t="shared" si="1206"/>
        <v>-17.681189999999997</v>
      </c>
      <c r="BT563" s="29">
        <f t="shared" si="1207"/>
        <v>-18.639810000000001</v>
      </c>
      <c r="BU563" s="29">
        <f t="shared" si="1208"/>
        <v>-17.541063999999999</v>
      </c>
      <c r="BV563" s="29">
        <f t="shared" si="1209"/>
        <v>-15.141143000000001</v>
      </c>
      <c r="BW563" s="29">
        <f t="shared" si="1210"/>
        <v>-14.06123</v>
      </c>
      <c r="BX563" s="29">
        <f t="shared" si="1211"/>
        <v>-18.493613000000003</v>
      </c>
      <c r="BY563" s="29">
        <f t="shared" si="1212"/>
        <v>-5.8643141363636371</v>
      </c>
      <c r="BZ563" s="29">
        <f t="shared" si="1213"/>
        <v>-17.703120999999999</v>
      </c>
      <c r="CA563" s="29">
        <f t="shared" si="1214"/>
        <v>-13.46224</v>
      </c>
    </row>
    <row r="564" spans="1:79" x14ac:dyDescent="0.25">
      <c r="A564" s="25" t="s">
        <v>118</v>
      </c>
      <c r="B564" s="25" t="s">
        <v>94</v>
      </c>
      <c r="C564" s="25" t="s">
        <v>92</v>
      </c>
      <c r="D564" s="26">
        <v>23</v>
      </c>
      <c r="F564" s="29">
        <v>-0.68682299999999996</v>
      </c>
      <c r="G564" s="29">
        <v>0.488506</v>
      </c>
      <c r="H564" s="29">
        <v>-0.440137</v>
      </c>
      <c r="I564" s="29">
        <v>0.401532</v>
      </c>
      <c r="J564" s="29">
        <v>0.37335200000000002</v>
      </c>
      <c r="K564" s="29">
        <v>0.180395</v>
      </c>
      <c r="L564" s="29">
        <v>-0.10327</v>
      </c>
      <c r="M564" s="58">
        <v>-0.60192100000000004</v>
      </c>
      <c r="N564" s="58">
        <v>-0.39813500000000002</v>
      </c>
      <c r="O564" s="58">
        <v>-0.44060500000000002</v>
      </c>
      <c r="R564" s="31"/>
      <c r="S564" s="31">
        <f t="shared" si="1152"/>
        <v>0.488506</v>
      </c>
      <c r="T564" s="31">
        <f t="shared" si="1153"/>
        <v>-0.440137</v>
      </c>
      <c r="U564" s="31">
        <f t="shared" si="1154"/>
        <v>0.401532</v>
      </c>
      <c r="V564" s="31">
        <f t="shared" si="1155"/>
        <v>0.37335200000000002</v>
      </c>
      <c r="W564" s="31">
        <f t="shared" si="1156"/>
        <v>0.180395</v>
      </c>
      <c r="X564" s="31">
        <f t="shared" si="1157"/>
        <v>-0.10327</v>
      </c>
      <c r="Y564" s="60">
        <f t="shared" si="1158"/>
        <v>-0.64823118181818173</v>
      </c>
      <c r="Z564" s="60">
        <f t="shared" si="1159"/>
        <v>-0.39813500000000002</v>
      </c>
      <c r="AA564" s="60">
        <f t="shared" si="1160"/>
        <v>-0.44060500000000002</v>
      </c>
      <c r="AC564" s="60">
        <f t="shared" si="1204"/>
        <v>0.488506</v>
      </c>
      <c r="AD564" s="60">
        <f t="shared" ref="AD564:AD568" si="1217">T564</f>
        <v>-0.440137</v>
      </c>
      <c r="AE564" s="60">
        <f t="shared" ref="AE564:AE568" si="1218">U564</f>
        <v>0.401532</v>
      </c>
      <c r="AF564" s="60">
        <f t="shared" ref="AF564:AF568" si="1219">V564</f>
        <v>0.37335200000000002</v>
      </c>
      <c r="AG564" s="60">
        <f t="shared" ref="AG564:AG568" si="1220">W564</f>
        <v>0.180395</v>
      </c>
      <c r="AH564" s="60">
        <f t="shared" ref="AH564:AH568" si="1221">X564</f>
        <v>-0.10327</v>
      </c>
      <c r="AI564" s="60">
        <f t="shared" ref="AI564:AI568" si="1222">Y564</f>
        <v>-0.64823118181818173</v>
      </c>
      <c r="AJ564" s="60">
        <f t="shared" ref="AJ564:AJ568" si="1223">Z564</f>
        <v>-0.39813500000000002</v>
      </c>
      <c r="AK564" s="60">
        <f t="shared" ref="AK564:AK568" si="1224">AA564</f>
        <v>-0.44060500000000002</v>
      </c>
      <c r="AM564" s="31">
        <f t="shared" si="1215"/>
        <v>-0.3307190000000001</v>
      </c>
      <c r="AN564" s="31">
        <f t="shared" si="1205"/>
        <v>-5.3062809999999994</v>
      </c>
      <c r="AO564" s="31">
        <f t="shared" si="1205"/>
        <v>-0.20157500000000006</v>
      </c>
      <c r="AP564" s="31">
        <f t="shared" si="1205"/>
        <v>5.6467729999999996</v>
      </c>
      <c r="AQ564" s="31">
        <f t="shared" si="1205"/>
        <v>-1.9174449999999992</v>
      </c>
      <c r="AR564" s="31">
        <f t="shared" si="1205"/>
        <v>-3.441506</v>
      </c>
      <c r="AS564" s="31">
        <f t="shared" si="1205"/>
        <v>-5.3326507272727284</v>
      </c>
      <c r="AT564" s="31">
        <f t="shared" si="1205"/>
        <v>-3.4773670000000001</v>
      </c>
      <c r="AU564" s="31">
        <f t="shared" si="1205"/>
        <v>1.0994670000000002</v>
      </c>
      <c r="BQ564" s="24">
        <v>2008</v>
      </c>
      <c r="BR564" s="24">
        <f t="shared" si="1216"/>
        <v>17</v>
      </c>
      <c r="BS564" s="29">
        <f t="shared" si="1206"/>
        <v>-18.656976999999998</v>
      </c>
      <c r="BT564" s="29">
        <f t="shared" si="1207"/>
        <v>-20.08944</v>
      </c>
      <c r="BU564" s="29">
        <f t="shared" si="1208"/>
        <v>-18.593632999999997</v>
      </c>
      <c r="BV564" s="29">
        <f t="shared" si="1209"/>
        <v>-16.307141000000001</v>
      </c>
      <c r="BW564" s="29">
        <f t="shared" si="1210"/>
        <v>-14.965691</v>
      </c>
      <c r="BX564" s="29">
        <f t="shared" si="1211"/>
        <v>-19.831457000000004</v>
      </c>
      <c r="BY564" s="29">
        <f t="shared" si="1212"/>
        <v>-6.535784500000001</v>
      </c>
      <c r="BZ564" s="29">
        <f t="shared" si="1213"/>
        <v>-18.872907999999999</v>
      </c>
      <c r="CA564" s="29">
        <f t="shared" si="1214"/>
        <v>-15.378679999999999</v>
      </c>
    </row>
    <row r="565" spans="1:79" x14ac:dyDescent="0.25">
      <c r="A565" s="25" t="s">
        <v>118</v>
      </c>
      <c r="B565" s="25" t="s">
        <v>94</v>
      </c>
      <c r="C565" s="25" t="s">
        <v>93</v>
      </c>
      <c r="D565" s="26">
        <v>24</v>
      </c>
      <c r="F565" s="29">
        <v>-1.0341260000000001</v>
      </c>
      <c r="G565" s="29">
        <v>0.44457999999999998</v>
      </c>
      <c r="H565" s="29">
        <v>-0.58433599999999997</v>
      </c>
      <c r="I565" s="29">
        <v>0.27832499999999999</v>
      </c>
      <c r="J565" s="29">
        <v>0.31225799999999998</v>
      </c>
      <c r="K565" s="29">
        <v>3.9118E-2</v>
      </c>
      <c r="L565" s="29">
        <v>-0.33810299999999999</v>
      </c>
      <c r="M565" s="58">
        <v>-0.98975199999999997</v>
      </c>
      <c r="N565" s="58">
        <v>-0.56478799999999996</v>
      </c>
      <c r="O565" s="58">
        <v>-0.73116199999999998</v>
      </c>
      <c r="R565" s="31"/>
      <c r="S565" s="31">
        <f t="shared" si="1152"/>
        <v>0.44457999999999998</v>
      </c>
      <c r="T565" s="31">
        <f t="shared" si="1153"/>
        <v>-0.58433599999999997</v>
      </c>
      <c r="U565" s="31">
        <f t="shared" si="1154"/>
        <v>0.27832499999999999</v>
      </c>
      <c r="V565" s="31">
        <f t="shared" si="1155"/>
        <v>0.31225799999999998</v>
      </c>
      <c r="W565" s="31">
        <f t="shared" si="1156"/>
        <v>3.9118E-2</v>
      </c>
      <c r="X565" s="31">
        <f t="shared" si="1157"/>
        <v>-0.33810299999999999</v>
      </c>
      <c r="Y565" s="60">
        <f t="shared" si="1158"/>
        <v>-1.0139560000000001</v>
      </c>
      <c r="Z565" s="60">
        <f t="shared" si="1159"/>
        <v>-0.56478799999999996</v>
      </c>
      <c r="AA565" s="60">
        <f t="shared" si="1160"/>
        <v>-0.73116199999999998</v>
      </c>
      <c r="AC565" s="60">
        <f t="shared" si="1204"/>
        <v>0.44457999999999998</v>
      </c>
      <c r="AD565" s="60">
        <f t="shared" si="1217"/>
        <v>-0.58433599999999997</v>
      </c>
      <c r="AE565" s="60">
        <f t="shared" si="1218"/>
        <v>0.27832499999999999</v>
      </c>
      <c r="AF565" s="60">
        <f t="shared" si="1219"/>
        <v>0.31225799999999998</v>
      </c>
      <c r="AG565" s="60">
        <f t="shared" si="1220"/>
        <v>3.9118E-2</v>
      </c>
      <c r="AH565" s="60">
        <f t="shared" si="1221"/>
        <v>-0.33810299999999999</v>
      </c>
      <c r="AI565" s="60">
        <f t="shared" si="1222"/>
        <v>-1.0139560000000001</v>
      </c>
      <c r="AJ565" s="60">
        <f t="shared" si="1223"/>
        <v>-0.56478799999999996</v>
      </c>
      <c r="AK565" s="60">
        <f t="shared" si="1224"/>
        <v>-0.73116199999999998</v>
      </c>
      <c r="AM565" s="31">
        <f t="shared" si="1215"/>
        <v>0.11386099999999988</v>
      </c>
      <c r="AN565" s="31">
        <f t="shared" ref="AN565:AN568" si="1225">AD565+AN564</f>
        <v>-5.8906169999999989</v>
      </c>
      <c r="AO565" s="31">
        <f t="shared" ref="AO565:AO568" si="1226">AE565+AO564</f>
        <v>7.6749999999999929E-2</v>
      </c>
      <c r="AP565" s="31">
        <f t="shared" ref="AP565:AP568" si="1227">AF565+AP564</f>
        <v>5.9590309999999995</v>
      </c>
      <c r="AQ565" s="31">
        <f t="shared" ref="AQ565:AQ568" si="1228">AG565+AQ564</f>
        <v>-1.8783269999999992</v>
      </c>
      <c r="AR565" s="31">
        <f t="shared" ref="AR565:AR568" si="1229">AH565+AR564</f>
        <v>-3.7796089999999998</v>
      </c>
      <c r="AS565" s="31">
        <f t="shared" ref="AS565:AS568" si="1230">AI565+AS564</f>
        <v>-6.3466067272727287</v>
      </c>
      <c r="AT565" s="31">
        <f t="shared" ref="AT565:AT568" si="1231">AJ565+AT564</f>
        <v>-4.0421550000000002</v>
      </c>
      <c r="AU565" s="31">
        <f t="shared" ref="AU565:AU568" si="1232">AK565+AU564</f>
        <v>0.36830500000000022</v>
      </c>
      <c r="BQ565" s="24">
        <v>2008</v>
      </c>
      <c r="BR565" s="24">
        <f t="shared" si="1216"/>
        <v>18</v>
      </c>
      <c r="BS565" s="29">
        <f t="shared" si="1206"/>
        <v>-20.177246999999998</v>
      </c>
      <c r="BT565" s="29">
        <f t="shared" si="1207"/>
        <v>-21.607326999999998</v>
      </c>
      <c r="BU565" s="29">
        <f t="shared" si="1208"/>
        <v>-19.922059999999998</v>
      </c>
      <c r="BV565" s="29">
        <f t="shared" si="1209"/>
        <v>-17.485059</v>
      </c>
      <c r="BW565" s="29">
        <f t="shared" si="1210"/>
        <v>-15.99123</v>
      </c>
      <c r="BX565" s="29">
        <f t="shared" si="1211"/>
        <v>-21.252634000000004</v>
      </c>
      <c r="BY565" s="29">
        <f t="shared" si="1212"/>
        <v>-7.4278564090909098</v>
      </c>
      <c r="BZ565" s="29">
        <f t="shared" si="1213"/>
        <v>-20.084159</v>
      </c>
      <c r="CA565" s="29">
        <f t="shared" si="1214"/>
        <v>-16.900922999999999</v>
      </c>
    </row>
    <row r="566" spans="1:79" x14ac:dyDescent="0.25">
      <c r="A566" s="25" t="s">
        <v>118</v>
      </c>
      <c r="B566" s="25" t="s">
        <v>95</v>
      </c>
      <c r="C566" s="25" t="s">
        <v>91</v>
      </c>
      <c r="D566" s="26">
        <v>25</v>
      </c>
      <c r="F566" s="29">
        <v>-1.2017709999999999</v>
      </c>
      <c r="G566" s="29">
        <v>0.620618</v>
      </c>
      <c r="H566" s="29">
        <v>-0.54788599999999998</v>
      </c>
      <c r="I566" s="29">
        <v>0.26863799999999999</v>
      </c>
      <c r="J566" s="29">
        <v>0.39005899999999999</v>
      </c>
      <c r="K566" s="29">
        <v>-4.5540999999999998E-2</v>
      </c>
      <c r="L566" s="29">
        <v>-0.29172799999999999</v>
      </c>
      <c r="M566" s="58">
        <v>-1.4268240000000001</v>
      </c>
      <c r="N566" s="58">
        <v>-1.0554049999999999</v>
      </c>
      <c r="O566" s="58">
        <v>-1.23285</v>
      </c>
      <c r="R566" s="31"/>
      <c r="S566" s="31">
        <f t="shared" si="1152"/>
        <v>0.620618</v>
      </c>
      <c r="T566" s="31">
        <f t="shared" si="1153"/>
        <v>-0.54788599999999998</v>
      </c>
      <c r="U566" s="31">
        <f t="shared" si="1154"/>
        <v>0.26863799999999999</v>
      </c>
      <c r="V566" s="31">
        <f t="shared" si="1155"/>
        <v>0.39005899999999999</v>
      </c>
      <c r="W566" s="31">
        <f t="shared" si="1156"/>
        <v>-4.5540999999999998E-2</v>
      </c>
      <c r="X566" s="31">
        <f t="shared" si="1157"/>
        <v>-0.29172799999999999</v>
      </c>
      <c r="Y566" s="60">
        <f t="shared" si="1158"/>
        <v>-1.3040678181818182</v>
      </c>
      <c r="Z566" s="60">
        <f t="shared" si="1159"/>
        <v>-1.0554049999999999</v>
      </c>
      <c r="AA566" s="60">
        <f t="shared" si="1160"/>
        <v>-1.23285</v>
      </c>
      <c r="AC566" s="60">
        <f t="shared" si="1204"/>
        <v>0.620618</v>
      </c>
      <c r="AD566" s="60">
        <f t="shared" si="1217"/>
        <v>-0.54788599999999998</v>
      </c>
      <c r="AE566" s="60">
        <f t="shared" si="1218"/>
        <v>0.26863799999999999</v>
      </c>
      <c r="AF566" s="60">
        <f t="shared" si="1219"/>
        <v>0.39005899999999999</v>
      </c>
      <c r="AG566" s="60">
        <f t="shared" si="1220"/>
        <v>-4.5540999999999998E-2</v>
      </c>
      <c r="AH566" s="60">
        <f t="shared" si="1221"/>
        <v>-0.29172799999999999</v>
      </c>
      <c r="AI566" s="60">
        <f t="shared" si="1222"/>
        <v>-1.3040678181818182</v>
      </c>
      <c r="AJ566" s="60">
        <f t="shared" si="1223"/>
        <v>-1.0554049999999999</v>
      </c>
      <c r="AK566" s="60">
        <f t="shared" si="1224"/>
        <v>-1.23285</v>
      </c>
      <c r="AM566" s="31">
        <f t="shared" si="1215"/>
        <v>0.73447899999999988</v>
      </c>
      <c r="AN566" s="31">
        <f t="shared" si="1225"/>
        <v>-6.438502999999999</v>
      </c>
      <c r="AO566" s="31">
        <f t="shared" si="1226"/>
        <v>0.34538799999999992</v>
      </c>
      <c r="AP566" s="31">
        <f t="shared" si="1227"/>
        <v>6.3490899999999995</v>
      </c>
      <c r="AQ566" s="31">
        <f t="shared" si="1228"/>
        <v>-1.9238679999999992</v>
      </c>
      <c r="AR566" s="31">
        <f t="shared" si="1229"/>
        <v>-4.0713369999999998</v>
      </c>
      <c r="AS566" s="31">
        <f t="shared" si="1230"/>
        <v>-7.6506745454545468</v>
      </c>
      <c r="AT566" s="31">
        <f t="shared" si="1231"/>
        <v>-5.0975599999999996</v>
      </c>
      <c r="AU566" s="31">
        <f t="shared" si="1232"/>
        <v>-0.86454499999999979</v>
      </c>
      <c r="BQ566" s="24">
        <v>2008</v>
      </c>
      <c r="BR566" s="24">
        <f t="shared" si="1216"/>
        <v>19</v>
      </c>
      <c r="BS566" s="29">
        <f t="shared" si="1206"/>
        <v>-20.563974999999999</v>
      </c>
      <c r="BT566" s="29">
        <f t="shared" si="1207"/>
        <v>-21.856879999999997</v>
      </c>
      <c r="BU566" s="29">
        <f t="shared" si="1208"/>
        <v>-20.396967999999998</v>
      </c>
      <c r="BV566" s="29">
        <f t="shared" si="1209"/>
        <v>-18.356760999999999</v>
      </c>
      <c r="BW566" s="29">
        <f t="shared" si="1210"/>
        <v>-16.698499999999999</v>
      </c>
      <c r="BX566" s="29">
        <f t="shared" si="1211"/>
        <v>-21.637318000000004</v>
      </c>
      <c r="BY566" s="29">
        <f t="shared" si="1212"/>
        <v>-7.0413993181818189</v>
      </c>
      <c r="BZ566" s="29">
        <f t="shared" si="1213"/>
        <v>-20.279501</v>
      </c>
      <c r="CA566" s="29">
        <f t="shared" si="1214"/>
        <v>-17.198625</v>
      </c>
    </row>
    <row r="567" spans="1:79" x14ac:dyDescent="0.25">
      <c r="A567" s="25" t="s">
        <v>118</v>
      </c>
      <c r="B567" s="25" t="s">
        <v>95</v>
      </c>
      <c r="C567" s="25" t="s">
        <v>92</v>
      </c>
      <c r="D567" s="26">
        <v>26</v>
      </c>
      <c r="F567" s="29">
        <v>-1.4589669999999999</v>
      </c>
      <c r="G567" s="29">
        <v>0.64066400000000001</v>
      </c>
      <c r="H567" s="29">
        <v>-0.48176200000000002</v>
      </c>
      <c r="I567" s="29">
        <v>0.163826</v>
      </c>
      <c r="J567" s="29">
        <v>0.22941300000000001</v>
      </c>
      <c r="K567" s="29">
        <v>-0.21590200000000001</v>
      </c>
      <c r="L567" s="29">
        <v>-0.31398700000000002</v>
      </c>
      <c r="M567" s="58">
        <v>-1.7521770000000001</v>
      </c>
      <c r="N567" s="58">
        <v>-1.2157739999999999</v>
      </c>
      <c r="O567" s="58">
        <v>-1.4534050000000001</v>
      </c>
      <c r="R567" s="31"/>
      <c r="S567" s="31">
        <f t="shared" si="1152"/>
        <v>0.64066400000000001</v>
      </c>
      <c r="T567" s="31">
        <f t="shared" si="1153"/>
        <v>-0.48176200000000002</v>
      </c>
      <c r="U567" s="31">
        <f t="shared" si="1154"/>
        <v>0.163826</v>
      </c>
      <c r="V567" s="31">
        <f t="shared" si="1155"/>
        <v>0.22941300000000001</v>
      </c>
      <c r="W567" s="31">
        <f t="shared" si="1156"/>
        <v>-0.21590200000000001</v>
      </c>
      <c r="X567" s="31">
        <f t="shared" si="1157"/>
        <v>-0.31398700000000002</v>
      </c>
      <c r="Y567" s="60">
        <f t="shared" si="1158"/>
        <v>-1.592244272727273</v>
      </c>
      <c r="Z567" s="60">
        <f t="shared" si="1159"/>
        <v>-1.2157739999999999</v>
      </c>
      <c r="AA567" s="60">
        <f t="shared" si="1160"/>
        <v>-1.4534050000000001</v>
      </c>
      <c r="AC567" s="60">
        <f t="shared" si="1204"/>
        <v>0.64066400000000001</v>
      </c>
      <c r="AD567" s="60">
        <f t="shared" si="1217"/>
        <v>-0.48176200000000002</v>
      </c>
      <c r="AE567" s="60">
        <f t="shared" si="1218"/>
        <v>0.163826</v>
      </c>
      <c r="AF567" s="60">
        <f t="shared" si="1219"/>
        <v>0.22941300000000001</v>
      </c>
      <c r="AG567" s="60">
        <f t="shared" si="1220"/>
        <v>-0.21590200000000001</v>
      </c>
      <c r="AH567" s="60">
        <f t="shared" si="1221"/>
        <v>-0.31398700000000002</v>
      </c>
      <c r="AI567" s="60">
        <f t="shared" si="1222"/>
        <v>-1.592244272727273</v>
      </c>
      <c r="AJ567" s="60">
        <f t="shared" si="1223"/>
        <v>-1.2157739999999999</v>
      </c>
      <c r="AK567" s="60">
        <f t="shared" si="1224"/>
        <v>-1.4534050000000001</v>
      </c>
      <c r="AM567" s="31">
        <f t="shared" si="1215"/>
        <v>1.375143</v>
      </c>
      <c r="AN567" s="31">
        <f t="shared" si="1225"/>
        <v>-6.9202649999999988</v>
      </c>
      <c r="AO567" s="31">
        <f t="shared" si="1226"/>
        <v>0.50921399999999994</v>
      </c>
      <c r="AP567" s="31">
        <f t="shared" si="1227"/>
        <v>6.5785029999999995</v>
      </c>
      <c r="AQ567" s="31">
        <f t="shared" si="1228"/>
        <v>-2.1397699999999991</v>
      </c>
      <c r="AR567" s="31">
        <f t="shared" si="1229"/>
        <v>-4.3853239999999998</v>
      </c>
      <c r="AS567" s="31">
        <f t="shared" si="1230"/>
        <v>-9.2429188181818205</v>
      </c>
      <c r="AT567" s="31">
        <f t="shared" si="1231"/>
        <v>-6.3133339999999993</v>
      </c>
      <c r="AU567" s="31">
        <f t="shared" si="1232"/>
        <v>-2.3179499999999997</v>
      </c>
      <c r="BQ567" s="24">
        <v>2008</v>
      </c>
      <c r="BR567" s="24">
        <f t="shared" si="1216"/>
        <v>20</v>
      </c>
      <c r="BS567" s="29">
        <f t="shared" si="1206"/>
        <v>-21.288875999999998</v>
      </c>
      <c r="BT567" s="29">
        <f t="shared" si="1207"/>
        <v>-22.184589999999996</v>
      </c>
      <c r="BU567" s="29">
        <f t="shared" si="1208"/>
        <v>-21.362184999999997</v>
      </c>
      <c r="BV567" s="29">
        <f t="shared" si="1209"/>
        <v>-19.394016999999998</v>
      </c>
      <c r="BW567" s="29">
        <f t="shared" si="1210"/>
        <v>-17.208192</v>
      </c>
      <c r="BX567" s="29">
        <f t="shared" si="1211"/>
        <v>-22.374375000000004</v>
      </c>
      <c r="BY567" s="29">
        <f t="shared" si="1212"/>
        <v>-7.1460712272727278</v>
      </c>
      <c r="BZ567" s="29">
        <f t="shared" si="1213"/>
        <v>-20.622682999999999</v>
      </c>
      <c r="CA567" s="29">
        <f t="shared" si="1214"/>
        <v>-17.802738999999999</v>
      </c>
    </row>
    <row r="568" spans="1:79" x14ac:dyDescent="0.25">
      <c r="A568" s="25" t="s">
        <v>118</v>
      </c>
      <c r="B568" s="25" t="s">
        <v>95</v>
      </c>
      <c r="C568" s="25" t="s">
        <v>93</v>
      </c>
      <c r="D568" s="26">
        <v>27</v>
      </c>
      <c r="F568" s="29">
        <v>-1.3591230000000001</v>
      </c>
      <c r="G568" s="29">
        <v>0.50138199999999999</v>
      </c>
      <c r="H568" s="29">
        <v>-0.41966300000000001</v>
      </c>
      <c r="I568" s="29">
        <v>1.8516999999999999E-2</v>
      </c>
      <c r="J568" s="29">
        <v>4.2935000000000001E-2</v>
      </c>
      <c r="K568" s="29">
        <v>-0.39534799999999998</v>
      </c>
      <c r="L568" s="29">
        <v>-0.39597199999999999</v>
      </c>
      <c r="M568" s="58">
        <v>-1.773809</v>
      </c>
      <c r="N568" s="58">
        <v>-1.151087</v>
      </c>
      <c r="O568" s="58">
        <v>-1.4579439999999999</v>
      </c>
      <c r="R568" s="31"/>
      <c r="S568" s="31">
        <f t="shared" si="1152"/>
        <v>0.50138199999999999</v>
      </c>
      <c r="T568" s="31">
        <f t="shared" si="1153"/>
        <v>-0.41966300000000001</v>
      </c>
      <c r="U568" s="31">
        <f t="shared" si="1154"/>
        <v>1.8516999999999999E-2</v>
      </c>
      <c r="V568" s="31">
        <f t="shared" si="1155"/>
        <v>4.2935000000000001E-2</v>
      </c>
      <c r="W568" s="31">
        <f t="shared" si="1156"/>
        <v>-0.39534799999999998</v>
      </c>
      <c r="X568" s="31">
        <f t="shared" si="1157"/>
        <v>-0.39597199999999999</v>
      </c>
      <c r="Y568" s="60">
        <f t="shared" si="1158"/>
        <v>-1.5476166363636366</v>
      </c>
      <c r="Z568" s="60">
        <f t="shared" si="1159"/>
        <v>-1.151087</v>
      </c>
      <c r="AA568" s="60">
        <f t="shared" si="1160"/>
        <v>-1.4579439999999999</v>
      </c>
      <c r="AC568" s="60">
        <f t="shared" si="1204"/>
        <v>0.50138199999999999</v>
      </c>
      <c r="AD568" s="60">
        <f t="shared" si="1217"/>
        <v>-0.41966300000000001</v>
      </c>
      <c r="AE568" s="60">
        <f t="shared" si="1218"/>
        <v>1.8516999999999999E-2</v>
      </c>
      <c r="AF568" s="60">
        <f t="shared" si="1219"/>
        <v>4.2935000000000001E-2</v>
      </c>
      <c r="AG568" s="60">
        <f t="shared" si="1220"/>
        <v>-0.39534799999999998</v>
      </c>
      <c r="AH568" s="60">
        <f t="shared" si="1221"/>
        <v>-0.39597199999999999</v>
      </c>
      <c r="AI568" s="60">
        <f t="shared" si="1222"/>
        <v>-1.5476166363636366</v>
      </c>
      <c r="AJ568" s="60">
        <f t="shared" si="1223"/>
        <v>-1.151087</v>
      </c>
      <c r="AK568" s="60">
        <f t="shared" si="1224"/>
        <v>-1.4579439999999999</v>
      </c>
      <c r="AM568" s="31">
        <f t="shared" si="1215"/>
        <v>1.876525</v>
      </c>
      <c r="AN568" s="31">
        <f t="shared" si="1225"/>
        <v>-7.3399279999999987</v>
      </c>
      <c r="AO568" s="31">
        <f t="shared" si="1226"/>
        <v>0.52773099999999995</v>
      </c>
      <c r="AP568" s="31">
        <f t="shared" si="1227"/>
        <v>6.6214379999999995</v>
      </c>
      <c r="AQ568" s="31">
        <f t="shared" si="1228"/>
        <v>-2.5351179999999989</v>
      </c>
      <c r="AR568" s="31">
        <f t="shared" si="1229"/>
        <v>-4.7812959999999993</v>
      </c>
      <c r="AS568" s="31">
        <f t="shared" si="1230"/>
        <v>-10.790535454545457</v>
      </c>
      <c r="AT568" s="31">
        <f t="shared" si="1231"/>
        <v>-7.4644209999999998</v>
      </c>
      <c r="AU568" s="31">
        <f t="shared" si="1232"/>
        <v>-3.7758939999999996</v>
      </c>
      <c r="BQ568" s="24">
        <v>2008</v>
      </c>
      <c r="BR568" s="24">
        <f t="shared" si="1216"/>
        <v>21</v>
      </c>
      <c r="BS568" s="29">
        <f t="shared" si="1206"/>
        <v>-23.029888</v>
      </c>
      <c r="BT568" s="29">
        <f t="shared" si="1207"/>
        <v>-23.378903999999995</v>
      </c>
      <c r="BU568" s="29">
        <f t="shared" si="1208"/>
        <v>-22.921088999999995</v>
      </c>
      <c r="BV568" s="29">
        <f t="shared" si="1209"/>
        <v>-20.624415999999997</v>
      </c>
      <c r="BW568" s="29">
        <f t="shared" si="1210"/>
        <v>-17.571823000000002</v>
      </c>
      <c r="BX568" s="29">
        <f t="shared" si="1211"/>
        <v>-23.509064000000006</v>
      </c>
      <c r="BY568" s="29">
        <f t="shared" si="1212"/>
        <v>-8.4394936818181829</v>
      </c>
      <c r="BZ568" s="29">
        <f t="shared" si="1213"/>
        <v>-21.548154</v>
      </c>
      <c r="CA568" s="29">
        <f t="shared" si="1214"/>
        <v>-18.908080999999999</v>
      </c>
    </row>
    <row r="569" spans="1:79" x14ac:dyDescent="0.25">
      <c r="A569" s="25" t="s">
        <v>118</v>
      </c>
      <c r="B569" s="25" t="s">
        <v>96</v>
      </c>
      <c r="C569" s="25" t="s">
        <v>91</v>
      </c>
      <c r="D569" s="26">
        <v>28</v>
      </c>
      <c r="F569" s="29">
        <v>-1.559218</v>
      </c>
      <c r="G569" s="29">
        <v>0.737896</v>
      </c>
      <c r="H569" s="29">
        <v>0.11018500000000001</v>
      </c>
      <c r="I569" s="29">
        <v>-0.13108800000000001</v>
      </c>
      <c r="J569" s="29">
        <v>-5.6180000000000001E-2</v>
      </c>
      <c r="K569" s="29">
        <v>-0.51429400000000003</v>
      </c>
      <c r="L569" s="29">
        <v>-0.12536</v>
      </c>
      <c r="M569" s="58">
        <v>-1.421316</v>
      </c>
      <c r="N569" s="58">
        <v>-0.72221599999999997</v>
      </c>
      <c r="O569" s="58">
        <v>-0.92856300000000003</v>
      </c>
      <c r="R569" s="31"/>
      <c r="S569" s="31">
        <f t="shared" si="1152"/>
        <v>0.737896</v>
      </c>
      <c r="T569" s="31">
        <f t="shared" si="1153"/>
        <v>0.11018500000000001</v>
      </c>
      <c r="U569" s="31">
        <f t="shared" si="1154"/>
        <v>-0.13108800000000001</v>
      </c>
      <c r="V569" s="31">
        <f t="shared" si="1155"/>
        <v>-5.6180000000000001E-2</v>
      </c>
      <c r="W569" s="31">
        <f t="shared" si="1156"/>
        <v>-0.51429400000000003</v>
      </c>
      <c r="X569" s="31">
        <f t="shared" si="1157"/>
        <v>-0.12536</v>
      </c>
      <c r="Y569" s="60">
        <f t="shared" si="1158"/>
        <v>-1.4965352727272729</v>
      </c>
      <c r="Z569" s="60">
        <f t="shared" si="1159"/>
        <v>-0.72221599999999997</v>
      </c>
      <c r="AA569" s="60">
        <f t="shared" si="1160"/>
        <v>-0.92856300000000003</v>
      </c>
      <c r="AC569" s="60"/>
      <c r="AD569" s="60"/>
      <c r="AE569" s="60"/>
      <c r="AF569" s="60"/>
      <c r="AG569" s="60"/>
      <c r="AH569" s="60"/>
      <c r="AI569" s="60"/>
      <c r="AJ569" s="60"/>
      <c r="AK569" s="60"/>
      <c r="AM569" s="31"/>
      <c r="AN569" s="31"/>
      <c r="AO569" s="31"/>
      <c r="AP569" s="31"/>
      <c r="AQ569" s="31"/>
      <c r="AR569" s="31"/>
      <c r="AS569" s="60"/>
      <c r="AW569" s="29">
        <f>S569</f>
        <v>0.737896</v>
      </c>
      <c r="AX569" s="29">
        <f t="shared" ref="AX569:BE583" si="1233">T569</f>
        <v>0.11018500000000001</v>
      </c>
      <c r="AY569" s="29">
        <f t="shared" si="1233"/>
        <v>-0.13108800000000001</v>
      </c>
      <c r="AZ569" s="29">
        <f t="shared" si="1233"/>
        <v>-5.6180000000000001E-2</v>
      </c>
      <c r="BA569" s="29">
        <f t="shared" si="1233"/>
        <v>-0.51429400000000003</v>
      </c>
      <c r="BB569" s="29">
        <f t="shared" si="1233"/>
        <v>-0.12536</v>
      </c>
      <c r="BC569" s="29">
        <f t="shared" si="1233"/>
        <v>-1.4965352727272729</v>
      </c>
      <c r="BD569" s="29">
        <f t="shared" si="1233"/>
        <v>-0.72221599999999997</v>
      </c>
      <c r="BE569" s="29">
        <f t="shared" si="1233"/>
        <v>-0.92856300000000003</v>
      </c>
      <c r="BG569" s="29">
        <f>AW569</f>
        <v>0.737896</v>
      </c>
      <c r="BH569" s="29">
        <f t="shared" ref="BH569:BO569" si="1234">AX569</f>
        <v>0.11018500000000001</v>
      </c>
      <c r="BI569" s="29">
        <f t="shared" si="1234"/>
        <v>-0.13108800000000001</v>
      </c>
      <c r="BJ569" s="29">
        <f t="shared" si="1234"/>
        <v>-5.6180000000000001E-2</v>
      </c>
      <c r="BK569" s="29">
        <f t="shared" si="1234"/>
        <v>-0.51429400000000003</v>
      </c>
      <c r="BL569" s="29">
        <f t="shared" si="1234"/>
        <v>-0.12536</v>
      </c>
      <c r="BM569" s="29">
        <f t="shared" si="1234"/>
        <v>-1.4965352727272729</v>
      </c>
      <c r="BN569" s="29">
        <f t="shared" si="1234"/>
        <v>-0.72221599999999997</v>
      </c>
      <c r="BO569" s="29">
        <f t="shared" si="1234"/>
        <v>-0.92856300000000003</v>
      </c>
      <c r="BQ569" s="24">
        <v>2009</v>
      </c>
      <c r="BR569" s="24">
        <v>1</v>
      </c>
      <c r="BS569" s="29">
        <f>AM980</f>
        <v>-0.58620000000000005</v>
      </c>
      <c r="BT569" s="29">
        <f t="shared" ref="BT569:CA569" si="1235">AN980</f>
        <v>-0.32160100000000003</v>
      </c>
      <c r="BU569" s="29">
        <f t="shared" si="1235"/>
        <v>-0.55358499999999999</v>
      </c>
      <c r="BV569" s="29">
        <f t="shared" si="1235"/>
        <v>-0.69339899999999999</v>
      </c>
      <c r="BW569" s="29">
        <f t="shared" si="1235"/>
        <v>-0.490259</v>
      </c>
      <c r="BX569" s="29">
        <f t="shared" si="1235"/>
        <v>-0.43335899999999999</v>
      </c>
      <c r="BY569" s="29">
        <f t="shared" si="1235"/>
        <v>1.8228000000000001E-2</v>
      </c>
      <c r="BZ569" s="29">
        <f t="shared" si="1235"/>
        <v>9.0559000000000001E-2</v>
      </c>
      <c r="CA569" s="29">
        <f t="shared" si="1235"/>
        <v>-0.124547</v>
      </c>
    </row>
    <row r="570" spans="1:79" x14ac:dyDescent="0.25">
      <c r="A570" s="25" t="s">
        <v>118</v>
      </c>
      <c r="B570" s="25" t="s">
        <v>96</v>
      </c>
      <c r="C570" s="25" t="s">
        <v>92</v>
      </c>
      <c r="D570" s="26">
        <v>29</v>
      </c>
      <c r="F570" s="29">
        <v>-1.1091660000000001</v>
      </c>
      <c r="G570" s="29">
        <v>1.1100890000000001</v>
      </c>
      <c r="H570" s="29">
        <v>0.31093199999999999</v>
      </c>
      <c r="I570" s="29">
        <v>0.51258700000000001</v>
      </c>
      <c r="J570" s="29">
        <v>0.52131099999999997</v>
      </c>
      <c r="K570" s="29">
        <v>-2.9966E-2</v>
      </c>
      <c r="L570" s="29">
        <v>0.12037</v>
      </c>
      <c r="M570" s="58">
        <v>-0.38049300000000003</v>
      </c>
      <c r="N570" s="58">
        <v>-0.67483099999999996</v>
      </c>
      <c r="O570" s="58">
        <v>-1.0166500000000001</v>
      </c>
      <c r="R570" s="31"/>
      <c r="S570" s="31">
        <f t="shared" si="1152"/>
        <v>1.1100890000000001</v>
      </c>
      <c r="T570" s="31">
        <f t="shared" si="1153"/>
        <v>0.31093199999999999</v>
      </c>
      <c r="U570" s="31">
        <f t="shared" si="1154"/>
        <v>0.51258700000000001</v>
      </c>
      <c r="V570" s="31">
        <f t="shared" si="1155"/>
        <v>0.52131099999999997</v>
      </c>
      <c r="W570" s="31">
        <f t="shared" si="1156"/>
        <v>-2.9966E-2</v>
      </c>
      <c r="X570" s="31">
        <f t="shared" si="1157"/>
        <v>0.12037</v>
      </c>
      <c r="Y570" s="60">
        <f t="shared" si="1158"/>
        <v>-0.77795099999999995</v>
      </c>
      <c r="Z570" s="60">
        <f t="shared" si="1159"/>
        <v>-0.67483099999999996</v>
      </c>
      <c r="AA570" s="60">
        <f t="shared" si="1160"/>
        <v>-1.0166500000000001</v>
      </c>
      <c r="AC570" s="60"/>
      <c r="AD570" s="60"/>
      <c r="AE570" s="60"/>
      <c r="AF570" s="60"/>
      <c r="AG570" s="60"/>
      <c r="AH570" s="60"/>
      <c r="AI570" s="60"/>
      <c r="AJ570" s="60"/>
      <c r="AK570" s="60"/>
      <c r="AM570" s="31"/>
      <c r="AN570" s="31"/>
      <c r="AO570" s="31"/>
      <c r="AP570" s="31"/>
      <c r="AQ570" s="31"/>
      <c r="AR570" s="31"/>
      <c r="AS570" s="60"/>
      <c r="AW570" s="29">
        <f t="shared" ref="AW570:AW583" si="1236">S570</f>
        <v>1.1100890000000001</v>
      </c>
      <c r="AX570" s="29">
        <f t="shared" si="1233"/>
        <v>0.31093199999999999</v>
      </c>
      <c r="AY570" s="29">
        <f t="shared" si="1233"/>
        <v>0.51258700000000001</v>
      </c>
      <c r="AZ570" s="29">
        <f t="shared" si="1233"/>
        <v>0.52131099999999997</v>
      </c>
      <c r="BA570" s="29">
        <f t="shared" si="1233"/>
        <v>-2.9966E-2</v>
      </c>
      <c r="BB570" s="29">
        <f t="shared" si="1233"/>
        <v>0.12037</v>
      </c>
      <c r="BC570" s="29">
        <f t="shared" si="1233"/>
        <v>-0.77795099999999995</v>
      </c>
      <c r="BD570" s="29">
        <f t="shared" si="1233"/>
        <v>-0.67483099999999996</v>
      </c>
      <c r="BE570" s="29">
        <f t="shared" si="1233"/>
        <v>-1.0166500000000001</v>
      </c>
      <c r="BG570" s="29">
        <f t="shared" ref="BG570:BG583" si="1237">AW570+BG569</f>
        <v>1.847985</v>
      </c>
      <c r="BH570" s="29">
        <f t="shared" ref="BH570:BH583" si="1238">AX570+BH569</f>
        <v>0.42111699999999996</v>
      </c>
      <c r="BI570" s="29">
        <f t="shared" ref="BI570:BI583" si="1239">AY570+BI569</f>
        <v>0.38149900000000003</v>
      </c>
      <c r="BJ570" s="29">
        <f t="shared" ref="BJ570:BJ583" si="1240">AZ570+BJ569</f>
        <v>0.46513099999999996</v>
      </c>
      <c r="BK570" s="29">
        <f t="shared" ref="BK570:BK583" si="1241">BA570+BK569</f>
        <v>-0.54426000000000008</v>
      </c>
      <c r="BL570" s="29">
        <f t="shared" ref="BL570:BL583" si="1242">BB570+BL569</f>
        <v>-4.9899999999999944E-3</v>
      </c>
      <c r="BM570" s="29">
        <f t="shared" ref="BM570:BM583" si="1243">BC570+BM569</f>
        <v>-2.2744862727272728</v>
      </c>
      <c r="BN570" s="29">
        <f t="shared" ref="BN570:BN583" si="1244">BD570+BN569</f>
        <v>-1.3970469999999999</v>
      </c>
      <c r="BO570" s="29">
        <f t="shared" ref="BO570:BO583" si="1245">BE570+BO569</f>
        <v>-1.9452130000000001</v>
      </c>
      <c r="BQ570" s="24">
        <v>2009</v>
      </c>
      <c r="BR570" s="24">
        <v>2</v>
      </c>
      <c r="BS570" s="29">
        <f t="shared" ref="BS570:BS589" si="1246">AM981</f>
        <v>-1.542497</v>
      </c>
      <c r="BT570" s="29">
        <f t="shared" ref="BT570:BT589" si="1247">AN981</f>
        <v>-1.092908</v>
      </c>
      <c r="BU570" s="29">
        <f t="shared" ref="BU570:BU589" si="1248">AO981</f>
        <v>-1.430059</v>
      </c>
      <c r="BV570" s="29">
        <f t="shared" ref="BV570:BV589" si="1249">AP981</f>
        <v>-1.6943419999999998</v>
      </c>
      <c r="BW570" s="29">
        <f t="shared" ref="BW570:BW589" si="1250">AQ981</f>
        <v>-1.346509</v>
      </c>
      <c r="BX570" s="29">
        <f t="shared" ref="BX570:BX589" si="1251">AR981</f>
        <v>-1.2640389999999999</v>
      </c>
      <c r="BY570" s="29">
        <f t="shared" ref="BY570:BY589" si="1252">AS981</f>
        <v>-0.40275790909090908</v>
      </c>
      <c r="BZ570" s="29">
        <f t="shared" ref="BZ570:BZ589" si="1253">AT981</f>
        <v>-0.32770500000000002</v>
      </c>
      <c r="CA570" s="29">
        <f t="shared" ref="CA570:CA589" si="1254">AU981</f>
        <v>-0.66829499999999997</v>
      </c>
    </row>
    <row r="571" spans="1:79" x14ac:dyDescent="0.25">
      <c r="A571" s="25" t="s">
        <v>118</v>
      </c>
      <c r="B571" s="25" t="s">
        <v>96</v>
      </c>
      <c r="C571" s="25" t="s">
        <v>93</v>
      </c>
      <c r="D571" s="26">
        <v>30</v>
      </c>
      <c r="F571" s="29">
        <v>-0.58002200000000004</v>
      </c>
      <c r="G571" s="29">
        <v>1.066079</v>
      </c>
      <c r="H571" s="29">
        <v>0.38429099999999999</v>
      </c>
      <c r="I571" s="29">
        <v>0.89330100000000001</v>
      </c>
      <c r="J571" s="29">
        <v>0.83963600000000005</v>
      </c>
      <c r="K571" s="29">
        <v>0.45005800000000001</v>
      </c>
      <c r="L571" s="29">
        <v>0.240203</v>
      </c>
      <c r="M571" s="58">
        <v>0.25457000000000002</v>
      </c>
      <c r="N571" s="58">
        <v>-0.63601399999999997</v>
      </c>
      <c r="O571" s="58">
        <v>-0.98279700000000003</v>
      </c>
      <c r="R571" s="31"/>
      <c r="S571" s="31">
        <f t="shared" si="1152"/>
        <v>1.066079</v>
      </c>
      <c r="T571" s="31">
        <f t="shared" si="1153"/>
        <v>0.38429099999999999</v>
      </c>
      <c r="U571" s="31">
        <f t="shared" si="1154"/>
        <v>0.89330100000000001</v>
      </c>
      <c r="V571" s="31">
        <f t="shared" si="1155"/>
        <v>0.83963600000000005</v>
      </c>
      <c r="W571" s="31">
        <f t="shared" si="1156"/>
        <v>0.45005800000000001</v>
      </c>
      <c r="X571" s="31">
        <f t="shared" si="1157"/>
        <v>0.240203</v>
      </c>
      <c r="Y571" s="60">
        <f t="shared" si="1158"/>
        <v>-0.20066200000000001</v>
      </c>
      <c r="Z571" s="60">
        <f t="shared" si="1159"/>
        <v>-0.63601399999999997</v>
      </c>
      <c r="AA571" s="60">
        <f t="shared" si="1160"/>
        <v>-0.98279700000000003</v>
      </c>
      <c r="AC571" s="60"/>
      <c r="AD571" s="60"/>
      <c r="AE571" s="60"/>
      <c r="AF571" s="60"/>
      <c r="AG571" s="60"/>
      <c r="AH571" s="60"/>
      <c r="AI571" s="60"/>
      <c r="AJ571" s="60"/>
      <c r="AK571" s="60"/>
      <c r="AM571" s="31"/>
      <c r="AN571" s="31"/>
      <c r="AO571" s="31"/>
      <c r="AP571" s="31"/>
      <c r="AQ571" s="31"/>
      <c r="AR571" s="31"/>
      <c r="AS571" s="60"/>
      <c r="AW571" s="29">
        <f t="shared" si="1236"/>
        <v>1.066079</v>
      </c>
      <c r="AX571" s="29">
        <f t="shared" si="1233"/>
        <v>0.38429099999999999</v>
      </c>
      <c r="AY571" s="29">
        <f t="shared" si="1233"/>
        <v>0.89330100000000001</v>
      </c>
      <c r="AZ571" s="29">
        <f t="shared" si="1233"/>
        <v>0.83963600000000005</v>
      </c>
      <c r="BA571" s="29">
        <f t="shared" si="1233"/>
        <v>0.45005800000000001</v>
      </c>
      <c r="BB571" s="29">
        <f t="shared" si="1233"/>
        <v>0.240203</v>
      </c>
      <c r="BC571" s="29">
        <f t="shared" si="1233"/>
        <v>-0.20066200000000001</v>
      </c>
      <c r="BD571" s="29">
        <f t="shared" si="1233"/>
        <v>-0.63601399999999997</v>
      </c>
      <c r="BE571" s="29">
        <f t="shared" si="1233"/>
        <v>-0.98279700000000003</v>
      </c>
      <c r="BG571" s="29">
        <f t="shared" si="1237"/>
        <v>2.9140639999999998</v>
      </c>
      <c r="BH571" s="29">
        <f t="shared" si="1238"/>
        <v>0.8054079999999999</v>
      </c>
      <c r="BI571" s="29">
        <f t="shared" si="1239"/>
        <v>1.2747999999999999</v>
      </c>
      <c r="BJ571" s="29">
        <f t="shared" si="1240"/>
        <v>1.304767</v>
      </c>
      <c r="BK571" s="29">
        <f t="shared" si="1241"/>
        <v>-9.4202000000000063E-2</v>
      </c>
      <c r="BL571" s="29">
        <f t="shared" si="1242"/>
        <v>0.23521300000000001</v>
      </c>
      <c r="BM571" s="29">
        <f t="shared" si="1243"/>
        <v>-2.4751482727272727</v>
      </c>
      <c r="BN571" s="29">
        <f t="shared" si="1244"/>
        <v>-2.033061</v>
      </c>
      <c r="BO571" s="29">
        <f t="shared" si="1245"/>
        <v>-2.92801</v>
      </c>
      <c r="BQ571" s="24">
        <v>2009</v>
      </c>
      <c r="BR571" s="24">
        <v>3</v>
      </c>
      <c r="BS571" s="29">
        <f t="shared" si="1246"/>
        <v>-2.6141680000000003</v>
      </c>
      <c r="BT571" s="29">
        <f t="shared" si="1247"/>
        <v>-2.0611190000000001</v>
      </c>
      <c r="BU571" s="29">
        <f t="shared" si="1248"/>
        <v>-2.4570629999999998</v>
      </c>
      <c r="BV571" s="29">
        <f t="shared" si="1249"/>
        <v>-2.9248099999999999</v>
      </c>
      <c r="BW571" s="29">
        <f t="shared" si="1250"/>
        <v>-2.4526849999999998</v>
      </c>
      <c r="BX571" s="29">
        <f t="shared" si="1251"/>
        <v>-2.518402</v>
      </c>
      <c r="BY571" s="29">
        <f t="shared" si="1252"/>
        <v>-0.95989872727272729</v>
      </c>
      <c r="BZ571" s="29">
        <f t="shared" si="1253"/>
        <v>-1.2758050000000001</v>
      </c>
      <c r="CA571" s="29">
        <f t="shared" si="1254"/>
        <v>-1.440477</v>
      </c>
    </row>
    <row r="572" spans="1:79" x14ac:dyDescent="0.25">
      <c r="A572" s="25" t="s">
        <v>118</v>
      </c>
      <c r="B572" s="25" t="s">
        <v>97</v>
      </c>
      <c r="C572" s="25" t="s">
        <v>91</v>
      </c>
      <c r="D572" s="26">
        <v>31</v>
      </c>
      <c r="F572" s="29">
        <v>-0.44299500000000003</v>
      </c>
      <c r="G572" s="29">
        <v>1.160258</v>
      </c>
      <c r="H572" s="29">
        <v>0.66844599999999998</v>
      </c>
      <c r="I572" s="29">
        <v>1.2464139999999999</v>
      </c>
      <c r="J572" s="29">
        <v>1.0097039999999999</v>
      </c>
      <c r="K572" s="29">
        <v>0.890872</v>
      </c>
      <c r="L572" s="29">
        <v>0.66244599999999998</v>
      </c>
      <c r="M572" s="58">
        <v>-0.21678</v>
      </c>
      <c r="N572" s="58">
        <v>-0.29309400000000002</v>
      </c>
      <c r="O572" s="58">
        <v>-0.46139799999999997</v>
      </c>
      <c r="R572" s="31"/>
      <c r="S572" s="31">
        <f t="shared" si="1152"/>
        <v>1.160258</v>
      </c>
      <c r="T572" s="31">
        <f t="shared" si="1153"/>
        <v>0.66844599999999998</v>
      </c>
      <c r="U572" s="31">
        <f t="shared" si="1154"/>
        <v>1.2464139999999999</v>
      </c>
      <c r="V572" s="31">
        <f t="shared" si="1155"/>
        <v>1.0097039999999999</v>
      </c>
      <c r="W572" s="31">
        <f t="shared" si="1156"/>
        <v>0.890872</v>
      </c>
      <c r="X572" s="31">
        <f t="shared" si="1157"/>
        <v>0.66244599999999998</v>
      </c>
      <c r="Y572" s="60">
        <f t="shared" si="1158"/>
        <v>-0.34017000000000003</v>
      </c>
      <c r="Z572" s="60">
        <f t="shared" si="1159"/>
        <v>-0.29309400000000002</v>
      </c>
      <c r="AA572" s="60">
        <f t="shared" si="1160"/>
        <v>-0.46139799999999997</v>
      </c>
      <c r="AC572" s="60"/>
      <c r="AD572" s="60"/>
      <c r="AE572" s="60"/>
      <c r="AF572" s="60"/>
      <c r="AG572" s="60"/>
      <c r="AH572" s="60"/>
      <c r="AI572" s="60"/>
      <c r="AJ572" s="60"/>
      <c r="AK572" s="60"/>
      <c r="AM572" s="31"/>
      <c r="AN572" s="31"/>
      <c r="AO572" s="31"/>
      <c r="AP572" s="31"/>
      <c r="AQ572" s="31"/>
      <c r="AR572" s="31"/>
      <c r="AS572" s="60"/>
      <c r="AW572" s="29">
        <f t="shared" si="1236"/>
        <v>1.160258</v>
      </c>
      <c r="AX572" s="29">
        <f t="shared" si="1233"/>
        <v>0.66844599999999998</v>
      </c>
      <c r="AY572" s="29">
        <f t="shared" si="1233"/>
        <v>1.2464139999999999</v>
      </c>
      <c r="AZ572" s="29">
        <f t="shared" si="1233"/>
        <v>1.0097039999999999</v>
      </c>
      <c r="BA572" s="29">
        <f t="shared" si="1233"/>
        <v>0.890872</v>
      </c>
      <c r="BB572" s="29">
        <f t="shared" si="1233"/>
        <v>0.66244599999999998</v>
      </c>
      <c r="BC572" s="29">
        <f t="shared" si="1233"/>
        <v>-0.34017000000000003</v>
      </c>
      <c r="BD572" s="29">
        <f t="shared" si="1233"/>
        <v>-0.29309400000000002</v>
      </c>
      <c r="BE572" s="29">
        <f t="shared" si="1233"/>
        <v>-0.46139799999999997</v>
      </c>
      <c r="BG572" s="29">
        <f t="shared" si="1237"/>
        <v>4.0743219999999996</v>
      </c>
      <c r="BH572" s="29">
        <f t="shared" si="1238"/>
        <v>1.4738539999999998</v>
      </c>
      <c r="BI572" s="29">
        <f t="shared" si="1239"/>
        <v>2.5212139999999996</v>
      </c>
      <c r="BJ572" s="29">
        <f t="shared" si="1240"/>
        <v>2.3144710000000002</v>
      </c>
      <c r="BK572" s="29">
        <f t="shared" si="1241"/>
        <v>0.79666999999999999</v>
      </c>
      <c r="BL572" s="29">
        <f t="shared" si="1242"/>
        <v>0.89765899999999998</v>
      </c>
      <c r="BM572" s="29">
        <f t="shared" si="1243"/>
        <v>-2.8153182727272728</v>
      </c>
      <c r="BN572" s="29">
        <f t="shared" si="1244"/>
        <v>-2.326155</v>
      </c>
      <c r="BO572" s="29">
        <f t="shared" si="1245"/>
        <v>-3.389408</v>
      </c>
      <c r="BQ572" s="24">
        <v>2009</v>
      </c>
      <c r="BR572" s="24">
        <v>4</v>
      </c>
      <c r="BS572" s="29">
        <f t="shared" si="1246"/>
        <v>-3.2895980000000002</v>
      </c>
      <c r="BT572" s="29">
        <f t="shared" si="1247"/>
        <v>-2.4397880000000001</v>
      </c>
      <c r="BU572" s="29">
        <f t="shared" si="1248"/>
        <v>-3.5398509999999996</v>
      </c>
      <c r="BV572" s="29">
        <f t="shared" si="1249"/>
        <v>-3.3992429999999998</v>
      </c>
      <c r="BW572" s="29">
        <f t="shared" si="1250"/>
        <v>-2.7109309999999995</v>
      </c>
      <c r="BX572" s="29">
        <f t="shared" si="1251"/>
        <v>-3.420426</v>
      </c>
      <c r="BY572" s="29">
        <f t="shared" si="1252"/>
        <v>-1.7965182727272728</v>
      </c>
      <c r="BZ572" s="29">
        <f t="shared" si="1253"/>
        <v>-2.2981310000000001</v>
      </c>
      <c r="CA572" s="29">
        <f t="shared" si="1254"/>
        <v>-1.951441</v>
      </c>
    </row>
    <row r="573" spans="1:79" x14ac:dyDescent="0.25">
      <c r="A573" s="25" t="s">
        <v>118</v>
      </c>
      <c r="B573" s="25" t="s">
        <v>97</v>
      </c>
      <c r="C573" s="25" t="s">
        <v>92</v>
      </c>
      <c r="D573" s="26">
        <v>32</v>
      </c>
      <c r="F573" s="29">
        <v>-0.58060400000000001</v>
      </c>
      <c r="G573" s="29">
        <v>1.275469</v>
      </c>
      <c r="H573" s="29">
        <v>0.879525</v>
      </c>
      <c r="I573" s="29">
        <v>0.98328300000000002</v>
      </c>
      <c r="J573" s="29">
        <v>0.92137800000000003</v>
      </c>
      <c r="K573" s="29">
        <v>1.227301</v>
      </c>
      <c r="L573" s="29">
        <v>1.1028199999999999</v>
      </c>
      <c r="M573" s="58">
        <v>-0.55956499999999998</v>
      </c>
      <c r="N573" s="58">
        <v>-0.15623200000000001</v>
      </c>
      <c r="O573" s="58">
        <v>-0.19431000000000001</v>
      </c>
      <c r="R573" s="31"/>
      <c r="S573" s="31">
        <f t="shared" si="1152"/>
        <v>1.275469</v>
      </c>
      <c r="T573" s="31">
        <f t="shared" si="1153"/>
        <v>0.879525</v>
      </c>
      <c r="U573" s="31">
        <f t="shared" si="1154"/>
        <v>0.98328300000000002</v>
      </c>
      <c r="V573" s="31">
        <f t="shared" si="1155"/>
        <v>0.92137800000000003</v>
      </c>
      <c r="W573" s="31">
        <f t="shared" si="1156"/>
        <v>1.227301</v>
      </c>
      <c r="X573" s="31">
        <f t="shared" si="1157"/>
        <v>1.1028199999999999</v>
      </c>
      <c r="Y573" s="60">
        <f t="shared" si="1158"/>
        <v>-0.57104081818181818</v>
      </c>
      <c r="Z573" s="60">
        <f t="shared" si="1159"/>
        <v>-0.15623200000000001</v>
      </c>
      <c r="AA573" s="60">
        <f t="shared" si="1160"/>
        <v>-0.19431000000000001</v>
      </c>
      <c r="AC573" s="60"/>
      <c r="AD573" s="60"/>
      <c r="AE573" s="60"/>
      <c r="AF573" s="60"/>
      <c r="AG573" s="60"/>
      <c r="AH573" s="60"/>
      <c r="AI573" s="60"/>
      <c r="AJ573" s="60"/>
      <c r="AK573" s="60"/>
      <c r="AM573" s="31"/>
      <c r="AN573" s="31"/>
      <c r="AO573" s="31"/>
      <c r="AP573" s="31"/>
      <c r="AQ573" s="31"/>
      <c r="AR573" s="31"/>
      <c r="AS573" s="60"/>
      <c r="AW573" s="29">
        <f t="shared" si="1236"/>
        <v>1.275469</v>
      </c>
      <c r="AX573" s="29">
        <f t="shared" si="1233"/>
        <v>0.879525</v>
      </c>
      <c r="AY573" s="29">
        <f t="shared" si="1233"/>
        <v>0.98328300000000002</v>
      </c>
      <c r="AZ573" s="29">
        <f t="shared" si="1233"/>
        <v>0.92137800000000003</v>
      </c>
      <c r="BA573" s="29">
        <f t="shared" si="1233"/>
        <v>1.227301</v>
      </c>
      <c r="BB573" s="29">
        <f t="shared" si="1233"/>
        <v>1.1028199999999999</v>
      </c>
      <c r="BC573" s="29">
        <f t="shared" si="1233"/>
        <v>-0.57104081818181818</v>
      </c>
      <c r="BD573" s="29">
        <f t="shared" si="1233"/>
        <v>-0.15623200000000001</v>
      </c>
      <c r="BE573" s="29">
        <f t="shared" si="1233"/>
        <v>-0.19431000000000001</v>
      </c>
      <c r="BG573" s="29">
        <f t="shared" si="1237"/>
        <v>5.3497909999999997</v>
      </c>
      <c r="BH573" s="29">
        <f t="shared" si="1238"/>
        <v>2.3533789999999999</v>
      </c>
      <c r="BI573" s="29">
        <f t="shared" si="1239"/>
        <v>3.5044969999999998</v>
      </c>
      <c r="BJ573" s="29">
        <f t="shared" si="1240"/>
        <v>3.235849</v>
      </c>
      <c r="BK573" s="29">
        <f t="shared" si="1241"/>
        <v>2.023971</v>
      </c>
      <c r="BL573" s="29">
        <f t="shared" si="1242"/>
        <v>2.0004789999999999</v>
      </c>
      <c r="BM573" s="29">
        <f t="shared" si="1243"/>
        <v>-3.386359090909091</v>
      </c>
      <c r="BN573" s="29">
        <f t="shared" si="1244"/>
        <v>-2.4823870000000001</v>
      </c>
      <c r="BO573" s="29">
        <f t="shared" si="1245"/>
        <v>-3.5837180000000002</v>
      </c>
      <c r="BQ573" s="24">
        <v>2009</v>
      </c>
      <c r="BR573" s="24">
        <v>5</v>
      </c>
      <c r="BS573" s="29">
        <f t="shared" si="1246"/>
        <v>-4.0931639999999998</v>
      </c>
      <c r="BT573" s="29">
        <f t="shared" si="1247"/>
        <v>-3.0364089999999999</v>
      </c>
      <c r="BU573" s="29">
        <f t="shared" si="1248"/>
        <v>-4.1963779999999993</v>
      </c>
      <c r="BV573" s="29">
        <f t="shared" si="1249"/>
        <v>-3.4587829999999999</v>
      </c>
      <c r="BW573" s="29">
        <f t="shared" si="1250"/>
        <v>-2.8032429999999997</v>
      </c>
      <c r="BX573" s="29">
        <f t="shared" si="1251"/>
        <v>-3.7620819999999999</v>
      </c>
      <c r="BY573" s="29">
        <f t="shared" si="1252"/>
        <v>-3.2837740000000002</v>
      </c>
      <c r="BZ573" s="29">
        <f t="shared" si="1253"/>
        <v>-2.7879490000000002</v>
      </c>
      <c r="CA573" s="29">
        <f t="shared" si="1254"/>
        <v>-2.2561109999999998</v>
      </c>
    </row>
    <row r="574" spans="1:79" x14ac:dyDescent="0.25">
      <c r="A574" s="25" t="s">
        <v>118</v>
      </c>
      <c r="B574" s="25" t="s">
        <v>97</v>
      </c>
      <c r="C574" s="25" t="s">
        <v>93</v>
      </c>
      <c r="D574" s="26">
        <v>33</v>
      </c>
      <c r="F574" s="29">
        <v>-0.50017</v>
      </c>
      <c r="G574" s="29">
        <v>1.209314</v>
      </c>
      <c r="H574" s="29">
        <v>0.83390900000000001</v>
      </c>
      <c r="I574" s="29">
        <v>0.68871199999999999</v>
      </c>
      <c r="J574" s="29">
        <v>0.64687300000000003</v>
      </c>
      <c r="K574" s="29">
        <v>1.352239</v>
      </c>
      <c r="L574" s="29">
        <v>1.237495</v>
      </c>
      <c r="M574" s="58">
        <v>-0.61774399999999996</v>
      </c>
      <c r="N574" s="58">
        <v>-0.12428699999999999</v>
      </c>
      <c r="O574" s="58">
        <v>-4.0800999999999997E-2</v>
      </c>
      <c r="R574" s="31"/>
      <c r="S574" s="31">
        <f t="shared" si="1152"/>
        <v>1.209314</v>
      </c>
      <c r="T574" s="31">
        <f t="shared" si="1153"/>
        <v>0.83390900000000001</v>
      </c>
      <c r="U574" s="31">
        <f t="shared" si="1154"/>
        <v>0.68871199999999999</v>
      </c>
      <c r="V574" s="31">
        <f t="shared" si="1155"/>
        <v>0.64687300000000003</v>
      </c>
      <c r="W574" s="31">
        <f t="shared" si="1156"/>
        <v>1.352239</v>
      </c>
      <c r="X574" s="31">
        <f t="shared" si="1157"/>
        <v>1.237495</v>
      </c>
      <c r="Y574" s="60">
        <f t="shared" si="1158"/>
        <v>-0.55361272727272726</v>
      </c>
      <c r="Z574" s="60">
        <f t="shared" si="1159"/>
        <v>-0.12428699999999999</v>
      </c>
      <c r="AA574" s="60">
        <f t="shared" si="1160"/>
        <v>-4.0800999999999997E-2</v>
      </c>
      <c r="AC574" s="60"/>
      <c r="AD574" s="60"/>
      <c r="AE574" s="60"/>
      <c r="AF574" s="60"/>
      <c r="AG574" s="60"/>
      <c r="AH574" s="60"/>
      <c r="AI574" s="60"/>
      <c r="AJ574" s="60"/>
      <c r="AK574" s="60"/>
      <c r="AM574" s="31"/>
      <c r="AN574" s="31"/>
      <c r="AO574" s="31"/>
      <c r="AP574" s="31"/>
      <c r="AQ574" s="31"/>
      <c r="AR574" s="31"/>
      <c r="AS574" s="60"/>
      <c r="AW574" s="29">
        <f t="shared" si="1236"/>
        <v>1.209314</v>
      </c>
      <c r="AX574" s="29">
        <f t="shared" si="1233"/>
        <v>0.83390900000000001</v>
      </c>
      <c r="AY574" s="29">
        <f t="shared" si="1233"/>
        <v>0.68871199999999999</v>
      </c>
      <c r="AZ574" s="29">
        <f t="shared" si="1233"/>
        <v>0.64687300000000003</v>
      </c>
      <c r="BA574" s="29">
        <f t="shared" si="1233"/>
        <v>1.352239</v>
      </c>
      <c r="BB574" s="29">
        <f t="shared" si="1233"/>
        <v>1.237495</v>
      </c>
      <c r="BC574" s="29">
        <f t="shared" si="1233"/>
        <v>-0.55361272727272726</v>
      </c>
      <c r="BD574" s="29">
        <f t="shared" si="1233"/>
        <v>-0.12428699999999999</v>
      </c>
      <c r="BE574" s="29">
        <f t="shared" si="1233"/>
        <v>-4.0800999999999997E-2</v>
      </c>
      <c r="BG574" s="29">
        <f t="shared" si="1237"/>
        <v>6.5591049999999997</v>
      </c>
      <c r="BH574" s="29">
        <f t="shared" si="1238"/>
        <v>3.1872879999999997</v>
      </c>
      <c r="BI574" s="29">
        <f t="shared" si="1239"/>
        <v>4.1932089999999995</v>
      </c>
      <c r="BJ574" s="29">
        <f t="shared" si="1240"/>
        <v>3.8827220000000002</v>
      </c>
      <c r="BK574" s="29">
        <f t="shared" si="1241"/>
        <v>3.3762099999999999</v>
      </c>
      <c r="BL574" s="29">
        <f t="shared" si="1242"/>
        <v>3.2379739999999999</v>
      </c>
      <c r="BM574" s="29">
        <f t="shared" si="1243"/>
        <v>-3.9399718181818182</v>
      </c>
      <c r="BN574" s="29">
        <f t="shared" si="1244"/>
        <v>-2.6066739999999999</v>
      </c>
      <c r="BO574" s="29">
        <f t="shared" si="1245"/>
        <v>-3.6245190000000003</v>
      </c>
      <c r="BQ574" s="24">
        <v>2009</v>
      </c>
      <c r="BR574" s="24">
        <v>6</v>
      </c>
      <c r="BS574" s="29">
        <f t="shared" si="1246"/>
        <v>-5.2864449999999996</v>
      </c>
      <c r="BT574" s="29">
        <f t="shared" si="1247"/>
        <v>-4.1059089999999996</v>
      </c>
      <c r="BU574" s="29">
        <f t="shared" si="1248"/>
        <v>-5.1567079999999992</v>
      </c>
      <c r="BV574" s="29">
        <f t="shared" si="1249"/>
        <v>-3.8818579999999998</v>
      </c>
      <c r="BW574" s="29">
        <f t="shared" si="1250"/>
        <v>-3.303947</v>
      </c>
      <c r="BX574" s="29">
        <f t="shared" si="1251"/>
        <v>-4.5120509999999996</v>
      </c>
      <c r="BY574" s="29">
        <f t="shared" si="1252"/>
        <v>-5.1895341818181819</v>
      </c>
      <c r="BZ574" s="29">
        <f t="shared" si="1253"/>
        <v>-3.620889</v>
      </c>
      <c r="CA574" s="29">
        <f t="shared" si="1254"/>
        <v>-2.7847759999999999</v>
      </c>
    </row>
    <row r="575" spans="1:79" x14ac:dyDescent="0.25">
      <c r="A575" s="25" t="s">
        <v>118</v>
      </c>
      <c r="B575" s="25" t="s">
        <v>98</v>
      </c>
      <c r="C575" s="25" t="s">
        <v>91</v>
      </c>
      <c r="D575" s="26">
        <v>34</v>
      </c>
      <c r="F575" s="29">
        <v>0.126911</v>
      </c>
      <c r="G575" s="29">
        <v>2.1450239999999998</v>
      </c>
      <c r="H575" s="29">
        <v>1.4834339999999999</v>
      </c>
      <c r="I575" s="29">
        <v>1.7766630000000001</v>
      </c>
      <c r="J575" s="29">
        <v>2.0385300000000002</v>
      </c>
      <c r="K575" s="29">
        <v>1.9082159999999999</v>
      </c>
      <c r="L575" s="29">
        <v>1.7733319999999999</v>
      </c>
      <c r="M575" s="58">
        <v>-0.205925</v>
      </c>
      <c r="N575" s="58">
        <v>0.57217899999999999</v>
      </c>
      <c r="O575" s="58">
        <v>0.54872299999999996</v>
      </c>
      <c r="R575" s="31"/>
      <c r="S575" s="31">
        <f t="shared" si="1152"/>
        <v>2.1450239999999998</v>
      </c>
      <c r="T575" s="31">
        <f t="shared" si="1153"/>
        <v>1.4834339999999999</v>
      </c>
      <c r="U575" s="31">
        <f t="shared" si="1154"/>
        <v>1.7766630000000001</v>
      </c>
      <c r="V575" s="31">
        <f t="shared" si="1155"/>
        <v>2.0385300000000002</v>
      </c>
      <c r="W575" s="31">
        <f t="shared" si="1156"/>
        <v>1.9082159999999999</v>
      </c>
      <c r="X575" s="31">
        <f t="shared" si="1157"/>
        <v>1.7733319999999999</v>
      </c>
      <c r="Y575" s="60">
        <f t="shared" si="1158"/>
        <v>-2.4378090909090912E-2</v>
      </c>
      <c r="Z575" s="60">
        <f t="shared" si="1159"/>
        <v>0.57217899999999999</v>
      </c>
      <c r="AA575" s="60">
        <f t="shared" si="1160"/>
        <v>0.54872299999999996</v>
      </c>
      <c r="AC575" s="60"/>
      <c r="AD575" s="60"/>
      <c r="AE575" s="60"/>
      <c r="AF575" s="60"/>
      <c r="AG575" s="60"/>
      <c r="AH575" s="60"/>
      <c r="AI575" s="60"/>
      <c r="AJ575" s="60"/>
      <c r="AK575" s="60"/>
      <c r="AM575" s="31"/>
      <c r="AN575" s="31"/>
      <c r="AO575" s="31"/>
      <c r="AP575" s="31"/>
      <c r="AQ575" s="31"/>
      <c r="AR575" s="31"/>
      <c r="AS575" s="60"/>
      <c r="AW575" s="29">
        <f t="shared" si="1236"/>
        <v>2.1450239999999998</v>
      </c>
      <c r="AX575" s="29">
        <f t="shared" si="1233"/>
        <v>1.4834339999999999</v>
      </c>
      <c r="AY575" s="29">
        <f t="shared" si="1233"/>
        <v>1.7766630000000001</v>
      </c>
      <c r="AZ575" s="29">
        <f t="shared" si="1233"/>
        <v>2.0385300000000002</v>
      </c>
      <c r="BA575" s="29">
        <f t="shared" si="1233"/>
        <v>1.9082159999999999</v>
      </c>
      <c r="BB575" s="29">
        <f t="shared" si="1233"/>
        <v>1.7733319999999999</v>
      </c>
      <c r="BC575" s="29">
        <f t="shared" si="1233"/>
        <v>-2.4378090909090912E-2</v>
      </c>
      <c r="BD575" s="29">
        <f t="shared" si="1233"/>
        <v>0.57217899999999999</v>
      </c>
      <c r="BE575" s="29">
        <f t="shared" si="1233"/>
        <v>0.54872299999999996</v>
      </c>
      <c r="BG575" s="29">
        <f t="shared" si="1237"/>
        <v>8.704129</v>
      </c>
      <c r="BH575" s="29">
        <f t="shared" si="1238"/>
        <v>4.6707219999999996</v>
      </c>
      <c r="BI575" s="29">
        <f t="shared" si="1239"/>
        <v>5.9698719999999996</v>
      </c>
      <c r="BJ575" s="29">
        <f t="shared" si="1240"/>
        <v>5.9212520000000008</v>
      </c>
      <c r="BK575" s="29">
        <f t="shared" si="1241"/>
        <v>5.2844259999999998</v>
      </c>
      <c r="BL575" s="29">
        <f t="shared" si="1242"/>
        <v>5.0113059999999994</v>
      </c>
      <c r="BM575" s="29">
        <f t="shared" si="1243"/>
        <v>-3.9643499090909091</v>
      </c>
      <c r="BN575" s="29">
        <f t="shared" si="1244"/>
        <v>-2.0344949999999997</v>
      </c>
      <c r="BO575" s="29">
        <f t="shared" si="1245"/>
        <v>-3.0757960000000004</v>
      </c>
      <c r="BQ575" s="24">
        <v>2009</v>
      </c>
      <c r="BR575" s="24">
        <v>7</v>
      </c>
      <c r="BS575" s="29">
        <f t="shared" si="1246"/>
        <v>-6.2654319999999997</v>
      </c>
      <c r="BT575" s="29">
        <f t="shared" si="1247"/>
        <v>-4.8381789999999993</v>
      </c>
      <c r="BU575" s="29">
        <f t="shared" si="1248"/>
        <v>-6.1695959999999994</v>
      </c>
      <c r="BV575" s="29">
        <f t="shared" si="1249"/>
        <v>-4.5294530000000002</v>
      </c>
      <c r="BW575" s="29">
        <f t="shared" si="1250"/>
        <v>-3.782359</v>
      </c>
      <c r="BX575" s="29">
        <f t="shared" si="1251"/>
        <v>-4.5868879999999992</v>
      </c>
      <c r="BY575" s="29">
        <f t="shared" si="1252"/>
        <v>-6.4519850000000005</v>
      </c>
      <c r="BZ575" s="29">
        <f t="shared" si="1253"/>
        <v>-3.7485910000000002</v>
      </c>
      <c r="CA575" s="29">
        <f t="shared" si="1254"/>
        <v>-2.8794909999999998</v>
      </c>
    </row>
    <row r="576" spans="1:79" x14ac:dyDescent="0.25">
      <c r="A576" s="25" t="s">
        <v>118</v>
      </c>
      <c r="B576" s="25" t="s">
        <v>98</v>
      </c>
      <c r="C576" s="25" t="s">
        <v>92</v>
      </c>
      <c r="D576" s="26">
        <v>35</v>
      </c>
      <c r="F576" s="29">
        <v>0.39662700000000001</v>
      </c>
      <c r="G576" s="29">
        <v>2.601156</v>
      </c>
      <c r="H576" s="29">
        <v>1.763109</v>
      </c>
      <c r="I576" s="29">
        <v>2.0183629999999999</v>
      </c>
      <c r="J576" s="29">
        <v>2.2608630000000001</v>
      </c>
      <c r="K576" s="29">
        <v>2.010284</v>
      </c>
      <c r="L576" s="29">
        <v>1.857208</v>
      </c>
      <c r="M576" s="58">
        <v>0.105235</v>
      </c>
      <c r="N576" s="58">
        <v>0.87201499999999998</v>
      </c>
      <c r="O576" s="58">
        <v>0.90820199999999995</v>
      </c>
      <c r="R576" s="31"/>
      <c r="S576" s="31">
        <f t="shared" si="1152"/>
        <v>2.601156</v>
      </c>
      <c r="T576" s="31">
        <f t="shared" si="1153"/>
        <v>1.763109</v>
      </c>
      <c r="U576" s="31">
        <f t="shared" si="1154"/>
        <v>2.0183629999999999</v>
      </c>
      <c r="V576" s="31">
        <f t="shared" si="1155"/>
        <v>2.2608630000000001</v>
      </c>
      <c r="W576" s="31">
        <f t="shared" si="1156"/>
        <v>2.010284</v>
      </c>
      <c r="X576" s="31">
        <f t="shared" si="1157"/>
        <v>1.857208</v>
      </c>
      <c r="Y576" s="60">
        <f t="shared" si="1158"/>
        <v>0.26417609090909089</v>
      </c>
      <c r="Z576" s="60">
        <f t="shared" si="1159"/>
        <v>0.87201499999999998</v>
      </c>
      <c r="AA576" s="60">
        <f t="shared" si="1160"/>
        <v>0.90820199999999995</v>
      </c>
      <c r="AC576" s="60"/>
      <c r="AD576" s="60"/>
      <c r="AE576" s="60"/>
      <c r="AF576" s="60"/>
      <c r="AG576" s="60"/>
      <c r="AH576" s="60"/>
      <c r="AI576" s="60"/>
      <c r="AJ576" s="60"/>
      <c r="AK576" s="60"/>
      <c r="AM576" s="31"/>
      <c r="AN576" s="31"/>
      <c r="AO576" s="31"/>
      <c r="AP576" s="31"/>
      <c r="AQ576" s="31"/>
      <c r="AR576" s="31"/>
      <c r="AS576" s="60"/>
      <c r="AW576" s="29">
        <f t="shared" si="1236"/>
        <v>2.601156</v>
      </c>
      <c r="AX576" s="29">
        <f t="shared" si="1233"/>
        <v>1.763109</v>
      </c>
      <c r="AY576" s="29">
        <f t="shared" si="1233"/>
        <v>2.0183629999999999</v>
      </c>
      <c r="AZ576" s="29">
        <f t="shared" si="1233"/>
        <v>2.2608630000000001</v>
      </c>
      <c r="BA576" s="29">
        <f t="shared" si="1233"/>
        <v>2.010284</v>
      </c>
      <c r="BB576" s="29">
        <f t="shared" si="1233"/>
        <v>1.857208</v>
      </c>
      <c r="BC576" s="29">
        <f t="shared" si="1233"/>
        <v>0.26417609090909089</v>
      </c>
      <c r="BD576" s="29">
        <f t="shared" si="1233"/>
        <v>0.87201499999999998</v>
      </c>
      <c r="BE576" s="29">
        <f t="shared" si="1233"/>
        <v>0.90820199999999995</v>
      </c>
      <c r="BG576" s="29">
        <f t="shared" si="1237"/>
        <v>11.305285</v>
      </c>
      <c r="BH576" s="29">
        <f t="shared" si="1238"/>
        <v>6.4338309999999996</v>
      </c>
      <c r="BI576" s="29">
        <f t="shared" si="1239"/>
        <v>7.9882349999999995</v>
      </c>
      <c r="BJ576" s="29">
        <f t="shared" si="1240"/>
        <v>8.1821150000000014</v>
      </c>
      <c r="BK576" s="29">
        <f t="shared" si="1241"/>
        <v>7.2947100000000002</v>
      </c>
      <c r="BL576" s="29">
        <f t="shared" si="1242"/>
        <v>6.8685139999999993</v>
      </c>
      <c r="BM576" s="29">
        <f t="shared" si="1243"/>
        <v>-3.7001738181818182</v>
      </c>
      <c r="BN576" s="29">
        <f t="shared" si="1244"/>
        <v>-1.1624799999999997</v>
      </c>
      <c r="BO576" s="29">
        <f t="shared" si="1245"/>
        <v>-2.1675940000000002</v>
      </c>
      <c r="BQ576" s="24">
        <v>2009</v>
      </c>
      <c r="BR576" s="24">
        <v>8</v>
      </c>
      <c r="BS576" s="29">
        <f t="shared" si="1246"/>
        <v>-7.0210369999999998</v>
      </c>
      <c r="BT576" s="29">
        <f t="shared" si="1247"/>
        <v>-5.9332869999999991</v>
      </c>
      <c r="BU576" s="29">
        <f t="shared" si="1248"/>
        <v>-7.4131949999999991</v>
      </c>
      <c r="BV576" s="29">
        <f t="shared" si="1249"/>
        <v>-4.9562040000000005</v>
      </c>
      <c r="BW576" s="29">
        <f t="shared" si="1250"/>
        <v>-4.2486670000000002</v>
      </c>
      <c r="BX576" s="29">
        <f t="shared" si="1251"/>
        <v>-5.0899099999999988</v>
      </c>
      <c r="BY576" s="29">
        <f t="shared" si="1252"/>
        <v>-8.1351720000000007</v>
      </c>
      <c r="BZ576" s="29">
        <f t="shared" si="1253"/>
        <v>-3.9115900000000003</v>
      </c>
      <c r="CA576" s="29">
        <f t="shared" si="1254"/>
        <v>-2.7688689999999996</v>
      </c>
    </row>
    <row r="577" spans="1:79" x14ac:dyDescent="0.25">
      <c r="A577" s="25" t="s">
        <v>118</v>
      </c>
      <c r="B577" s="25" t="s">
        <v>98</v>
      </c>
      <c r="C577" s="25" t="s">
        <v>93</v>
      </c>
      <c r="D577" s="26">
        <v>36</v>
      </c>
      <c r="F577" s="29">
        <v>0.57657999999999998</v>
      </c>
      <c r="G577" s="29">
        <v>2.8478379999999999</v>
      </c>
      <c r="H577" s="29">
        <v>2.0856970000000001</v>
      </c>
      <c r="I577" s="29">
        <v>2.0709580000000001</v>
      </c>
      <c r="J577" s="29">
        <v>2.3094139999999999</v>
      </c>
      <c r="K577" s="29">
        <v>1.957422</v>
      </c>
      <c r="L577" s="29">
        <v>1.8404370000000001</v>
      </c>
      <c r="M577" s="58">
        <v>0.42063200000000001</v>
      </c>
      <c r="N577" s="58">
        <v>1.1398969999999999</v>
      </c>
      <c r="O577" s="58">
        <v>1.234707</v>
      </c>
      <c r="R577" s="31"/>
      <c r="S577" s="31">
        <f t="shared" si="1152"/>
        <v>2.8478379999999999</v>
      </c>
      <c r="T577" s="31">
        <f t="shared" si="1153"/>
        <v>2.0856970000000001</v>
      </c>
      <c r="U577" s="31">
        <f t="shared" si="1154"/>
        <v>2.0709580000000001</v>
      </c>
      <c r="V577" s="31">
        <f t="shared" si="1155"/>
        <v>2.3094139999999999</v>
      </c>
      <c r="W577" s="31">
        <f t="shared" si="1156"/>
        <v>1.957422</v>
      </c>
      <c r="X577" s="31">
        <f t="shared" si="1157"/>
        <v>1.8404370000000001</v>
      </c>
      <c r="Y577" s="60">
        <f t="shared" si="1158"/>
        <v>0.50569454545454551</v>
      </c>
      <c r="Z577" s="60">
        <f t="shared" si="1159"/>
        <v>1.1398969999999999</v>
      </c>
      <c r="AA577" s="60">
        <f t="shared" si="1160"/>
        <v>1.234707</v>
      </c>
      <c r="AC577" s="60"/>
      <c r="AD577" s="60"/>
      <c r="AE577" s="60"/>
      <c r="AF577" s="60"/>
      <c r="AG577" s="60"/>
      <c r="AH577" s="60"/>
      <c r="AI577" s="60"/>
      <c r="AJ577" s="60"/>
      <c r="AK577" s="60"/>
      <c r="AM577" s="31"/>
      <c r="AN577" s="31"/>
      <c r="AO577" s="31"/>
      <c r="AP577" s="31"/>
      <c r="AQ577" s="31"/>
      <c r="AR577" s="31"/>
      <c r="AS577" s="60"/>
      <c r="AW577" s="29">
        <f t="shared" si="1236"/>
        <v>2.8478379999999999</v>
      </c>
      <c r="AX577" s="29">
        <f t="shared" si="1233"/>
        <v>2.0856970000000001</v>
      </c>
      <c r="AY577" s="29">
        <f t="shared" si="1233"/>
        <v>2.0709580000000001</v>
      </c>
      <c r="AZ577" s="29">
        <f t="shared" si="1233"/>
        <v>2.3094139999999999</v>
      </c>
      <c r="BA577" s="29">
        <f t="shared" si="1233"/>
        <v>1.957422</v>
      </c>
      <c r="BB577" s="29">
        <f t="shared" si="1233"/>
        <v>1.8404370000000001</v>
      </c>
      <c r="BC577" s="29">
        <f t="shared" si="1233"/>
        <v>0.50569454545454551</v>
      </c>
      <c r="BD577" s="29">
        <f t="shared" si="1233"/>
        <v>1.1398969999999999</v>
      </c>
      <c r="BE577" s="29">
        <f t="shared" si="1233"/>
        <v>1.234707</v>
      </c>
      <c r="BG577" s="29">
        <f t="shared" si="1237"/>
        <v>14.153122999999999</v>
      </c>
      <c r="BH577" s="29">
        <f t="shared" si="1238"/>
        <v>8.5195279999999993</v>
      </c>
      <c r="BI577" s="29">
        <f t="shared" si="1239"/>
        <v>10.059193</v>
      </c>
      <c r="BJ577" s="29">
        <f t="shared" si="1240"/>
        <v>10.491529000000002</v>
      </c>
      <c r="BK577" s="29">
        <f t="shared" si="1241"/>
        <v>9.2521319999999996</v>
      </c>
      <c r="BL577" s="29">
        <f t="shared" si="1242"/>
        <v>8.708950999999999</v>
      </c>
      <c r="BM577" s="29">
        <f t="shared" si="1243"/>
        <v>-3.1944792727272726</v>
      </c>
      <c r="BN577" s="29">
        <f t="shared" si="1244"/>
        <v>-2.2582999999999798E-2</v>
      </c>
      <c r="BO577" s="29">
        <f t="shared" si="1245"/>
        <v>-0.93288700000000024</v>
      </c>
      <c r="BQ577" s="24">
        <v>2009</v>
      </c>
      <c r="BR577" s="24">
        <v>9</v>
      </c>
      <c r="BS577" s="29">
        <f t="shared" si="1246"/>
        <v>-7.9400649999999997</v>
      </c>
      <c r="BT577" s="29">
        <f t="shared" si="1247"/>
        <v>-7.5857729999999988</v>
      </c>
      <c r="BU577" s="29">
        <f t="shared" si="1248"/>
        <v>-8.6089779999999987</v>
      </c>
      <c r="BV577" s="29">
        <f t="shared" si="1249"/>
        <v>-4.9490010000000009</v>
      </c>
      <c r="BW577" s="29">
        <f t="shared" si="1250"/>
        <v>-4.3866200000000006</v>
      </c>
      <c r="BX577" s="29">
        <f t="shared" si="1251"/>
        <v>-5.8050689999999987</v>
      </c>
      <c r="BY577" s="29">
        <f t="shared" si="1252"/>
        <v>-9.9527501818181818</v>
      </c>
      <c r="BZ577" s="29">
        <f t="shared" si="1253"/>
        <v>-4.9282149999999998</v>
      </c>
      <c r="CA577" s="29">
        <f t="shared" si="1254"/>
        <v>-4.3725499999999995</v>
      </c>
    </row>
    <row r="578" spans="1:79" x14ac:dyDescent="0.25">
      <c r="A578" s="25" t="s">
        <v>119</v>
      </c>
      <c r="B578" s="25" t="s">
        <v>91</v>
      </c>
      <c r="C578" s="25" t="s">
        <v>91</v>
      </c>
      <c r="D578" s="26" t="s">
        <v>100</v>
      </c>
      <c r="F578" s="29">
        <v>1.394028</v>
      </c>
      <c r="G578" s="29">
        <v>2.8275779999999999</v>
      </c>
      <c r="H578" s="29">
        <v>2.0182899999999999</v>
      </c>
      <c r="I578" s="29">
        <v>1.7903439999999999</v>
      </c>
      <c r="J578" s="29">
        <v>2.1753969999999998</v>
      </c>
      <c r="K578" s="29">
        <v>1.709047</v>
      </c>
      <c r="L578" s="29">
        <v>1.3153079999999999</v>
      </c>
      <c r="M578" s="58">
        <v>1.4182999999999999</v>
      </c>
      <c r="N578" s="58">
        <v>1.3508519999999999</v>
      </c>
      <c r="O578" s="58">
        <v>1.67625</v>
      </c>
      <c r="R578" s="31"/>
      <c r="S578" s="31">
        <f t="shared" si="1152"/>
        <v>2.8275779999999999</v>
      </c>
      <c r="T578" s="31">
        <f t="shared" si="1153"/>
        <v>2.0182899999999999</v>
      </c>
      <c r="U578" s="31">
        <f t="shared" si="1154"/>
        <v>1.7903439999999999</v>
      </c>
      <c r="V578" s="31">
        <f t="shared" si="1155"/>
        <v>2.1753969999999998</v>
      </c>
      <c r="W578" s="31">
        <f t="shared" si="1156"/>
        <v>1.709047</v>
      </c>
      <c r="X578" s="31">
        <f t="shared" si="1157"/>
        <v>1.3153079999999999</v>
      </c>
      <c r="Y578" s="60">
        <f t="shared" si="1158"/>
        <v>1.4050607272727271</v>
      </c>
      <c r="Z578" s="60">
        <f t="shared" si="1159"/>
        <v>1.3508519999999999</v>
      </c>
      <c r="AA578" s="60">
        <f t="shared" si="1160"/>
        <v>1.67625</v>
      </c>
      <c r="AC578" s="60"/>
      <c r="AD578" s="60"/>
      <c r="AE578" s="60"/>
      <c r="AF578" s="60"/>
      <c r="AG578" s="60"/>
      <c r="AH578" s="60"/>
      <c r="AI578" s="60"/>
      <c r="AJ578" s="60"/>
      <c r="AK578" s="60"/>
      <c r="AM578" s="31"/>
      <c r="AN578" s="31"/>
      <c r="AO578" s="31"/>
      <c r="AP578" s="31"/>
      <c r="AQ578" s="31"/>
      <c r="AR578" s="31"/>
      <c r="AS578" s="60"/>
      <c r="AW578" s="29">
        <f t="shared" si="1236"/>
        <v>2.8275779999999999</v>
      </c>
      <c r="AX578" s="29">
        <f t="shared" si="1233"/>
        <v>2.0182899999999999</v>
      </c>
      <c r="AY578" s="29">
        <f t="shared" si="1233"/>
        <v>1.7903439999999999</v>
      </c>
      <c r="AZ578" s="29">
        <f t="shared" si="1233"/>
        <v>2.1753969999999998</v>
      </c>
      <c r="BA578" s="29">
        <f t="shared" si="1233"/>
        <v>1.709047</v>
      </c>
      <c r="BB578" s="29">
        <f t="shared" si="1233"/>
        <v>1.3153079999999999</v>
      </c>
      <c r="BC578" s="29">
        <f t="shared" si="1233"/>
        <v>1.4050607272727271</v>
      </c>
      <c r="BD578" s="29">
        <f t="shared" si="1233"/>
        <v>1.3508519999999999</v>
      </c>
      <c r="BE578" s="29">
        <f t="shared" si="1233"/>
        <v>1.67625</v>
      </c>
      <c r="BG578" s="29">
        <f t="shared" si="1237"/>
        <v>16.980701</v>
      </c>
      <c r="BH578" s="29">
        <f t="shared" si="1238"/>
        <v>10.537818</v>
      </c>
      <c r="BI578" s="29">
        <f t="shared" si="1239"/>
        <v>11.849537</v>
      </c>
      <c r="BJ578" s="29">
        <f t="shared" si="1240"/>
        <v>12.666926000000002</v>
      </c>
      <c r="BK578" s="29">
        <f t="shared" si="1241"/>
        <v>10.961179</v>
      </c>
      <c r="BL578" s="29">
        <f t="shared" si="1242"/>
        <v>10.024258999999999</v>
      </c>
      <c r="BM578" s="29">
        <f t="shared" si="1243"/>
        <v>-1.7894185454545455</v>
      </c>
      <c r="BN578" s="29">
        <f t="shared" si="1244"/>
        <v>1.3282690000000001</v>
      </c>
      <c r="BO578" s="29">
        <f t="shared" si="1245"/>
        <v>0.74336299999999977</v>
      </c>
      <c r="BQ578" s="24">
        <v>2009</v>
      </c>
      <c r="BR578" s="24">
        <f>1+BR577</f>
        <v>10</v>
      </c>
      <c r="BS578" s="29">
        <f t="shared" si="1246"/>
        <v>-7.7104869999999996</v>
      </c>
      <c r="BT578" s="29">
        <f t="shared" si="1247"/>
        <v>-6.8121659999999986</v>
      </c>
      <c r="BU578" s="29">
        <f t="shared" si="1248"/>
        <v>-8.7850019999999986</v>
      </c>
      <c r="BV578" s="29">
        <f t="shared" si="1249"/>
        <v>-4.5100480000000012</v>
      </c>
      <c r="BW578" s="29">
        <f t="shared" si="1250"/>
        <v>-3.8638430000000006</v>
      </c>
      <c r="BX578" s="29">
        <f t="shared" si="1251"/>
        <v>-4.7193199999999988</v>
      </c>
      <c r="BY578" s="29">
        <f t="shared" si="1252"/>
        <v>-10.20230390909091</v>
      </c>
      <c r="BZ578" s="29">
        <f t="shared" si="1253"/>
        <v>-4.0751200000000001</v>
      </c>
      <c r="CA578" s="29">
        <f t="shared" si="1254"/>
        <v>-3.5848589999999994</v>
      </c>
    </row>
    <row r="579" spans="1:79" x14ac:dyDescent="0.25">
      <c r="A579" s="25" t="s">
        <v>119</v>
      </c>
      <c r="B579" s="25" t="s">
        <v>91</v>
      </c>
      <c r="C579" s="25" t="s">
        <v>92</v>
      </c>
      <c r="D579" s="26">
        <v>2</v>
      </c>
      <c r="F579" s="29">
        <v>1.948534</v>
      </c>
      <c r="G579" s="29">
        <v>3.0834739999999998</v>
      </c>
      <c r="H579" s="29">
        <v>2.4442719999999998</v>
      </c>
      <c r="I579" s="29">
        <v>2.3153139999999999</v>
      </c>
      <c r="J579" s="29">
        <v>2.6222409999999998</v>
      </c>
      <c r="K579" s="29">
        <v>2.1178680000000001</v>
      </c>
      <c r="L579" s="29">
        <v>1.949773</v>
      </c>
      <c r="M579" s="58">
        <v>1.8002880000000001</v>
      </c>
      <c r="N579" s="58">
        <v>2.0429110000000001</v>
      </c>
      <c r="O579" s="58">
        <v>2.2227899999999998</v>
      </c>
      <c r="R579" s="31"/>
      <c r="S579" s="31">
        <f t="shared" ref="S579:S642" si="1255">G579</f>
        <v>3.0834739999999998</v>
      </c>
      <c r="T579" s="31">
        <f t="shared" ref="T579:T642" si="1256">H579</f>
        <v>2.4442719999999998</v>
      </c>
      <c r="U579" s="31">
        <f t="shared" ref="U579:U642" si="1257">I579</f>
        <v>2.3153139999999999</v>
      </c>
      <c r="V579" s="31">
        <f t="shared" ref="V579:V642" si="1258">J579</f>
        <v>2.6222409999999998</v>
      </c>
      <c r="W579" s="31">
        <f t="shared" ref="W579:W642" si="1259">K579</f>
        <v>2.1178680000000001</v>
      </c>
      <c r="X579" s="31">
        <f t="shared" ref="X579:X642" si="1260">L579</f>
        <v>1.949773</v>
      </c>
      <c r="Y579" s="60">
        <f t="shared" ref="Y579:Y642" si="1261">(F579*$R$3+M579*$R$4)/($R$3+$R$4)</f>
        <v>1.8811494545454546</v>
      </c>
      <c r="Z579" s="60">
        <f t="shared" ref="Z579:Z642" si="1262">N579</f>
        <v>2.0429110000000001</v>
      </c>
      <c r="AA579" s="60">
        <f t="shared" ref="AA579:AA642" si="1263">O579</f>
        <v>2.2227899999999998</v>
      </c>
      <c r="AC579" s="60"/>
      <c r="AD579" s="60"/>
      <c r="AE579" s="60"/>
      <c r="AF579" s="60"/>
      <c r="AG579" s="60"/>
      <c r="AH579" s="60"/>
      <c r="AI579" s="60"/>
      <c r="AJ579" s="60"/>
      <c r="AK579" s="60"/>
      <c r="AM579" s="31"/>
      <c r="AN579" s="31"/>
      <c r="AO579" s="31"/>
      <c r="AP579" s="31"/>
      <c r="AQ579" s="31"/>
      <c r="AR579" s="31"/>
      <c r="AS579" s="60"/>
      <c r="AW579" s="29">
        <f t="shared" si="1236"/>
        <v>3.0834739999999998</v>
      </c>
      <c r="AX579" s="29">
        <f t="shared" si="1233"/>
        <v>2.4442719999999998</v>
      </c>
      <c r="AY579" s="29">
        <f t="shared" si="1233"/>
        <v>2.3153139999999999</v>
      </c>
      <c r="AZ579" s="29">
        <f t="shared" si="1233"/>
        <v>2.6222409999999998</v>
      </c>
      <c r="BA579" s="29">
        <f t="shared" si="1233"/>
        <v>2.1178680000000001</v>
      </c>
      <c r="BB579" s="29">
        <f t="shared" si="1233"/>
        <v>1.949773</v>
      </c>
      <c r="BC579" s="29">
        <f t="shared" si="1233"/>
        <v>1.8811494545454546</v>
      </c>
      <c r="BD579" s="29">
        <f t="shared" si="1233"/>
        <v>2.0429110000000001</v>
      </c>
      <c r="BE579" s="29">
        <f t="shared" si="1233"/>
        <v>2.2227899999999998</v>
      </c>
      <c r="BG579" s="29">
        <f t="shared" si="1237"/>
        <v>20.064174999999999</v>
      </c>
      <c r="BH579" s="29">
        <f t="shared" si="1238"/>
        <v>12.982089999999999</v>
      </c>
      <c r="BI579" s="29">
        <f t="shared" si="1239"/>
        <v>14.164850999999999</v>
      </c>
      <c r="BJ579" s="29">
        <f t="shared" si="1240"/>
        <v>15.289167000000003</v>
      </c>
      <c r="BK579" s="29">
        <f t="shared" si="1241"/>
        <v>13.079046999999999</v>
      </c>
      <c r="BL579" s="29">
        <f t="shared" si="1242"/>
        <v>11.974031999999999</v>
      </c>
      <c r="BM579" s="29">
        <f t="shared" si="1243"/>
        <v>9.1730909090909085E-2</v>
      </c>
      <c r="BN579" s="29">
        <f t="shared" si="1244"/>
        <v>3.3711800000000003</v>
      </c>
      <c r="BO579" s="29">
        <f t="shared" si="1245"/>
        <v>2.9661529999999994</v>
      </c>
      <c r="BQ579" s="24">
        <v>2009</v>
      </c>
      <c r="BR579" s="24">
        <f t="shared" ref="BR579:BR589" si="1264">1+BR578</f>
        <v>11</v>
      </c>
      <c r="BS579" s="29">
        <f t="shared" si="1246"/>
        <v>-8.1045870000000004</v>
      </c>
      <c r="BT579" s="29">
        <f t="shared" si="1247"/>
        <v>-6.9401409999999988</v>
      </c>
      <c r="BU579" s="29">
        <f t="shared" si="1248"/>
        <v>-9.4601759999999988</v>
      </c>
      <c r="BV579" s="29">
        <f t="shared" si="1249"/>
        <v>-4.6570410000000013</v>
      </c>
      <c r="BW579" s="29">
        <f t="shared" si="1250"/>
        <v>-3.8549020000000005</v>
      </c>
      <c r="BX579" s="29">
        <f t="shared" si="1251"/>
        <v>-4.3630919999999991</v>
      </c>
      <c r="BY579" s="29">
        <f t="shared" si="1252"/>
        <v>-10.899898727272728</v>
      </c>
      <c r="BZ579" s="29">
        <f t="shared" si="1253"/>
        <v>-4.376277</v>
      </c>
      <c r="CA579" s="29">
        <f t="shared" si="1254"/>
        <v>-4.1941969999999991</v>
      </c>
    </row>
    <row r="580" spans="1:79" x14ac:dyDescent="0.25">
      <c r="A580" s="25" t="s">
        <v>119</v>
      </c>
      <c r="B580" s="25" t="s">
        <v>91</v>
      </c>
      <c r="C580" s="25" t="s">
        <v>93</v>
      </c>
      <c r="D580" s="26">
        <v>3</v>
      </c>
      <c r="F580" s="29">
        <v>2.3711090000000001</v>
      </c>
      <c r="G580" s="29">
        <v>3.3769520000000002</v>
      </c>
      <c r="H580" s="29">
        <v>2.61443</v>
      </c>
      <c r="I580" s="29">
        <v>2.7914279999999998</v>
      </c>
      <c r="J580" s="29">
        <v>3.0217179999999999</v>
      </c>
      <c r="K580" s="29">
        <v>2.508543</v>
      </c>
      <c r="L580" s="29">
        <v>2.381008</v>
      </c>
      <c r="M580" s="58">
        <v>2.0901070000000002</v>
      </c>
      <c r="N580" s="58">
        <v>2.2907860000000002</v>
      </c>
      <c r="O580" s="58">
        <v>2.3537750000000002</v>
      </c>
      <c r="R580" s="31"/>
      <c r="S580" s="31">
        <f t="shared" si="1255"/>
        <v>3.3769520000000002</v>
      </c>
      <c r="T580" s="31">
        <f t="shared" si="1256"/>
        <v>2.61443</v>
      </c>
      <c r="U580" s="31">
        <f t="shared" si="1257"/>
        <v>2.7914279999999998</v>
      </c>
      <c r="V580" s="31">
        <f t="shared" si="1258"/>
        <v>3.0217179999999999</v>
      </c>
      <c r="W580" s="31">
        <f t="shared" si="1259"/>
        <v>2.508543</v>
      </c>
      <c r="X580" s="31">
        <f t="shared" si="1260"/>
        <v>2.381008</v>
      </c>
      <c r="Y580" s="60">
        <f t="shared" si="1261"/>
        <v>2.243380818181818</v>
      </c>
      <c r="Z580" s="60">
        <f t="shared" si="1262"/>
        <v>2.2907860000000002</v>
      </c>
      <c r="AA580" s="60">
        <f t="shared" si="1263"/>
        <v>2.3537750000000002</v>
      </c>
      <c r="AC580" s="60"/>
      <c r="AD580" s="60"/>
      <c r="AE580" s="60"/>
      <c r="AF580" s="60"/>
      <c r="AG580" s="60"/>
      <c r="AH580" s="60"/>
      <c r="AI580" s="60"/>
      <c r="AJ580" s="60"/>
      <c r="AK580" s="60"/>
      <c r="AM580" s="31"/>
      <c r="AN580" s="31"/>
      <c r="AO580" s="31"/>
      <c r="AP580" s="31"/>
      <c r="AQ580" s="31"/>
      <c r="AR580" s="31"/>
      <c r="AS580" s="60"/>
      <c r="AW580" s="29">
        <f t="shared" si="1236"/>
        <v>3.3769520000000002</v>
      </c>
      <c r="AX580" s="29">
        <f t="shared" si="1233"/>
        <v>2.61443</v>
      </c>
      <c r="AY580" s="29">
        <f t="shared" si="1233"/>
        <v>2.7914279999999998</v>
      </c>
      <c r="AZ580" s="29">
        <f t="shared" si="1233"/>
        <v>3.0217179999999999</v>
      </c>
      <c r="BA580" s="29">
        <f t="shared" si="1233"/>
        <v>2.508543</v>
      </c>
      <c r="BB580" s="29">
        <f t="shared" si="1233"/>
        <v>2.381008</v>
      </c>
      <c r="BC580" s="29">
        <f t="shared" si="1233"/>
        <v>2.243380818181818</v>
      </c>
      <c r="BD580" s="29">
        <f t="shared" si="1233"/>
        <v>2.2907860000000002</v>
      </c>
      <c r="BE580" s="29">
        <f t="shared" si="1233"/>
        <v>2.3537750000000002</v>
      </c>
      <c r="BG580" s="29">
        <f t="shared" si="1237"/>
        <v>23.441126999999998</v>
      </c>
      <c r="BH580" s="29">
        <f t="shared" si="1238"/>
        <v>15.59652</v>
      </c>
      <c r="BI580" s="29">
        <f t="shared" si="1239"/>
        <v>16.956278999999999</v>
      </c>
      <c r="BJ580" s="29">
        <f t="shared" si="1240"/>
        <v>18.310885000000003</v>
      </c>
      <c r="BK580" s="29">
        <f t="shared" si="1241"/>
        <v>15.587589999999999</v>
      </c>
      <c r="BL580" s="29">
        <f t="shared" si="1242"/>
        <v>14.355039999999999</v>
      </c>
      <c r="BM580" s="29">
        <f t="shared" si="1243"/>
        <v>2.3351117272727269</v>
      </c>
      <c r="BN580" s="29">
        <f t="shared" si="1244"/>
        <v>5.6619660000000005</v>
      </c>
      <c r="BO580" s="29">
        <f t="shared" si="1245"/>
        <v>5.3199279999999991</v>
      </c>
      <c r="BQ580" s="24">
        <v>2009</v>
      </c>
      <c r="BR580" s="24">
        <f t="shared" si="1264"/>
        <v>12</v>
      </c>
      <c r="BS580" s="29">
        <f t="shared" si="1246"/>
        <v>-8.5419200000000011</v>
      </c>
      <c r="BT580" s="29">
        <f t="shared" si="1247"/>
        <v>-7.0155939999999992</v>
      </c>
      <c r="BU580" s="29">
        <f t="shared" si="1248"/>
        <v>-10.323929999999999</v>
      </c>
      <c r="BV580" s="29">
        <f t="shared" si="1249"/>
        <v>-5.3431460000000008</v>
      </c>
      <c r="BW580" s="29">
        <f t="shared" si="1250"/>
        <v>-4.3866110000000003</v>
      </c>
      <c r="BX580" s="29">
        <f t="shared" si="1251"/>
        <v>-4.3686049999999987</v>
      </c>
      <c r="BY580" s="29">
        <f t="shared" si="1252"/>
        <v>-12.29033309090909</v>
      </c>
      <c r="BZ580" s="29">
        <f t="shared" si="1253"/>
        <v>-5.0913000000000004</v>
      </c>
      <c r="CA580" s="29">
        <f t="shared" si="1254"/>
        <v>-5.8640519999999992</v>
      </c>
    </row>
    <row r="581" spans="1:79" x14ac:dyDescent="0.25">
      <c r="A581" s="25" t="s">
        <v>119</v>
      </c>
      <c r="B581" s="25" t="s">
        <v>92</v>
      </c>
      <c r="C581" s="25" t="s">
        <v>91</v>
      </c>
      <c r="D581" s="26">
        <v>4</v>
      </c>
      <c r="F581" s="29">
        <v>2.9186770000000002</v>
      </c>
      <c r="G581" s="29">
        <v>3.6241650000000001</v>
      </c>
      <c r="H581" s="29">
        <v>2.5042949999999999</v>
      </c>
      <c r="I581" s="29">
        <v>3.1673399999999998</v>
      </c>
      <c r="J581" s="29">
        <v>3.3405559999999999</v>
      </c>
      <c r="K581" s="29">
        <v>2.770702</v>
      </c>
      <c r="L581" s="29">
        <v>2.3701829999999999</v>
      </c>
      <c r="M581" s="58">
        <v>2.7534160000000001</v>
      </c>
      <c r="N581" s="58">
        <v>2.4398949999999999</v>
      </c>
      <c r="O581" s="58">
        <v>2.6161699999999999</v>
      </c>
      <c r="R581" s="31"/>
      <c r="S581" s="31">
        <f t="shared" si="1255"/>
        <v>3.6241650000000001</v>
      </c>
      <c r="T581" s="31">
        <f t="shared" si="1256"/>
        <v>2.5042949999999999</v>
      </c>
      <c r="U581" s="31">
        <f t="shared" si="1257"/>
        <v>3.1673399999999998</v>
      </c>
      <c r="V581" s="31">
        <f t="shared" si="1258"/>
        <v>3.3405559999999999</v>
      </c>
      <c r="W581" s="31">
        <f t="shared" si="1259"/>
        <v>2.770702</v>
      </c>
      <c r="X581" s="31">
        <f t="shared" si="1260"/>
        <v>2.3701829999999999</v>
      </c>
      <c r="Y581" s="60">
        <f t="shared" si="1261"/>
        <v>2.8435583636363635</v>
      </c>
      <c r="Z581" s="60">
        <f t="shared" si="1262"/>
        <v>2.4398949999999999</v>
      </c>
      <c r="AA581" s="60">
        <f t="shared" si="1263"/>
        <v>2.6161699999999999</v>
      </c>
      <c r="AC581" s="60"/>
      <c r="AD581" s="60"/>
      <c r="AE581" s="60"/>
      <c r="AF581" s="60"/>
      <c r="AG581" s="60"/>
      <c r="AH581" s="60"/>
      <c r="AI581" s="60"/>
      <c r="AJ581" s="60"/>
      <c r="AK581" s="60"/>
      <c r="AM581" s="31"/>
      <c r="AN581" s="31"/>
      <c r="AO581" s="31"/>
      <c r="AP581" s="31"/>
      <c r="AQ581" s="31"/>
      <c r="AR581" s="31"/>
      <c r="AS581" s="60"/>
      <c r="AW581" s="29">
        <f t="shared" si="1236"/>
        <v>3.6241650000000001</v>
      </c>
      <c r="AX581" s="29">
        <f t="shared" si="1233"/>
        <v>2.5042949999999999</v>
      </c>
      <c r="AY581" s="29">
        <f t="shared" si="1233"/>
        <v>3.1673399999999998</v>
      </c>
      <c r="AZ581" s="29">
        <f t="shared" si="1233"/>
        <v>3.3405559999999999</v>
      </c>
      <c r="BA581" s="29">
        <f t="shared" si="1233"/>
        <v>2.770702</v>
      </c>
      <c r="BB581" s="29">
        <f t="shared" si="1233"/>
        <v>2.3701829999999999</v>
      </c>
      <c r="BC581" s="29">
        <f t="shared" si="1233"/>
        <v>2.8435583636363635</v>
      </c>
      <c r="BD581" s="29">
        <f t="shared" si="1233"/>
        <v>2.4398949999999999</v>
      </c>
      <c r="BE581" s="29">
        <f t="shared" si="1233"/>
        <v>2.6161699999999999</v>
      </c>
      <c r="BG581" s="29">
        <f t="shared" si="1237"/>
        <v>27.065291999999999</v>
      </c>
      <c r="BH581" s="29">
        <f t="shared" si="1238"/>
        <v>18.100815000000001</v>
      </c>
      <c r="BI581" s="29">
        <f t="shared" si="1239"/>
        <v>20.123618999999998</v>
      </c>
      <c r="BJ581" s="29">
        <f t="shared" si="1240"/>
        <v>21.651441000000002</v>
      </c>
      <c r="BK581" s="29">
        <f t="shared" si="1241"/>
        <v>18.358291999999999</v>
      </c>
      <c r="BL581" s="29">
        <f t="shared" si="1242"/>
        <v>16.725223</v>
      </c>
      <c r="BM581" s="29">
        <f t="shared" si="1243"/>
        <v>5.1786700909090904</v>
      </c>
      <c r="BN581" s="29">
        <f t="shared" si="1244"/>
        <v>8.1018609999999995</v>
      </c>
      <c r="BO581" s="29">
        <f t="shared" si="1245"/>
        <v>7.9360979999999994</v>
      </c>
      <c r="BQ581" s="24">
        <v>2009</v>
      </c>
      <c r="BR581" s="24">
        <f t="shared" si="1264"/>
        <v>13</v>
      </c>
      <c r="BS581" s="29">
        <f t="shared" si="1246"/>
        <v>-8.3373100000000004</v>
      </c>
      <c r="BT581" s="29">
        <f t="shared" si="1247"/>
        <v>-6.1457909999999991</v>
      </c>
      <c r="BU581" s="29">
        <f t="shared" si="1248"/>
        <v>-10.912398999999999</v>
      </c>
      <c r="BV581" s="29">
        <f t="shared" si="1249"/>
        <v>-5.8722770000000004</v>
      </c>
      <c r="BW581" s="29">
        <f t="shared" si="1250"/>
        <v>-4.591996</v>
      </c>
      <c r="BX581" s="29">
        <f t="shared" si="1251"/>
        <v>-3.7157669999999987</v>
      </c>
      <c r="BY581" s="29">
        <f t="shared" si="1252"/>
        <v>-13.599787818181817</v>
      </c>
      <c r="BZ581" s="29">
        <f t="shared" si="1253"/>
        <v>-4.3876350000000004</v>
      </c>
      <c r="CA581" s="29">
        <f t="shared" si="1254"/>
        <v>-5.3454629999999987</v>
      </c>
    </row>
    <row r="582" spans="1:79" x14ac:dyDescent="0.25">
      <c r="A582" s="25" t="s">
        <v>119</v>
      </c>
      <c r="B582" s="25" t="s">
        <v>92</v>
      </c>
      <c r="C582" s="25" t="s">
        <v>92</v>
      </c>
      <c r="D582" s="26">
        <v>5</v>
      </c>
      <c r="F582" s="29">
        <v>3.018027</v>
      </c>
      <c r="G582" s="29">
        <v>3.652542</v>
      </c>
      <c r="H582" s="29">
        <v>2.4985740000000001</v>
      </c>
      <c r="I582" s="29">
        <v>3.1749550000000002</v>
      </c>
      <c r="J582" s="29">
        <v>3.2318889999999998</v>
      </c>
      <c r="K582" s="29">
        <v>2.7248999999999999</v>
      </c>
      <c r="L582" s="29">
        <v>2.4269379999999998</v>
      </c>
      <c r="M582" s="58">
        <v>3.0487220000000002</v>
      </c>
      <c r="N582" s="58">
        <v>2.627945</v>
      </c>
      <c r="O582" s="58">
        <v>2.697397</v>
      </c>
      <c r="R582" s="31"/>
      <c r="S582" s="31">
        <f t="shared" si="1255"/>
        <v>3.652542</v>
      </c>
      <c r="T582" s="31">
        <f t="shared" si="1256"/>
        <v>2.4985740000000001</v>
      </c>
      <c r="U582" s="31">
        <f t="shared" si="1257"/>
        <v>3.1749550000000002</v>
      </c>
      <c r="V582" s="31">
        <f t="shared" si="1258"/>
        <v>3.2318889999999998</v>
      </c>
      <c r="W582" s="31">
        <f t="shared" si="1259"/>
        <v>2.7248999999999999</v>
      </c>
      <c r="X582" s="31">
        <f t="shared" si="1260"/>
        <v>2.4269379999999998</v>
      </c>
      <c r="Y582" s="60">
        <f t="shared" si="1261"/>
        <v>3.0319792727272725</v>
      </c>
      <c r="Z582" s="60">
        <f t="shared" si="1262"/>
        <v>2.627945</v>
      </c>
      <c r="AA582" s="60">
        <f t="shared" si="1263"/>
        <v>2.697397</v>
      </c>
      <c r="AC582" s="60"/>
      <c r="AD582" s="60"/>
      <c r="AE582" s="60"/>
      <c r="AF582" s="60"/>
      <c r="AG582" s="60"/>
      <c r="AH582" s="60"/>
      <c r="AI582" s="60"/>
      <c r="AJ582" s="60"/>
      <c r="AK582" s="60"/>
      <c r="AM582" s="31"/>
      <c r="AN582" s="31"/>
      <c r="AO582" s="31"/>
      <c r="AP582" s="31"/>
      <c r="AQ582" s="31"/>
      <c r="AR582" s="31"/>
      <c r="AS582" s="60"/>
      <c r="AW582" s="29">
        <f t="shared" si="1236"/>
        <v>3.652542</v>
      </c>
      <c r="AX582" s="29">
        <f t="shared" si="1233"/>
        <v>2.4985740000000001</v>
      </c>
      <c r="AY582" s="29">
        <f t="shared" si="1233"/>
        <v>3.1749550000000002</v>
      </c>
      <c r="AZ582" s="29">
        <f t="shared" si="1233"/>
        <v>3.2318889999999998</v>
      </c>
      <c r="BA582" s="29">
        <f t="shared" si="1233"/>
        <v>2.7248999999999999</v>
      </c>
      <c r="BB582" s="29">
        <f t="shared" si="1233"/>
        <v>2.4269379999999998</v>
      </c>
      <c r="BC582" s="29">
        <f t="shared" si="1233"/>
        <v>3.0319792727272725</v>
      </c>
      <c r="BD582" s="29">
        <f t="shared" si="1233"/>
        <v>2.627945</v>
      </c>
      <c r="BE582" s="29">
        <f t="shared" si="1233"/>
        <v>2.697397</v>
      </c>
      <c r="BG582" s="29">
        <f t="shared" si="1237"/>
        <v>30.717834</v>
      </c>
      <c r="BH582" s="29">
        <f t="shared" si="1238"/>
        <v>20.599389000000002</v>
      </c>
      <c r="BI582" s="29">
        <f t="shared" si="1239"/>
        <v>23.298573999999999</v>
      </c>
      <c r="BJ582" s="29">
        <f t="shared" si="1240"/>
        <v>24.883330000000001</v>
      </c>
      <c r="BK582" s="29">
        <f t="shared" si="1241"/>
        <v>21.083191999999997</v>
      </c>
      <c r="BL582" s="29">
        <f t="shared" si="1242"/>
        <v>19.152161</v>
      </c>
      <c r="BM582" s="29">
        <f t="shared" si="1243"/>
        <v>8.2106493636363638</v>
      </c>
      <c r="BN582" s="29">
        <f t="shared" si="1244"/>
        <v>10.729806</v>
      </c>
      <c r="BO582" s="29">
        <f t="shared" si="1245"/>
        <v>10.633495</v>
      </c>
      <c r="BQ582" s="24">
        <v>2009</v>
      </c>
      <c r="BR582" s="24">
        <f t="shared" si="1264"/>
        <v>14</v>
      </c>
      <c r="BS582" s="29">
        <f t="shared" si="1246"/>
        <v>-9.5518230000000006</v>
      </c>
      <c r="BT582" s="29">
        <f t="shared" si="1247"/>
        <v>-7.6654049999999989</v>
      </c>
      <c r="BU582" s="29">
        <f t="shared" si="1248"/>
        <v>-12.356533999999998</v>
      </c>
      <c r="BV582" s="29">
        <f t="shared" si="1249"/>
        <v>-6.8879840000000003</v>
      </c>
      <c r="BW582" s="29">
        <f t="shared" si="1250"/>
        <v>-5.3787399999999996</v>
      </c>
      <c r="BX582" s="29">
        <f t="shared" si="1251"/>
        <v>-4.3425429999999992</v>
      </c>
      <c r="BY582" s="29">
        <f t="shared" si="1252"/>
        <v>-14.517237545454543</v>
      </c>
      <c r="BZ582" s="29">
        <f t="shared" si="1253"/>
        <v>-4.9946360000000007</v>
      </c>
      <c r="CA582" s="29">
        <f t="shared" si="1254"/>
        <v>-6.4689379999999987</v>
      </c>
    </row>
    <row r="583" spans="1:79" x14ac:dyDescent="0.25">
      <c r="A583" s="25" t="s">
        <v>119</v>
      </c>
      <c r="B583" s="25" t="s">
        <v>92</v>
      </c>
      <c r="C583" s="25" t="s">
        <v>93</v>
      </c>
      <c r="D583" s="26">
        <v>6</v>
      </c>
      <c r="F583" s="29">
        <v>2.829453</v>
      </c>
      <c r="G583" s="29">
        <v>3.335963</v>
      </c>
      <c r="H583" s="29">
        <v>2.2545299999999999</v>
      </c>
      <c r="I583" s="29">
        <v>2.7790620000000001</v>
      </c>
      <c r="J583" s="29">
        <v>2.7613690000000002</v>
      </c>
      <c r="K583" s="29">
        <v>2.450558</v>
      </c>
      <c r="L583" s="29">
        <v>2.2480120000000001</v>
      </c>
      <c r="M583" s="58">
        <v>2.9571519999999998</v>
      </c>
      <c r="N583" s="58">
        <v>2.631068</v>
      </c>
      <c r="O583" s="58">
        <v>2.5240909999999999</v>
      </c>
      <c r="R583" s="31"/>
      <c r="S583" s="31">
        <f t="shared" si="1255"/>
        <v>3.335963</v>
      </c>
      <c r="T583" s="31">
        <f t="shared" si="1256"/>
        <v>2.2545299999999999</v>
      </c>
      <c r="U583" s="31">
        <f t="shared" si="1257"/>
        <v>2.7790620000000001</v>
      </c>
      <c r="V583" s="31">
        <f t="shared" si="1258"/>
        <v>2.7613690000000002</v>
      </c>
      <c r="W583" s="31">
        <f t="shared" si="1259"/>
        <v>2.450558</v>
      </c>
      <c r="X583" s="31">
        <f t="shared" si="1260"/>
        <v>2.2480120000000001</v>
      </c>
      <c r="Y583" s="60">
        <f t="shared" si="1261"/>
        <v>2.8874979999999999</v>
      </c>
      <c r="Z583" s="60">
        <f t="shared" si="1262"/>
        <v>2.631068</v>
      </c>
      <c r="AA583" s="60">
        <f t="shared" si="1263"/>
        <v>2.5240909999999999</v>
      </c>
      <c r="AC583" s="60"/>
      <c r="AD583" s="60"/>
      <c r="AE583" s="60"/>
      <c r="AF583" s="60"/>
      <c r="AG583" s="60"/>
      <c r="AH583" s="60"/>
      <c r="AI583" s="60"/>
      <c r="AJ583" s="60"/>
      <c r="AK583" s="60"/>
      <c r="AM583" s="31"/>
      <c r="AN583" s="31"/>
      <c r="AO583" s="31"/>
      <c r="AP583" s="31"/>
      <c r="AQ583" s="31"/>
      <c r="AR583" s="31"/>
      <c r="AS583" s="60"/>
      <c r="AW583" s="29">
        <f t="shared" si="1236"/>
        <v>3.335963</v>
      </c>
      <c r="AX583" s="29">
        <f t="shared" si="1233"/>
        <v>2.2545299999999999</v>
      </c>
      <c r="AY583" s="29">
        <f t="shared" si="1233"/>
        <v>2.7790620000000001</v>
      </c>
      <c r="AZ583" s="29">
        <f t="shared" si="1233"/>
        <v>2.7613690000000002</v>
      </c>
      <c r="BA583" s="29">
        <f t="shared" si="1233"/>
        <v>2.450558</v>
      </c>
      <c r="BB583" s="29">
        <f t="shared" si="1233"/>
        <v>2.2480120000000001</v>
      </c>
      <c r="BC583" s="29">
        <f t="shared" si="1233"/>
        <v>2.8874979999999999</v>
      </c>
      <c r="BD583" s="29">
        <f t="shared" si="1233"/>
        <v>2.631068</v>
      </c>
      <c r="BE583" s="29">
        <f t="shared" si="1233"/>
        <v>2.5240909999999999</v>
      </c>
      <c r="BG583" s="29">
        <f t="shared" si="1237"/>
        <v>34.053797000000003</v>
      </c>
      <c r="BH583" s="29">
        <f t="shared" si="1238"/>
        <v>22.853919000000001</v>
      </c>
      <c r="BI583" s="29">
        <f t="shared" si="1239"/>
        <v>26.077635999999998</v>
      </c>
      <c r="BJ583" s="29">
        <f t="shared" si="1240"/>
        <v>27.644699000000003</v>
      </c>
      <c r="BK583" s="29">
        <f t="shared" si="1241"/>
        <v>23.533749999999998</v>
      </c>
      <c r="BL583" s="29">
        <f t="shared" si="1242"/>
        <v>21.400172999999999</v>
      </c>
      <c r="BM583" s="29">
        <f t="shared" si="1243"/>
        <v>11.098147363636365</v>
      </c>
      <c r="BN583" s="29">
        <f t="shared" si="1244"/>
        <v>13.360873999999999</v>
      </c>
      <c r="BO583" s="29">
        <f t="shared" si="1245"/>
        <v>13.157586</v>
      </c>
      <c r="BQ583" s="24">
        <v>2009</v>
      </c>
      <c r="BR583" s="24">
        <f t="shared" si="1264"/>
        <v>15</v>
      </c>
      <c r="BS583" s="29">
        <f t="shared" si="1246"/>
        <v>-10.580502000000001</v>
      </c>
      <c r="BT583" s="29">
        <f t="shared" si="1247"/>
        <v>-9.0214659999999984</v>
      </c>
      <c r="BU583" s="29">
        <f t="shared" si="1248"/>
        <v>-13.236083999999998</v>
      </c>
      <c r="BV583" s="29">
        <f t="shared" si="1249"/>
        <v>-7.749371</v>
      </c>
      <c r="BW583" s="29">
        <f t="shared" si="1250"/>
        <v>-6.2218349999999996</v>
      </c>
      <c r="BX583" s="29">
        <f t="shared" si="1251"/>
        <v>-5.0473449999999991</v>
      </c>
      <c r="BY583" s="29">
        <f t="shared" si="1252"/>
        <v>-15.183972454545453</v>
      </c>
      <c r="BZ583" s="29">
        <f t="shared" si="1253"/>
        <v>-5.8526010000000008</v>
      </c>
      <c r="CA583" s="29">
        <f t="shared" si="1254"/>
        <v>-7.8904879999999986</v>
      </c>
    </row>
    <row r="584" spans="1:79" x14ac:dyDescent="0.25">
      <c r="A584" s="25" t="s">
        <v>119</v>
      </c>
      <c r="B584" s="25" t="s">
        <v>93</v>
      </c>
      <c r="C584" s="25" t="s">
        <v>91</v>
      </c>
      <c r="D584" s="26">
        <v>7</v>
      </c>
      <c r="F584" s="29">
        <v>1.913157</v>
      </c>
      <c r="G584" s="29">
        <v>2.2822249999999999</v>
      </c>
      <c r="H584" s="29">
        <v>1.365596</v>
      </c>
      <c r="I584" s="29">
        <v>1.8768180000000001</v>
      </c>
      <c r="J584" s="29">
        <v>1.8496189999999999</v>
      </c>
      <c r="K584" s="29">
        <v>1.5215129999999999</v>
      </c>
      <c r="L584" s="29">
        <v>1.3158430000000001</v>
      </c>
      <c r="M584" s="58">
        <v>2.5143369999999998</v>
      </c>
      <c r="N584" s="58">
        <v>1.8131900000000001</v>
      </c>
      <c r="O584" s="58">
        <v>1.1744000000000001</v>
      </c>
      <c r="R584" s="31"/>
      <c r="S584" s="31">
        <f t="shared" si="1255"/>
        <v>2.2822249999999999</v>
      </c>
      <c r="T584" s="31">
        <f t="shared" si="1256"/>
        <v>1.365596</v>
      </c>
      <c r="U584" s="31">
        <f t="shared" si="1257"/>
        <v>1.8768180000000001</v>
      </c>
      <c r="V584" s="31">
        <f t="shared" si="1258"/>
        <v>1.8496189999999999</v>
      </c>
      <c r="W584" s="31">
        <f t="shared" si="1259"/>
        <v>1.5215129999999999</v>
      </c>
      <c r="X584" s="31">
        <f t="shared" si="1260"/>
        <v>1.3158430000000001</v>
      </c>
      <c r="Y584" s="60">
        <f t="shared" si="1261"/>
        <v>2.186420636363636</v>
      </c>
      <c r="Z584" s="60">
        <f t="shared" si="1262"/>
        <v>1.8131900000000001</v>
      </c>
      <c r="AA584" s="60">
        <f t="shared" si="1263"/>
        <v>1.1744000000000001</v>
      </c>
      <c r="AC584" s="60">
        <f>S584</f>
        <v>2.2822249999999999</v>
      </c>
      <c r="AD584" s="60">
        <f t="shared" ref="AD584:AK599" si="1265">T584</f>
        <v>1.365596</v>
      </c>
      <c r="AE584" s="60">
        <f t="shared" si="1265"/>
        <v>1.8768180000000001</v>
      </c>
      <c r="AF584" s="60">
        <f t="shared" si="1265"/>
        <v>1.8496189999999999</v>
      </c>
      <c r="AG584" s="60">
        <f t="shared" si="1265"/>
        <v>1.5215129999999999</v>
      </c>
      <c r="AH584" s="60">
        <f t="shared" si="1265"/>
        <v>1.3158430000000001</v>
      </c>
      <c r="AI584" s="60">
        <f t="shared" si="1265"/>
        <v>2.186420636363636</v>
      </c>
      <c r="AJ584" s="60">
        <f t="shared" si="1265"/>
        <v>1.8131900000000001</v>
      </c>
      <c r="AK584" s="60">
        <f t="shared" si="1265"/>
        <v>1.1744000000000001</v>
      </c>
      <c r="AM584" s="31">
        <f>AC584</f>
        <v>2.2822249999999999</v>
      </c>
      <c r="AN584" s="31">
        <f t="shared" ref="AN584:AU584" si="1266">AD584</f>
        <v>1.365596</v>
      </c>
      <c r="AO584" s="31">
        <f t="shared" si="1266"/>
        <v>1.8768180000000001</v>
      </c>
      <c r="AP584" s="31">
        <f t="shared" si="1266"/>
        <v>1.8496189999999999</v>
      </c>
      <c r="AQ584" s="31">
        <f t="shared" si="1266"/>
        <v>1.5215129999999999</v>
      </c>
      <c r="AR584" s="31">
        <f t="shared" si="1266"/>
        <v>1.3158430000000001</v>
      </c>
      <c r="AS584" s="31">
        <f t="shared" si="1266"/>
        <v>2.186420636363636</v>
      </c>
      <c r="AT584" s="31">
        <f t="shared" si="1266"/>
        <v>1.8131900000000001</v>
      </c>
      <c r="AU584" s="31">
        <f t="shared" si="1266"/>
        <v>1.1744000000000001</v>
      </c>
      <c r="BQ584" s="24">
        <v>2009</v>
      </c>
      <c r="BR584" s="24">
        <f t="shared" si="1264"/>
        <v>16</v>
      </c>
      <c r="BS584" s="29">
        <f t="shared" si="1246"/>
        <v>-11.183463000000001</v>
      </c>
      <c r="BT584" s="29">
        <f t="shared" si="1247"/>
        <v>-8.9673399999999983</v>
      </c>
      <c r="BU584" s="29">
        <f t="shared" si="1248"/>
        <v>-14.053673999999997</v>
      </c>
      <c r="BV584" s="29">
        <f t="shared" si="1249"/>
        <v>-8.8024909999999998</v>
      </c>
      <c r="BW584" s="29">
        <f t="shared" si="1250"/>
        <v>-7.1138979999999998</v>
      </c>
      <c r="BX584" s="29">
        <f t="shared" si="1251"/>
        <v>-5.270840999999999</v>
      </c>
      <c r="BY584" s="29">
        <f t="shared" si="1252"/>
        <v>-16.226560636363633</v>
      </c>
      <c r="BZ584" s="29">
        <f t="shared" si="1253"/>
        <v>-6.8707950000000011</v>
      </c>
      <c r="CA584" s="29">
        <f t="shared" si="1254"/>
        <v>-9.1641479999999991</v>
      </c>
    </row>
    <row r="585" spans="1:79" x14ac:dyDescent="0.25">
      <c r="A585" s="25" t="s">
        <v>119</v>
      </c>
      <c r="B585" s="25" t="s">
        <v>93</v>
      </c>
      <c r="C585" s="25" t="s">
        <v>92</v>
      </c>
      <c r="D585" s="26">
        <v>8</v>
      </c>
      <c r="F585" s="29">
        <v>1.498211</v>
      </c>
      <c r="G585" s="29">
        <v>1.6209359999999999</v>
      </c>
      <c r="H585" s="29">
        <v>0.92812499999999998</v>
      </c>
      <c r="I585" s="29">
        <v>1.4903310000000001</v>
      </c>
      <c r="J585" s="29">
        <v>1.365381</v>
      </c>
      <c r="K585" s="29">
        <v>1.1340399999999999</v>
      </c>
      <c r="L585" s="29">
        <v>0.79978199999999999</v>
      </c>
      <c r="M585" s="58">
        <v>2.0592060000000001</v>
      </c>
      <c r="N585" s="58">
        <v>1.2583580000000001</v>
      </c>
      <c r="O585" s="58">
        <v>0.58822600000000003</v>
      </c>
      <c r="R585" s="31"/>
      <c r="S585" s="31">
        <f t="shared" si="1255"/>
        <v>1.6209359999999999</v>
      </c>
      <c r="T585" s="31">
        <f t="shared" si="1256"/>
        <v>0.92812499999999998</v>
      </c>
      <c r="U585" s="31">
        <f t="shared" si="1257"/>
        <v>1.4903310000000001</v>
      </c>
      <c r="V585" s="31">
        <f t="shared" si="1258"/>
        <v>1.365381</v>
      </c>
      <c r="W585" s="31">
        <f t="shared" si="1259"/>
        <v>1.1340399999999999</v>
      </c>
      <c r="X585" s="31">
        <f t="shared" si="1260"/>
        <v>0.79978199999999999</v>
      </c>
      <c r="Y585" s="60">
        <f t="shared" si="1261"/>
        <v>1.7532087272727275</v>
      </c>
      <c r="Z585" s="60">
        <f t="shared" si="1262"/>
        <v>1.2583580000000001</v>
      </c>
      <c r="AA585" s="60">
        <f t="shared" si="1263"/>
        <v>0.58822600000000003</v>
      </c>
      <c r="AC585" s="60">
        <f t="shared" ref="AC585:AC604" si="1267">S585</f>
        <v>1.6209359999999999</v>
      </c>
      <c r="AD585" s="60">
        <f t="shared" si="1265"/>
        <v>0.92812499999999998</v>
      </c>
      <c r="AE585" s="60">
        <f t="shared" si="1265"/>
        <v>1.4903310000000001</v>
      </c>
      <c r="AF585" s="60">
        <f t="shared" si="1265"/>
        <v>1.365381</v>
      </c>
      <c r="AG585" s="60">
        <f t="shared" si="1265"/>
        <v>1.1340399999999999</v>
      </c>
      <c r="AH585" s="60">
        <f t="shared" si="1265"/>
        <v>0.79978199999999999</v>
      </c>
      <c r="AI585" s="60">
        <f t="shared" si="1265"/>
        <v>1.7532087272727275</v>
      </c>
      <c r="AJ585" s="60">
        <f t="shared" si="1265"/>
        <v>1.2583580000000001</v>
      </c>
      <c r="AK585" s="60">
        <f t="shared" si="1265"/>
        <v>0.58822600000000003</v>
      </c>
      <c r="AM585" s="31">
        <f>AC585+AM584</f>
        <v>3.9031609999999999</v>
      </c>
      <c r="AN585" s="31">
        <f t="shared" ref="AN585:AU600" si="1268">AD585+AN584</f>
        <v>2.2937210000000001</v>
      </c>
      <c r="AO585" s="31">
        <f t="shared" si="1268"/>
        <v>3.3671490000000004</v>
      </c>
      <c r="AP585" s="31">
        <f t="shared" si="1268"/>
        <v>3.2149999999999999</v>
      </c>
      <c r="AQ585" s="31">
        <f t="shared" si="1268"/>
        <v>2.6555529999999998</v>
      </c>
      <c r="AR585" s="31">
        <f t="shared" si="1268"/>
        <v>2.1156250000000001</v>
      </c>
      <c r="AS585" s="31">
        <f t="shared" si="1268"/>
        <v>3.9396293636363637</v>
      </c>
      <c r="AT585" s="31">
        <f t="shared" si="1268"/>
        <v>3.0715479999999999</v>
      </c>
      <c r="AU585" s="31">
        <f t="shared" si="1268"/>
        <v>1.762626</v>
      </c>
      <c r="BQ585" s="24">
        <v>2009</v>
      </c>
      <c r="BR585" s="24">
        <f t="shared" si="1264"/>
        <v>17</v>
      </c>
      <c r="BS585" s="29">
        <f t="shared" si="1246"/>
        <v>-12.697737000000002</v>
      </c>
      <c r="BT585" s="29">
        <f t="shared" si="1247"/>
        <v>-9.9284219999999976</v>
      </c>
      <c r="BU585" s="29">
        <f t="shared" si="1248"/>
        <v>-15.218696999999997</v>
      </c>
      <c r="BV585" s="29">
        <f t="shared" si="1249"/>
        <v>-9.9308669999999992</v>
      </c>
      <c r="BW585" s="29">
        <f t="shared" si="1250"/>
        <v>-7.912649</v>
      </c>
      <c r="BX585" s="29">
        <f t="shared" si="1251"/>
        <v>-5.9287339999999986</v>
      </c>
      <c r="BY585" s="29">
        <f t="shared" si="1252"/>
        <v>-17.413592818181815</v>
      </c>
      <c r="BZ585" s="29">
        <f t="shared" si="1253"/>
        <v>-8.0895200000000003</v>
      </c>
      <c r="CA585" s="29">
        <f t="shared" si="1254"/>
        <v>-10.395332999999999</v>
      </c>
    </row>
    <row r="586" spans="1:79" x14ac:dyDescent="0.25">
      <c r="A586" s="25" t="s">
        <v>119</v>
      </c>
      <c r="B586" s="25" t="s">
        <v>93</v>
      </c>
      <c r="C586" s="25" t="s">
        <v>93</v>
      </c>
      <c r="D586" s="26">
        <v>9</v>
      </c>
      <c r="F586" s="29">
        <v>0.90352399999999999</v>
      </c>
      <c r="G586" s="29">
        <v>0.94925700000000002</v>
      </c>
      <c r="H586" s="29">
        <v>0.42419299999999999</v>
      </c>
      <c r="I586" s="29">
        <v>0.90495400000000004</v>
      </c>
      <c r="J586" s="29">
        <v>0.73377400000000004</v>
      </c>
      <c r="K586" s="29">
        <v>0.62066699999999997</v>
      </c>
      <c r="L586" s="29">
        <v>0.25549899999999998</v>
      </c>
      <c r="M586" s="58">
        <v>1.3908320000000001</v>
      </c>
      <c r="N586" s="58">
        <v>0.56442000000000003</v>
      </c>
      <c r="O586" s="58">
        <v>-1.2385E-2</v>
      </c>
      <c r="R586" s="31"/>
      <c r="S586" s="31">
        <f t="shared" si="1255"/>
        <v>0.94925700000000002</v>
      </c>
      <c r="T586" s="31">
        <f t="shared" si="1256"/>
        <v>0.42419299999999999</v>
      </c>
      <c r="U586" s="31">
        <f t="shared" si="1257"/>
        <v>0.90495400000000004</v>
      </c>
      <c r="V586" s="31">
        <f t="shared" si="1258"/>
        <v>0.73377400000000004</v>
      </c>
      <c r="W586" s="31">
        <f t="shared" si="1259"/>
        <v>0.62066699999999997</v>
      </c>
      <c r="X586" s="31">
        <f t="shared" si="1260"/>
        <v>0.25549899999999998</v>
      </c>
      <c r="Y586" s="60">
        <f t="shared" si="1261"/>
        <v>1.1250276363636365</v>
      </c>
      <c r="Z586" s="60">
        <f t="shared" si="1262"/>
        <v>0.56442000000000003</v>
      </c>
      <c r="AA586" s="60">
        <f t="shared" si="1263"/>
        <v>-1.2385E-2</v>
      </c>
      <c r="AC586" s="60">
        <f t="shared" si="1267"/>
        <v>0.94925700000000002</v>
      </c>
      <c r="AD586" s="60">
        <f t="shared" si="1265"/>
        <v>0.42419299999999999</v>
      </c>
      <c r="AE586" s="60">
        <f t="shared" si="1265"/>
        <v>0.90495400000000004</v>
      </c>
      <c r="AF586" s="60">
        <f t="shared" si="1265"/>
        <v>0.73377400000000004</v>
      </c>
      <c r="AG586" s="60">
        <f t="shared" si="1265"/>
        <v>0.62066699999999997</v>
      </c>
      <c r="AH586" s="60">
        <f t="shared" si="1265"/>
        <v>0.25549899999999998</v>
      </c>
      <c r="AI586" s="60">
        <f t="shared" si="1265"/>
        <v>1.1250276363636365</v>
      </c>
      <c r="AJ586" s="60">
        <f t="shared" si="1265"/>
        <v>0.56442000000000003</v>
      </c>
      <c r="AK586" s="60">
        <f t="shared" si="1265"/>
        <v>-1.2385E-2</v>
      </c>
      <c r="AM586" s="31">
        <f t="shared" ref="AM586:AM604" si="1269">AC586+AM585</f>
        <v>4.8524180000000001</v>
      </c>
      <c r="AN586" s="31">
        <f t="shared" si="1268"/>
        <v>2.7179139999999999</v>
      </c>
      <c r="AO586" s="31">
        <f t="shared" si="1268"/>
        <v>4.2721030000000004</v>
      </c>
      <c r="AP586" s="31">
        <f t="shared" si="1268"/>
        <v>3.9487739999999998</v>
      </c>
      <c r="AQ586" s="31">
        <f t="shared" si="1268"/>
        <v>3.2762199999999999</v>
      </c>
      <c r="AR586" s="31">
        <f t="shared" si="1268"/>
        <v>2.371124</v>
      </c>
      <c r="AS586" s="31">
        <f t="shared" si="1268"/>
        <v>5.0646570000000004</v>
      </c>
      <c r="AT586" s="31">
        <f t="shared" si="1268"/>
        <v>3.6359680000000001</v>
      </c>
      <c r="AU586" s="31">
        <f t="shared" si="1268"/>
        <v>1.7502409999999999</v>
      </c>
      <c r="BQ586" s="24">
        <v>2009</v>
      </c>
      <c r="BR586" s="24">
        <f t="shared" si="1264"/>
        <v>18</v>
      </c>
      <c r="BS586" s="29">
        <f t="shared" si="1246"/>
        <v>-12.898477000000002</v>
      </c>
      <c r="BT586" s="29">
        <f t="shared" si="1247"/>
        <v>-10.235802999999997</v>
      </c>
      <c r="BU586" s="29">
        <f t="shared" si="1248"/>
        <v>-15.796884999999998</v>
      </c>
      <c r="BV586" s="29">
        <f t="shared" si="1249"/>
        <v>-10.77215</v>
      </c>
      <c r="BW586" s="29">
        <f t="shared" si="1250"/>
        <v>-8.4373830000000005</v>
      </c>
      <c r="BX586" s="29">
        <f t="shared" si="1251"/>
        <v>-5.9931689999999982</v>
      </c>
      <c r="BY586" s="29">
        <f t="shared" si="1252"/>
        <v>-17.796743545454543</v>
      </c>
      <c r="BZ586" s="29">
        <f t="shared" si="1253"/>
        <v>-8.8115839999999999</v>
      </c>
      <c r="CA586" s="29">
        <f t="shared" si="1254"/>
        <v>-11.717234999999999</v>
      </c>
    </row>
    <row r="587" spans="1:79" x14ac:dyDescent="0.25">
      <c r="A587" s="25" t="s">
        <v>119</v>
      </c>
      <c r="B587" s="25" t="s">
        <v>101</v>
      </c>
      <c r="C587" s="25" t="s">
        <v>91</v>
      </c>
      <c r="D587" s="26">
        <v>10</v>
      </c>
      <c r="F587" s="29">
        <v>0.11648600000000001</v>
      </c>
      <c r="G587" s="29">
        <v>5.4861E-2</v>
      </c>
      <c r="H587" s="29">
        <v>-0.410495</v>
      </c>
      <c r="I587" s="29">
        <v>0.20372899999999999</v>
      </c>
      <c r="J587" s="29">
        <v>-0.32196599999999997</v>
      </c>
      <c r="K587" s="29">
        <v>-0.14770800000000001</v>
      </c>
      <c r="L587" s="29">
        <v>-0.56051499999999999</v>
      </c>
      <c r="M587" s="58">
        <v>0.49795699999999998</v>
      </c>
      <c r="N587" s="58">
        <v>-0.29384399999999999</v>
      </c>
      <c r="O587" s="58">
        <v>-0.75754900000000003</v>
      </c>
      <c r="R587" s="31"/>
      <c r="S587" s="31">
        <f t="shared" si="1255"/>
        <v>5.4861E-2</v>
      </c>
      <c r="T587" s="31">
        <f t="shared" si="1256"/>
        <v>-0.410495</v>
      </c>
      <c r="U587" s="31">
        <f t="shared" si="1257"/>
        <v>0.20372899999999999</v>
      </c>
      <c r="V587" s="31">
        <f t="shared" si="1258"/>
        <v>-0.32196599999999997</v>
      </c>
      <c r="W587" s="31">
        <f t="shared" si="1259"/>
        <v>-0.14770800000000001</v>
      </c>
      <c r="X587" s="31">
        <f t="shared" si="1260"/>
        <v>-0.56051499999999999</v>
      </c>
      <c r="Y587" s="60">
        <f t="shared" si="1261"/>
        <v>0.28988190909090911</v>
      </c>
      <c r="Z587" s="60">
        <f t="shared" si="1262"/>
        <v>-0.29384399999999999</v>
      </c>
      <c r="AA587" s="60">
        <f t="shared" si="1263"/>
        <v>-0.75754900000000003</v>
      </c>
      <c r="AC587" s="60">
        <f t="shared" si="1267"/>
        <v>5.4861E-2</v>
      </c>
      <c r="AD587" s="60">
        <f t="shared" si="1265"/>
        <v>-0.410495</v>
      </c>
      <c r="AE587" s="60">
        <f t="shared" si="1265"/>
        <v>0.20372899999999999</v>
      </c>
      <c r="AF587" s="60">
        <f t="shared" si="1265"/>
        <v>-0.32196599999999997</v>
      </c>
      <c r="AG587" s="60">
        <f t="shared" si="1265"/>
        <v>-0.14770800000000001</v>
      </c>
      <c r="AH587" s="60">
        <f t="shared" si="1265"/>
        <v>-0.56051499999999999</v>
      </c>
      <c r="AI587" s="60">
        <f t="shared" si="1265"/>
        <v>0.28988190909090911</v>
      </c>
      <c r="AJ587" s="60">
        <f t="shared" si="1265"/>
        <v>-0.29384399999999999</v>
      </c>
      <c r="AK587" s="60">
        <f t="shared" si="1265"/>
        <v>-0.75754900000000003</v>
      </c>
      <c r="AM587" s="31">
        <f t="shared" si="1269"/>
        <v>4.9072789999999999</v>
      </c>
      <c r="AN587" s="31">
        <f t="shared" si="1268"/>
        <v>2.3074189999999999</v>
      </c>
      <c r="AO587" s="31">
        <f t="shared" si="1268"/>
        <v>4.4758320000000005</v>
      </c>
      <c r="AP587" s="31">
        <f t="shared" si="1268"/>
        <v>3.6268079999999996</v>
      </c>
      <c r="AQ587" s="31">
        <f t="shared" si="1268"/>
        <v>3.1285119999999997</v>
      </c>
      <c r="AR587" s="31">
        <f t="shared" si="1268"/>
        <v>1.8106089999999999</v>
      </c>
      <c r="AS587" s="31">
        <f t="shared" si="1268"/>
        <v>5.3545389090909099</v>
      </c>
      <c r="AT587" s="31">
        <f t="shared" si="1268"/>
        <v>3.3421240000000001</v>
      </c>
      <c r="AU587" s="31">
        <f t="shared" si="1268"/>
        <v>0.99269199999999991</v>
      </c>
      <c r="BQ587" s="24">
        <v>2009</v>
      </c>
      <c r="BR587" s="24">
        <f t="shared" si="1264"/>
        <v>19</v>
      </c>
      <c r="BS587" s="29">
        <f t="shared" si="1246"/>
        <v>-14.460926000000001</v>
      </c>
      <c r="BT587" s="29">
        <f t="shared" si="1247"/>
        <v>-11.422757999999996</v>
      </c>
      <c r="BU587" s="29">
        <f t="shared" si="1248"/>
        <v>-17.229171999999998</v>
      </c>
      <c r="BV587" s="29">
        <f t="shared" si="1249"/>
        <v>-12.419767</v>
      </c>
      <c r="BW587" s="29">
        <f t="shared" si="1250"/>
        <v>-9.9446830000000013</v>
      </c>
      <c r="BX587" s="29">
        <f t="shared" si="1251"/>
        <v>-7.1684719999999977</v>
      </c>
      <c r="BY587" s="29">
        <f t="shared" si="1252"/>
        <v>-18.733406363636362</v>
      </c>
      <c r="BZ587" s="29">
        <f t="shared" si="1253"/>
        <v>-10.666570999999999</v>
      </c>
      <c r="CA587" s="29">
        <f t="shared" si="1254"/>
        <v>-13.606729999999999</v>
      </c>
    </row>
    <row r="588" spans="1:79" x14ac:dyDescent="0.25">
      <c r="A588" s="25" t="s">
        <v>119</v>
      </c>
      <c r="B588" s="25" t="s">
        <v>101</v>
      </c>
      <c r="C588" s="25" t="s">
        <v>92</v>
      </c>
      <c r="D588" s="26">
        <v>11</v>
      </c>
      <c r="F588" s="29">
        <v>1.5716999999999998E-2</v>
      </c>
      <c r="G588" s="29">
        <v>0.19558200000000001</v>
      </c>
      <c r="H588" s="29">
        <v>-0.39946599999999999</v>
      </c>
      <c r="I588" s="29">
        <v>0.27967799999999998</v>
      </c>
      <c r="J588" s="29">
        <v>-0.176478</v>
      </c>
      <c r="K588" s="29">
        <v>-0.13536100000000001</v>
      </c>
      <c r="L588" s="29">
        <v>-0.45947100000000002</v>
      </c>
      <c r="M588" s="58">
        <v>0.38363599999999998</v>
      </c>
      <c r="N588" s="58">
        <v>-0.38303799999999999</v>
      </c>
      <c r="O588" s="58">
        <v>-1.00492</v>
      </c>
      <c r="R588" s="31"/>
      <c r="S588" s="31">
        <f t="shared" si="1255"/>
        <v>0.19558200000000001</v>
      </c>
      <c r="T588" s="31">
        <f t="shared" si="1256"/>
        <v>-0.39946599999999999</v>
      </c>
      <c r="U588" s="31">
        <f t="shared" si="1257"/>
        <v>0.27967799999999998</v>
      </c>
      <c r="V588" s="31">
        <f t="shared" si="1258"/>
        <v>-0.176478</v>
      </c>
      <c r="W588" s="31">
        <f t="shared" si="1259"/>
        <v>-0.13536100000000001</v>
      </c>
      <c r="X588" s="31">
        <f t="shared" si="1260"/>
        <v>-0.45947100000000002</v>
      </c>
      <c r="Y588" s="60">
        <f t="shared" si="1261"/>
        <v>0.18295290909090908</v>
      </c>
      <c r="Z588" s="60">
        <f t="shared" si="1262"/>
        <v>-0.38303799999999999</v>
      </c>
      <c r="AA588" s="60">
        <f t="shared" si="1263"/>
        <v>-1.00492</v>
      </c>
      <c r="AC588" s="60">
        <f t="shared" si="1267"/>
        <v>0.19558200000000001</v>
      </c>
      <c r="AD588" s="60">
        <f t="shared" si="1265"/>
        <v>-0.39946599999999999</v>
      </c>
      <c r="AE588" s="60">
        <f t="shared" si="1265"/>
        <v>0.27967799999999998</v>
      </c>
      <c r="AF588" s="60">
        <f t="shared" si="1265"/>
        <v>-0.176478</v>
      </c>
      <c r="AG588" s="60">
        <f t="shared" si="1265"/>
        <v>-0.13536100000000001</v>
      </c>
      <c r="AH588" s="60">
        <f t="shared" si="1265"/>
        <v>-0.45947100000000002</v>
      </c>
      <c r="AI588" s="60">
        <f t="shared" si="1265"/>
        <v>0.18295290909090908</v>
      </c>
      <c r="AJ588" s="60">
        <f t="shared" si="1265"/>
        <v>-0.38303799999999999</v>
      </c>
      <c r="AK588" s="60">
        <f t="shared" si="1265"/>
        <v>-1.00492</v>
      </c>
      <c r="AM588" s="31">
        <f t="shared" si="1269"/>
        <v>5.1028609999999999</v>
      </c>
      <c r="AN588" s="31">
        <f t="shared" si="1268"/>
        <v>1.907953</v>
      </c>
      <c r="AO588" s="31">
        <f t="shared" si="1268"/>
        <v>4.7555100000000001</v>
      </c>
      <c r="AP588" s="31">
        <f t="shared" si="1268"/>
        <v>3.4503299999999997</v>
      </c>
      <c r="AQ588" s="31">
        <f t="shared" si="1268"/>
        <v>2.9931509999999997</v>
      </c>
      <c r="AR588" s="31">
        <f t="shared" si="1268"/>
        <v>1.351138</v>
      </c>
      <c r="AS588" s="31">
        <f t="shared" si="1268"/>
        <v>5.5374918181818193</v>
      </c>
      <c r="AT588" s="31">
        <f t="shared" si="1268"/>
        <v>2.9590860000000001</v>
      </c>
      <c r="AU588" s="31">
        <f t="shared" si="1268"/>
        <v>-1.2228000000000128E-2</v>
      </c>
      <c r="BQ588" s="24">
        <v>2009</v>
      </c>
      <c r="BR588" s="24">
        <f t="shared" si="1264"/>
        <v>20</v>
      </c>
      <c r="BS588" s="29">
        <f t="shared" si="1246"/>
        <v>-15.081719000000001</v>
      </c>
      <c r="BT588" s="29">
        <f t="shared" si="1247"/>
        <v>-11.564503999999996</v>
      </c>
      <c r="BU588" s="29">
        <f t="shared" si="1248"/>
        <v>-18.223561999999998</v>
      </c>
      <c r="BV588" s="29">
        <f t="shared" si="1249"/>
        <v>-13.68487</v>
      </c>
      <c r="BW588" s="29">
        <f t="shared" si="1250"/>
        <v>-10.855860000000002</v>
      </c>
      <c r="BX588" s="29">
        <f t="shared" si="1251"/>
        <v>-7.5429159999999982</v>
      </c>
      <c r="BY588" s="29">
        <f t="shared" si="1252"/>
        <v>-19.388137545454544</v>
      </c>
      <c r="BZ588" s="29">
        <f t="shared" si="1253"/>
        <v>-11.359555</v>
      </c>
      <c r="CA588" s="29">
        <f t="shared" si="1254"/>
        <v>-14.472055999999998</v>
      </c>
    </row>
    <row r="589" spans="1:79" x14ac:dyDescent="0.25">
      <c r="A589" s="25" t="s">
        <v>119</v>
      </c>
      <c r="B589" s="25" t="s">
        <v>101</v>
      </c>
      <c r="C589" s="25" t="s">
        <v>93</v>
      </c>
      <c r="D589" s="26">
        <v>12</v>
      </c>
      <c r="F589" s="29">
        <v>-9.3454999999999996E-2</v>
      </c>
      <c r="G589" s="29">
        <v>0.275453</v>
      </c>
      <c r="H589" s="29">
        <v>-0.42590499999999998</v>
      </c>
      <c r="I589" s="29">
        <v>0.26518900000000001</v>
      </c>
      <c r="J589" s="29">
        <v>-0.12027500000000001</v>
      </c>
      <c r="K589" s="29">
        <v>-0.10147399999999999</v>
      </c>
      <c r="L589" s="29">
        <v>-0.31276799999999999</v>
      </c>
      <c r="M589" s="58">
        <v>0.144901</v>
      </c>
      <c r="N589" s="58">
        <v>-0.46411999999999998</v>
      </c>
      <c r="O589" s="58">
        <v>-1.2233940000000001</v>
      </c>
      <c r="R589" s="31"/>
      <c r="S589" s="31">
        <f t="shared" si="1255"/>
        <v>0.275453</v>
      </c>
      <c r="T589" s="31">
        <f t="shared" si="1256"/>
        <v>-0.42590499999999998</v>
      </c>
      <c r="U589" s="31">
        <f t="shared" si="1257"/>
        <v>0.26518900000000001</v>
      </c>
      <c r="V589" s="31">
        <f t="shared" si="1258"/>
        <v>-0.12027500000000001</v>
      </c>
      <c r="W589" s="31">
        <f t="shared" si="1259"/>
        <v>-0.10147399999999999</v>
      </c>
      <c r="X589" s="31">
        <f t="shared" si="1260"/>
        <v>-0.31276799999999999</v>
      </c>
      <c r="Y589" s="60">
        <f t="shared" si="1261"/>
        <v>1.4888636363636364E-2</v>
      </c>
      <c r="Z589" s="60">
        <f t="shared" si="1262"/>
        <v>-0.46411999999999998</v>
      </c>
      <c r="AA589" s="60">
        <f t="shared" si="1263"/>
        <v>-1.2233940000000001</v>
      </c>
      <c r="AC589" s="60">
        <f t="shared" si="1267"/>
        <v>0.275453</v>
      </c>
      <c r="AD589" s="60">
        <f t="shared" si="1265"/>
        <v>-0.42590499999999998</v>
      </c>
      <c r="AE589" s="60">
        <f t="shared" si="1265"/>
        <v>0.26518900000000001</v>
      </c>
      <c r="AF589" s="60">
        <f t="shared" si="1265"/>
        <v>-0.12027500000000001</v>
      </c>
      <c r="AG589" s="60">
        <f t="shared" si="1265"/>
        <v>-0.10147399999999999</v>
      </c>
      <c r="AH589" s="60">
        <f t="shared" si="1265"/>
        <v>-0.31276799999999999</v>
      </c>
      <c r="AI589" s="60">
        <f t="shared" si="1265"/>
        <v>1.4888636363636364E-2</v>
      </c>
      <c r="AJ589" s="60">
        <f t="shared" si="1265"/>
        <v>-0.46411999999999998</v>
      </c>
      <c r="AK589" s="60">
        <f t="shared" si="1265"/>
        <v>-1.2233940000000001</v>
      </c>
      <c r="AM589" s="31">
        <f t="shared" si="1269"/>
        <v>5.3783139999999996</v>
      </c>
      <c r="AN589" s="31">
        <f t="shared" si="1268"/>
        <v>1.482048</v>
      </c>
      <c r="AO589" s="31">
        <f t="shared" si="1268"/>
        <v>5.0206990000000005</v>
      </c>
      <c r="AP589" s="31">
        <f t="shared" si="1268"/>
        <v>3.3300549999999998</v>
      </c>
      <c r="AQ589" s="31">
        <f t="shared" si="1268"/>
        <v>2.8916769999999996</v>
      </c>
      <c r="AR589" s="31">
        <f t="shared" si="1268"/>
        <v>1.03837</v>
      </c>
      <c r="AS589" s="31">
        <f t="shared" si="1268"/>
        <v>5.5523804545454558</v>
      </c>
      <c r="AT589" s="31">
        <f t="shared" si="1268"/>
        <v>2.4949660000000002</v>
      </c>
      <c r="AU589" s="31">
        <f t="shared" si="1268"/>
        <v>-1.2356220000000002</v>
      </c>
      <c r="BQ589" s="24">
        <v>2009</v>
      </c>
      <c r="BR589" s="24">
        <f t="shared" si="1264"/>
        <v>21</v>
      </c>
      <c r="BS589" s="29">
        <f t="shared" si="1246"/>
        <v>-15.580563000000001</v>
      </c>
      <c r="BT589" s="29">
        <f t="shared" si="1247"/>
        <v>-11.565243999999996</v>
      </c>
      <c r="BU589" s="29">
        <f t="shared" si="1248"/>
        <v>-18.662719999999997</v>
      </c>
      <c r="BV589" s="29">
        <f t="shared" si="1249"/>
        <v>-14.506888</v>
      </c>
      <c r="BW589" s="29">
        <f t="shared" si="1250"/>
        <v>-11.162394000000001</v>
      </c>
      <c r="BX589" s="29">
        <f t="shared" si="1251"/>
        <v>-7.7689959999999978</v>
      </c>
      <c r="BY589" s="29">
        <f t="shared" si="1252"/>
        <v>-19.864301727272725</v>
      </c>
      <c r="BZ589" s="29">
        <f t="shared" si="1253"/>
        <v>-12.425674000000001</v>
      </c>
      <c r="CA589" s="29">
        <f t="shared" si="1254"/>
        <v>-15.407650999999998</v>
      </c>
    </row>
    <row r="590" spans="1:79" x14ac:dyDescent="0.25">
      <c r="A590" s="25" t="s">
        <v>119</v>
      </c>
      <c r="B590" s="25" t="s">
        <v>102</v>
      </c>
      <c r="C590" s="25" t="s">
        <v>91</v>
      </c>
      <c r="D590" s="26">
        <v>13</v>
      </c>
      <c r="F590" s="29">
        <v>-0.399642</v>
      </c>
      <c r="G590" s="29">
        <v>0.84086700000000003</v>
      </c>
      <c r="H590" s="29">
        <v>-0.26522899999999999</v>
      </c>
      <c r="I590" s="29">
        <v>0.32447199999999998</v>
      </c>
      <c r="J590" s="29">
        <v>0.19060199999999999</v>
      </c>
      <c r="K590" s="29">
        <v>-0.41864600000000002</v>
      </c>
      <c r="L590" s="29">
        <v>-0.10723000000000001</v>
      </c>
      <c r="M590" s="58">
        <v>-3.0436000000000001E-2</v>
      </c>
      <c r="N590" s="58">
        <v>-0.74126800000000004</v>
      </c>
      <c r="O590" s="58">
        <v>-1.276373</v>
      </c>
      <c r="R590" s="31"/>
      <c r="S590" s="31">
        <f t="shared" si="1255"/>
        <v>0.84086700000000003</v>
      </c>
      <c r="T590" s="31">
        <f t="shared" si="1256"/>
        <v>-0.26522899999999999</v>
      </c>
      <c r="U590" s="31">
        <f t="shared" si="1257"/>
        <v>0.32447199999999998</v>
      </c>
      <c r="V590" s="31">
        <f t="shared" si="1258"/>
        <v>0.19060199999999999</v>
      </c>
      <c r="W590" s="31">
        <f t="shared" si="1259"/>
        <v>-0.41864600000000002</v>
      </c>
      <c r="X590" s="31">
        <f t="shared" si="1260"/>
        <v>-0.10723000000000001</v>
      </c>
      <c r="Y590" s="60">
        <f t="shared" si="1261"/>
        <v>-0.23182109090909089</v>
      </c>
      <c r="Z590" s="60">
        <f t="shared" si="1262"/>
        <v>-0.74126800000000004</v>
      </c>
      <c r="AA590" s="60">
        <f t="shared" si="1263"/>
        <v>-1.276373</v>
      </c>
      <c r="AC590" s="60">
        <f t="shared" si="1267"/>
        <v>0.84086700000000003</v>
      </c>
      <c r="AD590" s="60">
        <f t="shared" si="1265"/>
        <v>-0.26522899999999999</v>
      </c>
      <c r="AE590" s="60">
        <f t="shared" si="1265"/>
        <v>0.32447199999999998</v>
      </c>
      <c r="AF590" s="60">
        <f t="shared" si="1265"/>
        <v>0.19060199999999999</v>
      </c>
      <c r="AG590" s="60">
        <f t="shared" si="1265"/>
        <v>-0.41864600000000002</v>
      </c>
      <c r="AH590" s="60">
        <f t="shared" si="1265"/>
        <v>-0.10723000000000001</v>
      </c>
      <c r="AI590" s="60">
        <f t="shared" si="1265"/>
        <v>-0.23182109090909089</v>
      </c>
      <c r="AJ590" s="60">
        <f t="shared" si="1265"/>
        <v>-0.74126800000000004</v>
      </c>
      <c r="AK590" s="60">
        <f t="shared" si="1265"/>
        <v>-1.276373</v>
      </c>
      <c r="AM590" s="31">
        <f t="shared" si="1269"/>
        <v>6.2191809999999998</v>
      </c>
      <c r="AN590" s="31">
        <f t="shared" si="1268"/>
        <v>1.2168190000000001</v>
      </c>
      <c r="AO590" s="31">
        <f t="shared" si="1268"/>
        <v>5.3451710000000006</v>
      </c>
      <c r="AP590" s="31">
        <f t="shared" si="1268"/>
        <v>3.5206569999999999</v>
      </c>
      <c r="AQ590" s="31">
        <f t="shared" si="1268"/>
        <v>2.4730309999999998</v>
      </c>
      <c r="AR590" s="31">
        <f t="shared" si="1268"/>
        <v>0.93113999999999997</v>
      </c>
      <c r="AS590" s="31">
        <f t="shared" si="1268"/>
        <v>5.3205593636363648</v>
      </c>
      <c r="AT590" s="31">
        <f t="shared" si="1268"/>
        <v>1.7536980000000002</v>
      </c>
      <c r="AU590" s="31">
        <f t="shared" si="1268"/>
        <v>-2.5119950000000002</v>
      </c>
    </row>
    <row r="591" spans="1:79" x14ac:dyDescent="0.25">
      <c r="A591" s="25" t="s">
        <v>119</v>
      </c>
      <c r="B591" s="25" t="s">
        <v>102</v>
      </c>
      <c r="C591" s="25" t="s">
        <v>92</v>
      </c>
      <c r="D591" s="26">
        <v>14</v>
      </c>
      <c r="F591" s="29">
        <v>-0.69030499999999995</v>
      </c>
      <c r="G591" s="29">
        <v>1.0190600000000001</v>
      </c>
      <c r="H591" s="29">
        <v>-3.8929999999999999E-2</v>
      </c>
      <c r="I591" s="29">
        <v>0.39983999999999997</v>
      </c>
      <c r="J591" s="29">
        <v>0.57006599999999996</v>
      </c>
      <c r="K591" s="29">
        <v>-0.220585</v>
      </c>
      <c r="L591" s="29">
        <v>4.6533999999999999E-2</v>
      </c>
      <c r="M591" s="58">
        <v>-0.435834</v>
      </c>
      <c r="N591" s="58">
        <v>-1.0069399999999999</v>
      </c>
      <c r="O591" s="58">
        <v>-1.220426</v>
      </c>
      <c r="R591" s="31"/>
      <c r="S591" s="31">
        <f t="shared" si="1255"/>
        <v>1.0190600000000001</v>
      </c>
      <c r="T591" s="31">
        <f t="shared" si="1256"/>
        <v>-3.8929999999999999E-2</v>
      </c>
      <c r="U591" s="31">
        <f t="shared" si="1257"/>
        <v>0.39983999999999997</v>
      </c>
      <c r="V591" s="31">
        <f t="shared" si="1258"/>
        <v>0.57006599999999996</v>
      </c>
      <c r="W591" s="31">
        <f t="shared" si="1259"/>
        <v>-0.220585</v>
      </c>
      <c r="X591" s="31">
        <f t="shared" si="1260"/>
        <v>4.6533999999999999E-2</v>
      </c>
      <c r="Y591" s="60">
        <f t="shared" si="1261"/>
        <v>-0.57463636363636361</v>
      </c>
      <c r="Z591" s="60">
        <f t="shared" si="1262"/>
        <v>-1.0069399999999999</v>
      </c>
      <c r="AA591" s="60">
        <f t="shared" si="1263"/>
        <v>-1.220426</v>
      </c>
      <c r="AC591" s="60">
        <f t="shared" si="1267"/>
        <v>1.0190600000000001</v>
      </c>
      <c r="AD591" s="60">
        <f t="shared" si="1265"/>
        <v>-3.8929999999999999E-2</v>
      </c>
      <c r="AE591" s="60">
        <f t="shared" si="1265"/>
        <v>0.39983999999999997</v>
      </c>
      <c r="AF591" s="60">
        <f t="shared" si="1265"/>
        <v>0.57006599999999996</v>
      </c>
      <c r="AG591" s="60">
        <f t="shared" si="1265"/>
        <v>-0.220585</v>
      </c>
      <c r="AH591" s="60">
        <f t="shared" si="1265"/>
        <v>4.6533999999999999E-2</v>
      </c>
      <c r="AI591" s="60">
        <f t="shared" si="1265"/>
        <v>-0.57463636363636361</v>
      </c>
      <c r="AJ591" s="60">
        <f t="shared" si="1265"/>
        <v>-1.0069399999999999</v>
      </c>
      <c r="AK591" s="60">
        <f t="shared" si="1265"/>
        <v>-1.220426</v>
      </c>
      <c r="AM591" s="31">
        <f t="shared" si="1269"/>
        <v>7.2382410000000004</v>
      </c>
      <c r="AN591" s="31">
        <f t="shared" si="1268"/>
        <v>1.1778890000000002</v>
      </c>
      <c r="AO591" s="31">
        <f t="shared" si="1268"/>
        <v>5.7450110000000008</v>
      </c>
      <c r="AP591" s="31">
        <f t="shared" si="1268"/>
        <v>4.0907229999999997</v>
      </c>
      <c r="AQ591" s="31">
        <f t="shared" si="1268"/>
        <v>2.2524459999999999</v>
      </c>
      <c r="AR591" s="31">
        <f t="shared" si="1268"/>
        <v>0.97767399999999993</v>
      </c>
      <c r="AS591" s="31">
        <f t="shared" si="1268"/>
        <v>4.7459230000000012</v>
      </c>
      <c r="AT591" s="31">
        <f t="shared" si="1268"/>
        <v>0.74675800000000025</v>
      </c>
      <c r="AU591" s="31">
        <f t="shared" si="1268"/>
        <v>-3.7324210000000004</v>
      </c>
    </row>
    <row r="592" spans="1:79" x14ac:dyDescent="0.25">
      <c r="A592" s="25" t="s">
        <v>119</v>
      </c>
      <c r="B592" s="25" t="s">
        <v>102</v>
      </c>
      <c r="C592" s="25" t="s">
        <v>93</v>
      </c>
      <c r="D592" s="26">
        <v>15</v>
      </c>
      <c r="F592" s="29">
        <v>-0.60942499999999999</v>
      </c>
      <c r="G592" s="29">
        <v>1.020724</v>
      </c>
      <c r="H592" s="29">
        <v>0.15695000000000001</v>
      </c>
      <c r="I592" s="29">
        <v>0.48697499999999999</v>
      </c>
      <c r="J592" s="29">
        <v>0.81635100000000005</v>
      </c>
      <c r="K592" s="29">
        <v>-6.5047999999999995E-2</v>
      </c>
      <c r="L592" s="29">
        <v>0.206982</v>
      </c>
      <c r="M592" s="58">
        <v>-0.46560400000000002</v>
      </c>
      <c r="N592" s="58">
        <v>-0.92424799999999996</v>
      </c>
      <c r="O592" s="58">
        <v>-0.71265100000000003</v>
      </c>
      <c r="R592" s="31"/>
      <c r="S592" s="31">
        <f t="shared" si="1255"/>
        <v>1.020724</v>
      </c>
      <c r="T592" s="31">
        <f t="shared" si="1256"/>
        <v>0.15695000000000001</v>
      </c>
      <c r="U592" s="31">
        <f t="shared" si="1257"/>
        <v>0.48697499999999999</v>
      </c>
      <c r="V592" s="31">
        <f t="shared" si="1258"/>
        <v>0.81635100000000005</v>
      </c>
      <c r="W592" s="31">
        <f t="shared" si="1259"/>
        <v>-6.5047999999999995E-2</v>
      </c>
      <c r="X592" s="31">
        <f t="shared" si="1260"/>
        <v>0.206982</v>
      </c>
      <c r="Y592" s="60">
        <f t="shared" si="1261"/>
        <v>-0.54405181818181814</v>
      </c>
      <c r="Z592" s="60">
        <f t="shared" si="1262"/>
        <v>-0.92424799999999996</v>
      </c>
      <c r="AA592" s="60">
        <f t="shared" si="1263"/>
        <v>-0.71265100000000003</v>
      </c>
      <c r="AC592" s="60">
        <f t="shared" si="1267"/>
        <v>1.020724</v>
      </c>
      <c r="AD592" s="60">
        <f t="shared" si="1265"/>
        <v>0.15695000000000001</v>
      </c>
      <c r="AE592" s="60">
        <f t="shared" si="1265"/>
        <v>0.48697499999999999</v>
      </c>
      <c r="AF592" s="60">
        <f t="shared" si="1265"/>
        <v>0.81635100000000005</v>
      </c>
      <c r="AG592" s="60">
        <f t="shared" si="1265"/>
        <v>-6.5047999999999995E-2</v>
      </c>
      <c r="AH592" s="60">
        <f t="shared" si="1265"/>
        <v>0.206982</v>
      </c>
      <c r="AI592" s="60">
        <f t="shared" si="1265"/>
        <v>-0.54405181818181814</v>
      </c>
      <c r="AJ592" s="60">
        <f t="shared" si="1265"/>
        <v>-0.92424799999999996</v>
      </c>
      <c r="AK592" s="60">
        <f t="shared" si="1265"/>
        <v>-0.71265100000000003</v>
      </c>
      <c r="AM592" s="31">
        <f t="shared" si="1269"/>
        <v>8.2589649999999999</v>
      </c>
      <c r="AN592" s="31">
        <f t="shared" si="1268"/>
        <v>1.3348390000000001</v>
      </c>
      <c r="AO592" s="31">
        <f t="shared" si="1268"/>
        <v>6.2319860000000009</v>
      </c>
      <c r="AP592" s="31">
        <f t="shared" si="1268"/>
        <v>4.9070739999999997</v>
      </c>
      <c r="AQ592" s="31">
        <f t="shared" si="1268"/>
        <v>2.187398</v>
      </c>
      <c r="AR592" s="31">
        <f t="shared" si="1268"/>
        <v>1.1846559999999999</v>
      </c>
      <c r="AS592" s="31">
        <f t="shared" si="1268"/>
        <v>4.2018711818181833</v>
      </c>
      <c r="AT592" s="31">
        <f t="shared" si="1268"/>
        <v>-0.1774899999999997</v>
      </c>
      <c r="AU592" s="31">
        <f t="shared" si="1268"/>
        <v>-4.4450720000000006</v>
      </c>
    </row>
    <row r="593" spans="1:67" x14ac:dyDescent="0.25">
      <c r="A593" s="25" t="s">
        <v>119</v>
      </c>
      <c r="B593" s="25" t="s">
        <v>103</v>
      </c>
      <c r="C593" s="25" t="s">
        <v>91</v>
      </c>
      <c r="D593" s="26">
        <v>16</v>
      </c>
      <c r="F593" s="29">
        <v>0.49082700000000001</v>
      </c>
      <c r="G593" s="29">
        <v>1.4275599999999999</v>
      </c>
      <c r="H593" s="29">
        <v>0.751749</v>
      </c>
      <c r="I593" s="29">
        <v>1.174269</v>
      </c>
      <c r="J593" s="29">
        <v>1.482996</v>
      </c>
      <c r="K593" s="29">
        <v>0.60353000000000001</v>
      </c>
      <c r="L593" s="29">
        <v>0.516204</v>
      </c>
      <c r="M593" s="58">
        <v>7.2786000000000003E-2</v>
      </c>
      <c r="N593" s="58">
        <v>-0.28805199999999997</v>
      </c>
      <c r="O593" s="58">
        <v>-0.22395799999999999</v>
      </c>
      <c r="R593" s="31"/>
      <c r="S593" s="31">
        <f t="shared" si="1255"/>
        <v>1.4275599999999999</v>
      </c>
      <c r="T593" s="31">
        <f t="shared" si="1256"/>
        <v>0.751749</v>
      </c>
      <c r="U593" s="31">
        <f t="shared" si="1257"/>
        <v>1.174269</v>
      </c>
      <c r="V593" s="31">
        <f t="shared" si="1258"/>
        <v>1.482996</v>
      </c>
      <c r="W593" s="31">
        <f t="shared" si="1259"/>
        <v>0.60353000000000001</v>
      </c>
      <c r="X593" s="31">
        <f t="shared" si="1260"/>
        <v>0.516204</v>
      </c>
      <c r="Y593" s="60">
        <f t="shared" si="1261"/>
        <v>0.30080836363636365</v>
      </c>
      <c r="Z593" s="60">
        <f t="shared" si="1262"/>
        <v>-0.28805199999999997</v>
      </c>
      <c r="AA593" s="60">
        <f t="shared" si="1263"/>
        <v>-0.22395799999999999</v>
      </c>
      <c r="AC593" s="60">
        <f t="shared" si="1267"/>
        <v>1.4275599999999999</v>
      </c>
      <c r="AD593" s="60">
        <f t="shared" si="1265"/>
        <v>0.751749</v>
      </c>
      <c r="AE593" s="60">
        <f t="shared" si="1265"/>
        <v>1.174269</v>
      </c>
      <c r="AF593" s="60">
        <f t="shared" si="1265"/>
        <v>1.482996</v>
      </c>
      <c r="AG593" s="60">
        <f t="shared" si="1265"/>
        <v>0.60353000000000001</v>
      </c>
      <c r="AH593" s="60">
        <f t="shared" si="1265"/>
        <v>0.516204</v>
      </c>
      <c r="AI593" s="60">
        <f t="shared" si="1265"/>
        <v>0.30080836363636365</v>
      </c>
      <c r="AJ593" s="60">
        <f t="shared" si="1265"/>
        <v>-0.28805199999999997</v>
      </c>
      <c r="AK593" s="60">
        <f t="shared" si="1265"/>
        <v>-0.22395799999999999</v>
      </c>
      <c r="AM593" s="31">
        <f t="shared" si="1269"/>
        <v>9.6865249999999996</v>
      </c>
      <c r="AN593" s="31">
        <f t="shared" si="1268"/>
        <v>2.0865879999999999</v>
      </c>
      <c r="AO593" s="31">
        <f t="shared" si="1268"/>
        <v>7.4062550000000007</v>
      </c>
      <c r="AP593" s="31">
        <f t="shared" si="1268"/>
        <v>6.3900699999999997</v>
      </c>
      <c r="AQ593" s="31">
        <f t="shared" si="1268"/>
        <v>2.7909280000000001</v>
      </c>
      <c r="AR593" s="31">
        <f t="shared" si="1268"/>
        <v>1.70086</v>
      </c>
      <c r="AS593" s="31">
        <f t="shared" si="1268"/>
        <v>4.502679545454547</v>
      </c>
      <c r="AT593" s="31">
        <f t="shared" si="1268"/>
        <v>-0.46554199999999968</v>
      </c>
      <c r="AU593" s="31">
        <f t="shared" si="1268"/>
        <v>-4.6690300000000002</v>
      </c>
    </row>
    <row r="594" spans="1:67" x14ac:dyDescent="0.25">
      <c r="A594" s="25" t="s">
        <v>119</v>
      </c>
      <c r="B594" s="25" t="s">
        <v>103</v>
      </c>
      <c r="C594" s="25" t="s">
        <v>92</v>
      </c>
      <c r="D594" s="26">
        <v>17</v>
      </c>
      <c r="F594" s="29">
        <v>0.26925500000000002</v>
      </c>
      <c r="G594" s="29">
        <v>1.566052</v>
      </c>
      <c r="H594" s="29">
        <v>0.93291400000000002</v>
      </c>
      <c r="I594" s="29">
        <v>1.3826449999999999</v>
      </c>
      <c r="J594" s="29">
        <v>1.6347959999999999</v>
      </c>
      <c r="K594" s="29">
        <v>0.58700200000000002</v>
      </c>
      <c r="L594" s="29">
        <v>0.35845700000000003</v>
      </c>
      <c r="M594" s="58">
        <v>0.21038999999999999</v>
      </c>
      <c r="N594" s="58">
        <v>-0.58128100000000005</v>
      </c>
      <c r="O594" s="58">
        <v>-0.33007900000000001</v>
      </c>
      <c r="R594" s="31"/>
      <c r="S594" s="31">
        <f t="shared" si="1255"/>
        <v>1.566052</v>
      </c>
      <c r="T594" s="31">
        <f t="shared" si="1256"/>
        <v>0.93291400000000002</v>
      </c>
      <c r="U594" s="31">
        <f t="shared" si="1257"/>
        <v>1.3826449999999999</v>
      </c>
      <c r="V594" s="31">
        <f t="shared" si="1258"/>
        <v>1.6347959999999999</v>
      </c>
      <c r="W594" s="31">
        <f t="shared" si="1259"/>
        <v>0.58700200000000002</v>
      </c>
      <c r="X594" s="31">
        <f t="shared" si="1260"/>
        <v>0.35845700000000003</v>
      </c>
      <c r="Y594" s="60">
        <f t="shared" si="1261"/>
        <v>0.24249818181818183</v>
      </c>
      <c r="Z594" s="60">
        <f t="shared" si="1262"/>
        <v>-0.58128100000000005</v>
      </c>
      <c r="AA594" s="60">
        <f t="shared" si="1263"/>
        <v>-0.33007900000000001</v>
      </c>
      <c r="AC594" s="60">
        <f t="shared" si="1267"/>
        <v>1.566052</v>
      </c>
      <c r="AD594" s="60">
        <f t="shared" si="1265"/>
        <v>0.93291400000000002</v>
      </c>
      <c r="AE594" s="60">
        <f t="shared" si="1265"/>
        <v>1.3826449999999999</v>
      </c>
      <c r="AF594" s="60">
        <f t="shared" si="1265"/>
        <v>1.6347959999999999</v>
      </c>
      <c r="AG594" s="60">
        <f t="shared" si="1265"/>
        <v>0.58700200000000002</v>
      </c>
      <c r="AH594" s="60">
        <f t="shared" si="1265"/>
        <v>0.35845700000000003</v>
      </c>
      <c r="AI594" s="60">
        <f t="shared" si="1265"/>
        <v>0.24249818181818183</v>
      </c>
      <c r="AJ594" s="60">
        <f t="shared" si="1265"/>
        <v>-0.58128100000000005</v>
      </c>
      <c r="AK594" s="60">
        <f t="shared" si="1265"/>
        <v>-0.33007900000000001</v>
      </c>
      <c r="AM594" s="31">
        <f t="shared" si="1269"/>
        <v>11.252576999999999</v>
      </c>
      <c r="AN594" s="31">
        <f t="shared" si="1268"/>
        <v>3.0195020000000001</v>
      </c>
      <c r="AO594" s="31">
        <f t="shared" si="1268"/>
        <v>8.7888999999999999</v>
      </c>
      <c r="AP594" s="31">
        <f t="shared" si="1268"/>
        <v>8.0248659999999994</v>
      </c>
      <c r="AQ594" s="31">
        <f t="shared" si="1268"/>
        <v>3.3779300000000001</v>
      </c>
      <c r="AR594" s="31">
        <f t="shared" si="1268"/>
        <v>2.0593170000000001</v>
      </c>
      <c r="AS594" s="31">
        <f t="shared" si="1268"/>
        <v>4.7451777272727291</v>
      </c>
      <c r="AT594" s="31">
        <f t="shared" si="1268"/>
        <v>-1.0468229999999998</v>
      </c>
      <c r="AU594" s="31">
        <f t="shared" si="1268"/>
        <v>-4.9991090000000007</v>
      </c>
    </row>
    <row r="595" spans="1:67" x14ac:dyDescent="0.25">
      <c r="A595" s="25" t="s">
        <v>119</v>
      </c>
      <c r="B595" s="25" t="s">
        <v>103</v>
      </c>
      <c r="C595" s="25" t="s">
        <v>93</v>
      </c>
      <c r="D595" s="26">
        <v>18</v>
      </c>
      <c r="F595" s="29">
        <v>0.13550100000000001</v>
      </c>
      <c r="G595" s="29">
        <v>1.578821</v>
      </c>
      <c r="H595" s="29">
        <v>1.046198</v>
      </c>
      <c r="I595" s="29">
        <v>1.5195879999999999</v>
      </c>
      <c r="J595" s="29">
        <v>1.7503010000000001</v>
      </c>
      <c r="K595" s="29">
        <v>0.66084699999999996</v>
      </c>
      <c r="L595" s="29">
        <v>0.29651699999999998</v>
      </c>
      <c r="M595" s="58">
        <v>0.17152200000000001</v>
      </c>
      <c r="N595" s="58">
        <v>-0.61111099999999996</v>
      </c>
      <c r="O595" s="58">
        <v>-0.453096</v>
      </c>
      <c r="R595" s="31"/>
      <c r="S595" s="31">
        <f t="shared" si="1255"/>
        <v>1.578821</v>
      </c>
      <c r="T595" s="31">
        <f t="shared" si="1256"/>
        <v>1.046198</v>
      </c>
      <c r="U595" s="31">
        <f t="shared" si="1257"/>
        <v>1.5195879999999999</v>
      </c>
      <c r="V595" s="31">
        <f t="shared" si="1258"/>
        <v>1.7503010000000001</v>
      </c>
      <c r="W595" s="31">
        <f t="shared" si="1259"/>
        <v>0.66084699999999996</v>
      </c>
      <c r="X595" s="31">
        <f t="shared" si="1260"/>
        <v>0.29651699999999998</v>
      </c>
      <c r="Y595" s="60">
        <f t="shared" si="1261"/>
        <v>0.15187418181818182</v>
      </c>
      <c r="Z595" s="60">
        <f t="shared" si="1262"/>
        <v>-0.61111099999999996</v>
      </c>
      <c r="AA595" s="60">
        <f t="shared" si="1263"/>
        <v>-0.453096</v>
      </c>
      <c r="AC595" s="60">
        <f t="shared" si="1267"/>
        <v>1.578821</v>
      </c>
      <c r="AD595" s="60">
        <f t="shared" si="1265"/>
        <v>1.046198</v>
      </c>
      <c r="AE595" s="60">
        <f t="shared" si="1265"/>
        <v>1.5195879999999999</v>
      </c>
      <c r="AF595" s="60">
        <f t="shared" si="1265"/>
        <v>1.7503010000000001</v>
      </c>
      <c r="AG595" s="60">
        <f t="shared" si="1265"/>
        <v>0.66084699999999996</v>
      </c>
      <c r="AH595" s="60">
        <f t="shared" si="1265"/>
        <v>0.29651699999999998</v>
      </c>
      <c r="AI595" s="60">
        <f t="shared" si="1265"/>
        <v>0.15187418181818182</v>
      </c>
      <c r="AJ595" s="60">
        <f t="shared" si="1265"/>
        <v>-0.61111099999999996</v>
      </c>
      <c r="AK595" s="60">
        <f t="shared" si="1265"/>
        <v>-0.453096</v>
      </c>
      <c r="AM595" s="31">
        <f t="shared" si="1269"/>
        <v>12.831397999999998</v>
      </c>
      <c r="AN595" s="31">
        <f t="shared" si="1268"/>
        <v>4.0656999999999996</v>
      </c>
      <c r="AO595" s="31">
        <f t="shared" si="1268"/>
        <v>10.308488000000001</v>
      </c>
      <c r="AP595" s="31">
        <f t="shared" si="1268"/>
        <v>9.7751669999999997</v>
      </c>
      <c r="AQ595" s="31">
        <f t="shared" si="1268"/>
        <v>4.0387769999999996</v>
      </c>
      <c r="AR595" s="31">
        <f t="shared" si="1268"/>
        <v>2.3558340000000002</v>
      </c>
      <c r="AS595" s="31">
        <f t="shared" si="1268"/>
        <v>4.8970519090909113</v>
      </c>
      <c r="AT595" s="31">
        <f t="shared" si="1268"/>
        <v>-1.6579339999999998</v>
      </c>
      <c r="AU595" s="31">
        <f t="shared" si="1268"/>
        <v>-5.4522050000000011</v>
      </c>
    </row>
    <row r="596" spans="1:67" x14ac:dyDescent="0.25">
      <c r="A596" s="25" t="s">
        <v>119</v>
      </c>
      <c r="B596" s="25" t="s">
        <v>90</v>
      </c>
      <c r="C596" s="25" t="s">
        <v>91</v>
      </c>
      <c r="D596" s="26">
        <v>19</v>
      </c>
      <c r="F596" s="29">
        <v>-0.95102399999999998</v>
      </c>
      <c r="G596" s="29">
        <v>0.101538</v>
      </c>
      <c r="H596" s="29">
        <v>-0.174738</v>
      </c>
      <c r="I596" s="29">
        <v>0.177339</v>
      </c>
      <c r="J596" s="29">
        <v>0.352329</v>
      </c>
      <c r="K596" s="29">
        <v>-0.10270799999999999</v>
      </c>
      <c r="L596" s="29">
        <v>-0.46524599999999999</v>
      </c>
      <c r="M596" s="58">
        <v>-0.68816299999999997</v>
      </c>
      <c r="N596" s="58">
        <v>-1.1202639999999999</v>
      </c>
      <c r="O596" s="58">
        <v>-0.89696600000000004</v>
      </c>
      <c r="R596" s="31"/>
      <c r="S596" s="31">
        <f t="shared" si="1255"/>
        <v>0.101538</v>
      </c>
      <c r="T596" s="31">
        <f t="shared" si="1256"/>
        <v>-0.174738</v>
      </c>
      <c r="U596" s="31">
        <f t="shared" si="1257"/>
        <v>0.177339</v>
      </c>
      <c r="V596" s="31">
        <f t="shared" si="1258"/>
        <v>0.352329</v>
      </c>
      <c r="W596" s="31">
        <f t="shared" si="1259"/>
        <v>-0.10270799999999999</v>
      </c>
      <c r="X596" s="31">
        <f t="shared" si="1260"/>
        <v>-0.46524599999999999</v>
      </c>
      <c r="Y596" s="60">
        <f t="shared" si="1261"/>
        <v>-0.83154172727272713</v>
      </c>
      <c r="Z596" s="60">
        <f t="shared" si="1262"/>
        <v>-1.1202639999999999</v>
      </c>
      <c r="AA596" s="60">
        <f t="shared" si="1263"/>
        <v>-0.89696600000000004</v>
      </c>
      <c r="AC596" s="60">
        <f t="shared" si="1267"/>
        <v>0.101538</v>
      </c>
      <c r="AD596" s="60">
        <f t="shared" si="1265"/>
        <v>-0.174738</v>
      </c>
      <c r="AE596" s="60">
        <f t="shared" si="1265"/>
        <v>0.177339</v>
      </c>
      <c r="AF596" s="60">
        <f t="shared" si="1265"/>
        <v>0.352329</v>
      </c>
      <c r="AG596" s="60">
        <f t="shared" si="1265"/>
        <v>-0.10270799999999999</v>
      </c>
      <c r="AH596" s="60">
        <f t="shared" si="1265"/>
        <v>-0.46524599999999999</v>
      </c>
      <c r="AI596" s="60">
        <f t="shared" si="1265"/>
        <v>-0.83154172727272713</v>
      </c>
      <c r="AJ596" s="60">
        <f t="shared" si="1265"/>
        <v>-1.1202639999999999</v>
      </c>
      <c r="AK596" s="60">
        <f t="shared" si="1265"/>
        <v>-0.89696600000000004</v>
      </c>
      <c r="AM596" s="31">
        <f t="shared" si="1269"/>
        <v>12.932935999999998</v>
      </c>
      <c r="AN596" s="31">
        <f t="shared" si="1268"/>
        <v>3.8909619999999996</v>
      </c>
      <c r="AO596" s="31">
        <f t="shared" si="1268"/>
        <v>10.485827</v>
      </c>
      <c r="AP596" s="31">
        <f t="shared" si="1268"/>
        <v>10.127495999999999</v>
      </c>
      <c r="AQ596" s="31">
        <f t="shared" si="1268"/>
        <v>3.9360689999999998</v>
      </c>
      <c r="AR596" s="31">
        <f t="shared" si="1268"/>
        <v>1.8905880000000002</v>
      </c>
      <c r="AS596" s="31">
        <f t="shared" si="1268"/>
        <v>4.0655101818181842</v>
      </c>
      <c r="AT596" s="31">
        <f t="shared" si="1268"/>
        <v>-2.7781979999999997</v>
      </c>
      <c r="AU596" s="31">
        <f t="shared" si="1268"/>
        <v>-6.349171000000001</v>
      </c>
    </row>
    <row r="597" spans="1:67" x14ac:dyDescent="0.25">
      <c r="A597" s="25" t="s">
        <v>119</v>
      </c>
      <c r="B597" s="25" t="s">
        <v>90</v>
      </c>
      <c r="C597" s="25" t="s">
        <v>92</v>
      </c>
      <c r="D597" s="26">
        <v>20</v>
      </c>
      <c r="F597" s="29">
        <v>-1.0417479999999999</v>
      </c>
      <c r="G597" s="29">
        <v>0.318631</v>
      </c>
      <c r="H597" s="29">
        <v>-6.0468000000000001E-2</v>
      </c>
      <c r="I597" s="29">
        <v>0.243783</v>
      </c>
      <c r="J597" s="29">
        <v>0.90900700000000001</v>
      </c>
      <c r="K597" s="29">
        <v>0.32011699999999998</v>
      </c>
      <c r="L597" s="29">
        <v>-0.427956</v>
      </c>
      <c r="M597" s="58">
        <v>-0.94801999999999997</v>
      </c>
      <c r="N597" s="58">
        <v>-1.2359789999999999</v>
      </c>
      <c r="O597" s="58">
        <v>-1.2308349999999999</v>
      </c>
      <c r="R597" s="31"/>
      <c r="S597" s="31">
        <f t="shared" si="1255"/>
        <v>0.318631</v>
      </c>
      <c r="T597" s="31">
        <f t="shared" si="1256"/>
        <v>-6.0468000000000001E-2</v>
      </c>
      <c r="U597" s="31">
        <f t="shared" si="1257"/>
        <v>0.243783</v>
      </c>
      <c r="V597" s="31">
        <f t="shared" si="1258"/>
        <v>0.90900700000000001</v>
      </c>
      <c r="W597" s="31">
        <f t="shared" si="1259"/>
        <v>0.32011699999999998</v>
      </c>
      <c r="X597" s="31">
        <f t="shared" si="1260"/>
        <v>-0.427956</v>
      </c>
      <c r="Y597" s="60">
        <f t="shared" si="1261"/>
        <v>-0.9991443636363635</v>
      </c>
      <c r="Z597" s="60">
        <f t="shared" si="1262"/>
        <v>-1.2359789999999999</v>
      </c>
      <c r="AA597" s="60">
        <f t="shared" si="1263"/>
        <v>-1.2308349999999999</v>
      </c>
      <c r="AC597" s="60">
        <f t="shared" si="1267"/>
        <v>0.318631</v>
      </c>
      <c r="AD597" s="60">
        <f t="shared" si="1265"/>
        <v>-6.0468000000000001E-2</v>
      </c>
      <c r="AE597" s="60">
        <f t="shared" si="1265"/>
        <v>0.243783</v>
      </c>
      <c r="AF597" s="60">
        <f t="shared" si="1265"/>
        <v>0.90900700000000001</v>
      </c>
      <c r="AG597" s="60">
        <f t="shared" si="1265"/>
        <v>0.32011699999999998</v>
      </c>
      <c r="AH597" s="60">
        <f t="shared" si="1265"/>
        <v>-0.427956</v>
      </c>
      <c r="AI597" s="60">
        <f t="shared" si="1265"/>
        <v>-0.9991443636363635</v>
      </c>
      <c r="AJ597" s="60">
        <f t="shared" si="1265"/>
        <v>-1.2359789999999999</v>
      </c>
      <c r="AK597" s="60">
        <f t="shared" si="1265"/>
        <v>-1.2308349999999999</v>
      </c>
      <c r="AM597" s="31">
        <f t="shared" si="1269"/>
        <v>13.251566999999998</v>
      </c>
      <c r="AN597" s="31">
        <f t="shared" si="1268"/>
        <v>3.8304939999999994</v>
      </c>
      <c r="AO597" s="31">
        <f t="shared" si="1268"/>
        <v>10.729610000000001</v>
      </c>
      <c r="AP597" s="31">
        <f t="shared" si="1268"/>
        <v>11.036503</v>
      </c>
      <c r="AQ597" s="31">
        <f t="shared" si="1268"/>
        <v>4.2561859999999996</v>
      </c>
      <c r="AR597" s="31">
        <f t="shared" si="1268"/>
        <v>1.4626320000000002</v>
      </c>
      <c r="AS597" s="31">
        <f t="shared" si="1268"/>
        <v>3.0663658181818207</v>
      </c>
      <c r="AT597" s="31">
        <f t="shared" si="1268"/>
        <v>-4.0141770000000001</v>
      </c>
      <c r="AU597" s="31">
        <f t="shared" si="1268"/>
        <v>-7.5800060000000009</v>
      </c>
    </row>
    <row r="598" spans="1:67" x14ac:dyDescent="0.25">
      <c r="A598" s="25" t="s">
        <v>119</v>
      </c>
      <c r="B598" s="25" t="s">
        <v>90</v>
      </c>
      <c r="C598" s="25" t="s">
        <v>93</v>
      </c>
      <c r="D598" s="26">
        <v>21</v>
      </c>
      <c r="F598" s="29">
        <v>-1.291226</v>
      </c>
      <c r="G598" s="29">
        <v>0.504386</v>
      </c>
      <c r="H598" s="29">
        <v>-0.15937799999999999</v>
      </c>
      <c r="I598" s="29">
        <v>0.29549199999999998</v>
      </c>
      <c r="J598" s="29">
        <v>1.3985639999999999</v>
      </c>
      <c r="K598" s="29">
        <v>0.68974400000000002</v>
      </c>
      <c r="L598" s="29">
        <v>-0.52431899999999998</v>
      </c>
      <c r="M598" s="58">
        <v>-1.1054649999999999</v>
      </c>
      <c r="N598" s="58">
        <v>-1.1124240000000001</v>
      </c>
      <c r="O598" s="58">
        <v>-1.4187510000000001</v>
      </c>
      <c r="R598" s="31"/>
      <c r="S598" s="31">
        <f t="shared" si="1255"/>
        <v>0.504386</v>
      </c>
      <c r="T598" s="31">
        <f t="shared" si="1256"/>
        <v>-0.15937799999999999</v>
      </c>
      <c r="U598" s="31">
        <f t="shared" si="1257"/>
        <v>0.29549199999999998</v>
      </c>
      <c r="V598" s="31">
        <f t="shared" si="1258"/>
        <v>1.3985639999999999</v>
      </c>
      <c r="W598" s="31">
        <f t="shared" si="1259"/>
        <v>0.68974400000000002</v>
      </c>
      <c r="X598" s="31">
        <f t="shared" si="1260"/>
        <v>-0.52431899999999998</v>
      </c>
      <c r="Y598" s="60">
        <f t="shared" si="1261"/>
        <v>-1.2067891818181817</v>
      </c>
      <c r="Z598" s="60">
        <f t="shared" si="1262"/>
        <v>-1.1124240000000001</v>
      </c>
      <c r="AA598" s="60">
        <f t="shared" si="1263"/>
        <v>-1.4187510000000001</v>
      </c>
      <c r="AC598" s="60">
        <f t="shared" si="1267"/>
        <v>0.504386</v>
      </c>
      <c r="AD598" s="60">
        <f t="shared" si="1265"/>
        <v>-0.15937799999999999</v>
      </c>
      <c r="AE598" s="60">
        <f t="shared" si="1265"/>
        <v>0.29549199999999998</v>
      </c>
      <c r="AF598" s="60">
        <f t="shared" si="1265"/>
        <v>1.3985639999999999</v>
      </c>
      <c r="AG598" s="60">
        <f t="shared" si="1265"/>
        <v>0.68974400000000002</v>
      </c>
      <c r="AH598" s="60">
        <f t="shared" si="1265"/>
        <v>-0.52431899999999998</v>
      </c>
      <c r="AI598" s="60">
        <f t="shared" si="1265"/>
        <v>-1.2067891818181817</v>
      </c>
      <c r="AJ598" s="60">
        <f t="shared" si="1265"/>
        <v>-1.1124240000000001</v>
      </c>
      <c r="AK598" s="60">
        <f t="shared" si="1265"/>
        <v>-1.4187510000000001</v>
      </c>
      <c r="AM598" s="31">
        <f t="shared" si="1269"/>
        <v>13.755952999999998</v>
      </c>
      <c r="AN598" s="31">
        <f t="shared" si="1268"/>
        <v>3.6711159999999996</v>
      </c>
      <c r="AO598" s="31">
        <f t="shared" si="1268"/>
        <v>11.025102</v>
      </c>
      <c r="AP598" s="31">
        <f t="shared" si="1268"/>
        <v>12.435067</v>
      </c>
      <c r="AQ598" s="31">
        <f t="shared" si="1268"/>
        <v>4.9459299999999997</v>
      </c>
      <c r="AR598" s="31">
        <f t="shared" si="1268"/>
        <v>0.93831300000000017</v>
      </c>
      <c r="AS598" s="31">
        <f t="shared" si="1268"/>
        <v>1.859576636363639</v>
      </c>
      <c r="AT598" s="31">
        <f t="shared" si="1268"/>
        <v>-5.126601</v>
      </c>
      <c r="AU598" s="31">
        <f t="shared" si="1268"/>
        <v>-8.9987570000000012</v>
      </c>
    </row>
    <row r="599" spans="1:67" x14ac:dyDescent="0.25">
      <c r="A599" s="25" t="s">
        <v>119</v>
      </c>
      <c r="B599" s="25" t="s">
        <v>94</v>
      </c>
      <c r="C599" s="25" t="s">
        <v>91</v>
      </c>
      <c r="D599" s="26">
        <v>22</v>
      </c>
      <c r="F599" s="29">
        <v>0.12639900000000001</v>
      </c>
      <c r="G599" s="29">
        <v>0.38388800000000001</v>
      </c>
      <c r="H599" s="29">
        <v>-0.48498400000000003</v>
      </c>
      <c r="I599" s="29">
        <v>0.72250899999999996</v>
      </c>
      <c r="J599" s="29">
        <v>1.4661059999999999</v>
      </c>
      <c r="K599" s="29">
        <v>0.58476700000000004</v>
      </c>
      <c r="L599" s="29">
        <v>-0.20108300000000001</v>
      </c>
      <c r="M599" s="58">
        <v>0.18823400000000001</v>
      </c>
      <c r="N599" s="58">
        <v>-0.46732800000000002</v>
      </c>
      <c r="O599" s="58">
        <v>-0.45539499999999999</v>
      </c>
      <c r="R599" s="31"/>
      <c r="S599" s="31">
        <f t="shared" si="1255"/>
        <v>0.38388800000000001</v>
      </c>
      <c r="T599" s="31">
        <f t="shared" si="1256"/>
        <v>-0.48498400000000003</v>
      </c>
      <c r="U599" s="31">
        <f t="shared" si="1257"/>
        <v>0.72250899999999996</v>
      </c>
      <c r="V599" s="31">
        <f t="shared" si="1258"/>
        <v>1.4661059999999999</v>
      </c>
      <c r="W599" s="31">
        <f t="shared" si="1259"/>
        <v>0.58476700000000004</v>
      </c>
      <c r="X599" s="31">
        <f t="shared" si="1260"/>
        <v>-0.20108300000000001</v>
      </c>
      <c r="Y599" s="60">
        <f t="shared" si="1261"/>
        <v>0.15450581818181819</v>
      </c>
      <c r="Z599" s="60">
        <f t="shared" si="1262"/>
        <v>-0.46732800000000002</v>
      </c>
      <c r="AA599" s="60">
        <f t="shared" si="1263"/>
        <v>-0.45539499999999999</v>
      </c>
      <c r="AC599" s="60">
        <f t="shared" si="1267"/>
        <v>0.38388800000000001</v>
      </c>
      <c r="AD599" s="60">
        <f t="shared" si="1265"/>
        <v>-0.48498400000000003</v>
      </c>
      <c r="AE599" s="60">
        <f t="shared" si="1265"/>
        <v>0.72250899999999996</v>
      </c>
      <c r="AF599" s="60">
        <f t="shared" si="1265"/>
        <v>1.4661059999999999</v>
      </c>
      <c r="AG599" s="60">
        <f t="shared" si="1265"/>
        <v>0.58476700000000004</v>
      </c>
      <c r="AH599" s="60">
        <f t="shared" si="1265"/>
        <v>-0.20108300000000001</v>
      </c>
      <c r="AI599" s="60">
        <f t="shared" si="1265"/>
        <v>0.15450581818181819</v>
      </c>
      <c r="AJ599" s="60">
        <f t="shared" si="1265"/>
        <v>-0.46732800000000002</v>
      </c>
      <c r="AK599" s="60">
        <f t="shared" si="1265"/>
        <v>-0.45539499999999999</v>
      </c>
      <c r="AM599" s="31">
        <f t="shared" si="1269"/>
        <v>14.139840999999999</v>
      </c>
      <c r="AN599" s="31">
        <f t="shared" si="1268"/>
        <v>3.1861319999999997</v>
      </c>
      <c r="AO599" s="31">
        <f t="shared" si="1268"/>
        <v>11.747611000000001</v>
      </c>
      <c r="AP599" s="31">
        <f t="shared" si="1268"/>
        <v>13.901173</v>
      </c>
      <c r="AQ599" s="31">
        <f t="shared" si="1268"/>
        <v>5.530697</v>
      </c>
      <c r="AR599" s="31">
        <f t="shared" si="1268"/>
        <v>0.73723000000000016</v>
      </c>
      <c r="AS599" s="31">
        <f t="shared" si="1268"/>
        <v>2.0140824545454574</v>
      </c>
      <c r="AT599" s="31">
        <f t="shared" si="1268"/>
        <v>-5.5939290000000002</v>
      </c>
      <c r="AU599" s="31">
        <f t="shared" si="1268"/>
        <v>-9.4541520000000006</v>
      </c>
    </row>
    <row r="600" spans="1:67" x14ac:dyDescent="0.25">
      <c r="A600" s="25" t="s">
        <v>119</v>
      </c>
      <c r="B600" s="25" t="s">
        <v>94</v>
      </c>
      <c r="C600" s="25" t="s">
        <v>92</v>
      </c>
      <c r="D600" s="26">
        <v>23</v>
      </c>
      <c r="F600" s="29">
        <v>0.73019900000000004</v>
      </c>
      <c r="G600" s="29">
        <v>0.56673099999999998</v>
      </c>
      <c r="H600" s="29">
        <v>3.7471999999999998E-2</v>
      </c>
      <c r="I600" s="29">
        <v>0.80623199999999995</v>
      </c>
      <c r="J600" s="29">
        <v>1.1767609999999999</v>
      </c>
      <c r="K600" s="29">
        <v>0.62563100000000005</v>
      </c>
      <c r="L600" s="29">
        <v>0.17752399999999999</v>
      </c>
      <c r="M600" s="58">
        <v>0.75243300000000002</v>
      </c>
      <c r="N600" s="58">
        <v>-0.16441500000000001</v>
      </c>
      <c r="O600" s="58">
        <v>-0.210341</v>
      </c>
      <c r="R600" s="31"/>
      <c r="S600" s="31">
        <f t="shared" si="1255"/>
        <v>0.56673099999999998</v>
      </c>
      <c r="T600" s="31">
        <f t="shared" si="1256"/>
        <v>3.7471999999999998E-2</v>
      </c>
      <c r="U600" s="31">
        <f t="shared" si="1257"/>
        <v>0.80623199999999995</v>
      </c>
      <c r="V600" s="31">
        <f t="shared" si="1258"/>
        <v>1.1767609999999999</v>
      </c>
      <c r="W600" s="31">
        <f t="shared" si="1259"/>
        <v>0.62563100000000005</v>
      </c>
      <c r="X600" s="31">
        <f t="shared" si="1260"/>
        <v>0.17752399999999999</v>
      </c>
      <c r="Y600" s="60">
        <f t="shared" si="1261"/>
        <v>0.74030536363636368</v>
      </c>
      <c r="Z600" s="60">
        <f t="shared" si="1262"/>
        <v>-0.16441500000000001</v>
      </c>
      <c r="AA600" s="60">
        <f t="shared" si="1263"/>
        <v>-0.210341</v>
      </c>
      <c r="AC600" s="60">
        <f t="shared" si="1267"/>
        <v>0.56673099999999998</v>
      </c>
      <c r="AD600" s="60">
        <f t="shared" ref="AD600:AD604" si="1270">T600</f>
        <v>3.7471999999999998E-2</v>
      </c>
      <c r="AE600" s="60">
        <f t="shared" ref="AE600:AE604" si="1271">U600</f>
        <v>0.80623199999999995</v>
      </c>
      <c r="AF600" s="60">
        <f t="shared" ref="AF600:AF604" si="1272">V600</f>
        <v>1.1767609999999999</v>
      </c>
      <c r="AG600" s="60">
        <f t="shared" ref="AG600:AG604" si="1273">W600</f>
        <v>0.62563100000000005</v>
      </c>
      <c r="AH600" s="60">
        <f t="shared" ref="AH600:AH604" si="1274">X600</f>
        <v>0.17752399999999999</v>
      </c>
      <c r="AI600" s="60">
        <f t="shared" ref="AI600:AI604" si="1275">Y600</f>
        <v>0.74030536363636368</v>
      </c>
      <c r="AJ600" s="60">
        <f t="shared" ref="AJ600:AJ604" si="1276">Z600</f>
        <v>-0.16441500000000001</v>
      </c>
      <c r="AK600" s="60">
        <f t="shared" ref="AK600:AK604" si="1277">AA600</f>
        <v>-0.210341</v>
      </c>
      <c r="AM600" s="31">
        <f t="shared" si="1269"/>
        <v>14.706572</v>
      </c>
      <c r="AN600" s="31">
        <f t="shared" si="1268"/>
        <v>3.2236039999999999</v>
      </c>
      <c r="AO600" s="31">
        <f t="shared" si="1268"/>
        <v>12.553843000000001</v>
      </c>
      <c r="AP600" s="31">
        <f t="shared" si="1268"/>
        <v>15.077933999999999</v>
      </c>
      <c r="AQ600" s="31">
        <f t="shared" si="1268"/>
        <v>6.1563280000000002</v>
      </c>
      <c r="AR600" s="31">
        <f t="shared" si="1268"/>
        <v>0.91475400000000018</v>
      </c>
      <c r="AS600" s="31">
        <f t="shared" si="1268"/>
        <v>2.7543878181818213</v>
      </c>
      <c r="AT600" s="31">
        <f t="shared" si="1268"/>
        <v>-5.7583440000000001</v>
      </c>
      <c r="AU600" s="31">
        <f t="shared" si="1268"/>
        <v>-9.6644930000000002</v>
      </c>
    </row>
    <row r="601" spans="1:67" x14ac:dyDescent="0.25">
      <c r="A601" s="25" t="s">
        <v>119</v>
      </c>
      <c r="B601" s="25" t="s">
        <v>94</v>
      </c>
      <c r="C601" s="25" t="s">
        <v>93</v>
      </c>
      <c r="D601" s="26">
        <v>24</v>
      </c>
      <c r="F601" s="29">
        <v>1.2100660000000001</v>
      </c>
      <c r="G601" s="29">
        <v>0.68182399999999999</v>
      </c>
      <c r="H601" s="29">
        <v>0.51330299999999995</v>
      </c>
      <c r="I601" s="29">
        <v>0.84539900000000001</v>
      </c>
      <c r="J601" s="29">
        <v>0.97008799999999995</v>
      </c>
      <c r="K601" s="29">
        <v>0.58065900000000004</v>
      </c>
      <c r="L601" s="29">
        <v>0.52977799999999997</v>
      </c>
      <c r="M601" s="58">
        <v>1.0935699999999999</v>
      </c>
      <c r="N601" s="58">
        <v>0.10259699999999999</v>
      </c>
      <c r="O601" s="58">
        <v>-6.3070000000000001E-3</v>
      </c>
      <c r="R601" s="31"/>
      <c r="S601" s="31">
        <f t="shared" si="1255"/>
        <v>0.68182399999999999</v>
      </c>
      <c r="T601" s="31">
        <f t="shared" si="1256"/>
        <v>0.51330299999999995</v>
      </c>
      <c r="U601" s="31">
        <f t="shared" si="1257"/>
        <v>0.84539900000000001</v>
      </c>
      <c r="V601" s="31">
        <f t="shared" si="1258"/>
        <v>0.97008799999999995</v>
      </c>
      <c r="W601" s="31">
        <f t="shared" si="1259"/>
        <v>0.58065900000000004</v>
      </c>
      <c r="X601" s="31">
        <f t="shared" si="1260"/>
        <v>0.52977799999999997</v>
      </c>
      <c r="Y601" s="60">
        <f t="shared" si="1261"/>
        <v>1.1571132727272726</v>
      </c>
      <c r="Z601" s="60">
        <f t="shared" si="1262"/>
        <v>0.10259699999999999</v>
      </c>
      <c r="AA601" s="60">
        <f t="shared" si="1263"/>
        <v>-6.3070000000000001E-3</v>
      </c>
      <c r="AC601" s="60">
        <f t="shared" si="1267"/>
        <v>0.68182399999999999</v>
      </c>
      <c r="AD601" s="60">
        <f t="shared" si="1270"/>
        <v>0.51330299999999995</v>
      </c>
      <c r="AE601" s="60">
        <f t="shared" si="1271"/>
        <v>0.84539900000000001</v>
      </c>
      <c r="AF601" s="60">
        <f t="shared" si="1272"/>
        <v>0.97008799999999995</v>
      </c>
      <c r="AG601" s="60">
        <f t="shared" si="1273"/>
        <v>0.58065900000000004</v>
      </c>
      <c r="AH601" s="60">
        <f t="shared" si="1274"/>
        <v>0.52977799999999997</v>
      </c>
      <c r="AI601" s="60">
        <f t="shared" si="1275"/>
        <v>1.1571132727272726</v>
      </c>
      <c r="AJ601" s="60">
        <f t="shared" si="1276"/>
        <v>0.10259699999999999</v>
      </c>
      <c r="AK601" s="60">
        <f t="shared" si="1277"/>
        <v>-6.3070000000000001E-3</v>
      </c>
      <c r="AM601" s="31">
        <f t="shared" si="1269"/>
        <v>15.388396</v>
      </c>
      <c r="AN601" s="31">
        <f t="shared" ref="AN601:AN604" si="1278">AD601+AN600</f>
        <v>3.736907</v>
      </c>
      <c r="AO601" s="31">
        <f t="shared" ref="AO601:AO604" si="1279">AE601+AO600</f>
        <v>13.399242000000001</v>
      </c>
      <c r="AP601" s="31">
        <f t="shared" ref="AP601:AP604" si="1280">AF601+AP600</f>
        <v>16.048022</v>
      </c>
      <c r="AQ601" s="31">
        <f t="shared" ref="AQ601:AQ604" si="1281">AG601+AQ600</f>
        <v>6.7369870000000001</v>
      </c>
      <c r="AR601" s="31">
        <f t="shared" ref="AR601:AR604" si="1282">AH601+AR600</f>
        <v>1.4445320000000001</v>
      </c>
      <c r="AS601" s="31">
        <f t="shared" ref="AS601:AS604" si="1283">AI601+AS600</f>
        <v>3.9115010909090939</v>
      </c>
      <c r="AT601" s="31">
        <f t="shared" ref="AT601:AT604" si="1284">AJ601+AT600</f>
        <v>-5.6557469999999999</v>
      </c>
      <c r="AU601" s="31">
        <f t="shared" ref="AU601:AU604" si="1285">AK601+AU600</f>
        <v>-9.6707999999999998</v>
      </c>
    </row>
    <row r="602" spans="1:67" x14ac:dyDescent="0.25">
      <c r="A602" s="25" t="s">
        <v>119</v>
      </c>
      <c r="B602" s="25" t="s">
        <v>95</v>
      </c>
      <c r="C602" s="25" t="s">
        <v>91</v>
      </c>
      <c r="D602" s="26">
        <v>25</v>
      </c>
      <c r="F602" s="29">
        <v>1.857944</v>
      </c>
      <c r="G602" s="29">
        <v>1.660361</v>
      </c>
      <c r="H602" s="29">
        <v>0.93110800000000005</v>
      </c>
      <c r="I602" s="29">
        <v>1.461954</v>
      </c>
      <c r="J602" s="29">
        <v>1.3176380000000001</v>
      </c>
      <c r="K602" s="29">
        <v>0.65479100000000001</v>
      </c>
      <c r="L602" s="29">
        <v>0.35181800000000002</v>
      </c>
      <c r="M602" s="58">
        <v>1.639764</v>
      </c>
      <c r="N602" s="58">
        <v>0.74096799999999996</v>
      </c>
      <c r="O602" s="58">
        <v>0.360176</v>
      </c>
      <c r="R602" s="31"/>
      <c r="S602" s="31">
        <f t="shared" si="1255"/>
        <v>1.660361</v>
      </c>
      <c r="T602" s="31">
        <f t="shared" si="1256"/>
        <v>0.93110800000000005</v>
      </c>
      <c r="U602" s="31">
        <f t="shared" si="1257"/>
        <v>1.461954</v>
      </c>
      <c r="V602" s="31">
        <f t="shared" si="1258"/>
        <v>1.3176380000000001</v>
      </c>
      <c r="W602" s="31">
        <f t="shared" si="1259"/>
        <v>0.65479100000000001</v>
      </c>
      <c r="X602" s="31">
        <f t="shared" si="1260"/>
        <v>0.35181800000000002</v>
      </c>
      <c r="Y602" s="60">
        <f t="shared" si="1261"/>
        <v>1.7587712727272728</v>
      </c>
      <c r="Z602" s="60">
        <f t="shared" si="1262"/>
        <v>0.74096799999999996</v>
      </c>
      <c r="AA602" s="60">
        <f t="shared" si="1263"/>
        <v>0.360176</v>
      </c>
      <c r="AC602" s="60">
        <f t="shared" si="1267"/>
        <v>1.660361</v>
      </c>
      <c r="AD602" s="60">
        <f t="shared" si="1270"/>
        <v>0.93110800000000005</v>
      </c>
      <c r="AE602" s="60">
        <f t="shared" si="1271"/>
        <v>1.461954</v>
      </c>
      <c r="AF602" s="60">
        <f t="shared" si="1272"/>
        <v>1.3176380000000001</v>
      </c>
      <c r="AG602" s="60">
        <f t="shared" si="1273"/>
        <v>0.65479100000000001</v>
      </c>
      <c r="AH602" s="60">
        <f t="shared" si="1274"/>
        <v>0.35181800000000002</v>
      </c>
      <c r="AI602" s="60">
        <f t="shared" si="1275"/>
        <v>1.7587712727272728</v>
      </c>
      <c r="AJ602" s="60">
        <f t="shared" si="1276"/>
        <v>0.74096799999999996</v>
      </c>
      <c r="AK602" s="60">
        <f t="shared" si="1277"/>
        <v>0.360176</v>
      </c>
      <c r="AM602" s="31">
        <f t="shared" si="1269"/>
        <v>17.048757000000002</v>
      </c>
      <c r="AN602" s="31">
        <f t="shared" si="1278"/>
        <v>4.6680150000000005</v>
      </c>
      <c r="AO602" s="31">
        <f t="shared" si="1279"/>
        <v>14.861196000000001</v>
      </c>
      <c r="AP602" s="31">
        <f t="shared" si="1280"/>
        <v>17.365659999999998</v>
      </c>
      <c r="AQ602" s="31">
        <f t="shared" si="1281"/>
        <v>7.3917780000000004</v>
      </c>
      <c r="AR602" s="31">
        <f t="shared" si="1282"/>
        <v>1.7963500000000001</v>
      </c>
      <c r="AS602" s="31">
        <f t="shared" si="1283"/>
        <v>5.670272363636367</v>
      </c>
      <c r="AT602" s="31">
        <f t="shared" si="1284"/>
        <v>-4.9147790000000002</v>
      </c>
      <c r="AU602" s="31">
        <f t="shared" si="1285"/>
        <v>-9.3106240000000007</v>
      </c>
    </row>
    <row r="603" spans="1:67" x14ac:dyDescent="0.25">
      <c r="A603" s="25" t="s">
        <v>119</v>
      </c>
      <c r="B603" s="25" t="s">
        <v>95</v>
      </c>
      <c r="C603" s="25" t="s">
        <v>92</v>
      </c>
      <c r="D603" s="26">
        <v>26</v>
      </c>
      <c r="F603" s="29">
        <v>1.594716</v>
      </c>
      <c r="G603" s="29">
        <v>1.2101059999999999</v>
      </c>
      <c r="H603" s="29">
        <v>0.629386</v>
      </c>
      <c r="I603" s="29">
        <v>1.210542</v>
      </c>
      <c r="J603" s="29">
        <v>1.036267</v>
      </c>
      <c r="K603" s="29">
        <v>0.46026899999999998</v>
      </c>
      <c r="L603" s="29">
        <v>0.24834400000000001</v>
      </c>
      <c r="M603" s="58">
        <v>1.456118</v>
      </c>
      <c r="N603" s="58">
        <v>0.51599700000000004</v>
      </c>
      <c r="O603" s="58">
        <v>0.20432600000000001</v>
      </c>
      <c r="R603" s="31"/>
      <c r="S603" s="31">
        <f t="shared" si="1255"/>
        <v>1.2101059999999999</v>
      </c>
      <c r="T603" s="31">
        <f t="shared" si="1256"/>
        <v>0.629386</v>
      </c>
      <c r="U603" s="31">
        <f t="shared" si="1257"/>
        <v>1.210542</v>
      </c>
      <c r="V603" s="31">
        <f t="shared" si="1258"/>
        <v>1.036267</v>
      </c>
      <c r="W603" s="31">
        <f t="shared" si="1259"/>
        <v>0.46026899999999998</v>
      </c>
      <c r="X603" s="31">
        <f t="shared" si="1260"/>
        <v>0.24834400000000001</v>
      </c>
      <c r="Y603" s="60">
        <f t="shared" si="1261"/>
        <v>1.5317169090909091</v>
      </c>
      <c r="Z603" s="60">
        <f t="shared" si="1262"/>
        <v>0.51599700000000004</v>
      </c>
      <c r="AA603" s="60">
        <f t="shared" si="1263"/>
        <v>0.20432600000000001</v>
      </c>
      <c r="AC603" s="60">
        <f t="shared" si="1267"/>
        <v>1.2101059999999999</v>
      </c>
      <c r="AD603" s="60">
        <f t="shared" si="1270"/>
        <v>0.629386</v>
      </c>
      <c r="AE603" s="60">
        <f t="shared" si="1271"/>
        <v>1.210542</v>
      </c>
      <c r="AF603" s="60">
        <f t="shared" si="1272"/>
        <v>1.036267</v>
      </c>
      <c r="AG603" s="60">
        <f t="shared" si="1273"/>
        <v>0.46026899999999998</v>
      </c>
      <c r="AH603" s="60">
        <f t="shared" si="1274"/>
        <v>0.24834400000000001</v>
      </c>
      <c r="AI603" s="60">
        <f t="shared" si="1275"/>
        <v>1.5317169090909091</v>
      </c>
      <c r="AJ603" s="60">
        <f t="shared" si="1276"/>
        <v>0.51599700000000004</v>
      </c>
      <c r="AK603" s="60">
        <f t="shared" si="1277"/>
        <v>0.20432600000000001</v>
      </c>
      <c r="AM603" s="31">
        <f t="shared" si="1269"/>
        <v>18.258863000000002</v>
      </c>
      <c r="AN603" s="31">
        <f t="shared" si="1278"/>
        <v>5.2974010000000007</v>
      </c>
      <c r="AO603" s="31">
        <f t="shared" si="1279"/>
        <v>16.071738</v>
      </c>
      <c r="AP603" s="31">
        <f t="shared" si="1280"/>
        <v>18.401926999999997</v>
      </c>
      <c r="AQ603" s="31">
        <f t="shared" si="1281"/>
        <v>7.8520470000000007</v>
      </c>
      <c r="AR603" s="31">
        <f t="shared" si="1282"/>
        <v>2.0446940000000002</v>
      </c>
      <c r="AS603" s="31">
        <f t="shared" si="1283"/>
        <v>7.2019892727272765</v>
      </c>
      <c r="AT603" s="31">
        <f t="shared" si="1284"/>
        <v>-4.3987820000000006</v>
      </c>
      <c r="AU603" s="31">
        <f t="shared" si="1285"/>
        <v>-9.1062980000000007</v>
      </c>
    </row>
    <row r="604" spans="1:67" x14ac:dyDescent="0.25">
      <c r="A604" s="25" t="s">
        <v>119</v>
      </c>
      <c r="B604" s="25" t="s">
        <v>95</v>
      </c>
      <c r="C604" s="25" t="s">
        <v>93</v>
      </c>
      <c r="D604" s="26">
        <v>27</v>
      </c>
      <c r="F604" s="29">
        <v>1.2476560000000001</v>
      </c>
      <c r="G604" s="29">
        <v>0.624085</v>
      </c>
      <c r="H604" s="29">
        <v>0.27116200000000001</v>
      </c>
      <c r="I604" s="29">
        <v>0.76380700000000001</v>
      </c>
      <c r="J604" s="29">
        <v>0.68927400000000005</v>
      </c>
      <c r="K604" s="29">
        <v>0.18803300000000001</v>
      </c>
      <c r="L604" s="29">
        <v>9.3875E-2</v>
      </c>
      <c r="M604" s="58">
        <v>1.045024</v>
      </c>
      <c r="N604" s="58">
        <v>0.32722600000000002</v>
      </c>
      <c r="O604" s="58">
        <v>4.3989E-2</v>
      </c>
      <c r="R604" s="31"/>
      <c r="S604" s="31">
        <f t="shared" si="1255"/>
        <v>0.624085</v>
      </c>
      <c r="T604" s="31">
        <f t="shared" si="1256"/>
        <v>0.27116200000000001</v>
      </c>
      <c r="U604" s="31">
        <f t="shared" si="1257"/>
        <v>0.76380700000000001</v>
      </c>
      <c r="V604" s="31">
        <f t="shared" si="1258"/>
        <v>0.68927400000000005</v>
      </c>
      <c r="W604" s="31">
        <f t="shared" si="1259"/>
        <v>0.18803300000000001</v>
      </c>
      <c r="X604" s="31">
        <f t="shared" si="1260"/>
        <v>9.3875E-2</v>
      </c>
      <c r="Y604" s="60">
        <f t="shared" si="1261"/>
        <v>1.1555505454545454</v>
      </c>
      <c r="Z604" s="60">
        <f t="shared" si="1262"/>
        <v>0.32722600000000002</v>
      </c>
      <c r="AA604" s="60">
        <f t="shared" si="1263"/>
        <v>4.3989E-2</v>
      </c>
      <c r="AC604" s="60">
        <f t="shared" si="1267"/>
        <v>0.624085</v>
      </c>
      <c r="AD604" s="60">
        <f t="shared" si="1270"/>
        <v>0.27116200000000001</v>
      </c>
      <c r="AE604" s="60">
        <f t="shared" si="1271"/>
        <v>0.76380700000000001</v>
      </c>
      <c r="AF604" s="60">
        <f t="shared" si="1272"/>
        <v>0.68927400000000005</v>
      </c>
      <c r="AG604" s="60">
        <f t="shared" si="1273"/>
        <v>0.18803300000000001</v>
      </c>
      <c r="AH604" s="60">
        <f t="shared" si="1274"/>
        <v>9.3875E-2</v>
      </c>
      <c r="AI604" s="60">
        <f t="shared" si="1275"/>
        <v>1.1555505454545454</v>
      </c>
      <c r="AJ604" s="60">
        <f t="shared" si="1276"/>
        <v>0.32722600000000002</v>
      </c>
      <c r="AK604" s="60">
        <f t="shared" si="1277"/>
        <v>4.3989E-2</v>
      </c>
      <c r="AM604" s="31">
        <f t="shared" si="1269"/>
        <v>18.882948000000003</v>
      </c>
      <c r="AN604" s="31">
        <f t="shared" si="1278"/>
        <v>5.568563000000001</v>
      </c>
      <c r="AO604" s="31">
        <f t="shared" si="1279"/>
        <v>16.835545</v>
      </c>
      <c r="AP604" s="31">
        <f t="shared" si="1280"/>
        <v>19.091200999999998</v>
      </c>
      <c r="AQ604" s="31">
        <f t="shared" si="1281"/>
        <v>8.0400800000000014</v>
      </c>
      <c r="AR604" s="31">
        <f t="shared" si="1282"/>
        <v>2.1385690000000004</v>
      </c>
      <c r="AS604" s="31">
        <f t="shared" si="1283"/>
        <v>8.3575398181818219</v>
      </c>
      <c r="AT604" s="31">
        <f t="shared" si="1284"/>
        <v>-4.0715560000000011</v>
      </c>
      <c r="AU604" s="31">
        <f t="shared" si="1285"/>
        <v>-9.0623090000000008</v>
      </c>
    </row>
    <row r="605" spans="1:67" x14ac:dyDescent="0.25">
      <c r="A605" s="25" t="s">
        <v>119</v>
      </c>
      <c r="B605" s="25" t="s">
        <v>96</v>
      </c>
      <c r="C605" s="25" t="s">
        <v>91</v>
      </c>
      <c r="D605" s="26">
        <v>28</v>
      </c>
      <c r="F605" s="29">
        <v>1.140134</v>
      </c>
      <c r="G605" s="29">
        <v>0.23719799999999999</v>
      </c>
      <c r="H605" s="29">
        <v>4.3909999999999998E-2</v>
      </c>
      <c r="I605" s="29">
        <v>0.49141600000000002</v>
      </c>
      <c r="J605" s="29">
        <v>0.49655199999999999</v>
      </c>
      <c r="K605" s="29">
        <v>9.6080000000000002E-3</v>
      </c>
      <c r="L605" s="29">
        <v>2.2929000000000001E-2</v>
      </c>
      <c r="M605" s="58">
        <v>1.4534849999999999</v>
      </c>
      <c r="N605" s="58">
        <v>0.135518</v>
      </c>
      <c r="O605" s="58">
        <v>0.26070399999999999</v>
      </c>
      <c r="R605" s="31"/>
      <c r="S605" s="31">
        <f t="shared" si="1255"/>
        <v>0.23719799999999999</v>
      </c>
      <c r="T605" s="31">
        <f t="shared" si="1256"/>
        <v>4.3909999999999998E-2</v>
      </c>
      <c r="U605" s="31">
        <f t="shared" si="1257"/>
        <v>0.49141600000000002</v>
      </c>
      <c r="V605" s="31">
        <f t="shared" si="1258"/>
        <v>0.49655199999999999</v>
      </c>
      <c r="W605" s="31">
        <f t="shared" si="1259"/>
        <v>9.6080000000000002E-3</v>
      </c>
      <c r="X605" s="31">
        <f t="shared" si="1260"/>
        <v>2.2929000000000001E-2</v>
      </c>
      <c r="Y605" s="60">
        <f t="shared" si="1261"/>
        <v>1.2825662727272726</v>
      </c>
      <c r="Z605" s="60">
        <f t="shared" si="1262"/>
        <v>0.135518</v>
      </c>
      <c r="AA605" s="60">
        <f t="shared" si="1263"/>
        <v>0.26070399999999999</v>
      </c>
      <c r="AC605" s="60"/>
      <c r="AD605" s="60"/>
      <c r="AE605" s="60"/>
      <c r="AF605" s="60"/>
      <c r="AG605" s="60"/>
      <c r="AH605" s="60"/>
      <c r="AI605" s="60"/>
      <c r="AJ605" s="60"/>
      <c r="AK605" s="60"/>
      <c r="AM605" s="31"/>
      <c r="AN605" s="31"/>
      <c r="AO605" s="31"/>
      <c r="AP605" s="31"/>
      <c r="AQ605" s="31"/>
      <c r="AR605" s="31"/>
      <c r="AS605" s="60"/>
      <c r="AW605" s="29">
        <f>S605</f>
        <v>0.23719799999999999</v>
      </c>
      <c r="AX605" s="29">
        <f t="shared" ref="AX605:BE619" si="1286">T605</f>
        <v>4.3909999999999998E-2</v>
      </c>
      <c r="AY605" s="29">
        <f t="shared" si="1286"/>
        <v>0.49141600000000002</v>
      </c>
      <c r="AZ605" s="29">
        <f t="shared" si="1286"/>
        <v>0.49655199999999999</v>
      </c>
      <c r="BA605" s="29">
        <f t="shared" si="1286"/>
        <v>9.6080000000000002E-3</v>
      </c>
      <c r="BB605" s="29">
        <f t="shared" si="1286"/>
        <v>2.2929000000000001E-2</v>
      </c>
      <c r="BC605" s="29">
        <f t="shared" si="1286"/>
        <v>1.2825662727272726</v>
      </c>
      <c r="BD605" s="29">
        <f t="shared" si="1286"/>
        <v>0.135518</v>
      </c>
      <c r="BE605" s="29">
        <f t="shared" si="1286"/>
        <v>0.26070399999999999</v>
      </c>
      <c r="BG605" s="29">
        <f>AW605</f>
        <v>0.23719799999999999</v>
      </c>
      <c r="BH605" s="29">
        <f t="shared" ref="BH605:BO605" si="1287">AX605</f>
        <v>4.3909999999999998E-2</v>
      </c>
      <c r="BI605" s="29">
        <f t="shared" si="1287"/>
        <v>0.49141600000000002</v>
      </c>
      <c r="BJ605" s="29">
        <f t="shared" si="1287"/>
        <v>0.49655199999999999</v>
      </c>
      <c r="BK605" s="29">
        <f t="shared" si="1287"/>
        <v>9.6080000000000002E-3</v>
      </c>
      <c r="BL605" s="29">
        <f t="shared" si="1287"/>
        <v>2.2929000000000001E-2</v>
      </c>
      <c r="BM605" s="29">
        <f t="shared" si="1287"/>
        <v>1.2825662727272726</v>
      </c>
      <c r="BN605" s="29">
        <f t="shared" si="1287"/>
        <v>0.135518</v>
      </c>
      <c r="BO605" s="29">
        <f t="shared" si="1287"/>
        <v>0.26070399999999999</v>
      </c>
    </row>
    <row r="606" spans="1:67" x14ac:dyDescent="0.25">
      <c r="A606" s="25" t="s">
        <v>119</v>
      </c>
      <c r="B606" s="25" t="s">
        <v>96</v>
      </c>
      <c r="C606" s="25" t="s">
        <v>92</v>
      </c>
      <c r="D606" s="26">
        <v>29</v>
      </c>
      <c r="F606" s="29">
        <v>1.0341670000000001</v>
      </c>
      <c r="G606" s="29">
        <v>-0.35028799999999999</v>
      </c>
      <c r="H606" s="29">
        <v>-0.43598199999999998</v>
      </c>
      <c r="I606" s="29">
        <v>7.7285000000000006E-2</v>
      </c>
      <c r="J606" s="29">
        <v>3.1551000000000003E-2</v>
      </c>
      <c r="K606" s="29">
        <v>-0.28752100000000003</v>
      </c>
      <c r="L606" s="29">
        <v>-0.43950699999999998</v>
      </c>
      <c r="M606" s="58">
        <v>1.2299119999999999</v>
      </c>
      <c r="N606" s="58">
        <v>-0.23405300000000001</v>
      </c>
      <c r="O606" s="58">
        <v>-8.8629999999999994E-3</v>
      </c>
      <c r="R606" s="31"/>
      <c r="S606" s="31">
        <f t="shared" si="1255"/>
        <v>-0.35028799999999999</v>
      </c>
      <c r="T606" s="31">
        <f t="shared" si="1256"/>
        <v>-0.43598199999999998</v>
      </c>
      <c r="U606" s="31">
        <f t="shared" si="1257"/>
        <v>7.7285000000000006E-2</v>
      </c>
      <c r="V606" s="31">
        <f t="shared" si="1258"/>
        <v>3.1551000000000003E-2</v>
      </c>
      <c r="W606" s="31">
        <f t="shared" si="1259"/>
        <v>-0.28752100000000003</v>
      </c>
      <c r="X606" s="31">
        <f t="shared" si="1260"/>
        <v>-0.43950699999999998</v>
      </c>
      <c r="Y606" s="60">
        <f t="shared" si="1261"/>
        <v>1.1231419999999999</v>
      </c>
      <c r="Z606" s="60">
        <f t="shared" si="1262"/>
        <v>-0.23405300000000001</v>
      </c>
      <c r="AA606" s="60">
        <f t="shared" si="1263"/>
        <v>-8.8629999999999994E-3</v>
      </c>
      <c r="AC606" s="60"/>
      <c r="AD606" s="60"/>
      <c r="AE606" s="60"/>
      <c r="AF606" s="60"/>
      <c r="AG606" s="60"/>
      <c r="AH606" s="60"/>
      <c r="AI606" s="60"/>
      <c r="AJ606" s="60"/>
      <c r="AK606" s="60"/>
      <c r="AM606" s="31"/>
      <c r="AN606" s="31"/>
      <c r="AO606" s="31"/>
      <c r="AP606" s="31"/>
      <c r="AQ606" s="31"/>
      <c r="AR606" s="31"/>
      <c r="AS606" s="60"/>
      <c r="AW606" s="29">
        <f t="shared" ref="AW606:AW619" si="1288">S606</f>
        <v>-0.35028799999999999</v>
      </c>
      <c r="AX606" s="29">
        <f t="shared" si="1286"/>
        <v>-0.43598199999999998</v>
      </c>
      <c r="AY606" s="29">
        <f t="shared" si="1286"/>
        <v>7.7285000000000006E-2</v>
      </c>
      <c r="AZ606" s="29">
        <f t="shared" si="1286"/>
        <v>3.1551000000000003E-2</v>
      </c>
      <c r="BA606" s="29">
        <f t="shared" si="1286"/>
        <v>-0.28752100000000003</v>
      </c>
      <c r="BB606" s="29">
        <f t="shared" si="1286"/>
        <v>-0.43950699999999998</v>
      </c>
      <c r="BC606" s="29">
        <f t="shared" si="1286"/>
        <v>1.1231419999999999</v>
      </c>
      <c r="BD606" s="29">
        <f t="shared" si="1286"/>
        <v>-0.23405300000000001</v>
      </c>
      <c r="BE606" s="29">
        <f t="shared" si="1286"/>
        <v>-8.8629999999999994E-3</v>
      </c>
      <c r="BG606" s="29">
        <f t="shared" ref="BG606:BG619" si="1289">AW606+BG605</f>
        <v>-0.11309</v>
      </c>
      <c r="BH606" s="29">
        <f t="shared" ref="BH606:BH619" si="1290">AX606+BH605</f>
        <v>-0.39207199999999998</v>
      </c>
      <c r="BI606" s="29">
        <f t="shared" ref="BI606:BI619" si="1291">AY606+BI605</f>
        <v>0.56870100000000001</v>
      </c>
      <c r="BJ606" s="29">
        <f t="shared" ref="BJ606:BJ619" si="1292">AZ606+BJ605</f>
        <v>0.52810299999999999</v>
      </c>
      <c r="BK606" s="29">
        <f t="shared" ref="BK606:BK619" si="1293">BA606+BK605</f>
        <v>-0.27791300000000002</v>
      </c>
      <c r="BL606" s="29">
        <f t="shared" ref="BL606:BL619" si="1294">BB606+BL605</f>
        <v>-0.416578</v>
      </c>
      <c r="BM606" s="29">
        <f t="shared" ref="BM606:BM619" si="1295">BC606+BM605</f>
        <v>2.4057082727272725</v>
      </c>
      <c r="BN606" s="29">
        <f t="shared" ref="BN606:BN619" si="1296">BD606+BN605</f>
        <v>-9.8535000000000011E-2</v>
      </c>
      <c r="BO606" s="29">
        <f t="shared" ref="BO606:BO619" si="1297">BE606+BO605</f>
        <v>0.25184099999999998</v>
      </c>
    </row>
    <row r="607" spans="1:67" x14ac:dyDescent="0.25">
      <c r="A607" s="25" t="s">
        <v>119</v>
      </c>
      <c r="B607" s="25" t="s">
        <v>96</v>
      </c>
      <c r="C607" s="25" t="s">
        <v>93</v>
      </c>
      <c r="D607" s="26">
        <v>30</v>
      </c>
      <c r="F607" s="29">
        <v>0.54446899999999998</v>
      </c>
      <c r="G607" s="29">
        <v>-0.90123399999999998</v>
      </c>
      <c r="H607" s="29">
        <v>-0.87846999999999997</v>
      </c>
      <c r="I607" s="29">
        <v>-0.39361699999999999</v>
      </c>
      <c r="J607" s="29">
        <v>-0.426923</v>
      </c>
      <c r="K607" s="29">
        <v>-0.58960400000000002</v>
      </c>
      <c r="L607" s="29">
        <v>-0.95347499999999996</v>
      </c>
      <c r="M607" s="58">
        <v>0.69278399999999996</v>
      </c>
      <c r="N607" s="58">
        <v>-0.65333799999999997</v>
      </c>
      <c r="O607" s="58">
        <v>-0.25804500000000002</v>
      </c>
      <c r="R607" s="31"/>
      <c r="S607" s="31">
        <f t="shared" si="1255"/>
        <v>-0.90123399999999998</v>
      </c>
      <c r="T607" s="31">
        <f t="shared" si="1256"/>
        <v>-0.87846999999999997</v>
      </c>
      <c r="U607" s="31">
        <f t="shared" si="1257"/>
        <v>-0.39361699999999999</v>
      </c>
      <c r="V607" s="31">
        <f t="shared" si="1258"/>
        <v>-0.426923</v>
      </c>
      <c r="W607" s="31">
        <f t="shared" si="1259"/>
        <v>-0.58960400000000002</v>
      </c>
      <c r="X607" s="31">
        <f t="shared" si="1260"/>
        <v>-0.95347499999999996</v>
      </c>
      <c r="Y607" s="60">
        <f t="shared" si="1261"/>
        <v>0.61188490909090909</v>
      </c>
      <c r="Z607" s="60">
        <f t="shared" si="1262"/>
        <v>-0.65333799999999997</v>
      </c>
      <c r="AA607" s="60">
        <f t="shared" si="1263"/>
        <v>-0.25804500000000002</v>
      </c>
      <c r="AC607" s="60"/>
      <c r="AD607" s="60"/>
      <c r="AE607" s="60"/>
      <c r="AF607" s="60"/>
      <c r="AG607" s="60"/>
      <c r="AH607" s="60"/>
      <c r="AI607" s="60"/>
      <c r="AJ607" s="60"/>
      <c r="AK607" s="60"/>
      <c r="AM607" s="31"/>
      <c r="AN607" s="31"/>
      <c r="AO607" s="31"/>
      <c r="AP607" s="31"/>
      <c r="AQ607" s="31"/>
      <c r="AR607" s="31"/>
      <c r="AS607" s="60"/>
      <c r="AW607" s="29">
        <f t="shared" si="1288"/>
        <v>-0.90123399999999998</v>
      </c>
      <c r="AX607" s="29">
        <f t="shared" si="1286"/>
        <v>-0.87846999999999997</v>
      </c>
      <c r="AY607" s="29">
        <f t="shared" si="1286"/>
        <v>-0.39361699999999999</v>
      </c>
      <c r="AZ607" s="29">
        <f t="shared" si="1286"/>
        <v>-0.426923</v>
      </c>
      <c r="BA607" s="29">
        <f t="shared" si="1286"/>
        <v>-0.58960400000000002</v>
      </c>
      <c r="BB607" s="29">
        <f t="shared" si="1286"/>
        <v>-0.95347499999999996</v>
      </c>
      <c r="BC607" s="29">
        <f t="shared" si="1286"/>
        <v>0.61188490909090909</v>
      </c>
      <c r="BD607" s="29">
        <f t="shared" si="1286"/>
        <v>-0.65333799999999997</v>
      </c>
      <c r="BE607" s="29">
        <f t="shared" si="1286"/>
        <v>-0.25804500000000002</v>
      </c>
      <c r="BG607" s="29">
        <f t="shared" si="1289"/>
        <v>-1.014324</v>
      </c>
      <c r="BH607" s="29">
        <f t="shared" si="1290"/>
        <v>-1.2705419999999998</v>
      </c>
      <c r="BI607" s="29">
        <f t="shared" si="1291"/>
        <v>0.17508400000000002</v>
      </c>
      <c r="BJ607" s="29">
        <f t="shared" si="1292"/>
        <v>0.10117999999999999</v>
      </c>
      <c r="BK607" s="29">
        <f t="shared" si="1293"/>
        <v>-0.86751700000000009</v>
      </c>
      <c r="BL607" s="29">
        <f t="shared" si="1294"/>
        <v>-1.370053</v>
      </c>
      <c r="BM607" s="29">
        <f t="shared" si="1295"/>
        <v>3.0175931818181816</v>
      </c>
      <c r="BN607" s="29">
        <f t="shared" si="1296"/>
        <v>-0.75187300000000001</v>
      </c>
      <c r="BO607" s="29">
        <f t="shared" si="1297"/>
        <v>-6.2040000000000428E-3</v>
      </c>
    </row>
    <row r="608" spans="1:67" x14ac:dyDescent="0.25">
      <c r="A608" s="25" t="s">
        <v>119</v>
      </c>
      <c r="B608" s="25" t="s">
        <v>97</v>
      </c>
      <c r="C608" s="25" t="s">
        <v>91</v>
      </c>
      <c r="D608" s="26">
        <v>31</v>
      </c>
      <c r="F608" s="29">
        <v>-0.68868700000000005</v>
      </c>
      <c r="G608" s="29">
        <v>-1.1661349999999999</v>
      </c>
      <c r="H608" s="29">
        <v>-0.72385100000000002</v>
      </c>
      <c r="I608" s="29">
        <v>-0.79113800000000001</v>
      </c>
      <c r="J608" s="29">
        <v>-0.60731199999999996</v>
      </c>
      <c r="K608" s="29">
        <v>-0.50493100000000002</v>
      </c>
      <c r="L608" s="29">
        <v>-0.95440400000000003</v>
      </c>
      <c r="M608" s="58">
        <v>-0.62389499999999998</v>
      </c>
      <c r="N608" s="58">
        <v>-2.8323999999999998E-2</v>
      </c>
      <c r="O608" s="58">
        <v>0.25478499999999998</v>
      </c>
      <c r="R608" s="31"/>
      <c r="S608" s="31">
        <f t="shared" si="1255"/>
        <v>-1.1661349999999999</v>
      </c>
      <c r="T608" s="31">
        <f t="shared" si="1256"/>
        <v>-0.72385100000000002</v>
      </c>
      <c r="U608" s="31">
        <f t="shared" si="1257"/>
        <v>-0.79113800000000001</v>
      </c>
      <c r="V608" s="31">
        <f t="shared" si="1258"/>
        <v>-0.60731199999999996</v>
      </c>
      <c r="W608" s="31">
        <f t="shared" si="1259"/>
        <v>-0.50493100000000002</v>
      </c>
      <c r="X608" s="31">
        <f t="shared" si="1260"/>
        <v>-0.95440400000000003</v>
      </c>
      <c r="Y608" s="60">
        <f t="shared" si="1261"/>
        <v>-0.65923609090909097</v>
      </c>
      <c r="Z608" s="60">
        <f t="shared" si="1262"/>
        <v>-2.8323999999999998E-2</v>
      </c>
      <c r="AA608" s="60">
        <f t="shared" si="1263"/>
        <v>0.25478499999999998</v>
      </c>
      <c r="AC608" s="60"/>
      <c r="AD608" s="60"/>
      <c r="AE608" s="60"/>
      <c r="AF608" s="60"/>
      <c r="AG608" s="60"/>
      <c r="AH608" s="60"/>
      <c r="AI608" s="60"/>
      <c r="AJ608" s="60"/>
      <c r="AK608" s="60"/>
      <c r="AM608" s="31"/>
      <c r="AN608" s="31"/>
      <c r="AO608" s="31"/>
      <c r="AP608" s="31"/>
      <c r="AQ608" s="31"/>
      <c r="AR608" s="31"/>
      <c r="AS608" s="60"/>
      <c r="AW608" s="29">
        <f t="shared" si="1288"/>
        <v>-1.1661349999999999</v>
      </c>
      <c r="AX608" s="29">
        <f t="shared" si="1286"/>
        <v>-0.72385100000000002</v>
      </c>
      <c r="AY608" s="29">
        <f t="shared" si="1286"/>
        <v>-0.79113800000000001</v>
      </c>
      <c r="AZ608" s="29">
        <f t="shared" si="1286"/>
        <v>-0.60731199999999996</v>
      </c>
      <c r="BA608" s="29">
        <f t="shared" si="1286"/>
        <v>-0.50493100000000002</v>
      </c>
      <c r="BB608" s="29">
        <f t="shared" si="1286"/>
        <v>-0.95440400000000003</v>
      </c>
      <c r="BC608" s="29">
        <f t="shared" si="1286"/>
        <v>-0.65923609090909097</v>
      </c>
      <c r="BD608" s="29">
        <f t="shared" si="1286"/>
        <v>-2.8323999999999998E-2</v>
      </c>
      <c r="BE608" s="29">
        <f t="shared" si="1286"/>
        <v>0.25478499999999998</v>
      </c>
      <c r="BG608" s="29">
        <f t="shared" si="1289"/>
        <v>-2.1804589999999999</v>
      </c>
      <c r="BH608" s="29">
        <f t="shared" si="1290"/>
        <v>-1.9943929999999999</v>
      </c>
      <c r="BI608" s="29">
        <f t="shared" si="1291"/>
        <v>-0.61605399999999999</v>
      </c>
      <c r="BJ608" s="29">
        <f t="shared" si="1292"/>
        <v>-0.50613200000000003</v>
      </c>
      <c r="BK608" s="29">
        <f t="shared" si="1293"/>
        <v>-1.3724480000000001</v>
      </c>
      <c r="BL608" s="29">
        <f t="shared" si="1294"/>
        <v>-2.3244569999999998</v>
      </c>
      <c r="BM608" s="29">
        <f t="shared" si="1295"/>
        <v>2.3583570909090907</v>
      </c>
      <c r="BN608" s="29">
        <f t="shared" si="1296"/>
        <v>-0.78019700000000003</v>
      </c>
      <c r="BO608" s="29">
        <f t="shared" si="1297"/>
        <v>0.24858099999999994</v>
      </c>
    </row>
    <row r="609" spans="1:67" x14ac:dyDescent="0.25">
      <c r="A609" s="25" t="s">
        <v>119</v>
      </c>
      <c r="B609" s="25" t="s">
        <v>97</v>
      </c>
      <c r="C609" s="25" t="s">
        <v>92</v>
      </c>
      <c r="D609" s="26">
        <v>32</v>
      </c>
      <c r="F609" s="29">
        <v>-0.43787100000000001</v>
      </c>
      <c r="G609" s="29">
        <v>-0.80169000000000001</v>
      </c>
      <c r="H609" s="29">
        <v>-0.50742100000000001</v>
      </c>
      <c r="I609" s="29">
        <v>-0.74184899999999998</v>
      </c>
      <c r="J609" s="29">
        <v>-0.52093599999999995</v>
      </c>
      <c r="K609" s="29">
        <v>-0.34442</v>
      </c>
      <c r="L609" s="29">
        <v>-0.78098999999999996</v>
      </c>
      <c r="M609" s="58">
        <v>-0.41729300000000003</v>
      </c>
      <c r="N609" s="58">
        <v>0.108602</v>
      </c>
      <c r="O609" s="58">
        <v>0.428398</v>
      </c>
      <c r="R609" s="31"/>
      <c r="S609" s="31">
        <f t="shared" si="1255"/>
        <v>-0.80169000000000001</v>
      </c>
      <c r="T609" s="31">
        <f t="shared" si="1256"/>
        <v>-0.50742100000000001</v>
      </c>
      <c r="U609" s="31">
        <f t="shared" si="1257"/>
        <v>-0.74184899999999998</v>
      </c>
      <c r="V609" s="31">
        <f t="shared" si="1258"/>
        <v>-0.52093599999999995</v>
      </c>
      <c r="W609" s="31">
        <f t="shared" si="1259"/>
        <v>-0.34442</v>
      </c>
      <c r="X609" s="31">
        <f t="shared" si="1260"/>
        <v>-0.78098999999999996</v>
      </c>
      <c r="Y609" s="60">
        <f t="shared" si="1261"/>
        <v>-0.42851736363636372</v>
      </c>
      <c r="Z609" s="60">
        <f t="shared" si="1262"/>
        <v>0.108602</v>
      </c>
      <c r="AA609" s="60">
        <f t="shared" si="1263"/>
        <v>0.428398</v>
      </c>
      <c r="AC609" s="60"/>
      <c r="AD609" s="60"/>
      <c r="AE609" s="60"/>
      <c r="AF609" s="60"/>
      <c r="AG609" s="60"/>
      <c r="AH609" s="60"/>
      <c r="AI609" s="60"/>
      <c r="AJ609" s="60"/>
      <c r="AK609" s="60"/>
      <c r="AM609" s="31"/>
      <c r="AN609" s="31"/>
      <c r="AO609" s="31"/>
      <c r="AP609" s="31"/>
      <c r="AQ609" s="31"/>
      <c r="AR609" s="31"/>
      <c r="AS609" s="60"/>
      <c r="AW609" s="29">
        <f t="shared" si="1288"/>
        <v>-0.80169000000000001</v>
      </c>
      <c r="AX609" s="29">
        <f t="shared" si="1286"/>
        <v>-0.50742100000000001</v>
      </c>
      <c r="AY609" s="29">
        <f t="shared" si="1286"/>
        <v>-0.74184899999999998</v>
      </c>
      <c r="AZ609" s="29">
        <f t="shared" si="1286"/>
        <v>-0.52093599999999995</v>
      </c>
      <c r="BA609" s="29">
        <f t="shared" si="1286"/>
        <v>-0.34442</v>
      </c>
      <c r="BB609" s="29">
        <f t="shared" si="1286"/>
        <v>-0.78098999999999996</v>
      </c>
      <c r="BC609" s="29">
        <f t="shared" si="1286"/>
        <v>-0.42851736363636372</v>
      </c>
      <c r="BD609" s="29">
        <f t="shared" si="1286"/>
        <v>0.108602</v>
      </c>
      <c r="BE609" s="29">
        <f t="shared" si="1286"/>
        <v>0.428398</v>
      </c>
      <c r="BG609" s="29">
        <f t="shared" si="1289"/>
        <v>-2.9821489999999997</v>
      </c>
      <c r="BH609" s="29">
        <f t="shared" si="1290"/>
        <v>-2.501814</v>
      </c>
      <c r="BI609" s="29">
        <f t="shared" si="1291"/>
        <v>-1.3579029999999999</v>
      </c>
      <c r="BJ609" s="29">
        <f t="shared" si="1292"/>
        <v>-1.0270679999999999</v>
      </c>
      <c r="BK609" s="29">
        <f t="shared" si="1293"/>
        <v>-1.7168680000000001</v>
      </c>
      <c r="BL609" s="29">
        <f t="shared" si="1294"/>
        <v>-3.1054469999999998</v>
      </c>
      <c r="BM609" s="29">
        <f t="shared" si="1295"/>
        <v>1.929839727272727</v>
      </c>
      <c r="BN609" s="29">
        <f t="shared" si="1296"/>
        <v>-0.67159500000000005</v>
      </c>
      <c r="BO609" s="29">
        <f t="shared" si="1297"/>
        <v>0.676979</v>
      </c>
    </row>
    <row r="610" spans="1:67" x14ac:dyDescent="0.25">
      <c r="A610" s="25" t="s">
        <v>119</v>
      </c>
      <c r="B610" s="25" t="s">
        <v>97</v>
      </c>
      <c r="C610" s="25" t="s">
        <v>93</v>
      </c>
      <c r="D610" s="26">
        <v>33</v>
      </c>
      <c r="F610" s="29">
        <v>-0.12241</v>
      </c>
      <c r="G610" s="29">
        <v>-0.44115500000000002</v>
      </c>
      <c r="H610" s="29">
        <v>-0.42750500000000002</v>
      </c>
      <c r="I610" s="29">
        <v>-0.62860400000000005</v>
      </c>
      <c r="J610" s="29">
        <v>-0.41346300000000002</v>
      </c>
      <c r="K610" s="29">
        <v>-0.30934400000000001</v>
      </c>
      <c r="L610" s="29">
        <v>-0.62215600000000004</v>
      </c>
      <c r="M610" s="58">
        <v>-0.169819</v>
      </c>
      <c r="N610" s="58">
        <v>9.3687999999999994E-2</v>
      </c>
      <c r="O610" s="58">
        <v>0.40415200000000001</v>
      </c>
      <c r="R610" s="31"/>
      <c r="S610" s="31">
        <f t="shared" si="1255"/>
        <v>-0.44115500000000002</v>
      </c>
      <c r="T610" s="31">
        <f t="shared" si="1256"/>
        <v>-0.42750500000000002</v>
      </c>
      <c r="U610" s="31">
        <f t="shared" si="1257"/>
        <v>-0.62860400000000005</v>
      </c>
      <c r="V610" s="31">
        <f t="shared" si="1258"/>
        <v>-0.41346300000000002</v>
      </c>
      <c r="W610" s="31">
        <f t="shared" si="1259"/>
        <v>-0.30934400000000001</v>
      </c>
      <c r="X610" s="31">
        <f t="shared" si="1260"/>
        <v>-0.62215600000000004</v>
      </c>
      <c r="Y610" s="60">
        <f t="shared" si="1261"/>
        <v>-0.14395954545454545</v>
      </c>
      <c r="Z610" s="60">
        <f t="shared" si="1262"/>
        <v>9.3687999999999994E-2</v>
      </c>
      <c r="AA610" s="60">
        <f t="shared" si="1263"/>
        <v>0.40415200000000001</v>
      </c>
      <c r="AC610" s="60"/>
      <c r="AD610" s="60"/>
      <c r="AE610" s="60"/>
      <c r="AF610" s="60"/>
      <c r="AG610" s="60"/>
      <c r="AH610" s="60"/>
      <c r="AI610" s="60"/>
      <c r="AJ610" s="60"/>
      <c r="AK610" s="60"/>
      <c r="AM610" s="31"/>
      <c r="AN610" s="31"/>
      <c r="AO610" s="31"/>
      <c r="AP610" s="31"/>
      <c r="AQ610" s="31"/>
      <c r="AR610" s="31"/>
      <c r="AS610" s="60"/>
      <c r="AW610" s="29">
        <f t="shared" si="1288"/>
        <v>-0.44115500000000002</v>
      </c>
      <c r="AX610" s="29">
        <f t="shared" si="1286"/>
        <v>-0.42750500000000002</v>
      </c>
      <c r="AY610" s="29">
        <f t="shared" si="1286"/>
        <v>-0.62860400000000005</v>
      </c>
      <c r="AZ610" s="29">
        <f t="shared" si="1286"/>
        <v>-0.41346300000000002</v>
      </c>
      <c r="BA610" s="29">
        <f t="shared" si="1286"/>
        <v>-0.30934400000000001</v>
      </c>
      <c r="BB610" s="29">
        <f t="shared" si="1286"/>
        <v>-0.62215600000000004</v>
      </c>
      <c r="BC610" s="29">
        <f t="shared" si="1286"/>
        <v>-0.14395954545454545</v>
      </c>
      <c r="BD610" s="29">
        <f t="shared" si="1286"/>
        <v>9.3687999999999994E-2</v>
      </c>
      <c r="BE610" s="29">
        <f t="shared" si="1286"/>
        <v>0.40415200000000001</v>
      </c>
      <c r="BG610" s="29">
        <f t="shared" si="1289"/>
        <v>-3.4233039999999999</v>
      </c>
      <c r="BH610" s="29">
        <f t="shared" si="1290"/>
        <v>-2.929319</v>
      </c>
      <c r="BI610" s="29">
        <f t="shared" si="1291"/>
        <v>-1.986507</v>
      </c>
      <c r="BJ610" s="29">
        <f t="shared" si="1292"/>
        <v>-1.440531</v>
      </c>
      <c r="BK610" s="29">
        <f t="shared" si="1293"/>
        <v>-2.0262120000000001</v>
      </c>
      <c r="BL610" s="29">
        <f t="shared" si="1294"/>
        <v>-3.7276029999999998</v>
      </c>
      <c r="BM610" s="29">
        <f t="shared" si="1295"/>
        <v>1.7858801818181815</v>
      </c>
      <c r="BN610" s="29">
        <f t="shared" si="1296"/>
        <v>-0.57790700000000006</v>
      </c>
      <c r="BO610" s="29">
        <f t="shared" si="1297"/>
        <v>1.0811310000000001</v>
      </c>
    </row>
    <row r="611" spans="1:67" x14ac:dyDescent="0.25">
      <c r="A611" s="25" t="s">
        <v>119</v>
      </c>
      <c r="B611" s="25" t="s">
        <v>98</v>
      </c>
      <c r="C611" s="25" t="s">
        <v>91</v>
      </c>
      <c r="D611" s="26">
        <v>34</v>
      </c>
      <c r="F611" s="29">
        <v>0.25212800000000002</v>
      </c>
      <c r="G611" s="29">
        <v>-4.0938000000000002E-2</v>
      </c>
      <c r="H611" s="29">
        <v>-0.14762400000000001</v>
      </c>
      <c r="I611" s="29">
        <v>-0.198241</v>
      </c>
      <c r="J611" s="29">
        <v>-0.31301200000000001</v>
      </c>
      <c r="K611" s="29">
        <v>-0.139991</v>
      </c>
      <c r="L611" s="29">
        <v>-0.36436200000000002</v>
      </c>
      <c r="M611" s="58">
        <v>0.15721499999999999</v>
      </c>
      <c r="N611" s="58">
        <v>8.4187999999999999E-2</v>
      </c>
      <c r="O611" s="58">
        <v>0.26429799999999998</v>
      </c>
      <c r="R611" s="31"/>
      <c r="S611" s="31">
        <f t="shared" si="1255"/>
        <v>-4.0938000000000002E-2</v>
      </c>
      <c r="T611" s="31">
        <f t="shared" si="1256"/>
        <v>-0.14762400000000001</v>
      </c>
      <c r="U611" s="31">
        <f t="shared" si="1257"/>
        <v>-0.198241</v>
      </c>
      <c r="V611" s="31">
        <f t="shared" si="1258"/>
        <v>-0.31301200000000001</v>
      </c>
      <c r="W611" s="31">
        <f t="shared" si="1259"/>
        <v>-0.139991</v>
      </c>
      <c r="X611" s="31">
        <f t="shared" si="1260"/>
        <v>-0.36436200000000002</v>
      </c>
      <c r="Y611" s="60">
        <f t="shared" si="1261"/>
        <v>0.2089857272727273</v>
      </c>
      <c r="Z611" s="60">
        <f t="shared" si="1262"/>
        <v>8.4187999999999999E-2</v>
      </c>
      <c r="AA611" s="60">
        <f t="shared" si="1263"/>
        <v>0.26429799999999998</v>
      </c>
      <c r="AC611" s="60"/>
      <c r="AD611" s="60"/>
      <c r="AE611" s="60"/>
      <c r="AF611" s="60"/>
      <c r="AG611" s="60"/>
      <c r="AH611" s="60"/>
      <c r="AI611" s="60"/>
      <c r="AJ611" s="60"/>
      <c r="AK611" s="60"/>
      <c r="AM611" s="31"/>
      <c r="AN611" s="31"/>
      <c r="AO611" s="31"/>
      <c r="AP611" s="31"/>
      <c r="AQ611" s="31"/>
      <c r="AR611" s="31"/>
      <c r="AS611" s="60"/>
      <c r="AW611" s="29">
        <f t="shared" si="1288"/>
        <v>-4.0938000000000002E-2</v>
      </c>
      <c r="AX611" s="29">
        <f t="shared" si="1286"/>
        <v>-0.14762400000000001</v>
      </c>
      <c r="AY611" s="29">
        <f t="shared" si="1286"/>
        <v>-0.198241</v>
      </c>
      <c r="AZ611" s="29">
        <f t="shared" si="1286"/>
        <v>-0.31301200000000001</v>
      </c>
      <c r="BA611" s="29">
        <f t="shared" si="1286"/>
        <v>-0.139991</v>
      </c>
      <c r="BB611" s="29">
        <f t="shared" si="1286"/>
        <v>-0.36436200000000002</v>
      </c>
      <c r="BC611" s="29">
        <f t="shared" si="1286"/>
        <v>0.2089857272727273</v>
      </c>
      <c r="BD611" s="29">
        <f t="shared" si="1286"/>
        <v>8.4187999999999999E-2</v>
      </c>
      <c r="BE611" s="29">
        <f t="shared" si="1286"/>
        <v>0.26429799999999998</v>
      </c>
      <c r="BG611" s="29">
        <f t="shared" si="1289"/>
        <v>-3.464242</v>
      </c>
      <c r="BH611" s="29">
        <f t="shared" si="1290"/>
        <v>-3.076943</v>
      </c>
      <c r="BI611" s="29">
        <f t="shared" si="1291"/>
        <v>-2.1847479999999999</v>
      </c>
      <c r="BJ611" s="29">
        <f t="shared" si="1292"/>
        <v>-1.7535430000000001</v>
      </c>
      <c r="BK611" s="29">
        <f t="shared" si="1293"/>
        <v>-2.1662030000000003</v>
      </c>
      <c r="BL611" s="29">
        <f t="shared" si="1294"/>
        <v>-4.0919650000000001</v>
      </c>
      <c r="BM611" s="29">
        <f t="shared" si="1295"/>
        <v>1.9948659090909089</v>
      </c>
      <c r="BN611" s="29">
        <f t="shared" si="1296"/>
        <v>-0.49371900000000007</v>
      </c>
      <c r="BO611" s="29">
        <f t="shared" si="1297"/>
        <v>1.345429</v>
      </c>
    </row>
    <row r="612" spans="1:67" x14ac:dyDescent="0.25">
      <c r="A612" s="25" t="s">
        <v>119</v>
      </c>
      <c r="B612" s="25" t="s">
        <v>98</v>
      </c>
      <c r="C612" s="25" t="s">
        <v>92</v>
      </c>
      <c r="D612" s="26">
        <v>35</v>
      </c>
      <c r="F612" s="29">
        <v>0.32991999999999999</v>
      </c>
      <c r="G612" s="29">
        <v>4.5814000000000001E-2</v>
      </c>
      <c r="H612" s="29">
        <v>-0.14598700000000001</v>
      </c>
      <c r="I612" s="29">
        <v>-5.0070000000000003E-2</v>
      </c>
      <c r="J612" s="29">
        <v>-0.42777700000000002</v>
      </c>
      <c r="K612" s="29">
        <v>-0.247754</v>
      </c>
      <c r="L612" s="29">
        <v>-0.41796499999999998</v>
      </c>
      <c r="M612" s="58">
        <v>8.2059999999999994E-2</v>
      </c>
      <c r="N612" s="58">
        <v>-0.18878900000000001</v>
      </c>
      <c r="O612" s="58">
        <v>6.3162999999999997E-2</v>
      </c>
      <c r="R612" s="31"/>
      <c r="S612" s="31">
        <f t="shared" si="1255"/>
        <v>4.5814000000000001E-2</v>
      </c>
      <c r="T612" s="31">
        <f t="shared" si="1256"/>
        <v>-0.14598700000000001</v>
      </c>
      <c r="U612" s="31">
        <f t="shared" si="1257"/>
        <v>-5.0070000000000003E-2</v>
      </c>
      <c r="V612" s="31">
        <f t="shared" si="1258"/>
        <v>-0.42777700000000002</v>
      </c>
      <c r="W612" s="31">
        <f t="shared" si="1259"/>
        <v>-0.247754</v>
      </c>
      <c r="X612" s="31">
        <f t="shared" si="1260"/>
        <v>-0.41796499999999998</v>
      </c>
      <c r="Y612" s="60">
        <f t="shared" si="1261"/>
        <v>0.21725636363636361</v>
      </c>
      <c r="Z612" s="60">
        <f t="shared" si="1262"/>
        <v>-0.18878900000000001</v>
      </c>
      <c r="AA612" s="60">
        <f t="shared" si="1263"/>
        <v>6.3162999999999997E-2</v>
      </c>
      <c r="AC612" s="60"/>
      <c r="AD612" s="60"/>
      <c r="AE612" s="60"/>
      <c r="AF612" s="60"/>
      <c r="AG612" s="60"/>
      <c r="AH612" s="60"/>
      <c r="AI612" s="60"/>
      <c r="AJ612" s="60"/>
      <c r="AK612" s="60"/>
      <c r="AM612" s="31"/>
      <c r="AN612" s="31"/>
      <c r="AO612" s="31"/>
      <c r="AP612" s="31"/>
      <c r="AQ612" s="31"/>
      <c r="AR612" s="31"/>
      <c r="AS612" s="60"/>
      <c r="AW612" s="29">
        <f t="shared" si="1288"/>
        <v>4.5814000000000001E-2</v>
      </c>
      <c r="AX612" s="29">
        <f t="shared" si="1286"/>
        <v>-0.14598700000000001</v>
      </c>
      <c r="AY612" s="29">
        <f t="shared" si="1286"/>
        <v>-5.0070000000000003E-2</v>
      </c>
      <c r="AZ612" s="29">
        <f t="shared" si="1286"/>
        <v>-0.42777700000000002</v>
      </c>
      <c r="BA612" s="29">
        <f t="shared" si="1286"/>
        <v>-0.247754</v>
      </c>
      <c r="BB612" s="29">
        <f t="shared" si="1286"/>
        <v>-0.41796499999999998</v>
      </c>
      <c r="BC612" s="29">
        <f t="shared" si="1286"/>
        <v>0.21725636363636361</v>
      </c>
      <c r="BD612" s="29">
        <f t="shared" si="1286"/>
        <v>-0.18878900000000001</v>
      </c>
      <c r="BE612" s="29">
        <f t="shared" si="1286"/>
        <v>6.3162999999999997E-2</v>
      </c>
      <c r="BG612" s="29">
        <f t="shared" si="1289"/>
        <v>-3.418428</v>
      </c>
      <c r="BH612" s="29">
        <f t="shared" si="1290"/>
        <v>-3.2229299999999999</v>
      </c>
      <c r="BI612" s="29">
        <f t="shared" si="1291"/>
        <v>-2.2348179999999997</v>
      </c>
      <c r="BJ612" s="29">
        <f t="shared" si="1292"/>
        <v>-2.1813199999999999</v>
      </c>
      <c r="BK612" s="29">
        <f t="shared" si="1293"/>
        <v>-2.4139570000000004</v>
      </c>
      <c r="BL612" s="29">
        <f t="shared" si="1294"/>
        <v>-4.5099299999999998</v>
      </c>
      <c r="BM612" s="29">
        <f t="shared" si="1295"/>
        <v>2.2121222727272727</v>
      </c>
      <c r="BN612" s="29">
        <f t="shared" si="1296"/>
        <v>-0.68250800000000011</v>
      </c>
      <c r="BO612" s="29">
        <f t="shared" si="1297"/>
        <v>1.4085920000000001</v>
      </c>
    </row>
    <row r="613" spans="1:67" x14ac:dyDescent="0.25">
      <c r="A613" s="25" t="s">
        <v>119</v>
      </c>
      <c r="B613" s="25" t="s">
        <v>98</v>
      </c>
      <c r="C613" s="25" t="s">
        <v>93</v>
      </c>
      <c r="D613" s="26">
        <v>36</v>
      </c>
      <c r="F613" s="29">
        <v>0.32746199999999998</v>
      </c>
      <c r="G613" s="29">
        <v>0.15249499999999999</v>
      </c>
      <c r="H613" s="29">
        <v>-7.8017000000000003E-2</v>
      </c>
      <c r="I613" s="29">
        <v>0.14299999999999999</v>
      </c>
      <c r="J613" s="29">
        <v>-0.42775099999999999</v>
      </c>
      <c r="K613" s="29">
        <v>-0.26200200000000001</v>
      </c>
      <c r="L613" s="29">
        <v>-0.37943100000000002</v>
      </c>
      <c r="M613" s="58">
        <v>6.5139999999999998E-3</v>
      </c>
      <c r="N613" s="58">
        <v>-0.41145300000000001</v>
      </c>
      <c r="O613" s="58">
        <v>-0.15986500000000001</v>
      </c>
      <c r="R613" s="31"/>
      <c r="S613" s="31">
        <f t="shared" si="1255"/>
        <v>0.15249499999999999</v>
      </c>
      <c r="T613" s="31">
        <f t="shared" si="1256"/>
        <v>-7.8017000000000003E-2</v>
      </c>
      <c r="U613" s="31">
        <f t="shared" si="1257"/>
        <v>0.14299999999999999</v>
      </c>
      <c r="V613" s="31">
        <f t="shared" si="1258"/>
        <v>-0.42775099999999999</v>
      </c>
      <c r="W613" s="31">
        <f t="shared" si="1259"/>
        <v>-0.26200200000000001</v>
      </c>
      <c r="X613" s="31">
        <f t="shared" si="1260"/>
        <v>-0.37943100000000002</v>
      </c>
      <c r="Y613" s="60">
        <f t="shared" si="1261"/>
        <v>0.18157654545454546</v>
      </c>
      <c r="Z613" s="60">
        <f t="shared" si="1262"/>
        <v>-0.41145300000000001</v>
      </c>
      <c r="AA613" s="60">
        <f t="shared" si="1263"/>
        <v>-0.15986500000000001</v>
      </c>
      <c r="AC613" s="60"/>
      <c r="AD613" s="60"/>
      <c r="AE613" s="60"/>
      <c r="AF613" s="60"/>
      <c r="AG613" s="60"/>
      <c r="AH613" s="60"/>
      <c r="AI613" s="60"/>
      <c r="AJ613" s="60"/>
      <c r="AK613" s="60"/>
      <c r="AM613" s="31"/>
      <c r="AN613" s="31"/>
      <c r="AO613" s="31"/>
      <c r="AP613" s="31"/>
      <c r="AQ613" s="31"/>
      <c r="AR613" s="31"/>
      <c r="AS613" s="60"/>
      <c r="AW613" s="29">
        <f t="shared" si="1288"/>
        <v>0.15249499999999999</v>
      </c>
      <c r="AX613" s="29">
        <f t="shared" si="1286"/>
        <v>-7.8017000000000003E-2</v>
      </c>
      <c r="AY613" s="29">
        <f t="shared" si="1286"/>
        <v>0.14299999999999999</v>
      </c>
      <c r="AZ613" s="29">
        <f t="shared" si="1286"/>
        <v>-0.42775099999999999</v>
      </c>
      <c r="BA613" s="29">
        <f t="shared" si="1286"/>
        <v>-0.26200200000000001</v>
      </c>
      <c r="BB613" s="29">
        <f t="shared" si="1286"/>
        <v>-0.37943100000000002</v>
      </c>
      <c r="BC613" s="29">
        <f t="shared" si="1286"/>
        <v>0.18157654545454546</v>
      </c>
      <c r="BD613" s="29">
        <f t="shared" si="1286"/>
        <v>-0.41145300000000001</v>
      </c>
      <c r="BE613" s="29">
        <f t="shared" si="1286"/>
        <v>-0.15986500000000001</v>
      </c>
      <c r="BG613" s="29">
        <f t="shared" si="1289"/>
        <v>-3.265933</v>
      </c>
      <c r="BH613" s="29">
        <f t="shared" si="1290"/>
        <v>-3.3009469999999999</v>
      </c>
      <c r="BI613" s="29">
        <f t="shared" si="1291"/>
        <v>-2.091818</v>
      </c>
      <c r="BJ613" s="29">
        <f t="shared" si="1292"/>
        <v>-2.6090710000000001</v>
      </c>
      <c r="BK613" s="29">
        <f t="shared" si="1293"/>
        <v>-2.6759590000000002</v>
      </c>
      <c r="BL613" s="29">
        <f t="shared" si="1294"/>
        <v>-4.8893610000000001</v>
      </c>
      <c r="BM613" s="29">
        <f t="shared" si="1295"/>
        <v>2.393698818181818</v>
      </c>
      <c r="BN613" s="29">
        <f t="shared" si="1296"/>
        <v>-1.0939610000000002</v>
      </c>
      <c r="BO613" s="29">
        <f t="shared" si="1297"/>
        <v>1.2487270000000001</v>
      </c>
    </row>
    <row r="614" spans="1:67" x14ac:dyDescent="0.25">
      <c r="A614" s="25" t="s">
        <v>120</v>
      </c>
      <c r="B614" s="25" t="s">
        <v>91</v>
      </c>
      <c r="C614" s="25" t="s">
        <v>91</v>
      </c>
      <c r="D614" s="26" t="s">
        <v>100</v>
      </c>
      <c r="F614" s="29">
        <v>0.16790099999999999</v>
      </c>
      <c r="G614" s="29">
        <v>6.9557999999999995E-2</v>
      </c>
      <c r="H614" s="29">
        <v>4.6414999999999998E-2</v>
      </c>
      <c r="I614" s="29">
        <v>8.8669999999999999E-3</v>
      </c>
      <c r="J614" s="29">
        <v>-0.12603900000000001</v>
      </c>
      <c r="K614" s="29">
        <v>-7.5928999999999996E-2</v>
      </c>
      <c r="L614" s="29">
        <v>-0.14622599999999999</v>
      </c>
      <c r="M614" s="58">
        <v>0.27390199999999998</v>
      </c>
      <c r="N614" s="58">
        <v>0.213286</v>
      </c>
      <c r="O614" s="58">
        <v>0.439668</v>
      </c>
      <c r="R614" s="31"/>
      <c r="S614" s="31">
        <f t="shared" si="1255"/>
        <v>6.9557999999999995E-2</v>
      </c>
      <c r="T614" s="31">
        <f t="shared" si="1256"/>
        <v>4.6414999999999998E-2</v>
      </c>
      <c r="U614" s="31">
        <f t="shared" si="1257"/>
        <v>8.8669999999999999E-3</v>
      </c>
      <c r="V614" s="31">
        <f t="shared" si="1258"/>
        <v>-0.12603900000000001</v>
      </c>
      <c r="W614" s="31">
        <f t="shared" si="1259"/>
        <v>-7.5928999999999996E-2</v>
      </c>
      <c r="X614" s="31">
        <f t="shared" si="1260"/>
        <v>-0.14622599999999999</v>
      </c>
      <c r="Y614" s="60">
        <f t="shared" si="1261"/>
        <v>0.21608327272727273</v>
      </c>
      <c r="Z614" s="60">
        <f t="shared" si="1262"/>
        <v>0.213286</v>
      </c>
      <c r="AA614" s="60">
        <f t="shared" si="1263"/>
        <v>0.439668</v>
      </c>
      <c r="AC614" s="60"/>
      <c r="AD614" s="60"/>
      <c r="AE614" s="60"/>
      <c r="AF614" s="60"/>
      <c r="AG614" s="60"/>
      <c r="AH614" s="60"/>
      <c r="AI614" s="60"/>
      <c r="AJ614" s="60"/>
      <c r="AK614" s="60"/>
      <c r="AM614" s="31"/>
      <c r="AN614" s="31"/>
      <c r="AO614" s="31"/>
      <c r="AP614" s="31"/>
      <c r="AQ614" s="31"/>
      <c r="AR614" s="31"/>
      <c r="AS614" s="60"/>
      <c r="AW614" s="29">
        <f t="shared" si="1288"/>
        <v>6.9557999999999995E-2</v>
      </c>
      <c r="AX614" s="29">
        <f t="shared" si="1286"/>
        <v>4.6414999999999998E-2</v>
      </c>
      <c r="AY614" s="29">
        <f t="shared" si="1286"/>
        <v>8.8669999999999999E-3</v>
      </c>
      <c r="AZ614" s="29">
        <f t="shared" si="1286"/>
        <v>-0.12603900000000001</v>
      </c>
      <c r="BA614" s="29">
        <f t="shared" si="1286"/>
        <v>-7.5928999999999996E-2</v>
      </c>
      <c r="BB614" s="29">
        <f t="shared" si="1286"/>
        <v>-0.14622599999999999</v>
      </c>
      <c r="BC614" s="29">
        <f t="shared" si="1286"/>
        <v>0.21608327272727273</v>
      </c>
      <c r="BD614" s="29">
        <f t="shared" si="1286"/>
        <v>0.213286</v>
      </c>
      <c r="BE614" s="29">
        <f t="shared" si="1286"/>
        <v>0.439668</v>
      </c>
      <c r="BG614" s="29">
        <f t="shared" si="1289"/>
        <v>-3.1963750000000002</v>
      </c>
      <c r="BH614" s="29">
        <f t="shared" si="1290"/>
        <v>-3.2545319999999998</v>
      </c>
      <c r="BI614" s="29">
        <f t="shared" si="1291"/>
        <v>-2.082951</v>
      </c>
      <c r="BJ614" s="29">
        <f t="shared" si="1292"/>
        <v>-2.7351100000000002</v>
      </c>
      <c r="BK614" s="29">
        <f t="shared" si="1293"/>
        <v>-2.7518880000000001</v>
      </c>
      <c r="BL614" s="29">
        <f t="shared" si="1294"/>
        <v>-5.0355870000000005</v>
      </c>
      <c r="BM614" s="29">
        <f t="shared" si="1295"/>
        <v>2.6097820909090905</v>
      </c>
      <c r="BN614" s="29">
        <f t="shared" si="1296"/>
        <v>-0.88067500000000021</v>
      </c>
      <c r="BO614" s="29">
        <f t="shared" si="1297"/>
        <v>1.6883950000000001</v>
      </c>
    </row>
    <row r="615" spans="1:67" x14ac:dyDescent="0.25">
      <c r="A615" s="25" t="s">
        <v>120</v>
      </c>
      <c r="B615" s="25" t="s">
        <v>91</v>
      </c>
      <c r="C615" s="25" t="s">
        <v>92</v>
      </c>
      <c r="D615" s="26">
        <v>2</v>
      </c>
      <c r="F615" s="29">
        <v>0.34832400000000002</v>
      </c>
      <c r="G615" s="29">
        <v>0.18687100000000001</v>
      </c>
      <c r="H615" s="29">
        <v>0.21860099999999999</v>
      </c>
      <c r="I615" s="29">
        <v>9.2742000000000005E-2</v>
      </c>
      <c r="J615" s="29">
        <v>-4.9540000000000001E-3</v>
      </c>
      <c r="K615" s="29">
        <v>1.5578E-2</v>
      </c>
      <c r="L615" s="29">
        <v>-1.054E-3</v>
      </c>
      <c r="M615" s="58">
        <v>0.44605699999999998</v>
      </c>
      <c r="N615" s="58">
        <v>0.411771</v>
      </c>
      <c r="O615" s="58">
        <v>0.63773899999999994</v>
      </c>
      <c r="R615" s="31"/>
      <c r="S615" s="31">
        <f t="shared" si="1255"/>
        <v>0.18687100000000001</v>
      </c>
      <c r="T615" s="31">
        <f t="shared" si="1256"/>
        <v>0.21860099999999999</v>
      </c>
      <c r="U615" s="31">
        <f t="shared" si="1257"/>
        <v>9.2742000000000005E-2</v>
      </c>
      <c r="V615" s="31">
        <f t="shared" si="1258"/>
        <v>-4.9540000000000001E-3</v>
      </c>
      <c r="W615" s="31">
        <f t="shared" si="1259"/>
        <v>1.5578E-2</v>
      </c>
      <c r="X615" s="31">
        <f t="shared" si="1260"/>
        <v>-1.054E-3</v>
      </c>
      <c r="Y615" s="60">
        <f t="shared" si="1261"/>
        <v>0.39274809090909085</v>
      </c>
      <c r="Z615" s="60">
        <f t="shared" si="1262"/>
        <v>0.411771</v>
      </c>
      <c r="AA615" s="60">
        <f t="shared" si="1263"/>
        <v>0.63773899999999994</v>
      </c>
      <c r="AC615" s="60"/>
      <c r="AD615" s="60"/>
      <c r="AE615" s="60"/>
      <c r="AF615" s="60"/>
      <c r="AG615" s="60"/>
      <c r="AH615" s="60"/>
      <c r="AI615" s="60"/>
      <c r="AJ615" s="60"/>
      <c r="AK615" s="60"/>
      <c r="AM615" s="31"/>
      <c r="AN615" s="31"/>
      <c r="AO615" s="31"/>
      <c r="AP615" s="31"/>
      <c r="AQ615" s="31"/>
      <c r="AR615" s="31"/>
      <c r="AS615" s="60"/>
      <c r="AW615" s="29">
        <f t="shared" si="1288"/>
        <v>0.18687100000000001</v>
      </c>
      <c r="AX615" s="29">
        <f t="shared" si="1286"/>
        <v>0.21860099999999999</v>
      </c>
      <c r="AY615" s="29">
        <f t="shared" si="1286"/>
        <v>9.2742000000000005E-2</v>
      </c>
      <c r="AZ615" s="29">
        <f t="shared" si="1286"/>
        <v>-4.9540000000000001E-3</v>
      </c>
      <c r="BA615" s="29">
        <f t="shared" si="1286"/>
        <v>1.5578E-2</v>
      </c>
      <c r="BB615" s="29">
        <f t="shared" si="1286"/>
        <v>-1.054E-3</v>
      </c>
      <c r="BC615" s="29">
        <f t="shared" si="1286"/>
        <v>0.39274809090909085</v>
      </c>
      <c r="BD615" s="29">
        <f t="shared" si="1286"/>
        <v>0.411771</v>
      </c>
      <c r="BE615" s="29">
        <f t="shared" si="1286"/>
        <v>0.63773899999999994</v>
      </c>
      <c r="BG615" s="29">
        <f t="shared" si="1289"/>
        <v>-3.0095040000000002</v>
      </c>
      <c r="BH615" s="29">
        <f t="shared" si="1290"/>
        <v>-3.0359309999999997</v>
      </c>
      <c r="BI615" s="29">
        <f t="shared" si="1291"/>
        <v>-1.9902089999999999</v>
      </c>
      <c r="BJ615" s="29">
        <f t="shared" si="1292"/>
        <v>-2.7400640000000003</v>
      </c>
      <c r="BK615" s="29">
        <f t="shared" si="1293"/>
        <v>-2.73631</v>
      </c>
      <c r="BL615" s="29">
        <f t="shared" si="1294"/>
        <v>-5.0366410000000004</v>
      </c>
      <c r="BM615" s="29">
        <f t="shared" si="1295"/>
        <v>3.0025301818181815</v>
      </c>
      <c r="BN615" s="29">
        <f t="shared" si="1296"/>
        <v>-0.46890400000000021</v>
      </c>
      <c r="BO615" s="29">
        <f t="shared" si="1297"/>
        <v>2.3261340000000001</v>
      </c>
    </row>
    <row r="616" spans="1:67" x14ac:dyDescent="0.25">
      <c r="A616" s="25" t="s">
        <v>120</v>
      </c>
      <c r="B616" s="25" t="s">
        <v>91</v>
      </c>
      <c r="C616" s="25" t="s">
        <v>93</v>
      </c>
      <c r="D616" s="26">
        <v>3</v>
      </c>
      <c r="F616" s="29">
        <v>0.31360199999999999</v>
      </c>
      <c r="G616" s="29">
        <v>0.131799</v>
      </c>
      <c r="H616" s="29">
        <v>0.169352</v>
      </c>
      <c r="I616" s="29">
        <v>-1.7776E-2</v>
      </c>
      <c r="J616" s="29">
        <v>-6.0999999999999999E-5</v>
      </c>
      <c r="K616" s="29">
        <v>-4.3326000000000003E-2</v>
      </c>
      <c r="L616" s="29">
        <v>-6.7524000000000001E-2</v>
      </c>
      <c r="M616" s="58">
        <v>0.413601</v>
      </c>
      <c r="N616" s="58">
        <v>0.31662899999999999</v>
      </c>
      <c r="O616" s="58">
        <v>0.51205599999999996</v>
      </c>
      <c r="R616" s="31"/>
      <c r="S616" s="31">
        <f t="shared" si="1255"/>
        <v>0.131799</v>
      </c>
      <c r="T616" s="31">
        <f t="shared" si="1256"/>
        <v>0.169352</v>
      </c>
      <c r="U616" s="31">
        <f t="shared" si="1257"/>
        <v>-1.7776E-2</v>
      </c>
      <c r="V616" s="31">
        <f t="shared" si="1258"/>
        <v>-6.0999999999999999E-5</v>
      </c>
      <c r="W616" s="31">
        <f t="shared" si="1259"/>
        <v>-4.3326000000000003E-2</v>
      </c>
      <c r="X616" s="31">
        <f t="shared" si="1260"/>
        <v>-6.7524000000000001E-2</v>
      </c>
      <c r="Y616" s="60">
        <f t="shared" si="1261"/>
        <v>0.35905609090909091</v>
      </c>
      <c r="Z616" s="60">
        <f t="shared" si="1262"/>
        <v>0.31662899999999999</v>
      </c>
      <c r="AA616" s="60">
        <f t="shared" si="1263"/>
        <v>0.51205599999999996</v>
      </c>
      <c r="AC616" s="60"/>
      <c r="AD616" s="60"/>
      <c r="AE616" s="60"/>
      <c r="AF616" s="60"/>
      <c r="AG616" s="60"/>
      <c r="AH616" s="60"/>
      <c r="AI616" s="60"/>
      <c r="AJ616" s="60"/>
      <c r="AK616" s="60"/>
      <c r="AM616" s="31"/>
      <c r="AN616" s="31"/>
      <c r="AO616" s="31"/>
      <c r="AP616" s="31"/>
      <c r="AQ616" s="31"/>
      <c r="AR616" s="31"/>
      <c r="AS616" s="60"/>
      <c r="AW616" s="29">
        <f t="shared" si="1288"/>
        <v>0.131799</v>
      </c>
      <c r="AX616" s="29">
        <f t="shared" si="1286"/>
        <v>0.169352</v>
      </c>
      <c r="AY616" s="29">
        <f t="shared" si="1286"/>
        <v>-1.7776E-2</v>
      </c>
      <c r="AZ616" s="29">
        <f t="shared" si="1286"/>
        <v>-6.0999999999999999E-5</v>
      </c>
      <c r="BA616" s="29">
        <f t="shared" si="1286"/>
        <v>-4.3326000000000003E-2</v>
      </c>
      <c r="BB616" s="29">
        <f t="shared" si="1286"/>
        <v>-6.7524000000000001E-2</v>
      </c>
      <c r="BC616" s="29">
        <f t="shared" si="1286"/>
        <v>0.35905609090909091</v>
      </c>
      <c r="BD616" s="29">
        <f t="shared" si="1286"/>
        <v>0.31662899999999999</v>
      </c>
      <c r="BE616" s="29">
        <f t="shared" si="1286"/>
        <v>0.51205599999999996</v>
      </c>
      <c r="BG616" s="29">
        <f t="shared" si="1289"/>
        <v>-2.8777050000000002</v>
      </c>
      <c r="BH616" s="29">
        <f t="shared" si="1290"/>
        <v>-2.8665789999999998</v>
      </c>
      <c r="BI616" s="29">
        <f t="shared" si="1291"/>
        <v>-2.0079849999999997</v>
      </c>
      <c r="BJ616" s="29">
        <f t="shared" si="1292"/>
        <v>-2.7401250000000004</v>
      </c>
      <c r="BK616" s="29">
        <f t="shared" si="1293"/>
        <v>-2.779636</v>
      </c>
      <c r="BL616" s="29">
        <f t="shared" si="1294"/>
        <v>-5.1041650000000001</v>
      </c>
      <c r="BM616" s="29">
        <f t="shared" si="1295"/>
        <v>3.3615862727272723</v>
      </c>
      <c r="BN616" s="29">
        <f t="shared" si="1296"/>
        <v>-0.15227500000000022</v>
      </c>
      <c r="BO616" s="29">
        <f t="shared" si="1297"/>
        <v>2.83819</v>
      </c>
    </row>
    <row r="617" spans="1:67" x14ac:dyDescent="0.25">
      <c r="A617" s="25" t="s">
        <v>120</v>
      </c>
      <c r="B617" s="25" t="s">
        <v>92</v>
      </c>
      <c r="C617" s="25" t="s">
        <v>91</v>
      </c>
      <c r="D617" s="26">
        <v>4</v>
      </c>
      <c r="F617" s="29">
        <v>0.37746400000000002</v>
      </c>
      <c r="G617" s="29">
        <v>0.22196299999999999</v>
      </c>
      <c r="H617" s="29">
        <v>0.16350400000000001</v>
      </c>
      <c r="I617" s="29">
        <v>-9.1894000000000003E-2</v>
      </c>
      <c r="J617" s="29">
        <v>-0.105808</v>
      </c>
      <c r="K617" s="29">
        <v>-0.121383</v>
      </c>
      <c r="L617" s="29">
        <v>-3.8829000000000002E-2</v>
      </c>
      <c r="M617" s="58">
        <v>0.61083100000000001</v>
      </c>
      <c r="N617" s="58">
        <v>0.358041</v>
      </c>
      <c r="O617" s="58">
        <v>0.49821700000000002</v>
      </c>
      <c r="R617" s="31"/>
      <c r="S617" s="31">
        <f t="shared" si="1255"/>
        <v>0.22196299999999999</v>
      </c>
      <c r="T617" s="31">
        <f t="shared" si="1256"/>
        <v>0.16350400000000001</v>
      </c>
      <c r="U617" s="31">
        <f t="shared" si="1257"/>
        <v>-9.1894000000000003E-2</v>
      </c>
      <c r="V617" s="31">
        <f t="shared" si="1258"/>
        <v>-0.105808</v>
      </c>
      <c r="W617" s="31">
        <f t="shared" si="1259"/>
        <v>-0.121383</v>
      </c>
      <c r="X617" s="31">
        <f t="shared" si="1260"/>
        <v>-3.8829000000000002E-2</v>
      </c>
      <c r="Y617" s="60">
        <f t="shared" si="1261"/>
        <v>0.4835399090909091</v>
      </c>
      <c r="Z617" s="60">
        <f t="shared" si="1262"/>
        <v>0.358041</v>
      </c>
      <c r="AA617" s="60">
        <f t="shared" si="1263"/>
        <v>0.49821700000000002</v>
      </c>
      <c r="AC617" s="60"/>
      <c r="AD617" s="60"/>
      <c r="AE617" s="60"/>
      <c r="AF617" s="60"/>
      <c r="AG617" s="60"/>
      <c r="AH617" s="60"/>
      <c r="AI617" s="60"/>
      <c r="AJ617" s="60"/>
      <c r="AK617" s="60"/>
      <c r="AM617" s="31"/>
      <c r="AN617" s="31"/>
      <c r="AO617" s="31"/>
      <c r="AP617" s="31"/>
      <c r="AQ617" s="31"/>
      <c r="AR617" s="31"/>
      <c r="AS617" s="60"/>
      <c r="AW617" s="29">
        <f t="shared" si="1288"/>
        <v>0.22196299999999999</v>
      </c>
      <c r="AX617" s="29">
        <f t="shared" si="1286"/>
        <v>0.16350400000000001</v>
      </c>
      <c r="AY617" s="29">
        <f t="shared" si="1286"/>
        <v>-9.1894000000000003E-2</v>
      </c>
      <c r="AZ617" s="29">
        <f t="shared" si="1286"/>
        <v>-0.105808</v>
      </c>
      <c r="BA617" s="29">
        <f t="shared" si="1286"/>
        <v>-0.121383</v>
      </c>
      <c r="BB617" s="29">
        <f t="shared" si="1286"/>
        <v>-3.8829000000000002E-2</v>
      </c>
      <c r="BC617" s="29">
        <f t="shared" si="1286"/>
        <v>0.4835399090909091</v>
      </c>
      <c r="BD617" s="29">
        <f t="shared" si="1286"/>
        <v>0.358041</v>
      </c>
      <c r="BE617" s="29">
        <f t="shared" si="1286"/>
        <v>0.49821700000000002</v>
      </c>
      <c r="BG617" s="29">
        <f t="shared" si="1289"/>
        <v>-2.655742</v>
      </c>
      <c r="BH617" s="29">
        <f t="shared" si="1290"/>
        <v>-2.7030749999999997</v>
      </c>
      <c r="BI617" s="29">
        <f t="shared" si="1291"/>
        <v>-2.0998789999999996</v>
      </c>
      <c r="BJ617" s="29">
        <f t="shared" si="1292"/>
        <v>-2.8459330000000005</v>
      </c>
      <c r="BK617" s="29">
        <f t="shared" si="1293"/>
        <v>-2.9010189999999998</v>
      </c>
      <c r="BL617" s="29">
        <f t="shared" si="1294"/>
        <v>-5.1429939999999998</v>
      </c>
      <c r="BM617" s="29">
        <f t="shared" si="1295"/>
        <v>3.8451261818181814</v>
      </c>
      <c r="BN617" s="29">
        <f t="shared" si="1296"/>
        <v>0.20576599999999978</v>
      </c>
      <c r="BO617" s="29">
        <f t="shared" si="1297"/>
        <v>3.3364069999999999</v>
      </c>
    </row>
    <row r="618" spans="1:67" x14ac:dyDescent="0.25">
      <c r="A618" s="25" t="s">
        <v>120</v>
      </c>
      <c r="B618" s="25" t="s">
        <v>92</v>
      </c>
      <c r="C618" s="25" t="s">
        <v>92</v>
      </c>
      <c r="D618" s="26">
        <v>5</v>
      </c>
      <c r="F618" s="29">
        <v>0.50386200000000003</v>
      </c>
      <c r="G618" s="29">
        <v>0.225242</v>
      </c>
      <c r="H618" s="29">
        <v>0.109864</v>
      </c>
      <c r="I618" s="29">
        <v>-5.2882999999999999E-2</v>
      </c>
      <c r="J618" s="29">
        <v>-0.104153</v>
      </c>
      <c r="K618" s="29">
        <v>-3.9625E-2</v>
      </c>
      <c r="L618" s="29">
        <v>-3.4889999999999999E-3</v>
      </c>
      <c r="M618" s="58">
        <v>0.68489199999999995</v>
      </c>
      <c r="N618" s="58">
        <v>0.36771599999999999</v>
      </c>
      <c r="O618" s="58">
        <v>0.43435600000000002</v>
      </c>
      <c r="R618" s="31"/>
      <c r="S618" s="31">
        <f t="shared" si="1255"/>
        <v>0.225242</v>
      </c>
      <c r="T618" s="31">
        <f t="shared" si="1256"/>
        <v>0.109864</v>
      </c>
      <c r="U618" s="31">
        <f t="shared" si="1257"/>
        <v>-5.2882999999999999E-2</v>
      </c>
      <c r="V618" s="31">
        <f t="shared" si="1258"/>
        <v>-0.104153</v>
      </c>
      <c r="W618" s="31">
        <f t="shared" si="1259"/>
        <v>-3.9625E-2</v>
      </c>
      <c r="X618" s="31">
        <f t="shared" si="1260"/>
        <v>-3.4889999999999999E-3</v>
      </c>
      <c r="Y618" s="60">
        <f t="shared" si="1261"/>
        <v>0.58614836363636369</v>
      </c>
      <c r="Z618" s="60">
        <f t="shared" si="1262"/>
        <v>0.36771599999999999</v>
      </c>
      <c r="AA618" s="60">
        <f t="shared" si="1263"/>
        <v>0.43435600000000002</v>
      </c>
      <c r="AC618" s="60"/>
      <c r="AD618" s="60"/>
      <c r="AE618" s="60"/>
      <c r="AF618" s="60"/>
      <c r="AG618" s="60"/>
      <c r="AH618" s="60"/>
      <c r="AI618" s="60"/>
      <c r="AJ618" s="60"/>
      <c r="AK618" s="60"/>
      <c r="AM618" s="31"/>
      <c r="AN618" s="31"/>
      <c r="AO618" s="31"/>
      <c r="AP618" s="31"/>
      <c r="AQ618" s="31"/>
      <c r="AR618" s="31"/>
      <c r="AS618" s="60"/>
      <c r="AW618" s="29">
        <f t="shared" si="1288"/>
        <v>0.225242</v>
      </c>
      <c r="AX618" s="29">
        <f t="shared" si="1286"/>
        <v>0.109864</v>
      </c>
      <c r="AY618" s="29">
        <f t="shared" si="1286"/>
        <v>-5.2882999999999999E-2</v>
      </c>
      <c r="AZ618" s="29">
        <f t="shared" si="1286"/>
        <v>-0.104153</v>
      </c>
      <c r="BA618" s="29">
        <f t="shared" si="1286"/>
        <v>-3.9625E-2</v>
      </c>
      <c r="BB618" s="29">
        <f t="shared" si="1286"/>
        <v>-3.4889999999999999E-3</v>
      </c>
      <c r="BC618" s="29">
        <f t="shared" si="1286"/>
        <v>0.58614836363636369</v>
      </c>
      <c r="BD618" s="29">
        <f t="shared" si="1286"/>
        <v>0.36771599999999999</v>
      </c>
      <c r="BE618" s="29">
        <f t="shared" si="1286"/>
        <v>0.43435600000000002</v>
      </c>
      <c r="BG618" s="29">
        <f t="shared" si="1289"/>
        <v>-2.4304999999999999</v>
      </c>
      <c r="BH618" s="29">
        <f t="shared" si="1290"/>
        <v>-2.5932109999999997</v>
      </c>
      <c r="BI618" s="29">
        <f t="shared" si="1291"/>
        <v>-2.1527619999999996</v>
      </c>
      <c r="BJ618" s="29">
        <f t="shared" si="1292"/>
        <v>-2.9500860000000007</v>
      </c>
      <c r="BK618" s="29">
        <f t="shared" si="1293"/>
        <v>-2.9406439999999998</v>
      </c>
      <c r="BL618" s="29">
        <f t="shared" si="1294"/>
        <v>-5.1464829999999999</v>
      </c>
      <c r="BM618" s="29">
        <f t="shared" si="1295"/>
        <v>4.4312745454545448</v>
      </c>
      <c r="BN618" s="29">
        <f t="shared" si="1296"/>
        <v>0.57348199999999983</v>
      </c>
      <c r="BO618" s="29">
        <f t="shared" si="1297"/>
        <v>3.7707630000000001</v>
      </c>
    </row>
    <row r="619" spans="1:67" x14ac:dyDescent="0.25">
      <c r="A619" s="25" t="s">
        <v>120</v>
      </c>
      <c r="B619" s="25" t="s">
        <v>92</v>
      </c>
      <c r="C619" s="25" t="s">
        <v>93</v>
      </c>
      <c r="D619" s="26">
        <v>6</v>
      </c>
      <c r="F619" s="29">
        <v>0.57782599999999995</v>
      </c>
      <c r="G619" s="29">
        <v>0.21193000000000001</v>
      </c>
      <c r="H619" s="29">
        <v>4.0989999999999999E-2</v>
      </c>
      <c r="I619" s="29">
        <v>7.7029999999999998E-3</v>
      </c>
      <c r="J619" s="29">
        <v>-6.7470000000000002E-2</v>
      </c>
      <c r="K619" s="29">
        <v>3.3637E-2</v>
      </c>
      <c r="L619" s="29">
        <v>3.2626000000000002E-2</v>
      </c>
      <c r="M619" s="58">
        <v>0.63954999999999995</v>
      </c>
      <c r="N619" s="58">
        <v>0.36692000000000002</v>
      </c>
      <c r="O619" s="58">
        <v>0.31902900000000001</v>
      </c>
      <c r="R619" s="31"/>
      <c r="S619" s="31">
        <f t="shared" si="1255"/>
        <v>0.21193000000000001</v>
      </c>
      <c r="T619" s="31">
        <f t="shared" si="1256"/>
        <v>4.0989999999999999E-2</v>
      </c>
      <c r="U619" s="31">
        <f t="shared" si="1257"/>
        <v>7.7029999999999998E-3</v>
      </c>
      <c r="V619" s="31">
        <f t="shared" si="1258"/>
        <v>-6.7470000000000002E-2</v>
      </c>
      <c r="W619" s="31">
        <f t="shared" si="1259"/>
        <v>3.3637E-2</v>
      </c>
      <c r="X619" s="31">
        <f t="shared" si="1260"/>
        <v>3.2626000000000002E-2</v>
      </c>
      <c r="Y619" s="60">
        <f t="shared" si="1261"/>
        <v>0.6058823636363635</v>
      </c>
      <c r="Z619" s="60">
        <f t="shared" si="1262"/>
        <v>0.36692000000000002</v>
      </c>
      <c r="AA619" s="60">
        <f t="shared" si="1263"/>
        <v>0.31902900000000001</v>
      </c>
      <c r="AC619" s="60"/>
      <c r="AD619" s="60"/>
      <c r="AE619" s="60"/>
      <c r="AF619" s="60"/>
      <c r="AG619" s="60"/>
      <c r="AH619" s="60"/>
      <c r="AI619" s="60"/>
      <c r="AJ619" s="60"/>
      <c r="AK619" s="60"/>
      <c r="AM619" s="31"/>
      <c r="AN619" s="31"/>
      <c r="AO619" s="31"/>
      <c r="AP619" s="31"/>
      <c r="AQ619" s="31"/>
      <c r="AR619" s="31"/>
      <c r="AS619" s="60"/>
      <c r="AW619" s="29">
        <f t="shared" si="1288"/>
        <v>0.21193000000000001</v>
      </c>
      <c r="AX619" s="29">
        <f t="shared" si="1286"/>
        <v>4.0989999999999999E-2</v>
      </c>
      <c r="AY619" s="29">
        <f t="shared" si="1286"/>
        <v>7.7029999999999998E-3</v>
      </c>
      <c r="AZ619" s="29">
        <f t="shared" si="1286"/>
        <v>-6.7470000000000002E-2</v>
      </c>
      <c r="BA619" s="29">
        <f t="shared" si="1286"/>
        <v>3.3637E-2</v>
      </c>
      <c r="BB619" s="29">
        <f t="shared" si="1286"/>
        <v>3.2626000000000002E-2</v>
      </c>
      <c r="BC619" s="29">
        <f t="shared" si="1286"/>
        <v>0.6058823636363635</v>
      </c>
      <c r="BD619" s="29">
        <f t="shared" si="1286"/>
        <v>0.36692000000000002</v>
      </c>
      <c r="BE619" s="29">
        <f t="shared" si="1286"/>
        <v>0.31902900000000001</v>
      </c>
      <c r="BG619" s="29">
        <f t="shared" si="1289"/>
        <v>-2.2185699999999997</v>
      </c>
      <c r="BH619" s="29">
        <f t="shared" si="1290"/>
        <v>-2.5522209999999999</v>
      </c>
      <c r="BI619" s="29">
        <f t="shared" si="1291"/>
        <v>-2.1450589999999998</v>
      </c>
      <c r="BJ619" s="29">
        <f t="shared" si="1292"/>
        <v>-3.0175560000000008</v>
      </c>
      <c r="BK619" s="29">
        <f t="shared" si="1293"/>
        <v>-2.9070069999999997</v>
      </c>
      <c r="BL619" s="29">
        <f t="shared" si="1294"/>
        <v>-5.1138570000000003</v>
      </c>
      <c r="BM619" s="29">
        <f t="shared" si="1295"/>
        <v>5.0371569090909087</v>
      </c>
      <c r="BN619" s="29">
        <f t="shared" si="1296"/>
        <v>0.94040199999999985</v>
      </c>
      <c r="BO619" s="29">
        <f t="shared" si="1297"/>
        <v>4.0897920000000001</v>
      </c>
    </row>
    <row r="620" spans="1:67" x14ac:dyDescent="0.25">
      <c r="A620" s="25" t="s">
        <v>120</v>
      </c>
      <c r="B620" s="25" t="s">
        <v>93</v>
      </c>
      <c r="C620" s="25" t="s">
        <v>91</v>
      </c>
      <c r="D620" s="26">
        <v>7</v>
      </c>
      <c r="F620" s="29">
        <v>0.131323</v>
      </c>
      <c r="G620" s="29">
        <v>-3.1357999999999997E-2</v>
      </c>
      <c r="H620" s="29">
        <v>-0.32583200000000001</v>
      </c>
      <c r="I620" s="29">
        <v>-0.52190099999999995</v>
      </c>
      <c r="J620" s="29">
        <v>-0.31741999999999998</v>
      </c>
      <c r="K620" s="29">
        <v>-0.30252800000000002</v>
      </c>
      <c r="L620" s="29">
        <v>-0.36142999999999997</v>
      </c>
      <c r="M620" s="58">
        <v>2.7219E-2</v>
      </c>
      <c r="N620" s="58">
        <v>-6.0012000000000003E-2</v>
      </c>
      <c r="O620" s="58">
        <v>2.0634E-2</v>
      </c>
      <c r="R620" s="31"/>
      <c r="S620" s="31">
        <f t="shared" si="1255"/>
        <v>-3.1357999999999997E-2</v>
      </c>
      <c r="T620" s="31">
        <f t="shared" si="1256"/>
        <v>-0.32583200000000001</v>
      </c>
      <c r="U620" s="31">
        <f t="shared" si="1257"/>
        <v>-0.52190099999999995</v>
      </c>
      <c r="V620" s="31">
        <f t="shared" si="1258"/>
        <v>-0.31741999999999998</v>
      </c>
      <c r="W620" s="31">
        <f t="shared" si="1259"/>
        <v>-0.30252800000000002</v>
      </c>
      <c r="X620" s="31">
        <f t="shared" si="1260"/>
        <v>-0.36142999999999997</v>
      </c>
      <c r="Y620" s="60">
        <f t="shared" si="1261"/>
        <v>8.4002999999999994E-2</v>
      </c>
      <c r="Z620" s="60">
        <f t="shared" si="1262"/>
        <v>-6.0012000000000003E-2</v>
      </c>
      <c r="AA620" s="60">
        <f t="shared" si="1263"/>
        <v>2.0634E-2</v>
      </c>
      <c r="AC620" s="60">
        <f>S620</f>
        <v>-3.1357999999999997E-2</v>
      </c>
      <c r="AD620" s="60">
        <f t="shared" ref="AD620:AK635" si="1298">T620</f>
        <v>-0.32583200000000001</v>
      </c>
      <c r="AE620" s="60">
        <f t="shared" si="1298"/>
        <v>-0.52190099999999995</v>
      </c>
      <c r="AF620" s="60">
        <f t="shared" si="1298"/>
        <v>-0.31741999999999998</v>
      </c>
      <c r="AG620" s="60">
        <f t="shared" si="1298"/>
        <v>-0.30252800000000002</v>
      </c>
      <c r="AH620" s="60">
        <f t="shared" si="1298"/>
        <v>-0.36142999999999997</v>
      </c>
      <c r="AI620" s="60">
        <f t="shared" si="1298"/>
        <v>8.4002999999999994E-2</v>
      </c>
      <c r="AJ620" s="60">
        <f t="shared" si="1298"/>
        <v>-6.0012000000000003E-2</v>
      </c>
      <c r="AK620" s="60">
        <f t="shared" si="1298"/>
        <v>2.0634E-2</v>
      </c>
      <c r="AM620" s="31">
        <f>AC620</f>
        <v>-3.1357999999999997E-2</v>
      </c>
      <c r="AN620" s="31">
        <f t="shared" ref="AN620:AU620" si="1299">AD620</f>
        <v>-0.32583200000000001</v>
      </c>
      <c r="AO620" s="31">
        <f t="shared" si="1299"/>
        <v>-0.52190099999999995</v>
      </c>
      <c r="AP620" s="31">
        <f t="shared" si="1299"/>
        <v>-0.31741999999999998</v>
      </c>
      <c r="AQ620" s="31">
        <f t="shared" si="1299"/>
        <v>-0.30252800000000002</v>
      </c>
      <c r="AR620" s="31">
        <f t="shared" si="1299"/>
        <v>-0.36142999999999997</v>
      </c>
      <c r="AS620" s="31">
        <f t="shared" si="1299"/>
        <v>8.4002999999999994E-2</v>
      </c>
      <c r="AT620" s="31">
        <f t="shared" si="1299"/>
        <v>-6.0012000000000003E-2</v>
      </c>
      <c r="AU620" s="31">
        <f t="shared" si="1299"/>
        <v>2.0634E-2</v>
      </c>
    </row>
    <row r="621" spans="1:67" x14ac:dyDescent="0.25">
      <c r="A621" s="25" t="s">
        <v>120</v>
      </c>
      <c r="B621" s="25" t="s">
        <v>93</v>
      </c>
      <c r="C621" s="25" t="s">
        <v>92</v>
      </c>
      <c r="D621" s="26">
        <v>8</v>
      </c>
      <c r="F621" s="29">
        <v>0.99316499999999996</v>
      </c>
      <c r="G621" s="29">
        <v>1.05907</v>
      </c>
      <c r="H621" s="29">
        <v>0.81184699999999999</v>
      </c>
      <c r="I621" s="29">
        <v>0.55924099999999999</v>
      </c>
      <c r="J621" s="29">
        <v>0.84961200000000003</v>
      </c>
      <c r="K621" s="29">
        <v>0.677759</v>
      </c>
      <c r="L621" s="29">
        <v>0.877278</v>
      </c>
      <c r="M621" s="58">
        <v>0.69765299999999997</v>
      </c>
      <c r="N621" s="58">
        <v>0.69591199999999998</v>
      </c>
      <c r="O621" s="58">
        <v>0.83102299999999996</v>
      </c>
      <c r="R621" s="31"/>
      <c r="S621" s="31">
        <f t="shared" si="1255"/>
        <v>1.05907</v>
      </c>
      <c r="T621" s="31">
        <f t="shared" si="1256"/>
        <v>0.81184699999999999</v>
      </c>
      <c r="U621" s="31">
        <f t="shared" si="1257"/>
        <v>0.55924099999999999</v>
      </c>
      <c r="V621" s="31">
        <f t="shared" si="1258"/>
        <v>0.84961200000000003</v>
      </c>
      <c r="W621" s="31">
        <f t="shared" si="1259"/>
        <v>0.677759</v>
      </c>
      <c r="X621" s="31">
        <f t="shared" si="1260"/>
        <v>0.877278</v>
      </c>
      <c r="Y621" s="60">
        <f t="shared" si="1261"/>
        <v>0.85884136363636365</v>
      </c>
      <c r="Z621" s="60">
        <f t="shared" si="1262"/>
        <v>0.69591199999999998</v>
      </c>
      <c r="AA621" s="60">
        <f t="shared" si="1263"/>
        <v>0.83102299999999996</v>
      </c>
      <c r="AC621" s="60">
        <f t="shared" ref="AC621:AC640" si="1300">S621</f>
        <v>1.05907</v>
      </c>
      <c r="AD621" s="60">
        <f t="shared" si="1298"/>
        <v>0.81184699999999999</v>
      </c>
      <c r="AE621" s="60">
        <f t="shared" si="1298"/>
        <v>0.55924099999999999</v>
      </c>
      <c r="AF621" s="60">
        <f t="shared" si="1298"/>
        <v>0.84961200000000003</v>
      </c>
      <c r="AG621" s="60">
        <f t="shared" si="1298"/>
        <v>0.677759</v>
      </c>
      <c r="AH621" s="60">
        <f t="shared" si="1298"/>
        <v>0.877278</v>
      </c>
      <c r="AI621" s="60">
        <f t="shared" si="1298"/>
        <v>0.85884136363636365</v>
      </c>
      <c r="AJ621" s="60">
        <f t="shared" si="1298"/>
        <v>0.69591199999999998</v>
      </c>
      <c r="AK621" s="60">
        <f t="shared" si="1298"/>
        <v>0.83102299999999996</v>
      </c>
      <c r="AM621" s="31">
        <f>AC621+AM620</f>
        <v>1.027712</v>
      </c>
      <c r="AN621" s="31">
        <f t="shared" ref="AN621:AU636" si="1301">AD621+AN620</f>
        <v>0.48601499999999997</v>
      </c>
      <c r="AO621" s="31">
        <f t="shared" si="1301"/>
        <v>3.734000000000004E-2</v>
      </c>
      <c r="AP621" s="31">
        <f t="shared" si="1301"/>
        <v>0.532192</v>
      </c>
      <c r="AQ621" s="31">
        <f t="shared" si="1301"/>
        <v>0.37523099999999998</v>
      </c>
      <c r="AR621" s="31">
        <f t="shared" si="1301"/>
        <v>0.51584800000000008</v>
      </c>
      <c r="AS621" s="31">
        <f t="shared" si="1301"/>
        <v>0.9428443636363637</v>
      </c>
      <c r="AT621" s="31">
        <f t="shared" si="1301"/>
        <v>0.63590000000000002</v>
      </c>
      <c r="AU621" s="31">
        <f t="shared" si="1301"/>
        <v>0.851657</v>
      </c>
    </row>
    <row r="622" spans="1:67" x14ac:dyDescent="0.25">
      <c r="A622" s="25" t="s">
        <v>120</v>
      </c>
      <c r="B622" s="25" t="s">
        <v>93</v>
      </c>
      <c r="C622" s="25" t="s">
        <v>93</v>
      </c>
      <c r="D622" s="26">
        <v>9</v>
      </c>
      <c r="F622" s="29">
        <v>1.584891</v>
      </c>
      <c r="G622" s="29">
        <v>1.662453</v>
      </c>
      <c r="H622" s="29">
        <v>1.4460930000000001</v>
      </c>
      <c r="I622" s="29">
        <v>1.3401780000000001</v>
      </c>
      <c r="J622" s="29">
        <v>1.647211</v>
      </c>
      <c r="K622" s="29">
        <v>1.2893600000000001</v>
      </c>
      <c r="L622" s="29">
        <v>1.555099</v>
      </c>
      <c r="M622" s="58">
        <v>1.0736349999999999</v>
      </c>
      <c r="N622" s="58">
        <v>1.062859</v>
      </c>
      <c r="O622" s="58">
        <v>1.2270270000000001</v>
      </c>
      <c r="R622" s="31"/>
      <c r="S622" s="31">
        <f t="shared" si="1255"/>
        <v>1.662453</v>
      </c>
      <c r="T622" s="31">
        <f t="shared" si="1256"/>
        <v>1.4460930000000001</v>
      </c>
      <c r="U622" s="31">
        <f t="shared" si="1257"/>
        <v>1.3401780000000001</v>
      </c>
      <c r="V622" s="31">
        <f t="shared" si="1258"/>
        <v>1.647211</v>
      </c>
      <c r="W622" s="31">
        <f t="shared" si="1259"/>
        <v>1.2893600000000001</v>
      </c>
      <c r="X622" s="31">
        <f t="shared" si="1260"/>
        <v>1.555099</v>
      </c>
      <c r="Y622" s="60">
        <f t="shared" si="1261"/>
        <v>1.3525019090909092</v>
      </c>
      <c r="Z622" s="60">
        <f t="shared" si="1262"/>
        <v>1.062859</v>
      </c>
      <c r="AA622" s="60">
        <f t="shared" si="1263"/>
        <v>1.2270270000000001</v>
      </c>
      <c r="AC622" s="60">
        <f t="shared" si="1300"/>
        <v>1.662453</v>
      </c>
      <c r="AD622" s="60">
        <f t="shared" si="1298"/>
        <v>1.4460930000000001</v>
      </c>
      <c r="AE622" s="60">
        <f t="shared" si="1298"/>
        <v>1.3401780000000001</v>
      </c>
      <c r="AF622" s="60">
        <f t="shared" si="1298"/>
        <v>1.647211</v>
      </c>
      <c r="AG622" s="60">
        <f t="shared" si="1298"/>
        <v>1.2893600000000001</v>
      </c>
      <c r="AH622" s="60">
        <f t="shared" si="1298"/>
        <v>1.555099</v>
      </c>
      <c r="AI622" s="60">
        <f t="shared" si="1298"/>
        <v>1.3525019090909092</v>
      </c>
      <c r="AJ622" s="60">
        <f t="shared" si="1298"/>
        <v>1.062859</v>
      </c>
      <c r="AK622" s="60">
        <f t="shared" si="1298"/>
        <v>1.2270270000000001</v>
      </c>
      <c r="AM622" s="31">
        <f t="shared" ref="AM622:AM640" si="1302">AC622+AM621</f>
        <v>2.6901649999999999</v>
      </c>
      <c r="AN622" s="31">
        <f t="shared" si="1301"/>
        <v>1.9321079999999999</v>
      </c>
      <c r="AO622" s="31">
        <f t="shared" si="1301"/>
        <v>1.3775180000000002</v>
      </c>
      <c r="AP622" s="31">
        <f t="shared" si="1301"/>
        <v>2.1794029999999998</v>
      </c>
      <c r="AQ622" s="31">
        <f t="shared" si="1301"/>
        <v>1.6645910000000002</v>
      </c>
      <c r="AR622" s="31">
        <f t="shared" si="1301"/>
        <v>2.0709470000000003</v>
      </c>
      <c r="AS622" s="31">
        <f t="shared" si="1301"/>
        <v>2.2953462727272731</v>
      </c>
      <c r="AT622" s="31">
        <f t="shared" si="1301"/>
        <v>1.6987589999999999</v>
      </c>
      <c r="AU622" s="31">
        <f t="shared" si="1301"/>
        <v>2.078684</v>
      </c>
    </row>
    <row r="623" spans="1:67" x14ac:dyDescent="0.25">
      <c r="A623" s="25" t="s">
        <v>120</v>
      </c>
      <c r="B623" s="25" t="s">
        <v>101</v>
      </c>
      <c r="C623" s="25" t="s">
        <v>91</v>
      </c>
      <c r="D623" s="26">
        <v>10</v>
      </c>
      <c r="F623" s="29">
        <v>1.63222</v>
      </c>
      <c r="G623" s="29">
        <v>1.756392</v>
      </c>
      <c r="H623" s="29">
        <v>1.719098</v>
      </c>
      <c r="I623" s="29">
        <v>1.780276</v>
      </c>
      <c r="J623" s="29">
        <v>1.3388899999999999</v>
      </c>
      <c r="K623" s="29">
        <v>1.0764879999999999</v>
      </c>
      <c r="L623" s="29">
        <v>1.9962200000000001</v>
      </c>
      <c r="M623" s="58">
        <v>0.94605700000000004</v>
      </c>
      <c r="N623" s="58">
        <v>1.1979310000000001</v>
      </c>
      <c r="O623" s="58">
        <v>1.0999140000000001</v>
      </c>
      <c r="R623" s="31"/>
      <c r="S623" s="31">
        <f t="shared" si="1255"/>
        <v>1.756392</v>
      </c>
      <c r="T623" s="31">
        <f t="shared" si="1256"/>
        <v>1.719098</v>
      </c>
      <c r="U623" s="31">
        <f t="shared" si="1257"/>
        <v>1.780276</v>
      </c>
      <c r="V623" s="31">
        <f t="shared" si="1258"/>
        <v>1.3388899999999999</v>
      </c>
      <c r="W623" s="31">
        <f t="shared" si="1259"/>
        <v>1.0764879999999999</v>
      </c>
      <c r="X623" s="31">
        <f t="shared" si="1260"/>
        <v>1.9962200000000001</v>
      </c>
      <c r="Y623" s="60">
        <f t="shared" si="1261"/>
        <v>1.3203277272727272</v>
      </c>
      <c r="Z623" s="60">
        <f t="shared" si="1262"/>
        <v>1.1979310000000001</v>
      </c>
      <c r="AA623" s="60">
        <f t="shared" si="1263"/>
        <v>1.0999140000000001</v>
      </c>
      <c r="AC623" s="60">
        <f t="shared" si="1300"/>
        <v>1.756392</v>
      </c>
      <c r="AD623" s="60">
        <f t="shared" si="1298"/>
        <v>1.719098</v>
      </c>
      <c r="AE623" s="60">
        <f t="shared" si="1298"/>
        <v>1.780276</v>
      </c>
      <c r="AF623" s="60">
        <f t="shared" si="1298"/>
        <v>1.3388899999999999</v>
      </c>
      <c r="AG623" s="60">
        <f t="shared" si="1298"/>
        <v>1.0764879999999999</v>
      </c>
      <c r="AH623" s="60">
        <f t="shared" si="1298"/>
        <v>1.9962200000000001</v>
      </c>
      <c r="AI623" s="60">
        <f t="shared" si="1298"/>
        <v>1.3203277272727272</v>
      </c>
      <c r="AJ623" s="60">
        <f t="shared" si="1298"/>
        <v>1.1979310000000001</v>
      </c>
      <c r="AK623" s="60">
        <f t="shared" si="1298"/>
        <v>1.0999140000000001</v>
      </c>
      <c r="AM623" s="31">
        <f t="shared" si="1302"/>
        <v>4.4465570000000003</v>
      </c>
      <c r="AN623" s="31">
        <f t="shared" si="1301"/>
        <v>3.6512060000000002</v>
      </c>
      <c r="AO623" s="31">
        <f t="shared" si="1301"/>
        <v>3.157794</v>
      </c>
      <c r="AP623" s="31">
        <f t="shared" si="1301"/>
        <v>3.5182929999999999</v>
      </c>
      <c r="AQ623" s="31">
        <f t="shared" si="1301"/>
        <v>2.741079</v>
      </c>
      <c r="AR623" s="31">
        <f t="shared" si="1301"/>
        <v>4.0671670000000004</v>
      </c>
      <c r="AS623" s="31">
        <f t="shared" si="1301"/>
        <v>3.6156740000000003</v>
      </c>
      <c r="AT623" s="31">
        <f t="shared" si="1301"/>
        <v>2.89669</v>
      </c>
      <c r="AU623" s="31">
        <f t="shared" si="1301"/>
        <v>3.178598</v>
      </c>
    </row>
    <row r="624" spans="1:67" x14ac:dyDescent="0.25">
      <c r="A624" s="25" t="s">
        <v>120</v>
      </c>
      <c r="B624" s="25" t="s">
        <v>101</v>
      </c>
      <c r="C624" s="25" t="s">
        <v>92</v>
      </c>
      <c r="D624" s="26">
        <v>11</v>
      </c>
      <c r="F624" s="29">
        <v>1.228059</v>
      </c>
      <c r="G624" s="29">
        <v>1.1719740000000001</v>
      </c>
      <c r="H624" s="29">
        <v>1.304224</v>
      </c>
      <c r="I624" s="29">
        <v>1.3245229999999999</v>
      </c>
      <c r="J624" s="29">
        <v>0.80364100000000005</v>
      </c>
      <c r="K624" s="29">
        <v>0.67434400000000005</v>
      </c>
      <c r="L624" s="29">
        <v>1.4115009999999999</v>
      </c>
      <c r="M624" s="58">
        <v>0.71606300000000001</v>
      </c>
      <c r="N624" s="58">
        <v>0.84733099999999995</v>
      </c>
      <c r="O624" s="58">
        <v>0.80852000000000002</v>
      </c>
      <c r="R624" s="31"/>
      <c r="S624" s="31">
        <f t="shared" si="1255"/>
        <v>1.1719740000000001</v>
      </c>
      <c r="T624" s="31">
        <f t="shared" si="1256"/>
        <v>1.304224</v>
      </c>
      <c r="U624" s="31">
        <f t="shared" si="1257"/>
        <v>1.3245229999999999</v>
      </c>
      <c r="V624" s="31">
        <f t="shared" si="1258"/>
        <v>0.80364100000000005</v>
      </c>
      <c r="W624" s="31">
        <f t="shared" si="1259"/>
        <v>0.67434400000000005</v>
      </c>
      <c r="X624" s="31">
        <f t="shared" si="1260"/>
        <v>1.4115009999999999</v>
      </c>
      <c r="Y624" s="60">
        <f t="shared" si="1261"/>
        <v>0.99533354545454555</v>
      </c>
      <c r="Z624" s="60">
        <f t="shared" si="1262"/>
        <v>0.84733099999999995</v>
      </c>
      <c r="AA624" s="60">
        <f t="shared" si="1263"/>
        <v>0.80852000000000002</v>
      </c>
      <c r="AC624" s="60">
        <f t="shared" si="1300"/>
        <v>1.1719740000000001</v>
      </c>
      <c r="AD624" s="60">
        <f t="shared" si="1298"/>
        <v>1.304224</v>
      </c>
      <c r="AE624" s="60">
        <f t="shared" si="1298"/>
        <v>1.3245229999999999</v>
      </c>
      <c r="AF624" s="60">
        <f t="shared" si="1298"/>
        <v>0.80364100000000005</v>
      </c>
      <c r="AG624" s="60">
        <f t="shared" si="1298"/>
        <v>0.67434400000000005</v>
      </c>
      <c r="AH624" s="60">
        <f t="shared" si="1298"/>
        <v>1.4115009999999999</v>
      </c>
      <c r="AI624" s="60">
        <f t="shared" si="1298"/>
        <v>0.99533354545454555</v>
      </c>
      <c r="AJ624" s="60">
        <f t="shared" si="1298"/>
        <v>0.84733099999999995</v>
      </c>
      <c r="AK624" s="60">
        <f t="shared" si="1298"/>
        <v>0.80852000000000002</v>
      </c>
      <c r="AM624" s="31">
        <f t="shared" si="1302"/>
        <v>5.6185310000000008</v>
      </c>
      <c r="AN624" s="31">
        <f t="shared" si="1301"/>
        <v>4.9554299999999998</v>
      </c>
      <c r="AO624" s="31">
        <f t="shared" si="1301"/>
        <v>4.4823170000000001</v>
      </c>
      <c r="AP624" s="31">
        <f t="shared" si="1301"/>
        <v>4.3219339999999997</v>
      </c>
      <c r="AQ624" s="31">
        <f t="shared" si="1301"/>
        <v>3.4154230000000001</v>
      </c>
      <c r="AR624" s="31">
        <f t="shared" si="1301"/>
        <v>5.4786680000000008</v>
      </c>
      <c r="AS624" s="31">
        <f t="shared" si="1301"/>
        <v>4.6110075454545463</v>
      </c>
      <c r="AT624" s="31">
        <f t="shared" si="1301"/>
        <v>3.744021</v>
      </c>
      <c r="AU624" s="31">
        <f t="shared" si="1301"/>
        <v>3.9871180000000002</v>
      </c>
    </row>
    <row r="625" spans="1:47" x14ac:dyDescent="0.25">
      <c r="A625" s="25" t="s">
        <v>120</v>
      </c>
      <c r="B625" s="25" t="s">
        <v>101</v>
      </c>
      <c r="C625" s="25" t="s">
        <v>93</v>
      </c>
      <c r="D625" s="26">
        <v>12</v>
      </c>
      <c r="F625" s="29">
        <v>0.72628899999999996</v>
      </c>
      <c r="G625" s="29">
        <v>0.55451899999999998</v>
      </c>
      <c r="H625" s="29">
        <v>0.870618</v>
      </c>
      <c r="I625" s="29">
        <v>0.84275</v>
      </c>
      <c r="J625" s="29">
        <v>0.14316999999999999</v>
      </c>
      <c r="K625" s="29">
        <v>0.17472499999999999</v>
      </c>
      <c r="L625" s="29">
        <v>0.73772099999999996</v>
      </c>
      <c r="M625" s="58">
        <v>0.395125</v>
      </c>
      <c r="N625" s="58">
        <v>0.47490700000000002</v>
      </c>
      <c r="O625" s="58">
        <v>0.44603900000000002</v>
      </c>
      <c r="R625" s="31"/>
      <c r="S625" s="31">
        <f t="shared" si="1255"/>
        <v>0.55451899999999998</v>
      </c>
      <c r="T625" s="31">
        <f t="shared" si="1256"/>
        <v>0.870618</v>
      </c>
      <c r="U625" s="31">
        <f t="shared" si="1257"/>
        <v>0.84275</v>
      </c>
      <c r="V625" s="31">
        <f t="shared" si="1258"/>
        <v>0.14316999999999999</v>
      </c>
      <c r="W625" s="31">
        <f t="shared" si="1259"/>
        <v>0.17472499999999999</v>
      </c>
      <c r="X625" s="31">
        <f t="shared" si="1260"/>
        <v>0.73772099999999996</v>
      </c>
      <c r="Y625" s="60">
        <f t="shared" si="1261"/>
        <v>0.57575990909090902</v>
      </c>
      <c r="Z625" s="60">
        <f t="shared" si="1262"/>
        <v>0.47490700000000002</v>
      </c>
      <c r="AA625" s="60">
        <f t="shared" si="1263"/>
        <v>0.44603900000000002</v>
      </c>
      <c r="AC625" s="60">
        <f t="shared" si="1300"/>
        <v>0.55451899999999998</v>
      </c>
      <c r="AD625" s="60">
        <f t="shared" si="1298"/>
        <v>0.870618</v>
      </c>
      <c r="AE625" s="60">
        <f t="shared" si="1298"/>
        <v>0.84275</v>
      </c>
      <c r="AF625" s="60">
        <f t="shared" si="1298"/>
        <v>0.14316999999999999</v>
      </c>
      <c r="AG625" s="60">
        <f t="shared" si="1298"/>
        <v>0.17472499999999999</v>
      </c>
      <c r="AH625" s="60">
        <f t="shared" si="1298"/>
        <v>0.73772099999999996</v>
      </c>
      <c r="AI625" s="60">
        <f t="shared" si="1298"/>
        <v>0.57575990909090902</v>
      </c>
      <c r="AJ625" s="60">
        <f t="shared" si="1298"/>
        <v>0.47490700000000002</v>
      </c>
      <c r="AK625" s="60">
        <f t="shared" si="1298"/>
        <v>0.44603900000000002</v>
      </c>
      <c r="AM625" s="31">
        <f t="shared" si="1302"/>
        <v>6.1730500000000008</v>
      </c>
      <c r="AN625" s="31">
        <f t="shared" si="1301"/>
        <v>5.8260480000000001</v>
      </c>
      <c r="AO625" s="31">
        <f t="shared" si="1301"/>
        <v>5.3250669999999998</v>
      </c>
      <c r="AP625" s="31">
        <f t="shared" si="1301"/>
        <v>4.4651039999999993</v>
      </c>
      <c r="AQ625" s="31">
        <f t="shared" si="1301"/>
        <v>3.5901480000000001</v>
      </c>
      <c r="AR625" s="31">
        <f t="shared" si="1301"/>
        <v>6.2163890000000004</v>
      </c>
      <c r="AS625" s="31">
        <f t="shared" si="1301"/>
        <v>5.1867674545454552</v>
      </c>
      <c r="AT625" s="31">
        <f t="shared" si="1301"/>
        <v>4.218928</v>
      </c>
      <c r="AU625" s="31">
        <f t="shared" si="1301"/>
        <v>4.4331570000000005</v>
      </c>
    </row>
    <row r="626" spans="1:47" x14ac:dyDescent="0.25">
      <c r="A626" s="25" t="s">
        <v>120</v>
      </c>
      <c r="B626" s="25" t="s">
        <v>102</v>
      </c>
      <c r="C626" s="25" t="s">
        <v>91</v>
      </c>
      <c r="D626" s="26">
        <v>13</v>
      </c>
      <c r="F626" s="29">
        <v>0.164605</v>
      </c>
      <c r="G626" s="29">
        <v>-0.217331</v>
      </c>
      <c r="H626" s="29">
        <v>6.8152000000000004E-2</v>
      </c>
      <c r="I626" s="29">
        <v>0.19175500000000001</v>
      </c>
      <c r="J626" s="29">
        <v>-0.78950299999999995</v>
      </c>
      <c r="K626" s="29">
        <v>-0.54499200000000003</v>
      </c>
      <c r="L626" s="29">
        <v>-0.171684</v>
      </c>
      <c r="M626" s="58">
        <v>2.0430000000000001E-3</v>
      </c>
      <c r="N626" s="58">
        <v>-0.199488</v>
      </c>
      <c r="O626" s="58">
        <v>-0.170706</v>
      </c>
      <c r="R626" s="31"/>
      <c r="S626" s="31">
        <f t="shared" si="1255"/>
        <v>-0.217331</v>
      </c>
      <c r="T626" s="31">
        <f t="shared" si="1256"/>
        <v>6.8152000000000004E-2</v>
      </c>
      <c r="U626" s="31">
        <f t="shared" si="1257"/>
        <v>0.19175500000000001</v>
      </c>
      <c r="V626" s="31">
        <f t="shared" si="1258"/>
        <v>-0.78950299999999995</v>
      </c>
      <c r="W626" s="31">
        <f t="shared" si="1259"/>
        <v>-0.54499200000000003</v>
      </c>
      <c r="X626" s="31">
        <f t="shared" si="1260"/>
        <v>-0.171684</v>
      </c>
      <c r="Y626" s="60">
        <f t="shared" si="1261"/>
        <v>9.0713181818181818E-2</v>
      </c>
      <c r="Z626" s="60">
        <f t="shared" si="1262"/>
        <v>-0.199488</v>
      </c>
      <c r="AA626" s="60">
        <f t="shared" si="1263"/>
        <v>-0.170706</v>
      </c>
      <c r="AC626" s="60">
        <f t="shared" si="1300"/>
        <v>-0.217331</v>
      </c>
      <c r="AD626" s="60">
        <f t="shared" si="1298"/>
        <v>6.8152000000000004E-2</v>
      </c>
      <c r="AE626" s="60">
        <f t="shared" si="1298"/>
        <v>0.19175500000000001</v>
      </c>
      <c r="AF626" s="60">
        <f t="shared" si="1298"/>
        <v>-0.78950299999999995</v>
      </c>
      <c r="AG626" s="60">
        <f t="shared" si="1298"/>
        <v>-0.54499200000000003</v>
      </c>
      <c r="AH626" s="60">
        <f t="shared" si="1298"/>
        <v>-0.171684</v>
      </c>
      <c r="AI626" s="60">
        <f t="shared" si="1298"/>
        <v>9.0713181818181818E-2</v>
      </c>
      <c r="AJ626" s="60">
        <f t="shared" si="1298"/>
        <v>-0.199488</v>
      </c>
      <c r="AK626" s="60">
        <f t="shared" si="1298"/>
        <v>-0.170706</v>
      </c>
      <c r="AM626" s="31">
        <f t="shared" si="1302"/>
        <v>5.9557190000000011</v>
      </c>
      <c r="AN626" s="31">
        <f t="shared" si="1301"/>
        <v>5.8942000000000005</v>
      </c>
      <c r="AO626" s="31">
        <f t="shared" si="1301"/>
        <v>5.5168219999999994</v>
      </c>
      <c r="AP626" s="31">
        <f t="shared" si="1301"/>
        <v>3.6756009999999995</v>
      </c>
      <c r="AQ626" s="31">
        <f t="shared" si="1301"/>
        <v>3.045156</v>
      </c>
      <c r="AR626" s="31">
        <f t="shared" si="1301"/>
        <v>6.0447050000000004</v>
      </c>
      <c r="AS626" s="31">
        <f t="shared" si="1301"/>
        <v>5.2774806363636371</v>
      </c>
      <c r="AT626" s="31">
        <f t="shared" si="1301"/>
        <v>4.0194400000000003</v>
      </c>
      <c r="AU626" s="31">
        <f t="shared" si="1301"/>
        <v>4.2624510000000004</v>
      </c>
    </row>
    <row r="627" spans="1:47" x14ac:dyDescent="0.25">
      <c r="A627" s="25" t="s">
        <v>120</v>
      </c>
      <c r="B627" s="25" t="s">
        <v>102</v>
      </c>
      <c r="C627" s="25" t="s">
        <v>92</v>
      </c>
      <c r="D627" s="26">
        <v>14</v>
      </c>
      <c r="F627" s="29">
        <v>-0.222749</v>
      </c>
      <c r="G627" s="29">
        <v>-0.64743700000000004</v>
      </c>
      <c r="H627" s="29">
        <v>-0.373284</v>
      </c>
      <c r="I627" s="29">
        <v>-0.20405699999999999</v>
      </c>
      <c r="J627" s="29">
        <v>-1.0557160000000001</v>
      </c>
      <c r="K627" s="29">
        <v>-0.89827500000000005</v>
      </c>
      <c r="L627" s="29">
        <v>-0.619031</v>
      </c>
      <c r="M627" s="58">
        <v>-0.53691900000000004</v>
      </c>
      <c r="N627" s="58">
        <v>-0.65780700000000003</v>
      </c>
      <c r="O627" s="58">
        <v>-0.56018500000000004</v>
      </c>
      <c r="R627" s="31"/>
      <c r="S627" s="31">
        <f t="shared" si="1255"/>
        <v>-0.64743700000000004</v>
      </c>
      <c r="T627" s="31">
        <f t="shared" si="1256"/>
        <v>-0.373284</v>
      </c>
      <c r="U627" s="31">
        <f t="shared" si="1257"/>
        <v>-0.20405699999999999</v>
      </c>
      <c r="V627" s="31">
        <f t="shared" si="1258"/>
        <v>-1.0557160000000001</v>
      </c>
      <c r="W627" s="31">
        <f t="shared" si="1259"/>
        <v>-0.89827500000000005</v>
      </c>
      <c r="X627" s="31">
        <f t="shared" si="1260"/>
        <v>-0.619031</v>
      </c>
      <c r="Y627" s="60">
        <f t="shared" si="1261"/>
        <v>-0.36555354545454544</v>
      </c>
      <c r="Z627" s="60">
        <f t="shared" si="1262"/>
        <v>-0.65780700000000003</v>
      </c>
      <c r="AA627" s="60">
        <f t="shared" si="1263"/>
        <v>-0.56018500000000004</v>
      </c>
      <c r="AC627" s="60">
        <f t="shared" si="1300"/>
        <v>-0.64743700000000004</v>
      </c>
      <c r="AD627" s="60">
        <f t="shared" si="1298"/>
        <v>-0.373284</v>
      </c>
      <c r="AE627" s="60">
        <f t="shared" si="1298"/>
        <v>-0.20405699999999999</v>
      </c>
      <c r="AF627" s="60">
        <f t="shared" si="1298"/>
        <v>-1.0557160000000001</v>
      </c>
      <c r="AG627" s="60">
        <f t="shared" si="1298"/>
        <v>-0.89827500000000005</v>
      </c>
      <c r="AH627" s="60">
        <f t="shared" si="1298"/>
        <v>-0.619031</v>
      </c>
      <c r="AI627" s="60">
        <f t="shared" si="1298"/>
        <v>-0.36555354545454544</v>
      </c>
      <c r="AJ627" s="60">
        <f t="shared" si="1298"/>
        <v>-0.65780700000000003</v>
      </c>
      <c r="AK627" s="60">
        <f t="shared" si="1298"/>
        <v>-0.56018500000000004</v>
      </c>
      <c r="AM627" s="31">
        <f t="shared" si="1302"/>
        <v>5.3082820000000011</v>
      </c>
      <c r="AN627" s="31">
        <f t="shared" si="1301"/>
        <v>5.5209160000000006</v>
      </c>
      <c r="AO627" s="31">
        <f t="shared" si="1301"/>
        <v>5.3127649999999997</v>
      </c>
      <c r="AP627" s="31">
        <f t="shared" si="1301"/>
        <v>2.6198849999999991</v>
      </c>
      <c r="AQ627" s="31">
        <f t="shared" si="1301"/>
        <v>2.146881</v>
      </c>
      <c r="AR627" s="31">
        <f t="shared" si="1301"/>
        <v>5.4256740000000008</v>
      </c>
      <c r="AS627" s="31">
        <f t="shared" si="1301"/>
        <v>4.9119270909090913</v>
      </c>
      <c r="AT627" s="31">
        <f t="shared" si="1301"/>
        <v>3.3616330000000003</v>
      </c>
      <c r="AU627" s="31">
        <f t="shared" si="1301"/>
        <v>3.7022660000000003</v>
      </c>
    </row>
    <row r="628" spans="1:47" x14ac:dyDescent="0.25">
      <c r="A628" s="25" t="s">
        <v>120</v>
      </c>
      <c r="B628" s="25" t="s">
        <v>102</v>
      </c>
      <c r="C628" s="25" t="s">
        <v>93</v>
      </c>
      <c r="D628" s="26">
        <v>15</v>
      </c>
      <c r="F628" s="29">
        <v>-0.41480800000000001</v>
      </c>
      <c r="G628" s="29">
        <v>-0.81091999999999997</v>
      </c>
      <c r="H628" s="29">
        <v>-0.74381600000000003</v>
      </c>
      <c r="I628" s="29">
        <v>-0.55596400000000001</v>
      </c>
      <c r="J628" s="29">
        <v>-1.180809</v>
      </c>
      <c r="K628" s="29">
        <v>-1.1346970000000001</v>
      </c>
      <c r="L628" s="29">
        <v>-0.960063</v>
      </c>
      <c r="M628" s="58">
        <v>-0.64567699999999995</v>
      </c>
      <c r="N628" s="58">
        <v>-0.93335800000000002</v>
      </c>
      <c r="O628" s="58">
        <v>-0.56666700000000003</v>
      </c>
      <c r="R628" s="31"/>
      <c r="S628" s="31">
        <f t="shared" si="1255"/>
        <v>-0.81091999999999997</v>
      </c>
      <c r="T628" s="31">
        <f t="shared" si="1256"/>
        <v>-0.74381600000000003</v>
      </c>
      <c r="U628" s="31">
        <f t="shared" si="1257"/>
        <v>-0.55596400000000001</v>
      </c>
      <c r="V628" s="31">
        <f t="shared" si="1258"/>
        <v>-1.180809</v>
      </c>
      <c r="W628" s="31">
        <f t="shared" si="1259"/>
        <v>-1.1346970000000001</v>
      </c>
      <c r="X628" s="31">
        <f t="shared" si="1260"/>
        <v>-0.960063</v>
      </c>
      <c r="Y628" s="60">
        <f t="shared" si="1261"/>
        <v>-0.5197484545454546</v>
      </c>
      <c r="Z628" s="60">
        <f t="shared" si="1262"/>
        <v>-0.93335800000000002</v>
      </c>
      <c r="AA628" s="60">
        <f t="shared" si="1263"/>
        <v>-0.56666700000000003</v>
      </c>
      <c r="AC628" s="60">
        <f t="shared" si="1300"/>
        <v>-0.81091999999999997</v>
      </c>
      <c r="AD628" s="60">
        <f t="shared" si="1298"/>
        <v>-0.74381600000000003</v>
      </c>
      <c r="AE628" s="60">
        <f t="shared" si="1298"/>
        <v>-0.55596400000000001</v>
      </c>
      <c r="AF628" s="60">
        <f t="shared" si="1298"/>
        <v>-1.180809</v>
      </c>
      <c r="AG628" s="60">
        <f t="shared" si="1298"/>
        <v>-1.1346970000000001</v>
      </c>
      <c r="AH628" s="60">
        <f t="shared" si="1298"/>
        <v>-0.960063</v>
      </c>
      <c r="AI628" s="60">
        <f t="shared" si="1298"/>
        <v>-0.5197484545454546</v>
      </c>
      <c r="AJ628" s="60">
        <f t="shared" si="1298"/>
        <v>-0.93335800000000002</v>
      </c>
      <c r="AK628" s="60">
        <f t="shared" si="1298"/>
        <v>-0.56666700000000003</v>
      </c>
      <c r="AM628" s="31">
        <f t="shared" si="1302"/>
        <v>4.4973620000000007</v>
      </c>
      <c r="AN628" s="31">
        <f t="shared" si="1301"/>
        <v>4.7771000000000008</v>
      </c>
      <c r="AO628" s="31">
        <f t="shared" si="1301"/>
        <v>4.7568009999999994</v>
      </c>
      <c r="AP628" s="31">
        <f t="shared" si="1301"/>
        <v>1.4390759999999991</v>
      </c>
      <c r="AQ628" s="31">
        <f t="shared" si="1301"/>
        <v>1.012184</v>
      </c>
      <c r="AR628" s="31">
        <f t="shared" si="1301"/>
        <v>4.4656110000000009</v>
      </c>
      <c r="AS628" s="31">
        <f t="shared" si="1301"/>
        <v>4.3921786363636368</v>
      </c>
      <c r="AT628" s="31">
        <f t="shared" si="1301"/>
        <v>2.4282750000000002</v>
      </c>
      <c r="AU628" s="31">
        <f t="shared" si="1301"/>
        <v>3.135599</v>
      </c>
    </row>
    <row r="629" spans="1:47" x14ac:dyDescent="0.25">
      <c r="A629" s="25" t="s">
        <v>120</v>
      </c>
      <c r="B629" s="25" t="s">
        <v>103</v>
      </c>
      <c r="C629" s="25" t="s">
        <v>91</v>
      </c>
      <c r="D629" s="26">
        <v>16</v>
      </c>
      <c r="F629" s="29">
        <v>-0.83458600000000005</v>
      </c>
      <c r="G629" s="29">
        <v>-0.9052</v>
      </c>
      <c r="H629" s="29">
        <v>-0.78972100000000001</v>
      </c>
      <c r="I629" s="29">
        <v>-0.48038900000000001</v>
      </c>
      <c r="J629" s="29">
        <v>-0.81649499999999997</v>
      </c>
      <c r="K629" s="29">
        <v>-1.0254030000000001</v>
      </c>
      <c r="L629" s="29">
        <v>-1.1292120000000001</v>
      </c>
      <c r="M629" s="58">
        <v>-1.216302</v>
      </c>
      <c r="N629" s="58">
        <v>-1.1685939999999999</v>
      </c>
      <c r="O629" s="58">
        <v>-0.56032499999999996</v>
      </c>
      <c r="R629" s="31"/>
      <c r="S629" s="31">
        <f t="shared" si="1255"/>
        <v>-0.9052</v>
      </c>
      <c r="T629" s="31">
        <f t="shared" si="1256"/>
        <v>-0.78972100000000001</v>
      </c>
      <c r="U629" s="31">
        <f t="shared" si="1257"/>
        <v>-0.48038900000000001</v>
      </c>
      <c r="V629" s="31">
        <f t="shared" si="1258"/>
        <v>-0.81649499999999997</v>
      </c>
      <c r="W629" s="31">
        <f t="shared" si="1259"/>
        <v>-1.0254030000000001</v>
      </c>
      <c r="X629" s="31">
        <f t="shared" si="1260"/>
        <v>-1.1292120000000001</v>
      </c>
      <c r="Y629" s="60">
        <f t="shared" si="1261"/>
        <v>-1.0080932727272727</v>
      </c>
      <c r="Z629" s="60">
        <f t="shared" si="1262"/>
        <v>-1.1685939999999999</v>
      </c>
      <c r="AA629" s="60">
        <f t="shared" si="1263"/>
        <v>-0.56032499999999996</v>
      </c>
      <c r="AC629" s="60">
        <f t="shared" si="1300"/>
        <v>-0.9052</v>
      </c>
      <c r="AD629" s="60">
        <f t="shared" si="1298"/>
        <v>-0.78972100000000001</v>
      </c>
      <c r="AE629" s="60">
        <f t="shared" si="1298"/>
        <v>-0.48038900000000001</v>
      </c>
      <c r="AF629" s="60">
        <f t="shared" si="1298"/>
        <v>-0.81649499999999997</v>
      </c>
      <c r="AG629" s="60">
        <f t="shared" si="1298"/>
        <v>-1.0254030000000001</v>
      </c>
      <c r="AH629" s="60">
        <f t="shared" si="1298"/>
        <v>-1.1292120000000001</v>
      </c>
      <c r="AI629" s="60">
        <f t="shared" si="1298"/>
        <v>-1.0080932727272727</v>
      </c>
      <c r="AJ629" s="60">
        <f t="shared" si="1298"/>
        <v>-1.1685939999999999</v>
      </c>
      <c r="AK629" s="60">
        <f t="shared" si="1298"/>
        <v>-0.56032499999999996</v>
      </c>
      <c r="AM629" s="31">
        <f t="shared" si="1302"/>
        <v>3.592162000000001</v>
      </c>
      <c r="AN629" s="31">
        <f t="shared" si="1301"/>
        <v>3.9873790000000007</v>
      </c>
      <c r="AO629" s="31">
        <f t="shared" si="1301"/>
        <v>4.2764119999999997</v>
      </c>
      <c r="AP629" s="31">
        <f t="shared" si="1301"/>
        <v>0.62258099999999916</v>
      </c>
      <c r="AQ629" s="31">
        <f t="shared" si="1301"/>
        <v>-1.3219000000000092E-2</v>
      </c>
      <c r="AR629" s="31">
        <f t="shared" si="1301"/>
        <v>3.336399000000001</v>
      </c>
      <c r="AS629" s="31">
        <f t="shared" si="1301"/>
        <v>3.3840853636363644</v>
      </c>
      <c r="AT629" s="31">
        <f t="shared" si="1301"/>
        <v>1.2596810000000003</v>
      </c>
      <c r="AU629" s="31">
        <f t="shared" si="1301"/>
        <v>2.5752740000000003</v>
      </c>
    </row>
    <row r="630" spans="1:47" x14ac:dyDescent="0.25">
      <c r="A630" s="25" t="s">
        <v>120</v>
      </c>
      <c r="B630" s="25" t="s">
        <v>103</v>
      </c>
      <c r="C630" s="25" t="s">
        <v>92</v>
      </c>
      <c r="D630" s="26">
        <v>17</v>
      </c>
      <c r="F630" s="29">
        <v>-1.0377110000000001</v>
      </c>
      <c r="G630" s="29">
        <v>-0.983267</v>
      </c>
      <c r="H630" s="29">
        <v>-1.0779289999999999</v>
      </c>
      <c r="I630" s="29">
        <v>-0.60540300000000002</v>
      </c>
      <c r="J630" s="29">
        <v>-0.753718</v>
      </c>
      <c r="K630" s="29">
        <v>-1.0242690000000001</v>
      </c>
      <c r="L630" s="29">
        <v>-1.3336589999999999</v>
      </c>
      <c r="M630" s="58">
        <v>-1.286019</v>
      </c>
      <c r="N630" s="58">
        <v>-1.473725</v>
      </c>
      <c r="O630" s="58">
        <v>-0.80975200000000003</v>
      </c>
      <c r="R630" s="31"/>
      <c r="S630" s="31">
        <f t="shared" si="1255"/>
        <v>-0.983267</v>
      </c>
      <c r="T630" s="31">
        <f t="shared" si="1256"/>
        <v>-1.0779289999999999</v>
      </c>
      <c r="U630" s="31">
        <f t="shared" si="1257"/>
        <v>-0.60540300000000002</v>
      </c>
      <c r="V630" s="31">
        <f t="shared" si="1258"/>
        <v>-0.753718</v>
      </c>
      <c r="W630" s="31">
        <f t="shared" si="1259"/>
        <v>-1.0242690000000001</v>
      </c>
      <c r="X630" s="31">
        <f t="shared" si="1260"/>
        <v>-1.3336589999999999</v>
      </c>
      <c r="Y630" s="60">
        <f t="shared" si="1261"/>
        <v>-1.1505782727272729</v>
      </c>
      <c r="Z630" s="60">
        <f t="shared" si="1262"/>
        <v>-1.473725</v>
      </c>
      <c r="AA630" s="60">
        <f t="shared" si="1263"/>
        <v>-0.80975200000000003</v>
      </c>
      <c r="AC630" s="60">
        <f t="shared" si="1300"/>
        <v>-0.983267</v>
      </c>
      <c r="AD630" s="60">
        <f t="shared" si="1298"/>
        <v>-1.0779289999999999</v>
      </c>
      <c r="AE630" s="60">
        <f t="shared" si="1298"/>
        <v>-0.60540300000000002</v>
      </c>
      <c r="AF630" s="60">
        <f t="shared" si="1298"/>
        <v>-0.753718</v>
      </c>
      <c r="AG630" s="60">
        <f t="shared" si="1298"/>
        <v>-1.0242690000000001</v>
      </c>
      <c r="AH630" s="60">
        <f t="shared" si="1298"/>
        <v>-1.3336589999999999</v>
      </c>
      <c r="AI630" s="60">
        <f t="shared" si="1298"/>
        <v>-1.1505782727272729</v>
      </c>
      <c r="AJ630" s="60">
        <f t="shared" si="1298"/>
        <v>-1.473725</v>
      </c>
      <c r="AK630" s="60">
        <f t="shared" si="1298"/>
        <v>-0.80975200000000003</v>
      </c>
      <c r="AM630" s="31">
        <f t="shared" si="1302"/>
        <v>2.6088950000000009</v>
      </c>
      <c r="AN630" s="31">
        <f t="shared" si="1301"/>
        <v>2.9094500000000005</v>
      </c>
      <c r="AO630" s="31">
        <f t="shared" si="1301"/>
        <v>3.6710089999999997</v>
      </c>
      <c r="AP630" s="31">
        <f t="shared" si="1301"/>
        <v>-0.13113700000000084</v>
      </c>
      <c r="AQ630" s="31">
        <f t="shared" si="1301"/>
        <v>-1.0374880000000002</v>
      </c>
      <c r="AR630" s="31">
        <f t="shared" si="1301"/>
        <v>2.0027400000000011</v>
      </c>
      <c r="AS630" s="31">
        <f t="shared" si="1301"/>
        <v>2.2335070909090913</v>
      </c>
      <c r="AT630" s="31">
        <f t="shared" si="1301"/>
        <v>-0.21404399999999968</v>
      </c>
      <c r="AU630" s="31">
        <f t="shared" si="1301"/>
        <v>1.7655220000000003</v>
      </c>
    </row>
    <row r="631" spans="1:47" x14ac:dyDescent="0.25">
      <c r="A631" s="25" t="s">
        <v>120</v>
      </c>
      <c r="B631" s="25" t="s">
        <v>103</v>
      </c>
      <c r="C631" s="25" t="s">
        <v>93</v>
      </c>
      <c r="D631" s="26">
        <v>18</v>
      </c>
      <c r="F631" s="29">
        <v>-1.0883799999999999</v>
      </c>
      <c r="G631" s="29">
        <v>-1.0302640000000001</v>
      </c>
      <c r="H631" s="29">
        <v>-1.057579</v>
      </c>
      <c r="I631" s="29">
        <v>-0.63283699999999998</v>
      </c>
      <c r="J631" s="29">
        <v>-0.52894300000000005</v>
      </c>
      <c r="K631" s="29">
        <v>-0.79235500000000003</v>
      </c>
      <c r="L631" s="29">
        <v>-1.1366879999999999</v>
      </c>
      <c r="M631" s="58">
        <v>-1.290824</v>
      </c>
      <c r="N631" s="58">
        <v>-1.318282</v>
      </c>
      <c r="O631" s="58">
        <v>-1.0505549999999999</v>
      </c>
      <c r="R631" s="31"/>
      <c r="S631" s="31">
        <f t="shared" si="1255"/>
        <v>-1.0302640000000001</v>
      </c>
      <c r="T631" s="31">
        <f t="shared" si="1256"/>
        <v>-1.057579</v>
      </c>
      <c r="U631" s="31">
        <f t="shared" si="1257"/>
        <v>-0.63283699999999998</v>
      </c>
      <c r="V631" s="31">
        <f t="shared" si="1258"/>
        <v>-0.52894300000000005</v>
      </c>
      <c r="W631" s="31">
        <f t="shared" si="1259"/>
        <v>-0.79235500000000003</v>
      </c>
      <c r="X631" s="31">
        <f t="shared" si="1260"/>
        <v>-1.1366879999999999</v>
      </c>
      <c r="Y631" s="60">
        <f t="shared" si="1261"/>
        <v>-1.1803999999999999</v>
      </c>
      <c r="Z631" s="60">
        <f t="shared" si="1262"/>
        <v>-1.318282</v>
      </c>
      <c r="AA631" s="60">
        <f t="shared" si="1263"/>
        <v>-1.0505549999999999</v>
      </c>
      <c r="AC631" s="60">
        <f t="shared" si="1300"/>
        <v>-1.0302640000000001</v>
      </c>
      <c r="AD631" s="60">
        <f t="shared" si="1298"/>
        <v>-1.057579</v>
      </c>
      <c r="AE631" s="60">
        <f t="shared" si="1298"/>
        <v>-0.63283699999999998</v>
      </c>
      <c r="AF631" s="60">
        <f t="shared" si="1298"/>
        <v>-0.52894300000000005</v>
      </c>
      <c r="AG631" s="60">
        <f t="shared" si="1298"/>
        <v>-0.79235500000000003</v>
      </c>
      <c r="AH631" s="60">
        <f t="shared" si="1298"/>
        <v>-1.1366879999999999</v>
      </c>
      <c r="AI631" s="60">
        <f t="shared" si="1298"/>
        <v>-1.1803999999999999</v>
      </c>
      <c r="AJ631" s="60">
        <f t="shared" si="1298"/>
        <v>-1.318282</v>
      </c>
      <c r="AK631" s="60">
        <f t="shared" si="1298"/>
        <v>-1.0505549999999999</v>
      </c>
      <c r="AM631" s="31">
        <f t="shared" si="1302"/>
        <v>1.5786310000000008</v>
      </c>
      <c r="AN631" s="31">
        <f t="shared" si="1301"/>
        <v>1.8518710000000005</v>
      </c>
      <c r="AO631" s="31">
        <f t="shared" si="1301"/>
        <v>3.0381719999999999</v>
      </c>
      <c r="AP631" s="31">
        <f t="shared" si="1301"/>
        <v>-0.66008000000000089</v>
      </c>
      <c r="AQ631" s="31">
        <f t="shared" si="1301"/>
        <v>-1.8298430000000003</v>
      </c>
      <c r="AR631" s="31">
        <f t="shared" si="1301"/>
        <v>0.86605200000000115</v>
      </c>
      <c r="AS631" s="31">
        <f t="shared" si="1301"/>
        <v>1.0531070909090914</v>
      </c>
      <c r="AT631" s="31">
        <f t="shared" si="1301"/>
        <v>-1.5323259999999996</v>
      </c>
      <c r="AU631" s="31">
        <f t="shared" si="1301"/>
        <v>0.71496700000000035</v>
      </c>
    </row>
    <row r="632" spans="1:47" x14ac:dyDescent="0.25">
      <c r="A632" s="25" t="s">
        <v>120</v>
      </c>
      <c r="B632" s="25" t="s">
        <v>90</v>
      </c>
      <c r="C632" s="25" t="s">
        <v>91</v>
      </c>
      <c r="D632" s="26">
        <v>19</v>
      </c>
      <c r="F632" s="29">
        <v>-1.0191490000000001</v>
      </c>
      <c r="G632" s="29">
        <v>-0.85623099999999996</v>
      </c>
      <c r="H632" s="29">
        <v>-0.81548399999999999</v>
      </c>
      <c r="I632" s="29">
        <v>-0.828044</v>
      </c>
      <c r="J632" s="29">
        <v>-0.46616000000000002</v>
      </c>
      <c r="K632" s="29">
        <v>-0.60144600000000004</v>
      </c>
      <c r="L632" s="29">
        <v>-0.70335999999999999</v>
      </c>
      <c r="M632" s="58">
        <v>-0.92643399999999998</v>
      </c>
      <c r="N632" s="58">
        <v>-1.3798539999999999</v>
      </c>
      <c r="O632" s="58">
        <v>-1.034999</v>
      </c>
      <c r="R632" s="31"/>
      <c r="S632" s="31">
        <f t="shared" si="1255"/>
        <v>-0.85623099999999996</v>
      </c>
      <c r="T632" s="31">
        <f t="shared" si="1256"/>
        <v>-0.81548399999999999</v>
      </c>
      <c r="U632" s="31">
        <f t="shared" si="1257"/>
        <v>-0.828044</v>
      </c>
      <c r="V632" s="31">
        <f t="shared" si="1258"/>
        <v>-0.46616000000000002</v>
      </c>
      <c r="W632" s="31">
        <f t="shared" si="1259"/>
        <v>-0.60144600000000004</v>
      </c>
      <c r="X632" s="31">
        <f t="shared" si="1260"/>
        <v>-0.70335999999999999</v>
      </c>
      <c r="Y632" s="60">
        <f t="shared" si="1261"/>
        <v>-0.97700581818181831</v>
      </c>
      <c r="Z632" s="60">
        <f t="shared" si="1262"/>
        <v>-1.3798539999999999</v>
      </c>
      <c r="AA632" s="60">
        <f t="shared" si="1263"/>
        <v>-1.034999</v>
      </c>
      <c r="AC632" s="60">
        <f t="shared" si="1300"/>
        <v>-0.85623099999999996</v>
      </c>
      <c r="AD632" s="60">
        <f t="shared" si="1298"/>
        <v>-0.81548399999999999</v>
      </c>
      <c r="AE632" s="60">
        <f t="shared" si="1298"/>
        <v>-0.828044</v>
      </c>
      <c r="AF632" s="60">
        <f t="shared" si="1298"/>
        <v>-0.46616000000000002</v>
      </c>
      <c r="AG632" s="60">
        <f t="shared" si="1298"/>
        <v>-0.60144600000000004</v>
      </c>
      <c r="AH632" s="60">
        <f t="shared" si="1298"/>
        <v>-0.70335999999999999</v>
      </c>
      <c r="AI632" s="60">
        <f t="shared" si="1298"/>
        <v>-0.97700581818181831</v>
      </c>
      <c r="AJ632" s="60">
        <f t="shared" si="1298"/>
        <v>-1.3798539999999999</v>
      </c>
      <c r="AK632" s="60">
        <f t="shared" si="1298"/>
        <v>-1.034999</v>
      </c>
      <c r="AM632" s="31">
        <f t="shared" si="1302"/>
        <v>0.72240000000000082</v>
      </c>
      <c r="AN632" s="31">
        <f t="shared" si="1301"/>
        <v>1.0363870000000004</v>
      </c>
      <c r="AO632" s="31">
        <f t="shared" si="1301"/>
        <v>2.2101280000000001</v>
      </c>
      <c r="AP632" s="31">
        <f t="shared" si="1301"/>
        <v>-1.126240000000001</v>
      </c>
      <c r="AQ632" s="31">
        <f t="shared" si="1301"/>
        <v>-2.4312890000000005</v>
      </c>
      <c r="AR632" s="31">
        <f t="shared" si="1301"/>
        <v>0.16269200000000117</v>
      </c>
      <c r="AS632" s="31">
        <f t="shared" si="1301"/>
        <v>7.6101272727273073E-2</v>
      </c>
      <c r="AT632" s="31">
        <f t="shared" si="1301"/>
        <v>-2.9121799999999993</v>
      </c>
      <c r="AU632" s="31">
        <f t="shared" si="1301"/>
        <v>-0.32003199999999965</v>
      </c>
    </row>
    <row r="633" spans="1:47" x14ac:dyDescent="0.25">
      <c r="A633" s="25" t="s">
        <v>120</v>
      </c>
      <c r="B633" s="25" t="s">
        <v>90</v>
      </c>
      <c r="C633" s="25" t="s">
        <v>92</v>
      </c>
      <c r="D633" s="26">
        <v>20</v>
      </c>
      <c r="F633" s="29">
        <v>-0.435448</v>
      </c>
      <c r="G633" s="29">
        <v>-0.62697499999999995</v>
      </c>
      <c r="H633" s="29">
        <v>-0.33569100000000002</v>
      </c>
      <c r="I633" s="29">
        <v>-0.48933399999999999</v>
      </c>
      <c r="J633" s="29">
        <v>-0.17729200000000001</v>
      </c>
      <c r="K633" s="29">
        <v>-0.30906699999999998</v>
      </c>
      <c r="L633" s="29">
        <v>-0.30426700000000001</v>
      </c>
      <c r="M633" s="58">
        <v>-0.65512700000000001</v>
      </c>
      <c r="N633" s="58">
        <v>-1.073815</v>
      </c>
      <c r="O633" s="58">
        <v>-0.89032199999999995</v>
      </c>
      <c r="R633" s="31"/>
      <c r="S633" s="31">
        <f t="shared" si="1255"/>
        <v>-0.62697499999999995</v>
      </c>
      <c r="T633" s="31">
        <f t="shared" si="1256"/>
        <v>-0.33569100000000002</v>
      </c>
      <c r="U633" s="31">
        <f t="shared" si="1257"/>
        <v>-0.48933399999999999</v>
      </c>
      <c r="V633" s="31">
        <f t="shared" si="1258"/>
        <v>-0.17729200000000001</v>
      </c>
      <c r="W633" s="31">
        <f t="shared" si="1259"/>
        <v>-0.30906699999999998</v>
      </c>
      <c r="X633" s="31">
        <f t="shared" si="1260"/>
        <v>-0.30426700000000001</v>
      </c>
      <c r="Y633" s="60">
        <f t="shared" si="1261"/>
        <v>-0.53530209090909087</v>
      </c>
      <c r="Z633" s="60">
        <f t="shared" si="1262"/>
        <v>-1.073815</v>
      </c>
      <c r="AA633" s="60">
        <f t="shared" si="1263"/>
        <v>-0.89032199999999995</v>
      </c>
      <c r="AC633" s="60">
        <f t="shared" si="1300"/>
        <v>-0.62697499999999995</v>
      </c>
      <c r="AD633" s="60">
        <f t="shared" si="1298"/>
        <v>-0.33569100000000002</v>
      </c>
      <c r="AE633" s="60">
        <f t="shared" si="1298"/>
        <v>-0.48933399999999999</v>
      </c>
      <c r="AF633" s="60">
        <f t="shared" si="1298"/>
        <v>-0.17729200000000001</v>
      </c>
      <c r="AG633" s="60">
        <f t="shared" si="1298"/>
        <v>-0.30906699999999998</v>
      </c>
      <c r="AH633" s="60">
        <f t="shared" si="1298"/>
        <v>-0.30426700000000001</v>
      </c>
      <c r="AI633" s="60">
        <f t="shared" si="1298"/>
        <v>-0.53530209090909087</v>
      </c>
      <c r="AJ633" s="60">
        <f t="shared" si="1298"/>
        <v>-1.073815</v>
      </c>
      <c r="AK633" s="60">
        <f t="shared" si="1298"/>
        <v>-0.89032199999999995</v>
      </c>
      <c r="AM633" s="31">
        <f t="shared" si="1302"/>
        <v>9.542500000000087E-2</v>
      </c>
      <c r="AN633" s="31">
        <f t="shared" si="1301"/>
        <v>0.70069600000000043</v>
      </c>
      <c r="AO633" s="31">
        <f t="shared" si="1301"/>
        <v>1.7207940000000002</v>
      </c>
      <c r="AP633" s="31">
        <f t="shared" si="1301"/>
        <v>-1.303532000000001</v>
      </c>
      <c r="AQ633" s="31">
        <f t="shared" si="1301"/>
        <v>-2.7403560000000002</v>
      </c>
      <c r="AR633" s="31">
        <f t="shared" si="1301"/>
        <v>-0.14157499999999884</v>
      </c>
      <c r="AS633" s="31">
        <f t="shared" si="1301"/>
        <v>-0.45920081818181779</v>
      </c>
      <c r="AT633" s="31">
        <f t="shared" si="1301"/>
        <v>-3.9859949999999991</v>
      </c>
      <c r="AU633" s="31">
        <f t="shared" si="1301"/>
        <v>-1.2103539999999997</v>
      </c>
    </row>
    <row r="634" spans="1:47" x14ac:dyDescent="0.25">
      <c r="A634" s="25" t="s">
        <v>120</v>
      </c>
      <c r="B634" s="25" t="s">
        <v>90</v>
      </c>
      <c r="C634" s="25" t="s">
        <v>93</v>
      </c>
      <c r="D634" s="26">
        <v>21</v>
      </c>
      <c r="F634" s="29">
        <v>1.2721E-2</v>
      </c>
      <c r="G634" s="29">
        <v>-0.413578</v>
      </c>
      <c r="H634" s="29">
        <v>1.8649999999999999E-3</v>
      </c>
      <c r="I634" s="29">
        <v>-5.9322E-2</v>
      </c>
      <c r="J634" s="29">
        <v>0.11494799999999999</v>
      </c>
      <c r="K634" s="29">
        <v>6.3041E-2</v>
      </c>
      <c r="L634" s="29">
        <v>-4.5492999999999999E-2</v>
      </c>
      <c r="M634" s="58">
        <v>-0.1744</v>
      </c>
      <c r="N634" s="58">
        <v>-0.78140299999999996</v>
      </c>
      <c r="O634" s="58">
        <v>-0.85231500000000004</v>
      </c>
      <c r="R634" s="31"/>
      <c r="S634" s="31">
        <f t="shared" si="1255"/>
        <v>-0.413578</v>
      </c>
      <c r="T634" s="31">
        <f t="shared" si="1256"/>
        <v>1.8649999999999999E-3</v>
      </c>
      <c r="U634" s="31">
        <f t="shared" si="1257"/>
        <v>-5.9322E-2</v>
      </c>
      <c r="V634" s="31">
        <f t="shared" si="1258"/>
        <v>0.11494799999999999</v>
      </c>
      <c r="W634" s="31">
        <f t="shared" si="1259"/>
        <v>6.3041E-2</v>
      </c>
      <c r="X634" s="31">
        <f t="shared" si="1260"/>
        <v>-4.5492999999999999E-2</v>
      </c>
      <c r="Y634" s="60">
        <f t="shared" si="1261"/>
        <v>-7.2333999999999996E-2</v>
      </c>
      <c r="Z634" s="60">
        <f t="shared" si="1262"/>
        <v>-0.78140299999999996</v>
      </c>
      <c r="AA634" s="60">
        <f t="shared" si="1263"/>
        <v>-0.85231500000000004</v>
      </c>
      <c r="AC634" s="60">
        <f t="shared" si="1300"/>
        <v>-0.413578</v>
      </c>
      <c r="AD634" s="60">
        <f t="shared" si="1298"/>
        <v>1.8649999999999999E-3</v>
      </c>
      <c r="AE634" s="60">
        <f t="shared" si="1298"/>
        <v>-5.9322E-2</v>
      </c>
      <c r="AF634" s="60">
        <f t="shared" si="1298"/>
        <v>0.11494799999999999</v>
      </c>
      <c r="AG634" s="60">
        <f t="shared" si="1298"/>
        <v>6.3041E-2</v>
      </c>
      <c r="AH634" s="60">
        <f t="shared" si="1298"/>
        <v>-4.5492999999999999E-2</v>
      </c>
      <c r="AI634" s="60">
        <f t="shared" si="1298"/>
        <v>-7.2333999999999996E-2</v>
      </c>
      <c r="AJ634" s="60">
        <f t="shared" si="1298"/>
        <v>-0.78140299999999996</v>
      </c>
      <c r="AK634" s="60">
        <f t="shared" si="1298"/>
        <v>-0.85231500000000004</v>
      </c>
      <c r="AM634" s="31">
        <f t="shared" si="1302"/>
        <v>-0.31815299999999913</v>
      </c>
      <c r="AN634" s="31">
        <f t="shared" si="1301"/>
        <v>0.70256100000000044</v>
      </c>
      <c r="AO634" s="31">
        <f t="shared" si="1301"/>
        <v>1.6614720000000001</v>
      </c>
      <c r="AP634" s="31">
        <f t="shared" si="1301"/>
        <v>-1.188584000000001</v>
      </c>
      <c r="AQ634" s="31">
        <f t="shared" si="1301"/>
        <v>-2.6773150000000001</v>
      </c>
      <c r="AR634" s="31">
        <f t="shared" si="1301"/>
        <v>-0.18706799999999885</v>
      </c>
      <c r="AS634" s="31">
        <f t="shared" si="1301"/>
        <v>-0.5315348181818178</v>
      </c>
      <c r="AT634" s="31">
        <f t="shared" si="1301"/>
        <v>-4.7673979999999991</v>
      </c>
      <c r="AU634" s="31">
        <f t="shared" si="1301"/>
        <v>-2.0626689999999996</v>
      </c>
    </row>
    <row r="635" spans="1:47" x14ac:dyDescent="0.25">
      <c r="A635" s="25" t="s">
        <v>120</v>
      </c>
      <c r="B635" s="25" t="s">
        <v>94</v>
      </c>
      <c r="C635" s="25" t="s">
        <v>91</v>
      </c>
      <c r="D635" s="26">
        <v>22</v>
      </c>
      <c r="F635" s="29">
        <v>1.2246E-2</v>
      </c>
      <c r="G635" s="29">
        <v>1.941E-2</v>
      </c>
      <c r="H635" s="29">
        <v>0.12209399999999999</v>
      </c>
      <c r="I635" s="29">
        <v>0.28331800000000001</v>
      </c>
      <c r="J635" s="29">
        <v>0.32608799999999999</v>
      </c>
      <c r="K635" s="29">
        <v>0.54867600000000005</v>
      </c>
      <c r="L635" s="29">
        <v>9.2452999999999994E-2</v>
      </c>
      <c r="M635" s="58">
        <v>7.9497999999999999E-2</v>
      </c>
      <c r="N635" s="58">
        <v>-0.123349</v>
      </c>
      <c r="O635" s="58">
        <v>-0.36745800000000001</v>
      </c>
      <c r="R635" s="31"/>
      <c r="S635" s="31">
        <f t="shared" si="1255"/>
        <v>1.941E-2</v>
      </c>
      <c r="T635" s="31">
        <f t="shared" si="1256"/>
        <v>0.12209399999999999</v>
      </c>
      <c r="U635" s="31">
        <f t="shared" si="1257"/>
        <v>0.28331800000000001</v>
      </c>
      <c r="V635" s="31">
        <f t="shared" si="1258"/>
        <v>0.32608799999999999</v>
      </c>
      <c r="W635" s="31">
        <f t="shared" si="1259"/>
        <v>0.54867600000000005</v>
      </c>
      <c r="X635" s="31">
        <f t="shared" si="1260"/>
        <v>9.2452999999999994E-2</v>
      </c>
      <c r="Y635" s="60">
        <f t="shared" si="1261"/>
        <v>4.2815090909090907E-2</v>
      </c>
      <c r="Z635" s="60">
        <f t="shared" si="1262"/>
        <v>-0.123349</v>
      </c>
      <c r="AA635" s="60">
        <f t="shared" si="1263"/>
        <v>-0.36745800000000001</v>
      </c>
      <c r="AC635" s="60">
        <f t="shared" si="1300"/>
        <v>1.941E-2</v>
      </c>
      <c r="AD635" s="60">
        <f t="shared" si="1298"/>
        <v>0.12209399999999999</v>
      </c>
      <c r="AE635" s="60">
        <f t="shared" si="1298"/>
        <v>0.28331800000000001</v>
      </c>
      <c r="AF635" s="60">
        <f t="shared" si="1298"/>
        <v>0.32608799999999999</v>
      </c>
      <c r="AG635" s="60">
        <f t="shared" si="1298"/>
        <v>0.54867600000000005</v>
      </c>
      <c r="AH635" s="60">
        <f t="shared" si="1298"/>
        <v>9.2452999999999994E-2</v>
      </c>
      <c r="AI635" s="60">
        <f t="shared" si="1298"/>
        <v>4.2815090909090907E-2</v>
      </c>
      <c r="AJ635" s="60">
        <f t="shared" si="1298"/>
        <v>-0.123349</v>
      </c>
      <c r="AK635" s="60">
        <f t="shared" si="1298"/>
        <v>-0.36745800000000001</v>
      </c>
      <c r="AM635" s="31">
        <f t="shared" si="1302"/>
        <v>-0.29874299999999915</v>
      </c>
      <c r="AN635" s="31">
        <f t="shared" si="1301"/>
        <v>0.82465500000000047</v>
      </c>
      <c r="AO635" s="31">
        <f t="shared" si="1301"/>
        <v>1.94479</v>
      </c>
      <c r="AP635" s="31">
        <f t="shared" si="1301"/>
        <v>-0.86249600000000104</v>
      </c>
      <c r="AQ635" s="31">
        <f t="shared" si="1301"/>
        <v>-2.1286390000000002</v>
      </c>
      <c r="AR635" s="31">
        <f t="shared" si="1301"/>
        <v>-9.4614999999998853E-2</v>
      </c>
      <c r="AS635" s="31">
        <f t="shared" si="1301"/>
        <v>-0.48871972727272689</v>
      </c>
      <c r="AT635" s="31">
        <f t="shared" si="1301"/>
        <v>-4.8907469999999993</v>
      </c>
      <c r="AU635" s="31">
        <f t="shared" si="1301"/>
        <v>-2.4301269999999997</v>
      </c>
    </row>
    <row r="636" spans="1:47" x14ac:dyDescent="0.25">
      <c r="A636" s="25" t="s">
        <v>120</v>
      </c>
      <c r="B636" s="25" t="s">
        <v>94</v>
      </c>
      <c r="C636" s="25" t="s">
        <v>92</v>
      </c>
      <c r="D636" s="26">
        <v>23</v>
      </c>
      <c r="F636" s="29">
        <v>2.9552999999999999E-2</v>
      </c>
      <c r="G636" s="29">
        <v>0.23492499999999999</v>
      </c>
      <c r="H636" s="29">
        <v>0.27894000000000002</v>
      </c>
      <c r="I636" s="29">
        <v>0.37620999999999999</v>
      </c>
      <c r="J636" s="29">
        <v>0.35922300000000001</v>
      </c>
      <c r="K636" s="29">
        <v>0.59972899999999996</v>
      </c>
      <c r="L636" s="29">
        <v>0.15987000000000001</v>
      </c>
      <c r="M636" s="58">
        <v>0.41914200000000001</v>
      </c>
      <c r="N636" s="58">
        <v>-6.4623E-2</v>
      </c>
      <c r="O636" s="58">
        <v>-0.118424</v>
      </c>
      <c r="R636" s="31"/>
      <c r="S636" s="31">
        <f t="shared" si="1255"/>
        <v>0.23492499999999999</v>
      </c>
      <c r="T636" s="31">
        <f t="shared" si="1256"/>
        <v>0.27894000000000002</v>
      </c>
      <c r="U636" s="31">
        <f t="shared" si="1257"/>
        <v>0.37620999999999999</v>
      </c>
      <c r="V636" s="31">
        <f t="shared" si="1258"/>
        <v>0.35922300000000001</v>
      </c>
      <c r="W636" s="31">
        <f t="shared" si="1259"/>
        <v>0.59972899999999996</v>
      </c>
      <c r="X636" s="31">
        <f t="shared" si="1260"/>
        <v>0.15987000000000001</v>
      </c>
      <c r="Y636" s="60">
        <f t="shared" si="1261"/>
        <v>0.2066389090909091</v>
      </c>
      <c r="Z636" s="60">
        <f t="shared" si="1262"/>
        <v>-6.4623E-2</v>
      </c>
      <c r="AA636" s="60">
        <f t="shared" si="1263"/>
        <v>-0.118424</v>
      </c>
      <c r="AC636" s="60">
        <f t="shared" si="1300"/>
        <v>0.23492499999999999</v>
      </c>
      <c r="AD636" s="60">
        <f t="shared" ref="AD636:AD640" si="1303">T636</f>
        <v>0.27894000000000002</v>
      </c>
      <c r="AE636" s="60">
        <f t="shared" ref="AE636:AE640" si="1304">U636</f>
        <v>0.37620999999999999</v>
      </c>
      <c r="AF636" s="60">
        <f t="shared" ref="AF636:AF640" si="1305">V636</f>
        <v>0.35922300000000001</v>
      </c>
      <c r="AG636" s="60">
        <f t="shared" ref="AG636:AG640" si="1306">W636</f>
        <v>0.59972899999999996</v>
      </c>
      <c r="AH636" s="60">
        <f t="shared" ref="AH636:AH640" si="1307">X636</f>
        <v>0.15987000000000001</v>
      </c>
      <c r="AI636" s="60">
        <f t="shared" ref="AI636:AI640" si="1308">Y636</f>
        <v>0.2066389090909091</v>
      </c>
      <c r="AJ636" s="60">
        <f t="shared" ref="AJ636:AJ640" si="1309">Z636</f>
        <v>-6.4623E-2</v>
      </c>
      <c r="AK636" s="60">
        <f t="shared" ref="AK636:AK640" si="1310">AA636</f>
        <v>-0.118424</v>
      </c>
      <c r="AM636" s="31">
        <f t="shared" si="1302"/>
        <v>-6.3817999999999153E-2</v>
      </c>
      <c r="AN636" s="31">
        <f t="shared" si="1301"/>
        <v>1.1035950000000005</v>
      </c>
      <c r="AO636" s="31">
        <f t="shared" si="1301"/>
        <v>2.3210000000000002</v>
      </c>
      <c r="AP636" s="31">
        <f t="shared" si="1301"/>
        <v>-0.50327300000000097</v>
      </c>
      <c r="AQ636" s="31">
        <f t="shared" si="1301"/>
        <v>-1.5289100000000002</v>
      </c>
      <c r="AR636" s="31">
        <f t="shared" si="1301"/>
        <v>6.5255000000001159E-2</v>
      </c>
      <c r="AS636" s="31">
        <f t="shared" si="1301"/>
        <v>-0.28208081818181779</v>
      </c>
      <c r="AT636" s="31">
        <f t="shared" si="1301"/>
        <v>-4.9553699999999994</v>
      </c>
      <c r="AU636" s="31">
        <f t="shared" si="1301"/>
        <v>-2.5485509999999998</v>
      </c>
    </row>
    <row r="637" spans="1:47" x14ac:dyDescent="0.25">
      <c r="A637" s="25" t="s">
        <v>120</v>
      </c>
      <c r="B637" s="25" t="s">
        <v>94</v>
      </c>
      <c r="C637" s="25" t="s">
        <v>93</v>
      </c>
      <c r="D637" s="26">
        <v>24</v>
      </c>
      <c r="F637" s="29">
        <v>-0.196829</v>
      </c>
      <c r="G637" s="29">
        <v>0.314328</v>
      </c>
      <c r="H637" s="29">
        <v>0.33074599999999998</v>
      </c>
      <c r="I637" s="29">
        <v>0.37508200000000003</v>
      </c>
      <c r="J637" s="29">
        <v>0.42913200000000001</v>
      </c>
      <c r="K637" s="29">
        <v>0.52177799999999996</v>
      </c>
      <c r="L637" s="29">
        <v>0.122527</v>
      </c>
      <c r="M637" s="58">
        <v>0.395814</v>
      </c>
      <c r="N637" s="58">
        <v>-9.9461999999999995E-2</v>
      </c>
      <c r="O637" s="58">
        <v>0.10515099999999999</v>
      </c>
      <c r="R637" s="31"/>
      <c r="S637" s="31">
        <f t="shared" si="1255"/>
        <v>0.314328</v>
      </c>
      <c r="T637" s="31">
        <f t="shared" si="1256"/>
        <v>0.33074599999999998</v>
      </c>
      <c r="U637" s="31">
        <f t="shared" si="1257"/>
        <v>0.37508200000000003</v>
      </c>
      <c r="V637" s="31">
        <f t="shared" si="1258"/>
        <v>0.42913200000000001</v>
      </c>
      <c r="W637" s="31">
        <f t="shared" si="1259"/>
        <v>0.52177799999999996</v>
      </c>
      <c r="X637" s="31">
        <f t="shared" si="1260"/>
        <v>0.122527</v>
      </c>
      <c r="Y637" s="60">
        <f t="shared" si="1261"/>
        <v>7.2554181818181837E-2</v>
      </c>
      <c r="Z637" s="60">
        <f t="shared" si="1262"/>
        <v>-9.9461999999999995E-2</v>
      </c>
      <c r="AA637" s="60">
        <f t="shared" si="1263"/>
        <v>0.10515099999999999</v>
      </c>
      <c r="AC637" s="60">
        <f t="shared" si="1300"/>
        <v>0.314328</v>
      </c>
      <c r="AD637" s="60">
        <f t="shared" si="1303"/>
        <v>0.33074599999999998</v>
      </c>
      <c r="AE637" s="60">
        <f t="shared" si="1304"/>
        <v>0.37508200000000003</v>
      </c>
      <c r="AF637" s="60">
        <f t="shared" si="1305"/>
        <v>0.42913200000000001</v>
      </c>
      <c r="AG637" s="60">
        <f t="shared" si="1306"/>
        <v>0.52177799999999996</v>
      </c>
      <c r="AH637" s="60">
        <f t="shared" si="1307"/>
        <v>0.122527</v>
      </c>
      <c r="AI637" s="60">
        <f t="shared" si="1308"/>
        <v>7.2554181818181837E-2</v>
      </c>
      <c r="AJ637" s="60">
        <f t="shared" si="1309"/>
        <v>-9.9461999999999995E-2</v>
      </c>
      <c r="AK637" s="60">
        <f t="shared" si="1310"/>
        <v>0.10515099999999999</v>
      </c>
      <c r="AM637" s="31">
        <f t="shared" si="1302"/>
        <v>0.25051000000000084</v>
      </c>
      <c r="AN637" s="31">
        <f t="shared" ref="AN637:AN640" si="1311">AD637+AN636</f>
        <v>1.4343410000000005</v>
      </c>
      <c r="AO637" s="31">
        <f t="shared" ref="AO637:AO640" si="1312">AE637+AO636</f>
        <v>2.6960820000000001</v>
      </c>
      <c r="AP637" s="31">
        <f t="shared" ref="AP637:AP640" si="1313">AF637+AP636</f>
        <v>-7.4141000000000956E-2</v>
      </c>
      <c r="AQ637" s="31">
        <f t="shared" ref="AQ637:AQ640" si="1314">AG637+AQ636</f>
        <v>-1.0071320000000004</v>
      </c>
      <c r="AR637" s="31">
        <f t="shared" ref="AR637:AR640" si="1315">AH637+AR636</f>
        <v>0.18778200000000117</v>
      </c>
      <c r="AS637" s="31">
        <f t="shared" ref="AS637:AS640" si="1316">AI637+AS636</f>
        <v>-0.20952663636363594</v>
      </c>
      <c r="AT637" s="31">
        <f t="shared" ref="AT637:AT640" si="1317">AJ637+AT636</f>
        <v>-5.0548319999999993</v>
      </c>
      <c r="AU637" s="31">
        <f t="shared" ref="AU637:AU640" si="1318">AK637+AU636</f>
        <v>-2.4433999999999996</v>
      </c>
    </row>
    <row r="638" spans="1:47" x14ac:dyDescent="0.25">
      <c r="A638" s="25" t="s">
        <v>120</v>
      </c>
      <c r="B638" s="25" t="s">
        <v>95</v>
      </c>
      <c r="C638" s="25" t="s">
        <v>91</v>
      </c>
      <c r="D638" s="26">
        <v>25</v>
      </c>
      <c r="F638" s="29">
        <v>-0.40570899999999999</v>
      </c>
      <c r="G638" s="29">
        <v>3.0030000000000001E-2</v>
      </c>
      <c r="H638" s="29">
        <v>3.3498E-2</v>
      </c>
      <c r="I638" s="29">
        <v>9.6012E-2</v>
      </c>
      <c r="J638" s="29">
        <v>0.50471999999999995</v>
      </c>
      <c r="K638" s="29">
        <v>0.20587</v>
      </c>
      <c r="L638" s="29">
        <v>-1.2605E-2</v>
      </c>
      <c r="M638" s="58">
        <v>4.5893999999999997E-2</v>
      </c>
      <c r="N638" s="58">
        <v>-5.2708999999999999E-2</v>
      </c>
      <c r="O638" s="58">
        <v>-0.17796799999999999</v>
      </c>
      <c r="R638" s="31"/>
      <c r="S638" s="31">
        <f t="shared" si="1255"/>
        <v>3.0030000000000001E-2</v>
      </c>
      <c r="T638" s="31">
        <f t="shared" si="1256"/>
        <v>3.3498E-2</v>
      </c>
      <c r="U638" s="31">
        <f t="shared" si="1257"/>
        <v>9.6012E-2</v>
      </c>
      <c r="V638" s="31">
        <f t="shared" si="1258"/>
        <v>0.50471999999999995</v>
      </c>
      <c r="W638" s="31">
        <f t="shared" si="1259"/>
        <v>0.20587</v>
      </c>
      <c r="X638" s="31">
        <f t="shared" si="1260"/>
        <v>-1.2605E-2</v>
      </c>
      <c r="Y638" s="60">
        <f t="shared" si="1261"/>
        <v>-0.20043490909090911</v>
      </c>
      <c r="Z638" s="60">
        <f t="shared" si="1262"/>
        <v>-5.2708999999999999E-2</v>
      </c>
      <c r="AA638" s="60">
        <f t="shared" si="1263"/>
        <v>-0.17796799999999999</v>
      </c>
      <c r="AC638" s="60">
        <f t="shared" si="1300"/>
        <v>3.0030000000000001E-2</v>
      </c>
      <c r="AD638" s="60">
        <f t="shared" si="1303"/>
        <v>3.3498E-2</v>
      </c>
      <c r="AE638" s="60">
        <f t="shared" si="1304"/>
        <v>9.6012E-2</v>
      </c>
      <c r="AF638" s="60">
        <f t="shared" si="1305"/>
        <v>0.50471999999999995</v>
      </c>
      <c r="AG638" s="60">
        <f t="shared" si="1306"/>
        <v>0.20587</v>
      </c>
      <c r="AH638" s="60">
        <f t="shared" si="1307"/>
        <v>-1.2605E-2</v>
      </c>
      <c r="AI638" s="60">
        <f t="shared" si="1308"/>
        <v>-0.20043490909090911</v>
      </c>
      <c r="AJ638" s="60">
        <f t="shared" si="1309"/>
        <v>-5.2708999999999999E-2</v>
      </c>
      <c r="AK638" s="60">
        <f t="shared" si="1310"/>
        <v>-0.17796799999999999</v>
      </c>
      <c r="AM638" s="31">
        <f t="shared" si="1302"/>
        <v>0.28054000000000084</v>
      </c>
      <c r="AN638" s="31">
        <f t="shared" si="1311"/>
        <v>1.4678390000000006</v>
      </c>
      <c r="AO638" s="31">
        <f t="shared" si="1312"/>
        <v>2.7920940000000001</v>
      </c>
      <c r="AP638" s="31">
        <f t="shared" si="1313"/>
        <v>0.43057899999999899</v>
      </c>
      <c r="AQ638" s="31">
        <f t="shared" si="1314"/>
        <v>-0.80126200000000036</v>
      </c>
      <c r="AR638" s="31">
        <f t="shared" si="1315"/>
        <v>0.17517700000000117</v>
      </c>
      <c r="AS638" s="31">
        <f t="shared" si="1316"/>
        <v>-0.40996154545454505</v>
      </c>
      <c r="AT638" s="31">
        <f t="shared" si="1317"/>
        <v>-5.1075409999999994</v>
      </c>
      <c r="AU638" s="31">
        <f t="shared" si="1318"/>
        <v>-2.6213679999999995</v>
      </c>
    </row>
    <row r="639" spans="1:47" x14ac:dyDescent="0.25">
      <c r="A639" s="25" t="s">
        <v>120</v>
      </c>
      <c r="B639" s="25" t="s">
        <v>95</v>
      </c>
      <c r="C639" s="25" t="s">
        <v>92</v>
      </c>
      <c r="D639" s="26">
        <v>26</v>
      </c>
      <c r="F639" s="29">
        <v>-0.28703099999999998</v>
      </c>
      <c r="G639" s="29">
        <v>0.23536399999999999</v>
      </c>
      <c r="H639" s="29">
        <v>0.249449</v>
      </c>
      <c r="I639" s="29">
        <v>0.31561699999999998</v>
      </c>
      <c r="J639" s="29">
        <v>0.462704</v>
      </c>
      <c r="K639" s="29">
        <v>0.22517699999999999</v>
      </c>
      <c r="L639" s="29">
        <v>3.9322000000000003E-2</v>
      </c>
      <c r="M639" s="58">
        <v>0.25302400000000003</v>
      </c>
      <c r="N639" s="58">
        <v>-1.9300999999999999E-2</v>
      </c>
      <c r="O639" s="58">
        <v>-0.19001799999999999</v>
      </c>
      <c r="R639" s="31"/>
      <c r="S639" s="31">
        <f t="shared" si="1255"/>
        <v>0.23536399999999999</v>
      </c>
      <c r="T639" s="31">
        <f t="shared" si="1256"/>
        <v>0.249449</v>
      </c>
      <c r="U639" s="31">
        <f t="shared" si="1257"/>
        <v>0.31561699999999998</v>
      </c>
      <c r="V639" s="31">
        <f t="shared" si="1258"/>
        <v>0.462704</v>
      </c>
      <c r="W639" s="31">
        <f t="shared" si="1259"/>
        <v>0.22517699999999999</v>
      </c>
      <c r="X639" s="31">
        <f t="shared" si="1260"/>
        <v>3.9322000000000003E-2</v>
      </c>
      <c r="Y639" s="60">
        <f t="shared" si="1261"/>
        <v>-4.1551454545454523E-2</v>
      </c>
      <c r="Z639" s="60">
        <f t="shared" si="1262"/>
        <v>-1.9300999999999999E-2</v>
      </c>
      <c r="AA639" s="60">
        <f t="shared" si="1263"/>
        <v>-0.19001799999999999</v>
      </c>
      <c r="AC639" s="60">
        <f t="shared" si="1300"/>
        <v>0.23536399999999999</v>
      </c>
      <c r="AD639" s="60">
        <f t="shared" si="1303"/>
        <v>0.249449</v>
      </c>
      <c r="AE639" s="60">
        <f t="shared" si="1304"/>
        <v>0.31561699999999998</v>
      </c>
      <c r="AF639" s="60">
        <f t="shared" si="1305"/>
        <v>0.462704</v>
      </c>
      <c r="AG639" s="60">
        <f t="shared" si="1306"/>
        <v>0.22517699999999999</v>
      </c>
      <c r="AH639" s="60">
        <f t="shared" si="1307"/>
        <v>3.9322000000000003E-2</v>
      </c>
      <c r="AI639" s="60">
        <f t="shared" si="1308"/>
        <v>-4.1551454545454523E-2</v>
      </c>
      <c r="AJ639" s="60">
        <f t="shared" si="1309"/>
        <v>-1.9300999999999999E-2</v>
      </c>
      <c r="AK639" s="60">
        <f t="shared" si="1310"/>
        <v>-0.19001799999999999</v>
      </c>
      <c r="AM639" s="31">
        <f t="shared" si="1302"/>
        <v>0.51590400000000081</v>
      </c>
      <c r="AN639" s="31">
        <f t="shared" si="1311"/>
        <v>1.7172880000000006</v>
      </c>
      <c r="AO639" s="31">
        <f t="shared" si="1312"/>
        <v>3.1077110000000001</v>
      </c>
      <c r="AP639" s="31">
        <f t="shared" si="1313"/>
        <v>0.89328299999999894</v>
      </c>
      <c r="AQ639" s="31">
        <f t="shared" si="1314"/>
        <v>-0.5760850000000004</v>
      </c>
      <c r="AR639" s="31">
        <f t="shared" si="1315"/>
        <v>0.21449900000000116</v>
      </c>
      <c r="AS639" s="31">
        <f t="shared" si="1316"/>
        <v>-0.45151299999999955</v>
      </c>
      <c r="AT639" s="31">
        <f t="shared" si="1317"/>
        <v>-5.126841999999999</v>
      </c>
      <c r="AU639" s="31">
        <f t="shared" si="1318"/>
        <v>-2.8113859999999993</v>
      </c>
    </row>
    <row r="640" spans="1:47" x14ac:dyDescent="0.25">
      <c r="A640" s="25" t="s">
        <v>120</v>
      </c>
      <c r="B640" s="25" t="s">
        <v>95</v>
      </c>
      <c r="C640" s="25" t="s">
        <v>93</v>
      </c>
      <c r="D640" s="26">
        <v>27</v>
      </c>
      <c r="F640" s="29">
        <v>2.2092000000000001E-2</v>
      </c>
      <c r="G640" s="29">
        <v>0.32777200000000001</v>
      </c>
      <c r="H640" s="29">
        <v>0.422958</v>
      </c>
      <c r="I640" s="29">
        <v>0.46171000000000001</v>
      </c>
      <c r="J640" s="29">
        <v>0.37720700000000001</v>
      </c>
      <c r="K640" s="29">
        <v>0.12379800000000001</v>
      </c>
      <c r="L640" s="29">
        <v>3.7691000000000002E-2</v>
      </c>
      <c r="M640" s="58">
        <v>0.47239100000000001</v>
      </c>
      <c r="N640" s="58">
        <v>9.2850000000000002E-2</v>
      </c>
      <c r="O640" s="58">
        <v>-0.20629800000000001</v>
      </c>
      <c r="R640" s="31"/>
      <c r="S640" s="31">
        <f t="shared" si="1255"/>
        <v>0.32777200000000001</v>
      </c>
      <c r="T640" s="31">
        <f t="shared" si="1256"/>
        <v>0.422958</v>
      </c>
      <c r="U640" s="31">
        <f t="shared" si="1257"/>
        <v>0.46171000000000001</v>
      </c>
      <c r="V640" s="31">
        <f t="shared" si="1258"/>
        <v>0.37720700000000001</v>
      </c>
      <c r="W640" s="31">
        <f t="shared" si="1259"/>
        <v>0.12379800000000001</v>
      </c>
      <c r="X640" s="31">
        <f t="shared" si="1260"/>
        <v>3.7691000000000002E-2</v>
      </c>
      <c r="Y640" s="60">
        <f t="shared" si="1261"/>
        <v>0.22677336363636363</v>
      </c>
      <c r="Z640" s="60">
        <f t="shared" si="1262"/>
        <v>9.2850000000000002E-2</v>
      </c>
      <c r="AA640" s="60">
        <f t="shared" si="1263"/>
        <v>-0.20629800000000001</v>
      </c>
      <c r="AC640" s="60">
        <f t="shared" si="1300"/>
        <v>0.32777200000000001</v>
      </c>
      <c r="AD640" s="60">
        <f t="shared" si="1303"/>
        <v>0.422958</v>
      </c>
      <c r="AE640" s="60">
        <f t="shared" si="1304"/>
        <v>0.46171000000000001</v>
      </c>
      <c r="AF640" s="60">
        <f t="shared" si="1305"/>
        <v>0.37720700000000001</v>
      </c>
      <c r="AG640" s="60">
        <f t="shared" si="1306"/>
        <v>0.12379800000000001</v>
      </c>
      <c r="AH640" s="60">
        <f t="shared" si="1307"/>
        <v>3.7691000000000002E-2</v>
      </c>
      <c r="AI640" s="60">
        <f t="shared" si="1308"/>
        <v>0.22677336363636363</v>
      </c>
      <c r="AJ640" s="60">
        <f t="shared" si="1309"/>
        <v>9.2850000000000002E-2</v>
      </c>
      <c r="AK640" s="60">
        <f t="shared" si="1310"/>
        <v>-0.20629800000000001</v>
      </c>
      <c r="AM640" s="31">
        <f t="shared" si="1302"/>
        <v>0.84367600000000076</v>
      </c>
      <c r="AN640" s="31">
        <f t="shared" si="1311"/>
        <v>2.1402460000000008</v>
      </c>
      <c r="AO640" s="31">
        <f t="shared" si="1312"/>
        <v>3.5694210000000002</v>
      </c>
      <c r="AP640" s="31">
        <f t="shared" si="1313"/>
        <v>1.270489999999999</v>
      </c>
      <c r="AQ640" s="31">
        <f t="shared" si="1314"/>
        <v>-0.45228700000000038</v>
      </c>
      <c r="AR640" s="31">
        <f t="shared" si="1315"/>
        <v>0.25219000000000114</v>
      </c>
      <c r="AS640" s="31">
        <f t="shared" si="1316"/>
        <v>-0.22473963636363592</v>
      </c>
      <c r="AT640" s="31">
        <f t="shared" si="1317"/>
        <v>-5.0339919999999987</v>
      </c>
      <c r="AU640" s="31">
        <f t="shared" si="1318"/>
        <v>-3.0176839999999991</v>
      </c>
    </row>
    <row r="641" spans="1:67" x14ac:dyDescent="0.25">
      <c r="A641" s="25" t="s">
        <v>120</v>
      </c>
      <c r="B641" s="25" t="s">
        <v>96</v>
      </c>
      <c r="C641" s="25" t="s">
        <v>91</v>
      </c>
      <c r="D641" s="26">
        <v>28</v>
      </c>
      <c r="F641" s="29">
        <v>0.454957</v>
      </c>
      <c r="G641" s="29">
        <v>-0.122929</v>
      </c>
      <c r="H641" s="29">
        <v>2.147E-3</v>
      </c>
      <c r="I641" s="29">
        <v>0.28806500000000002</v>
      </c>
      <c r="J641" s="29">
        <v>4.0538999999999999E-2</v>
      </c>
      <c r="K641" s="29">
        <v>-0.112816</v>
      </c>
      <c r="L641" s="29">
        <v>-0.30211100000000002</v>
      </c>
      <c r="M641" s="58">
        <v>0.83896899999999996</v>
      </c>
      <c r="N641" s="58">
        <v>-0.22808100000000001</v>
      </c>
      <c r="O641" s="58">
        <v>-0.65951000000000004</v>
      </c>
      <c r="R641" s="31"/>
      <c r="S641" s="31">
        <f t="shared" si="1255"/>
        <v>-0.122929</v>
      </c>
      <c r="T641" s="31">
        <f t="shared" si="1256"/>
        <v>2.147E-3</v>
      </c>
      <c r="U641" s="31">
        <f t="shared" si="1257"/>
        <v>0.28806500000000002</v>
      </c>
      <c r="V641" s="31">
        <f t="shared" si="1258"/>
        <v>4.0538999999999999E-2</v>
      </c>
      <c r="W641" s="31">
        <f t="shared" si="1259"/>
        <v>-0.112816</v>
      </c>
      <c r="X641" s="31">
        <f t="shared" si="1260"/>
        <v>-0.30211100000000002</v>
      </c>
      <c r="Y641" s="60">
        <f t="shared" si="1261"/>
        <v>0.62950790909090903</v>
      </c>
      <c r="Z641" s="60">
        <f t="shared" si="1262"/>
        <v>-0.22808100000000001</v>
      </c>
      <c r="AA641" s="60">
        <f t="shared" si="1263"/>
        <v>-0.65951000000000004</v>
      </c>
      <c r="AC641" s="60"/>
      <c r="AD641" s="60"/>
      <c r="AE641" s="60"/>
      <c r="AF641" s="60"/>
      <c r="AG641" s="60"/>
      <c r="AH641" s="60"/>
      <c r="AI641" s="60"/>
      <c r="AJ641" s="60"/>
      <c r="AK641" s="60"/>
      <c r="AM641" s="31"/>
      <c r="AN641" s="31"/>
      <c r="AO641" s="31"/>
      <c r="AP641" s="31"/>
      <c r="AQ641" s="31"/>
      <c r="AR641" s="31"/>
      <c r="AS641" s="60"/>
      <c r="AW641" s="29">
        <f>S641</f>
        <v>-0.122929</v>
      </c>
      <c r="AX641" s="29">
        <f t="shared" ref="AX641:BE655" si="1319">T641</f>
        <v>2.147E-3</v>
      </c>
      <c r="AY641" s="29">
        <f t="shared" si="1319"/>
        <v>0.28806500000000002</v>
      </c>
      <c r="AZ641" s="29">
        <f t="shared" si="1319"/>
        <v>4.0538999999999999E-2</v>
      </c>
      <c r="BA641" s="29">
        <f t="shared" si="1319"/>
        <v>-0.112816</v>
      </c>
      <c r="BB641" s="29">
        <f t="shared" si="1319"/>
        <v>-0.30211100000000002</v>
      </c>
      <c r="BC641" s="29">
        <f t="shared" si="1319"/>
        <v>0.62950790909090903</v>
      </c>
      <c r="BD641" s="29">
        <f t="shared" si="1319"/>
        <v>-0.22808100000000001</v>
      </c>
      <c r="BE641" s="29">
        <f t="shared" si="1319"/>
        <v>-0.65951000000000004</v>
      </c>
      <c r="BG641" s="29">
        <f>AW641</f>
        <v>-0.122929</v>
      </c>
      <c r="BH641" s="29">
        <f t="shared" ref="BH641:BO641" si="1320">AX641</f>
        <v>2.147E-3</v>
      </c>
      <c r="BI641" s="29">
        <f t="shared" si="1320"/>
        <v>0.28806500000000002</v>
      </c>
      <c r="BJ641" s="29">
        <f t="shared" si="1320"/>
        <v>4.0538999999999999E-2</v>
      </c>
      <c r="BK641" s="29">
        <f t="shared" si="1320"/>
        <v>-0.112816</v>
      </c>
      <c r="BL641" s="29">
        <f t="shared" si="1320"/>
        <v>-0.30211100000000002</v>
      </c>
      <c r="BM641" s="29">
        <f t="shared" si="1320"/>
        <v>0.62950790909090903</v>
      </c>
      <c r="BN641" s="29">
        <f t="shared" si="1320"/>
        <v>-0.22808100000000001</v>
      </c>
      <c r="BO641" s="29">
        <f t="shared" si="1320"/>
        <v>-0.65951000000000004</v>
      </c>
    </row>
    <row r="642" spans="1:67" x14ac:dyDescent="0.25">
      <c r="A642" s="25" t="s">
        <v>120</v>
      </c>
      <c r="B642" s="25" t="s">
        <v>96</v>
      </c>
      <c r="C642" s="25" t="s">
        <v>92</v>
      </c>
      <c r="D642" s="26">
        <v>29</v>
      </c>
      <c r="F642" s="29">
        <v>1.041493</v>
      </c>
      <c r="G642" s="29">
        <v>-0.41669099999999998</v>
      </c>
      <c r="H642" s="29">
        <v>-0.16839000000000001</v>
      </c>
      <c r="I642" s="29">
        <v>0.213557</v>
      </c>
      <c r="J642" s="29">
        <v>-0.128714</v>
      </c>
      <c r="K642" s="29">
        <v>-0.25834699999999999</v>
      </c>
      <c r="L642" s="29">
        <v>-0.37292500000000001</v>
      </c>
      <c r="M642" s="58">
        <v>1.3681129999999999</v>
      </c>
      <c r="N642" s="58">
        <v>-8.9621000000000006E-2</v>
      </c>
      <c r="O642" s="58">
        <v>-0.72776099999999999</v>
      </c>
      <c r="R642" s="31"/>
      <c r="S642" s="31">
        <f t="shared" si="1255"/>
        <v>-0.41669099999999998</v>
      </c>
      <c r="T642" s="31">
        <f t="shared" si="1256"/>
        <v>-0.16839000000000001</v>
      </c>
      <c r="U642" s="31">
        <f t="shared" si="1257"/>
        <v>0.213557</v>
      </c>
      <c r="V642" s="31">
        <f t="shared" si="1258"/>
        <v>-0.128714</v>
      </c>
      <c r="W642" s="31">
        <f t="shared" si="1259"/>
        <v>-0.25834699999999999</v>
      </c>
      <c r="X642" s="31">
        <f t="shared" si="1260"/>
        <v>-0.37292500000000001</v>
      </c>
      <c r="Y642" s="60">
        <f t="shared" si="1261"/>
        <v>1.1899566363636362</v>
      </c>
      <c r="Z642" s="60">
        <f t="shared" si="1262"/>
        <v>-8.9621000000000006E-2</v>
      </c>
      <c r="AA642" s="60">
        <f t="shared" si="1263"/>
        <v>-0.72776099999999999</v>
      </c>
      <c r="AC642" s="60"/>
      <c r="AD642" s="60"/>
      <c r="AE642" s="60"/>
      <c r="AF642" s="60"/>
      <c r="AG642" s="60"/>
      <c r="AH642" s="60"/>
      <c r="AI642" s="60"/>
      <c r="AJ642" s="60"/>
      <c r="AK642" s="60"/>
      <c r="AM642" s="31"/>
      <c r="AN642" s="31"/>
      <c r="AO642" s="31"/>
      <c r="AP642" s="31"/>
      <c r="AQ642" s="31"/>
      <c r="AR642" s="31"/>
      <c r="AS642" s="60"/>
      <c r="AW642" s="29">
        <f t="shared" ref="AW642:AW655" si="1321">S642</f>
        <v>-0.41669099999999998</v>
      </c>
      <c r="AX642" s="29">
        <f t="shared" si="1319"/>
        <v>-0.16839000000000001</v>
      </c>
      <c r="AY642" s="29">
        <f t="shared" si="1319"/>
        <v>0.213557</v>
      </c>
      <c r="AZ642" s="29">
        <f t="shared" si="1319"/>
        <v>-0.128714</v>
      </c>
      <c r="BA642" s="29">
        <f t="shared" si="1319"/>
        <v>-0.25834699999999999</v>
      </c>
      <c r="BB642" s="29">
        <f t="shared" si="1319"/>
        <v>-0.37292500000000001</v>
      </c>
      <c r="BC642" s="29">
        <f t="shared" si="1319"/>
        <v>1.1899566363636362</v>
      </c>
      <c r="BD642" s="29">
        <f t="shared" si="1319"/>
        <v>-8.9621000000000006E-2</v>
      </c>
      <c r="BE642" s="29">
        <f t="shared" si="1319"/>
        <v>-0.72776099999999999</v>
      </c>
      <c r="BG642" s="29">
        <f t="shared" ref="BG642:BG655" si="1322">AW642+BG641</f>
        <v>-0.53961999999999999</v>
      </c>
      <c r="BH642" s="29">
        <f t="shared" ref="BH642:BH655" si="1323">AX642+BH641</f>
        <v>-0.166243</v>
      </c>
      <c r="BI642" s="29">
        <f t="shared" ref="BI642:BI655" si="1324">AY642+BI641</f>
        <v>0.50162200000000001</v>
      </c>
      <c r="BJ642" s="29">
        <f t="shared" ref="BJ642:BJ655" si="1325">AZ642+BJ641</f>
        <v>-8.8175000000000003E-2</v>
      </c>
      <c r="BK642" s="29">
        <f t="shared" ref="BK642:BK655" si="1326">BA642+BK641</f>
        <v>-0.37116300000000002</v>
      </c>
      <c r="BL642" s="29">
        <f t="shared" ref="BL642:BL655" si="1327">BB642+BL641</f>
        <v>-0.67503599999999997</v>
      </c>
      <c r="BM642" s="29">
        <f t="shared" ref="BM642:BM655" si="1328">BC642+BM641</f>
        <v>1.8194645454545453</v>
      </c>
      <c r="BN642" s="29">
        <f t="shared" ref="BN642:BN655" si="1329">BD642+BN641</f>
        <v>-0.31770200000000004</v>
      </c>
      <c r="BO642" s="29">
        <f t="shared" ref="BO642:BO655" si="1330">BE642+BO641</f>
        <v>-1.3872710000000001</v>
      </c>
    </row>
    <row r="643" spans="1:67" x14ac:dyDescent="0.25">
      <c r="A643" s="25" t="s">
        <v>120</v>
      </c>
      <c r="B643" s="25" t="s">
        <v>96</v>
      </c>
      <c r="C643" s="25" t="s">
        <v>93</v>
      </c>
      <c r="D643" s="26">
        <v>30</v>
      </c>
      <c r="F643" s="29">
        <v>1.2575080000000001</v>
      </c>
      <c r="G643" s="29">
        <v>-0.75460400000000005</v>
      </c>
      <c r="H643" s="29">
        <v>-0.398787</v>
      </c>
      <c r="I643" s="29">
        <v>-1.6872000000000002E-2</v>
      </c>
      <c r="J643" s="29">
        <v>-0.36310399999999998</v>
      </c>
      <c r="K643" s="29">
        <v>-0.43576500000000001</v>
      </c>
      <c r="L643" s="29">
        <v>-0.48063</v>
      </c>
      <c r="M643" s="58">
        <v>1.344114</v>
      </c>
      <c r="N643" s="58">
        <v>6.8845000000000003E-2</v>
      </c>
      <c r="O643" s="58">
        <v>-0.67414099999999999</v>
      </c>
      <c r="R643" s="31"/>
      <c r="S643" s="31">
        <f t="shared" ref="S643:S706" si="1331">G643</f>
        <v>-0.75460400000000005</v>
      </c>
      <c r="T643" s="31">
        <f t="shared" ref="T643:T706" si="1332">H643</f>
        <v>-0.398787</v>
      </c>
      <c r="U643" s="31">
        <f t="shared" ref="U643:U706" si="1333">I643</f>
        <v>-1.6872000000000002E-2</v>
      </c>
      <c r="V643" s="31">
        <f t="shared" ref="V643:V706" si="1334">J643</f>
        <v>-0.36310399999999998</v>
      </c>
      <c r="W643" s="31">
        <f t="shared" ref="W643:W706" si="1335">K643</f>
        <v>-0.43576500000000001</v>
      </c>
      <c r="X643" s="31">
        <f t="shared" ref="X643:X706" si="1336">L643</f>
        <v>-0.48063</v>
      </c>
      <c r="Y643" s="60">
        <f t="shared" ref="Y643:Y706" si="1337">(F643*$R$3+M643*$R$4)/($R$3+$R$4)</f>
        <v>1.2968743636363635</v>
      </c>
      <c r="Z643" s="60">
        <f t="shared" ref="Z643:Z706" si="1338">N643</f>
        <v>6.8845000000000003E-2</v>
      </c>
      <c r="AA643" s="60">
        <f t="shared" ref="AA643:AA706" si="1339">O643</f>
        <v>-0.67414099999999999</v>
      </c>
      <c r="AC643" s="60"/>
      <c r="AD643" s="60"/>
      <c r="AE643" s="60"/>
      <c r="AF643" s="60"/>
      <c r="AG643" s="60"/>
      <c r="AH643" s="60"/>
      <c r="AI643" s="60"/>
      <c r="AJ643" s="60"/>
      <c r="AK643" s="60"/>
      <c r="AM643" s="31"/>
      <c r="AN643" s="31"/>
      <c r="AO643" s="31"/>
      <c r="AP643" s="31"/>
      <c r="AQ643" s="31"/>
      <c r="AR643" s="31"/>
      <c r="AS643" s="60"/>
      <c r="AW643" s="29">
        <f t="shared" si="1321"/>
        <v>-0.75460400000000005</v>
      </c>
      <c r="AX643" s="29">
        <f t="shared" si="1319"/>
        <v>-0.398787</v>
      </c>
      <c r="AY643" s="29">
        <f t="shared" si="1319"/>
        <v>-1.6872000000000002E-2</v>
      </c>
      <c r="AZ643" s="29">
        <f t="shared" si="1319"/>
        <v>-0.36310399999999998</v>
      </c>
      <c r="BA643" s="29">
        <f t="shared" si="1319"/>
        <v>-0.43576500000000001</v>
      </c>
      <c r="BB643" s="29">
        <f t="shared" si="1319"/>
        <v>-0.48063</v>
      </c>
      <c r="BC643" s="29">
        <f t="shared" si="1319"/>
        <v>1.2968743636363635</v>
      </c>
      <c r="BD643" s="29">
        <f t="shared" si="1319"/>
        <v>6.8845000000000003E-2</v>
      </c>
      <c r="BE643" s="29">
        <f t="shared" si="1319"/>
        <v>-0.67414099999999999</v>
      </c>
      <c r="BG643" s="29">
        <f t="shared" si="1322"/>
        <v>-1.294224</v>
      </c>
      <c r="BH643" s="29">
        <f t="shared" si="1323"/>
        <v>-0.56503000000000003</v>
      </c>
      <c r="BI643" s="29">
        <f t="shared" si="1324"/>
        <v>0.48475000000000001</v>
      </c>
      <c r="BJ643" s="29">
        <f t="shared" si="1325"/>
        <v>-0.45127899999999999</v>
      </c>
      <c r="BK643" s="29">
        <f t="shared" si="1326"/>
        <v>-0.80692800000000009</v>
      </c>
      <c r="BL643" s="29">
        <f t="shared" si="1327"/>
        <v>-1.1556660000000001</v>
      </c>
      <c r="BM643" s="29">
        <f t="shared" si="1328"/>
        <v>3.116338909090909</v>
      </c>
      <c r="BN643" s="29">
        <f t="shared" si="1329"/>
        <v>-0.24885700000000005</v>
      </c>
      <c r="BO643" s="29">
        <f t="shared" si="1330"/>
        <v>-2.0614120000000002</v>
      </c>
    </row>
    <row r="644" spans="1:67" x14ac:dyDescent="0.25">
      <c r="A644" s="25" t="s">
        <v>120</v>
      </c>
      <c r="B644" s="25" t="s">
        <v>97</v>
      </c>
      <c r="C644" s="25" t="s">
        <v>91</v>
      </c>
      <c r="D644" s="26">
        <v>31</v>
      </c>
      <c r="F644" s="29">
        <v>0.97062499999999996</v>
      </c>
      <c r="G644" s="29">
        <v>5.2558000000000001E-2</v>
      </c>
      <c r="H644" s="29">
        <v>-2.1817E-2</v>
      </c>
      <c r="I644" s="29">
        <v>0.27774700000000002</v>
      </c>
      <c r="J644" s="29">
        <v>0.40960999999999997</v>
      </c>
      <c r="K644" s="29">
        <v>7.391E-3</v>
      </c>
      <c r="L644" s="29">
        <v>-0.13139100000000001</v>
      </c>
      <c r="M644" s="58">
        <v>0.77666199999999996</v>
      </c>
      <c r="N644" s="58">
        <v>0.46073599999999998</v>
      </c>
      <c r="O644" s="58">
        <v>0.30807000000000001</v>
      </c>
      <c r="R644" s="31"/>
      <c r="S644" s="31">
        <f t="shared" si="1331"/>
        <v>5.2558000000000001E-2</v>
      </c>
      <c r="T644" s="31">
        <f t="shared" si="1332"/>
        <v>-2.1817E-2</v>
      </c>
      <c r="U644" s="31">
        <f t="shared" si="1333"/>
        <v>0.27774700000000002</v>
      </c>
      <c r="V644" s="31">
        <f t="shared" si="1334"/>
        <v>0.40960999999999997</v>
      </c>
      <c r="W644" s="31">
        <f t="shared" si="1335"/>
        <v>7.391E-3</v>
      </c>
      <c r="X644" s="31">
        <f t="shared" si="1336"/>
        <v>-0.13139100000000001</v>
      </c>
      <c r="Y644" s="60">
        <f t="shared" si="1337"/>
        <v>0.88245999999999991</v>
      </c>
      <c r="Z644" s="60">
        <f t="shared" si="1338"/>
        <v>0.46073599999999998</v>
      </c>
      <c r="AA644" s="60">
        <f t="shared" si="1339"/>
        <v>0.30807000000000001</v>
      </c>
      <c r="AC644" s="60"/>
      <c r="AD644" s="60"/>
      <c r="AE644" s="60"/>
      <c r="AF644" s="60"/>
      <c r="AG644" s="60"/>
      <c r="AH644" s="60"/>
      <c r="AI644" s="60"/>
      <c r="AJ644" s="60"/>
      <c r="AK644" s="60"/>
      <c r="AM644" s="31"/>
      <c r="AN644" s="31"/>
      <c r="AO644" s="31"/>
      <c r="AP644" s="31"/>
      <c r="AQ644" s="31"/>
      <c r="AR644" s="31"/>
      <c r="AS644" s="60"/>
      <c r="AW644" s="29">
        <f t="shared" si="1321"/>
        <v>5.2558000000000001E-2</v>
      </c>
      <c r="AX644" s="29">
        <f t="shared" si="1319"/>
        <v>-2.1817E-2</v>
      </c>
      <c r="AY644" s="29">
        <f t="shared" si="1319"/>
        <v>0.27774700000000002</v>
      </c>
      <c r="AZ644" s="29">
        <f t="shared" si="1319"/>
        <v>0.40960999999999997</v>
      </c>
      <c r="BA644" s="29">
        <f t="shared" si="1319"/>
        <v>7.391E-3</v>
      </c>
      <c r="BB644" s="29">
        <f t="shared" si="1319"/>
        <v>-0.13139100000000001</v>
      </c>
      <c r="BC644" s="29">
        <f t="shared" si="1319"/>
        <v>0.88245999999999991</v>
      </c>
      <c r="BD644" s="29">
        <f t="shared" si="1319"/>
        <v>0.46073599999999998</v>
      </c>
      <c r="BE644" s="29">
        <f t="shared" si="1319"/>
        <v>0.30807000000000001</v>
      </c>
      <c r="BG644" s="29">
        <f t="shared" si="1322"/>
        <v>-1.2416659999999999</v>
      </c>
      <c r="BH644" s="29">
        <f t="shared" si="1323"/>
        <v>-0.58684700000000001</v>
      </c>
      <c r="BI644" s="29">
        <f t="shared" si="1324"/>
        <v>0.76249699999999998</v>
      </c>
      <c r="BJ644" s="29">
        <f t="shared" si="1325"/>
        <v>-4.1669000000000012E-2</v>
      </c>
      <c r="BK644" s="29">
        <f t="shared" si="1326"/>
        <v>-0.79953700000000005</v>
      </c>
      <c r="BL644" s="29">
        <f t="shared" si="1327"/>
        <v>-1.2870570000000001</v>
      </c>
      <c r="BM644" s="29">
        <f t="shared" si="1328"/>
        <v>3.9987989090909091</v>
      </c>
      <c r="BN644" s="29">
        <f t="shared" si="1329"/>
        <v>0.21187899999999993</v>
      </c>
      <c r="BO644" s="29">
        <f t="shared" si="1330"/>
        <v>-1.7533420000000002</v>
      </c>
    </row>
    <row r="645" spans="1:67" x14ac:dyDescent="0.25">
      <c r="A645" s="25" t="s">
        <v>120</v>
      </c>
      <c r="B645" s="25" t="s">
        <v>97</v>
      </c>
      <c r="C645" s="25" t="s">
        <v>92</v>
      </c>
      <c r="D645" s="26">
        <v>32</v>
      </c>
      <c r="F645" s="29">
        <v>0.61600999999999995</v>
      </c>
      <c r="G645" s="29">
        <v>0.10959099999999999</v>
      </c>
      <c r="H645" s="29">
        <v>0.13522700000000001</v>
      </c>
      <c r="I645" s="29">
        <v>0.111099</v>
      </c>
      <c r="J645" s="29">
        <v>0.27701500000000001</v>
      </c>
      <c r="K645" s="29">
        <v>-8.2861000000000004E-2</v>
      </c>
      <c r="L645" s="29">
        <v>3.2224000000000003E-2</v>
      </c>
      <c r="M645" s="58">
        <v>0.46606700000000001</v>
      </c>
      <c r="N645" s="58">
        <v>0.48267399999999999</v>
      </c>
      <c r="O645" s="58">
        <v>0.106327</v>
      </c>
      <c r="R645" s="31"/>
      <c r="S645" s="31">
        <f t="shared" si="1331"/>
        <v>0.10959099999999999</v>
      </c>
      <c r="T645" s="31">
        <f t="shared" si="1332"/>
        <v>0.13522700000000001</v>
      </c>
      <c r="U645" s="31">
        <f t="shared" si="1333"/>
        <v>0.111099</v>
      </c>
      <c r="V645" s="31">
        <f t="shared" si="1334"/>
        <v>0.27701500000000001</v>
      </c>
      <c r="W645" s="31">
        <f t="shared" si="1335"/>
        <v>-8.2861000000000004E-2</v>
      </c>
      <c r="X645" s="31">
        <f t="shared" si="1336"/>
        <v>3.2224000000000003E-2</v>
      </c>
      <c r="Y645" s="60">
        <f t="shared" si="1337"/>
        <v>0.54785409090909087</v>
      </c>
      <c r="Z645" s="60">
        <f t="shared" si="1338"/>
        <v>0.48267399999999999</v>
      </c>
      <c r="AA645" s="60">
        <f t="shared" si="1339"/>
        <v>0.106327</v>
      </c>
      <c r="AC645" s="60"/>
      <c r="AD645" s="60"/>
      <c r="AE645" s="60"/>
      <c r="AF645" s="60"/>
      <c r="AG645" s="60"/>
      <c r="AH645" s="60"/>
      <c r="AI645" s="60"/>
      <c r="AJ645" s="60"/>
      <c r="AK645" s="60"/>
      <c r="AM645" s="31"/>
      <c r="AN645" s="31"/>
      <c r="AO645" s="31"/>
      <c r="AP645" s="31"/>
      <c r="AQ645" s="31"/>
      <c r="AR645" s="31"/>
      <c r="AS645" s="60"/>
      <c r="AW645" s="29">
        <f t="shared" si="1321"/>
        <v>0.10959099999999999</v>
      </c>
      <c r="AX645" s="29">
        <f t="shared" si="1319"/>
        <v>0.13522700000000001</v>
      </c>
      <c r="AY645" s="29">
        <f t="shared" si="1319"/>
        <v>0.111099</v>
      </c>
      <c r="AZ645" s="29">
        <f t="shared" si="1319"/>
        <v>0.27701500000000001</v>
      </c>
      <c r="BA645" s="29">
        <f t="shared" si="1319"/>
        <v>-8.2861000000000004E-2</v>
      </c>
      <c r="BB645" s="29">
        <f t="shared" si="1319"/>
        <v>3.2224000000000003E-2</v>
      </c>
      <c r="BC645" s="29">
        <f t="shared" si="1319"/>
        <v>0.54785409090909087</v>
      </c>
      <c r="BD645" s="29">
        <f t="shared" si="1319"/>
        <v>0.48267399999999999</v>
      </c>
      <c r="BE645" s="29">
        <f t="shared" si="1319"/>
        <v>0.106327</v>
      </c>
      <c r="BG645" s="29">
        <f t="shared" si="1322"/>
        <v>-1.1320749999999999</v>
      </c>
      <c r="BH645" s="29">
        <f t="shared" si="1323"/>
        <v>-0.45162000000000002</v>
      </c>
      <c r="BI645" s="29">
        <f t="shared" si="1324"/>
        <v>0.87359600000000004</v>
      </c>
      <c r="BJ645" s="29">
        <f t="shared" si="1325"/>
        <v>0.235346</v>
      </c>
      <c r="BK645" s="29">
        <f t="shared" si="1326"/>
        <v>-0.88239800000000002</v>
      </c>
      <c r="BL645" s="29">
        <f t="shared" si="1327"/>
        <v>-1.2548330000000001</v>
      </c>
      <c r="BM645" s="29">
        <f t="shared" si="1328"/>
        <v>4.5466530000000001</v>
      </c>
      <c r="BN645" s="29">
        <f t="shared" si="1329"/>
        <v>0.69455299999999998</v>
      </c>
      <c r="BO645" s="29">
        <f t="shared" si="1330"/>
        <v>-1.6470150000000001</v>
      </c>
    </row>
    <row r="646" spans="1:67" x14ac:dyDescent="0.25">
      <c r="A646" s="25" t="s">
        <v>120</v>
      </c>
      <c r="B646" s="25" t="s">
        <v>97</v>
      </c>
      <c r="C646" s="25" t="s">
        <v>93</v>
      </c>
      <c r="D646" s="26">
        <v>33</v>
      </c>
      <c r="F646" s="29">
        <v>0.190859</v>
      </c>
      <c r="G646" s="29">
        <v>7.4450000000000002E-2</v>
      </c>
      <c r="H646" s="29">
        <v>9.7094E-2</v>
      </c>
      <c r="I646" s="29">
        <v>-0.15832399999999999</v>
      </c>
      <c r="J646" s="29">
        <v>1.1167E-2</v>
      </c>
      <c r="K646" s="29">
        <v>-0.33280100000000001</v>
      </c>
      <c r="L646" s="29">
        <v>1.5426E-2</v>
      </c>
      <c r="M646" s="58">
        <v>6.4504000000000006E-2</v>
      </c>
      <c r="N646" s="58">
        <v>0.336067</v>
      </c>
      <c r="O646" s="58">
        <v>-0.196377</v>
      </c>
      <c r="R646" s="31"/>
      <c r="S646" s="31">
        <f t="shared" si="1331"/>
        <v>7.4450000000000002E-2</v>
      </c>
      <c r="T646" s="31">
        <f t="shared" si="1332"/>
        <v>9.7094E-2</v>
      </c>
      <c r="U646" s="31">
        <f t="shared" si="1333"/>
        <v>-0.15832399999999999</v>
      </c>
      <c r="V646" s="31">
        <f t="shared" si="1334"/>
        <v>1.1167E-2</v>
      </c>
      <c r="W646" s="31">
        <f t="shared" si="1335"/>
        <v>-0.33280100000000001</v>
      </c>
      <c r="X646" s="31">
        <f t="shared" si="1336"/>
        <v>1.5426E-2</v>
      </c>
      <c r="Y646" s="60">
        <f t="shared" si="1337"/>
        <v>0.13342490909090909</v>
      </c>
      <c r="Z646" s="60">
        <f t="shared" si="1338"/>
        <v>0.336067</v>
      </c>
      <c r="AA646" s="60">
        <f t="shared" si="1339"/>
        <v>-0.196377</v>
      </c>
      <c r="AC646" s="60"/>
      <c r="AD646" s="60"/>
      <c r="AE646" s="60"/>
      <c r="AF646" s="60"/>
      <c r="AG646" s="60"/>
      <c r="AH646" s="60"/>
      <c r="AI646" s="60"/>
      <c r="AJ646" s="60"/>
      <c r="AK646" s="60"/>
      <c r="AM646" s="31"/>
      <c r="AN646" s="31"/>
      <c r="AO646" s="31"/>
      <c r="AP646" s="31"/>
      <c r="AQ646" s="31"/>
      <c r="AR646" s="31"/>
      <c r="AS646" s="60"/>
      <c r="AW646" s="29">
        <f t="shared" si="1321"/>
        <v>7.4450000000000002E-2</v>
      </c>
      <c r="AX646" s="29">
        <f t="shared" si="1319"/>
        <v>9.7094E-2</v>
      </c>
      <c r="AY646" s="29">
        <f t="shared" si="1319"/>
        <v>-0.15832399999999999</v>
      </c>
      <c r="AZ646" s="29">
        <f t="shared" si="1319"/>
        <v>1.1167E-2</v>
      </c>
      <c r="BA646" s="29">
        <f t="shared" si="1319"/>
        <v>-0.33280100000000001</v>
      </c>
      <c r="BB646" s="29">
        <f t="shared" si="1319"/>
        <v>1.5426E-2</v>
      </c>
      <c r="BC646" s="29">
        <f t="shared" si="1319"/>
        <v>0.13342490909090909</v>
      </c>
      <c r="BD646" s="29">
        <f t="shared" si="1319"/>
        <v>0.336067</v>
      </c>
      <c r="BE646" s="29">
        <f t="shared" si="1319"/>
        <v>-0.196377</v>
      </c>
      <c r="BG646" s="29">
        <f t="shared" si="1322"/>
        <v>-1.057625</v>
      </c>
      <c r="BH646" s="29">
        <f t="shared" si="1323"/>
        <v>-0.35452600000000001</v>
      </c>
      <c r="BI646" s="29">
        <f t="shared" si="1324"/>
        <v>0.71527200000000002</v>
      </c>
      <c r="BJ646" s="29">
        <f t="shared" si="1325"/>
        <v>0.24651300000000001</v>
      </c>
      <c r="BK646" s="29">
        <f t="shared" si="1326"/>
        <v>-1.2151990000000001</v>
      </c>
      <c r="BL646" s="29">
        <f t="shared" si="1327"/>
        <v>-1.2394070000000001</v>
      </c>
      <c r="BM646" s="29">
        <f t="shared" si="1328"/>
        <v>4.680077909090909</v>
      </c>
      <c r="BN646" s="29">
        <f t="shared" si="1329"/>
        <v>1.0306199999999999</v>
      </c>
      <c r="BO646" s="29">
        <f t="shared" si="1330"/>
        <v>-1.8433920000000001</v>
      </c>
    </row>
    <row r="647" spans="1:67" x14ac:dyDescent="0.25">
      <c r="A647" s="25" t="s">
        <v>120</v>
      </c>
      <c r="B647" s="25" t="s">
        <v>98</v>
      </c>
      <c r="C647" s="25" t="s">
        <v>91</v>
      </c>
      <c r="D647" s="26">
        <v>34</v>
      </c>
      <c r="F647" s="29">
        <v>-4.9145000000000001E-2</v>
      </c>
      <c r="G647" s="29">
        <v>-0.120697</v>
      </c>
      <c r="H647" s="29">
        <v>-3.9211999999999997E-2</v>
      </c>
      <c r="I647" s="29">
        <v>-0.33480399999999999</v>
      </c>
      <c r="J647" s="29">
        <v>9.2300999999999994E-2</v>
      </c>
      <c r="K647" s="29">
        <v>-8.0546000000000006E-2</v>
      </c>
      <c r="L647" s="29">
        <v>0.12379800000000001</v>
      </c>
      <c r="M647" s="58">
        <v>2.4510000000000001E-2</v>
      </c>
      <c r="N647" s="58">
        <v>0.51874299999999995</v>
      </c>
      <c r="O647" s="58">
        <v>3.0509000000000001E-2</v>
      </c>
      <c r="R647" s="31"/>
      <c r="S647" s="31">
        <f t="shared" si="1331"/>
        <v>-0.120697</v>
      </c>
      <c r="T647" s="31">
        <f t="shared" si="1332"/>
        <v>-3.9211999999999997E-2</v>
      </c>
      <c r="U647" s="31">
        <f t="shared" si="1333"/>
        <v>-0.33480399999999999</v>
      </c>
      <c r="V647" s="31">
        <f t="shared" si="1334"/>
        <v>9.2300999999999994E-2</v>
      </c>
      <c r="W647" s="31">
        <f t="shared" si="1335"/>
        <v>-8.0546000000000006E-2</v>
      </c>
      <c r="X647" s="31">
        <f t="shared" si="1336"/>
        <v>0.12379800000000001</v>
      </c>
      <c r="Y647" s="60">
        <f t="shared" si="1337"/>
        <v>-1.5665454545454548E-2</v>
      </c>
      <c r="Z647" s="60">
        <f t="shared" si="1338"/>
        <v>0.51874299999999995</v>
      </c>
      <c r="AA647" s="60">
        <f t="shared" si="1339"/>
        <v>3.0509000000000001E-2</v>
      </c>
      <c r="AC647" s="60"/>
      <c r="AD647" s="60"/>
      <c r="AE647" s="60"/>
      <c r="AF647" s="60"/>
      <c r="AG647" s="60"/>
      <c r="AH647" s="60"/>
      <c r="AI647" s="60"/>
      <c r="AJ647" s="60"/>
      <c r="AK647" s="60"/>
      <c r="AM647" s="31"/>
      <c r="AN647" s="31"/>
      <c r="AO647" s="31"/>
      <c r="AP647" s="31"/>
      <c r="AQ647" s="31"/>
      <c r="AR647" s="31"/>
      <c r="AS647" s="60"/>
      <c r="AW647" s="29">
        <f t="shared" si="1321"/>
        <v>-0.120697</v>
      </c>
      <c r="AX647" s="29">
        <f t="shared" si="1319"/>
        <v>-3.9211999999999997E-2</v>
      </c>
      <c r="AY647" s="29">
        <f t="shared" si="1319"/>
        <v>-0.33480399999999999</v>
      </c>
      <c r="AZ647" s="29">
        <f t="shared" si="1319"/>
        <v>9.2300999999999994E-2</v>
      </c>
      <c r="BA647" s="29">
        <f t="shared" si="1319"/>
        <v>-8.0546000000000006E-2</v>
      </c>
      <c r="BB647" s="29">
        <f t="shared" si="1319"/>
        <v>0.12379800000000001</v>
      </c>
      <c r="BC647" s="29">
        <f t="shared" si="1319"/>
        <v>-1.5665454545454548E-2</v>
      </c>
      <c r="BD647" s="29">
        <f t="shared" si="1319"/>
        <v>0.51874299999999995</v>
      </c>
      <c r="BE647" s="29">
        <f t="shared" si="1319"/>
        <v>3.0509000000000001E-2</v>
      </c>
      <c r="BG647" s="29">
        <f t="shared" si="1322"/>
        <v>-1.1783220000000001</v>
      </c>
      <c r="BH647" s="29">
        <f t="shared" si="1323"/>
        <v>-0.39373800000000003</v>
      </c>
      <c r="BI647" s="29">
        <f t="shared" si="1324"/>
        <v>0.38046800000000003</v>
      </c>
      <c r="BJ647" s="29">
        <f t="shared" si="1325"/>
        <v>0.338814</v>
      </c>
      <c r="BK647" s="29">
        <f t="shared" si="1326"/>
        <v>-1.2957450000000001</v>
      </c>
      <c r="BL647" s="29">
        <f t="shared" si="1327"/>
        <v>-1.1156090000000001</v>
      </c>
      <c r="BM647" s="29">
        <f t="shared" si="1328"/>
        <v>4.6644124545454542</v>
      </c>
      <c r="BN647" s="29">
        <f t="shared" si="1329"/>
        <v>1.5493629999999998</v>
      </c>
      <c r="BO647" s="29">
        <f t="shared" si="1330"/>
        <v>-1.8128830000000002</v>
      </c>
    </row>
    <row r="648" spans="1:67" x14ac:dyDescent="0.25">
      <c r="A648" s="25" t="s">
        <v>120</v>
      </c>
      <c r="B648" s="25" t="s">
        <v>98</v>
      </c>
      <c r="C648" s="25" t="s">
        <v>92</v>
      </c>
      <c r="D648" s="26">
        <v>35</v>
      </c>
      <c r="F648" s="29">
        <v>2.3113000000000002E-2</v>
      </c>
      <c r="G648" s="29">
        <v>-7.6721999999999999E-2</v>
      </c>
      <c r="H648" s="29">
        <v>-9.9512000000000003E-2</v>
      </c>
      <c r="I648" s="29">
        <v>-0.45589400000000002</v>
      </c>
      <c r="J648" s="29">
        <v>1.2992E-2</v>
      </c>
      <c r="K648" s="29">
        <v>-9.2105999999999993E-2</v>
      </c>
      <c r="L648" s="29">
        <v>7.0329000000000003E-2</v>
      </c>
      <c r="M648" s="58">
        <v>0.13369</v>
      </c>
      <c r="N648" s="58">
        <v>0.51833899999999999</v>
      </c>
      <c r="O648" s="58">
        <v>7.4471999999999997E-2</v>
      </c>
      <c r="R648" s="31"/>
      <c r="S648" s="31">
        <f t="shared" si="1331"/>
        <v>-7.6721999999999999E-2</v>
      </c>
      <c r="T648" s="31">
        <f t="shared" si="1332"/>
        <v>-9.9512000000000003E-2</v>
      </c>
      <c r="U648" s="31">
        <f t="shared" si="1333"/>
        <v>-0.45589400000000002</v>
      </c>
      <c r="V648" s="31">
        <f t="shared" si="1334"/>
        <v>1.2992E-2</v>
      </c>
      <c r="W648" s="31">
        <f t="shared" si="1335"/>
        <v>-9.2105999999999993E-2</v>
      </c>
      <c r="X648" s="31">
        <f t="shared" si="1336"/>
        <v>7.0329000000000003E-2</v>
      </c>
      <c r="Y648" s="60">
        <f t="shared" si="1337"/>
        <v>7.3375272727272733E-2</v>
      </c>
      <c r="Z648" s="60">
        <f t="shared" si="1338"/>
        <v>0.51833899999999999</v>
      </c>
      <c r="AA648" s="60">
        <f t="shared" si="1339"/>
        <v>7.4471999999999997E-2</v>
      </c>
      <c r="AC648" s="60"/>
      <c r="AD648" s="60"/>
      <c r="AE648" s="60"/>
      <c r="AF648" s="60"/>
      <c r="AG648" s="60"/>
      <c r="AH648" s="60"/>
      <c r="AI648" s="60"/>
      <c r="AJ648" s="60"/>
      <c r="AK648" s="60"/>
      <c r="AM648" s="31"/>
      <c r="AN648" s="31"/>
      <c r="AO648" s="31"/>
      <c r="AP648" s="31"/>
      <c r="AQ648" s="31"/>
      <c r="AR648" s="31"/>
      <c r="AS648" s="60"/>
      <c r="AW648" s="29">
        <f t="shared" si="1321"/>
        <v>-7.6721999999999999E-2</v>
      </c>
      <c r="AX648" s="29">
        <f t="shared" si="1319"/>
        <v>-9.9512000000000003E-2</v>
      </c>
      <c r="AY648" s="29">
        <f t="shared" si="1319"/>
        <v>-0.45589400000000002</v>
      </c>
      <c r="AZ648" s="29">
        <f t="shared" si="1319"/>
        <v>1.2992E-2</v>
      </c>
      <c r="BA648" s="29">
        <f t="shared" si="1319"/>
        <v>-9.2105999999999993E-2</v>
      </c>
      <c r="BB648" s="29">
        <f t="shared" si="1319"/>
        <v>7.0329000000000003E-2</v>
      </c>
      <c r="BC648" s="29">
        <f t="shared" si="1319"/>
        <v>7.3375272727272733E-2</v>
      </c>
      <c r="BD648" s="29">
        <f t="shared" si="1319"/>
        <v>0.51833899999999999</v>
      </c>
      <c r="BE648" s="29">
        <f t="shared" si="1319"/>
        <v>7.4471999999999997E-2</v>
      </c>
      <c r="BG648" s="29">
        <f t="shared" si="1322"/>
        <v>-1.255044</v>
      </c>
      <c r="BH648" s="29">
        <f t="shared" si="1323"/>
        <v>-0.49325000000000002</v>
      </c>
      <c r="BI648" s="29">
        <f t="shared" si="1324"/>
        <v>-7.5425999999999993E-2</v>
      </c>
      <c r="BJ648" s="29">
        <f t="shared" si="1325"/>
        <v>0.35180600000000001</v>
      </c>
      <c r="BK648" s="29">
        <f t="shared" si="1326"/>
        <v>-1.3878510000000002</v>
      </c>
      <c r="BL648" s="29">
        <f t="shared" si="1327"/>
        <v>-1.04528</v>
      </c>
      <c r="BM648" s="29">
        <f t="shared" si="1328"/>
        <v>4.7377877272727265</v>
      </c>
      <c r="BN648" s="29">
        <f t="shared" si="1329"/>
        <v>2.0677019999999997</v>
      </c>
      <c r="BO648" s="29">
        <f t="shared" si="1330"/>
        <v>-1.7384110000000002</v>
      </c>
    </row>
    <row r="649" spans="1:67" x14ac:dyDescent="0.25">
      <c r="A649" s="25" t="s">
        <v>120</v>
      </c>
      <c r="B649" s="25" t="s">
        <v>98</v>
      </c>
      <c r="C649" s="25" t="s">
        <v>93</v>
      </c>
      <c r="D649" s="26">
        <v>36</v>
      </c>
      <c r="F649" s="29">
        <v>6.4586000000000005E-2</v>
      </c>
      <c r="G649" s="29">
        <v>2.9940000000000001E-3</v>
      </c>
      <c r="H649" s="29">
        <v>-0.100485</v>
      </c>
      <c r="I649" s="29">
        <v>-0.48940899999999998</v>
      </c>
      <c r="J649" s="29">
        <v>-1.7080000000000001E-2</v>
      </c>
      <c r="K649" s="29">
        <v>-4.07E-2</v>
      </c>
      <c r="L649" s="29">
        <v>6.4310000000000006E-2</v>
      </c>
      <c r="M649" s="58">
        <v>0.24629200000000001</v>
      </c>
      <c r="N649" s="58">
        <v>0.509687</v>
      </c>
      <c r="O649" s="58">
        <v>6.9711999999999996E-2</v>
      </c>
      <c r="R649" s="31"/>
      <c r="S649" s="31">
        <f t="shared" si="1331"/>
        <v>2.9940000000000001E-3</v>
      </c>
      <c r="T649" s="31">
        <f t="shared" si="1332"/>
        <v>-0.100485</v>
      </c>
      <c r="U649" s="31">
        <f t="shared" si="1333"/>
        <v>-0.48940899999999998</v>
      </c>
      <c r="V649" s="31">
        <f t="shared" si="1334"/>
        <v>-1.7080000000000001E-2</v>
      </c>
      <c r="W649" s="31">
        <f t="shared" si="1335"/>
        <v>-4.07E-2</v>
      </c>
      <c r="X649" s="31">
        <f t="shared" si="1336"/>
        <v>6.4310000000000006E-2</v>
      </c>
      <c r="Y649" s="60">
        <f t="shared" si="1337"/>
        <v>0.14717963636363637</v>
      </c>
      <c r="Z649" s="60">
        <f t="shared" si="1338"/>
        <v>0.509687</v>
      </c>
      <c r="AA649" s="60">
        <f t="shared" si="1339"/>
        <v>6.9711999999999996E-2</v>
      </c>
      <c r="AC649" s="60"/>
      <c r="AD649" s="60"/>
      <c r="AE649" s="60"/>
      <c r="AF649" s="60"/>
      <c r="AG649" s="60"/>
      <c r="AH649" s="60"/>
      <c r="AI649" s="60"/>
      <c r="AJ649" s="60"/>
      <c r="AK649" s="60"/>
      <c r="AM649" s="31"/>
      <c r="AN649" s="31"/>
      <c r="AO649" s="31"/>
      <c r="AP649" s="31"/>
      <c r="AQ649" s="31"/>
      <c r="AR649" s="31"/>
      <c r="AS649" s="60"/>
      <c r="AW649" s="29">
        <f t="shared" si="1321"/>
        <v>2.9940000000000001E-3</v>
      </c>
      <c r="AX649" s="29">
        <f t="shared" si="1319"/>
        <v>-0.100485</v>
      </c>
      <c r="AY649" s="29">
        <f t="shared" si="1319"/>
        <v>-0.48940899999999998</v>
      </c>
      <c r="AZ649" s="29">
        <f t="shared" si="1319"/>
        <v>-1.7080000000000001E-2</v>
      </c>
      <c r="BA649" s="29">
        <f t="shared" si="1319"/>
        <v>-4.07E-2</v>
      </c>
      <c r="BB649" s="29">
        <f t="shared" si="1319"/>
        <v>6.4310000000000006E-2</v>
      </c>
      <c r="BC649" s="29">
        <f t="shared" si="1319"/>
        <v>0.14717963636363637</v>
      </c>
      <c r="BD649" s="29">
        <f t="shared" si="1319"/>
        <v>0.509687</v>
      </c>
      <c r="BE649" s="29">
        <f t="shared" si="1319"/>
        <v>6.9711999999999996E-2</v>
      </c>
      <c r="BG649" s="29">
        <f t="shared" si="1322"/>
        <v>-1.2520500000000001</v>
      </c>
      <c r="BH649" s="29">
        <f t="shared" si="1323"/>
        <v>-0.59373500000000001</v>
      </c>
      <c r="BI649" s="29">
        <f t="shared" si="1324"/>
        <v>-0.56483499999999998</v>
      </c>
      <c r="BJ649" s="29">
        <f t="shared" si="1325"/>
        <v>0.33472600000000002</v>
      </c>
      <c r="BK649" s="29">
        <f t="shared" si="1326"/>
        <v>-1.4285510000000001</v>
      </c>
      <c r="BL649" s="29">
        <f t="shared" si="1327"/>
        <v>-0.98097000000000001</v>
      </c>
      <c r="BM649" s="29">
        <f t="shared" si="1328"/>
        <v>4.8849673636363624</v>
      </c>
      <c r="BN649" s="29">
        <f t="shared" si="1329"/>
        <v>2.5773889999999997</v>
      </c>
      <c r="BO649" s="29">
        <f t="shared" si="1330"/>
        <v>-1.6686990000000002</v>
      </c>
    </row>
    <row r="650" spans="1:67" x14ac:dyDescent="0.25">
      <c r="A650" s="25" t="s">
        <v>121</v>
      </c>
      <c r="B650" s="25" t="s">
        <v>91</v>
      </c>
      <c r="C650" s="25" t="s">
        <v>91</v>
      </c>
      <c r="D650" s="26" t="s">
        <v>100</v>
      </c>
      <c r="F650" s="29">
        <v>0.59091899999999997</v>
      </c>
      <c r="G650" s="29">
        <v>-3.6727000000000003E-2</v>
      </c>
      <c r="H650" s="29">
        <v>1.5358999999999999E-2</v>
      </c>
      <c r="I650" s="29">
        <v>-0.18671199999999999</v>
      </c>
      <c r="J650" s="29">
        <v>3.4361999999999997E-2</v>
      </c>
      <c r="K650" s="29">
        <v>3.0324E-2</v>
      </c>
      <c r="L650" s="29">
        <v>8.4420999999999996E-2</v>
      </c>
      <c r="M650" s="58">
        <v>0.43297600000000003</v>
      </c>
      <c r="N650" s="58">
        <v>0.42611900000000003</v>
      </c>
      <c r="O650" s="58">
        <v>0.18307699999999999</v>
      </c>
      <c r="R650" s="31"/>
      <c r="S650" s="31">
        <f t="shared" si="1331"/>
        <v>-3.6727000000000003E-2</v>
      </c>
      <c r="T650" s="31">
        <f t="shared" si="1332"/>
        <v>1.5358999999999999E-2</v>
      </c>
      <c r="U650" s="31">
        <f t="shared" si="1333"/>
        <v>-0.18671199999999999</v>
      </c>
      <c r="V650" s="31">
        <f t="shared" si="1334"/>
        <v>3.4361999999999997E-2</v>
      </c>
      <c r="W650" s="31">
        <f t="shared" si="1335"/>
        <v>3.0324E-2</v>
      </c>
      <c r="X650" s="31">
        <f t="shared" si="1336"/>
        <v>8.4420999999999996E-2</v>
      </c>
      <c r="Y650" s="60">
        <f t="shared" si="1337"/>
        <v>0.51912672727272724</v>
      </c>
      <c r="Z650" s="60">
        <f t="shared" si="1338"/>
        <v>0.42611900000000003</v>
      </c>
      <c r="AA650" s="60">
        <f t="shared" si="1339"/>
        <v>0.18307699999999999</v>
      </c>
      <c r="AC650" s="60"/>
      <c r="AD650" s="60"/>
      <c r="AE650" s="60"/>
      <c r="AF650" s="60"/>
      <c r="AG650" s="60"/>
      <c r="AH650" s="60"/>
      <c r="AI650" s="60"/>
      <c r="AJ650" s="60"/>
      <c r="AK650" s="60"/>
      <c r="AM650" s="31"/>
      <c r="AN650" s="31"/>
      <c r="AO650" s="31"/>
      <c r="AP650" s="31"/>
      <c r="AQ650" s="31"/>
      <c r="AR650" s="31"/>
      <c r="AS650" s="60"/>
      <c r="AW650" s="29">
        <f t="shared" si="1321"/>
        <v>-3.6727000000000003E-2</v>
      </c>
      <c r="AX650" s="29">
        <f t="shared" si="1319"/>
        <v>1.5358999999999999E-2</v>
      </c>
      <c r="AY650" s="29">
        <f t="shared" si="1319"/>
        <v>-0.18671199999999999</v>
      </c>
      <c r="AZ650" s="29">
        <f t="shared" si="1319"/>
        <v>3.4361999999999997E-2</v>
      </c>
      <c r="BA650" s="29">
        <f t="shared" si="1319"/>
        <v>3.0324E-2</v>
      </c>
      <c r="BB650" s="29">
        <f t="shared" si="1319"/>
        <v>8.4420999999999996E-2</v>
      </c>
      <c r="BC650" s="29">
        <f t="shared" si="1319"/>
        <v>0.51912672727272724</v>
      </c>
      <c r="BD650" s="29">
        <f t="shared" si="1319"/>
        <v>0.42611900000000003</v>
      </c>
      <c r="BE650" s="29">
        <f t="shared" si="1319"/>
        <v>0.18307699999999999</v>
      </c>
      <c r="BG650" s="29">
        <f t="shared" si="1322"/>
        <v>-1.2887770000000001</v>
      </c>
      <c r="BH650" s="29">
        <f t="shared" si="1323"/>
        <v>-0.578376</v>
      </c>
      <c r="BI650" s="29">
        <f t="shared" si="1324"/>
        <v>-0.75154699999999997</v>
      </c>
      <c r="BJ650" s="29">
        <f t="shared" si="1325"/>
        <v>0.36908800000000003</v>
      </c>
      <c r="BK650" s="29">
        <f t="shared" si="1326"/>
        <v>-1.3982270000000001</v>
      </c>
      <c r="BL650" s="29">
        <f t="shared" si="1327"/>
        <v>-0.89654900000000004</v>
      </c>
      <c r="BM650" s="29">
        <f t="shared" si="1328"/>
        <v>5.4040940909090898</v>
      </c>
      <c r="BN650" s="29">
        <f t="shared" si="1329"/>
        <v>3.0035079999999996</v>
      </c>
      <c r="BO650" s="29">
        <f t="shared" si="1330"/>
        <v>-1.4856220000000002</v>
      </c>
    </row>
    <row r="651" spans="1:67" x14ac:dyDescent="0.25">
      <c r="A651" s="25" t="s">
        <v>121</v>
      </c>
      <c r="B651" s="25" t="s">
        <v>91</v>
      </c>
      <c r="C651" s="25" t="s">
        <v>92</v>
      </c>
      <c r="D651" s="26">
        <v>2</v>
      </c>
      <c r="F651" s="29">
        <v>0.88572799999999996</v>
      </c>
      <c r="G651" s="29">
        <v>0.12181</v>
      </c>
      <c r="H651" s="29">
        <v>0.21315700000000001</v>
      </c>
      <c r="I651" s="29">
        <v>3.5234000000000001E-2</v>
      </c>
      <c r="J651" s="29">
        <v>0.12257999999999999</v>
      </c>
      <c r="K651" s="29">
        <v>5.7271000000000002E-2</v>
      </c>
      <c r="L651" s="29">
        <v>0.25129499999999999</v>
      </c>
      <c r="M651" s="58">
        <v>0.76181399999999999</v>
      </c>
      <c r="N651" s="58">
        <v>0.50021000000000004</v>
      </c>
      <c r="O651" s="58">
        <v>0.46596599999999999</v>
      </c>
      <c r="R651" s="31"/>
      <c r="S651" s="31">
        <f t="shared" si="1331"/>
        <v>0.12181</v>
      </c>
      <c r="T651" s="31">
        <f t="shared" si="1332"/>
        <v>0.21315700000000001</v>
      </c>
      <c r="U651" s="31">
        <f t="shared" si="1333"/>
        <v>3.5234000000000001E-2</v>
      </c>
      <c r="V651" s="31">
        <f t="shared" si="1334"/>
        <v>0.12257999999999999</v>
      </c>
      <c r="W651" s="31">
        <f t="shared" si="1335"/>
        <v>5.7271000000000002E-2</v>
      </c>
      <c r="X651" s="31">
        <f t="shared" si="1336"/>
        <v>0.25129499999999999</v>
      </c>
      <c r="Y651" s="60">
        <f t="shared" si="1337"/>
        <v>0.82940345454545461</v>
      </c>
      <c r="Z651" s="60">
        <f t="shared" si="1338"/>
        <v>0.50021000000000004</v>
      </c>
      <c r="AA651" s="60">
        <f t="shared" si="1339"/>
        <v>0.46596599999999999</v>
      </c>
      <c r="AC651" s="60"/>
      <c r="AD651" s="60"/>
      <c r="AE651" s="60"/>
      <c r="AF651" s="60"/>
      <c r="AG651" s="60"/>
      <c r="AH651" s="60"/>
      <c r="AI651" s="60"/>
      <c r="AJ651" s="60"/>
      <c r="AK651" s="60"/>
      <c r="AM651" s="31"/>
      <c r="AN651" s="31"/>
      <c r="AO651" s="31"/>
      <c r="AP651" s="31"/>
      <c r="AQ651" s="31"/>
      <c r="AR651" s="31"/>
      <c r="AS651" s="60"/>
      <c r="AW651" s="29">
        <f t="shared" si="1321"/>
        <v>0.12181</v>
      </c>
      <c r="AX651" s="29">
        <f t="shared" si="1319"/>
        <v>0.21315700000000001</v>
      </c>
      <c r="AY651" s="29">
        <f t="shared" si="1319"/>
        <v>3.5234000000000001E-2</v>
      </c>
      <c r="AZ651" s="29">
        <f t="shared" si="1319"/>
        <v>0.12257999999999999</v>
      </c>
      <c r="BA651" s="29">
        <f t="shared" si="1319"/>
        <v>5.7271000000000002E-2</v>
      </c>
      <c r="BB651" s="29">
        <f t="shared" si="1319"/>
        <v>0.25129499999999999</v>
      </c>
      <c r="BC651" s="29">
        <f t="shared" si="1319"/>
        <v>0.82940345454545461</v>
      </c>
      <c r="BD651" s="29">
        <f t="shared" si="1319"/>
        <v>0.50021000000000004</v>
      </c>
      <c r="BE651" s="29">
        <f t="shared" si="1319"/>
        <v>0.46596599999999999</v>
      </c>
      <c r="BG651" s="29">
        <f t="shared" si="1322"/>
        <v>-1.1669670000000001</v>
      </c>
      <c r="BH651" s="29">
        <f t="shared" si="1323"/>
        <v>-0.36521899999999996</v>
      </c>
      <c r="BI651" s="29">
        <f t="shared" si="1324"/>
        <v>-0.71631299999999998</v>
      </c>
      <c r="BJ651" s="29">
        <f t="shared" si="1325"/>
        <v>0.49166799999999999</v>
      </c>
      <c r="BK651" s="29">
        <f t="shared" si="1326"/>
        <v>-1.340956</v>
      </c>
      <c r="BL651" s="29">
        <f t="shared" si="1327"/>
        <v>-0.64525399999999999</v>
      </c>
      <c r="BM651" s="29">
        <f t="shared" si="1328"/>
        <v>6.2334975454545445</v>
      </c>
      <c r="BN651" s="29">
        <f t="shared" si="1329"/>
        <v>3.5037179999999997</v>
      </c>
      <c r="BO651" s="29">
        <f t="shared" si="1330"/>
        <v>-1.0196560000000003</v>
      </c>
    </row>
    <row r="652" spans="1:67" x14ac:dyDescent="0.25">
      <c r="A652" s="25" t="s">
        <v>121</v>
      </c>
      <c r="B652" s="25" t="s">
        <v>91</v>
      </c>
      <c r="C652" s="25" t="s">
        <v>93</v>
      </c>
      <c r="D652" s="26">
        <v>3</v>
      </c>
      <c r="F652" s="29">
        <v>0.98502599999999996</v>
      </c>
      <c r="G652" s="29">
        <v>0.113495</v>
      </c>
      <c r="H652" s="29">
        <v>0.20371700000000001</v>
      </c>
      <c r="I652" s="29">
        <v>0.11758200000000001</v>
      </c>
      <c r="J652" s="29">
        <v>9.1328000000000006E-2</v>
      </c>
      <c r="K652" s="29">
        <v>-4.4059000000000001E-2</v>
      </c>
      <c r="L652" s="29">
        <v>0.17704300000000001</v>
      </c>
      <c r="M652" s="58">
        <v>0.92831399999999997</v>
      </c>
      <c r="N652" s="58">
        <v>0.26091399999999998</v>
      </c>
      <c r="O652" s="58">
        <v>0.46126299999999998</v>
      </c>
      <c r="R652" s="31"/>
      <c r="S652" s="31">
        <f t="shared" si="1331"/>
        <v>0.113495</v>
      </c>
      <c r="T652" s="31">
        <f t="shared" si="1332"/>
        <v>0.20371700000000001</v>
      </c>
      <c r="U652" s="31">
        <f t="shared" si="1333"/>
        <v>0.11758200000000001</v>
      </c>
      <c r="V652" s="31">
        <f t="shared" si="1334"/>
        <v>9.1328000000000006E-2</v>
      </c>
      <c r="W652" s="31">
        <f t="shared" si="1335"/>
        <v>-4.4059000000000001E-2</v>
      </c>
      <c r="X652" s="31">
        <f t="shared" si="1336"/>
        <v>0.17704300000000001</v>
      </c>
      <c r="Y652" s="60">
        <f t="shared" si="1337"/>
        <v>0.95924781818181803</v>
      </c>
      <c r="Z652" s="60">
        <f t="shared" si="1338"/>
        <v>0.26091399999999998</v>
      </c>
      <c r="AA652" s="60">
        <f t="shared" si="1339"/>
        <v>0.46126299999999998</v>
      </c>
      <c r="AC652" s="60"/>
      <c r="AD652" s="60"/>
      <c r="AE652" s="60"/>
      <c r="AF652" s="60"/>
      <c r="AG652" s="60"/>
      <c r="AH652" s="60"/>
      <c r="AI652" s="60"/>
      <c r="AJ652" s="60"/>
      <c r="AK652" s="60"/>
      <c r="AM652" s="31"/>
      <c r="AN652" s="31"/>
      <c r="AO652" s="31"/>
      <c r="AP652" s="31"/>
      <c r="AQ652" s="31"/>
      <c r="AR652" s="31"/>
      <c r="AS652" s="60"/>
      <c r="AW652" s="29">
        <f t="shared" si="1321"/>
        <v>0.113495</v>
      </c>
      <c r="AX652" s="29">
        <f t="shared" si="1319"/>
        <v>0.20371700000000001</v>
      </c>
      <c r="AY652" s="29">
        <f t="shared" si="1319"/>
        <v>0.11758200000000001</v>
      </c>
      <c r="AZ652" s="29">
        <f t="shared" si="1319"/>
        <v>9.1328000000000006E-2</v>
      </c>
      <c r="BA652" s="29">
        <f t="shared" si="1319"/>
        <v>-4.4059000000000001E-2</v>
      </c>
      <c r="BB652" s="29">
        <f t="shared" si="1319"/>
        <v>0.17704300000000001</v>
      </c>
      <c r="BC652" s="29">
        <f t="shared" si="1319"/>
        <v>0.95924781818181803</v>
      </c>
      <c r="BD652" s="29">
        <f t="shared" si="1319"/>
        <v>0.26091399999999998</v>
      </c>
      <c r="BE652" s="29">
        <f t="shared" si="1319"/>
        <v>0.46126299999999998</v>
      </c>
      <c r="BG652" s="29">
        <f t="shared" si="1322"/>
        <v>-1.0534720000000002</v>
      </c>
      <c r="BH652" s="29">
        <f t="shared" si="1323"/>
        <v>-0.16150199999999995</v>
      </c>
      <c r="BI652" s="29">
        <f t="shared" si="1324"/>
        <v>-0.59873100000000001</v>
      </c>
      <c r="BJ652" s="29">
        <f t="shared" si="1325"/>
        <v>0.58299599999999996</v>
      </c>
      <c r="BK652" s="29">
        <f t="shared" si="1326"/>
        <v>-1.3850150000000001</v>
      </c>
      <c r="BL652" s="29">
        <f t="shared" si="1327"/>
        <v>-0.46821099999999999</v>
      </c>
      <c r="BM652" s="29">
        <f t="shared" si="1328"/>
        <v>7.1927453636363623</v>
      </c>
      <c r="BN652" s="29">
        <f t="shared" si="1329"/>
        <v>3.7646319999999998</v>
      </c>
      <c r="BO652" s="29">
        <f t="shared" si="1330"/>
        <v>-0.55839300000000036</v>
      </c>
    </row>
    <row r="653" spans="1:67" x14ac:dyDescent="0.25">
      <c r="A653" s="25" t="s">
        <v>121</v>
      </c>
      <c r="B653" s="25" t="s">
        <v>92</v>
      </c>
      <c r="C653" s="25" t="s">
        <v>91</v>
      </c>
      <c r="D653" s="26">
        <v>4</v>
      </c>
      <c r="F653" s="29">
        <v>0.65739000000000003</v>
      </c>
      <c r="G653" s="29">
        <v>-0.13011200000000001</v>
      </c>
      <c r="H653" s="29">
        <v>-0.100135</v>
      </c>
      <c r="I653" s="29">
        <v>-0.146009</v>
      </c>
      <c r="J653" s="29">
        <v>-0.16727400000000001</v>
      </c>
      <c r="K653" s="29">
        <v>-0.28661199999999998</v>
      </c>
      <c r="L653" s="29">
        <v>-9.0744000000000005E-2</v>
      </c>
      <c r="M653" s="58">
        <v>0.73871100000000001</v>
      </c>
      <c r="N653" s="58">
        <v>3.8074999999999998E-2</v>
      </c>
      <c r="O653" s="58">
        <v>0.13678299999999999</v>
      </c>
      <c r="R653" s="31"/>
      <c r="S653" s="31">
        <f t="shared" si="1331"/>
        <v>-0.13011200000000001</v>
      </c>
      <c r="T653" s="31">
        <f t="shared" si="1332"/>
        <v>-0.100135</v>
      </c>
      <c r="U653" s="31">
        <f t="shared" si="1333"/>
        <v>-0.146009</v>
      </c>
      <c r="V653" s="31">
        <f t="shared" si="1334"/>
        <v>-0.16727400000000001</v>
      </c>
      <c r="W653" s="31">
        <f t="shared" si="1335"/>
        <v>-0.28661199999999998</v>
      </c>
      <c r="X653" s="31">
        <f t="shared" si="1336"/>
        <v>-9.0744000000000005E-2</v>
      </c>
      <c r="Y653" s="60">
        <f t="shared" si="1337"/>
        <v>0.69435409090909095</v>
      </c>
      <c r="Z653" s="60">
        <f t="shared" si="1338"/>
        <v>3.8074999999999998E-2</v>
      </c>
      <c r="AA653" s="60">
        <f t="shared" si="1339"/>
        <v>0.13678299999999999</v>
      </c>
      <c r="AC653" s="60"/>
      <c r="AD653" s="60"/>
      <c r="AE653" s="60"/>
      <c r="AF653" s="60"/>
      <c r="AG653" s="60"/>
      <c r="AH653" s="60"/>
      <c r="AI653" s="60"/>
      <c r="AJ653" s="60"/>
      <c r="AK653" s="60"/>
      <c r="AM653" s="31"/>
      <c r="AN653" s="31"/>
      <c r="AO653" s="31"/>
      <c r="AP653" s="31"/>
      <c r="AQ653" s="31"/>
      <c r="AR653" s="31"/>
      <c r="AS653" s="60"/>
      <c r="AW653" s="29">
        <f t="shared" si="1321"/>
        <v>-0.13011200000000001</v>
      </c>
      <c r="AX653" s="29">
        <f t="shared" si="1319"/>
        <v>-0.100135</v>
      </c>
      <c r="AY653" s="29">
        <f t="shared" si="1319"/>
        <v>-0.146009</v>
      </c>
      <c r="AZ653" s="29">
        <f t="shared" si="1319"/>
        <v>-0.16727400000000001</v>
      </c>
      <c r="BA653" s="29">
        <f t="shared" si="1319"/>
        <v>-0.28661199999999998</v>
      </c>
      <c r="BB653" s="29">
        <f t="shared" si="1319"/>
        <v>-9.0744000000000005E-2</v>
      </c>
      <c r="BC653" s="29">
        <f t="shared" si="1319"/>
        <v>0.69435409090909095</v>
      </c>
      <c r="BD653" s="29">
        <f t="shared" si="1319"/>
        <v>3.8074999999999998E-2</v>
      </c>
      <c r="BE653" s="29">
        <f t="shared" si="1319"/>
        <v>0.13678299999999999</v>
      </c>
      <c r="BG653" s="29">
        <f t="shared" si="1322"/>
        <v>-1.1835840000000002</v>
      </c>
      <c r="BH653" s="29">
        <f t="shared" si="1323"/>
        <v>-0.26163699999999995</v>
      </c>
      <c r="BI653" s="29">
        <f t="shared" si="1324"/>
        <v>-0.74473999999999996</v>
      </c>
      <c r="BJ653" s="29">
        <f t="shared" si="1325"/>
        <v>0.41572199999999992</v>
      </c>
      <c r="BK653" s="29">
        <f t="shared" si="1326"/>
        <v>-1.671627</v>
      </c>
      <c r="BL653" s="29">
        <f t="shared" si="1327"/>
        <v>-0.55895499999999998</v>
      </c>
      <c r="BM653" s="29">
        <f t="shared" si="1328"/>
        <v>7.8870994545454529</v>
      </c>
      <c r="BN653" s="29">
        <f t="shared" si="1329"/>
        <v>3.8027069999999998</v>
      </c>
      <c r="BO653" s="29">
        <f t="shared" si="1330"/>
        <v>-0.42161000000000037</v>
      </c>
    </row>
    <row r="654" spans="1:67" x14ac:dyDescent="0.25">
      <c r="A654" s="25" t="s">
        <v>121</v>
      </c>
      <c r="B654" s="25" t="s">
        <v>92</v>
      </c>
      <c r="C654" s="25" t="s">
        <v>92</v>
      </c>
      <c r="D654" s="26">
        <v>5</v>
      </c>
      <c r="F654" s="29">
        <v>0.46625100000000003</v>
      </c>
      <c r="G654" s="29">
        <v>-0.31113299999999999</v>
      </c>
      <c r="H654" s="29">
        <v>-0.26794499999999999</v>
      </c>
      <c r="I654" s="29">
        <v>-0.28145900000000001</v>
      </c>
      <c r="J654" s="29">
        <v>-0.26003799999999999</v>
      </c>
      <c r="K654" s="29">
        <v>-0.33792699999999998</v>
      </c>
      <c r="L654" s="29">
        <v>-0.22750899999999999</v>
      </c>
      <c r="M654" s="58">
        <v>0.52029000000000003</v>
      </c>
      <c r="N654" s="58">
        <v>-0.20277899999999999</v>
      </c>
      <c r="O654" s="58">
        <v>-9.7134999999999999E-2</v>
      </c>
      <c r="R654" s="31"/>
      <c r="S654" s="31">
        <f t="shared" si="1331"/>
        <v>-0.31113299999999999</v>
      </c>
      <c r="T654" s="31">
        <f t="shared" si="1332"/>
        <v>-0.26794499999999999</v>
      </c>
      <c r="U654" s="31">
        <f t="shared" si="1333"/>
        <v>-0.28145900000000001</v>
      </c>
      <c r="V654" s="31">
        <f t="shared" si="1334"/>
        <v>-0.26003799999999999</v>
      </c>
      <c r="W654" s="31">
        <f t="shared" si="1335"/>
        <v>-0.33792699999999998</v>
      </c>
      <c r="X654" s="31">
        <f t="shared" si="1336"/>
        <v>-0.22750899999999999</v>
      </c>
      <c r="Y654" s="60">
        <f t="shared" si="1337"/>
        <v>0.49081418181818182</v>
      </c>
      <c r="Z654" s="60">
        <f t="shared" si="1338"/>
        <v>-0.20277899999999999</v>
      </c>
      <c r="AA654" s="60">
        <f t="shared" si="1339"/>
        <v>-9.7134999999999999E-2</v>
      </c>
      <c r="AC654" s="60"/>
      <c r="AD654" s="60"/>
      <c r="AE654" s="60"/>
      <c r="AF654" s="60"/>
      <c r="AG654" s="60"/>
      <c r="AH654" s="60"/>
      <c r="AI654" s="60"/>
      <c r="AJ654" s="60"/>
      <c r="AK654" s="60"/>
      <c r="AM654" s="31"/>
      <c r="AN654" s="31"/>
      <c r="AO654" s="31"/>
      <c r="AP654" s="31"/>
      <c r="AQ654" s="31"/>
      <c r="AR654" s="31"/>
      <c r="AS654" s="60"/>
      <c r="AW654" s="29">
        <f t="shared" si="1321"/>
        <v>-0.31113299999999999</v>
      </c>
      <c r="AX654" s="29">
        <f t="shared" si="1319"/>
        <v>-0.26794499999999999</v>
      </c>
      <c r="AY654" s="29">
        <f t="shared" si="1319"/>
        <v>-0.28145900000000001</v>
      </c>
      <c r="AZ654" s="29">
        <f t="shared" si="1319"/>
        <v>-0.26003799999999999</v>
      </c>
      <c r="BA654" s="29">
        <f t="shared" si="1319"/>
        <v>-0.33792699999999998</v>
      </c>
      <c r="BB654" s="29">
        <f t="shared" si="1319"/>
        <v>-0.22750899999999999</v>
      </c>
      <c r="BC654" s="29">
        <f t="shared" si="1319"/>
        <v>0.49081418181818182</v>
      </c>
      <c r="BD654" s="29">
        <f t="shared" si="1319"/>
        <v>-0.20277899999999999</v>
      </c>
      <c r="BE654" s="29">
        <f t="shared" si="1319"/>
        <v>-9.7134999999999999E-2</v>
      </c>
      <c r="BG654" s="29">
        <f t="shared" si="1322"/>
        <v>-1.4947170000000001</v>
      </c>
      <c r="BH654" s="29">
        <f t="shared" si="1323"/>
        <v>-0.529582</v>
      </c>
      <c r="BI654" s="29">
        <f t="shared" si="1324"/>
        <v>-1.0261990000000001</v>
      </c>
      <c r="BJ654" s="29">
        <f t="shared" si="1325"/>
        <v>0.15568399999999993</v>
      </c>
      <c r="BK654" s="29">
        <f t="shared" si="1326"/>
        <v>-2.0095540000000001</v>
      </c>
      <c r="BL654" s="29">
        <f t="shared" si="1327"/>
        <v>-0.78646399999999994</v>
      </c>
      <c r="BM654" s="29">
        <f t="shared" si="1328"/>
        <v>8.3779136363636351</v>
      </c>
      <c r="BN654" s="29">
        <f t="shared" si="1329"/>
        <v>3.5999279999999998</v>
      </c>
      <c r="BO654" s="29">
        <f t="shared" si="1330"/>
        <v>-0.51874500000000034</v>
      </c>
    </row>
    <row r="655" spans="1:67" x14ac:dyDescent="0.25">
      <c r="A655" s="25" t="s">
        <v>121</v>
      </c>
      <c r="B655" s="25" t="s">
        <v>92</v>
      </c>
      <c r="C655" s="25" t="s">
        <v>93</v>
      </c>
      <c r="D655" s="26">
        <v>6</v>
      </c>
      <c r="F655" s="29">
        <v>0.232484</v>
      </c>
      <c r="G655" s="29">
        <v>-0.45182699999999998</v>
      </c>
      <c r="H655" s="29">
        <v>-0.40196900000000002</v>
      </c>
      <c r="I655" s="29">
        <v>-0.36837300000000001</v>
      </c>
      <c r="J655" s="29">
        <v>-0.310139</v>
      </c>
      <c r="K655" s="29">
        <v>-0.36842599999999998</v>
      </c>
      <c r="L655" s="29">
        <v>-0.31616499999999997</v>
      </c>
      <c r="M655" s="58">
        <v>0.20941199999999999</v>
      </c>
      <c r="N655" s="58">
        <v>-0.42060799999999998</v>
      </c>
      <c r="O655" s="58">
        <v>-0.32756099999999999</v>
      </c>
      <c r="R655" s="31"/>
      <c r="S655" s="31">
        <f t="shared" si="1331"/>
        <v>-0.45182699999999998</v>
      </c>
      <c r="T655" s="31">
        <f t="shared" si="1332"/>
        <v>-0.40196900000000002</v>
      </c>
      <c r="U655" s="31">
        <f t="shared" si="1333"/>
        <v>-0.36837300000000001</v>
      </c>
      <c r="V655" s="31">
        <f t="shared" si="1334"/>
        <v>-0.310139</v>
      </c>
      <c r="W655" s="31">
        <f t="shared" si="1335"/>
        <v>-0.36842599999999998</v>
      </c>
      <c r="X655" s="31">
        <f t="shared" si="1336"/>
        <v>-0.31616499999999997</v>
      </c>
      <c r="Y655" s="60">
        <f t="shared" si="1337"/>
        <v>0.22199672727272723</v>
      </c>
      <c r="Z655" s="60">
        <f t="shared" si="1338"/>
        <v>-0.42060799999999998</v>
      </c>
      <c r="AA655" s="60">
        <f t="shared" si="1339"/>
        <v>-0.32756099999999999</v>
      </c>
      <c r="AC655" s="60"/>
      <c r="AD655" s="60"/>
      <c r="AE655" s="60"/>
      <c r="AF655" s="60"/>
      <c r="AG655" s="60"/>
      <c r="AH655" s="60"/>
      <c r="AI655" s="60"/>
      <c r="AJ655" s="60"/>
      <c r="AK655" s="60"/>
      <c r="AM655" s="31"/>
      <c r="AN655" s="31"/>
      <c r="AO655" s="31"/>
      <c r="AP655" s="31"/>
      <c r="AQ655" s="31"/>
      <c r="AR655" s="31"/>
      <c r="AS655" s="60"/>
      <c r="AW655" s="29">
        <f t="shared" si="1321"/>
        <v>-0.45182699999999998</v>
      </c>
      <c r="AX655" s="29">
        <f t="shared" si="1319"/>
        <v>-0.40196900000000002</v>
      </c>
      <c r="AY655" s="29">
        <f t="shared" si="1319"/>
        <v>-0.36837300000000001</v>
      </c>
      <c r="AZ655" s="29">
        <f t="shared" si="1319"/>
        <v>-0.310139</v>
      </c>
      <c r="BA655" s="29">
        <f t="shared" si="1319"/>
        <v>-0.36842599999999998</v>
      </c>
      <c r="BB655" s="29">
        <f t="shared" si="1319"/>
        <v>-0.31616499999999997</v>
      </c>
      <c r="BC655" s="29">
        <f t="shared" si="1319"/>
        <v>0.22199672727272723</v>
      </c>
      <c r="BD655" s="29">
        <f t="shared" si="1319"/>
        <v>-0.42060799999999998</v>
      </c>
      <c r="BE655" s="29">
        <f t="shared" si="1319"/>
        <v>-0.32756099999999999</v>
      </c>
      <c r="BG655" s="29">
        <f t="shared" si="1322"/>
        <v>-1.9465440000000001</v>
      </c>
      <c r="BH655" s="29">
        <f t="shared" si="1323"/>
        <v>-0.93155100000000002</v>
      </c>
      <c r="BI655" s="29">
        <f t="shared" si="1324"/>
        <v>-1.3945720000000001</v>
      </c>
      <c r="BJ655" s="29">
        <f t="shared" si="1325"/>
        <v>-0.15445500000000006</v>
      </c>
      <c r="BK655" s="29">
        <f t="shared" si="1326"/>
        <v>-2.37798</v>
      </c>
      <c r="BL655" s="29">
        <f t="shared" si="1327"/>
        <v>-1.1026289999999999</v>
      </c>
      <c r="BM655" s="29">
        <f t="shared" si="1328"/>
        <v>8.5999103636363614</v>
      </c>
      <c r="BN655" s="29">
        <f t="shared" si="1329"/>
        <v>3.1793199999999997</v>
      </c>
      <c r="BO655" s="29">
        <f t="shared" si="1330"/>
        <v>-0.84630600000000034</v>
      </c>
    </row>
    <row r="656" spans="1:67" x14ac:dyDescent="0.25">
      <c r="A656" s="25" t="s">
        <v>121</v>
      </c>
      <c r="B656" s="25" t="s">
        <v>93</v>
      </c>
      <c r="C656" s="25" t="s">
        <v>91</v>
      </c>
      <c r="D656" s="26">
        <v>7</v>
      </c>
      <c r="F656" s="29">
        <v>-0.104313</v>
      </c>
      <c r="G656" s="29">
        <v>-0.54128600000000004</v>
      </c>
      <c r="H656" s="29">
        <v>-0.49490299999999998</v>
      </c>
      <c r="I656" s="29">
        <v>-0.563523</v>
      </c>
      <c r="J656" s="29">
        <v>-0.65133200000000002</v>
      </c>
      <c r="K656" s="29">
        <v>-0.53220900000000004</v>
      </c>
      <c r="L656" s="29">
        <v>-0.409418</v>
      </c>
      <c r="M656" s="58">
        <v>-0.119265</v>
      </c>
      <c r="N656" s="58">
        <v>-0.518432</v>
      </c>
      <c r="O656" s="58">
        <v>-0.52609499999999998</v>
      </c>
      <c r="R656" s="31"/>
      <c r="S656" s="31">
        <f t="shared" si="1331"/>
        <v>-0.54128600000000004</v>
      </c>
      <c r="T656" s="31">
        <f t="shared" si="1332"/>
        <v>-0.49490299999999998</v>
      </c>
      <c r="U656" s="31">
        <f t="shared" si="1333"/>
        <v>-0.563523</v>
      </c>
      <c r="V656" s="31">
        <f t="shared" si="1334"/>
        <v>-0.65133200000000002</v>
      </c>
      <c r="W656" s="31">
        <f t="shared" si="1335"/>
        <v>-0.53220900000000004</v>
      </c>
      <c r="X656" s="31">
        <f t="shared" si="1336"/>
        <v>-0.409418</v>
      </c>
      <c r="Y656" s="60">
        <f t="shared" si="1337"/>
        <v>-0.11110936363636363</v>
      </c>
      <c r="Z656" s="60">
        <f t="shared" si="1338"/>
        <v>-0.518432</v>
      </c>
      <c r="AA656" s="60">
        <f t="shared" si="1339"/>
        <v>-0.52609499999999998</v>
      </c>
      <c r="AC656" s="60">
        <f>S656</f>
        <v>-0.54128600000000004</v>
      </c>
      <c r="AD656" s="60">
        <f t="shared" ref="AD656:AK671" si="1340">T656</f>
        <v>-0.49490299999999998</v>
      </c>
      <c r="AE656" s="60">
        <f t="shared" si="1340"/>
        <v>-0.563523</v>
      </c>
      <c r="AF656" s="60">
        <f t="shared" si="1340"/>
        <v>-0.65133200000000002</v>
      </c>
      <c r="AG656" s="60">
        <f t="shared" si="1340"/>
        <v>-0.53220900000000004</v>
      </c>
      <c r="AH656" s="60">
        <f t="shared" si="1340"/>
        <v>-0.409418</v>
      </c>
      <c r="AI656" s="60">
        <f t="shared" si="1340"/>
        <v>-0.11110936363636363</v>
      </c>
      <c r="AJ656" s="60">
        <f t="shared" si="1340"/>
        <v>-0.518432</v>
      </c>
      <c r="AK656" s="60">
        <f t="shared" si="1340"/>
        <v>-0.52609499999999998</v>
      </c>
      <c r="AM656" s="31">
        <f>AC656</f>
        <v>-0.54128600000000004</v>
      </c>
      <c r="AN656" s="31">
        <f t="shared" ref="AN656:AU656" si="1341">AD656</f>
        <v>-0.49490299999999998</v>
      </c>
      <c r="AO656" s="31">
        <f t="shared" si="1341"/>
        <v>-0.563523</v>
      </c>
      <c r="AP656" s="31">
        <f t="shared" si="1341"/>
        <v>-0.65133200000000002</v>
      </c>
      <c r="AQ656" s="31">
        <f t="shared" si="1341"/>
        <v>-0.53220900000000004</v>
      </c>
      <c r="AR656" s="31">
        <f t="shared" si="1341"/>
        <v>-0.409418</v>
      </c>
      <c r="AS656" s="31">
        <f t="shared" si="1341"/>
        <v>-0.11110936363636363</v>
      </c>
      <c r="AT656" s="31">
        <f t="shared" si="1341"/>
        <v>-0.518432</v>
      </c>
      <c r="AU656" s="31">
        <f t="shared" si="1341"/>
        <v>-0.52609499999999998</v>
      </c>
    </row>
    <row r="657" spans="1:47" x14ac:dyDescent="0.25">
      <c r="A657" s="25" t="s">
        <v>121</v>
      </c>
      <c r="B657" s="25" t="s">
        <v>93</v>
      </c>
      <c r="C657" s="25" t="s">
        <v>92</v>
      </c>
      <c r="D657" s="26">
        <v>8</v>
      </c>
      <c r="F657" s="29">
        <v>-0.13342999999999999</v>
      </c>
      <c r="G657" s="29">
        <v>-0.59211899999999995</v>
      </c>
      <c r="H657" s="29">
        <v>-0.49091099999999999</v>
      </c>
      <c r="I657" s="29">
        <v>-0.62512500000000004</v>
      </c>
      <c r="J657" s="29">
        <v>-0.64370700000000003</v>
      </c>
      <c r="K657" s="29">
        <v>-0.45171</v>
      </c>
      <c r="L657" s="29">
        <v>-0.39149600000000001</v>
      </c>
      <c r="M657" s="58">
        <v>-0.17998</v>
      </c>
      <c r="N657" s="58">
        <v>-0.31534299999999998</v>
      </c>
      <c r="O657" s="58">
        <v>-0.43134600000000001</v>
      </c>
      <c r="R657" s="31"/>
      <c r="S657" s="31">
        <f t="shared" si="1331"/>
        <v>-0.59211899999999995</v>
      </c>
      <c r="T657" s="31">
        <f t="shared" si="1332"/>
        <v>-0.49091099999999999</v>
      </c>
      <c r="U657" s="31">
        <f t="shared" si="1333"/>
        <v>-0.62512500000000004</v>
      </c>
      <c r="V657" s="31">
        <f t="shared" si="1334"/>
        <v>-0.64370700000000003</v>
      </c>
      <c r="W657" s="31">
        <f t="shared" si="1335"/>
        <v>-0.45171</v>
      </c>
      <c r="X657" s="31">
        <f t="shared" si="1336"/>
        <v>-0.39149600000000001</v>
      </c>
      <c r="Y657" s="60">
        <f t="shared" si="1337"/>
        <v>-0.1545890909090909</v>
      </c>
      <c r="Z657" s="60">
        <f t="shared" si="1338"/>
        <v>-0.31534299999999998</v>
      </c>
      <c r="AA657" s="60">
        <f t="shared" si="1339"/>
        <v>-0.43134600000000001</v>
      </c>
      <c r="AC657" s="60">
        <f t="shared" ref="AC657:AC676" si="1342">S657</f>
        <v>-0.59211899999999995</v>
      </c>
      <c r="AD657" s="60">
        <f t="shared" si="1340"/>
        <v>-0.49091099999999999</v>
      </c>
      <c r="AE657" s="60">
        <f t="shared" si="1340"/>
        <v>-0.62512500000000004</v>
      </c>
      <c r="AF657" s="60">
        <f t="shared" si="1340"/>
        <v>-0.64370700000000003</v>
      </c>
      <c r="AG657" s="60">
        <f t="shared" si="1340"/>
        <v>-0.45171</v>
      </c>
      <c r="AH657" s="60">
        <f t="shared" si="1340"/>
        <v>-0.39149600000000001</v>
      </c>
      <c r="AI657" s="60">
        <f t="shared" si="1340"/>
        <v>-0.1545890909090909</v>
      </c>
      <c r="AJ657" s="60">
        <f t="shared" si="1340"/>
        <v>-0.31534299999999998</v>
      </c>
      <c r="AK657" s="60">
        <f t="shared" si="1340"/>
        <v>-0.43134600000000001</v>
      </c>
      <c r="AM657" s="31">
        <f>AC657+AM656</f>
        <v>-1.133405</v>
      </c>
      <c r="AN657" s="31">
        <f t="shared" ref="AN657:AU672" si="1343">AD657+AN656</f>
        <v>-0.98581399999999997</v>
      </c>
      <c r="AO657" s="31">
        <f t="shared" si="1343"/>
        <v>-1.1886480000000001</v>
      </c>
      <c r="AP657" s="31">
        <f t="shared" si="1343"/>
        <v>-1.2950390000000001</v>
      </c>
      <c r="AQ657" s="31">
        <f t="shared" si="1343"/>
        <v>-0.98391899999999999</v>
      </c>
      <c r="AR657" s="31">
        <f t="shared" si="1343"/>
        <v>-0.80091400000000001</v>
      </c>
      <c r="AS657" s="31">
        <f t="shared" si="1343"/>
        <v>-0.26569845454545454</v>
      </c>
      <c r="AT657" s="31">
        <f t="shared" si="1343"/>
        <v>-0.83377499999999993</v>
      </c>
      <c r="AU657" s="31">
        <f t="shared" si="1343"/>
        <v>-0.95744099999999999</v>
      </c>
    </row>
    <row r="658" spans="1:47" x14ac:dyDescent="0.25">
      <c r="A658" s="25" t="s">
        <v>121</v>
      </c>
      <c r="B658" s="25" t="s">
        <v>93</v>
      </c>
      <c r="C658" s="25" t="s">
        <v>93</v>
      </c>
      <c r="D658" s="26">
        <v>9</v>
      </c>
      <c r="F658" s="29">
        <v>-0.23514399999999999</v>
      </c>
      <c r="G658" s="29">
        <v>-0.59555400000000003</v>
      </c>
      <c r="H658" s="29">
        <v>-0.48533100000000001</v>
      </c>
      <c r="I658" s="29">
        <v>-0.647227</v>
      </c>
      <c r="J658" s="29">
        <v>-0.64531700000000003</v>
      </c>
      <c r="K658" s="29">
        <v>-0.38931300000000002</v>
      </c>
      <c r="L658" s="29">
        <v>-0.363593</v>
      </c>
      <c r="M658" s="58">
        <v>-0.23621200000000001</v>
      </c>
      <c r="N658" s="58">
        <v>-0.17843000000000001</v>
      </c>
      <c r="O658" s="58">
        <v>-0.37624600000000002</v>
      </c>
      <c r="R658" s="31"/>
      <c r="S658" s="31">
        <f t="shared" si="1331"/>
        <v>-0.59555400000000003</v>
      </c>
      <c r="T658" s="31">
        <f t="shared" si="1332"/>
        <v>-0.48533100000000001</v>
      </c>
      <c r="U658" s="31">
        <f t="shared" si="1333"/>
        <v>-0.647227</v>
      </c>
      <c r="V658" s="31">
        <f t="shared" si="1334"/>
        <v>-0.64531700000000003</v>
      </c>
      <c r="W658" s="31">
        <f t="shared" si="1335"/>
        <v>-0.38931300000000002</v>
      </c>
      <c r="X658" s="31">
        <f t="shared" si="1336"/>
        <v>-0.363593</v>
      </c>
      <c r="Y658" s="60">
        <f t="shared" si="1337"/>
        <v>-0.2356294545454545</v>
      </c>
      <c r="Z658" s="60">
        <f t="shared" si="1338"/>
        <v>-0.17843000000000001</v>
      </c>
      <c r="AA658" s="60">
        <f t="shared" si="1339"/>
        <v>-0.37624600000000002</v>
      </c>
      <c r="AC658" s="60">
        <f t="shared" si="1342"/>
        <v>-0.59555400000000003</v>
      </c>
      <c r="AD658" s="60">
        <f t="shared" si="1340"/>
        <v>-0.48533100000000001</v>
      </c>
      <c r="AE658" s="60">
        <f t="shared" si="1340"/>
        <v>-0.647227</v>
      </c>
      <c r="AF658" s="60">
        <f t="shared" si="1340"/>
        <v>-0.64531700000000003</v>
      </c>
      <c r="AG658" s="60">
        <f t="shared" si="1340"/>
        <v>-0.38931300000000002</v>
      </c>
      <c r="AH658" s="60">
        <f t="shared" si="1340"/>
        <v>-0.363593</v>
      </c>
      <c r="AI658" s="60">
        <f t="shared" si="1340"/>
        <v>-0.2356294545454545</v>
      </c>
      <c r="AJ658" s="60">
        <f t="shared" si="1340"/>
        <v>-0.17843000000000001</v>
      </c>
      <c r="AK658" s="60">
        <f t="shared" si="1340"/>
        <v>-0.37624600000000002</v>
      </c>
      <c r="AM658" s="31">
        <f t="shared" ref="AM658:AM676" si="1344">AC658+AM657</f>
        <v>-1.7289590000000001</v>
      </c>
      <c r="AN658" s="31">
        <f t="shared" si="1343"/>
        <v>-1.4711449999999999</v>
      </c>
      <c r="AO658" s="31">
        <f t="shared" si="1343"/>
        <v>-1.8358750000000001</v>
      </c>
      <c r="AP658" s="31">
        <f t="shared" si="1343"/>
        <v>-1.940356</v>
      </c>
      <c r="AQ658" s="31">
        <f t="shared" si="1343"/>
        <v>-1.373232</v>
      </c>
      <c r="AR658" s="31">
        <f t="shared" si="1343"/>
        <v>-1.164507</v>
      </c>
      <c r="AS658" s="31">
        <f t="shared" si="1343"/>
        <v>-0.50132790909090907</v>
      </c>
      <c r="AT658" s="31">
        <f t="shared" si="1343"/>
        <v>-1.012205</v>
      </c>
      <c r="AU658" s="31">
        <f t="shared" si="1343"/>
        <v>-1.3336870000000001</v>
      </c>
    </row>
    <row r="659" spans="1:47" x14ac:dyDescent="0.25">
      <c r="A659" s="25" t="s">
        <v>121</v>
      </c>
      <c r="B659" s="25" t="s">
        <v>101</v>
      </c>
      <c r="C659" s="25" t="s">
        <v>91</v>
      </c>
      <c r="D659" s="26">
        <v>10</v>
      </c>
      <c r="F659" s="29">
        <v>-0.93958900000000001</v>
      </c>
      <c r="G659" s="29">
        <v>-1.548297</v>
      </c>
      <c r="H659" s="29">
        <v>-1.3123929999999999</v>
      </c>
      <c r="I659" s="29">
        <v>-1.486472</v>
      </c>
      <c r="J659" s="29">
        <v>-0.57859499999999997</v>
      </c>
      <c r="K659" s="29">
        <v>-0.27422999999999997</v>
      </c>
      <c r="L659" s="29">
        <v>-0.94804200000000005</v>
      </c>
      <c r="M659" s="58">
        <v>-1.0081659999999999</v>
      </c>
      <c r="N659" s="58">
        <v>-0.85617500000000002</v>
      </c>
      <c r="O659" s="58">
        <v>-1.267882</v>
      </c>
      <c r="R659" s="31"/>
      <c r="S659" s="31">
        <f t="shared" si="1331"/>
        <v>-1.548297</v>
      </c>
      <c r="T659" s="31">
        <f t="shared" si="1332"/>
        <v>-1.3123929999999999</v>
      </c>
      <c r="U659" s="31">
        <f t="shared" si="1333"/>
        <v>-1.486472</v>
      </c>
      <c r="V659" s="31">
        <f t="shared" si="1334"/>
        <v>-0.57859499999999997</v>
      </c>
      <c r="W659" s="31">
        <f t="shared" si="1335"/>
        <v>-0.27422999999999997</v>
      </c>
      <c r="X659" s="31">
        <f t="shared" si="1336"/>
        <v>-0.94804200000000005</v>
      </c>
      <c r="Y659" s="60">
        <f t="shared" si="1337"/>
        <v>-0.97076036363636364</v>
      </c>
      <c r="Z659" s="60">
        <f t="shared" si="1338"/>
        <v>-0.85617500000000002</v>
      </c>
      <c r="AA659" s="60">
        <f t="shared" si="1339"/>
        <v>-1.267882</v>
      </c>
      <c r="AC659" s="60">
        <f t="shared" si="1342"/>
        <v>-1.548297</v>
      </c>
      <c r="AD659" s="60">
        <f t="shared" si="1340"/>
        <v>-1.3123929999999999</v>
      </c>
      <c r="AE659" s="60">
        <f t="shared" si="1340"/>
        <v>-1.486472</v>
      </c>
      <c r="AF659" s="60">
        <f t="shared" si="1340"/>
        <v>-0.57859499999999997</v>
      </c>
      <c r="AG659" s="60">
        <f t="shared" si="1340"/>
        <v>-0.27422999999999997</v>
      </c>
      <c r="AH659" s="60">
        <f t="shared" si="1340"/>
        <v>-0.94804200000000005</v>
      </c>
      <c r="AI659" s="60">
        <f t="shared" si="1340"/>
        <v>-0.97076036363636364</v>
      </c>
      <c r="AJ659" s="60">
        <f t="shared" si="1340"/>
        <v>-0.85617500000000002</v>
      </c>
      <c r="AK659" s="60">
        <f t="shared" si="1340"/>
        <v>-1.267882</v>
      </c>
      <c r="AM659" s="31">
        <f t="shared" si="1344"/>
        <v>-3.2772560000000004</v>
      </c>
      <c r="AN659" s="31">
        <f t="shared" si="1343"/>
        <v>-2.7835380000000001</v>
      </c>
      <c r="AO659" s="31">
        <f t="shared" si="1343"/>
        <v>-3.3223470000000002</v>
      </c>
      <c r="AP659" s="31">
        <f t="shared" si="1343"/>
        <v>-2.5189509999999999</v>
      </c>
      <c r="AQ659" s="31">
        <f t="shared" si="1343"/>
        <v>-1.647462</v>
      </c>
      <c r="AR659" s="31">
        <f t="shared" si="1343"/>
        <v>-2.112549</v>
      </c>
      <c r="AS659" s="31">
        <f t="shared" si="1343"/>
        <v>-1.4720882727272726</v>
      </c>
      <c r="AT659" s="31">
        <f t="shared" si="1343"/>
        <v>-1.8683800000000002</v>
      </c>
      <c r="AU659" s="31">
        <f t="shared" si="1343"/>
        <v>-2.601569</v>
      </c>
    </row>
    <row r="660" spans="1:47" x14ac:dyDescent="0.25">
      <c r="A660" s="25" t="s">
        <v>121</v>
      </c>
      <c r="B660" s="25" t="s">
        <v>101</v>
      </c>
      <c r="C660" s="25" t="s">
        <v>92</v>
      </c>
      <c r="D660" s="26">
        <v>11</v>
      </c>
      <c r="F660" s="29">
        <v>-1.059167</v>
      </c>
      <c r="G660" s="29">
        <v>-1.824257</v>
      </c>
      <c r="H660" s="29">
        <v>-1.6270929999999999</v>
      </c>
      <c r="I660" s="29">
        <v>-1.55914</v>
      </c>
      <c r="J660" s="29">
        <v>-0.85071099999999999</v>
      </c>
      <c r="K660" s="29">
        <v>-0.71972000000000003</v>
      </c>
      <c r="L660" s="29">
        <v>-1.392261</v>
      </c>
      <c r="M660" s="58">
        <v>-1.3138160000000001</v>
      </c>
      <c r="N660" s="58">
        <v>-1.073045</v>
      </c>
      <c r="O660" s="58">
        <v>-1.438266</v>
      </c>
      <c r="R660" s="31"/>
      <c r="S660" s="31">
        <f t="shared" si="1331"/>
        <v>-1.824257</v>
      </c>
      <c r="T660" s="31">
        <f t="shared" si="1332"/>
        <v>-1.6270929999999999</v>
      </c>
      <c r="U660" s="31">
        <f t="shared" si="1333"/>
        <v>-1.55914</v>
      </c>
      <c r="V660" s="31">
        <f t="shared" si="1334"/>
        <v>-0.85071099999999999</v>
      </c>
      <c r="W660" s="31">
        <f t="shared" si="1335"/>
        <v>-0.71972000000000003</v>
      </c>
      <c r="X660" s="31">
        <f t="shared" si="1336"/>
        <v>-1.392261</v>
      </c>
      <c r="Y660" s="60">
        <f t="shared" si="1337"/>
        <v>-1.1749165454545454</v>
      </c>
      <c r="Z660" s="60">
        <f t="shared" si="1338"/>
        <v>-1.073045</v>
      </c>
      <c r="AA660" s="60">
        <f t="shared" si="1339"/>
        <v>-1.438266</v>
      </c>
      <c r="AC660" s="60">
        <f t="shared" si="1342"/>
        <v>-1.824257</v>
      </c>
      <c r="AD660" s="60">
        <f t="shared" si="1340"/>
        <v>-1.6270929999999999</v>
      </c>
      <c r="AE660" s="60">
        <f t="shared" si="1340"/>
        <v>-1.55914</v>
      </c>
      <c r="AF660" s="60">
        <f t="shared" si="1340"/>
        <v>-0.85071099999999999</v>
      </c>
      <c r="AG660" s="60">
        <f t="shared" si="1340"/>
        <v>-0.71972000000000003</v>
      </c>
      <c r="AH660" s="60">
        <f t="shared" si="1340"/>
        <v>-1.392261</v>
      </c>
      <c r="AI660" s="60">
        <f t="shared" si="1340"/>
        <v>-1.1749165454545454</v>
      </c>
      <c r="AJ660" s="60">
        <f t="shared" si="1340"/>
        <v>-1.073045</v>
      </c>
      <c r="AK660" s="60">
        <f t="shared" si="1340"/>
        <v>-1.438266</v>
      </c>
      <c r="AM660" s="31">
        <f t="shared" si="1344"/>
        <v>-5.1015130000000006</v>
      </c>
      <c r="AN660" s="31">
        <f t="shared" si="1343"/>
        <v>-4.4106310000000004</v>
      </c>
      <c r="AO660" s="31">
        <f t="shared" si="1343"/>
        <v>-4.8814869999999999</v>
      </c>
      <c r="AP660" s="31">
        <f t="shared" si="1343"/>
        <v>-3.3696619999999999</v>
      </c>
      <c r="AQ660" s="31">
        <f t="shared" si="1343"/>
        <v>-2.3671820000000001</v>
      </c>
      <c r="AR660" s="31">
        <f t="shared" si="1343"/>
        <v>-3.50481</v>
      </c>
      <c r="AS660" s="31">
        <f t="shared" si="1343"/>
        <v>-2.6470048181818182</v>
      </c>
      <c r="AT660" s="31">
        <f t="shared" si="1343"/>
        <v>-2.9414250000000002</v>
      </c>
      <c r="AU660" s="31">
        <f t="shared" si="1343"/>
        <v>-4.0398350000000001</v>
      </c>
    </row>
    <row r="661" spans="1:47" x14ac:dyDescent="0.25">
      <c r="A661" s="25" t="s">
        <v>121</v>
      </c>
      <c r="B661" s="25" t="s">
        <v>101</v>
      </c>
      <c r="C661" s="25" t="s">
        <v>93</v>
      </c>
      <c r="D661" s="26">
        <v>12</v>
      </c>
      <c r="F661" s="29">
        <v>-1.154158</v>
      </c>
      <c r="G661" s="29">
        <v>-2.2171150000000002</v>
      </c>
      <c r="H661" s="29">
        <v>-1.967749</v>
      </c>
      <c r="I661" s="29">
        <v>-1.6373979999999999</v>
      </c>
      <c r="J661" s="29">
        <v>-1.1718390000000001</v>
      </c>
      <c r="K661" s="29">
        <v>-1.05897</v>
      </c>
      <c r="L661" s="29">
        <v>-1.755789</v>
      </c>
      <c r="M661" s="58">
        <v>-1.7720469999999999</v>
      </c>
      <c r="N661" s="58">
        <v>-1.4034089999999999</v>
      </c>
      <c r="O661" s="58">
        <v>-1.7787010000000001</v>
      </c>
      <c r="R661" s="31"/>
      <c r="S661" s="31">
        <f t="shared" si="1331"/>
        <v>-2.2171150000000002</v>
      </c>
      <c r="T661" s="31">
        <f t="shared" si="1332"/>
        <v>-1.967749</v>
      </c>
      <c r="U661" s="31">
        <f t="shared" si="1333"/>
        <v>-1.6373979999999999</v>
      </c>
      <c r="V661" s="31">
        <f t="shared" si="1334"/>
        <v>-1.1718390000000001</v>
      </c>
      <c r="W661" s="31">
        <f t="shared" si="1335"/>
        <v>-1.05897</v>
      </c>
      <c r="X661" s="31">
        <f t="shared" si="1336"/>
        <v>-1.755789</v>
      </c>
      <c r="Y661" s="60">
        <f t="shared" si="1337"/>
        <v>-1.4350166363636363</v>
      </c>
      <c r="Z661" s="60">
        <f t="shared" si="1338"/>
        <v>-1.4034089999999999</v>
      </c>
      <c r="AA661" s="60">
        <f t="shared" si="1339"/>
        <v>-1.7787010000000001</v>
      </c>
      <c r="AC661" s="60">
        <f t="shared" si="1342"/>
        <v>-2.2171150000000002</v>
      </c>
      <c r="AD661" s="60">
        <f t="shared" si="1340"/>
        <v>-1.967749</v>
      </c>
      <c r="AE661" s="60">
        <f t="shared" si="1340"/>
        <v>-1.6373979999999999</v>
      </c>
      <c r="AF661" s="60">
        <f t="shared" si="1340"/>
        <v>-1.1718390000000001</v>
      </c>
      <c r="AG661" s="60">
        <f t="shared" si="1340"/>
        <v>-1.05897</v>
      </c>
      <c r="AH661" s="60">
        <f t="shared" si="1340"/>
        <v>-1.755789</v>
      </c>
      <c r="AI661" s="60">
        <f t="shared" si="1340"/>
        <v>-1.4350166363636363</v>
      </c>
      <c r="AJ661" s="60">
        <f t="shared" si="1340"/>
        <v>-1.4034089999999999</v>
      </c>
      <c r="AK661" s="60">
        <f t="shared" si="1340"/>
        <v>-1.7787010000000001</v>
      </c>
      <c r="AM661" s="31">
        <f t="shared" si="1344"/>
        <v>-7.3186280000000004</v>
      </c>
      <c r="AN661" s="31">
        <f t="shared" si="1343"/>
        <v>-6.3783799999999999</v>
      </c>
      <c r="AO661" s="31">
        <f t="shared" si="1343"/>
        <v>-6.518885</v>
      </c>
      <c r="AP661" s="31">
        <f t="shared" si="1343"/>
        <v>-4.5415010000000002</v>
      </c>
      <c r="AQ661" s="31">
        <f t="shared" si="1343"/>
        <v>-3.4261520000000001</v>
      </c>
      <c r="AR661" s="31">
        <f t="shared" si="1343"/>
        <v>-5.260599</v>
      </c>
      <c r="AS661" s="31">
        <f t="shared" si="1343"/>
        <v>-4.0820214545454547</v>
      </c>
      <c r="AT661" s="31">
        <f t="shared" si="1343"/>
        <v>-4.3448340000000005</v>
      </c>
      <c r="AU661" s="31">
        <f t="shared" si="1343"/>
        <v>-5.8185359999999999</v>
      </c>
    </row>
    <row r="662" spans="1:47" x14ac:dyDescent="0.25">
      <c r="A662" s="25" t="s">
        <v>121</v>
      </c>
      <c r="B662" s="25" t="s">
        <v>102</v>
      </c>
      <c r="C662" s="25" t="s">
        <v>91</v>
      </c>
      <c r="D662" s="26">
        <v>13</v>
      </c>
      <c r="F662" s="29">
        <v>-0.66250200000000004</v>
      </c>
      <c r="G662" s="29">
        <v>-1.5686260000000001</v>
      </c>
      <c r="H662" s="29">
        <v>-1.855853</v>
      </c>
      <c r="I662" s="29">
        <v>-1.2433670000000001</v>
      </c>
      <c r="J662" s="29">
        <v>-0.94030499999999995</v>
      </c>
      <c r="K662" s="29">
        <v>-0.58760699999999999</v>
      </c>
      <c r="L662" s="29">
        <v>-1.5144839999999999</v>
      </c>
      <c r="M662" s="58">
        <v>-1.225139</v>
      </c>
      <c r="N662" s="58">
        <v>-0.84730799999999995</v>
      </c>
      <c r="O662" s="58">
        <v>-1.2039150000000001</v>
      </c>
      <c r="R662" s="31"/>
      <c r="S662" s="31">
        <f t="shared" si="1331"/>
        <v>-1.5686260000000001</v>
      </c>
      <c r="T662" s="31">
        <f t="shared" si="1332"/>
        <v>-1.855853</v>
      </c>
      <c r="U662" s="31">
        <f t="shared" si="1333"/>
        <v>-1.2433670000000001</v>
      </c>
      <c r="V662" s="31">
        <f t="shared" si="1334"/>
        <v>-0.94030499999999995</v>
      </c>
      <c r="W662" s="31">
        <f t="shared" si="1335"/>
        <v>-0.58760699999999999</v>
      </c>
      <c r="X662" s="31">
        <f t="shared" si="1336"/>
        <v>-1.5144839999999999</v>
      </c>
      <c r="Y662" s="60">
        <f t="shared" si="1337"/>
        <v>-0.91824609090909093</v>
      </c>
      <c r="Z662" s="60">
        <f t="shared" si="1338"/>
        <v>-0.84730799999999995</v>
      </c>
      <c r="AA662" s="60">
        <f t="shared" si="1339"/>
        <v>-1.2039150000000001</v>
      </c>
      <c r="AC662" s="60">
        <f t="shared" si="1342"/>
        <v>-1.5686260000000001</v>
      </c>
      <c r="AD662" s="60">
        <f t="shared" si="1340"/>
        <v>-1.855853</v>
      </c>
      <c r="AE662" s="60">
        <f t="shared" si="1340"/>
        <v>-1.2433670000000001</v>
      </c>
      <c r="AF662" s="60">
        <f t="shared" si="1340"/>
        <v>-0.94030499999999995</v>
      </c>
      <c r="AG662" s="60">
        <f t="shared" si="1340"/>
        <v>-0.58760699999999999</v>
      </c>
      <c r="AH662" s="60">
        <f t="shared" si="1340"/>
        <v>-1.5144839999999999</v>
      </c>
      <c r="AI662" s="60">
        <f t="shared" si="1340"/>
        <v>-0.91824609090909093</v>
      </c>
      <c r="AJ662" s="60">
        <f t="shared" si="1340"/>
        <v>-0.84730799999999995</v>
      </c>
      <c r="AK662" s="60">
        <f t="shared" si="1340"/>
        <v>-1.2039150000000001</v>
      </c>
      <c r="AM662" s="31">
        <f t="shared" si="1344"/>
        <v>-8.8872540000000004</v>
      </c>
      <c r="AN662" s="31">
        <f t="shared" si="1343"/>
        <v>-8.2342329999999997</v>
      </c>
      <c r="AO662" s="31">
        <f t="shared" si="1343"/>
        <v>-7.7622520000000002</v>
      </c>
      <c r="AP662" s="31">
        <f t="shared" si="1343"/>
        <v>-5.4818060000000006</v>
      </c>
      <c r="AQ662" s="31">
        <f t="shared" si="1343"/>
        <v>-4.0137590000000003</v>
      </c>
      <c r="AR662" s="31">
        <f t="shared" si="1343"/>
        <v>-6.7750830000000004</v>
      </c>
      <c r="AS662" s="31">
        <f t="shared" si="1343"/>
        <v>-5.0002675454545455</v>
      </c>
      <c r="AT662" s="31">
        <f t="shared" si="1343"/>
        <v>-5.1921420000000005</v>
      </c>
      <c r="AU662" s="31">
        <f t="shared" si="1343"/>
        <v>-7.0224510000000002</v>
      </c>
    </row>
    <row r="663" spans="1:47" x14ac:dyDescent="0.25">
      <c r="A663" s="25" t="s">
        <v>121</v>
      </c>
      <c r="B663" s="25" t="s">
        <v>102</v>
      </c>
      <c r="C663" s="25" t="s">
        <v>92</v>
      </c>
      <c r="D663" s="26">
        <v>14</v>
      </c>
      <c r="F663" s="29">
        <v>-0.209121</v>
      </c>
      <c r="G663" s="29">
        <v>-0.872282</v>
      </c>
      <c r="H663" s="29">
        <v>-1.042853</v>
      </c>
      <c r="I663" s="29">
        <v>-0.96386400000000005</v>
      </c>
      <c r="J663" s="29">
        <v>-0.71465299999999998</v>
      </c>
      <c r="K663" s="29">
        <v>-0.311199</v>
      </c>
      <c r="L663" s="29">
        <v>-0.83174999999999999</v>
      </c>
      <c r="M663" s="58">
        <v>-0.72123400000000004</v>
      </c>
      <c r="N663" s="58">
        <v>-0.28908899999999998</v>
      </c>
      <c r="O663" s="58">
        <v>-0.51338600000000001</v>
      </c>
      <c r="R663" s="31"/>
      <c r="S663" s="31">
        <f t="shared" si="1331"/>
        <v>-0.872282</v>
      </c>
      <c r="T663" s="31">
        <f t="shared" si="1332"/>
        <v>-1.042853</v>
      </c>
      <c r="U663" s="31">
        <f t="shared" si="1333"/>
        <v>-0.96386400000000005</v>
      </c>
      <c r="V663" s="31">
        <f t="shared" si="1334"/>
        <v>-0.71465299999999998</v>
      </c>
      <c r="W663" s="31">
        <f t="shared" si="1335"/>
        <v>-0.311199</v>
      </c>
      <c r="X663" s="31">
        <f t="shared" si="1336"/>
        <v>-0.83174999999999999</v>
      </c>
      <c r="Y663" s="60">
        <f t="shared" si="1337"/>
        <v>-0.44189963636363638</v>
      </c>
      <c r="Z663" s="60">
        <f t="shared" si="1338"/>
        <v>-0.28908899999999998</v>
      </c>
      <c r="AA663" s="60">
        <f t="shared" si="1339"/>
        <v>-0.51338600000000001</v>
      </c>
      <c r="AC663" s="60">
        <f t="shared" si="1342"/>
        <v>-0.872282</v>
      </c>
      <c r="AD663" s="60">
        <f t="shared" si="1340"/>
        <v>-1.042853</v>
      </c>
      <c r="AE663" s="60">
        <f t="shared" si="1340"/>
        <v>-0.96386400000000005</v>
      </c>
      <c r="AF663" s="60">
        <f t="shared" si="1340"/>
        <v>-0.71465299999999998</v>
      </c>
      <c r="AG663" s="60">
        <f t="shared" si="1340"/>
        <v>-0.311199</v>
      </c>
      <c r="AH663" s="60">
        <f t="shared" si="1340"/>
        <v>-0.83174999999999999</v>
      </c>
      <c r="AI663" s="60">
        <f t="shared" si="1340"/>
        <v>-0.44189963636363638</v>
      </c>
      <c r="AJ663" s="60">
        <f t="shared" si="1340"/>
        <v>-0.28908899999999998</v>
      </c>
      <c r="AK663" s="60">
        <f t="shared" si="1340"/>
        <v>-0.51338600000000001</v>
      </c>
      <c r="AM663" s="31">
        <f t="shared" si="1344"/>
        <v>-9.7595360000000007</v>
      </c>
      <c r="AN663" s="31">
        <f t="shared" si="1343"/>
        <v>-9.2770860000000006</v>
      </c>
      <c r="AO663" s="31">
        <f t="shared" si="1343"/>
        <v>-8.7261160000000011</v>
      </c>
      <c r="AP663" s="31">
        <f t="shared" si="1343"/>
        <v>-6.1964590000000008</v>
      </c>
      <c r="AQ663" s="31">
        <f t="shared" si="1343"/>
        <v>-4.3249580000000005</v>
      </c>
      <c r="AR663" s="31">
        <f t="shared" si="1343"/>
        <v>-7.606833</v>
      </c>
      <c r="AS663" s="31">
        <f t="shared" si="1343"/>
        <v>-5.4421671818181823</v>
      </c>
      <c r="AT663" s="31">
        <f t="shared" si="1343"/>
        <v>-5.4812310000000002</v>
      </c>
      <c r="AU663" s="31">
        <f t="shared" si="1343"/>
        <v>-7.5358369999999999</v>
      </c>
    </row>
    <row r="664" spans="1:47" x14ac:dyDescent="0.25">
      <c r="A664" s="25" t="s">
        <v>121</v>
      </c>
      <c r="B664" s="25" t="s">
        <v>102</v>
      </c>
      <c r="C664" s="25" t="s">
        <v>93</v>
      </c>
      <c r="D664" s="26">
        <v>15</v>
      </c>
      <c r="F664" s="29">
        <v>0.41054000000000002</v>
      </c>
      <c r="G664" s="29">
        <v>-2.7720000000000002E-3</v>
      </c>
      <c r="H664" s="29">
        <v>-0.15729000000000001</v>
      </c>
      <c r="I664" s="29">
        <v>-0.49051400000000001</v>
      </c>
      <c r="J664" s="29">
        <v>-0.42811900000000003</v>
      </c>
      <c r="K664" s="29">
        <v>-9.3200000000000002E-3</v>
      </c>
      <c r="L664" s="29">
        <v>2.1086000000000001E-2</v>
      </c>
      <c r="M664" s="58">
        <v>0.18849299999999999</v>
      </c>
      <c r="N664" s="58">
        <v>0.28916599999999998</v>
      </c>
      <c r="O664" s="58">
        <v>0.26712999999999998</v>
      </c>
      <c r="R664" s="31"/>
      <c r="S664" s="31">
        <f t="shared" si="1331"/>
        <v>-2.7720000000000002E-3</v>
      </c>
      <c r="T664" s="31">
        <f t="shared" si="1332"/>
        <v>-0.15729000000000001</v>
      </c>
      <c r="U664" s="31">
        <f t="shared" si="1333"/>
        <v>-0.49051400000000001</v>
      </c>
      <c r="V664" s="31">
        <f t="shared" si="1334"/>
        <v>-0.42811900000000003</v>
      </c>
      <c r="W664" s="31">
        <f t="shared" si="1335"/>
        <v>-9.3200000000000002E-3</v>
      </c>
      <c r="X664" s="31">
        <f t="shared" si="1336"/>
        <v>2.1086000000000001E-2</v>
      </c>
      <c r="Y664" s="60">
        <f t="shared" si="1337"/>
        <v>0.30960954545454544</v>
      </c>
      <c r="Z664" s="60">
        <f t="shared" si="1338"/>
        <v>0.28916599999999998</v>
      </c>
      <c r="AA664" s="60">
        <f t="shared" si="1339"/>
        <v>0.26712999999999998</v>
      </c>
      <c r="AC664" s="60">
        <f t="shared" si="1342"/>
        <v>-2.7720000000000002E-3</v>
      </c>
      <c r="AD664" s="60">
        <f t="shared" si="1340"/>
        <v>-0.15729000000000001</v>
      </c>
      <c r="AE664" s="60">
        <f t="shared" si="1340"/>
        <v>-0.49051400000000001</v>
      </c>
      <c r="AF664" s="60">
        <f t="shared" si="1340"/>
        <v>-0.42811900000000003</v>
      </c>
      <c r="AG664" s="60">
        <f t="shared" si="1340"/>
        <v>-9.3200000000000002E-3</v>
      </c>
      <c r="AH664" s="60">
        <f t="shared" si="1340"/>
        <v>2.1086000000000001E-2</v>
      </c>
      <c r="AI664" s="60">
        <f t="shared" si="1340"/>
        <v>0.30960954545454544</v>
      </c>
      <c r="AJ664" s="60">
        <f t="shared" si="1340"/>
        <v>0.28916599999999998</v>
      </c>
      <c r="AK664" s="60">
        <f t="shared" si="1340"/>
        <v>0.26712999999999998</v>
      </c>
      <c r="AM664" s="31">
        <f t="shared" si="1344"/>
        <v>-9.7623080000000009</v>
      </c>
      <c r="AN664" s="31">
        <f t="shared" si="1343"/>
        <v>-9.4343760000000003</v>
      </c>
      <c r="AO664" s="31">
        <f t="shared" si="1343"/>
        <v>-9.2166300000000003</v>
      </c>
      <c r="AP664" s="31">
        <f t="shared" si="1343"/>
        <v>-6.6245780000000005</v>
      </c>
      <c r="AQ664" s="31">
        <f t="shared" si="1343"/>
        <v>-4.3342780000000003</v>
      </c>
      <c r="AR664" s="31">
        <f t="shared" si="1343"/>
        <v>-7.5857469999999996</v>
      </c>
      <c r="AS664" s="31">
        <f t="shared" si="1343"/>
        <v>-5.1325576363636367</v>
      </c>
      <c r="AT664" s="31">
        <f t="shared" si="1343"/>
        <v>-5.1920650000000004</v>
      </c>
      <c r="AU664" s="31">
        <f t="shared" si="1343"/>
        <v>-7.268707</v>
      </c>
    </row>
    <row r="665" spans="1:47" x14ac:dyDescent="0.25">
      <c r="A665" s="25" t="s">
        <v>121</v>
      </c>
      <c r="B665" s="25" t="s">
        <v>103</v>
      </c>
      <c r="C665" s="25" t="s">
        <v>91</v>
      </c>
      <c r="D665" s="26">
        <v>16</v>
      </c>
      <c r="F665" s="29">
        <v>-0.46789599999999998</v>
      </c>
      <c r="G665" s="29">
        <v>-8.5084999999999994E-2</v>
      </c>
      <c r="H665" s="29">
        <v>0.30295699999999998</v>
      </c>
      <c r="I665" s="29">
        <v>-0.65434300000000001</v>
      </c>
      <c r="J665" s="29">
        <v>-0.66859900000000005</v>
      </c>
      <c r="K665" s="29">
        <v>-0.45793699999999998</v>
      </c>
      <c r="L665" s="29">
        <v>-4.0634000000000003E-2</v>
      </c>
      <c r="M665" s="58">
        <v>0.143285</v>
      </c>
      <c r="N665" s="58">
        <v>0.31922899999999998</v>
      </c>
      <c r="O665" s="58">
        <v>0.29175000000000001</v>
      </c>
      <c r="R665" s="31"/>
      <c r="S665" s="31">
        <f t="shared" si="1331"/>
        <v>-8.5084999999999994E-2</v>
      </c>
      <c r="T665" s="31">
        <f t="shared" si="1332"/>
        <v>0.30295699999999998</v>
      </c>
      <c r="U665" s="31">
        <f t="shared" si="1333"/>
        <v>-0.65434300000000001</v>
      </c>
      <c r="V665" s="31">
        <f t="shared" si="1334"/>
        <v>-0.66859900000000005</v>
      </c>
      <c r="W665" s="31">
        <f t="shared" si="1335"/>
        <v>-0.45793699999999998</v>
      </c>
      <c r="X665" s="31">
        <f t="shared" si="1336"/>
        <v>-4.0634000000000003E-2</v>
      </c>
      <c r="Y665" s="60">
        <f t="shared" si="1337"/>
        <v>-0.1900864545454545</v>
      </c>
      <c r="Z665" s="60">
        <f t="shared" si="1338"/>
        <v>0.31922899999999998</v>
      </c>
      <c r="AA665" s="60">
        <f t="shared" si="1339"/>
        <v>0.29175000000000001</v>
      </c>
      <c r="AC665" s="60">
        <f t="shared" si="1342"/>
        <v>-8.5084999999999994E-2</v>
      </c>
      <c r="AD665" s="60">
        <f t="shared" si="1340"/>
        <v>0.30295699999999998</v>
      </c>
      <c r="AE665" s="60">
        <f t="shared" si="1340"/>
        <v>-0.65434300000000001</v>
      </c>
      <c r="AF665" s="60">
        <f t="shared" si="1340"/>
        <v>-0.66859900000000005</v>
      </c>
      <c r="AG665" s="60">
        <f t="shared" si="1340"/>
        <v>-0.45793699999999998</v>
      </c>
      <c r="AH665" s="60">
        <f t="shared" si="1340"/>
        <v>-4.0634000000000003E-2</v>
      </c>
      <c r="AI665" s="60">
        <f t="shared" si="1340"/>
        <v>-0.1900864545454545</v>
      </c>
      <c r="AJ665" s="60">
        <f t="shared" si="1340"/>
        <v>0.31922899999999998</v>
      </c>
      <c r="AK665" s="60">
        <f t="shared" si="1340"/>
        <v>0.29175000000000001</v>
      </c>
      <c r="AM665" s="31">
        <f t="shared" si="1344"/>
        <v>-9.8473930000000003</v>
      </c>
      <c r="AN665" s="31">
        <f t="shared" si="1343"/>
        <v>-9.1314190000000011</v>
      </c>
      <c r="AO665" s="31">
        <f t="shared" si="1343"/>
        <v>-9.8709730000000011</v>
      </c>
      <c r="AP665" s="31">
        <f t="shared" si="1343"/>
        <v>-7.2931770000000009</v>
      </c>
      <c r="AQ665" s="31">
        <f t="shared" si="1343"/>
        <v>-4.7922150000000006</v>
      </c>
      <c r="AR665" s="31">
        <f t="shared" si="1343"/>
        <v>-7.6263809999999994</v>
      </c>
      <c r="AS665" s="31">
        <f t="shared" si="1343"/>
        <v>-5.3226440909090913</v>
      </c>
      <c r="AT665" s="31">
        <f t="shared" si="1343"/>
        <v>-4.8728360000000004</v>
      </c>
      <c r="AU665" s="31">
        <f t="shared" si="1343"/>
        <v>-6.9769569999999996</v>
      </c>
    </row>
    <row r="666" spans="1:47" x14ac:dyDescent="0.25">
      <c r="A666" s="25" t="s">
        <v>121</v>
      </c>
      <c r="B666" s="25" t="s">
        <v>103</v>
      </c>
      <c r="C666" s="25" t="s">
        <v>92</v>
      </c>
      <c r="D666" s="26">
        <v>17</v>
      </c>
      <c r="F666" s="29">
        <v>-0.53787499999999999</v>
      </c>
      <c r="G666" s="29">
        <v>-0.117284</v>
      </c>
      <c r="H666" s="29">
        <v>0.40711199999999997</v>
      </c>
      <c r="I666" s="29">
        <v>-0.61085</v>
      </c>
      <c r="J666" s="29">
        <v>-0.59001400000000004</v>
      </c>
      <c r="K666" s="29">
        <v>-0.36685099999999998</v>
      </c>
      <c r="L666" s="29">
        <v>-4.5874999999999999E-2</v>
      </c>
      <c r="M666" s="58">
        <v>-0.40836099999999997</v>
      </c>
      <c r="N666" s="58">
        <v>0.33799099999999999</v>
      </c>
      <c r="O666" s="58">
        <v>0.54496100000000003</v>
      </c>
      <c r="R666" s="31"/>
      <c r="S666" s="31">
        <f t="shared" si="1331"/>
        <v>-0.117284</v>
      </c>
      <c r="T666" s="31">
        <f t="shared" si="1332"/>
        <v>0.40711199999999997</v>
      </c>
      <c r="U666" s="31">
        <f t="shared" si="1333"/>
        <v>-0.61085</v>
      </c>
      <c r="V666" s="31">
        <f t="shared" si="1334"/>
        <v>-0.59001400000000004</v>
      </c>
      <c r="W666" s="31">
        <f t="shared" si="1335"/>
        <v>-0.36685099999999998</v>
      </c>
      <c r="X666" s="31">
        <f t="shared" si="1336"/>
        <v>-4.5874999999999999E-2</v>
      </c>
      <c r="Y666" s="60">
        <f t="shared" si="1337"/>
        <v>-0.47900499999999996</v>
      </c>
      <c r="Z666" s="60">
        <f t="shared" si="1338"/>
        <v>0.33799099999999999</v>
      </c>
      <c r="AA666" s="60">
        <f t="shared" si="1339"/>
        <v>0.54496100000000003</v>
      </c>
      <c r="AC666" s="60">
        <f t="shared" si="1342"/>
        <v>-0.117284</v>
      </c>
      <c r="AD666" s="60">
        <f t="shared" si="1340"/>
        <v>0.40711199999999997</v>
      </c>
      <c r="AE666" s="60">
        <f t="shared" si="1340"/>
        <v>-0.61085</v>
      </c>
      <c r="AF666" s="60">
        <f t="shared" si="1340"/>
        <v>-0.59001400000000004</v>
      </c>
      <c r="AG666" s="60">
        <f t="shared" si="1340"/>
        <v>-0.36685099999999998</v>
      </c>
      <c r="AH666" s="60">
        <f t="shared" si="1340"/>
        <v>-4.5874999999999999E-2</v>
      </c>
      <c r="AI666" s="60">
        <f t="shared" si="1340"/>
        <v>-0.47900499999999996</v>
      </c>
      <c r="AJ666" s="60">
        <f t="shared" si="1340"/>
        <v>0.33799099999999999</v>
      </c>
      <c r="AK666" s="60">
        <f t="shared" si="1340"/>
        <v>0.54496100000000003</v>
      </c>
      <c r="AM666" s="31">
        <f t="shared" si="1344"/>
        <v>-9.964677</v>
      </c>
      <c r="AN666" s="31">
        <f t="shared" si="1343"/>
        <v>-8.7243070000000014</v>
      </c>
      <c r="AO666" s="31">
        <f t="shared" si="1343"/>
        <v>-10.481823</v>
      </c>
      <c r="AP666" s="31">
        <f t="shared" si="1343"/>
        <v>-7.8831910000000009</v>
      </c>
      <c r="AQ666" s="31">
        <f t="shared" si="1343"/>
        <v>-5.1590660000000002</v>
      </c>
      <c r="AR666" s="31">
        <f t="shared" si="1343"/>
        <v>-7.6722559999999991</v>
      </c>
      <c r="AS666" s="31">
        <f t="shared" si="1343"/>
        <v>-5.8016490909090912</v>
      </c>
      <c r="AT666" s="31">
        <f t="shared" si="1343"/>
        <v>-4.5348450000000007</v>
      </c>
      <c r="AU666" s="31">
        <f t="shared" si="1343"/>
        <v>-6.4319959999999998</v>
      </c>
    </row>
    <row r="667" spans="1:47" x14ac:dyDescent="0.25">
      <c r="A667" s="25" t="s">
        <v>121</v>
      </c>
      <c r="B667" s="25" t="s">
        <v>103</v>
      </c>
      <c r="C667" s="25" t="s">
        <v>93</v>
      </c>
      <c r="D667" s="26">
        <v>18</v>
      </c>
      <c r="F667" s="29">
        <v>-0.51476999999999995</v>
      </c>
      <c r="G667" s="29">
        <v>-0.19012399999999999</v>
      </c>
      <c r="H667" s="29">
        <v>0.53055099999999999</v>
      </c>
      <c r="I667" s="29">
        <v>-0.48039399999999999</v>
      </c>
      <c r="J667" s="29">
        <v>-0.37304199999999998</v>
      </c>
      <c r="K667" s="29">
        <v>-8.7348999999999996E-2</v>
      </c>
      <c r="L667" s="29">
        <v>9.3972E-2</v>
      </c>
      <c r="M667" s="58">
        <v>-0.97750599999999999</v>
      </c>
      <c r="N667" s="58">
        <v>0.410663</v>
      </c>
      <c r="O667" s="58">
        <v>0.67733500000000002</v>
      </c>
      <c r="R667" s="31"/>
      <c r="S667" s="31">
        <f t="shared" si="1331"/>
        <v>-0.19012399999999999</v>
      </c>
      <c r="T667" s="31">
        <f t="shared" si="1332"/>
        <v>0.53055099999999999</v>
      </c>
      <c r="U667" s="31">
        <f t="shared" si="1333"/>
        <v>-0.48039399999999999</v>
      </c>
      <c r="V667" s="31">
        <f t="shared" si="1334"/>
        <v>-0.37304199999999998</v>
      </c>
      <c r="W667" s="31">
        <f t="shared" si="1335"/>
        <v>-8.7348999999999996E-2</v>
      </c>
      <c r="X667" s="31">
        <f t="shared" si="1336"/>
        <v>9.3972E-2</v>
      </c>
      <c r="Y667" s="60">
        <f t="shared" si="1337"/>
        <v>-0.72510454545454539</v>
      </c>
      <c r="Z667" s="60">
        <f t="shared" si="1338"/>
        <v>0.410663</v>
      </c>
      <c r="AA667" s="60">
        <f t="shared" si="1339"/>
        <v>0.67733500000000002</v>
      </c>
      <c r="AC667" s="60">
        <f t="shared" si="1342"/>
        <v>-0.19012399999999999</v>
      </c>
      <c r="AD667" s="60">
        <f t="shared" si="1340"/>
        <v>0.53055099999999999</v>
      </c>
      <c r="AE667" s="60">
        <f t="shared" si="1340"/>
        <v>-0.48039399999999999</v>
      </c>
      <c r="AF667" s="60">
        <f t="shared" si="1340"/>
        <v>-0.37304199999999998</v>
      </c>
      <c r="AG667" s="60">
        <f t="shared" si="1340"/>
        <v>-8.7348999999999996E-2</v>
      </c>
      <c r="AH667" s="60">
        <f t="shared" si="1340"/>
        <v>9.3972E-2</v>
      </c>
      <c r="AI667" s="60">
        <f t="shared" si="1340"/>
        <v>-0.72510454545454539</v>
      </c>
      <c r="AJ667" s="60">
        <f t="shared" si="1340"/>
        <v>0.410663</v>
      </c>
      <c r="AK667" s="60">
        <f t="shared" si="1340"/>
        <v>0.67733500000000002</v>
      </c>
      <c r="AM667" s="31">
        <f t="shared" si="1344"/>
        <v>-10.154801000000001</v>
      </c>
      <c r="AN667" s="31">
        <f t="shared" si="1343"/>
        <v>-8.1937560000000005</v>
      </c>
      <c r="AO667" s="31">
        <f t="shared" si="1343"/>
        <v>-10.962217000000001</v>
      </c>
      <c r="AP667" s="31">
        <f t="shared" si="1343"/>
        <v>-8.2562330000000017</v>
      </c>
      <c r="AQ667" s="31">
        <f t="shared" si="1343"/>
        <v>-5.2464149999999998</v>
      </c>
      <c r="AR667" s="31">
        <f t="shared" si="1343"/>
        <v>-7.5782839999999991</v>
      </c>
      <c r="AS667" s="31">
        <f t="shared" si="1343"/>
        <v>-6.5267536363636367</v>
      </c>
      <c r="AT667" s="31">
        <f t="shared" si="1343"/>
        <v>-4.1241820000000011</v>
      </c>
      <c r="AU667" s="31">
        <f t="shared" si="1343"/>
        <v>-5.7546609999999996</v>
      </c>
    </row>
    <row r="668" spans="1:47" x14ac:dyDescent="0.25">
      <c r="A668" s="25" t="s">
        <v>121</v>
      </c>
      <c r="B668" s="25" t="s">
        <v>90</v>
      </c>
      <c r="C668" s="25" t="s">
        <v>91</v>
      </c>
      <c r="D668" s="26">
        <v>19</v>
      </c>
      <c r="F668" s="29">
        <v>-0.49883</v>
      </c>
      <c r="G668" s="29">
        <v>-0.19840099999999999</v>
      </c>
      <c r="H668" s="29">
        <v>0.59399599999999997</v>
      </c>
      <c r="I668" s="29">
        <v>-0.47279599999999999</v>
      </c>
      <c r="J668" s="29">
        <v>-0.51074200000000003</v>
      </c>
      <c r="K668" s="29">
        <v>-0.51337999999999995</v>
      </c>
      <c r="L668" s="29">
        <v>-0.12868099999999999</v>
      </c>
      <c r="M668" s="58">
        <v>-0.160552</v>
      </c>
      <c r="N668" s="58">
        <v>5.6315999999999998E-2</v>
      </c>
      <c r="O668" s="58">
        <v>2.3439999999999999E-2</v>
      </c>
      <c r="R668" s="31"/>
      <c r="S668" s="31">
        <f t="shared" si="1331"/>
        <v>-0.19840099999999999</v>
      </c>
      <c r="T668" s="31">
        <f t="shared" si="1332"/>
        <v>0.59399599999999997</v>
      </c>
      <c r="U668" s="31">
        <f t="shared" si="1333"/>
        <v>-0.47279599999999999</v>
      </c>
      <c r="V668" s="31">
        <f t="shared" si="1334"/>
        <v>-0.51074200000000003</v>
      </c>
      <c r="W668" s="31">
        <f t="shared" si="1335"/>
        <v>-0.51337999999999995</v>
      </c>
      <c r="X668" s="31">
        <f t="shared" si="1336"/>
        <v>-0.12868099999999999</v>
      </c>
      <c r="Y668" s="60">
        <f t="shared" si="1337"/>
        <v>-0.34506727272727278</v>
      </c>
      <c r="Z668" s="60">
        <f t="shared" si="1338"/>
        <v>5.6315999999999998E-2</v>
      </c>
      <c r="AA668" s="60">
        <f t="shared" si="1339"/>
        <v>2.3439999999999999E-2</v>
      </c>
      <c r="AC668" s="60">
        <f t="shared" si="1342"/>
        <v>-0.19840099999999999</v>
      </c>
      <c r="AD668" s="60">
        <f t="shared" si="1340"/>
        <v>0.59399599999999997</v>
      </c>
      <c r="AE668" s="60">
        <f t="shared" si="1340"/>
        <v>-0.47279599999999999</v>
      </c>
      <c r="AF668" s="60">
        <f t="shared" si="1340"/>
        <v>-0.51074200000000003</v>
      </c>
      <c r="AG668" s="60">
        <f t="shared" si="1340"/>
        <v>-0.51337999999999995</v>
      </c>
      <c r="AH668" s="60">
        <f t="shared" si="1340"/>
        <v>-0.12868099999999999</v>
      </c>
      <c r="AI668" s="60">
        <f t="shared" si="1340"/>
        <v>-0.34506727272727278</v>
      </c>
      <c r="AJ668" s="60">
        <f t="shared" si="1340"/>
        <v>5.6315999999999998E-2</v>
      </c>
      <c r="AK668" s="60">
        <f t="shared" si="1340"/>
        <v>2.3439999999999999E-2</v>
      </c>
      <c r="AM668" s="31">
        <f t="shared" si="1344"/>
        <v>-10.353202000000001</v>
      </c>
      <c r="AN668" s="31">
        <f t="shared" si="1343"/>
        <v>-7.5997600000000007</v>
      </c>
      <c r="AO668" s="31">
        <f t="shared" si="1343"/>
        <v>-11.435013000000001</v>
      </c>
      <c r="AP668" s="31">
        <f t="shared" si="1343"/>
        <v>-8.7669750000000022</v>
      </c>
      <c r="AQ668" s="31">
        <f t="shared" si="1343"/>
        <v>-5.7597949999999996</v>
      </c>
      <c r="AR668" s="31">
        <f t="shared" si="1343"/>
        <v>-7.7069649999999994</v>
      </c>
      <c r="AS668" s="31">
        <f t="shared" si="1343"/>
        <v>-6.8718209090909097</v>
      </c>
      <c r="AT668" s="31">
        <f t="shared" si="1343"/>
        <v>-4.0678660000000013</v>
      </c>
      <c r="AU668" s="31">
        <f t="shared" si="1343"/>
        <v>-5.7312209999999997</v>
      </c>
    </row>
    <row r="669" spans="1:47" x14ac:dyDescent="0.25">
      <c r="A669" s="25" t="s">
        <v>121</v>
      </c>
      <c r="B669" s="25" t="s">
        <v>90</v>
      </c>
      <c r="C669" s="25" t="s">
        <v>92</v>
      </c>
      <c r="D669" s="26">
        <v>20</v>
      </c>
      <c r="F669" s="29">
        <v>-0.42763000000000001</v>
      </c>
      <c r="G669" s="29">
        <v>-0.121235</v>
      </c>
      <c r="H669" s="29">
        <v>0.76127199999999995</v>
      </c>
      <c r="I669" s="29">
        <v>-0.39292700000000003</v>
      </c>
      <c r="J669" s="29">
        <v>-0.429782</v>
      </c>
      <c r="K669" s="29">
        <v>-0.34186699999999998</v>
      </c>
      <c r="L669" s="29">
        <v>0.150558</v>
      </c>
      <c r="M669" s="58">
        <v>-8.1818000000000002E-2</v>
      </c>
      <c r="N669" s="58">
        <v>0.34568399999999999</v>
      </c>
      <c r="O669" s="58">
        <v>8.1287999999999999E-2</v>
      </c>
      <c r="R669" s="31"/>
      <c r="S669" s="31">
        <f t="shared" si="1331"/>
        <v>-0.121235</v>
      </c>
      <c r="T669" s="31">
        <f t="shared" si="1332"/>
        <v>0.76127199999999995</v>
      </c>
      <c r="U669" s="31">
        <f t="shared" si="1333"/>
        <v>-0.39292700000000003</v>
      </c>
      <c r="V669" s="31">
        <f t="shared" si="1334"/>
        <v>-0.429782</v>
      </c>
      <c r="W669" s="31">
        <f t="shared" si="1335"/>
        <v>-0.34186699999999998</v>
      </c>
      <c r="X669" s="31">
        <f t="shared" si="1336"/>
        <v>0.150558</v>
      </c>
      <c r="Y669" s="60">
        <f t="shared" si="1337"/>
        <v>-0.27044272727272728</v>
      </c>
      <c r="Z669" s="60">
        <f t="shared" si="1338"/>
        <v>0.34568399999999999</v>
      </c>
      <c r="AA669" s="60">
        <f t="shared" si="1339"/>
        <v>8.1287999999999999E-2</v>
      </c>
      <c r="AC669" s="60">
        <f t="shared" si="1342"/>
        <v>-0.121235</v>
      </c>
      <c r="AD669" s="60">
        <f t="shared" si="1340"/>
        <v>0.76127199999999995</v>
      </c>
      <c r="AE669" s="60">
        <f t="shared" si="1340"/>
        <v>-0.39292700000000003</v>
      </c>
      <c r="AF669" s="60">
        <f t="shared" si="1340"/>
        <v>-0.429782</v>
      </c>
      <c r="AG669" s="60">
        <f t="shared" si="1340"/>
        <v>-0.34186699999999998</v>
      </c>
      <c r="AH669" s="60">
        <f t="shared" si="1340"/>
        <v>0.150558</v>
      </c>
      <c r="AI669" s="60">
        <f t="shared" si="1340"/>
        <v>-0.27044272727272728</v>
      </c>
      <c r="AJ669" s="60">
        <f t="shared" si="1340"/>
        <v>0.34568399999999999</v>
      </c>
      <c r="AK669" s="60">
        <f t="shared" si="1340"/>
        <v>8.1287999999999999E-2</v>
      </c>
      <c r="AM669" s="31">
        <f t="shared" si="1344"/>
        <v>-10.474437000000002</v>
      </c>
      <c r="AN669" s="31">
        <f t="shared" si="1343"/>
        <v>-6.8384880000000008</v>
      </c>
      <c r="AO669" s="31">
        <f t="shared" si="1343"/>
        <v>-11.827940000000002</v>
      </c>
      <c r="AP669" s="31">
        <f t="shared" si="1343"/>
        <v>-9.1967570000000016</v>
      </c>
      <c r="AQ669" s="31">
        <f t="shared" si="1343"/>
        <v>-6.1016619999999993</v>
      </c>
      <c r="AR669" s="31">
        <f t="shared" si="1343"/>
        <v>-7.5564069999999992</v>
      </c>
      <c r="AS669" s="31">
        <f t="shared" si="1343"/>
        <v>-7.1422636363636371</v>
      </c>
      <c r="AT669" s="31">
        <f t="shared" si="1343"/>
        <v>-3.7221820000000014</v>
      </c>
      <c r="AU669" s="31">
        <f t="shared" si="1343"/>
        <v>-5.6499329999999999</v>
      </c>
    </row>
    <row r="670" spans="1:47" x14ac:dyDescent="0.25">
      <c r="A670" s="25" t="s">
        <v>121</v>
      </c>
      <c r="B670" s="25" t="s">
        <v>90</v>
      </c>
      <c r="C670" s="25" t="s">
        <v>93</v>
      </c>
      <c r="D670" s="26">
        <v>21</v>
      </c>
      <c r="F670" s="29">
        <v>-0.52104700000000004</v>
      </c>
      <c r="G670" s="29">
        <v>-0.13531000000000001</v>
      </c>
      <c r="H670" s="29">
        <v>0.71528700000000001</v>
      </c>
      <c r="I670" s="29">
        <v>-0.33111699999999999</v>
      </c>
      <c r="J670" s="29">
        <v>-0.33657900000000002</v>
      </c>
      <c r="K670" s="29">
        <v>-0.100408</v>
      </c>
      <c r="L670" s="29">
        <v>0.23954300000000001</v>
      </c>
      <c r="M670" s="58">
        <v>-8.6759000000000003E-2</v>
      </c>
      <c r="N670" s="58">
        <v>0.477524</v>
      </c>
      <c r="O670" s="58">
        <v>2.2647E-2</v>
      </c>
      <c r="R670" s="31"/>
      <c r="S670" s="31">
        <f t="shared" si="1331"/>
        <v>-0.13531000000000001</v>
      </c>
      <c r="T670" s="31">
        <f t="shared" si="1332"/>
        <v>0.71528700000000001</v>
      </c>
      <c r="U670" s="31">
        <f t="shared" si="1333"/>
        <v>-0.33111699999999999</v>
      </c>
      <c r="V670" s="31">
        <f t="shared" si="1334"/>
        <v>-0.33657900000000002</v>
      </c>
      <c r="W670" s="31">
        <f t="shared" si="1335"/>
        <v>-0.100408</v>
      </c>
      <c r="X670" s="31">
        <f t="shared" si="1336"/>
        <v>0.23954300000000001</v>
      </c>
      <c r="Y670" s="60">
        <f t="shared" si="1337"/>
        <v>-0.32364336363636365</v>
      </c>
      <c r="Z670" s="60">
        <f t="shared" si="1338"/>
        <v>0.477524</v>
      </c>
      <c r="AA670" s="60">
        <f t="shared" si="1339"/>
        <v>2.2647E-2</v>
      </c>
      <c r="AC670" s="60">
        <f t="shared" si="1342"/>
        <v>-0.13531000000000001</v>
      </c>
      <c r="AD670" s="60">
        <f t="shared" si="1340"/>
        <v>0.71528700000000001</v>
      </c>
      <c r="AE670" s="60">
        <f t="shared" si="1340"/>
        <v>-0.33111699999999999</v>
      </c>
      <c r="AF670" s="60">
        <f t="shared" si="1340"/>
        <v>-0.33657900000000002</v>
      </c>
      <c r="AG670" s="60">
        <f t="shared" si="1340"/>
        <v>-0.100408</v>
      </c>
      <c r="AH670" s="60">
        <f t="shared" si="1340"/>
        <v>0.23954300000000001</v>
      </c>
      <c r="AI670" s="60">
        <f t="shared" si="1340"/>
        <v>-0.32364336363636365</v>
      </c>
      <c r="AJ670" s="60">
        <f t="shared" si="1340"/>
        <v>0.477524</v>
      </c>
      <c r="AK670" s="60">
        <f t="shared" si="1340"/>
        <v>2.2647E-2</v>
      </c>
      <c r="AM670" s="31">
        <f t="shared" si="1344"/>
        <v>-10.609747000000002</v>
      </c>
      <c r="AN670" s="31">
        <f t="shared" si="1343"/>
        <v>-6.1232010000000008</v>
      </c>
      <c r="AO670" s="31">
        <f t="shared" si="1343"/>
        <v>-12.159057000000002</v>
      </c>
      <c r="AP670" s="31">
        <f t="shared" si="1343"/>
        <v>-9.533336000000002</v>
      </c>
      <c r="AQ670" s="31">
        <f t="shared" si="1343"/>
        <v>-6.2020699999999991</v>
      </c>
      <c r="AR670" s="31">
        <f t="shared" si="1343"/>
        <v>-7.3168639999999989</v>
      </c>
      <c r="AS670" s="31">
        <f t="shared" si="1343"/>
        <v>-7.4659070000000005</v>
      </c>
      <c r="AT670" s="31">
        <f t="shared" si="1343"/>
        <v>-3.2446580000000016</v>
      </c>
      <c r="AU670" s="31">
        <f t="shared" si="1343"/>
        <v>-5.6272859999999998</v>
      </c>
    </row>
    <row r="671" spans="1:47" x14ac:dyDescent="0.25">
      <c r="A671" s="25" t="s">
        <v>121</v>
      </c>
      <c r="B671" s="25" t="s">
        <v>94</v>
      </c>
      <c r="C671" s="25" t="s">
        <v>91</v>
      </c>
      <c r="D671" s="26">
        <v>22</v>
      </c>
      <c r="F671" s="29">
        <v>0.46237699999999998</v>
      </c>
      <c r="G671" s="29">
        <v>0.68967500000000004</v>
      </c>
      <c r="H671" s="29">
        <v>1.2002470000000001</v>
      </c>
      <c r="I671" s="29">
        <v>0.41911100000000001</v>
      </c>
      <c r="J671" s="29">
        <v>0.235428</v>
      </c>
      <c r="K671" s="29">
        <v>0.38232500000000003</v>
      </c>
      <c r="L671" s="29">
        <v>0.78524300000000002</v>
      </c>
      <c r="M671" s="58">
        <v>1.267673</v>
      </c>
      <c r="N671" s="58">
        <v>0.75394399999999995</v>
      </c>
      <c r="O671" s="58">
        <v>0.53043300000000004</v>
      </c>
      <c r="R671" s="31"/>
      <c r="S671" s="31">
        <f t="shared" si="1331"/>
        <v>0.68967500000000004</v>
      </c>
      <c r="T671" s="31">
        <f t="shared" si="1332"/>
        <v>1.2002470000000001</v>
      </c>
      <c r="U671" s="31">
        <f t="shared" si="1333"/>
        <v>0.41911100000000001</v>
      </c>
      <c r="V671" s="31">
        <f t="shared" si="1334"/>
        <v>0.235428</v>
      </c>
      <c r="W671" s="31">
        <f t="shared" si="1335"/>
        <v>0.38232500000000003</v>
      </c>
      <c r="X671" s="31">
        <f t="shared" si="1336"/>
        <v>0.78524300000000002</v>
      </c>
      <c r="Y671" s="60">
        <f t="shared" si="1337"/>
        <v>0.82842063636363639</v>
      </c>
      <c r="Z671" s="60">
        <f t="shared" si="1338"/>
        <v>0.75394399999999995</v>
      </c>
      <c r="AA671" s="60">
        <f t="shared" si="1339"/>
        <v>0.53043300000000004</v>
      </c>
      <c r="AC671" s="60">
        <f t="shared" si="1342"/>
        <v>0.68967500000000004</v>
      </c>
      <c r="AD671" s="60">
        <f t="shared" si="1340"/>
        <v>1.2002470000000001</v>
      </c>
      <c r="AE671" s="60">
        <f t="shared" si="1340"/>
        <v>0.41911100000000001</v>
      </c>
      <c r="AF671" s="60">
        <f t="shared" si="1340"/>
        <v>0.235428</v>
      </c>
      <c r="AG671" s="60">
        <f t="shared" si="1340"/>
        <v>0.38232500000000003</v>
      </c>
      <c r="AH671" s="60">
        <f t="shared" si="1340"/>
        <v>0.78524300000000002</v>
      </c>
      <c r="AI671" s="60">
        <f t="shared" si="1340"/>
        <v>0.82842063636363639</v>
      </c>
      <c r="AJ671" s="60">
        <f t="shared" si="1340"/>
        <v>0.75394399999999995</v>
      </c>
      <c r="AK671" s="60">
        <f t="shared" si="1340"/>
        <v>0.53043300000000004</v>
      </c>
      <c r="AM671" s="31">
        <f t="shared" si="1344"/>
        <v>-9.9200720000000029</v>
      </c>
      <c r="AN671" s="31">
        <f t="shared" si="1343"/>
        <v>-4.9229540000000007</v>
      </c>
      <c r="AO671" s="31">
        <f t="shared" si="1343"/>
        <v>-11.739946000000003</v>
      </c>
      <c r="AP671" s="31">
        <f t="shared" si="1343"/>
        <v>-9.2979080000000014</v>
      </c>
      <c r="AQ671" s="31">
        <f t="shared" si="1343"/>
        <v>-5.8197449999999993</v>
      </c>
      <c r="AR671" s="31">
        <f t="shared" si="1343"/>
        <v>-6.5316209999999986</v>
      </c>
      <c r="AS671" s="31">
        <f t="shared" si="1343"/>
        <v>-6.6374863636363646</v>
      </c>
      <c r="AT671" s="31">
        <f t="shared" si="1343"/>
        <v>-2.4907140000000014</v>
      </c>
      <c r="AU671" s="31">
        <f t="shared" si="1343"/>
        <v>-5.0968529999999994</v>
      </c>
    </row>
    <row r="672" spans="1:47" x14ac:dyDescent="0.25">
      <c r="A672" s="25" t="s">
        <v>121</v>
      </c>
      <c r="B672" s="25" t="s">
        <v>94</v>
      </c>
      <c r="C672" s="25" t="s">
        <v>92</v>
      </c>
      <c r="D672" s="26">
        <v>23</v>
      </c>
      <c r="F672" s="29">
        <v>0.49046200000000001</v>
      </c>
      <c r="G672" s="29">
        <v>0.64889799999999997</v>
      </c>
      <c r="H672" s="29">
        <v>1.0699970000000001</v>
      </c>
      <c r="I672" s="29">
        <v>0.33423599999999998</v>
      </c>
      <c r="J672" s="29">
        <v>0.13366500000000001</v>
      </c>
      <c r="K672" s="29">
        <v>0.32337399999999999</v>
      </c>
      <c r="L672" s="29">
        <v>0.70660199999999995</v>
      </c>
      <c r="M672" s="58">
        <v>1.2378709999999999</v>
      </c>
      <c r="N672" s="58">
        <v>0.77616300000000005</v>
      </c>
      <c r="O672" s="58">
        <v>0.65351999999999999</v>
      </c>
      <c r="R672" s="31"/>
      <c r="S672" s="31">
        <f t="shared" si="1331"/>
        <v>0.64889799999999997</v>
      </c>
      <c r="T672" s="31">
        <f t="shared" si="1332"/>
        <v>1.0699970000000001</v>
      </c>
      <c r="U672" s="31">
        <f t="shared" si="1333"/>
        <v>0.33423599999999998</v>
      </c>
      <c r="V672" s="31">
        <f t="shared" si="1334"/>
        <v>0.13366500000000001</v>
      </c>
      <c r="W672" s="31">
        <f t="shared" si="1335"/>
        <v>0.32337399999999999</v>
      </c>
      <c r="X672" s="31">
        <f t="shared" si="1336"/>
        <v>0.70660199999999995</v>
      </c>
      <c r="Y672" s="60">
        <f t="shared" si="1337"/>
        <v>0.83019336363636365</v>
      </c>
      <c r="Z672" s="60">
        <f t="shared" si="1338"/>
        <v>0.77616300000000005</v>
      </c>
      <c r="AA672" s="60">
        <f t="shared" si="1339"/>
        <v>0.65351999999999999</v>
      </c>
      <c r="AC672" s="60">
        <f t="shared" si="1342"/>
        <v>0.64889799999999997</v>
      </c>
      <c r="AD672" s="60">
        <f t="shared" ref="AD672:AD676" si="1345">T672</f>
        <v>1.0699970000000001</v>
      </c>
      <c r="AE672" s="60">
        <f t="shared" ref="AE672:AE676" si="1346">U672</f>
        <v>0.33423599999999998</v>
      </c>
      <c r="AF672" s="60">
        <f t="shared" ref="AF672:AF676" si="1347">V672</f>
        <v>0.13366500000000001</v>
      </c>
      <c r="AG672" s="60">
        <f t="shared" ref="AG672:AG676" si="1348">W672</f>
        <v>0.32337399999999999</v>
      </c>
      <c r="AH672" s="60">
        <f t="shared" ref="AH672:AH676" si="1349">X672</f>
        <v>0.70660199999999995</v>
      </c>
      <c r="AI672" s="60">
        <f t="shared" ref="AI672:AI676" si="1350">Y672</f>
        <v>0.83019336363636365</v>
      </c>
      <c r="AJ672" s="60">
        <f t="shared" ref="AJ672:AJ676" si="1351">Z672</f>
        <v>0.77616300000000005</v>
      </c>
      <c r="AK672" s="60">
        <f t="shared" ref="AK672:AK676" si="1352">AA672</f>
        <v>0.65351999999999999</v>
      </c>
      <c r="AM672" s="31">
        <f t="shared" si="1344"/>
        <v>-9.271174000000002</v>
      </c>
      <c r="AN672" s="31">
        <f t="shared" si="1343"/>
        <v>-3.8529570000000009</v>
      </c>
      <c r="AO672" s="31">
        <f t="shared" si="1343"/>
        <v>-11.405710000000003</v>
      </c>
      <c r="AP672" s="31">
        <f t="shared" si="1343"/>
        <v>-9.1642430000000008</v>
      </c>
      <c r="AQ672" s="31">
        <f t="shared" si="1343"/>
        <v>-5.496370999999999</v>
      </c>
      <c r="AR672" s="31">
        <f t="shared" si="1343"/>
        <v>-5.8250189999999984</v>
      </c>
      <c r="AS672" s="31">
        <f t="shared" si="1343"/>
        <v>-5.8072930000000014</v>
      </c>
      <c r="AT672" s="31">
        <f t="shared" si="1343"/>
        <v>-1.7145510000000015</v>
      </c>
      <c r="AU672" s="31">
        <f t="shared" si="1343"/>
        <v>-4.4433329999999991</v>
      </c>
    </row>
    <row r="673" spans="1:67" x14ac:dyDescent="0.25">
      <c r="A673" s="25" t="s">
        <v>121</v>
      </c>
      <c r="B673" s="25" t="s">
        <v>94</v>
      </c>
      <c r="C673" s="25" t="s">
        <v>93</v>
      </c>
      <c r="D673" s="26">
        <v>24</v>
      </c>
      <c r="F673" s="29">
        <v>0.29792400000000002</v>
      </c>
      <c r="G673" s="29">
        <v>0.45533699999999999</v>
      </c>
      <c r="H673" s="29">
        <v>0.72849200000000003</v>
      </c>
      <c r="I673" s="29">
        <v>0.13128999999999999</v>
      </c>
      <c r="J673" s="29">
        <v>1.5740000000000001E-2</v>
      </c>
      <c r="K673" s="29">
        <v>0.172653</v>
      </c>
      <c r="L673" s="29">
        <v>0.47545799999999999</v>
      </c>
      <c r="M673" s="58">
        <v>0.906941</v>
      </c>
      <c r="N673" s="58">
        <v>0.62528799999999995</v>
      </c>
      <c r="O673" s="58">
        <v>0.58918899999999996</v>
      </c>
      <c r="R673" s="31"/>
      <c r="S673" s="31">
        <f t="shared" si="1331"/>
        <v>0.45533699999999999</v>
      </c>
      <c r="T673" s="31">
        <f t="shared" si="1332"/>
        <v>0.72849200000000003</v>
      </c>
      <c r="U673" s="31">
        <f t="shared" si="1333"/>
        <v>0.13128999999999999</v>
      </c>
      <c r="V673" s="31">
        <f t="shared" si="1334"/>
        <v>1.5740000000000001E-2</v>
      </c>
      <c r="W673" s="31">
        <f t="shared" si="1335"/>
        <v>0.172653</v>
      </c>
      <c r="X673" s="31">
        <f t="shared" si="1336"/>
        <v>0.47545799999999999</v>
      </c>
      <c r="Y673" s="60">
        <f t="shared" si="1337"/>
        <v>0.57474990909090906</v>
      </c>
      <c r="Z673" s="60">
        <f t="shared" si="1338"/>
        <v>0.62528799999999995</v>
      </c>
      <c r="AA673" s="60">
        <f t="shared" si="1339"/>
        <v>0.58918899999999996</v>
      </c>
      <c r="AC673" s="60">
        <f t="shared" si="1342"/>
        <v>0.45533699999999999</v>
      </c>
      <c r="AD673" s="60">
        <f t="shared" si="1345"/>
        <v>0.72849200000000003</v>
      </c>
      <c r="AE673" s="60">
        <f t="shared" si="1346"/>
        <v>0.13128999999999999</v>
      </c>
      <c r="AF673" s="60">
        <f t="shared" si="1347"/>
        <v>1.5740000000000001E-2</v>
      </c>
      <c r="AG673" s="60">
        <f t="shared" si="1348"/>
        <v>0.172653</v>
      </c>
      <c r="AH673" s="60">
        <f t="shared" si="1349"/>
        <v>0.47545799999999999</v>
      </c>
      <c r="AI673" s="60">
        <f t="shared" si="1350"/>
        <v>0.57474990909090906</v>
      </c>
      <c r="AJ673" s="60">
        <f t="shared" si="1351"/>
        <v>0.62528799999999995</v>
      </c>
      <c r="AK673" s="60">
        <f t="shared" si="1352"/>
        <v>0.58918899999999996</v>
      </c>
      <c r="AM673" s="31">
        <f t="shared" si="1344"/>
        <v>-8.8158370000000019</v>
      </c>
      <c r="AN673" s="31">
        <f t="shared" ref="AN673:AN676" si="1353">AD673+AN672</f>
        <v>-3.1244650000000007</v>
      </c>
      <c r="AO673" s="31">
        <f t="shared" ref="AO673:AO676" si="1354">AE673+AO672</f>
        <v>-11.274420000000003</v>
      </c>
      <c r="AP673" s="31">
        <f t="shared" ref="AP673:AP676" si="1355">AF673+AP672</f>
        <v>-9.1485030000000016</v>
      </c>
      <c r="AQ673" s="31">
        <f t="shared" ref="AQ673:AQ676" si="1356">AG673+AQ672</f>
        <v>-5.3237179999999986</v>
      </c>
      <c r="AR673" s="31">
        <f t="shared" ref="AR673:AR676" si="1357">AH673+AR672</f>
        <v>-5.3495609999999987</v>
      </c>
      <c r="AS673" s="31">
        <f t="shared" ref="AS673:AS676" si="1358">AI673+AS672</f>
        <v>-5.2325430909090924</v>
      </c>
      <c r="AT673" s="31">
        <f t="shared" ref="AT673:AT676" si="1359">AJ673+AT672</f>
        <v>-1.0892630000000016</v>
      </c>
      <c r="AU673" s="31">
        <f t="shared" ref="AU673:AU676" si="1360">AK673+AU672</f>
        <v>-3.8541439999999989</v>
      </c>
    </row>
    <row r="674" spans="1:67" x14ac:dyDescent="0.25">
      <c r="A674" s="25" t="s">
        <v>121</v>
      </c>
      <c r="B674" s="25" t="s">
        <v>95</v>
      </c>
      <c r="C674" s="25" t="s">
        <v>91</v>
      </c>
      <c r="D674" s="26">
        <v>25</v>
      </c>
      <c r="F674" s="29">
        <v>0.32069599999999998</v>
      </c>
      <c r="G674" s="29">
        <v>-0.127024</v>
      </c>
      <c r="H674" s="29">
        <v>0.19617899999999999</v>
      </c>
      <c r="I674" s="29">
        <v>-0.16528399999999999</v>
      </c>
      <c r="J674" s="29">
        <v>-0.24959799999999999</v>
      </c>
      <c r="K674" s="29">
        <v>3.8892999999999997E-2</v>
      </c>
      <c r="L674" s="29">
        <v>0.102774</v>
      </c>
      <c r="M674" s="58">
        <v>0.89615500000000003</v>
      </c>
      <c r="N674" s="58">
        <v>4.4685000000000002E-2</v>
      </c>
      <c r="O674" s="58">
        <v>-0.14712500000000001</v>
      </c>
      <c r="R674" s="31"/>
      <c r="S674" s="31">
        <f t="shared" si="1331"/>
        <v>-0.127024</v>
      </c>
      <c r="T674" s="31">
        <f t="shared" si="1332"/>
        <v>0.19617899999999999</v>
      </c>
      <c r="U674" s="31">
        <f t="shared" si="1333"/>
        <v>-0.16528399999999999</v>
      </c>
      <c r="V674" s="31">
        <f t="shared" si="1334"/>
        <v>-0.24959799999999999</v>
      </c>
      <c r="W674" s="31">
        <f t="shared" si="1335"/>
        <v>3.8892999999999997E-2</v>
      </c>
      <c r="X674" s="31">
        <f t="shared" si="1336"/>
        <v>0.102774</v>
      </c>
      <c r="Y674" s="60">
        <f t="shared" si="1337"/>
        <v>0.58226827272727277</v>
      </c>
      <c r="Z674" s="60">
        <f t="shared" si="1338"/>
        <v>4.4685000000000002E-2</v>
      </c>
      <c r="AA674" s="60">
        <f t="shared" si="1339"/>
        <v>-0.14712500000000001</v>
      </c>
      <c r="AC674" s="60">
        <f t="shared" si="1342"/>
        <v>-0.127024</v>
      </c>
      <c r="AD674" s="60">
        <f t="shared" si="1345"/>
        <v>0.19617899999999999</v>
      </c>
      <c r="AE674" s="60">
        <f t="shared" si="1346"/>
        <v>-0.16528399999999999</v>
      </c>
      <c r="AF674" s="60">
        <f t="shared" si="1347"/>
        <v>-0.24959799999999999</v>
      </c>
      <c r="AG674" s="60">
        <f t="shared" si="1348"/>
        <v>3.8892999999999997E-2</v>
      </c>
      <c r="AH674" s="60">
        <f t="shared" si="1349"/>
        <v>0.102774</v>
      </c>
      <c r="AI674" s="60">
        <f t="shared" si="1350"/>
        <v>0.58226827272727277</v>
      </c>
      <c r="AJ674" s="60">
        <f t="shared" si="1351"/>
        <v>4.4685000000000002E-2</v>
      </c>
      <c r="AK674" s="60">
        <f t="shared" si="1352"/>
        <v>-0.14712500000000001</v>
      </c>
      <c r="AM674" s="31">
        <f t="shared" si="1344"/>
        <v>-8.9428610000000024</v>
      </c>
      <c r="AN674" s="31">
        <f t="shared" si="1353"/>
        <v>-2.9282860000000008</v>
      </c>
      <c r="AO674" s="31">
        <f t="shared" si="1354"/>
        <v>-11.439704000000003</v>
      </c>
      <c r="AP674" s="31">
        <f t="shared" si="1355"/>
        <v>-9.3981010000000023</v>
      </c>
      <c r="AQ674" s="31">
        <f t="shared" si="1356"/>
        <v>-5.2848249999999988</v>
      </c>
      <c r="AR674" s="31">
        <f t="shared" si="1357"/>
        <v>-5.2467869999999985</v>
      </c>
      <c r="AS674" s="31">
        <f t="shared" si="1358"/>
        <v>-4.6502748181818196</v>
      </c>
      <c r="AT674" s="31">
        <f t="shared" si="1359"/>
        <v>-1.0445780000000016</v>
      </c>
      <c r="AU674" s="31">
        <f t="shared" si="1360"/>
        <v>-4.0012689999999989</v>
      </c>
    </row>
    <row r="675" spans="1:67" x14ac:dyDescent="0.25">
      <c r="A675" s="25" t="s">
        <v>121</v>
      </c>
      <c r="B675" s="25" t="s">
        <v>95</v>
      </c>
      <c r="C675" s="25" t="s">
        <v>92</v>
      </c>
      <c r="D675" s="26">
        <v>26</v>
      </c>
      <c r="F675" s="29">
        <v>0.32118999999999998</v>
      </c>
      <c r="G675" s="29">
        <v>-0.214448</v>
      </c>
      <c r="H675" s="29">
        <v>0.106505</v>
      </c>
      <c r="I675" s="29">
        <v>-0.289406</v>
      </c>
      <c r="J675" s="29">
        <v>-0.40198499999999998</v>
      </c>
      <c r="K675" s="29">
        <v>-0.16275800000000001</v>
      </c>
      <c r="L675" s="29">
        <v>-0.13870399999999999</v>
      </c>
      <c r="M675" s="58">
        <v>0.93367500000000003</v>
      </c>
      <c r="N675" s="58">
        <v>-0.157471</v>
      </c>
      <c r="O675" s="58">
        <v>-0.122943</v>
      </c>
      <c r="R675" s="31"/>
      <c r="S675" s="31">
        <f t="shared" si="1331"/>
        <v>-0.214448</v>
      </c>
      <c r="T675" s="31">
        <f t="shared" si="1332"/>
        <v>0.106505</v>
      </c>
      <c r="U675" s="31">
        <f t="shared" si="1333"/>
        <v>-0.289406</v>
      </c>
      <c r="V675" s="31">
        <f t="shared" si="1334"/>
        <v>-0.40198499999999998</v>
      </c>
      <c r="W675" s="31">
        <f t="shared" si="1335"/>
        <v>-0.16275800000000001</v>
      </c>
      <c r="X675" s="31">
        <f t="shared" si="1336"/>
        <v>-0.13870399999999999</v>
      </c>
      <c r="Y675" s="60">
        <f t="shared" si="1337"/>
        <v>0.59959227272727267</v>
      </c>
      <c r="Z675" s="60">
        <f t="shared" si="1338"/>
        <v>-0.157471</v>
      </c>
      <c r="AA675" s="60">
        <f t="shared" si="1339"/>
        <v>-0.122943</v>
      </c>
      <c r="AC675" s="60">
        <f t="shared" si="1342"/>
        <v>-0.214448</v>
      </c>
      <c r="AD675" s="60">
        <f t="shared" si="1345"/>
        <v>0.106505</v>
      </c>
      <c r="AE675" s="60">
        <f t="shared" si="1346"/>
        <v>-0.289406</v>
      </c>
      <c r="AF675" s="60">
        <f t="shared" si="1347"/>
        <v>-0.40198499999999998</v>
      </c>
      <c r="AG675" s="60">
        <f t="shared" si="1348"/>
        <v>-0.16275800000000001</v>
      </c>
      <c r="AH675" s="60">
        <f t="shared" si="1349"/>
        <v>-0.13870399999999999</v>
      </c>
      <c r="AI675" s="60">
        <f t="shared" si="1350"/>
        <v>0.59959227272727267</v>
      </c>
      <c r="AJ675" s="60">
        <f t="shared" si="1351"/>
        <v>-0.157471</v>
      </c>
      <c r="AK675" s="60">
        <f t="shared" si="1352"/>
        <v>-0.122943</v>
      </c>
      <c r="AM675" s="31">
        <f t="shared" si="1344"/>
        <v>-9.1573090000000033</v>
      </c>
      <c r="AN675" s="31">
        <f t="shared" si="1353"/>
        <v>-2.821781000000001</v>
      </c>
      <c r="AO675" s="31">
        <f t="shared" si="1354"/>
        <v>-11.729110000000002</v>
      </c>
      <c r="AP675" s="31">
        <f t="shared" si="1355"/>
        <v>-9.8000860000000021</v>
      </c>
      <c r="AQ675" s="31">
        <f t="shared" si="1356"/>
        <v>-5.447582999999999</v>
      </c>
      <c r="AR675" s="31">
        <f t="shared" si="1357"/>
        <v>-5.3854909999999983</v>
      </c>
      <c r="AS675" s="31">
        <f t="shared" si="1358"/>
        <v>-4.0506825454545474</v>
      </c>
      <c r="AT675" s="31">
        <f t="shared" si="1359"/>
        <v>-1.2020490000000015</v>
      </c>
      <c r="AU675" s="31">
        <f t="shared" si="1360"/>
        <v>-4.1242119999999991</v>
      </c>
    </row>
    <row r="676" spans="1:67" x14ac:dyDescent="0.25">
      <c r="A676" s="25" t="s">
        <v>121</v>
      </c>
      <c r="B676" s="25" t="s">
        <v>95</v>
      </c>
      <c r="C676" s="25" t="s">
        <v>93</v>
      </c>
      <c r="D676" s="26">
        <v>27</v>
      </c>
      <c r="F676" s="29">
        <v>0.37019400000000002</v>
      </c>
      <c r="G676" s="29">
        <v>-0.305894</v>
      </c>
      <c r="H676" s="29">
        <v>-3.9519999999999998E-3</v>
      </c>
      <c r="I676" s="29">
        <v>-0.31356600000000001</v>
      </c>
      <c r="J676" s="29">
        <v>-0.582291</v>
      </c>
      <c r="K676" s="29">
        <v>-0.44255699999999998</v>
      </c>
      <c r="L676" s="29">
        <v>-0.38186300000000001</v>
      </c>
      <c r="M676" s="58">
        <v>0.83759700000000004</v>
      </c>
      <c r="N676" s="58">
        <v>-0.270034</v>
      </c>
      <c r="O676" s="58">
        <v>-9.5487000000000002E-2</v>
      </c>
      <c r="R676" s="31"/>
      <c r="S676" s="31">
        <f t="shared" si="1331"/>
        <v>-0.305894</v>
      </c>
      <c r="T676" s="31">
        <f t="shared" si="1332"/>
        <v>-3.9519999999999998E-3</v>
      </c>
      <c r="U676" s="31">
        <f t="shared" si="1333"/>
        <v>-0.31356600000000001</v>
      </c>
      <c r="V676" s="31">
        <f t="shared" si="1334"/>
        <v>-0.582291</v>
      </c>
      <c r="W676" s="31">
        <f t="shared" si="1335"/>
        <v>-0.44255699999999998</v>
      </c>
      <c r="X676" s="31">
        <f t="shared" si="1336"/>
        <v>-0.38186300000000001</v>
      </c>
      <c r="Y676" s="60">
        <f t="shared" si="1337"/>
        <v>0.58264990909090908</v>
      </c>
      <c r="Z676" s="60">
        <f t="shared" si="1338"/>
        <v>-0.270034</v>
      </c>
      <c r="AA676" s="60">
        <f t="shared" si="1339"/>
        <v>-9.5487000000000002E-2</v>
      </c>
      <c r="AC676" s="60">
        <f t="shared" si="1342"/>
        <v>-0.305894</v>
      </c>
      <c r="AD676" s="60">
        <f t="shared" si="1345"/>
        <v>-3.9519999999999998E-3</v>
      </c>
      <c r="AE676" s="60">
        <f t="shared" si="1346"/>
        <v>-0.31356600000000001</v>
      </c>
      <c r="AF676" s="60">
        <f t="shared" si="1347"/>
        <v>-0.582291</v>
      </c>
      <c r="AG676" s="60">
        <f t="shared" si="1348"/>
        <v>-0.44255699999999998</v>
      </c>
      <c r="AH676" s="60">
        <f t="shared" si="1349"/>
        <v>-0.38186300000000001</v>
      </c>
      <c r="AI676" s="60">
        <f t="shared" si="1350"/>
        <v>0.58264990909090908</v>
      </c>
      <c r="AJ676" s="60">
        <f t="shared" si="1351"/>
        <v>-0.270034</v>
      </c>
      <c r="AK676" s="60">
        <f t="shared" si="1352"/>
        <v>-9.5487000000000002E-2</v>
      </c>
      <c r="AM676" s="31">
        <f t="shared" si="1344"/>
        <v>-9.4632030000000036</v>
      </c>
      <c r="AN676" s="31">
        <f t="shared" si="1353"/>
        <v>-2.8257330000000009</v>
      </c>
      <c r="AO676" s="31">
        <f t="shared" si="1354"/>
        <v>-12.042676000000002</v>
      </c>
      <c r="AP676" s="31">
        <f t="shared" si="1355"/>
        <v>-10.382377000000002</v>
      </c>
      <c r="AQ676" s="31">
        <f t="shared" si="1356"/>
        <v>-5.8901399999999988</v>
      </c>
      <c r="AR676" s="31">
        <f t="shared" si="1357"/>
        <v>-5.7673539999999983</v>
      </c>
      <c r="AS676" s="31">
        <f t="shared" si="1358"/>
        <v>-3.4680326363636382</v>
      </c>
      <c r="AT676" s="31">
        <f t="shared" si="1359"/>
        <v>-1.4720830000000014</v>
      </c>
      <c r="AU676" s="31">
        <f t="shared" si="1360"/>
        <v>-4.2196989999999994</v>
      </c>
    </row>
    <row r="677" spans="1:67" x14ac:dyDescent="0.25">
      <c r="A677" s="25" t="s">
        <v>121</v>
      </c>
      <c r="B677" s="25" t="s">
        <v>96</v>
      </c>
      <c r="C677" s="25" t="s">
        <v>91</v>
      </c>
      <c r="D677" s="26">
        <v>28</v>
      </c>
      <c r="F677" s="29">
        <v>0.84448800000000002</v>
      </c>
      <c r="G677" s="29">
        <v>0.209507</v>
      </c>
      <c r="H677" s="29">
        <v>0.17338799999999999</v>
      </c>
      <c r="I677" s="29">
        <v>0.192216</v>
      </c>
      <c r="J677" s="29">
        <v>7.5525999999999996E-2</v>
      </c>
      <c r="K677" s="29">
        <v>-0.413684</v>
      </c>
      <c r="L677" s="29">
        <v>-0.16114600000000001</v>
      </c>
      <c r="M677" s="58">
        <v>1.3224229999999999</v>
      </c>
      <c r="N677" s="58">
        <v>-8.4510000000000002E-2</v>
      </c>
      <c r="O677" s="58">
        <v>0.40757900000000002</v>
      </c>
      <c r="R677" s="31"/>
      <c r="S677" s="31">
        <f t="shared" si="1331"/>
        <v>0.209507</v>
      </c>
      <c r="T677" s="31">
        <f t="shared" si="1332"/>
        <v>0.17338799999999999</v>
      </c>
      <c r="U677" s="31">
        <f t="shared" si="1333"/>
        <v>0.192216</v>
      </c>
      <c r="V677" s="31">
        <f t="shared" si="1334"/>
        <v>7.5525999999999996E-2</v>
      </c>
      <c r="W677" s="31">
        <f t="shared" si="1335"/>
        <v>-0.413684</v>
      </c>
      <c r="X677" s="31">
        <f t="shared" si="1336"/>
        <v>-0.16114600000000001</v>
      </c>
      <c r="Y677" s="60">
        <f t="shared" si="1337"/>
        <v>1.0617311818181818</v>
      </c>
      <c r="Z677" s="60">
        <f t="shared" si="1338"/>
        <v>-8.4510000000000002E-2</v>
      </c>
      <c r="AA677" s="60">
        <f t="shared" si="1339"/>
        <v>0.40757900000000002</v>
      </c>
      <c r="AC677" s="60"/>
      <c r="AD677" s="60"/>
      <c r="AE677" s="60"/>
      <c r="AF677" s="60"/>
      <c r="AG677" s="60"/>
      <c r="AH677" s="60"/>
      <c r="AI677" s="60"/>
      <c r="AJ677" s="60"/>
      <c r="AK677" s="60"/>
      <c r="AM677" s="31"/>
      <c r="AN677" s="31"/>
      <c r="AO677" s="31"/>
      <c r="AP677" s="31"/>
      <c r="AQ677" s="31"/>
      <c r="AR677" s="31"/>
      <c r="AS677" s="60"/>
      <c r="AW677" s="29">
        <f>S677</f>
        <v>0.209507</v>
      </c>
      <c r="AX677" s="29">
        <f t="shared" ref="AX677:BE691" si="1361">T677</f>
        <v>0.17338799999999999</v>
      </c>
      <c r="AY677" s="29">
        <f t="shared" si="1361"/>
        <v>0.192216</v>
      </c>
      <c r="AZ677" s="29">
        <f t="shared" si="1361"/>
        <v>7.5525999999999996E-2</v>
      </c>
      <c r="BA677" s="29">
        <f t="shared" si="1361"/>
        <v>-0.413684</v>
      </c>
      <c r="BB677" s="29">
        <f t="shared" si="1361"/>
        <v>-0.16114600000000001</v>
      </c>
      <c r="BC677" s="29">
        <f t="shared" si="1361"/>
        <v>1.0617311818181818</v>
      </c>
      <c r="BD677" s="29">
        <f t="shared" si="1361"/>
        <v>-8.4510000000000002E-2</v>
      </c>
      <c r="BE677" s="29">
        <f t="shared" si="1361"/>
        <v>0.40757900000000002</v>
      </c>
      <c r="BG677" s="29">
        <f>AW677</f>
        <v>0.209507</v>
      </c>
      <c r="BH677" s="29">
        <f t="shared" ref="BH677:BO677" si="1362">AX677</f>
        <v>0.17338799999999999</v>
      </c>
      <c r="BI677" s="29">
        <f t="shared" si="1362"/>
        <v>0.192216</v>
      </c>
      <c r="BJ677" s="29">
        <f t="shared" si="1362"/>
        <v>7.5525999999999996E-2</v>
      </c>
      <c r="BK677" s="29">
        <f t="shared" si="1362"/>
        <v>-0.413684</v>
      </c>
      <c r="BL677" s="29">
        <f t="shared" si="1362"/>
        <v>-0.16114600000000001</v>
      </c>
      <c r="BM677" s="29">
        <f t="shared" si="1362"/>
        <v>1.0617311818181818</v>
      </c>
      <c r="BN677" s="29">
        <f t="shared" si="1362"/>
        <v>-8.4510000000000002E-2</v>
      </c>
      <c r="BO677" s="29">
        <f t="shared" si="1362"/>
        <v>0.40757900000000002</v>
      </c>
    </row>
    <row r="678" spans="1:67" x14ac:dyDescent="0.25">
      <c r="A678" s="25" t="s">
        <v>121</v>
      </c>
      <c r="B678" s="25" t="s">
        <v>96</v>
      </c>
      <c r="C678" s="25" t="s">
        <v>92</v>
      </c>
      <c r="D678" s="26">
        <v>29</v>
      </c>
      <c r="F678" s="29">
        <v>1.2495259999999999</v>
      </c>
      <c r="G678" s="29">
        <v>0.32544000000000001</v>
      </c>
      <c r="H678" s="29">
        <v>0.20036899999999999</v>
      </c>
      <c r="I678" s="29">
        <v>0.10606500000000001</v>
      </c>
      <c r="J678" s="29">
        <v>-1.3337999999999999E-2</v>
      </c>
      <c r="K678" s="29">
        <v>-0.47199799999999997</v>
      </c>
      <c r="L678" s="29">
        <v>6.0670000000000003E-3</v>
      </c>
      <c r="M678" s="58">
        <v>1.2818780000000001</v>
      </c>
      <c r="N678" s="58">
        <v>6.1307E-2</v>
      </c>
      <c r="O678" s="58">
        <v>0.60154399999999997</v>
      </c>
      <c r="R678" s="31"/>
      <c r="S678" s="31">
        <f t="shared" si="1331"/>
        <v>0.32544000000000001</v>
      </c>
      <c r="T678" s="31">
        <f t="shared" si="1332"/>
        <v>0.20036899999999999</v>
      </c>
      <c r="U678" s="31">
        <f t="shared" si="1333"/>
        <v>0.10606500000000001</v>
      </c>
      <c r="V678" s="31">
        <f t="shared" si="1334"/>
        <v>-1.3337999999999999E-2</v>
      </c>
      <c r="W678" s="31">
        <f t="shared" si="1335"/>
        <v>-0.47199799999999997</v>
      </c>
      <c r="X678" s="31">
        <f t="shared" si="1336"/>
        <v>6.0670000000000003E-3</v>
      </c>
      <c r="Y678" s="60">
        <f t="shared" si="1337"/>
        <v>1.2642314545454545</v>
      </c>
      <c r="Z678" s="60">
        <f t="shared" si="1338"/>
        <v>6.1307E-2</v>
      </c>
      <c r="AA678" s="60">
        <f t="shared" si="1339"/>
        <v>0.60154399999999997</v>
      </c>
      <c r="AC678" s="60"/>
      <c r="AD678" s="60"/>
      <c r="AE678" s="60"/>
      <c r="AF678" s="60"/>
      <c r="AG678" s="60"/>
      <c r="AH678" s="60"/>
      <c r="AI678" s="60"/>
      <c r="AJ678" s="60"/>
      <c r="AK678" s="60"/>
      <c r="AM678" s="31"/>
      <c r="AN678" s="31"/>
      <c r="AO678" s="31"/>
      <c r="AP678" s="31"/>
      <c r="AQ678" s="31"/>
      <c r="AR678" s="31"/>
      <c r="AS678" s="60"/>
      <c r="AW678" s="29">
        <f t="shared" ref="AW678:AW691" si="1363">S678</f>
        <v>0.32544000000000001</v>
      </c>
      <c r="AX678" s="29">
        <f t="shared" si="1361"/>
        <v>0.20036899999999999</v>
      </c>
      <c r="AY678" s="29">
        <f t="shared" si="1361"/>
        <v>0.10606500000000001</v>
      </c>
      <c r="AZ678" s="29">
        <f t="shared" si="1361"/>
        <v>-1.3337999999999999E-2</v>
      </c>
      <c r="BA678" s="29">
        <f t="shared" si="1361"/>
        <v>-0.47199799999999997</v>
      </c>
      <c r="BB678" s="29">
        <f t="shared" si="1361"/>
        <v>6.0670000000000003E-3</v>
      </c>
      <c r="BC678" s="29">
        <f t="shared" si="1361"/>
        <v>1.2642314545454545</v>
      </c>
      <c r="BD678" s="29">
        <f t="shared" si="1361"/>
        <v>6.1307E-2</v>
      </c>
      <c r="BE678" s="29">
        <f t="shared" si="1361"/>
        <v>0.60154399999999997</v>
      </c>
      <c r="BG678" s="29">
        <f t="shared" ref="BG678:BG691" si="1364">AW678+BG677</f>
        <v>0.53494700000000006</v>
      </c>
      <c r="BH678" s="29">
        <f t="shared" ref="BH678:BH691" si="1365">AX678+BH677</f>
        <v>0.37375700000000001</v>
      </c>
      <c r="BI678" s="29">
        <f t="shared" ref="BI678:BI691" si="1366">AY678+BI677</f>
        <v>0.29828100000000002</v>
      </c>
      <c r="BJ678" s="29">
        <f t="shared" ref="BJ678:BJ691" si="1367">AZ678+BJ677</f>
        <v>6.2187999999999993E-2</v>
      </c>
      <c r="BK678" s="29">
        <f t="shared" ref="BK678:BK691" si="1368">BA678+BK677</f>
        <v>-0.88568199999999997</v>
      </c>
      <c r="BL678" s="29">
        <f t="shared" ref="BL678:BL691" si="1369">BB678+BL677</f>
        <v>-0.15507900000000002</v>
      </c>
      <c r="BM678" s="29">
        <f t="shared" ref="BM678:BM691" si="1370">BC678+BM677</f>
        <v>2.3259626363636361</v>
      </c>
      <c r="BN678" s="29">
        <f t="shared" ref="BN678:BN691" si="1371">BD678+BN677</f>
        <v>-2.3203000000000001E-2</v>
      </c>
      <c r="BO678" s="29">
        <f t="shared" ref="BO678:BO691" si="1372">BE678+BO677</f>
        <v>1.009123</v>
      </c>
    </row>
    <row r="679" spans="1:67" x14ac:dyDescent="0.25">
      <c r="A679" s="25" t="s">
        <v>121</v>
      </c>
      <c r="B679" s="25" t="s">
        <v>96</v>
      </c>
      <c r="C679" s="25" t="s">
        <v>93</v>
      </c>
      <c r="D679" s="26">
        <v>30</v>
      </c>
      <c r="F679" s="29">
        <v>1.227209</v>
      </c>
      <c r="G679" s="29">
        <v>0.207479</v>
      </c>
      <c r="H679" s="29">
        <v>0.12517700000000001</v>
      </c>
      <c r="I679" s="29">
        <v>-0.16946</v>
      </c>
      <c r="J679" s="29">
        <v>-0.19756299999999999</v>
      </c>
      <c r="K679" s="29">
        <v>-0.51695100000000005</v>
      </c>
      <c r="L679" s="29">
        <v>9.5408000000000007E-2</v>
      </c>
      <c r="M679" s="58">
        <v>0.80910400000000005</v>
      </c>
      <c r="N679" s="58">
        <v>0.23053799999999999</v>
      </c>
      <c r="O679" s="58">
        <v>0.77967500000000001</v>
      </c>
      <c r="R679" s="31"/>
      <c r="S679" s="31">
        <f t="shared" si="1331"/>
        <v>0.207479</v>
      </c>
      <c r="T679" s="31">
        <f t="shared" si="1332"/>
        <v>0.12517700000000001</v>
      </c>
      <c r="U679" s="31">
        <f t="shared" si="1333"/>
        <v>-0.16946</v>
      </c>
      <c r="V679" s="31">
        <f t="shared" si="1334"/>
        <v>-0.19756299999999999</v>
      </c>
      <c r="W679" s="31">
        <f t="shared" si="1335"/>
        <v>-0.51695100000000005</v>
      </c>
      <c r="X679" s="31">
        <f t="shared" si="1336"/>
        <v>9.5408000000000007E-2</v>
      </c>
      <c r="Y679" s="60">
        <f t="shared" si="1337"/>
        <v>1.0371612727272728</v>
      </c>
      <c r="Z679" s="60">
        <f t="shared" si="1338"/>
        <v>0.23053799999999999</v>
      </c>
      <c r="AA679" s="60">
        <f t="shared" si="1339"/>
        <v>0.77967500000000001</v>
      </c>
      <c r="AC679" s="60"/>
      <c r="AD679" s="60"/>
      <c r="AE679" s="60"/>
      <c r="AF679" s="60"/>
      <c r="AG679" s="60"/>
      <c r="AH679" s="60"/>
      <c r="AI679" s="60"/>
      <c r="AJ679" s="60"/>
      <c r="AK679" s="60"/>
      <c r="AM679" s="31"/>
      <c r="AN679" s="31"/>
      <c r="AO679" s="31"/>
      <c r="AP679" s="31"/>
      <c r="AQ679" s="31"/>
      <c r="AR679" s="31"/>
      <c r="AS679" s="60"/>
      <c r="AW679" s="29">
        <f t="shared" si="1363"/>
        <v>0.207479</v>
      </c>
      <c r="AX679" s="29">
        <f t="shared" si="1361"/>
        <v>0.12517700000000001</v>
      </c>
      <c r="AY679" s="29">
        <f t="shared" si="1361"/>
        <v>-0.16946</v>
      </c>
      <c r="AZ679" s="29">
        <f t="shared" si="1361"/>
        <v>-0.19756299999999999</v>
      </c>
      <c r="BA679" s="29">
        <f t="shared" si="1361"/>
        <v>-0.51695100000000005</v>
      </c>
      <c r="BB679" s="29">
        <f t="shared" si="1361"/>
        <v>9.5408000000000007E-2</v>
      </c>
      <c r="BC679" s="29">
        <f t="shared" si="1361"/>
        <v>1.0371612727272728</v>
      </c>
      <c r="BD679" s="29">
        <f t="shared" si="1361"/>
        <v>0.23053799999999999</v>
      </c>
      <c r="BE679" s="29">
        <f t="shared" si="1361"/>
        <v>0.77967500000000001</v>
      </c>
      <c r="BG679" s="29">
        <f t="shared" si="1364"/>
        <v>0.74242600000000003</v>
      </c>
      <c r="BH679" s="29">
        <f t="shared" si="1365"/>
        <v>0.49893399999999999</v>
      </c>
      <c r="BI679" s="29">
        <f t="shared" si="1366"/>
        <v>0.12882100000000002</v>
      </c>
      <c r="BJ679" s="29">
        <f t="shared" si="1367"/>
        <v>-0.135375</v>
      </c>
      <c r="BK679" s="29">
        <f t="shared" si="1368"/>
        <v>-1.402633</v>
      </c>
      <c r="BL679" s="29">
        <f t="shared" si="1369"/>
        <v>-5.9671000000000016E-2</v>
      </c>
      <c r="BM679" s="29">
        <f t="shared" si="1370"/>
        <v>3.3631239090909091</v>
      </c>
      <c r="BN679" s="29">
        <f t="shared" si="1371"/>
        <v>0.20733499999999999</v>
      </c>
      <c r="BO679" s="29">
        <f t="shared" si="1372"/>
        <v>1.7887979999999999</v>
      </c>
    </row>
    <row r="680" spans="1:67" x14ac:dyDescent="0.25">
      <c r="A680" s="25" t="s">
        <v>121</v>
      </c>
      <c r="B680" s="25" t="s">
        <v>97</v>
      </c>
      <c r="C680" s="25" t="s">
        <v>91</v>
      </c>
      <c r="D680" s="26">
        <v>31</v>
      </c>
      <c r="F680" s="29">
        <v>-0.26136300000000001</v>
      </c>
      <c r="G680" s="29">
        <v>0.41088999999999998</v>
      </c>
      <c r="H680" s="29">
        <v>0.71766300000000005</v>
      </c>
      <c r="I680" s="29">
        <v>-0.28866799999999998</v>
      </c>
      <c r="J680" s="29">
        <v>-0.87664399999999998</v>
      </c>
      <c r="K680" s="29">
        <v>0.38681900000000002</v>
      </c>
      <c r="L680" s="29">
        <v>0.77710999999999997</v>
      </c>
      <c r="M680" s="58">
        <v>-0.134579</v>
      </c>
      <c r="N680" s="58">
        <v>1.1272</v>
      </c>
      <c r="O680" s="58">
        <v>0.946187</v>
      </c>
      <c r="R680" s="31"/>
      <c r="S680" s="31">
        <f t="shared" si="1331"/>
        <v>0.41088999999999998</v>
      </c>
      <c r="T680" s="31">
        <f t="shared" si="1332"/>
        <v>0.71766300000000005</v>
      </c>
      <c r="U680" s="31">
        <f t="shared" si="1333"/>
        <v>-0.28866799999999998</v>
      </c>
      <c r="V680" s="31">
        <f t="shared" si="1334"/>
        <v>-0.87664399999999998</v>
      </c>
      <c r="W680" s="31">
        <f t="shared" si="1335"/>
        <v>0.38681900000000002</v>
      </c>
      <c r="X680" s="31">
        <f t="shared" si="1336"/>
        <v>0.77710999999999997</v>
      </c>
      <c r="Y680" s="60">
        <f t="shared" si="1337"/>
        <v>-0.2037339090909091</v>
      </c>
      <c r="Z680" s="60">
        <f t="shared" si="1338"/>
        <v>1.1272</v>
      </c>
      <c r="AA680" s="60">
        <f t="shared" si="1339"/>
        <v>0.946187</v>
      </c>
      <c r="AC680" s="60"/>
      <c r="AD680" s="60"/>
      <c r="AE680" s="60"/>
      <c r="AF680" s="60"/>
      <c r="AG680" s="60"/>
      <c r="AH680" s="60"/>
      <c r="AI680" s="60"/>
      <c r="AJ680" s="60"/>
      <c r="AK680" s="60"/>
      <c r="AM680" s="31"/>
      <c r="AN680" s="31"/>
      <c r="AO680" s="31"/>
      <c r="AP680" s="31"/>
      <c r="AQ680" s="31"/>
      <c r="AR680" s="31"/>
      <c r="AS680" s="60"/>
      <c r="AW680" s="29">
        <f t="shared" si="1363"/>
        <v>0.41088999999999998</v>
      </c>
      <c r="AX680" s="29">
        <f t="shared" si="1361"/>
        <v>0.71766300000000005</v>
      </c>
      <c r="AY680" s="29">
        <f t="shared" si="1361"/>
        <v>-0.28866799999999998</v>
      </c>
      <c r="AZ680" s="29">
        <f t="shared" si="1361"/>
        <v>-0.87664399999999998</v>
      </c>
      <c r="BA680" s="29">
        <f t="shared" si="1361"/>
        <v>0.38681900000000002</v>
      </c>
      <c r="BB680" s="29">
        <f t="shared" si="1361"/>
        <v>0.77710999999999997</v>
      </c>
      <c r="BC680" s="29">
        <f t="shared" si="1361"/>
        <v>-0.2037339090909091</v>
      </c>
      <c r="BD680" s="29">
        <f t="shared" si="1361"/>
        <v>1.1272</v>
      </c>
      <c r="BE680" s="29">
        <f t="shared" si="1361"/>
        <v>0.946187</v>
      </c>
      <c r="BG680" s="29">
        <f t="shared" si="1364"/>
        <v>1.153316</v>
      </c>
      <c r="BH680" s="29">
        <f t="shared" si="1365"/>
        <v>1.2165970000000002</v>
      </c>
      <c r="BI680" s="29">
        <f t="shared" si="1366"/>
        <v>-0.15984699999999996</v>
      </c>
      <c r="BJ680" s="29">
        <f t="shared" si="1367"/>
        <v>-1.012019</v>
      </c>
      <c r="BK680" s="29">
        <f t="shared" si="1368"/>
        <v>-1.015814</v>
      </c>
      <c r="BL680" s="29">
        <f t="shared" si="1369"/>
        <v>0.71743899999999994</v>
      </c>
      <c r="BM680" s="29">
        <f t="shared" si="1370"/>
        <v>3.1593900000000001</v>
      </c>
      <c r="BN680" s="29">
        <f t="shared" si="1371"/>
        <v>1.334535</v>
      </c>
      <c r="BO680" s="29">
        <f t="shared" si="1372"/>
        <v>2.734985</v>
      </c>
    </row>
    <row r="681" spans="1:67" x14ac:dyDescent="0.25">
      <c r="A681" s="25" t="s">
        <v>121</v>
      </c>
      <c r="B681" s="25" t="s">
        <v>97</v>
      </c>
      <c r="C681" s="25" t="s">
        <v>92</v>
      </c>
      <c r="D681" s="26">
        <v>32</v>
      </c>
      <c r="F681" s="29">
        <v>-0.21784000000000001</v>
      </c>
      <c r="G681" s="29">
        <v>0.37272300000000003</v>
      </c>
      <c r="H681" s="29">
        <v>0.75624899999999995</v>
      </c>
      <c r="I681" s="29">
        <v>-0.114222</v>
      </c>
      <c r="J681" s="29">
        <v>-0.60454200000000002</v>
      </c>
      <c r="K681" s="29">
        <v>0.61555700000000002</v>
      </c>
      <c r="L681" s="29">
        <v>0.88825200000000004</v>
      </c>
      <c r="M681" s="58">
        <v>-0.28713300000000003</v>
      </c>
      <c r="N681" s="58">
        <v>1.3736759999999999</v>
      </c>
      <c r="O681" s="58">
        <v>1.2463280000000001</v>
      </c>
      <c r="R681" s="31"/>
      <c r="S681" s="31">
        <f t="shared" si="1331"/>
        <v>0.37272300000000003</v>
      </c>
      <c r="T681" s="31">
        <f t="shared" si="1332"/>
        <v>0.75624899999999995</v>
      </c>
      <c r="U681" s="31">
        <f t="shared" si="1333"/>
        <v>-0.114222</v>
      </c>
      <c r="V681" s="31">
        <f t="shared" si="1334"/>
        <v>-0.60454200000000002</v>
      </c>
      <c r="W681" s="31">
        <f t="shared" si="1335"/>
        <v>0.61555700000000002</v>
      </c>
      <c r="X681" s="31">
        <f t="shared" si="1336"/>
        <v>0.88825200000000004</v>
      </c>
      <c r="Y681" s="60">
        <f t="shared" si="1337"/>
        <v>-0.24933681818181819</v>
      </c>
      <c r="Z681" s="60">
        <f t="shared" si="1338"/>
        <v>1.3736759999999999</v>
      </c>
      <c r="AA681" s="60">
        <f t="shared" si="1339"/>
        <v>1.2463280000000001</v>
      </c>
      <c r="AC681" s="60"/>
      <c r="AD681" s="60"/>
      <c r="AE681" s="60"/>
      <c r="AF681" s="60"/>
      <c r="AG681" s="60"/>
      <c r="AH681" s="60"/>
      <c r="AI681" s="60"/>
      <c r="AJ681" s="60"/>
      <c r="AK681" s="60"/>
      <c r="AM681" s="31"/>
      <c r="AN681" s="31"/>
      <c r="AO681" s="31"/>
      <c r="AP681" s="31"/>
      <c r="AQ681" s="31"/>
      <c r="AR681" s="31"/>
      <c r="AS681" s="60"/>
      <c r="AW681" s="29">
        <f t="shared" si="1363"/>
        <v>0.37272300000000003</v>
      </c>
      <c r="AX681" s="29">
        <f t="shared" si="1361"/>
        <v>0.75624899999999995</v>
      </c>
      <c r="AY681" s="29">
        <f t="shared" si="1361"/>
        <v>-0.114222</v>
      </c>
      <c r="AZ681" s="29">
        <f t="shared" si="1361"/>
        <v>-0.60454200000000002</v>
      </c>
      <c r="BA681" s="29">
        <f t="shared" si="1361"/>
        <v>0.61555700000000002</v>
      </c>
      <c r="BB681" s="29">
        <f t="shared" si="1361"/>
        <v>0.88825200000000004</v>
      </c>
      <c r="BC681" s="29">
        <f t="shared" si="1361"/>
        <v>-0.24933681818181819</v>
      </c>
      <c r="BD681" s="29">
        <f t="shared" si="1361"/>
        <v>1.3736759999999999</v>
      </c>
      <c r="BE681" s="29">
        <f t="shared" si="1361"/>
        <v>1.2463280000000001</v>
      </c>
      <c r="BG681" s="29">
        <f t="shared" si="1364"/>
        <v>1.5260389999999999</v>
      </c>
      <c r="BH681" s="29">
        <f t="shared" si="1365"/>
        <v>1.9728460000000001</v>
      </c>
      <c r="BI681" s="29">
        <f t="shared" si="1366"/>
        <v>-0.27406899999999995</v>
      </c>
      <c r="BJ681" s="29">
        <f t="shared" si="1367"/>
        <v>-1.6165609999999999</v>
      </c>
      <c r="BK681" s="29">
        <f t="shared" si="1368"/>
        <v>-0.40025699999999997</v>
      </c>
      <c r="BL681" s="29">
        <f t="shared" si="1369"/>
        <v>1.605691</v>
      </c>
      <c r="BM681" s="29">
        <f t="shared" si="1370"/>
        <v>2.9100531818181818</v>
      </c>
      <c r="BN681" s="29">
        <f t="shared" si="1371"/>
        <v>2.7082109999999999</v>
      </c>
      <c r="BO681" s="29">
        <f t="shared" si="1372"/>
        <v>3.9813130000000001</v>
      </c>
    </row>
    <row r="682" spans="1:67" x14ac:dyDescent="0.25">
      <c r="A682" s="25" t="s">
        <v>121</v>
      </c>
      <c r="B682" s="25" t="s">
        <v>97</v>
      </c>
      <c r="C682" s="25" t="s">
        <v>93</v>
      </c>
      <c r="D682" s="26">
        <v>33</v>
      </c>
      <c r="F682" s="29">
        <v>-0.27940999999999999</v>
      </c>
      <c r="G682" s="29">
        <v>0.22955999999999999</v>
      </c>
      <c r="H682" s="29">
        <v>0.54861000000000004</v>
      </c>
      <c r="I682" s="29">
        <v>5.0719E-2</v>
      </c>
      <c r="J682" s="29">
        <v>-0.29992999999999997</v>
      </c>
      <c r="K682" s="29">
        <v>0.71147000000000005</v>
      </c>
      <c r="L682" s="29">
        <v>0.70987199999999995</v>
      </c>
      <c r="M682" s="58">
        <v>-0.24793200000000001</v>
      </c>
      <c r="N682" s="58">
        <v>1.2222740000000001</v>
      </c>
      <c r="O682" s="58">
        <v>1.1403719999999999</v>
      </c>
      <c r="R682" s="31"/>
      <c r="S682" s="31">
        <f t="shared" si="1331"/>
        <v>0.22955999999999999</v>
      </c>
      <c r="T682" s="31">
        <f t="shared" si="1332"/>
        <v>0.54861000000000004</v>
      </c>
      <c r="U682" s="31">
        <f t="shared" si="1333"/>
        <v>5.0719E-2</v>
      </c>
      <c r="V682" s="31">
        <f t="shared" si="1334"/>
        <v>-0.29992999999999997</v>
      </c>
      <c r="W682" s="31">
        <f t="shared" si="1335"/>
        <v>0.71147000000000005</v>
      </c>
      <c r="X682" s="31">
        <f t="shared" si="1336"/>
        <v>0.70987199999999995</v>
      </c>
      <c r="Y682" s="60">
        <f t="shared" si="1337"/>
        <v>-0.26510181818181822</v>
      </c>
      <c r="Z682" s="60">
        <f t="shared" si="1338"/>
        <v>1.2222740000000001</v>
      </c>
      <c r="AA682" s="60">
        <f t="shared" si="1339"/>
        <v>1.1403719999999999</v>
      </c>
      <c r="AC682" s="60"/>
      <c r="AD682" s="60"/>
      <c r="AE682" s="60"/>
      <c r="AF682" s="60"/>
      <c r="AG682" s="60"/>
      <c r="AH682" s="60"/>
      <c r="AI682" s="60"/>
      <c r="AJ682" s="60"/>
      <c r="AK682" s="60"/>
      <c r="AM682" s="31"/>
      <c r="AN682" s="31"/>
      <c r="AO682" s="31"/>
      <c r="AP682" s="31"/>
      <c r="AQ682" s="31"/>
      <c r="AR682" s="31"/>
      <c r="AS682" s="60"/>
      <c r="AW682" s="29">
        <f t="shared" si="1363"/>
        <v>0.22955999999999999</v>
      </c>
      <c r="AX682" s="29">
        <f t="shared" si="1361"/>
        <v>0.54861000000000004</v>
      </c>
      <c r="AY682" s="29">
        <f t="shared" si="1361"/>
        <v>5.0719E-2</v>
      </c>
      <c r="AZ682" s="29">
        <f t="shared" si="1361"/>
        <v>-0.29992999999999997</v>
      </c>
      <c r="BA682" s="29">
        <f t="shared" si="1361"/>
        <v>0.71147000000000005</v>
      </c>
      <c r="BB682" s="29">
        <f t="shared" si="1361"/>
        <v>0.70987199999999995</v>
      </c>
      <c r="BC682" s="29">
        <f t="shared" si="1361"/>
        <v>-0.26510181818181822</v>
      </c>
      <c r="BD682" s="29">
        <f t="shared" si="1361"/>
        <v>1.2222740000000001</v>
      </c>
      <c r="BE682" s="29">
        <f t="shared" si="1361"/>
        <v>1.1403719999999999</v>
      </c>
      <c r="BG682" s="29">
        <f t="shared" si="1364"/>
        <v>1.7555989999999999</v>
      </c>
      <c r="BH682" s="29">
        <f t="shared" si="1365"/>
        <v>2.5214560000000001</v>
      </c>
      <c r="BI682" s="29">
        <f t="shared" si="1366"/>
        <v>-0.22334999999999994</v>
      </c>
      <c r="BJ682" s="29">
        <f t="shared" si="1367"/>
        <v>-1.9164909999999999</v>
      </c>
      <c r="BK682" s="29">
        <f t="shared" si="1368"/>
        <v>0.31121300000000007</v>
      </c>
      <c r="BL682" s="29">
        <f t="shared" si="1369"/>
        <v>2.315563</v>
      </c>
      <c r="BM682" s="29">
        <f t="shared" si="1370"/>
        <v>2.6449513636363635</v>
      </c>
      <c r="BN682" s="29">
        <f t="shared" si="1371"/>
        <v>3.930485</v>
      </c>
      <c r="BO682" s="29">
        <f t="shared" si="1372"/>
        <v>5.1216850000000003</v>
      </c>
    </row>
    <row r="683" spans="1:67" x14ac:dyDescent="0.25">
      <c r="A683" s="25" t="s">
        <v>121</v>
      </c>
      <c r="B683" s="25" t="s">
        <v>98</v>
      </c>
      <c r="C683" s="25" t="s">
        <v>91</v>
      </c>
      <c r="D683" s="26">
        <v>34</v>
      </c>
      <c r="F683" s="29">
        <v>-0.82537199999999999</v>
      </c>
      <c r="G683" s="29">
        <v>-0.23886499999999999</v>
      </c>
      <c r="H683" s="29">
        <v>6.2360000000000002E-3</v>
      </c>
      <c r="I683" s="29">
        <v>-0.33957700000000002</v>
      </c>
      <c r="J683" s="29">
        <v>-0.64182899999999998</v>
      </c>
      <c r="K683" s="29">
        <v>-2.5752000000000001E-2</v>
      </c>
      <c r="L683" s="29">
        <v>0.18671299999999999</v>
      </c>
      <c r="M683" s="58">
        <v>-0.74641400000000002</v>
      </c>
      <c r="N683" s="58">
        <v>0.93798099999999995</v>
      </c>
      <c r="O683" s="58">
        <v>0.86180599999999996</v>
      </c>
      <c r="R683" s="31"/>
      <c r="S683" s="31">
        <f t="shared" si="1331"/>
        <v>-0.23886499999999999</v>
      </c>
      <c r="T683" s="31">
        <f t="shared" si="1332"/>
        <v>6.2360000000000002E-3</v>
      </c>
      <c r="U683" s="31">
        <f t="shared" si="1333"/>
        <v>-0.33957700000000002</v>
      </c>
      <c r="V683" s="31">
        <f t="shared" si="1334"/>
        <v>-0.64182899999999998</v>
      </c>
      <c r="W683" s="31">
        <f t="shared" si="1335"/>
        <v>-2.5752000000000001E-2</v>
      </c>
      <c r="X683" s="31">
        <f t="shared" si="1336"/>
        <v>0.18671299999999999</v>
      </c>
      <c r="Y683" s="60">
        <f t="shared" si="1337"/>
        <v>-0.78948200000000002</v>
      </c>
      <c r="Z683" s="60">
        <f t="shared" si="1338"/>
        <v>0.93798099999999995</v>
      </c>
      <c r="AA683" s="60">
        <f t="shared" si="1339"/>
        <v>0.86180599999999996</v>
      </c>
      <c r="AC683" s="60"/>
      <c r="AD683" s="60"/>
      <c r="AE683" s="60"/>
      <c r="AF683" s="60"/>
      <c r="AG683" s="60"/>
      <c r="AH683" s="60"/>
      <c r="AI683" s="60"/>
      <c r="AJ683" s="60"/>
      <c r="AK683" s="60"/>
      <c r="AM683" s="31"/>
      <c r="AN683" s="31"/>
      <c r="AO683" s="31"/>
      <c r="AP683" s="31"/>
      <c r="AQ683" s="31"/>
      <c r="AR683" s="31"/>
      <c r="AS683" s="60"/>
      <c r="AW683" s="29">
        <f t="shared" si="1363"/>
        <v>-0.23886499999999999</v>
      </c>
      <c r="AX683" s="29">
        <f t="shared" si="1361"/>
        <v>6.2360000000000002E-3</v>
      </c>
      <c r="AY683" s="29">
        <f t="shared" si="1361"/>
        <v>-0.33957700000000002</v>
      </c>
      <c r="AZ683" s="29">
        <f t="shared" si="1361"/>
        <v>-0.64182899999999998</v>
      </c>
      <c r="BA683" s="29">
        <f t="shared" si="1361"/>
        <v>-2.5752000000000001E-2</v>
      </c>
      <c r="BB683" s="29">
        <f t="shared" si="1361"/>
        <v>0.18671299999999999</v>
      </c>
      <c r="BC683" s="29">
        <f t="shared" si="1361"/>
        <v>-0.78948200000000002</v>
      </c>
      <c r="BD683" s="29">
        <f t="shared" si="1361"/>
        <v>0.93798099999999995</v>
      </c>
      <c r="BE683" s="29">
        <f t="shared" si="1361"/>
        <v>0.86180599999999996</v>
      </c>
      <c r="BG683" s="29">
        <f t="shared" si="1364"/>
        <v>1.516734</v>
      </c>
      <c r="BH683" s="29">
        <f t="shared" si="1365"/>
        <v>2.527692</v>
      </c>
      <c r="BI683" s="29">
        <f t="shared" si="1366"/>
        <v>-0.56292699999999996</v>
      </c>
      <c r="BJ683" s="29">
        <f t="shared" si="1367"/>
        <v>-2.5583200000000001</v>
      </c>
      <c r="BK683" s="29">
        <f t="shared" si="1368"/>
        <v>0.28546100000000008</v>
      </c>
      <c r="BL683" s="29">
        <f t="shared" si="1369"/>
        <v>2.5022760000000002</v>
      </c>
      <c r="BM683" s="29">
        <f t="shared" si="1370"/>
        <v>1.8554693636363635</v>
      </c>
      <c r="BN683" s="29">
        <f t="shared" si="1371"/>
        <v>4.8684659999999997</v>
      </c>
      <c r="BO683" s="29">
        <f t="shared" si="1372"/>
        <v>5.9834909999999999</v>
      </c>
    </row>
    <row r="684" spans="1:67" x14ac:dyDescent="0.25">
      <c r="A684" s="25" t="s">
        <v>121</v>
      </c>
      <c r="B684" s="25" t="s">
        <v>98</v>
      </c>
      <c r="C684" s="25" t="s">
        <v>92</v>
      </c>
      <c r="D684" s="26">
        <v>35</v>
      </c>
      <c r="F684" s="29">
        <v>-0.73194000000000004</v>
      </c>
      <c r="G684" s="29">
        <v>-0.35015000000000002</v>
      </c>
      <c r="H684" s="29">
        <v>-9.4705999999999999E-2</v>
      </c>
      <c r="I684" s="29">
        <v>-0.29993999999999998</v>
      </c>
      <c r="J684" s="29">
        <v>-0.220663</v>
      </c>
      <c r="K684" s="29">
        <v>5.3148000000000001E-2</v>
      </c>
      <c r="L684" s="29">
        <v>0.20106199999999999</v>
      </c>
      <c r="M684" s="58">
        <v>-0.67730299999999999</v>
      </c>
      <c r="N684" s="58">
        <v>0.98733400000000004</v>
      </c>
      <c r="O684" s="58">
        <v>0.94329099999999999</v>
      </c>
      <c r="R684" s="31"/>
      <c r="S684" s="31">
        <f t="shared" si="1331"/>
        <v>-0.35015000000000002</v>
      </c>
      <c r="T684" s="31">
        <f t="shared" si="1332"/>
        <v>-9.4705999999999999E-2</v>
      </c>
      <c r="U684" s="31">
        <f t="shared" si="1333"/>
        <v>-0.29993999999999998</v>
      </c>
      <c r="V684" s="31">
        <f t="shared" si="1334"/>
        <v>-0.220663</v>
      </c>
      <c r="W684" s="31">
        <f t="shared" si="1335"/>
        <v>5.3148000000000001E-2</v>
      </c>
      <c r="X684" s="31">
        <f t="shared" si="1336"/>
        <v>0.20106199999999999</v>
      </c>
      <c r="Y684" s="60">
        <f t="shared" si="1337"/>
        <v>-0.70710500000000009</v>
      </c>
      <c r="Z684" s="60">
        <f t="shared" si="1338"/>
        <v>0.98733400000000004</v>
      </c>
      <c r="AA684" s="60">
        <f t="shared" si="1339"/>
        <v>0.94329099999999999</v>
      </c>
      <c r="AC684" s="60"/>
      <c r="AD684" s="60"/>
      <c r="AE684" s="60"/>
      <c r="AF684" s="60"/>
      <c r="AG684" s="60"/>
      <c r="AH684" s="60"/>
      <c r="AI684" s="60"/>
      <c r="AJ684" s="60"/>
      <c r="AK684" s="60"/>
      <c r="AM684" s="31"/>
      <c r="AN684" s="31"/>
      <c r="AO684" s="31"/>
      <c r="AP684" s="31"/>
      <c r="AQ684" s="31"/>
      <c r="AR684" s="31"/>
      <c r="AS684" s="60"/>
      <c r="AW684" s="29">
        <f t="shared" si="1363"/>
        <v>-0.35015000000000002</v>
      </c>
      <c r="AX684" s="29">
        <f t="shared" si="1361"/>
        <v>-9.4705999999999999E-2</v>
      </c>
      <c r="AY684" s="29">
        <f t="shared" si="1361"/>
        <v>-0.29993999999999998</v>
      </c>
      <c r="AZ684" s="29">
        <f t="shared" si="1361"/>
        <v>-0.220663</v>
      </c>
      <c r="BA684" s="29">
        <f t="shared" si="1361"/>
        <v>5.3148000000000001E-2</v>
      </c>
      <c r="BB684" s="29">
        <f t="shared" si="1361"/>
        <v>0.20106199999999999</v>
      </c>
      <c r="BC684" s="29">
        <f t="shared" si="1361"/>
        <v>-0.70710500000000009</v>
      </c>
      <c r="BD684" s="29">
        <f t="shared" si="1361"/>
        <v>0.98733400000000004</v>
      </c>
      <c r="BE684" s="29">
        <f t="shared" si="1361"/>
        <v>0.94329099999999999</v>
      </c>
      <c r="BG684" s="29">
        <f t="shared" si="1364"/>
        <v>1.1665840000000001</v>
      </c>
      <c r="BH684" s="29">
        <f t="shared" si="1365"/>
        <v>2.4329860000000001</v>
      </c>
      <c r="BI684" s="29">
        <f t="shared" si="1366"/>
        <v>-0.86286699999999994</v>
      </c>
      <c r="BJ684" s="29">
        <f t="shared" si="1367"/>
        <v>-2.7789830000000002</v>
      </c>
      <c r="BK684" s="29">
        <f t="shared" si="1368"/>
        <v>0.33860900000000005</v>
      </c>
      <c r="BL684" s="29">
        <f t="shared" si="1369"/>
        <v>2.703338</v>
      </c>
      <c r="BM684" s="29">
        <f t="shared" si="1370"/>
        <v>1.1483643636363634</v>
      </c>
      <c r="BN684" s="29">
        <f t="shared" si="1371"/>
        <v>5.8557999999999995</v>
      </c>
      <c r="BO684" s="29">
        <f t="shared" si="1372"/>
        <v>6.9267820000000002</v>
      </c>
    </row>
    <row r="685" spans="1:67" x14ac:dyDescent="0.25">
      <c r="A685" s="25" t="s">
        <v>121</v>
      </c>
      <c r="B685" s="25" t="s">
        <v>98</v>
      </c>
      <c r="C685" s="25" t="s">
        <v>93</v>
      </c>
      <c r="D685" s="26">
        <v>36</v>
      </c>
      <c r="F685" s="29">
        <v>-0.54534000000000005</v>
      </c>
      <c r="G685" s="29">
        <v>-0.375226</v>
      </c>
      <c r="H685" s="29">
        <v>-0.146705</v>
      </c>
      <c r="I685" s="29">
        <v>-0.171295</v>
      </c>
      <c r="J685" s="29">
        <v>0.25794800000000001</v>
      </c>
      <c r="K685" s="29">
        <v>0.18559899999999999</v>
      </c>
      <c r="L685" s="29">
        <v>0.25103500000000001</v>
      </c>
      <c r="M685" s="58">
        <v>-0.44297900000000001</v>
      </c>
      <c r="N685" s="58">
        <v>0.98409100000000005</v>
      </c>
      <c r="O685" s="58">
        <v>0.96804699999999999</v>
      </c>
      <c r="R685" s="31"/>
      <c r="S685" s="31">
        <f t="shared" si="1331"/>
        <v>-0.375226</v>
      </c>
      <c r="T685" s="31">
        <f t="shared" si="1332"/>
        <v>-0.146705</v>
      </c>
      <c r="U685" s="31">
        <f t="shared" si="1333"/>
        <v>-0.171295</v>
      </c>
      <c r="V685" s="31">
        <f t="shared" si="1334"/>
        <v>0.25794800000000001</v>
      </c>
      <c r="W685" s="31">
        <f t="shared" si="1335"/>
        <v>0.18559899999999999</v>
      </c>
      <c r="X685" s="31">
        <f t="shared" si="1336"/>
        <v>0.25103500000000001</v>
      </c>
      <c r="Y685" s="60">
        <f t="shared" si="1337"/>
        <v>-0.4988122727272728</v>
      </c>
      <c r="Z685" s="60">
        <f t="shared" si="1338"/>
        <v>0.98409100000000005</v>
      </c>
      <c r="AA685" s="60">
        <f t="shared" si="1339"/>
        <v>0.96804699999999999</v>
      </c>
      <c r="AC685" s="60"/>
      <c r="AD685" s="60"/>
      <c r="AE685" s="60"/>
      <c r="AF685" s="60"/>
      <c r="AG685" s="60"/>
      <c r="AH685" s="60"/>
      <c r="AI685" s="60"/>
      <c r="AJ685" s="60"/>
      <c r="AK685" s="60"/>
      <c r="AM685" s="31"/>
      <c r="AN685" s="31"/>
      <c r="AO685" s="31"/>
      <c r="AP685" s="31"/>
      <c r="AQ685" s="31"/>
      <c r="AR685" s="31"/>
      <c r="AS685" s="60"/>
      <c r="AW685" s="29">
        <f t="shared" si="1363"/>
        <v>-0.375226</v>
      </c>
      <c r="AX685" s="29">
        <f t="shared" si="1361"/>
        <v>-0.146705</v>
      </c>
      <c r="AY685" s="29">
        <f t="shared" si="1361"/>
        <v>-0.171295</v>
      </c>
      <c r="AZ685" s="29">
        <f t="shared" si="1361"/>
        <v>0.25794800000000001</v>
      </c>
      <c r="BA685" s="29">
        <f t="shared" si="1361"/>
        <v>0.18559899999999999</v>
      </c>
      <c r="BB685" s="29">
        <f t="shared" si="1361"/>
        <v>0.25103500000000001</v>
      </c>
      <c r="BC685" s="29">
        <f t="shared" si="1361"/>
        <v>-0.4988122727272728</v>
      </c>
      <c r="BD685" s="29">
        <f t="shared" si="1361"/>
        <v>0.98409100000000005</v>
      </c>
      <c r="BE685" s="29">
        <f t="shared" si="1361"/>
        <v>0.96804699999999999</v>
      </c>
      <c r="BG685" s="29">
        <f t="shared" si="1364"/>
        <v>0.79135800000000001</v>
      </c>
      <c r="BH685" s="29">
        <f t="shared" si="1365"/>
        <v>2.2862810000000002</v>
      </c>
      <c r="BI685" s="29">
        <f t="shared" si="1366"/>
        <v>-1.034162</v>
      </c>
      <c r="BJ685" s="29">
        <f t="shared" si="1367"/>
        <v>-2.5210350000000004</v>
      </c>
      <c r="BK685" s="29">
        <f t="shared" si="1368"/>
        <v>0.52420800000000001</v>
      </c>
      <c r="BL685" s="29">
        <f t="shared" si="1369"/>
        <v>2.9543729999999999</v>
      </c>
      <c r="BM685" s="29">
        <f t="shared" si="1370"/>
        <v>0.64955209090909061</v>
      </c>
      <c r="BN685" s="29">
        <f t="shared" si="1371"/>
        <v>6.8398909999999997</v>
      </c>
      <c r="BO685" s="29">
        <f t="shared" si="1372"/>
        <v>7.8948290000000005</v>
      </c>
    </row>
    <row r="686" spans="1:67" x14ac:dyDescent="0.25">
      <c r="A686" s="25" t="s">
        <v>122</v>
      </c>
      <c r="B686" s="25" t="s">
        <v>91</v>
      </c>
      <c r="C686" s="25" t="s">
        <v>91</v>
      </c>
      <c r="D686" s="26" t="s">
        <v>100</v>
      </c>
      <c r="F686" s="29">
        <v>-1.0766009999999999</v>
      </c>
      <c r="G686" s="29">
        <v>-0.85205900000000001</v>
      </c>
      <c r="H686" s="29">
        <v>-1.0163500000000001</v>
      </c>
      <c r="I686" s="29">
        <v>-1.2786280000000001</v>
      </c>
      <c r="J686" s="29">
        <v>-0.54697300000000004</v>
      </c>
      <c r="K686" s="29">
        <v>-0.666597</v>
      </c>
      <c r="L686" s="29">
        <v>-0.903173</v>
      </c>
      <c r="M686" s="58">
        <v>-0.70528900000000005</v>
      </c>
      <c r="N686" s="58">
        <v>-0.38871499999999998</v>
      </c>
      <c r="O686" s="58">
        <v>0.14127999999999999</v>
      </c>
      <c r="R686" s="31"/>
      <c r="S686" s="31">
        <f t="shared" si="1331"/>
        <v>-0.85205900000000001</v>
      </c>
      <c r="T686" s="31">
        <f t="shared" si="1332"/>
        <v>-1.0163500000000001</v>
      </c>
      <c r="U686" s="31">
        <f t="shared" si="1333"/>
        <v>-1.2786280000000001</v>
      </c>
      <c r="V686" s="31">
        <f t="shared" si="1334"/>
        <v>-0.54697300000000004</v>
      </c>
      <c r="W686" s="31">
        <f t="shared" si="1335"/>
        <v>-0.666597</v>
      </c>
      <c r="X686" s="31">
        <f t="shared" si="1336"/>
        <v>-0.903173</v>
      </c>
      <c r="Y686" s="60">
        <f t="shared" si="1337"/>
        <v>-0.9078228181818182</v>
      </c>
      <c r="Z686" s="60">
        <f t="shared" si="1338"/>
        <v>-0.38871499999999998</v>
      </c>
      <c r="AA686" s="60">
        <f t="shared" si="1339"/>
        <v>0.14127999999999999</v>
      </c>
      <c r="AC686" s="60"/>
      <c r="AD686" s="60"/>
      <c r="AE686" s="60"/>
      <c r="AF686" s="60"/>
      <c r="AG686" s="60"/>
      <c r="AH686" s="60"/>
      <c r="AI686" s="60"/>
      <c r="AJ686" s="60"/>
      <c r="AK686" s="60"/>
      <c r="AM686" s="31"/>
      <c r="AN686" s="31"/>
      <c r="AO686" s="31"/>
      <c r="AP686" s="31"/>
      <c r="AQ686" s="31"/>
      <c r="AR686" s="31"/>
      <c r="AS686" s="60"/>
      <c r="AW686" s="29">
        <f t="shared" si="1363"/>
        <v>-0.85205900000000001</v>
      </c>
      <c r="AX686" s="29">
        <f t="shared" si="1361"/>
        <v>-1.0163500000000001</v>
      </c>
      <c r="AY686" s="29">
        <f t="shared" si="1361"/>
        <v>-1.2786280000000001</v>
      </c>
      <c r="AZ686" s="29">
        <f t="shared" si="1361"/>
        <v>-0.54697300000000004</v>
      </c>
      <c r="BA686" s="29">
        <f t="shared" si="1361"/>
        <v>-0.666597</v>
      </c>
      <c r="BB686" s="29">
        <f t="shared" si="1361"/>
        <v>-0.903173</v>
      </c>
      <c r="BC686" s="29">
        <f t="shared" si="1361"/>
        <v>-0.9078228181818182</v>
      </c>
      <c r="BD686" s="29">
        <f t="shared" si="1361"/>
        <v>-0.38871499999999998</v>
      </c>
      <c r="BE686" s="29">
        <f t="shared" si="1361"/>
        <v>0.14127999999999999</v>
      </c>
      <c r="BG686" s="29">
        <f t="shared" si="1364"/>
        <v>-6.0701000000000005E-2</v>
      </c>
      <c r="BH686" s="29">
        <f t="shared" si="1365"/>
        <v>1.2699310000000001</v>
      </c>
      <c r="BI686" s="29">
        <f t="shared" si="1366"/>
        <v>-2.3127900000000001</v>
      </c>
      <c r="BJ686" s="29">
        <f t="shared" si="1367"/>
        <v>-3.0680080000000003</v>
      </c>
      <c r="BK686" s="29">
        <f t="shared" si="1368"/>
        <v>-0.14238899999999999</v>
      </c>
      <c r="BL686" s="29">
        <f t="shared" si="1369"/>
        <v>2.0511999999999997</v>
      </c>
      <c r="BM686" s="29">
        <f t="shared" si="1370"/>
        <v>-0.2582707272727276</v>
      </c>
      <c r="BN686" s="29">
        <f t="shared" si="1371"/>
        <v>6.4511759999999994</v>
      </c>
      <c r="BO686" s="29">
        <f t="shared" si="1372"/>
        <v>8.0361089999999997</v>
      </c>
    </row>
    <row r="687" spans="1:67" x14ac:dyDescent="0.25">
      <c r="A687" s="25" t="s">
        <v>122</v>
      </c>
      <c r="B687" s="25" t="s">
        <v>91</v>
      </c>
      <c r="C687" s="25" t="s">
        <v>92</v>
      </c>
      <c r="D687" s="26">
        <v>2</v>
      </c>
      <c r="F687" s="29">
        <v>-0.73065599999999997</v>
      </c>
      <c r="G687" s="29">
        <v>-0.59877599999999997</v>
      </c>
      <c r="H687" s="29">
        <v>-0.64130399999999999</v>
      </c>
      <c r="I687" s="29">
        <v>-0.85234299999999996</v>
      </c>
      <c r="J687" s="29">
        <v>-0.33110899999999999</v>
      </c>
      <c r="K687" s="29">
        <v>-0.46361200000000002</v>
      </c>
      <c r="L687" s="29">
        <v>-0.47764299999999998</v>
      </c>
      <c r="M687" s="58">
        <v>-0.43093100000000001</v>
      </c>
      <c r="N687" s="58">
        <v>4.9418999999999998E-2</v>
      </c>
      <c r="O687" s="58">
        <v>0.52841499999999997</v>
      </c>
      <c r="R687" s="31"/>
      <c r="S687" s="31">
        <f t="shared" si="1331"/>
        <v>-0.59877599999999997</v>
      </c>
      <c r="T687" s="31">
        <f t="shared" si="1332"/>
        <v>-0.64130399999999999</v>
      </c>
      <c r="U687" s="31">
        <f t="shared" si="1333"/>
        <v>-0.85234299999999996</v>
      </c>
      <c r="V687" s="31">
        <f t="shared" si="1334"/>
        <v>-0.33110899999999999</v>
      </c>
      <c r="W687" s="31">
        <f t="shared" si="1335"/>
        <v>-0.46361200000000002</v>
      </c>
      <c r="X687" s="31">
        <f t="shared" si="1336"/>
        <v>-0.47764299999999998</v>
      </c>
      <c r="Y687" s="60">
        <f t="shared" si="1337"/>
        <v>-0.59441736363636366</v>
      </c>
      <c r="Z687" s="60">
        <f t="shared" si="1338"/>
        <v>4.9418999999999998E-2</v>
      </c>
      <c r="AA687" s="60">
        <f t="shared" si="1339"/>
        <v>0.52841499999999997</v>
      </c>
      <c r="AC687" s="60"/>
      <c r="AD687" s="60"/>
      <c r="AE687" s="60"/>
      <c r="AF687" s="60"/>
      <c r="AG687" s="60"/>
      <c r="AH687" s="60"/>
      <c r="AI687" s="60"/>
      <c r="AJ687" s="60"/>
      <c r="AK687" s="60"/>
      <c r="AM687" s="31"/>
      <c r="AN687" s="31"/>
      <c r="AO687" s="31"/>
      <c r="AP687" s="31"/>
      <c r="AQ687" s="31"/>
      <c r="AR687" s="31"/>
      <c r="AS687" s="60"/>
      <c r="AW687" s="29">
        <f t="shared" si="1363"/>
        <v>-0.59877599999999997</v>
      </c>
      <c r="AX687" s="29">
        <f t="shared" si="1361"/>
        <v>-0.64130399999999999</v>
      </c>
      <c r="AY687" s="29">
        <f t="shared" si="1361"/>
        <v>-0.85234299999999996</v>
      </c>
      <c r="AZ687" s="29">
        <f t="shared" si="1361"/>
        <v>-0.33110899999999999</v>
      </c>
      <c r="BA687" s="29">
        <f t="shared" si="1361"/>
        <v>-0.46361200000000002</v>
      </c>
      <c r="BB687" s="29">
        <f t="shared" si="1361"/>
        <v>-0.47764299999999998</v>
      </c>
      <c r="BC687" s="29">
        <f t="shared" si="1361"/>
        <v>-0.59441736363636366</v>
      </c>
      <c r="BD687" s="29">
        <f t="shared" si="1361"/>
        <v>4.9418999999999998E-2</v>
      </c>
      <c r="BE687" s="29">
        <f t="shared" si="1361"/>
        <v>0.52841499999999997</v>
      </c>
      <c r="BG687" s="29">
        <f t="shared" si="1364"/>
        <v>-0.65947699999999998</v>
      </c>
      <c r="BH687" s="29">
        <f t="shared" si="1365"/>
        <v>0.62862700000000016</v>
      </c>
      <c r="BI687" s="29">
        <f t="shared" si="1366"/>
        <v>-3.165133</v>
      </c>
      <c r="BJ687" s="29">
        <f t="shared" si="1367"/>
        <v>-3.3991170000000004</v>
      </c>
      <c r="BK687" s="29">
        <f t="shared" si="1368"/>
        <v>-0.60600100000000001</v>
      </c>
      <c r="BL687" s="29">
        <f t="shared" si="1369"/>
        <v>1.5735569999999997</v>
      </c>
      <c r="BM687" s="29">
        <f t="shared" si="1370"/>
        <v>-0.85268809090909126</v>
      </c>
      <c r="BN687" s="29">
        <f t="shared" si="1371"/>
        <v>6.5005949999999997</v>
      </c>
      <c r="BO687" s="29">
        <f t="shared" si="1372"/>
        <v>8.5645240000000005</v>
      </c>
    </row>
    <row r="688" spans="1:67" x14ac:dyDescent="0.25">
      <c r="A688" s="25" t="s">
        <v>122</v>
      </c>
      <c r="B688" s="25" t="s">
        <v>91</v>
      </c>
      <c r="C688" s="25" t="s">
        <v>93</v>
      </c>
      <c r="D688" s="26">
        <v>3</v>
      </c>
      <c r="F688" s="29">
        <v>-0.57666799999999996</v>
      </c>
      <c r="G688" s="29">
        <v>-0.58960900000000005</v>
      </c>
      <c r="H688" s="29">
        <v>-0.41319099999999997</v>
      </c>
      <c r="I688" s="29">
        <v>-0.51877600000000001</v>
      </c>
      <c r="J688" s="29">
        <v>-0.22167000000000001</v>
      </c>
      <c r="K688" s="29">
        <v>-0.38279600000000003</v>
      </c>
      <c r="L688" s="29">
        <v>-0.19277900000000001</v>
      </c>
      <c r="M688" s="58">
        <v>-0.35940299999999997</v>
      </c>
      <c r="N688" s="58">
        <v>0.23663000000000001</v>
      </c>
      <c r="O688" s="58">
        <v>0.60045499999999996</v>
      </c>
      <c r="R688" s="31"/>
      <c r="S688" s="31">
        <f t="shared" si="1331"/>
        <v>-0.58960900000000005</v>
      </c>
      <c r="T688" s="31">
        <f t="shared" si="1332"/>
        <v>-0.41319099999999997</v>
      </c>
      <c r="U688" s="31">
        <f t="shared" si="1333"/>
        <v>-0.51877600000000001</v>
      </c>
      <c r="V688" s="31">
        <f t="shared" si="1334"/>
        <v>-0.22167000000000001</v>
      </c>
      <c r="W688" s="31">
        <f t="shared" si="1335"/>
        <v>-0.38279600000000003</v>
      </c>
      <c r="X688" s="31">
        <f t="shared" si="1336"/>
        <v>-0.19277900000000001</v>
      </c>
      <c r="Y688" s="60">
        <f t="shared" si="1337"/>
        <v>-0.47791118181818176</v>
      </c>
      <c r="Z688" s="60">
        <f t="shared" si="1338"/>
        <v>0.23663000000000001</v>
      </c>
      <c r="AA688" s="60">
        <f t="shared" si="1339"/>
        <v>0.60045499999999996</v>
      </c>
      <c r="AC688" s="60"/>
      <c r="AD688" s="60"/>
      <c r="AE688" s="60"/>
      <c r="AF688" s="60"/>
      <c r="AG688" s="60"/>
      <c r="AH688" s="60"/>
      <c r="AI688" s="60"/>
      <c r="AJ688" s="60"/>
      <c r="AK688" s="60"/>
      <c r="AM688" s="31"/>
      <c r="AN688" s="31"/>
      <c r="AO688" s="31"/>
      <c r="AP688" s="31"/>
      <c r="AQ688" s="31"/>
      <c r="AR688" s="31"/>
      <c r="AS688" s="60"/>
      <c r="AW688" s="29">
        <f t="shared" si="1363"/>
        <v>-0.58960900000000005</v>
      </c>
      <c r="AX688" s="29">
        <f t="shared" si="1361"/>
        <v>-0.41319099999999997</v>
      </c>
      <c r="AY688" s="29">
        <f t="shared" si="1361"/>
        <v>-0.51877600000000001</v>
      </c>
      <c r="AZ688" s="29">
        <f t="shared" si="1361"/>
        <v>-0.22167000000000001</v>
      </c>
      <c r="BA688" s="29">
        <f t="shared" si="1361"/>
        <v>-0.38279600000000003</v>
      </c>
      <c r="BB688" s="29">
        <f t="shared" si="1361"/>
        <v>-0.19277900000000001</v>
      </c>
      <c r="BC688" s="29">
        <f t="shared" si="1361"/>
        <v>-0.47791118181818176</v>
      </c>
      <c r="BD688" s="29">
        <f t="shared" si="1361"/>
        <v>0.23663000000000001</v>
      </c>
      <c r="BE688" s="29">
        <f t="shared" si="1361"/>
        <v>0.60045499999999996</v>
      </c>
      <c r="BG688" s="29">
        <f t="shared" si="1364"/>
        <v>-1.2490860000000001</v>
      </c>
      <c r="BH688" s="29">
        <f t="shared" si="1365"/>
        <v>0.21543600000000018</v>
      </c>
      <c r="BI688" s="29">
        <f t="shared" si="1366"/>
        <v>-3.6839089999999999</v>
      </c>
      <c r="BJ688" s="29">
        <f t="shared" si="1367"/>
        <v>-3.6207870000000004</v>
      </c>
      <c r="BK688" s="29">
        <f t="shared" si="1368"/>
        <v>-0.98879700000000004</v>
      </c>
      <c r="BL688" s="29">
        <f t="shared" si="1369"/>
        <v>1.3807779999999996</v>
      </c>
      <c r="BM688" s="29">
        <f t="shared" si="1370"/>
        <v>-1.3305992727272731</v>
      </c>
      <c r="BN688" s="29">
        <f t="shared" si="1371"/>
        <v>6.7372249999999996</v>
      </c>
      <c r="BO688" s="29">
        <f t="shared" si="1372"/>
        <v>9.1649790000000007</v>
      </c>
    </row>
    <row r="689" spans="1:67" x14ac:dyDescent="0.25">
      <c r="A689" s="25" t="s">
        <v>122</v>
      </c>
      <c r="B689" s="25" t="s">
        <v>92</v>
      </c>
      <c r="C689" s="25" t="s">
        <v>91</v>
      </c>
      <c r="D689" s="26">
        <v>4</v>
      </c>
      <c r="F689" s="29">
        <v>-0.60325399999999996</v>
      </c>
      <c r="G689" s="29">
        <v>-0.68794900000000003</v>
      </c>
      <c r="H689" s="29">
        <v>-0.43348500000000001</v>
      </c>
      <c r="I689" s="29">
        <v>-0.13893900000000001</v>
      </c>
      <c r="J689" s="29">
        <v>9.2168E-2</v>
      </c>
      <c r="K689" s="29">
        <v>-0.19941</v>
      </c>
      <c r="L689" s="29">
        <v>-3.2632000000000001E-2</v>
      </c>
      <c r="M689" s="58">
        <v>-0.321432</v>
      </c>
      <c r="N689" s="58">
        <v>4.8321000000000003E-2</v>
      </c>
      <c r="O689" s="58">
        <v>0.37205300000000002</v>
      </c>
      <c r="R689" s="31"/>
      <c r="S689" s="31">
        <f t="shared" si="1331"/>
        <v>-0.68794900000000003</v>
      </c>
      <c r="T689" s="31">
        <f t="shared" si="1332"/>
        <v>-0.43348500000000001</v>
      </c>
      <c r="U689" s="31">
        <f t="shared" si="1333"/>
        <v>-0.13893900000000001</v>
      </c>
      <c r="V689" s="31">
        <f t="shared" si="1334"/>
        <v>9.2168E-2</v>
      </c>
      <c r="W689" s="31">
        <f t="shared" si="1335"/>
        <v>-0.19941</v>
      </c>
      <c r="X689" s="31">
        <f t="shared" si="1336"/>
        <v>-3.2632000000000001E-2</v>
      </c>
      <c r="Y689" s="60">
        <f t="shared" si="1337"/>
        <v>-0.47515309090909086</v>
      </c>
      <c r="Z689" s="60">
        <f t="shared" si="1338"/>
        <v>4.8321000000000003E-2</v>
      </c>
      <c r="AA689" s="60">
        <f t="shared" si="1339"/>
        <v>0.37205300000000002</v>
      </c>
      <c r="AC689" s="60"/>
      <c r="AD689" s="60"/>
      <c r="AE689" s="60"/>
      <c r="AF689" s="60"/>
      <c r="AG689" s="60"/>
      <c r="AH689" s="60"/>
      <c r="AI689" s="60"/>
      <c r="AJ689" s="60"/>
      <c r="AK689" s="60"/>
      <c r="AM689" s="31"/>
      <c r="AN689" s="31"/>
      <c r="AO689" s="31"/>
      <c r="AP689" s="31"/>
      <c r="AQ689" s="31"/>
      <c r="AR689" s="31"/>
      <c r="AS689" s="60"/>
      <c r="AW689" s="29">
        <f t="shared" si="1363"/>
        <v>-0.68794900000000003</v>
      </c>
      <c r="AX689" s="29">
        <f t="shared" si="1361"/>
        <v>-0.43348500000000001</v>
      </c>
      <c r="AY689" s="29">
        <f t="shared" si="1361"/>
        <v>-0.13893900000000001</v>
      </c>
      <c r="AZ689" s="29">
        <f t="shared" si="1361"/>
        <v>9.2168E-2</v>
      </c>
      <c r="BA689" s="29">
        <f t="shared" si="1361"/>
        <v>-0.19941</v>
      </c>
      <c r="BB689" s="29">
        <f t="shared" si="1361"/>
        <v>-3.2632000000000001E-2</v>
      </c>
      <c r="BC689" s="29">
        <f t="shared" si="1361"/>
        <v>-0.47515309090909086</v>
      </c>
      <c r="BD689" s="29">
        <f t="shared" si="1361"/>
        <v>4.8321000000000003E-2</v>
      </c>
      <c r="BE689" s="29">
        <f t="shared" si="1361"/>
        <v>0.37205300000000002</v>
      </c>
      <c r="BG689" s="29">
        <f t="shared" si="1364"/>
        <v>-1.9370350000000003</v>
      </c>
      <c r="BH689" s="29">
        <f t="shared" si="1365"/>
        <v>-0.21804899999999983</v>
      </c>
      <c r="BI689" s="29">
        <f t="shared" si="1366"/>
        <v>-3.822848</v>
      </c>
      <c r="BJ689" s="29">
        <f t="shared" si="1367"/>
        <v>-3.5286190000000004</v>
      </c>
      <c r="BK689" s="29">
        <f t="shared" si="1368"/>
        <v>-1.188207</v>
      </c>
      <c r="BL689" s="29">
        <f t="shared" si="1369"/>
        <v>1.3481459999999996</v>
      </c>
      <c r="BM689" s="29">
        <f t="shared" si="1370"/>
        <v>-1.8057523636363639</v>
      </c>
      <c r="BN689" s="29">
        <f t="shared" si="1371"/>
        <v>6.7855459999999992</v>
      </c>
      <c r="BO689" s="29">
        <f t="shared" si="1372"/>
        <v>9.537032</v>
      </c>
    </row>
    <row r="690" spans="1:67" x14ac:dyDescent="0.25">
      <c r="A690" s="25" t="s">
        <v>122</v>
      </c>
      <c r="B690" s="25" t="s">
        <v>92</v>
      </c>
      <c r="C690" s="25" t="s">
        <v>92</v>
      </c>
      <c r="D690" s="26">
        <v>5</v>
      </c>
      <c r="F690" s="29">
        <v>-0.59585999999999995</v>
      </c>
      <c r="G690" s="29">
        <v>-0.676894</v>
      </c>
      <c r="H690" s="29">
        <v>-0.44032900000000003</v>
      </c>
      <c r="I690" s="29">
        <v>-0.134682</v>
      </c>
      <c r="J690" s="29">
        <v>0.15407999999999999</v>
      </c>
      <c r="K690" s="29">
        <v>-0.14175099999999999</v>
      </c>
      <c r="L690" s="29">
        <v>-4.4144999999999997E-2</v>
      </c>
      <c r="M690" s="58">
        <v>-0.28827700000000001</v>
      </c>
      <c r="N690" s="58">
        <v>1.3429E-2</v>
      </c>
      <c r="O690" s="58">
        <v>0.26580399999999998</v>
      </c>
      <c r="R690" s="31"/>
      <c r="S690" s="31">
        <f t="shared" si="1331"/>
        <v>-0.676894</v>
      </c>
      <c r="T690" s="31">
        <f t="shared" si="1332"/>
        <v>-0.44032900000000003</v>
      </c>
      <c r="U690" s="31">
        <f t="shared" si="1333"/>
        <v>-0.134682</v>
      </c>
      <c r="V690" s="31">
        <f t="shared" si="1334"/>
        <v>0.15407999999999999</v>
      </c>
      <c r="W690" s="31">
        <f t="shared" si="1335"/>
        <v>-0.14175099999999999</v>
      </c>
      <c r="X690" s="31">
        <f t="shared" si="1336"/>
        <v>-4.4144999999999997E-2</v>
      </c>
      <c r="Y690" s="60">
        <f t="shared" si="1337"/>
        <v>-0.45604954545454535</v>
      </c>
      <c r="Z690" s="60">
        <f t="shared" si="1338"/>
        <v>1.3429E-2</v>
      </c>
      <c r="AA690" s="60">
        <f t="shared" si="1339"/>
        <v>0.26580399999999998</v>
      </c>
      <c r="AC690" s="60"/>
      <c r="AD690" s="60"/>
      <c r="AE690" s="60"/>
      <c r="AF690" s="60"/>
      <c r="AG690" s="60"/>
      <c r="AH690" s="60"/>
      <c r="AI690" s="60"/>
      <c r="AJ690" s="60"/>
      <c r="AK690" s="60"/>
      <c r="AM690" s="31"/>
      <c r="AN690" s="31"/>
      <c r="AO690" s="31"/>
      <c r="AP690" s="31"/>
      <c r="AQ690" s="31"/>
      <c r="AR690" s="31"/>
      <c r="AS690" s="60"/>
      <c r="AW690" s="29">
        <f t="shared" si="1363"/>
        <v>-0.676894</v>
      </c>
      <c r="AX690" s="29">
        <f t="shared" si="1361"/>
        <v>-0.44032900000000003</v>
      </c>
      <c r="AY690" s="29">
        <f t="shared" si="1361"/>
        <v>-0.134682</v>
      </c>
      <c r="AZ690" s="29">
        <f t="shared" si="1361"/>
        <v>0.15407999999999999</v>
      </c>
      <c r="BA690" s="29">
        <f t="shared" si="1361"/>
        <v>-0.14175099999999999</v>
      </c>
      <c r="BB690" s="29">
        <f t="shared" si="1361"/>
        <v>-4.4144999999999997E-2</v>
      </c>
      <c r="BC690" s="29">
        <f t="shared" si="1361"/>
        <v>-0.45604954545454535</v>
      </c>
      <c r="BD690" s="29">
        <f t="shared" si="1361"/>
        <v>1.3429E-2</v>
      </c>
      <c r="BE690" s="29">
        <f t="shared" si="1361"/>
        <v>0.26580399999999998</v>
      </c>
      <c r="BG690" s="29">
        <f t="shared" si="1364"/>
        <v>-2.6139290000000002</v>
      </c>
      <c r="BH690" s="29">
        <f t="shared" si="1365"/>
        <v>-0.65837799999999991</v>
      </c>
      <c r="BI690" s="29">
        <f t="shared" si="1366"/>
        <v>-3.9575300000000002</v>
      </c>
      <c r="BJ690" s="29">
        <f t="shared" si="1367"/>
        <v>-3.3745390000000004</v>
      </c>
      <c r="BK690" s="29">
        <f t="shared" si="1368"/>
        <v>-1.329958</v>
      </c>
      <c r="BL690" s="29">
        <f t="shared" si="1369"/>
        <v>1.3040009999999995</v>
      </c>
      <c r="BM690" s="29">
        <f t="shared" si="1370"/>
        <v>-2.2618019090909094</v>
      </c>
      <c r="BN690" s="29">
        <f t="shared" si="1371"/>
        <v>6.7989749999999995</v>
      </c>
      <c r="BO690" s="29">
        <f t="shared" si="1372"/>
        <v>9.8028359999999992</v>
      </c>
    </row>
    <row r="691" spans="1:67" x14ac:dyDescent="0.25">
      <c r="A691" s="25" t="s">
        <v>122</v>
      </c>
      <c r="B691" s="25" t="s">
        <v>92</v>
      </c>
      <c r="C691" s="25" t="s">
        <v>93</v>
      </c>
      <c r="D691" s="26">
        <v>6</v>
      </c>
      <c r="F691" s="29">
        <v>-0.53436899999999998</v>
      </c>
      <c r="G691" s="29">
        <v>-0.58512900000000001</v>
      </c>
      <c r="H691" s="29">
        <v>-0.39480700000000002</v>
      </c>
      <c r="I691" s="29">
        <v>-8.9214000000000002E-2</v>
      </c>
      <c r="J691" s="29">
        <v>0.211397</v>
      </c>
      <c r="K691" s="29">
        <v>-8.1325999999999996E-2</v>
      </c>
      <c r="L691" s="29">
        <v>-4.3270000000000003E-2</v>
      </c>
      <c r="M691" s="58">
        <v>-0.26433099999999998</v>
      </c>
      <c r="N691" s="58">
        <v>-2.4195000000000001E-2</v>
      </c>
      <c r="O691" s="58">
        <v>0.121475</v>
      </c>
      <c r="R691" s="31"/>
      <c r="S691" s="31">
        <f t="shared" si="1331"/>
        <v>-0.58512900000000001</v>
      </c>
      <c r="T691" s="31">
        <f t="shared" si="1332"/>
        <v>-0.39480700000000002</v>
      </c>
      <c r="U691" s="31">
        <f t="shared" si="1333"/>
        <v>-8.9214000000000002E-2</v>
      </c>
      <c r="V691" s="31">
        <f t="shared" si="1334"/>
        <v>0.211397</v>
      </c>
      <c r="W691" s="31">
        <f t="shared" si="1335"/>
        <v>-8.1325999999999996E-2</v>
      </c>
      <c r="X691" s="31">
        <f t="shared" si="1336"/>
        <v>-4.3270000000000003E-2</v>
      </c>
      <c r="Y691" s="60">
        <f t="shared" si="1337"/>
        <v>-0.41162445454545454</v>
      </c>
      <c r="Z691" s="60">
        <f t="shared" si="1338"/>
        <v>-2.4195000000000001E-2</v>
      </c>
      <c r="AA691" s="60">
        <f t="shared" si="1339"/>
        <v>0.121475</v>
      </c>
      <c r="AC691" s="60"/>
      <c r="AD691" s="60"/>
      <c r="AE691" s="60"/>
      <c r="AF691" s="60"/>
      <c r="AG691" s="60"/>
      <c r="AH691" s="60"/>
      <c r="AI691" s="60"/>
      <c r="AJ691" s="60"/>
      <c r="AK691" s="60"/>
      <c r="AM691" s="31"/>
      <c r="AN691" s="31"/>
      <c r="AO691" s="31"/>
      <c r="AP691" s="31"/>
      <c r="AQ691" s="31"/>
      <c r="AR691" s="31"/>
      <c r="AS691" s="60"/>
      <c r="AW691" s="29">
        <f t="shared" si="1363"/>
        <v>-0.58512900000000001</v>
      </c>
      <c r="AX691" s="29">
        <f t="shared" si="1361"/>
        <v>-0.39480700000000002</v>
      </c>
      <c r="AY691" s="29">
        <f t="shared" si="1361"/>
        <v>-8.9214000000000002E-2</v>
      </c>
      <c r="AZ691" s="29">
        <f t="shared" si="1361"/>
        <v>0.211397</v>
      </c>
      <c r="BA691" s="29">
        <f t="shared" si="1361"/>
        <v>-8.1325999999999996E-2</v>
      </c>
      <c r="BB691" s="29">
        <f t="shared" si="1361"/>
        <v>-4.3270000000000003E-2</v>
      </c>
      <c r="BC691" s="29">
        <f t="shared" si="1361"/>
        <v>-0.41162445454545454</v>
      </c>
      <c r="BD691" s="29">
        <f t="shared" si="1361"/>
        <v>-2.4195000000000001E-2</v>
      </c>
      <c r="BE691" s="29">
        <f t="shared" si="1361"/>
        <v>0.121475</v>
      </c>
      <c r="BG691" s="29">
        <f t="shared" si="1364"/>
        <v>-3.199058</v>
      </c>
      <c r="BH691" s="29">
        <f t="shared" si="1365"/>
        <v>-1.053185</v>
      </c>
      <c r="BI691" s="29">
        <f t="shared" si="1366"/>
        <v>-4.0467440000000003</v>
      </c>
      <c r="BJ691" s="29">
        <f t="shared" si="1367"/>
        <v>-3.1631420000000006</v>
      </c>
      <c r="BK691" s="29">
        <f t="shared" si="1368"/>
        <v>-1.411284</v>
      </c>
      <c r="BL691" s="29">
        <f t="shared" si="1369"/>
        <v>1.2607309999999996</v>
      </c>
      <c r="BM691" s="29">
        <f t="shared" si="1370"/>
        <v>-2.6734263636363638</v>
      </c>
      <c r="BN691" s="29">
        <f t="shared" si="1371"/>
        <v>6.7747799999999998</v>
      </c>
      <c r="BO691" s="29">
        <f t="shared" si="1372"/>
        <v>9.9243109999999994</v>
      </c>
    </row>
    <row r="692" spans="1:67" x14ac:dyDescent="0.25">
      <c r="A692" s="25" t="s">
        <v>122</v>
      </c>
      <c r="B692" s="25" t="s">
        <v>93</v>
      </c>
      <c r="C692" s="25" t="s">
        <v>91</v>
      </c>
      <c r="D692" s="26">
        <v>7</v>
      </c>
      <c r="F692" s="29">
        <v>-1.1420680000000001</v>
      </c>
      <c r="G692" s="29">
        <v>-1.2203660000000001</v>
      </c>
      <c r="H692" s="29">
        <v>-1.191635</v>
      </c>
      <c r="I692" s="29">
        <v>-0.92515099999999995</v>
      </c>
      <c r="J692" s="29">
        <v>-0.72341900000000003</v>
      </c>
      <c r="K692" s="29">
        <v>-1.0061389999999999</v>
      </c>
      <c r="L692" s="29">
        <v>-1.0396000000000001</v>
      </c>
      <c r="M692" s="58">
        <v>-0.85257700000000003</v>
      </c>
      <c r="N692" s="58">
        <v>-1.0846819999999999</v>
      </c>
      <c r="O692" s="58">
        <v>-0.63826799999999995</v>
      </c>
      <c r="R692" s="31"/>
      <c r="S692" s="31">
        <f t="shared" si="1331"/>
        <v>-1.2203660000000001</v>
      </c>
      <c r="T692" s="31">
        <f t="shared" si="1332"/>
        <v>-1.191635</v>
      </c>
      <c r="U692" s="31">
        <f t="shared" si="1333"/>
        <v>-0.92515099999999995</v>
      </c>
      <c r="V692" s="31">
        <f t="shared" si="1334"/>
        <v>-0.72341900000000003</v>
      </c>
      <c r="W692" s="31">
        <f t="shared" si="1335"/>
        <v>-1.0061389999999999</v>
      </c>
      <c r="X692" s="31">
        <f t="shared" si="1336"/>
        <v>-1.0396000000000001</v>
      </c>
      <c r="Y692" s="60">
        <f t="shared" si="1337"/>
        <v>-1.010481181818182</v>
      </c>
      <c r="Z692" s="60">
        <f t="shared" si="1338"/>
        <v>-1.0846819999999999</v>
      </c>
      <c r="AA692" s="60">
        <f t="shared" si="1339"/>
        <v>-0.63826799999999995</v>
      </c>
      <c r="AC692" s="60">
        <f>S692</f>
        <v>-1.2203660000000001</v>
      </c>
      <c r="AD692" s="60">
        <f t="shared" ref="AD692:AK707" si="1373">T692</f>
        <v>-1.191635</v>
      </c>
      <c r="AE692" s="60">
        <f t="shared" si="1373"/>
        <v>-0.92515099999999995</v>
      </c>
      <c r="AF692" s="60">
        <f t="shared" si="1373"/>
        <v>-0.72341900000000003</v>
      </c>
      <c r="AG692" s="60">
        <f t="shared" si="1373"/>
        <v>-1.0061389999999999</v>
      </c>
      <c r="AH692" s="60">
        <f t="shared" si="1373"/>
        <v>-1.0396000000000001</v>
      </c>
      <c r="AI692" s="60">
        <f t="shared" si="1373"/>
        <v>-1.010481181818182</v>
      </c>
      <c r="AJ692" s="60">
        <f t="shared" si="1373"/>
        <v>-1.0846819999999999</v>
      </c>
      <c r="AK692" s="60">
        <f t="shared" si="1373"/>
        <v>-0.63826799999999995</v>
      </c>
      <c r="AM692" s="31">
        <f>AC692</f>
        <v>-1.2203660000000001</v>
      </c>
      <c r="AN692" s="31">
        <f t="shared" ref="AN692:AU692" si="1374">AD692</f>
        <v>-1.191635</v>
      </c>
      <c r="AO692" s="31">
        <f t="shared" si="1374"/>
        <v>-0.92515099999999995</v>
      </c>
      <c r="AP692" s="31">
        <f t="shared" si="1374"/>
        <v>-0.72341900000000003</v>
      </c>
      <c r="AQ692" s="31">
        <f t="shared" si="1374"/>
        <v>-1.0061389999999999</v>
      </c>
      <c r="AR692" s="31">
        <f t="shared" si="1374"/>
        <v>-1.0396000000000001</v>
      </c>
      <c r="AS692" s="31">
        <f t="shared" si="1374"/>
        <v>-1.010481181818182</v>
      </c>
      <c r="AT692" s="31">
        <f t="shared" si="1374"/>
        <v>-1.0846819999999999</v>
      </c>
      <c r="AU692" s="31">
        <f t="shared" si="1374"/>
        <v>-0.63826799999999995</v>
      </c>
    </row>
    <row r="693" spans="1:67" x14ac:dyDescent="0.25">
      <c r="A693" s="25" t="s">
        <v>122</v>
      </c>
      <c r="B693" s="25" t="s">
        <v>93</v>
      </c>
      <c r="C693" s="25" t="s">
        <v>92</v>
      </c>
      <c r="D693" s="26">
        <v>8</v>
      </c>
      <c r="F693" s="29">
        <v>-0.99823200000000001</v>
      </c>
      <c r="G693" s="29">
        <v>-0.92311299999999996</v>
      </c>
      <c r="H693" s="29">
        <v>-0.883463</v>
      </c>
      <c r="I693" s="29">
        <v>-0.80496299999999998</v>
      </c>
      <c r="J693" s="29">
        <v>-0.461341</v>
      </c>
      <c r="K693" s="29">
        <v>-0.77213600000000004</v>
      </c>
      <c r="L693" s="29">
        <v>-0.81974999999999998</v>
      </c>
      <c r="M693" s="58">
        <v>-0.73589400000000005</v>
      </c>
      <c r="N693" s="58">
        <v>-0.93461399999999994</v>
      </c>
      <c r="O693" s="58">
        <v>-0.494535</v>
      </c>
      <c r="R693" s="31"/>
      <c r="S693" s="31">
        <f t="shared" si="1331"/>
        <v>-0.92311299999999996</v>
      </c>
      <c r="T693" s="31">
        <f t="shared" si="1332"/>
        <v>-0.883463</v>
      </c>
      <c r="U693" s="31">
        <f t="shared" si="1333"/>
        <v>-0.80496299999999998</v>
      </c>
      <c r="V693" s="31">
        <f t="shared" si="1334"/>
        <v>-0.461341</v>
      </c>
      <c r="W693" s="31">
        <f t="shared" si="1335"/>
        <v>-0.77213600000000004</v>
      </c>
      <c r="X693" s="31">
        <f t="shared" si="1336"/>
        <v>-0.81974999999999998</v>
      </c>
      <c r="Y693" s="60">
        <f t="shared" si="1337"/>
        <v>-0.87898745454545457</v>
      </c>
      <c r="Z693" s="60">
        <f t="shared" si="1338"/>
        <v>-0.93461399999999994</v>
      </c>
      <c r="AA693" s="60">
        <f t="shared" si="1339"/>
        <v>-0.494535</v>
      </c>
      <c r="AC693" s="60">
        <f t="shared" ref="AC693:AC712" si="1375">S693</f>
        <v>-0.92311299999999996</v>
      </c>
      <c r="AD693" s="60">
        <f t="shared" si="1373"/>
        <v>-0.883463</v>
      </c>
      <c r="AE693" s="60">
        <f t="shared" si="1373"/>
        <v>-0.80496299999999998</v>
      </c>
      <c r="AF693" s="60">
        <f t="shared" si="1373"/>
        <v>-0.461341</v>
      </c>
      <c r="AG693" s="60">
        <f t="shared" si="1373"/>
        <v>-0.77213600000000004</v>
      </c>
      <c r="AH693" s="60">
        <f t="shared" si="1373"/>
        <v>-0.81974999999999998</v>
      </c>
      <c r="AI693" s="60">
        <f t="shared" si="1373"/>
        <v>-0.87898745454545457</v>
      </c>
      <c r="AJ693" s="60">
        <f t="shared" si="1373"/>
        <v>-0.93461399999999994</v>
      </c>
      <c r="AK693" s="60">
        <f t="shared" si="1373"/>
        <v>-0.494535</v>
      </c>
      <c r="AM693" s="31">
        <f>AC693+AM692</f>
        <v>-2.1434790000000001</v>
      </c>
      <c r="AN693" s="31">
        <f t="shared" ref="AN693:AU708" si="1376">AD693+AN692</f>
        <v>-2.0750980000000001</v>
      </c>
      <c r="AO693" s="31">
        <f t="shared" si="1376"/>
        <v>-1.7301139999999999</v>
      </c>
      <c r="AP693" s="31">
        <f t="shared" si="1376"/>
        <v>-1.18476</v>
      </c>
      <c r="AQ693" s="31">
        <f t="shared" si="1376"/>
        <v>-1.7782749999999998</v>
      </c>
      <c r="AR693" s="31">
        <f t="shared" si="1376"/>
        <v>-1.8593500000000001</v>
      </c>
      <c r="AS693" s="31">
        <f t="shared" si="1376"/>
        <v>-1.8894686363636366</v>
      </c>
      <c r="AT693" s="31">
        <f t="shared" si="1376"/>
        <v>-2.0192959999999998</v>
      </c>
      <c r="AU693" s="31">
        <f t="shared" si="1376"/>
        <v>-1.132803</v>
      </c>
    </row>
    <row r="694" spans="1:67" x14ac:dyDescent="0.25">
      <c r="A694" s="25" t="s">
        <v>122</v>
      </c>
      <c r="B694" s="25" t="s">
        <v>93</v>
      </c>
      <c r="C694" s="25" t="s">
        <v>93</v>
      </c>
      <c r="D694" s="26">
        <v>9</v>
      </c>
      <c r="F694" s="29">
        <v>-0.81142300000000001</v>
      </c>
      <c r="G694" s="29">
        <v>-0.65937400000000002</v>
      </c>
      <c r="H694" s="29">
        <v>-0.62070199999999998</v>
      </c>
      <c r="I694" s="29">
        <v>-0.63387800000000005</v>
      </c>
      <c r="J694" s="29">
        <v>-0.267822</v>
      </c>
      <c r="K694" s="29">
        <v>-0.52855200000000002</v>
      </c>
      <c r="L694" s="29">
        <v>-0.57240999999999997</v>
      </c>
      <c r="M694" s="58">
        <v>-0.58048200000000005</v>
      </c>
      <c r="N694" s="58">
        <v>-0.74711000000000005</v>
      </c>
      <c r="O694" s="58">
        <v>-0.41484100000000002</v>
      </c>
      <c r="R694" s="31"/>
      <c r="S694" s="31">
        <f t="shared" si="1331"/>
        <v>-0.65937400000000002</v>
      </c>
      <c r="T694" s="31">
        <f t="shared" si="1332"/>
        <v>-0.62070199999999998</v>
      </c>
      <c r="U694" s="31">
        <f t="shared" si="1333"/>
        <v>-0.63387800000000005</v>
      </c>
      <c r="V694" s="31">
        <f t="shared" si="1334"/>
        <v>-0.267822</v>
      </c>
      <c r="W694" s="31">
        <f t="shared" si="1335"/>
        <v>-0.52855200000000002</v>
      </c>
      <c r="X694" s="31">
        <f t="shared" si="1336"/>
        <v>-0.57240999999999997</v>
      </c>
      <c r="Y694" s="60">
        <f t="shared" si="1337"/>
        <v>-0.70644981818181829</v>
      </c>
      <c r="Z694" s="60">
        <f t="shared" si="1338"/>
        <v>-0.74711000000000005</v>
      </c>
      <c r="AA694" s="60">
        <f t="shared" si="1339"/>
        <v>-0.41484100000000002</v>
      </c>
      <c r="AC694" s="60">
        <f t="shared" si="1375"/>
        <v>-0.65937400000000002</v>
      </c>
      <c r="AD694" s="60">
        <f t="shared" si="1373"/>
        <v>-0.62070199999999998</v>
      </c>
      <c r="AE694" s="60">
        <f t="shared" si="1373"/>
        <v>-0.63387800000000005</v>
      </c>
      <c r="AF694" s="60">
        <f t="shared" si="1373"/>
        <v>-0.267822</v>
      </c>
      <c r="AG694" s="60">
        <f t="shared" si="1373"/>
        <v>-0.52855200000000002</v>
      </c>
      <c r="AH694" s="60">
        <f t="shared" si="1373"/>
        <v>-0.57240999999999997</v>
      </c>
      <c r="AI694" s="60">
        <f t="shared" si="1373"/>
        <v>-0.70644981818181829</v>
      </c>
      <c r="AJ694" s="60">
        <f t="shared" si="1373"/>
        <v>-0.74711000000000005</v>
      </c>
      <c r="AK694" s="60">
        <f t="shared" si="1373"/>
        <v>-0.41484100000000002</v>
      </c>
      <c r="AM694" s="31">
        <f t="shared" ref="AM694:AM712" si="1377">AC694+AM693</f>
        <v>-2.8028530000000003</v>
      </c>
      <c r="AN694" s="31">
        <f t="shared" si="1376"/>
        <v>-2.6958000000000002</v>
      </c>
      <c r="AO694" s="31">
        <f t="shared" si="1376"/>
        <v>-2.3639920000000001</v>
      </c>
      <c r="AP694" s="31">
        <f t="shared" si="1376"/>
        <v>-1.452582</v>
      </c>
      <c r="AQ694" s="31">
        <f t="shared" si="1376"/>
        <v>-2.3068269999999997</v>
      </c>
      <c r="AR694" s="31">
        <f t="shared" si="1376"/>
        <v>-2.4317600000000001</v>
      </c>
      <c r="AS694" s="31">
        <f t="shared" si="1376"/>
        <v>-2.5959184545454548</v>
      </c>
      <c r="AT694" s="31">
        <f t="shared" si="1376"/>
        <v>-2.7664059999999999</v>
      </c>
      <c r="AU694" s="31">
        <f t="shared" si="1376"/>
        <v>-1.547644</v>
      </c>
    </row>
    <row r="695" spans="1:67" x14ac:dyDescent="0.25">
      <c r="A695" s="25" t="s">
        <v>122</v>
      </c>
      <c r="B695" s="25" t="s">
        <v>101</v>
      </c>
      <c r="C695" s="25" t="s">
        <v>91</v>
      </c>
      <c r="D695" s="26">
        <v>10</v>
      </c>
      <c r="F695" s="29">
        <v>0.34828399999999998</v>
      </c>
      <c r="G695" s="29">
        <v>0.39410499999999998</v>
      </c>
      <c r="H695" s="29">
        <v>0.480883</v>
      </c>
      <c r="I695" s="29">
        <v>0.78185300000000002</v>
      </c>
      <c r="J695" s="29">
        <v>1.1578489999999999</v>
      </c>
      <c r="K695" s="29">
        <v>0.49993100000000001</v>
      </c>
      <c r="L695" s="29">
        <v>0.42862299999999998</v>
      </c>
      <c r="M695" s="58">
        <v>0.77205199999999996</v>
      </c>
      <c r="N695" s="58">
        <v>-0.13503299999999999</v>
      </c>
      <c r="O695" s="58">
        <v>0.29588399999999998</v>
      </c>
      <c r="R695" s="31"/>
      <c r="S695" s="31">
        <f t="shared" si="1331"/>
        <v>0.39410499999999998</v>
      </c>
      <c r="T695" s="31">
        <f t="shared" si="1332"/>
        <v>0.480883</v>
      </c>
      <c r="U695" s="31">
        <f t="shared" si="1333"/>
        <v>0.78185300000000002</v>
      </c>
      <c r="V695" s="31">
        <f t="shared" si="1334"/>
        <v>1.1578489999999999</v>
      </c>
      <c r="W695" s="31">
        <f t="shared" si="1335"/>
        <v>0.49993100000000001</v>
      </c>
      <c r="X695" s="31">
        <f t="shared" si="1336"/>
        <v>0.42862299999999998</v>
      </c>
      <c r="Y695" s="60">
        <f t="shared" si="1337"/>
        <v>0.54090581818181815</v>
      </c>
      <c r="Z695" s="60">
        <f t="shared" si="1338"/>
        <v>-0.13503299999999999</v>
      </c>
      <c r="AA695" s="60">
        <f t="shared" si="1339"/>
        <v>0.29588399999999998</v>
      </c>
      <c r="AC695" s="60">
        <f t="shared" si="1375"/>
        <v>0.39410499999999998</v>
      </c>
      <c r="AD695" s="60">
        <f t="shared" si="1373"/>
        <v>0.480883</v>
      </c>
      <c r="AE695" s="60">
        <f t="shared" si="1373"/>
        <v>0.78185300000000002</v>
      </c>
      <c r="AF695" s="60">
        <f t="shared" si="1373"/>
        <v>1.1578489999999999</v>
      </c>
      <c r="AG695" s="60">
        <f t="shared" si="1373"/>
        <v>0.49993100000000001</v>
      </c>
      <c r="AH695" s="60">
        <f t="shared" si="1373"/>
        <v>0.42862299999999998</v>
      </c>
      <c r="AI695" s="60">
        <f t="shared" si="1373"/>
        <v>0.54090581818181815</v>
      </c>
      <c r="AJ695" s="60">
        <f t="shared" si="1373"/>
        <v>-0.13503299999999999</v>
      </c>
      <c r="AK695" s="60">
        <f t="shared" si="1373"/>
        <v>0.29588399999999998</v>
      </c>
      <c r="AM695" s="31">
        <f t="shared" si="1377"/>
        <v>-2.4087480000000001</v>
      </c>
      <c r="AN695" s="31">
        <f t="shared" si="1376"/>
        <v>-2.2149170000000002</v>
      </c>
      <c r="AO695" s="31">
        <f t="shared" si="1376"/>
        <v>-1.5821390000000002</v>
      </c>
      <c r="AP695" s="31">
        <f t="shared" si="1376"/>
        <v>-0.29473300000000013</v>
      </c>
      <c r="AQ695" s="31">
        <f t="shared" si="1376"/>
        <v>-1.8068959999999996</v>
      </c>
      <c r="AR695" s="31">
        <f t="shared" si="1376"/>
        <v>-2.0031370000000002</v>
      </c>
      <c r="AS695" s="31">
        <f t="shared" si="1376"/>
        <v>-2.0550126363636365</v>
      </c>
      <c r="AT695" s="31">
        <f t="shared" si="1376"/>
        <v>-2.9014389999999999</v>
      </c>
      <c r="AU695" s="31">
        <f t="shared" si="1376"/>
        <v>-1.25176</v>
      </c>
    </row>
    <row r="696" spans="1:67" x14ac:dyDescent="0.25">
      <c r="A696" s="25" t="s">
        <v>122</v>
      </c>
      <c r="B696" s="25" t="s">
        <v>101</v>
      </c>
      <c r="C696" s="25" t="s">
        <v>92</v>
      </c>
      <c r="D696" s="26">
        <v>11</v>
      </c>
      <c r="F696" s="29">
        <v>0.52489200000000003</v>
      </c>
      <c r="G696" s="29">
        <v>0.67584500000000003</v>
      </c>
      <c r="H696" s="29">
        <v>0.70514200000000005</v>
      </c>
      <c r="I696" s="29">
        <v>1.206288</v>
      </c>
      <c r="J696" s="29">
        <v>1.456882</v>
      </c>
      <c r="K696" s="29">
        <v>0.83729699999999996</v>
      </c>
      <c r="L696" s="29">
        <v>0.72149200000000002</v>
      </c>
      <c r="M696" s="58">
        <v>0.761988</v>
      </c>
      <c r="N696" s="58">
        <v>0.16500999999999999</v>
      </c>
      <c r="O696" s="58">
        <v>0.55640199999999995</v>
      </c>
      <c r="R696" s="31"/>
      <c r="S696" s="31">
        <f t="shared" si="1331"/>
        <v>0.67584500000000003</v>
      </c>
      <c r="T696" s="31">
        <f t="shared" si="1332"/>
        <v>0.70514200000000005</v>
      </c>
      <c r="U696" s="31">
        <f t="shared" si="1333"/>
        <v>1.206288</v>
      </c>
      <c r="V696" s="31">
        <f t="shared" si="1334"/>
        <v>1.456882</v>
      </c>
      <c r="W696" s="31">
        <f t="shared" si="1335"/>
        <v>0.83729699999999996</v>
      </c>
      <c r="X696" s="31">
        <f t="shared" si="1336"/>
        <v>0.72149200000000002</v>
      </c>
      <c r="Y696" s="60">
        <f t="shared" si="1337"/>
        <v>0.63266290909090916</v>
      </c>
      <c r="Z696" s="60">
        <f t="shared" si="1338"/>
        <v>0.16500999999999999</v>
      </c>
      <c r="AA696" s="60">
        <f t="shared" si="1339"/>
        <v>0.55640199999999995</v>
      </c>
      <c r="AC696" s="60">
        <f t="shared" si="1375"/>
        <v>0.67584500000000003</v>
      </c>
      <c r="AD696" s="60">
        <f t="shared" si="1373"/>
        <v>0.70514200000000005</v>
      </c>
      <c r="AE696" s="60">
        <f t="shared" si="1373"/>
        <v>1.206288</v>
      </c>
      <c r="AF696" s="60">
        <f t="shared" si="1373"/>
        <v>1.456882</v>
      </c>
      <c r="AG696" s="60">
        <f t="shared" si="1373"/>
        <v>0.83729699999999996</v>
      </c>
      <c r="AH696" s="60">
        <f t="shared" si="1373"/>
        <v>0.72149200000000002</v>
      </c>
      <c r="AI696" s="60">
        <f t="shared" si="1373"/>
        <v>0.63266290909090916</v>
      </c>
      <c r="AJ696" s="60">
        <f t="shared" si="1373"/>
        <v>0.16500999999999999</v>
      </c>
      <c r="AK696" s="60">
        <f t="shared" si="1373"/>
        <v>0.55640199999999995</v>
      </c>
      <c r="AM696" s="31">
        <f t="shared" si="1377"/>
        <v>-1.7329030000000001</v>
      </c>
      <c r="AN696" s="31">
        <f t="shared" si="1376"/>
        <v>-1.5097750000000003</v>
      </c>
      <c r="AO696" s="31">
        <f t="shared" si="1376"/>
        <v>-0.37585100000000016</v>
      </c>
      <c r="AP696" s="31">
        <f t="shared" si="1376"/>
        <v>1.1621489999999999</v>
      </c>
      <c r="AQ696" s="31">
        <f t="shared" si="1376"/>
        <v>-0.96959899999999966</v>
      </c>
      <c r="AR696" s="31">
        <f t="shared" si="1376"/>
        <v>-1.2816450000000001</v>
      </c>
      <c r="AS696" s="31">
        <f t="shared" si="1376"/>
        <v>-1.4223497272727275</v>
      </c>
      <c r="AT696" s="31">
        <f t="shared" si="1376"/>
        <v>-2.7364289999999998</v>
      </c>
      <c r="AU696" s="31">
        <f t="shared" si="1376"/>
        <v>-0.69535800000000003</v>
      </c>
    </row>
    <row r="697" spans="1:67" x14ac:dyDescent="0.25">
      <c r="A697" s="25" t="s">
        <v>122</v>
      </c>
      <c r="B697" s="25" t="s">
        <v>101</v>
      </c>
      <c r="C697" s="25" t="s">
        <v>93</v>
      </c>
      <c r="D697" s="26">
        <v>12</v>
      </c>
      <c r="F697" s="29">
        <v>0.66472299999999995</v>
      </c>
      <c r="G697" s="29">
        <v>0.9002</v>
      </c>
      <c r="H697" s="29">
        <v>0.85321199999999997</v>
      </c>
      <c r="I697" s="29">
        <v>1.5043070000000001</v>
      </c>
      <c r="J697" s="29">
        <v>1.5983540000000001</v>
      </c>
      <c r="K697" s="29">
        <v>1.0705340000000001</v>
      </c>
      <c r="L697" s="29">
        <v>0.94414799999999999</v>
      </c>
      <c r="M697" s="58">
        <v>0.68318000000000001</v>
      </c>
      <c r="N697" s="58">
        <v>0.365199</v>
      </c>
      <c r="O697" s="58">
        <v>0.79669500000000004</v>
      </c>
      <c r="R697" s="31"/>
      <c r="S697" s="31">
        <f t="shared" si="1331"/>
        <v>0.9002</v>
      </c>
      <c r="T697" s="31">
        <f t="shared" si="1332"/>
        <v>0.85321199999999997</v>
      </c>
      <c r="U697" s="31">
        <f t="shared" si="1333"/>
        <v>1.5043070000000001</v>
      </c>
      <c r="V697" s="31">
        <f t="shared" si="1334"/>
        <v>1.5983540000000001</v>
      </c>
      <c r="W697" s="31">
        <f t="shared" si="1335"/>
        <v>1.0705340000000001</v>
      </c>
      <c r="X697" s="31">
        <f t="shared" si="1336"/>
        <v>0.94414799999999999</v>
      </c>
      <c r="Y697" s="60">
        <f t="shared" si="1337"/>
        <v>0.67311254545454535</v>
      </c>
      <c r="Z697" s="60">
        <f t="shared" si="1338"/>
        <v>0.365199</v>
      </c>
      <c r="AA697" s="60">
        <f t="shared" si="1339"/>
        <v>0.79669500000000004</v>
      </c>
      <c r="AC697" s="60">
        <f t="shared" si="1375"/>
        <v>0.9002</v>
      </c>
      <c r="AD697" s="60">
        <f t="shared" si="1373"/>
        <v>0.85321199999999997</v>
      </c>
      <c r="AE697" s="60">
        <f t="shared" si="1373"/>
        <v>1.5043070000000001</v>
      </c>
      <c r="AF697" s="60">
        <f t="shared" si="1373"/>
        <v>1.5983540000000001</v>
      </c>
      <c r="AG697" s="60">
        <f t="shared" si="1373"/>
        <v>1.0705340000000001</v>
      </c>
      <c r="AH697" s="60">
        <f t="shared" si="1373"/>
        <v>0.94414799999999999</v>
      </c>
      <c r="AI697" s="60">
        <f t="shared" si="1373"/>
        <v>0.67311254545454535</v>
      </c>
      <c r="AJ697" s="60">
        <f t="shared" si="1373"/>
        <v>0.365199</v>
      </c>
      <c r="AK697" s="60">
        <f t="shared" si="1373"/>
        <v>0.79669500000000004</v>
      </c>
      <c r="AM697" s="31">
        <f t="shared" si="1377"/>
        <v>-0.83270300000000008</v>
      </c>
      <c r="AN697" s="31">
        <f t="shared" si="1376"/>
        <v>-0.65656300000000034</v>
      </c>
      <c r="AO697" s="31">
        <f t="shared" si="1376"/>
        <v>1.1284559999999999</v>
      </c>
      <c r="AP697" s="31">
        <f t="shared" si="1376"/>
        <v>2.7605029999999999</v>
      </c>
      <c r="AQ697" s="31">
        <f t="shared" si="1376"/>
        <v>0.10093500000000044</v>
      </c>
      <c r="AR697" s="31">
        <f t="shared" si="1376"/>
        <v>-0.33749700000000016</v>
      </c>
      <c r="AS697" s="31">
        <f t="shared" si="1376"/>
        <v>-0.74923718181818211</v>
      </c>
      <c r="AT697" s="31">
        <f t="shared" si="1376"/>
        <v>-2.3712299999999997</v>
      </c>
      <c r="AU697" s="31">
        <f t="shared" si="1376"/>
        <v>0.10133700000000001</v>
      </c>
    </row>
    <row r="698" spans="1:67" x14ac:dyDescent="0.25">
      <c r="A698" s="25" t="s">
        <v>122</v>
      </c>
      <c r="B698" s="25" t="s">
        <v>102</v>
      </c>
      <c r="C698" s="25" t="s">
        <v>91</v>
      </c>
      <c r="D698" s="26">
        <v>13</v>
      </c>
      <c r="F698" s="29">
        <v>0.86754500000000001</v>
      </c>
      <c r="G698" s="29">
        <v>1.222572</v>
      </c>
      <c r="H698" s="29">
        <v>0.79548600000000003</v>
      </c>
      <c r="I698" s="29">
        <v>1.6695679999999999</v>
      </c>
      <c r="J698" s="29">
        <v>1.211306</v>
      </c>
      <c r="K698" s="29">
        <v>1.1093249999999999</v>
      </c>
      <c r="L698" s="29">
        <v>1.005436</v>
      </c>
      <c r="M698" s="58">
        <v>1.227125</v>
      </c>
      <c r="N698" s="58">
        <v>0.76211799999999996</v>
      </c>
      <c r="O698" s="58">
        <v>0.65800499999999995</v>
      </c>
      <c r="R698" s="31"/>
      <c r="S698" s="31">
        <f t="shared" si="1331"/>
        <v>1.222572</v>
      </c>
      <c r="T698" s="31">
        <f t="shared" si="1332"/>
        <v>0.79548600000000003</v>
      </c>
      <c r="U698" s="31">
        <f t="shared" si="1333"/>
        <v>1.6695679999999999</v>
      </c>
      <c r="V698" s="31">
        <f t="shared" si="1334"/>
        <v>1.211306</v>
      </c>
      <c r="W698" s="31">
        <f t="shared" si="1335"/>
        <v>1.1093249999999999</v>
      </c>
      <c r="X698" s="31">
        <f t="shared" si="1336"/>
        <v>1.005436</v>
      </c>
      <c r="Y698" s="60">
        <f t="shared" si="1337"/>
        <v>1.0309904545454545</v>
      </c>
      <c r="Z698" s="60">
        <f t="shared" si="1338"/>
        <v>0.76211799999999996</v>
      </c>
      <c r="AA698" s="60">
        <f t="shared" si="1339"/>
        <v>0.65800499999999995</v>
      </c>
      <c r="AC698" s="60">
        <f t="shared" si="1375"/>
        <v>1.222572</v>
      </c>
      <c r="AD698" s="60">
        <f t="shared" si="1373"/>
        <v>0.79548600000000003</v>
      </c>
      <c r="AE698" s="60">
        <f t="shared" si="1373"/>
        <v>1.6695679999999999</v>
      </c>
      <c r="AF698" s="60">
        <f t="shared" si="1373"/>
        <v>1.211306</v>
      </c>
      <c r="AG698" s="60">
        <f t="shared" si="1373"/>
        <v>1.1093249999999999</v>
      </c>
      <c r="AH698" s="60">
        <f t="shared" si="1373"/>
        <v>1.005436</v>
      </c>
      <c r="AI698" s="60">
        <f t="shared" si="1373"/>
        <v>1.0309904545454545</v>
      </c>
      <c r="AJ698" s="60">
        <f t="shared" si="1373"/>
        <v>0.76211799999999996</v>
      </c>
      <c r="AK698" s="60">
        <f t="shared" si="1373"/>
        <v>0.65800499999999995</v>
      </c>
      <c r="AM698" s="31">
        <f t="shared" si="1377"/>
        <v>0.38986899999999991</v>
      </c>
      <c r="AN698" s="31">
        <f t="shared" si="1376"/>
        <v>0.13892299999999969</v>
      </c>
      <c r="AO698" s="31">
        <f t="shared" si="1376"/>
        <v>2.7980239999999998</v>
      </c>
      <c r="AP698" s="31">
        <f t="shared" si="1376"/>
        <v>3.9718089999999999</v>
      </c>
      <c r="AQ698" s="31">
        <f t="shared" si="1376"/>
        <v>1.2102600000000003</v>
      </c>
      <c r="AR698" s="31">
        <f t="shared" si="1376"/>
        <v>0.66793899999999984</v>
      </c>
      <c r="AS698" s="31">
        <f t="shared" si="1376"/>
        <v>0.28175327272727235</v>
      </c>
      <c r="AT698" s="31">
        <f t="shared" si="1376"/>
        <v>-1.6091119999999997</v>
      </c>
      <c r="AU698" s="31">
        <f t="shared" si="1376"/>
        <v>0.75934199999999996</v>
      </c>
    </row>
    <row r="699" spans="1:67" x14ac:dyDescent="0.25">
      <c r="A699" s="25" t="s">
        <v>122</v>
      </c>
      <c r="B699" s="25" t="s">
        <v>102</v>
      </c>
      <c r="C699" s="25" t="s">
        <v>92</v>
      </c>
      <c r="D699" s="26">
        <v>14</v>
      </c>
      <c r="F699" s="29">
        <v>0.68956200000000001</v>
      </c>
      <c r="G699" s="29">
        <v>1.1600619999999999</v>
      </c>
      <c r="H699" s="29">
        <v>0.67982200000000004</v>
      </c>
      <c r="I699" s="29">
        <v>1.4041600000000001</v>
      </c>
      <c r="J699" s="29">
        <v>0.74064099999999999</v>
      </c>
      <c r="K699" s="29">
        <v>0.68969999999999998</v>
      </c>
      <c r="L699" s="29">
        <v>0.66685099999999997</v>
      </c>
      <c r="M699" s="58">
        <v>1.006146</v>
      </c>
      <c r="N699" s="58">
        <v>0.60305600000000004</v>
      </c>
      <c r="O699" s="58">
        <v>0.45663599999999999</v>
      </c>
      <c r="R699" s="31"/>
      <c r="S699" s="31">
        <f t="shared" si="1331"/>
        <v>1.1600619999999999</v>
      </c>
      <c r="T699" s="31">
        <f t="shared" si="1332"/>
        <v>0.67982200000000004</v>
      </c>
      <c r="U699" s="31">
        <f t="shared" si="1333"/>
        <v>1.4041600000000001</v>
      </c>
      <c r="V699" s="31">
        <f t="shared" si="1334"/>
        <v>0.74064099999999999</v>
      </c>
      <c r="W699" s="31">
        <f t="shared" si="1335"/>
        <v>0.68969999999999998</v>
      </c>
      <c r="X699" s="31">
        <f t="shared" si="1336"/>
        <v>0.66685099999999997</v>
      </c>
      <c r="Y699" s="60">
        <f t="shared" si="1337"/>
        <v>0.83346381818181825</v>
      </c>
      <c r="Z699" s="60">
        <f t="shared" si="1338"/>
        <v>0.60305600000000004</v>
      </c>
      <c r="AA699" s="60">
        <f t="shared" si="1339"/>
        <v>0.45663599999999999</v>
      </c>
      <c r="AC699" s="60">
        <f t="shared" si="1375"/>
        <v>1.1600619999999999</v>
      </c>
      <c r="AD699" s="60">
        <f t="shared" si="1373"/>
        <v>0.67982200000000004</v>
      </c>
      <c r="AE699" s="60">
        <f t="shared" si="1373"/>
        <v>1.4041600000000001</v>
      </c>
      <c r="AF699" s="60">
        <f t="shared" si="1373"/>
        <v>0.74064099999999999</v>
      </c>
      <c r="AG699" s="60">
        <f t="shared" si="1373"/>
        <v>0.68969999999999998</v>
      </c>
      <c r="AH699" s="60">
        <f t="shared" si="1373"/>
        <v>0.66685099999999997</v>
      </c>
      <c r="AI699" s="60">
        <f t="shared" si="1373"/>
        <v>0.83346381818181825</v>
      </c>
      <c r="AJ699" s="60">
        <f t="shared" si="1373"/>
        <v>0.60305600000000004</v>
      </c>
      <c r="AK699" s="60">
        <f t="shared" si="1373"/>
        <v>0.45663599999999999</v>
      </c>
      <c r="AM699" s="31">
        <f t="shared" si="1377"/>
        <v>1.5499309999999999</v>
      </c>
      <c r="AN699" s="31">
        <f t="shared" si="1376"/>
        <v>0.81874499999999972</v>
      </c>
      <c r="AO699" s="31">
        <f t="shared" si="1376"/>
        <v>4.2021839999999999</v>
      </c>
      <c r="AP699" s="31">
        <f t="shared" si="1376"/>
        <v>4.7124499999999996</v>
      </c>
      <c r="AQ699" s="31">
        <f t="shared" si="1376"/>
        <v>1.8999600000000003</v>
      </c>
      <c r="AR699" s="31">
        <f t="shared" si="1376"/>
        <v>1.3347899999999999</v>
      </c>
      <c r="AS699" s="31">
        <f t="shared" si="1376"/>
        <v>1.1152170909090906</v>
      </c>
      <c r="AT699" s="31">
        <f t="shared" si="1376"/>
        <v>-1.0060559999999996</v>
      </c>
      <c r="AU699" s="31">
        <f t="shared" si="1376"/>
        <v>1.215978</v>
      </c>
    </row>
    <row r="700" spans="1:67" x14ac:dyDescent="0.25">
      <c r="A700" s="25" t="s">
        <v>122</v>
      </c>
      <c r="B700" s="25" t="s">
        <v>102</v>
      </c>
      <c r="C700" s="25" t="s">
        <v>93</v>
      </c>
      <c r="D700" s="26">
        <v>15</v>
      </c>
      <c r="F700" s="29">
        <v>0.48127300000000001</v>
      </c>
      <c r="G700" s="29">
        <v>0.89456599999999997</v>
      </c>
      <c r="H700" s="29">
        <v>0.43512899999999999</v>
      </c>
      <c r="I700" s="29">
        <v>0.91449000000000003</v>
      </c>
      <c r="J700" s="29">
        <v>0.157053</v>
      </c>
      <c r="K700" s="29">
        <v>0.113999</v>
      </c>
      <c r="L700" s="29">
        <v>0.201845</v>
      </c>
      <c r="M700" s="58">
        <v>0.67229700000000003</v>
      </c>
      <c r="N700" s="58">
        <v>0.33605000000000002</v>
      </c>
      <c r="O700" s="58">
        <v>0.28797400000000001</v>
      </c>
      <c r="R700" s="31"/>
      <c r="S700" s="31">
        <f t="shared" si="1331"/>
        <v>0.89456599999999997</v>
      </c>
      <c r="T700" s="31">
        <f t="shared" si="1332"/>
        <v>0.43512899999999999</v>
      </c>
      <c r="U700" s="31">
        <f t="shared" si="1333"/>
        <v>0.91449000000000003</v>
      </c>
      <c r="V700" s="31">
        <f t="shared" si="1334"/>
        <v>0.157053</v>
      </c>
      <c r="W700" s="31">
        <f t="shared" si="1335"/>
        <v>0.113999</v>
      </c>
      <c r="X700" s="31">
        <f t="shared" si="1336"/>
        <v>0.201845</v>
      </c>
      <c r="Y700" s="60">
        <f t="shared" si="1337"/>
        <v>0.56810209090909092</v>
      </c>
      <c r="Z700" s="60">
        <f t="shared" si="1338"/>
        <v>0.33605000000000002</v>
      </c>
      <c r="AA700" s="60">
        <f t="shared" si="1339"/>
        <v>0.28797400000000001</v>
      </c>
      <c r="AC700" s="60">
        <f t="shared" si="1375"/>
        <v>0.89456599999999997</v>
      </c>
      <c r="AD700" s="60">
        <f t="shared" si="1373"/>
        <v>0.43512899999999999</v>
      </c>
      <c r="AE700" s="60">
        <f t="shared" si="1373"/>
        <v>0.91449000000000003</v>
      </c>
      <c r="AF700" s="60">
        <f t="shared" si="1373"/>
        <v>0.157053</v>
      </c>
      <c r="AG700" s="60">
        <f t="shared" si="1373"/>
        <v>0.113999</v>
      </c>
      <c r="AH700" s="60">
        <f t="shared" si="1373"/>
        <v>0.201845</v>
      </c>
      <c r="AI700" s="60">
        <f t="shared" si="1373"/>
        <v>0.56810209090909092</v>
      </c>
      <c r="AJ700" s="60">
        <f t="shared" si="1373"/>
        <v>0.33605000000000002</v>
      </c>
      <c r="AK700" s="60">
        <f t="shared" si="1373"/>
        <v>0.28797400000000001</v>
      </c>
      <c r="AM700" s="31">
        <f t="shared" si="1377"/>
        <v>2.4444970000000001</v>
      </c>
      <c r="AN700" s="31">
        <f t="shared" si="1376"/>
        <v>1.2538739999999997</v>
      </c>
      <c r="AO700" s="31">
        <f t="shared" si="1376"/>
        <v>5.1166739999999997</v>
      </c>
      <c r="AP700" s="31">
        <f t="shared" si="1376"/>
        <v>4.8695029999999999</v>
      </c>
      <c r="AQ700" s="31">
        <f t="shared" si="1376"/>
        <v>2.0139590000000003</v>
      </c>
      <c r="AR700" s="31">
        <f t="shared" si="1376"/>
        <v>1.536635</v>
      </c>
      <c r="AS700" s="31">
        <f t="shared" si="1376"/>
        <v>1.6833191818181814</v>
      </c>
      <c r="AT700" s="31">
        <f t="shared" si="1376"/>
        <v>-0.67000599999999966</v>
      </c>
      <c r="AU700" s="31">
        <f t="shared" si="1376"/>
        <v>1.503952</v>
      </c>
    </row>
    <row r="701" spans="1:67" x14ac:dyDescent="0.25">
      <c r="A701" s="25" t="s">
        <v>122</v>
      </c>
      <c r="B701" s="25" t="s">
        <v>103</v>
      </c>
      <c r="C701" s="25" t="s">
        <v>91</v>
      </c>
      <c r="D701" s="26">
        <v>16</v>
      </c>
      <c r="F701" s="29">
        <v>7.8412999999999997E-2</v>
      </c>
      <c r="G701" s="29">
        <v>0.41501900000000003</v>
      </c>
      <c r="H701" s="29">
        <v>-8.2542000000000004E-2</v>
      </c>
      <c r="I701" s="29">
        <v>0.49854300000000001</v>
      </c>
      <c r="J701" s="29">
        <v>-0.25672299999999998</v>
      </c>
      <c r="K701" s="29">
        <v>-0.46704400000000001</v>
      </c>
      <c r="L701" s="29">
        <v>-0.28799599999999997</v>
      </c>
      <c r="M701" s="58">
        <v>-0.414273</v>
      </c>
      <c r="N701" s="58">
        <v>0.27629599999999999</v>
      </c>
      <c r="O701" s="58">
        <v>9.7001000000000004E-2</v>
      </c>
      <c r="R701" s="31"/>
      <c r="S701" s="31">
        <f t="shared" si="1331"/>
        <v>0.41501900000000003</v>
      </c>
      <c r="T701" s="31">
        <f t="shared" si="1332"/>
        <v>-8.2542000000000004E-2</v>
      </c>
      <c r="U701" s="31">
        <f t="shared" si="1333"/>
        <v>0.49854300000000001</v>
      </c>
      <c r="V701" s="31">
        <f t="shared" si="1334"/>
        <v>-0.25672299999999998</v>
      </c>
      <c r="W701" s="31">
        <f t="shared" si="1335"/>
        <v>-0.46704400000000001</v>
      </c>
      <c r="X701" s="31">
        <f t="shared" si="1336"/>
        <v>-0.28799599999999997</v>
      </c>
      <c r="Y701" s="60">
        <f t="shared" si="1337"/>
        <v>-0.14553518181818184</v>
      </c>
      <c r="Z701" s="60">
        <f t="shared" si="1338"/>
        <v>0.27629599999999999</v>
      </c>
      <c r="AA701" s="60">
        <f t="shared" si="1339"/>
        <v>9.7001000000000004E-2</v>
      </c>
      <c r="AC701" s="60">
        <f t="shared" si="1375"/>
        <v>0.41501900000000003</v>
      </c>
      <c r="AD701" s="60">
        <f t="shared" si="1373"/>
        <v>-8.2542000000000004E-2</v>
      </c>
      <c r="AE701" s="60">
        <f t="shared" si="1373"/>
        <v>0.49854300000000001</v>
      </c>
      <c r="AF701" s="60">
        <f t="shared" si="1373"/>
        <v>-0.25672299999999998</v>
      </c>
      <c r="AG701" s="60">
        <f t="shared" si="1373"/>
        <v>-0.46704400000000001</v>
      </c>
      <c r="AH701" s="60">
        <f t="shared" si="1373"/>
        <v>-0.28799599999999997</v>
      </c>
      <c r="AI701" s="60">
        <f t="shared" si="1373"/>
        <v>-0.14553518181818184</v>
      </c>
      <c r="AJ701" s="60">
        <f t="shared" si="1373"/>
        <v>0.27629599999999999</v>
      </c>
      <c r="AK701" s="60">
        <f t="shared" si="1373"/>
        <v>9.7001000000000004E-2</v>
      </c>
      <c r="AM701" s="31">
        <f t="shared" si="1377"/>
        <v>2.8595160000000002</v>
      </c>
      <c r="AN701" s="31">
        <f t="shared" si="1376"/>
        <v>1.1713319999999996</v>
      </c>
      <c r="AO701" s="31">
        <f t="shared" si="1376"/>
        <v>5.6152169999999995</v>
      </c>
      <c r="AP701" s="31">
        <f t="shared" si="1376"/>
        <v>4.6127799999999999</v>
      </c>
      <c r="AQ701" s="31">
        <f t="shared" si="1376"/>
        <v>1.5469150000000003</v>
      </c>
      <c r="AR701" s="31">
        <f t="shared" si="1376"/>
        <v>1.2486390000000001</v>
      </c>
      <c r="AS701" s="31">
        <f t="shared" si="1376"/>
        <v>1.5377839999999996</v>
      </c>
      <c r="AT701" s="31">
        <f t="shared" si="1376"/>
        <v>-0.39370999999999967</v>
      </c>
      <c r="AU701" s="31">
        <f t="shared" si="1376"/>
        <v>1.6009530000000001</v>
      </c>
    </row>
    <row r="702" spans="1:67" x14ac:dyDescent="0.25">
      <c r="A702" s="25" t="s">
        <v>122</v>
      </c>
      <c r="B702" s="25" t="s">
        <v>103</v>
      </c>
      <c r="C702" s="25" t="s">
        <v>92</v>
      </c>
      <c r="D702" s="26">
        <v>17</v>
      </c>
      <c r="F702" s="29">
        <v>9.4267000000000004E-2</v>
      </c>
      <c r="G702" s="29">
        <v>0.37823800000000002</v>
      </c>
      <c r="H702" s="29">
        <v>-0.23024800000000001</v>
      </c>
      <c r="I702" s="29">
        <v>0.47018599999999999</v>
      </c>
      <c r="J702" s="29">
        <v>-0.21849499999999999</v>
      </c>
      <c r="K702" s="29">
        <v>-0.41161999999999999</v>
      </c>
      <c r="L702" s="29">
        <v>-0.42887399999999998</v>
      </c>
      <c r="M702" s="58">
        <v>-0.16448699999999999</v>
      </c>
      <c r="N702" s="58">
        <v>0.239951</v>
      </c>
      <c r="O702" s="58">
        <v>4.2577999999999998E-2</v>
      </c>
      <c r="R702" s="31"/>
      <c r="S702" s="31">
        <f t="shared" si="1331"/>
        <v>0.37823800000000002</v>
      </c>
      <c r="T702" s="31">
        <f t="shared" si="1332"/>
        <v>-0.23024800000000001</v>
      </c>
      <c r="U702" s="31">
        <f t="shared" si="1333"/>
        <v>0.47018599999999999</v>
      </c>
      <c r="V702" s="31">
        <f t="shared" si="1334"/>
        <v>-0.21849499999999999</v>
      </c>
      <c r="W702" s="31">
        <f t="shared" si="1335"/>
        <v>-0.41161999999999999</v>
      </c>
      <c r="X702" s="31">
        <f t="shared" si="1336"/>
        <v>-0.42887399999999998</v>
      </c>
      <c r="Y702" s="60">
        <f t="shared" si="1337"/>
        <v>-2.3348454545454544E-2</v>
      </c>
      <c r="Z702" s="60">
        <f t="shared" si="1338"/>
        <v>0.239951</v>
      </c>
      <c r="AA702" s="60">
        <f t="shared" si="1339"/>
        <v>4.2577999999999998E-2</v>
      </c>
      <c r="AC702" s="60">
        <f t="shared" si="1375"/>
        <v>0.37823800000000002</v>
      </c>
      <c r="AD702" s="60">
        <f t="shared" si="1373"/>
        <v>-0.23024800000000001</v>
      </c>
      <c r="AE702" s="60">
        <f t="shared" si="1373"/>
        <v>0.47018599999999999</v>
      </c>
      <c r="AF702" s="60">
        <f t="shared" si="1373"/>
        <v>-0.21849499999999999</v>
      </c>
      <c r="AG702" s="60">
        <f t="shared" si="1373"/>
        <v>-0.41161999999999999</v>
      </c>
      <c r="AH702" s="60">
        <f t="shared" si="1373"/>
        <v>-0.42887399999999998</v>
      </c>
      <c r="AI702" s="60">
        <f t="shared" si="1373"/>
        <v>-2.3348454545454544E-2</v>
      </c>
      <c r="AJ702" s="60">
        <f t="shared" si="1373"/>
        <v>0.239951</v>
      </c>
      <c r="AK702" s="60">
        <f t="shared" si="1373"/>
        <v>4.2577999999999998E-2</v>
      </c>
      <c r="AM702" s="31">
        <f t="shared" si="1377"/>
        <v>3.2377540000000002</v>
      </c>
      <c r="AN702" s="31">
        <f t="shared" si="1376"/>
        <v>0.94108399999999959</v>
      </c>
      <c r="AO702" s="31">
        <f t="shared" si="1376"/>
        <v>6.0854029999999995</v>
      </c>
      <c r="AP702" s="31">
        <f t="shared" si="1376"/>
        <v>4.394285</v>
      </c>
      <c r="AQ702" s="31">
        <f t="shared" si="1376"/>
        <v>1.1352950000000002</v>
      </c>
      <c r="AR702" s="31">
        <f t="shared" si="1376"/>
        <v>0.81976500000000008</v>
      </c>
      <c r="AS702" s="31">
        <f t="shared" si="1376"/>
        <v>1.5144355454545451</v>
      </c>
      <c r="AT702" s="31">
        <f t="shared" si="1376"/>
        <v>-0.15375899999999967</v>
      </c>
      <c r="AU702" s="31">
        <f t="shared" si="1376"/>
        <v>1.6435310000000001</v>
      </c>
    </row>
    <row r="703" spans="1:67" x14ac:dyDescent="0.25">
      <c r="A703" s="25" t="s">
        <v>122</v>
      </c>
      <c r="B703" s="25" t="s">
        <v>103</v>
      </c>
      <c r="C703" s="25" t="s">
        <v>93</v>
      </c>
      <c r="D703" s="26">
        <v>18</v>
      </c>
      <c r="F703" s="29">
        <v>0.13056300000000001</v>
      </c>
      <c r="G703" s="29">
        <v>0.282634</v>
      </c>
      <c r="H703" s="29">
        <v>-0.253498</v>
      </c>
      <c r="I703" s="29">
        <v>0.44362099999999999</v>
      </c>
      <c r="J703" s="29">
        <v>-3.4423000000000002E-2</v>
      </c>
      <c r="K703" s="29">
        <v>-0.17066200000000001</v>
      </c>
      <c r="L703" s="29">
        <v>-0.35652200000000001</v>
      </c>
      <c r="M703" s="58">
        <v>-4.6090000000000002E-3</v>
      </c>
      <c r="N703" s="58">
        <v>0.29250799999999999</v>
      </c>
      <c r="O703" s="58">
        <v>-5.9959999999999999E-2</v>
      </c>
      <c r="R703" s="31"/>
      <c r="S703" s="31">
        <f t="shared" si="1331"/>
        <v>0.282634</v>
      </c>
      <c r="T703" s="31">
        <f t="shared" si="1332"/>
        <v>-0.253498</v>
      </c>
      <c r="U703" s="31">
        <f t="shared" si="1333"/>
        <v>0.44362099999999999</v>
      </c>
      <c r="V703" s="31">
        <f t="shared" si="1334"/>
        <v>-3.4423000000000002E-2</v>
      </c>
      <c r="W703" s="31">
        <f t="shared" si="1335"/>
        <v>-0.17066200000000001</v>
      </c>
      <c r="X703" s="31">
        <f t="shared" si="1336"/>
        <v>-0.35652200000000001</v>
      </c>
      <c r="Y703" s="60">
        <f t="shared" si="1337"/>
        <v>6.9121181818181832E-2</v>
      </c>
      <c r="Z703" s="60">
        <f t="shared" si="1338"/>
        <v>0.29250799999999999</v>
      </c>
      <c r="AA703" s="60">
        <f t="shared" si="1339"/>
        <v>-5.9959999999999999E-2</v>
      </c>
      <c r="AC703" s="60">
        <f t="shared" si="1375"/>
        <v>0.282634</v>
      </c>
      <c r="AD703" s="60">
        <f t="shared" si="1373"/>
        <v>-0.253498</v>
      </c>
      <c r="AE703" s="60">
        <f t="shared" si="1373"/>
        <v>0.44362099999999999</v>
      </c>
      <c r="AF703" s="60">
        <f t="shared" si="1373"/>
        <v>-3.4423000000000002E-2</v>
      </c>
      <c r="AG703" s="60">
        <f t="shared" si="1373"/>
        <v>-0.17066200000000001</v>
      </c>
      <c r="AH703" s="60">
        <f t="shared" si="1373"/>
        <v>-0.35652200000000001</v>
      </c>
      <c r="AI703" s="60">
        <f t="shared" si="1373"/>
        <v>6.9121181818181832E-2</v>
      </c>
      <c r="AJ703" s="60">
        <f t="shared" si="1373"/>
        <v>0.29250799999999999</v>
      </c>
      <c r="AK703" s="60">
        <f t="shared" si="1373"/>
        <v>-5.9959999999999999E-2</v>
      </c>
      <c r="AM703" s="31">
        <f t="shared" si="1377"/>
        <v>3.5203880000000001</v>
      </c>
      <c r="AN703" s="31">
        <f t="shared" si="1376"/>
        <v>0.68758599999999959</v>
      </c>
      <c r="AO703" s="31">
        <f t="shared" si="1376"/>
        <v>6.5290239999999997</v>
      </c>
      <c r="AP703" s="31">
        <f t="shared" si="1376"/>
        <v>4.3598619999999997</v>
      </c>
      <c r="AQ703" s="31">
        <f t="shared" si="1376"/>
        <v>0.96463300000000018</v>
      </c>
      <c r="AR703" s="31">
        <f t="shared" si="1376"/>
        <v>0.46324300000000007</v>
      </c>
      <c r="AS703" s="31">
        <f t="shared" si="1376"/>
        <v>1.5835567272727269</v>
      </c>
      <c r="AT703" s="31">
        <f t="shared" si="1376"/>
        <v>0.13874900000000032</v>
      </c>
      <c r="AU703" s="31">
        <f t="shared" si="1376"/>
        <v>1.5835710000000001</v>
      </c>
    </row>
    <row r="704" spans="1:67" x14ac:dyDescent="0.25">
      <c r="A704" s="25" t="s">
        <v>122</v>
      </c>
      <c r="B704" s="25" t="s">
        <v>90</v>
      </c>
      <c r="C704" s="25" t="s">
        <v>91</v>
      </c>
      <c r="D704" s="26">
        <v>19</v>
      </c>
      <c r="F704" s="29">
        <v>8.8690000000000001E-3</v>
      </c>
      <c r="G704" s="29">
        <v>9.3760999999999997E-2</v>
      </c>
      <c r="H704" s="29">
        <v>-0.15432299999999999</v>
      </c>
      <c r="I704" s="29">
        <v>0.185692</v>
      </c>
      <c r="J704" s="29">
        <v>-1.6299999999999999E-2</v>
      </c>
      <c r="K704" s="29">
        <v>-0.28717100000000001</v>
      </c>
      <c r="L704" s="29">
        <v>-0.54335800000000001</v>
      </c>
      <c r="M704" s="58">
        <v>-0.39878000000000002</v>
      </c>
      <c r="N704" s="58">
        <v>0.24653900000000001</v>
      </c>
      <c r="O704" s="58">
        <v>-1.7566999999999999E-2</v>
      </c>
      <c r="R704" s="31"/>
      <c r="S704" s="31">
        <f t="shared" si="1331"/>
        <v>9.3760999999999997E-2</v>
      </c>
      <c r="T704" s="31">
        <f t="shared" si="1332"/>
        <v>-0.15432299999999999</v>
      </c>
      <c r="U704" s="31">
        <f t="shared" si="1333"/>
        <v>0.185692</v>
      </c>
      <c r="V704" s="31">
        <f t="shared" si="1334"/>
        <v>-1.6299999999999999E-2</v>
      </c>
      <c r="W704" s="31">
        <f t="shared" si="1335"/>
        <v>-0.28717100000000001</v>
      </c>
      <c r="X704" s="31">
        <f t="shared" si="1336"/>
        <v>-0.54335800000000001</v>
      </c>
      <c r="Y704" s="60">
        <f t="shared" si="1337"/>
        <v>-0.176426</v>
      </c>
      <c r="Z704" s="60">
        <f t="shared" si="1338"/>
        <v>0.24653900000000001</v>
      </c>
      <c r="AA704" s="60">
        <f t="shared" si="1339"/>
        <v>-1.7566999999999999E-2</v>
      </c>
      <c r="AC704" s="60">
        <f t="shared" si="1375"/>
        <v>9.3760999999999997E-2</v>
      </c>
      <c r="AD704" s="60">
        <f t="shared" si="1373"/>
        <v>-0.15432299999999999</v>
      </c>
      <c r="AE704" s="60">
        <f t="shared" si="1373"/>
        <v>0.185692</v>
      </c>
      <c r="AF704" s="60">
        <f t="shared" si="1373"/>
        <v>-1.6299999999999999E-2</v>
      </c>
      <c r="AG704" s="60">
        <f t="shared" si="1373"/>
        <v>-0.28717100000000001</v>
      </c>
      <c r="AH704" s="60">
        <f t="shared" si="1373"/>
        <v>-0.54335800000000001</v>
      </c>
      <c r="AI704" s="60">
        <f t="shared" si="1373"/>
        <v>-0.176426</v>
      </c>
      <c r="AJ704" s="60">
        <f t="shared" si="1373"/>
        <v>0.24653900000000001</v>
      </c>
      <c r="AK704" s="60">
        <f t="shared" si="1373"/>
        <v>-1.7566999999999999E-2</v>
      </c>
      <c r="AM704" s="31">
        <f t="shared" si="1377"/>
        <v>3.6141490000000003</v>
      </c>
      <c r="AN704" s="31">
        <f t="shared" si="1376"/>
        <v>0.5332629999999996</v>
      </c>
      <c r="AO704" s="31">
        <f t="shared" si="1376"/>
        <v>6.7147160000000001</v>
      </c>
      <c r="AP704" s="31">
        <f t="shared" si="1376"/>
        <v>4.3435619999999995</v>
      </c>
      <c r="AQ704" s="31">
        <f t="shared" si="1376"/>
        <v>0.67746200000000023</v>
      </c>
      <c r="AR704" s="31">
        <f t="shared" si="1376"/>
        <v>-8.0114999999999936E-2</v>
      </c>
      <c r="AS704" s="31">
        <f t="shared" si="1376"/>
        <v>1.4071307272727269</v>
      </c>
      <c r="AT704" s="31">
        <f t="shared" si="1376"/>
        <v>0.3852880000000003</v>
      </c>
      <c r="AU704" s="31">
        <f t="shared" si="1376"/>
        <v>1.566004</v>
      </c>
    </row>
    <row r="705" spans="1:67" x14ac:dyDescent="0.25">
      <c r="A705" s="25" t="s">
        <v>122</v>
      </c>
      <c r="B705" s="25" t="s">
        <v>90</v>
      </c>
      <c r="C705" s="25" t="s">
        <v>92</v>
      </c>
      <c r="D705" s="26">
        <v>20</v>
      </c>
      <c r="F705" s="29">
        <v>0.12418800000000001</v>
      </c>
      <c r="G705" s="29">
        <v>8.2719000000000001E-2</v>
      </c>
      <c r="H705" s="29">
        <v>-0.14746999999999999</v>
      </c>
      <c r="I705" s="29">
        <v>8.5666000000000006E-2</v>
      </c>
      <c r="J705" s="29">
        <v>-6.0980000000000001E-3</v>
      </c>
      <c r="K705" s="29">
        <v>-0.24942400000000001</v>
      </c>
      <c r="L705" s="29">
        <v>-0.46828399999999998</v>
      </c>
      <c r="M705" s="58">
        <v>-0.34911900000000001</v>
      </c>
      <c r="N705" s="58">
        <v>0.32709500000000002</v>
      </c>
      <c r="O705" s="58">
        <v>2.6249999999999999E-2</v>
      </c>
      <c r="R705" s="31"/>
      <c r="S705" s="31">
        <f t="shared" si="1331"/>
        <v>8.2719000000000001E-2</v>
      </c>
      <c r="T705" s="31">
        <f t="shared" si="1332"/>
        <v>-0.14746999999999999</v>
      </c>
      <c r="U705" s="31">
        <f t="shared" si="1333"/>
        <v>8.5666000000000006E-2</v>
      </c>
      <c r="V705" s="31">
        <f t="shared" si="1334"/>
        <v>-6.0980000000000001E-3</v>
      </c>
      <c r="W705" s="31">
        <f t="shared" si="1335"/>
        <v>-0.24942400000000001</v>
      </c>
      <c r="X705" s="31">
        <f t="shared" si="1336"/>
        <v>-0.46828399999999998</v>
      </c>
      <c r="Y705" s="60">
        <f t="shared" si="1337"/>
        <v>-9.0951545454545452E-2</v>
      </c>
      <c r="Z705" s="60">
        <f t="shared" si="1338"/>
        <v>0.32709500000000002</v>
      </c>
      <c r="AA705" s="60">
        <f t="shared" si="1339"/>
        <v>2.6249999999999999E-2</v>
      </c>
      <c r="AC705" s="60">
        <f t="shared" si="1375"/>
        <v>8.2719000000000001E-2</v>
      </c>
      <c r="AD705" s="60">
        <f t="shared" si="1373"/>
        <v>-0.14746999999999999</v>
      </c>
      <c r="AE705" s="60">
        <f t="shared" si="1373"/>
        <v>8.5666000000000006E-2</v>
      </c>
      <c r="AF705" s="60">
        <f t="shared" si="1373"/>
        <v>-6.0980000000000001E-3</v>
      </c>
      <c r="AG705" s="60">
        <f t="shared" si="1373"/>
        <v>-0.24942400000000001</v>
      </c>
      <c r="AH705" s="60">
        <f t="shared" si="1373"/>
        <v>-0.46828399999999998</v>
      </c>
      <c r="AI705" s="60">
        <f t="shared" si="1373"/>
        <v>-9.0951545454545452E-2</v>
      </c>
      <c r="AJ705" s="60">
        <f t="shared" si="1373"/>
        <v>0.32709500000000002</v>
      </c>
      <c r="AK705" s="60">
        <f t="shared" si="1373"/>
        <v>2.6249999999999999E-2</v>
      </c>
      <c r="AM705" s="31">
        <f t="shared" si="1377"/>
        <v>3.6968680000000003</v>
      </c>
      <c r="AN705" s="31">
        <f t="shared" si="1376"/>
        <v>0.38579299999999961</v>
      </c>
      <c r="AO705" s="31">
        <f t="shared" si="1376"/>
        <v>6.8003819999999999</v>
      </c>
      <c r="AP705" s="31">
        <f t="shared" si="1376"/>
        <v>4.3374639999999998</v>
      </c>
      <c r="AQ705" s="31">
        <f t="shared" si="1376"/>
        <v>0.42803800000000025</v>
      </c>
      <c r="AR705" s="31">
        <f t="shared" si="1376"/>
        <v>-0.54839899999999986</v>
      </c>
      <c r="AS705" s="31">
        <f t="shared" si="1376"/>
        <v>1.3161791818181814</v>
      </c>
      <c r="AT705" s="31">
        <f t="shared" si="1376"/>
        <v>0.71238300000000032</v>
      </c>
      <c r="AU705" s="31">
        <f t="shared" si="1376"/>
        <v>1.5922540000000001</v>
      </c>
    </row>
    <row r="706" spans="1:67" x14ac:dyDescent="0.25">
      <c r="A706" s="25" t="s">
        <v>122</v>
      </c>
      <c r="B706" s="25" t="s">
        <v>90</v>
      </c>
      <c r="C706" s="25" t="s">
        <v>93</v>
      </c>
      <c r="D706" s="26">
        <v>21</v>
      </c>
      <c r="F706" s="29">
        <v>2.5361000000000002E-2</v>
      </c>
      <c r="G706" s="29">
        <v>-3.2307000000000002E-2</v>
      </c>
      <c r="H706" s="29">
        <v>-0.36861699999999997</v>
      </c>
      <c r="I706" s="29">
        <v>-5.2845000000000003E-2</v>
      </c>
      <c r="J706" s="29">
        <v>3.1589999999999999E-3</v>
      </c>
      <c r="K706" s="29">
        <v>-0.175876</v>
      </c>
      <c r="L706" s="29">
        <v>-0.53249400000000002</v>
      </c>
      <c r="M706" s="58">
        <v>-0.37941799999999998</v>
      </c>
      <c r="N706" s="58">
        <v>0.175512</v>
      </c>
      <c r="O706" s="58">
        <v>-6.0732000000000001E-2</v>
      </c>
      <c r="R706" s="31"/>
      <c r="S706" s="31">
        <f t="shared" si="1331"/>
        <v>-3.2307000000000002E-2</v>
      </c>
      <c r="T706" s="31">
        <f t="shared" si="1332"/>
        <v>-0.36861699999999997</v>
      </c>
      <c r="U706" s="31">
        <f t="shared" si="1333"/>
        <v>-5.2845000000000003E-2</v>
      </c>
      <c r="V706" s="31">
        <f t="shared" si="1334"/>
        <v>3.1589999999999999E-3</v>
      </c>
      <c r="W706" s="31">
        <f t="shared" si="1335"/>
        <v>-0.175876</v>
      </c>
      <c r="X706" s="31">
        <f t="shared" si="1336"/>
        <v>-0.53249400000000002</v>
      </c>
      <c r="Y706" s="60">
        <f t="shared" si="1337"/>
        <v>-0.15862945454545455</v>
      </c>
      <c r="Z706" s="60">
        <f t="shared" si="1338"/>
        <v>0.175512</v>
      </c>
      <c r="AA706" s="60">
        <f t="shared" si="1339"/>
        <v>-6.0732000000000001E-2</v>
      </c>
      <c r="AC706" s="60">
        <f t="shared" si="1375"/>
        <v>-3.2307000000000002E-2</v>
      </c>
      <c r="AD706" s="60">
        <f t="shared" si="1373"/>
        <v>-0.36861699999999997</v>
      </c>
      <c r="AE706" s="60">
        <f t="shared" si="1373"/>
        <v>-5.2845000000000003E-2</v>
      </c>
      <c r="AF706" s="60">
        <f t="shared" si="1373"/>
        <v>3.1589999999999999E-3</v>
      </c>
      <c r="AG706" s="60">
        <f t="shared" si="1373"/>
        <v>-0.175876</v>
      </c>
      <c r="AH706" s="60">
        <f t="shared" si="1373"/>
        <v>-0.53249400000000002</v>
      </c>
      <c r="AI706" s="60">
        <f t="shared" si="1373"/>
        <v>-0.15862945454545455</v>
      </c>
      <c r="AJ706" s="60">
        <f t="shared" si="1373"/>
        <v>0.175512</v>
      </c>
      <c r="AK706" s="60">
        <f t="shared" si="1373"/>
        <v>-6.0732000000000001E-2</v>
      </c>
      <c r="AM706" s="31">
        <f t="shared" si="1377"/>
        <v>3.6645610000000004</v>
      </c>
      <c r="AN706" s="31">
        <f t="shared" si="1376"/>
        <v>1.7175999999999636E-2</v>
      </c>
      <c r="AO706" s="31">
        <f t="shared" si="1376"/>
        <v>6.7475370000000003</v>
      </c>
      <c r="AP706" s="31">
        <f t="shared" si="1376"/>
        <v>4.3406229999999999</v>
      </c>
      <c r="AQ706" s="31">
        <f t="shared" si="1376"/>
        <v>0.25216200000000022</v>
      </c>
      <c r="AR706" s="31">
        <f t="shared" si="1376"/>
        <v>-1.0808929999999999</v>
      </c>
      <c r="AS706" s="31">
        <f t="shared" si="1376"/>
        <v>1.1575497272727269</v>
      </c>
      <c r="AT706" s="31">
        <f t="shared" si="1376"/>
        <v>0.88789500000000032</v>
      </c>
      <c r="AU706" s="31">
        <f t="shared" si="1376"/>
        <v>1.531522</v>
      </c>
    </row>
    <row r="707" spans="1:67" x14ac:dyDescent="0.25">
      <c r="A707" s="25" t="s">
        <v>122</v>
      </c>
      <c r="B707" s="25" t="s">
        <v>94</v>
      </c>
      <c r="C707" s="25" t="s">
        <v>91</v>
      </c>
      <c r="D707" s="26">
        <v>22</v>
      </c>
      <c r="F707" s="29">
        <v>9.8219000000000001E-2</v>
      </c>
      <c r="G707" s="29">
        <v>0.13079099999999999</v>
      </c>
      <c r="H707" s="29">
        <v>-0.29207300000000003</v>
      </c>
      <c r="I707" s="29">
        <v>9.5912999999999998E-2</v>
      </c>
      <c r="J707" s="29">
        <v>6.9486999999999993E-2</v>
      </c>
      <c r="K707" s="29">
        <v>-0.36610300000000001</v>
      </c>
      <c r="L707" s="29">
        <v>-0.51029800000000003</v>
      </c>
      <c r="M707" s="58">
        <v>-1.3219E-2</v>
      </c>
      <c r="N707" s="58">
        <v>-4.0730000000000002E-2</v>
      </c>
      <c r="O707" s="58">
        <v>0.158029</v>
      </c>
      <c r="R707" s="31"/>
      <c r="S707" s="31">
        <f t="shared" ref="S707:S770" si="1378">G707</f>
        <v>0.13079099999999999</v>
      </c>
      <c r="T707" s="31">
        <f t="shared" ref="T707:T770" si="1379">H707</f>
        <v>-0.29207300000000003</v>
      </c>
      <c r="U707" s="31">
        <f t="shared" ref="U707:U770" si="1380">I707</f>
        <v>9.5912999999999998E-2</v>
      </c>
      <c r="V707" s="31">
        <f t="shared" ref="V707:V770" si="1381">J707</f>
        <v>6.9486999999999993E-2</v>
      </c>
      <c r="W707" s="31">
        <f t="shared" ref="W707:W770" si="1382">K707</f>
        <v>-0.36610300000000001</v>
      </c>
      <c r="X707" s="31">
        <f t="shared" ref="X707:X770" si="1383">L707</f>
        <v>-0.51029800000000003</v>
      </c>
      <c r="Y707" s="60">
        <f t="shared" ref="Y707:Y770" si="1384">(F707*$R$3+M707*$R$4)/($R$3+$R$4)</f>
        <v>4.7565363636363635E-2</v>
      </c>
      <c r="Z707" s="60">
        <f t="shared" ref="Z707:Z770" si="1385">N707</f>
        <v>-4.0730000000000002E-2</v>
      </c>
      <c r="AA707" s="60">
        <f t="shared" ref="AA707:AA770" si="1386">O707</f>
        <v>0.158029</v>
      </c>
      <c r="AC707" s="60">
        <f t="shared" si="1375"/>
        <v>0.13079099999999999</v>
      </c>
      <c r="AD707" s="60">
        <f t="shared" si="1373"/>
        <v>-0.29207300000000003</v>
      </c>
      <c r="AE707" s="60">
        <f t="shared" si="1373"/>
        <v>9.5912999999999998E-2</v>
      </c>
      <c r="AF707" s="60">
        <f t="shared" si="1373"/>
        <v>6.9486999999999993E-2</v>
      </c>
      <c r="AG707" s="60">
        <f t="shared" si="1373"/>
        <v>-0.36610300000000001</v>
      </c>
      <c r="AH707" s="60">
        <f t="shared" si="1373"/>
        <v>-0.51029800000000003</v>
      </c>
      <c r="AI707" s="60">
        <f t="shared" si="1373"/>
        <v>4.7565363636363635E-2</v>
      </c>
      <c r="AJ707" s="60">
        <f t="shared" si="1373"/>
        <v>-4.0730000000000002E-2</v>
      </c>
      <c r="AK707" s="60">
        <f t="shared" si="1373"/>
        <v>0.158029</v>
      </c>
      <c r="AM707" s="31">
        <f t="shared" si="1377"/>
        <v>3.7953520000000003</v>
      </c>
      <c r="AN707" s="31">
        <f t="shared" si="1376"/>
        <v>-0.27489700000000039</v>
      </c>
      <c r="AO707" s="31">
        <f t="shared" si="1376"/>
        <v>6.8434500000000007</v>
      </c>
      <c r="AP707" s="31">
        <f t="shared" si="1376"/>
        <v>4.4101099999999995</v>
      </c>
      <c r="AQ707" s="31">
        <f t="shared" si="1376"/>
        <v>-0.11394099999999979</v>
      </c>
      <c r="AR707" s="31">
        <f t="shared" si="1376"/>
        <v>-1.5911909999999998</v>
      </c>
      <c r="AS707" s="31">
        <f t="shared" si="1376"/>
        <v>1.2051150909090904</v>
      </c>
      <c r="AT707" s="31">
        <f t="shared" si="1376"/>
        <v>0.84716500000000028</v>
      </c>
      <c r="AU707" s="31">
        <f t="shared" si="1376"/>
        <v>1.689551</v>
      </c>
    </row>
    <row r="708" spans="1:67" x14ac:dyDescent="0.25">
      <c r="A708" s="25" t="s">
        <v>122</v>
      </c>
      <c r="B708" s="25" t="s">
        <v>94</v>
      </c>
      <c r="C708" s="25" t="s">
        <v>92</v>
      </c>
      <c r="D708" s="26">
        <v>23</v>
      </c>
      <c r="F708" s="29">
        <v>0.33201999999999998</v>
      </c>
      <c r="G708" s="29">
        <v>0.32434000000000002</v>
      </c>
      <c r="H708" s="29">
        <v>-0.22975799999999999</v>
      </c>
      <c r="I708" s="29">
        <v>0.25065399999999999</v>
      </c>
      <c r="J708" s="29">
        <v>6.7735000000000004E-2</v>
      </c>
      <c r="K708" s="29">
        <v>-0.32905899999999999</v>
      </c>
      <c r="L708" s="29">
        <v>-0.39415899999999998</v>
      </c>
      <c r="M708" s="58">
        <v>0.23827300000000001</v>
      </c>
      <c r="N708" s="58">
        <v>0.19864999999999999</v>
      </c>
      <c r="O708" s="58">
        <v>0.19977200000000001</v>
      </c>
      <c r="R708" s="31"/>
      <c r="S708" s="31">
        <f t="shared" si="1378"/>
        <v>0.32434000000000002</v>
      </c>
      <c r="T708" s="31">
        <f t="shared" si="1379"/>
        <v>-0.22975799999999999</v>
      </c>
      <c r="U708" s="31">
        <f t="shared" si="1380"/>
        <v>0.25065399999999999</v>
      </c>
      <c r="V708" s="31">
        <f t="shared" si="1381"/>
        <v>6.7735000000000004E-2</v>
      </c>
      <c r="W708" s="31">
        <f t="shared" si="1382"/>
        <v>-0.32905899999999999</v>
      </c>
      <c r="X708" s="31">
        <f t="shared" si="1383"/>
        <v>-0.39415899999999998</v>
      </c>
      <c r="Y708" s="60">
        <f t="shared" si="1384"/>
        <v>0.28940772727272729</v>
      </c>
      <c r="Z708" s="60">
        <f t="shared" si="1385"/>
        <v>0.19864999999999999</v>
      </c>
      <c r="AA708" s="60">
        <f t="shared" si="1386"/>
        <v>0.19977200000000001</v>
      </c>
      <c r="AC708" s="60">
        <f t="shared" si="1375"/>
        <v>0.32434000000000002</v>
      </c>
      <c r="AD708" s="60">
        <f t="shared" ref="AD708:AD712" si="1387">T708</f>
        <v>-0.22975799999999999</v>
      </c>
      <c r="AE708" s="60">
        <f t="shared" ref="AE708:AE712" si="1388">U708</f>
        <v>0.25065399999999999</v>
      </c>
      <c r="AF708" s="60">
        <f t="shared" ref="AF708:AF712" si="1389">V708</f>
        <v>6.7735000000000004E-2</v>
      </c>
      <c r="AG708" s="60">
        <f t="shared" ref="AG708:AG712" si="1390">W708</f>
        <v>-0.32905899999999999</v>
      </c>
      <c r="AH708" s="60">
        <f t="shared" ref="AH708:AH712" si="1391">X708</f>
        <v>-0.39415899999999998</v>
      </c>
      <c r="AI708" s="60">
        <f t="shared" ref="AI708:AI712" si="1392">Y708</f>
        <v>0.28940772727272729</v>
      </c>
      <c r="AJ708" s="60">
        <f t="shared" ref="AJ708:AJ712" si="1393">Z708</f>
        <v>0.19864999999999999</v>
      </c>
      <c r="AK708" s="60">
        <f t="shared" ref="AK708:AK712" si="1394">AA708</f>
        <v>0.19977200000000001</v>
      </c>
      <c r="AM708" s="31">
        <f t="shared" si="1377"/>
        <v>4.1196920000000006</v>
      </c>
      <c r="AN708" s="31">
        <f t="shared" si="1376"/>
        <v>-0.50465500000000041</v>
      </c>
      <c r="AO708" s="31">
        <f t="shared" si="1376"/>
        <v>7.0941040000000006</v>
      </c>
      <c r="AP708" s="31">
        <f t="shared" si="1376"/>
        <v>4.4778449999999994</v>
      </c>
      <c r="AQ708" s="31">
        <f t="shared" si="1376"/>
        <v>-0.44299999999999978</v>
      </c>
      <c r="AR708" s="31">
        <f t="shared" si="1376"/>
        <v>-1.9853499999999997</v>
      </c>
      <c r="AS708" s="31">
        <f t="shared" si="1376"/>
        <v>1.4945228181818178</v>
      </c>
      <c r="AT708" s="31">
        <f t="shared" si="1376"/>
        <v>1.0458150000000002</v>
      </c>
      <c r="AU708" s="31">
        <f t="shared" si="1376"/>
        <v>1.8893230000000001</v>
      </c>
    </row>
    <row r="709" spans="1:67" x14ac:dyDescent="0.25">
      <c r="A709" s="25" t="s">
        <v>122</v>
      </c>
      <c r="B709" s="25" t="s">
        <v>94</v>
      </c>
      <c r="C709" s="25" t="s">
        <v>93</v>
      </c>
      <c r="D709" s="26">
        <v>24</v>
      </c>
      <c r="F709" s="29">
        <v>0.41504000000000002</v>
      </c>
      <c r="G709" s="29">
        <v>0.390517</v>
      </c>
      <c r="H709" s="29">
        <v>-0.25940400000000002</v>
      </c>
      <c r="I709" s="29">
        <v>0.33906399999999998</v>
      </c>
      <c r="J709" s="29">
        <v>0.134826</v>
      </c>
      <c r="K709" s="29">
        <v>-0.237231</v>
      </c>
      <c r="L709" s="29">
        <v>-0.33112000000000003</v>
      </c>
      <c r="M709" s="58">
        <v>0.263158</v>
      </c>
      <c r="N709" s="58">
        <v>0.35614099999999999</v>
      </c>
      <c r="O709" s="58">
        <v>0.106723</v>
      </c>
      <c r="R709" s="31"/>
      <c r="S709" s="31">
        <f t="shared" si="1378"/>
        <v>0.390517</v>
      </c>
      <c r="T709" s="31">
        <f t="shared" si="1379"/>
        <v>-0.25940400000000002</v>
      </c>
      <c r="U709" s="31">
        <f t="shared" si="1380"/>
        <v>0.33906399999999998</v>
      </c>
      <c r="V709" s="31">
        <f t="shared" si="1381"/>
        <v>0.134826</v>
      </c>
      <c r="W709" s="31">
        <f t="shared" si="1382"/>
        <v>-0.237231</v>
      </c>
      <c r="X709" s="31">
        <f t="shared" si="1383"/>
        <v>-0.33112000000000003</v>
      </c>
      <c r="Y709" s="60">
        <f t="shared" si="1384"/>
        <v>0.34600272727272724</v>
      </c>
      <c r="Z709" s="60">
        <f t="shared" si="1385"/>
        <v>0.35614099999999999</v>
      </c>
      <c r="AA709" s="60">
        <f t="shared" si="1386"/>
        <v>0.106723</v>
      </c>
      <c r="AC709" s="60">
        <f t="shared" si="1375"/>
        <v>0.390517</v>
      </c>
      <c r="AD709" s="60">
        <f t="shared" si="1387"/>
        <v>-0.25940400000000002</v>
      </c>
      <c r="AE709" s="60">
        <f t="shared" si="1388"/>
        <v>0.33906399999999998</v>
      </c>
      <c r="AF709" s="60">
        <f t="shared" si="1389"/>
        <v>0.134826</v>
      </c>
      <c r="AG709" s="60">
        <f t="shared" si="1390"/>
        <v>-0.237231</v>
      </c>
      <c r="AH709" s="60">
        <f t="shared" si="1391"/>
        <v>-0.33112000000000003</v>
      </c>
      <c r="AI709" s="60">
        <f t="shared" si="1392"/>
        <v>0.34600272727272724</v>
      </c>
      <c r="AJ709" s="60">
        <f t="shared" si="1393"/>
        <v>0.35614099999999999</v>
      </c>
      <c r="AK709" s="60">
        <f t="shared" si="1394"/>
        <v>0.106723</v>
      </c>
      <c r="AM709" s="31">
        <f t="shared" si="1377"/>
        <v>4.5102090000000006</v>
      </c>
      <c r="AN709" s="31">
        <f t="shared" ref="AN709:AN712" si="1395">AD709+AN708</f>
        <v>-0.76405900000000049</v>
      </c>
      <c r="AO709" s="31">
        <f t="shared" ref="AO709:AO712" si="1396">AE709+AO708</f>
        <v>7.4331680000000002</v>
      </c>
      <c r="AP709" s="31">
        <f t="shared" ref="AP709:AP712" si="1397">AF709+AP708</f>
        <v>4.6126709999999997</v>
      </c>
      <c r="AQ709" s="31">
        <f t="shared" ref="AQ709:AQ712" si="1398">AG709+AQ708</f>
        <v>-0.68023099999999981</v>
      </c>
      <c r="AR709" s="31">
        <f t="shared" ref="AR709:AR712" si="1399">AH709+AR708</f>
        <v>-2.3164699999999998</v>
      </c>
      <c r="AS709" s="31">
        <f t="shared" ref="AS709:AS712" si="1400">AI709+AS708</f>
        <v>1.8405255454545451</v>
      </c>
      <c r="AT709" s="31">
        <f t="shared" ref="AT709:AT712" si="1401">AJ709+AT708</f>
        <v>1.4019560000000002</v>
      </c>
      <c r="AU709" s="31">
        <f t="shared" ref="AU709:AU712" si="1402">AK709+AU708</f>
        <v>1.996046</v>
      </c>
    </row>
    <row r="710" spans="1:67" x14ac:dyDescent="0.25">
      <c r="A710" s="25" t="s">
        <v>122</v>
      </c>
      <c r="B710" s="25" t="s">
        <v>95</v>
      </c>
      <c r="C710" s="25" t="s">
        <v>91</v>
      </c>
      <c r="D710" s="26">
        <v>25</v>
      </c>
      <c r="F710" s="29">
        <v>-0.10806399999999999</v>
      </c>
      <c r="G710" s="29">
        <v>-0.22746</v>
      </c>
      <c r="H710" s="29">
        <v>-0.44666</v>
      </c>
      <c r="I710" s="29">
        <v>-8.8488999999999998E-2</v>
      </c>
      <c r="J710" s="29">
        <v>-0.103634</v>
      </c>
      <c r="K710" s="29">
        <v>-0.23744199999999999</v>
      </c>
      <c r="L710" s="29">
        <v>-0.34116600000000002</v>
      </c>
      <c r="M710" s="58">
        <v>-0.12926499999999999</v>
      </c>
      <c r="N710" s="58">
        <v>0.24027000000000001</v>
      </c>
      <c r="O710" s="58">
        <v>-0.31668099999999999</v>
      </c>
      <c r="R710" s="31"/>
      <c r="S710" s="31">
        <f t="shared" si="1378"/>
        <v>-0.22746</v>
      </c>
      <c r="T710" s="31">
        <f t="shared" si="1379"/>
        <v>-0.44666</v>
      </c>
      <c r="U710" s="31">
        <f t="shared" si="1380"/>
        <v>-8.8488999999999998E-2</v>
      </c>
      <c r="V710" s="31">
        <f t="shared" si="1381"/>
        <v>-0.103634</v>
      </c>
      <c r="W710" s="31">
        <f t="shared" si="1382"/>
        <v>-0.23744199999999999</v>
      </c>
      <c r="X710" s="31">
        <f t="shared" si="1383"/>
        <v>-0.34116600000000002</v>
      </c>
      <c r="Y710" s="60">
        <f t="shared" si="1384"/>
        <v>-0.11770081818181817</v>
      </c>
      <c r="Z710" s="60">
        <f t="shared" si="1385"/>
        <v>0.24027000000000001</v>
      </c>
      <c r="AA710" s="60">
        <f t="shared" si="1386"/>
        <v>-0.31668099999999999</v>
      </c>
      <c r="AC710" s="60">
        <f t="shared" si="1375"/>
        <v>-0.22746</v>
      </c>
      <c r="AD710" s="60">
        <f t="shared" si="1387"/>
        <v>-0.44666</v>
      </c>
      <c r="AE710" s="60">
        <f t="shared" si="1388"/>
        <v>-8.8488999999999998E-2</v>
      </c>
      <c r="AF710" s="60">
        <f t="shared" si="1389"/>
        <v>-0.103634</v>
      </c>
      <c r="AG710" s="60">
        <f t="shared" si="1390"/>
        <v>-0.23744199999999999</v>
      </c>
      <c r="AH710" s="60">
        <f t="shared" si="1391"/>
        <v>-0.34116600000000002</v>
      </c>
      <c r="AI710" s="60">
        <f t="shared" si="1392"/>
        <v>-0.11770081818181817</v>
      </c>
      <c r="AJ710" s="60">
        <f t="shared" si="1393"/>
        <v>0.24027000000000001</v>
      </c>
      <c r="AK710" s="60">
        <f t="shared" si="1394"/>
        <v>-0.31668099999999999</v>
      </c>
      <c r="AM710" s="31">
        <f t="shared" si="1377"/>
        <v>4.2827490000000008</v>
      </c>
      <c r="AN710" s="31">
        <f t="shared" si="1395"/>
        <v>-1.2107190000000005</v>
      </c>
      <c r="AO710" s="31">
        <f t="shared" si="1396"/>
        <v>7.3446790000000002</v>
      </c>
      <c r="AP710" s="31">
        <f t="shared" si="1397"/>
        <v>4.5090369999999993</v>
      </c>
      <c r="AQ710" s="31">
        <f t="shared" si="1398"/>
        <v>-0.91767299999999974</v>
      </c>
      <c r="AR710" s="31">
        <f t="shared" si="1399"/>
        <v>-2.6576359999999997</v>
      </c>
      <c r="AS710" s="31">
        <f t="shared" si="1400"/>
        <v>1.7228247272727268</v>
      </c>
      <c r="AT710" s="31">
        <f t="shared" si="1401"/>
        <v>1.6422260000000002</v>
      </c>
      <c r="AU710" s="31">
        <f t="shared" si="1402"/>
        <v>1.679365</v>
      </c>
    </row>
    <row r="711" spans="1:67" x14ac:dyDescent="0.25">
      <c r="A711" s="25" t="s">
        <v>122</v>
      </c>
      <c r="B711" s="25" t="s">
        <v>95</v>
      </c>
      <c r="C711" s="25" t="s">
        <v>92</v>
      </c>
      <c r="D711" s="26">
        <v>26</v>
      </c>
      <c r="F711" s="29">
        <v>-0.44623800000000002</v>
      </c>
      <c r="G711" s="29">
        <v>-0.60072000000000003</v>
      </c>
      <c r="H711" s="29">
        <v>-0.77574200000000004</v>
      </c>
      <c r="I711" s="29">
        <v>-0.35859200000000002</v>
      </c>
      <c r="J711" s="29">
        <v>-0.23220299999999999</v>
      </c>
      <c r="K711" s="29">
        <v>-0.33721899999999999</v>
      </c>
      <c r="L711" s="29">
        <v>-0.56014799999999998</v>
      </c>
      <c r="M711" s="58">
        <v>-0.54546099999999997</v>
      </c>
      <c r="N711" s="58">
        <v>4.8458000000000001E-2</v>
      </c>
      <c r="O711" s="58">
        <v>-0.44595600000000002</v>
      </c>
      <c r="R711" s="31"/>
      <c r="S711" s="31">
        <f t="shared" si="1378"/>
        <v>-0.60072000000000003</v>
      </c>
      <c r="T711" s="31">
        <f t="shared" si="1379"/>
        <v>-0.77574200000000004</v>
      </c>
      <c r="U711" s="31">
        <f t="shared" si="1380"/>
        <v>-0.35859200000000002</v>
      </c>
      <c r="V711" s="31">
        <f t="shared" si="1381"/>
        <v>-0.23220299999999999</v>
      </c>
      <c r="W711" s="31">
        <f t="shared" si="1382"/>
        <v>-0.33721899999999999</v>
      </c>
      <c r="X711" s="31">
        <f t="shared" si="1383"/>
        <v>-0.56014799999999998</v>
      </c>
      <c r="Y711" s="60">
        <f t="shared" si="1384"/>
        <v>-0.49133936363636366</v>
      </c>
      <c r="Z711" s="60">
        <f t="shared" si="1385"/>
        <v>4.8458000000000001E-2</v>
      </c>
      <c r="AA711" s="60">
        <f t="shared" si="1386"/>
        <v>-0.44595600000000002</v>
      </c>
      <c r="AC711" s="60">
        <f t="shared" si="1375"/>
        <v>-0.60072000000000003</v>
      </c>
      <c r="AD711" s="60">
        <f t="shared" si="1387"/>
        <v>-0.77574200000000004</v>
      </c>
      <c r="AE711" s="60">
        <f t="shared" si="1388"/>
        <v>-0.35859200000000002</v>
      </c>
      <c r="AF711" s="60">
        <f t="shared" si="1389"/>
        <v>-0.23220299999999999</v>
      </c>
      <c r="AG711" s="60">
        <f t="shared" si="1390"/>
        <v>-0.33721899999999999</v>
      </c>
      <c r="AH711" s="60">
        <f t="shared" si="1391"/>
        <v>-0.56014799999999998</v>
      </c>
      <c r="AI711" s="60">
        <f t="shared" si="1392"/>
        <v>-0.49133936363636366</v>
      </c>
      <c r="AJ711" s="60">
        <f t="shared" si="1393"/>
        <v>4.8458000000000001E-2</v>
      </c>
      <c r="AK711" s="60">
        <f t="shared" si="1394"/>
        <v>-0.44595600000000002</v>
      </c>
      <c r="AM711" s="31">
        <f t="shared" si="1377"/>
        <v>3.6820290000000009</v>
      </c>
      <c r="AN711" s="31">
        <f t="shared" si="1395"/>
        <v>-1.9864610000000007</v>
      </c>
      <c r="AO711" s="31">
        <f t="shared" si="1396"/>
        <v>6.9860870000000004</v>
      </c>
      <c r="AP711" s="31">
        <f t="shared" si="1397"/>
        <v>4.2768339999999991</v>
      </c>
      <c r="AQ711" s="31">
        <f t="shared" si="1398"/>
        <v>-1.2548919999999997</v>
      </c>
      <c r="AR711" s="31">
        <f t="shared" si="1399"/>
        <v>-3.2177839999999995</v>
      </c>
      <c r="AS711" s="31">
        <f t="shared" si="1400"/>
        <v>1.2314853636363632</v>
      </c>
      <c r="AT711" s="31">
        <f t="shared" si="1401"/>
        <v>1.6906840000000001</v>
      </c>
      <c r="AU711" s="31">
        <f t="shared" si="1402"/>
        <v>1.233409</v>
      </c>
    </row>
    <row r="712" spans="1:67" x14ac:dyDescent="0.25">
      <c r="A712" s="25" t="s">
        <v>122</v>
      </c>
      <c r="B712" s="25" t="s">
        <v>95</v>
      </c>
      <c r="C712" s="25" t="s">
        <v>93</v>
      </c>
      <c r="D712" s="26">
        <v>27</v>
      </c>
      <c r="F712" s="29">
        <v>-0.59404599999999996</v>
      </c>
      <c r="G712" s="29">
        <v>-0.867201</v>
      </c>
      <c r="H712" s="29">
        <v>-1.0401530000000001</v>
      </c>
      <c r="I712" s="29">
        <v>-0.50158800000000003</v>
      </c>
      <c r="J712" s="29">
        <v>-0.39206000000000002</v>
      </c>
      <c r="K712" s="29">
        <v>-0.53950500000000001</v>
      </c>
      <c r="L712" s="29">
        <v>-0.77306299999999994</v>
      </c>
      <c r="M712" s="58">
        <v>-0.86480699999999999</v>
      </c>
      <c r="N712" s="58">
        <v>-6.5848000000000004E-2</v>
      </c>
      <c r="O712" s="58">
        <v>-0.56707700000000005</v>
      </c>
      <c r="R712" s="31"/>
      <c r="S712" s="31">
        <f t="shared" si="1378"/>
        <v>-0.867201</v>
      </c>
      <c r="T712" s="31">
        <f t="shared" si="1379"/>
        <v>-1.0401530000000001</v>
      </c>
      <c r="U712" s="31">
        <f t="shared" si="1380"/>
        <v>-0.50158800000000003</v>
      </c>
      <c r="V712" s="31">
        <f t="shared" si="1381"/>
        <v>-0.39206000000000002</v>
      </c>
      <c r="W712" s="31">
        <f t="shared" si="1382"/>
        <v>-0.53950500000000001</v>
      </c>
      <c r="X712" s="31">
        <f t="shared" si="1383"/>
        <v>-0.77306299999999994</v>
      </c>
      <c r="Y712" s="60">
        <f t="shared" si="1384"/>
        <v>-0.71711918181818179</v>
      </c>
      <c r="Z712" s="60">
        <f t="shared" si="1385"/>
        <v>-6.5848000000000004E-2</v>
      </c>
      <c r="AA712" s="60">
        <f t="shared" si="1386"/>
        <v>-0.56707700000000005</v>
      </c>
      <c r="AC712" s="60">
        <f t="shared" si="1375"/>
        <v>-0.867201</v>
      </c>
      <c r="AD712" s="60">
        <f t="shared" si="1387"/>
        <v>-1.0401530000000001</v>
      </c>
      <c r="AE712" s="60">
        <f t="shared" si="1388"/>
        <v>-0.50158800000000003</v>
      </c>
      <c r="AF712" s="60">
        <f t="shared" si="1389"/>
        <v>-0.39206000000000002</v>
      </c>
      <c r="AG712" s="60">
        <f t="shared" si="1390"/>
        <v>-0.53950500000000001</v>
      </c>
      <c r="AH712" s="60">
        <f t="shared" si="1391"/>
        <v>-0.77306299999999994</v>
      </c>
      <c r="AI712" s="60">
        <f t="shared" si="1392"/>
        <v>-0.71711918181818179</v>
      </c>
      <c r="AJ712" s="60">
        <f t="shared" si="1393"/>
        <v>-6.5848000000000004E-2</v>
      </c>
      <c r="AK712" s="60">
        <f t="shared" si="1394"/>
        <v>-0.56707700000000005</v>
      </c>
      <c r="AM712" s="31">
        <f t="shared" si="1377"/>
        <v>2.8148280000000008</v>
      </c>
      <c r="AN712" s="31">
        <f t="shared" si="1395"/>
        <v>-3.0266140000000008</v>
      </c>
      <c r="AO712" s="31">
        <f t="shared" si="1396"/>
        <v>6.4844990000000005</v>
      </c>
      <c r="AP712" s="31">
        <f t="shared" si="1397"/>
        <v>3.8847739999999993</v>
      </c>
      <c r="AQ712" s="31">
        <f t="shared" si="1398"/>
        <v>-1.7943969999999996</v>
      </c>
      <c r="AR712" s="31">
        <f t="shared" si="1399"/>
        <v>-3.9908469999999996</v>
      </c>
      <c r="AS712" s="31">
        <f t="shared" si="1400"/>
        <v>0.51436618181818139</v>
      </c>
      <c r="AT712" s="31">
        <f t="shared" si="1401"/>
        <v>1.6248360000000002</v>
      </c>
      <c r="AU712" s="31">
        <f t="shared" si="1402"/>
        <v>0.66633199999999992</v>
      </c>
    </row>
    <row r="713" spans="1:67" x14ac:dyDescent="0.25">
      <c r="A713" s="25" t="s">
        <v>122</v>
      </c>
      <c r="B713" s="25" t="s">
        <v>96</v>
      </c>
      <c r="C713" s="25" t="s">
        <v>91</v>
      </c>
      <c r="D713" s="26">
        <v>28</v>
      </c>
      <c r="F713" s="29">
        <v>-0.75642699999999996</v>
      </c>
      <c r="G713" s="29">
        <v>-0.97444799999999998</v>
      </c>
      <c r="H713" s="29">
        <v>-1.386671</v>
      </c>
      <c r="I713" s="29">
        <v>-0.40248899999999999</v>
      </c>
      <c r="J713" s="29">
        <v>-0.56953500000000001</v>
      </c>
      <c r="K713" s="29">
        <v>-0.64598900000000004</v>
      </c>
      <c r="L713" s="29">
        <v>-0.81211699999999998</v>
      </c>
      <c r="M713" s="58">
        <v>-0.823604</v>
      </c>
      <c r="N713" s="58">
        <v>2.7420000000000001E-3</v>
      </c>
      <c r="O713" s="58">
        <v>-0.32324900000000001</v>
      </c>
      <c r="R713" s="31"/>
      <c r="S713" s="31">
        <f t="shared" si="1378"/>
        <v>-0.97444799999999998</v>
      </c>
      <c r="T713" s="31">
        <f t="shared" si="1379"/>
        <v>-1.386671</v>
      </c>
      <c r="U713" s="31">
        <f t="shared" si="1380"/>
        <v>-0.40248899999999999</v>
      </c>
      <c r="V713" s="31">
        <f t="shared" si="1381"/>
        <v>-0.56953500000000001</v>
      </c>
      <c r="W713" s="31">
        <f t="shared" si="1382"/>
        <v>-0.64598900000000004</v>
      </c>
      <c r="X713" s="31">
        <f t="shared" si="1383"/>
        <v>-0.81211699999999998</v>
      </c>
      <c r="Y713" s="60">
        <f t="shared" si="1384"/>
        <v>-0.78696200000000005</v>
      </c>
      <c r="Z713" s="60">
        <f t="shared" si="1385"/>
        <v>2.7420000000000001E-3</v>
      </c>
      <c r="AA713" s="60">
        <f t="shared" si="1386"/>
        <v>-0.32324900000000001</v>
      </c>
      <c r="AC713" s="60"/>
      <c r="AD713" s="60"/>
      <c r="AE713" s="60"/>
      <c r="AF713" s="60"/>
      <c r="AG713" s="60"/>
      <c r="AH713" s="60"/>
      <c r="AI713" s="60"/>
      <c r="AJ713" s="60"/>
      <c r="AK713" s="60"/>
      <c r="AM713" s="31"/>
      <c r="AN713" s="31"/>
      <c r="AO713" s="31"/>
      <c r="AP713" s="31"/>
      <c r="AQ713" s="31"/>
      <c r="AR713" s="31"/>
      <c r="AS713" s="60"/>
      <c r="AW713" s="29">
        <f>S713</f>
        <v>-0.97444799999999998</v>
      </c>
      <c r="AX713" s="29">
        <f t="shared" ref="AX713:BE727" si="1403">T713</f>
        <v>-1.386671</v>
      </c>
      <c r="AY713" s="29">
        <f t="shared" si="1403"/>
        <v>-0.40248899999999999</v>
      </c>
      <c r="AZ713" s="29">
        <f t="shared" si="1403"/>
        <v>-0.56953500000000001</v>
      </c>
      <c r="BA713" s="29">
        <f t="shared" si="1403"/>
        <v>-0.64598900000000004</v>
      </c>
      <c r="BB713" s="29">
        <f t="shared" si="1403"/>
        <v>-0.81211699999999998</v>
      </c>
      <c r="BC713" s="29">
        <f t="shared" si="1403"/>
        <v>-0.78696200000000005</v>
      </c>
      <c r="BD713" s="29">
        <f t="shared" si="1403"/>
        <v>2.7420000000000001E-3</v>
      </c>
      <c r="BE713" s="29">
        <f t="shared" si="1403"/>
        <v>-0.32324900000000001</v>
      </c>
      <c r="BG713" s="29">
        <f>AW713</f>
        <v>-0.97444799999999998</v>
      </c>
      <c r="BH713" s="29">
        <f t="shared" ref="BH713:BO713" si="1404">AX713</f>
        <v>-1.386671</v>
      </c>
      <c r="BI713" s="29">
        <f t="shared" si="1404"/>
        <v>-0.40248899999999999</v>
      </c>
      <c r="BJ713" s="29">
        <f t="shared" si="1404"/>
        <v>-0.56953500000000001</v>
      </c>
      <c r="BK713" s="29">
        <f t="shared" si="1404"/>
        <v>-0.64598900000000004</v>
      </c>
      <c r="BL713" s="29">
        <f t="shared" si="1404"/>
        <v>-0.81211699999999998</v>
      </c>
      <c r="BM713" s="29">
        <f t="shared" si="1404"/>
        <v>-0.78696200000000005</v>
      </c>
      <c r="BN713" s="29">
        <f t="shared" si="1404"/>
        <v>2.7420000000000001E-3</v>
      </c>
      <c r="BO713" s="29">
        <f t="shared" si="1404"/>
        <v>-0.32324900000000001</v>
      </c>
    </row>
    <row r="714" spans="1:67" x14ac:dyDescent="0.25">
      <c r="A714" s="25" t="s">
        <v>122</v>
      </c>
      <c r="B714" s="25" t="s">
        <v>96</v>
      </c>
      <c r="C714" s="25" t="s">
        <v>92</v>
      </c>
      <c r="D714" s="26">
        <v>29</v>
      </c>
      <c r="F714" s="29">
        <v>-0.96272999999999997</v>
      </c>
      <c r="G714" s="29">
        <v>-0.95142899999999997</v>
      </c>
      <c r="H714" s="29">
        <v>-1.4002319999999999</v>
      </c>
      <c r="I714" s="29">
        <v>-0.585283</v>
      </c>
      <c r="J714" s="29">
        <v>-0.70756600000000003</v>
      </c>
      <c r="K714" s="29">
        <v>-0.64752399999999999</v>
      </c>
      <c r="L714" s="29">
        <v>-0.90160200000000001</v>
      </c>
      <c r="M714" s="58">
        <v>-0.82052000000000003</v>
      </c>
      <c r="N714" s="58">
        <v>-6.6987000000000005E-2</v>
      </c>
      <c r="O714" s="58">
        <v>-0.48482700000000001</v>
      </c>
      <c r="R714" s="31"/>
      <c r="S714" s="31">
        <f t="shared" si="1378"/>
        <v>-0.95142899999999997</v>
      </c>
      <c r="T714" s="31">
        <f t="shared" si="1379"/>
        <v>-1.4002319999999999</v>
      </c>
      <c r="U714" s="31">
        <f t="shared" si="1380"/>
        <v>-0.585283</v>
      </c>
      <c r="V714" s="31">
        <f t="shared" si="1381"/>
        <v>-0.70756600000000003</v>
      </c>
      <c r="W714" s="31">
        <f t="shared" si="1382"/>
        <v>-0.64752399999999999</v>
      </c>
      <c r="X714" s="31">
        <f t="shared" si="1383"/>
        <v>-0.90160200000000001</v>
      </c>
      <c r="Y714" s="60">
        <f t="shared" si="1384"/>
        <v>-0.89808909090909073</v>
      </c>
      <c r="Z714" s="60">
        <f t="shared" si="1385"/>
        <v>-6.6987000000000005E-2</v>
      </c>
      <c r="AA714" s="60">
        <f t="shared" si="1386"/>
        <v>-0.48482700000000001</v>
      </c>
      <c r="AC714" s="60"/>
      <c r="AD714" s="60"/>
      <c r="AE714" s="60"/>
      <c r="AF714" s="60"/>
      <c r="AG714" s="60"/>
      <c r="AH714" s="60"/>
      <c r="AI714" s="60"/>
      <c r="AJ714" s="60"/>
      <c r="AK714" s="60"/>
      <c r="AM714" s="31"/>
      <c r="AN714" s="31"/>
      <c r="AO714" s="31"/>
      <c r="AP714" s="31"/>
      <c r="AQ714" s="31"/>
      <c r="AR714" s="31"/>
      <c r="AS714" s="60"/>
      <c r="AW714" s="29">
        <f t="shared" ref="AW714:AW727" si="1405">S714</f>
        <v>-0.95142899999999997</v>
      </c>
      <c r="AX714" s="29">
        <f t="shared" si="1403"/>
        <v>-1.4002319999999999</v>
      </c>
      <c r="AY714" s="29">
        <f t="shared" si="1403"/>
        <v>-0.585283</v>
      </c>
      <c r="AZ714" s="29">
        <f t="shared" si="1403"/>
        <v>-0.70756600000000003</v>
      </c>
      <c r="BA714" s="29">
        <f t="shared" si="1403"/>
        <v>-0.64752399999999999</v>
      </c>
      <c r="BB714" s="29">
        <f t="shared" si="1403"/>
        <v>-0.90160200000000001</v>
      </c>
      <c r="BC714" s="29">
        <f t="shared" si="1403"/>
        <v>-0.89808909090909073</v>
      </c>
      <c r="BD714" s="29">
        <f t="shared" si="1403"/>
        <v>-6.6987000000000005E-2</v>
      </c>
      <c r="BE714" s="29">
        <f t="shared" si="1403"/>
        <v>-0.48482700000000001</v>
      </c>
      <c r="BG714" s="29">
        <f t="shared" ref="BG714:BG727" si="1406">AW714+BG713</f>
        <v>-1.9258769999999998</v>
      </c>
      <c r="BH714" s="29">
        <f t="shared" ref="BH714:BH727" si="1407">AX714+BH713</f>
        <v>-2.7869029999999997</v>
      </c>
      <c r="BI714" s="29">
        <f t="shared" ref="BI714:BI727" si="1408">AY714+BI713</f>
        <v>-0.98777199999999998</v>
      </c>
      <c r="BJ714" s="29">
        <f t="shared" ref="BJ714:BJ727" si="1409">AZ714+BJ713</f>
        <v>-1.277101</v>
      </c>
      <c r="BK714" s="29">
        <f t="shared" ref="BK714:BK727" si="1410">BA714+BK713</f>
        <v>-1.2935129999999999</v>
      </c>
      <c r="BL714" s="29">
        <f t="shared" ref="BL714:BL727" si="1411">BB714+BL713</f>
        <v>-1.713719</v>
      </c>
      <c r="BM714" s="29">
        <f t="shared" ref="BM714:BM727" si="1412">BC714+BM713</f>
        <v>-1.6850510909090908</v>
      </c>
      <c r="BN714" s="29">
        <f t="shared" ref="BN714:BN727" si="1413">BD714+BN713</f>
        <v>-6.424500000000001E-2</v>
      </c>
      <c r="BO714" s="29">
        <f t="shared" ref="BO714:BO727" si="1414">BE714+BO713</f>
        <v>-0.80807600000000002</v>
      </c>
    </row>
    <row r="715" spans="1:67" x14ac:dyDescent="0.25">
      <c r="A715" s="25" t="s">
        <v>122</v>
      </c>
      <c r="B715" s="25" t="s">
        <v>96</v>
      </c>
      <c r="C715" s="25" t="s">
        <v>93</v>
      </c>
      <c r="D715" s="26">
        <v>30</v>
      </c>
      <c r="F715" s="29">
        <v>-1.1965870000000001</v>
      </c>
      <c r="G715" s="29">
        <v>-0.96765100000000004</v>
      </c>
      <c r="H715" s="29">
        <v>-1.3197989999999999</v>
      </c>
      <c r="I715" s="29">
        <v>-0.86139200000000005</v>
      </c>
      <c r="J715" s="29">
        <v>-0.90147200000000005</v>
      </c>
      <c r="K715" s="29">
        <v>-0.65387300000000004</v>
      </c>
      <c r="L715" s="29">
        <v>-1.0224869999999999</v>
      </c>
      <c r="M715" s="58">
        <v>-0.96011599999999997</v>
      </c>
      <c r="N715" s="58">
        <v>-0.143396</v>
      </c>
      <c r="O715" s="58">
        <v>-0.53571500000000005</v>
      </c>
      <c r="R715" s="31"/>
      <c r="S715" s="31">
        <f t="shared" si="1378"/>
        <v>-0.96765100000000004</v>
      </c>
      <c r="T715" s="31">
        <f t="shared" si="1379"/>
        <v>-1.3197989999999999</v>
      </c>
      <c r="U715" s="31">
        <f t="shared" si="1380"/>
        <v>-0.86139200000000005</v>
      </c>
      <c r="V715" s="31">
        <f t="shared" si="1381"/>
        <v>-0.90147200000000005</v>
      </c>
      <c r="W715" s="31">
        <f t="shared" si="1382"/>
        <v>-0.65387300000000004</v>
      </c>
      <c r="X715" s="31">
        <f t="shared" si="1383"/>
        <v>-1.0224869999999999</v>
      </c>
      <c r="Y715" s="60">
        <f t="shared" si="1384"/>
        <v>-1.0891001818181818</v>
      </c>
      <c r="Z715" s="60">
        <f t="shared" si="1385"/>
        <v>-0.143396</v>
      </c>
      <c r="AA715" s="60">
        <f t="shared" si="1386"/>
        <v>-0.53571500000000005</v>
      </c>
      <c r="AC715" s="60"/>
      <c r="AD715" s="60"/>
      <c r="AE715" s="60"/>
      <c r="AF715" s="60"/>
      <c r="AG715" s="60"/>
      <c r="AH715" s="60"/>
      <c r="AI715" s="60"/>
      <c r="AJ715" s="60"/>
      <c r="AK715" s="60"/>
      <c r="AM715" s="31"/>
      <c r="AN715" s="31"/>
      <c r="AO715" s="31"/>
      <c r="AP715" s="31"/>
      <c r="AQ715" s="31"/>
      <c r="AR715" s="31"/>
      <c r="AS715" s="60"/>
      <c r="AW715" s="29">
        <f t="shared" si="1405"/>
        <v>-0.96765100000000004</v>
      </c>
      <c r="AX715" s="29">
        <f t="shared" si="1403"/>
        <v>-1.3197989999999999</v>
      </c>
      <c r="AY715" s="29">
        <f t="shared" si="1403"/>
        <v>-0.86139200000000005</v>
      </c>
      <c r="AZ715" s="29">
        <f t="shared" si="1403"/>
        <v>-0.90147200000000005</v>
      </c>
      <c r="BA715" s="29">
        <f t="shared" si="1403"/>
        <v>-0.65387300000000004</v>
      </c>
      <c r="BB715" s="29">
        <f t="shared" si="1403"/>
        <v>-1.0224869999999999</v>
      </c>
      <c r="BC715" s="29">
        <f t="shared" si="1403"/>
        <v>-1.0891001818181818</v>
      </c>
      <c r="BD715" s="29">
        <f t="shared" si="1403"/>
        <v>-0.143396</v>
      </c>
      <c r="BE715" s="29">
        <f t="shared" si="1403"/>
        <v>-0.53571500000000005</v>
      </c>
      <c r="BG715" s="29">
        <f t="shared" si="1406"/>
        <v>-2.8935279999999999</v>
      </c>
      <c r="BH715" s="29">
        <f t="shared" si="1407"/>
        <v>-4.1067019999999994</v>
      </c>
      <c r="BI715" s="29">
        <f t="shared" si="1408"/>
        <v>-1.849164</v>
      </c>
      <c r="BJ715" s="29">
        <f t="shared" si="1409"/>
        <v>-2.1785730000000001</v>
      </c>
      <c r="BK715" s="29">
        <f t="shared" si="1410"/>
        <v>-1.9473859999999998</v>
      </c>
      <c r="BL715" s="29">
        <f t="shared" si="1411"/>
        <v>-2.7362060000000001</v>
      </c>
      <c r="BM715" s="29">
        <f t="shared" si="1412"/>
        <v>-2.7741512727272726</v>
      </c>
      <c r="BN715" s="29">
        <f t="shared" si="1413"/>
        <v>-0.20764100000000002</v>
      </c>
      <c r="BO715" s="29">
        <f t="shared" si="1414"/>
        <v>-1.343791</v>
      </c>
    </row>
    <row r="716" spans="1:67" x14ac:dyDescent="0.25">
      <c r="A716" s="25" t="s">
        <v>122</v>
      </c>
      <c r="B716" s="25" t="s">
        <v>97</v>
      </c>
      <c r="C716" s="25" t="s">
        <v>91</v>
      </c>
      <c r="D716" s="26">
        <v>31</v>
      </c>
      <c r="F716" s="29">
        <v>-0.38990900000000001</v>
      </c>
      <c r="G716" s="29">
        <v>0.55138699999999996</v>
      </c>
      <c r="H716" s="29">
        <v>-6.7655999999999994E-2</v>
      </c>
      <c r="I716" s="29">
        <v>9.5099000000000003E-2</v>
      </c>
      <c r="J716" s="29">
        <v>2.6771E-2</v>
      </c>
      <c r="K716" s="29">
        <v>0.44645499999999999</v>
      </c>
      <c r="L716" s="29">
        <v>0.13958400000000001</v>
      </c>
      <c r="M716" s="58">
        <v>0.12931400000000001</v>
      </c>
      <c r="N716" s="58">
        <v>7.4204999999999993E-2</v>
      </c>
      <c r="O716" s="58">
        <v>-0.24387400000000001</v>
      </c>
      <c r="R716" s="31"/>
      <c r="S716" s="31">
        <f t="shared" si="1378"/>
        <v>0.55138699999999996</v>
      </c>
      <c r="T716" s="31">
        <f t="shared" si="1379"/>
        <v>-6.7655999999999994E-2</v>
      </c>
      <c r="U716" s="31">
        <f t="shared" si="1380"/>
        <v>9.5099000000000003E-2</v>
      </c>
      <c r="V716" s="31">
        <f t="shared" si="1381"/>
        <v>2.6771E-2</v>
      </c>
      <c r="W716" s="31">
        <f t="shared" si="1382"/>
        <v>0.44645499999999999</v>
      </c>
      <c r="X716" s="31">
        <f t="shared" si="1383"/>
        <v>0.13958400000000001</v>
      </c>
      <c r="Y716" s="60">
        <f t="shared" si="1384"/>
        <v>-0.15389854545454543</v>
      </c>
      <c r="Z716" s="60">
        <f t="shared" si="1385"/>
        <v>7.4204999999999993E-2</v>
      </c>
      <c r="AA716" s="60">
        <f t="shared" si="1386"/>
        <v>-0.24387400000000001</v>
      </c>
      <c r="AC716" s="60"/>
      <c r="AD716" s="60"/>
      <c r="AE716" s="60"/>
      <c r="AF716" s="60"/>
      <c r="AG716" s="60"/>
      <c r="AH716" s="60"/>
      <c r="AI716" s="60"/>
      <c r="AJ716" s="60"/>
      <c r="AK716" s="60"/>
      <c r="AM716" s="31"/>
      <c r="AN716" s="31"/>
      <c r="AO716" s="31"/>
      <c r="AP716" s="31"/>
      <c r="AQ716" s="31"/>
      <c r="AR716" s="31"/>
      <c r="AS716" s="60"/>
      <c r="AW716" s="29">
        <f t="shared" si="1405"/>
        <v>0.55138699999999996</v>
      </c>
      <c r="AX716" s="29">
        <f t="shared" si="1403"/>
        <v>-6.7655999999999994E-2</v>
      </c>
      <c r="AY716" s="29">
        <f t="shared" si="1403"/>
        <v>9.5099000000000003E-2</v>
      </c>
      <c r="AZ716" s="29">
        <f t="shared" si="1403"/>
        <v>2.6771E-2</v>
      </c>
      <c r="BA716" s="29">
        <f t="shared" si="1403"/>
        <v>0.44645499999999999</v>
      </c>
      <c r="BB716" s="29">
        <f t="shared" si="1403"/>
        <v>0.13958400000000001</v>
      </c>
      <c r="BC716" s="29">
        <f t="shared" si="1403"/>
        <v>-0.15389854545454543</v>
      </c>
      <c r="BD716" s="29">
        <f t="shared" si="1403"/>
        <v>7.4204999999999993E-2</v>
      </c>
      <c r="BE716" s="29">
        <f t="shared" si="1403"/>
        <v>-0.24387400000000001</v>
      </c>
      <c r="BG716" s="29">
        <f t="shared" si="1406"/>
        <v>-2.3421409999999998</v>
      </c>
      <c r="BH716" s="29">
        <f t="shared" si="1407"/>
        <v>-4.1743579999999998</v>
      </c>
      <c r="BI716" s="29">
        <f t="shared" si="1408"/>
        <v>-1.754065</v>
      </c>
      <c r="BJ716" s="29">
        <f t="shared" si="1409"/>
        <v>-2.151802</v>
      </c>
      <c r="BK716" s="29">
        <f t="shared" si="1410"/>
        <v>-1.5009309999999998</v>
      </c>
      <c r="BL716" s="29">
        <f t="shared" si="1411"/>
        <v>-2.596622</v>
      </c>
      <c r="BM716" s="29">
        <f t="shared" si="1412"/>
        <v>-2.928049818181818</v>
      </c>
      <c r="BN716" s="29">
        <f t="shared" si="1413"/>
        <v>-0.13343600000000003</v>
      </c>
      <c r="BO716" s="29">
        <f t="shared" si="1414"/>
        <v>-1.5876649999999999</v>
      </c>
    </row>
    <row r="717" spans="1:67" x14ac:dyDescent="0.25">
      <c r="A717" s="25" t="s">
        <v>122</v>
      </c>
      <c r="B717" s="25" t="s">
        <v>97</v>
      </c>
      <c r="C717" s="25" t="s">
        <v>92</v>
      </c>
      <c r="D717" s="26">
        <v>32</v>
      </c>
      <c r="F717" s="29">
        <v>-0.16130900000000001</v>
      </c>
      <c r="G717" s="29">
        <v>0.74938800000000005</v>
      </c>
      <c r="H717" s="29">
        <v>7.4460000000000004E-3</v>
      </c>
      <c r="I717" s="29">
        <v>0.24221999999999999</v>
      </c>
      <c r="J717" s="29">
        <v>3.6013000000000003E-2</v>
      </c>
      <c r="K717" s="29">
        <v>0.325596</v>
      </c>
      <c r="L717" s="29">
        <v>3.7952E-2</v>
      </c>
      <c r="M717" s="58">
        <v>0.37620100000000001</v>
      </c>
      <c r="N717" s="58">
        <v>-9.6578999999999998E-2</v>
      </c>
      <c r="O717" s="58">
        <v>-0.40814600000000001</v>
      </c>
      <c r="R717" s="31"/>
      <c r="S717" s="31">
        <f t="shared" si="1378"/>
        <v>0.74938800000000005</v>
      </c>
      <c r="T717" s="31">
        <f t="shared" si="1379"/>
        <v>7.4460000000000004E-3</v>
      </c>
      <c r="U717" s="31">
        <f t="shared" si="1380"/>
        <v>0.24221999999999999</v>
      </c>
      <c r="V717" s="31">
        <f t="shared" si="1381"/>
        <v>3.6013000000000003E-2</v>
      </c>
      <c r="W717" s="31">
        <f t="shared" si="1382"/>
        <v>0.325596</v>
      </c>
      <c r="X717" s="31">
        <f t="shared" si="1383"/>
        <v>3.7952E-2</v>
      </c>
      <c r="Y717" s="60">
        <f t="shared" si="1384"/>
        <v>8.3013727272727281E-2</v>
      </c>
      <c r="Z717" s="60">
        <f t="shared" si="1385"/>
        <v>-9.6578999999999998E-2</v>
      </c>
      <c r="AA717" s="60">
        <f t="shared" si="1386"/>
        <v>-0.40814600000000001</v>
      </c>
      <c r="AC717" s="60"/>
      <c r="AD717" s="60"/>
      <c r="AE717" s="60"/>
      <c r="AF717" s="60"/>
      <c r="AG717" s="60"/>
      <c r="AH717" s="60"/>
      <c r="AI717" s="60"/>
      <c r="AJ717" s="60"/>
      <c r="AK717" s="60"/>
      <c r="AM717" s="31"/>
      <c r="AN717" s="31"/>
      <c r="AO717" s="31"/>
      <c r="AP717" s="31"/>
      <c r="AQ717" s="31"/>
      <c r="AR717" s="31"/>
      <c r="AS717" s="60"/>
      <c r="AW717" s="29">
        <f t="shared" si="1405"/>
        <v>0.74938800000000005</v>
      </c>
      <c r="AX717" s="29">
        <f t="shared" si="1403"/>
        <v>7.4460000000000004E-3</v>
      </c>
      <c r="AY717" s="29">
        <f t="shared" si="1403"/>
        <v>0.24221999999999999</v>
      </c>
      <c r="AZ717" s="29">
        <f t="shared" si="1403"/>
        <v>3.6013000000000003E-2</v>
      </c>
      <c r="BA717" s="29">
        <f t="shared" si="1403"/>
        <v>0.325596</v>
      </c>
      <c r="BB717" s="29">
        <f t="shared" si="1403"/>
        <v>3.7952E-2</v>
      </c>
      <c r="BC717" s="29">
        <f t="shared" si="1403"/>
        <v>8.3013727272727281E-2</v>
      </c>
      <c r="BD717" s="29">
        <f t="shared" si="1403"/>
        <v>-9.6578999999999998E-2</v>
      </c>
      <c r="BE717" s="29">
        <f t="shared" si="1403"/>
        <v>-0.40814600000000001</v>
      </c>
      <c r="BG717" s="29">
        <f t="shared" si="1406"/>
        <v>-1.5927529999999996</v>
      </c>
      <c r="BH717" s="29">
        <f t="shared" si="1407"/>
        <v>-4.1669119999999999</v>
      </c>
      <c r="BI717" s="29">
        <f t="shared" si="1408"/>
        <v>-1.5118450000000001</v>
      </c>
      <c r="BJ717" s="29">
        <f t="shared" si="1409"/>
        <v>-2.1157889999999999</v>
      </c>
      <c r="BK717" s="29">
        <f t="shared" si="1410"/>
        <v>-1.1753349999999998</v>
      </c>
      <c r="BL717" s="29">
        <f t="shared" si="1411"/>
        <v>-2.5586699999999998</v>
      </c>
      <c r="BM717" s="29">
        <f t="shared" si="1412"/>
        <v>-2.8450360909090908</v>
      </c>
      <c r="BN717" s="29">
        <f t="shared" si="1413"/>
        <v>-0.23001500000000002</v>
      </c>
      <c r="BO717" s="29">
        <f t="shared" si="1414"/>
        <v>-1.9958109999999998</v>
      </c>
    </row>
    <row r="718" spans="1:67" x14ac:dyDescent="0.25">
      <c r="A718" s="25" t="s">
        <v>122</v>
      </c>
      <c r="B718" s="25" t="s">
        <v>97</v>
      </c>
      <c r="C718" s="25" t="s">
        <v>93</v>
      </c>
      <c r="D718" s="26">
        <v>33</v>
      </c>
      <c r="F718" s="29">
        <v>7.3055999999999996E-2</v>
      </c>
      <c r="G718" s="29">
        <v>0.82299800000000001</v>
      </c>
      <c r="H718" s="29">
        <v>-5.6606999999999998E-2</v>
      </c>
      <c r="I718" s="29">
        <v>0.31356699999999998</v>
      </c>
      <c r="J718" s="29">
        <v>-3.8332999999999999E-2</v>
      </c>
      <c r="K718" s="29">
        <v>5.5895E-2</v>
      </c>
      <c r="L718" s="29">
        <v>-0.195607</v>
      </c>
      <c r="M718" s="58">
        <v>0.52470600000000001</v>
      </c>
      <c r="N718" s="58">
        <v>-0.330177</v>
      </c>
      <c r="O718" s="58">
        <v>-0.58943500000000004</v>
      </c>
      <c r="R718" s="31"/>
      <c r="S718" s="31">
        <f t="shared" si="1378"/>
        <v>0.82299800000000001</v>
      </c>
      <c r="T718" s="31">
        <f t="shared" si="1379"/>
        <v>-5.6606999999999998E-2</v>
      </c>
      <c r="U718" s="31">
        <f t="shared" si="1380"/>
        <v>0.31356699999999998</v>
      </c>
      <c r="V718" s="31">
        <f t="shared" si="1381"/>
        <v>-3.8332999999999999E-2</v>
      </c>
      <c r="W718" s="31">
        <f t="shared" si="1382"/>
        <v>5.5895E-2</v>
      </c>
      <c r="X718" s="31">
        <f t="shared" si="1383"/>
        <v>-0.195607</v>
      </c>
      <c r="Y718" s="60">
        <f t="shared" si="1384"/>
        <v>0.27835145454545457</v>
      </c>
      <c r="Z718" s="60">
        <f t="shared" si="1385"/>
        <v>-0.330177</v>
      </c>
      <c r="AA718" s="60">
        <f t="shared" si="1386"/>
        <v>-0.58943500000000004</v>
      </c>
      <c r="AC718" s="60"/>
      <c r="AD718" s="60"/>
      <c r="AE718" s="60"/>
      <c r="AF718" s="60"/>
      <c r="AG718" s="60"/>
      <c r="AH718" s="60"/>
      <c r="AI718" s="60"/>
      <c r="AJ718" s="60"/>
      <c r="AK718" s="60"/>
      <c r="AM718" s="31"/>
      <c r="AN718" s="31"/>
      <c r="AO718" s="31"/>
      <c r="AP718" s="31"/>
      <c r="AQ718" s="31"/>
      <c r="AR718" s="31"/>
      <c r="AS718" s="60"/>
      <c r="AW718" s="29">
        <f t="shared" si="1405"/>
        <v>0.82299800000000001</v>
      </c>
      <c r="AX718" s="29">
        <f t="shared" si="1403"/>
        <v>-5.6606999999999998E-2</v>
      </c>
      <c r="AY718" s="29">
        <f t="shared" si="1403"/>
        <v>0.31356699999999998</v>
      </c>
      <c r="AZ718" s="29">
        <f t="shared" si="1403"/>
        <v>-3.8332999999999999E-2</v>
      </c>
      <c r="BA718" s="29">
        <f t="shared" si="1403"/>
        <v>5.5895E-2</v>
      </c>
      <c r="BB718" s="29">
        <f t="shared" si="1403"/>
        <v>-0.195607</v>
      </c>
      <c r="BC718" s="29">
        <f t="shared" si="1403"/>
        <v>0.27835145454545457</v>
      </c>
      <c r="BD718" s="29">
        <f t="shared" si="1403"/>
        <v>-0.330177</v>
      </c>
      <c r="BE718" s="29">
        <f t="shared" si="1403"/>
        <v>-0.58943500000000004</v>
      </c>
      <c r="BG718" s="29">
        <f t="shared" si="1406"/>
        <v>-0.76975499999999963</v>
      </c>
      <c r="BH718" s="29">
        <f t="shared" si="1407"/>
        <v>-4.2235189999999996</v>
      </c>
      <c r="BI718" s="29">
        <f t="shared" si="1408"/>
        <v>-1.1982780000000002</v>
      </c>
      <c r="BJ718" s="29">
        <f t="shared" si="1409"/>
        <v>-2.1541220000000001</v>
      </c>
      <c r="BK718" s="29">
        <f t="shared" si="1410"/>
        <v>-1.1194399999999998</v>
      </c>
      <c r="BL718" s="29">
        <f t="shared" si="1411"/>
        <v>-2.7542769999999996</v>
      </c>
      <c r="BM718" s="29">
        <f t="shared" si="1412"/>
        <v>-2.5666846363636364</v>
      </c>
      <c r="BN718" s="29">
        <f t="shared" si="1413"/>
        <v>-0.56019200000000002</v>
      </c>
      <c r="BO718" s="29">
        <f t="shared" si="1414"/>
        <v>-2.5852459999999997</v>
      </c>
    </row>
    <row r="719" spans="1:67" x14ac:dyDescent="0.25">
      <c r="A719" s="25" t="s">
        <v>122</v>
      </c>
      <c r="B719" s="25" t="s">
        <v>98</v>
      </c>
      <c r="C719" s="25" t="s">
        <v>91</v>
      </c>
      <c r="D719" s="26">
        <v>34</v>
      </c>
      <c r="F719" s="29">
        <v>0.26544099999999998</v>
      </c>
      <c r="G719" s="29">
        <v>1.068371</v>
      </c>
      <c r="H719" s="29">
        <v>4.1618000000000002E-2</v>
      </c>
      <c r="I719" s="29">
        <v>0.38426500000000002</v>
      </c>
      <c r="J719" s="29">
        <v>-0.14787700000000001</v>
      </c>
      <c r="K719" s="29">
        <v>-0.42791699999999999</v>
      </c>
      <c r="L719" s="29">
        <v>-0.44878200000000001</v>
      </c>
      <c r="M719" s="58">
        <v>0.75004599999999999</v>
      </c>
      <c r="N719" s="58">
        <v>-0.61040899999999998</v>
      </c>
      <c r="O719" s="58">
        <v>-0.67659499999999995</v>
      </c>
      <c r="R719" s="31"/>
      <c r="S719" s="31">
        <f t="shared" si="1378"/>
        <v>1.068371</v>
      </c>
      <c r="T719" s="31">
        <f t="shared" si="1379"/>
        <v>4.1618000000000002E-2</v>
      </c>
      <c r="U719" s="31">
        <f t="shared" si="1380"/>
        <v>0.38426500000000002</v>
      </c>
      <c r="V719" s="31">
        <f t="shared" si="1381"/>
        <v>-0.14787700000000001</v>
      </c>
      <c r="W719" s="31">
        <f t="shared" si="1382"/>
        <v>-0.42791699999999999</v>
      </c>
      <c r="X719" s="31">
        <f t="shared" si="1383"/>
        <v>-0.44878200000000001</v>
      </c>
      <c r="Y719" s="60">
        <f t="shared" si="1384"/>
        <v>0.48571600000000004</v>
      </c>
      <c r="Z719" s="60">
        <f t="shared" si="1385"/>
        <v>-0.61040899999999998</v>
      </c>
      <c r="AA719" s="60">
        <f t="shared" si="1386"/>
        <v>-0.67659499999999995</v>
      </c>
      <c r="AC719" s="60"/>
      <c r="AD719" s="60"/>
      <c r="AE719" s="60"/>
      <c r="AF719" s="60"/>
      <c r="AG719" s="60"/>
      <c r="AH719" s="60"/>
      <c r="AI719" s="60"/>
      <c r="AJ719" s="60"/>
      <c r="AK719" s="60"/>
      <c r="AM719" s="31"/>
      <c r="AN719" s="31"/>
      <c r="AO719" s="31"/>
      <c r="AP719" s="31"/>
      <c r="AQ719" s="31"/>
      <c r="AR719" s="31"/>
      <c r="AS719" s="60"/>
      <c r="AW719" s="29">
        <f t="shared" si="1405"/>
        <v>1.068371</v>
      </c>
      <c r="AX719" s="29">
        <f t="shared" si="1403"/>
        <v>4.1618000000000002E-2</v>
      </c>
      <c r="AY719" s="29">
        <f t="shared" si="1403"/>
        <v>0.38426500000000002</v>
      </c>
      <c r="AZ719" s="29">
        <f t="shared" si="1403"/>
        <v>-0.14787700000000001</v>
      </c>
      <c r="BA719" s="29">
        <f t="shared" si="1403"/>
        <v>-0.42791699999999999</v>
      </c>
      <c r="BB719" s="29">
        <f t="shared" si="1403"/>
        <v>-0.44878200000000001</v>
      </c>
      <c r="BC719" s="29">
        <f t="shared" si="1403"/>
        <v>0.48571600000000004</v>
      </c>
      <c r="BD719" s="29">
        <f t="shared" si="1403"/>
        <v>-0.61040899999999998</v>
      </c>
      <c r="BE719" s="29">
        <f t="shared" si="1403"/>
        <v>-0.67659499999999995</v>
      </c>
      <c r="BG719" s="29">
        <f t="shared" si="1406"/>
        <v>0.29861600000000033</v>
      </c>
      <c r="BH719" s="29">
        <f t="shared" si="1407"/>
        <v>-4.1819009999999999</v>
      </c>
      <c r="BI719" s="29">
        <f t="shared" si="1408"/>
        <v>-0.8140130000000001</v>
      </c>
      <c r="BJ719" s="29">
        <f t="shared" si="1409"/>
        <v>-2.3019989999999999</v>
      </c>
      <c r="BK719" s="29">
        <f t="shared" si="1410"/>
        <v>-1.5473569999999999</v>
      </c>
      <c r="BL719" s="29">
        <f t="shared" si="1411"/>
        <v>-3.2030589999999997</v>
      </c>
      <c r="BM719" s="29">
        <f t="shared" si="1412"/>
        <v>-2.0809686363636364</v>
      </c>
      <c r="BN719" s="29">
        <f t="shared" si="1413"/>
        <v>-1.170601</v>
      </c>
      <c r="BO719" s="29">
        <f t="shared" si="1414"/>
        <v>-3.2618409999999995</v>
      </c>
    </row>
    <row r="720" spans="1:67" x14ac:dyDescent="0.25">
      <c r="A720" s="25" t="s">
        <v>122</v>
      </c>
      <c r="B720" s="25" t="s">
        <v>98</v>
      </c>
      <c r="C720" s="25" t="s">
        <v>92</v>
      </c>
      <c r="D720" s="26">
        <v>35</v>
      </c>
      <c r="F720" s="29">
        <v>0.26339000000000001</v>
      </c>
      <c r="G720" s="29">
        <v>0.73039799999999999</v>
      </c>
      <c r="H720" s="29">
        <v>-0.215612</v>
      </c>
      <c r="I720" s="29">
        <v>0.29345900000000003</v>
      </c>
      <c r="J720" s="29">
        <v>-0.30051899999999998</v>
      </c>
      <c r="K720" s="29">
        <v>-0.53641000000000005</v>
      </c>
      <c r="L720" s="29">
        <v>-0.63773400000000002</v>
      </c>
      <c r="M720" s="58">
        <v>0.51723300000000005</v>
      </c>
      <c r="N720" s="58">
        <v>-0.73374099999999998</v>
      </c>
      <c r="O720" s="58">
        <v>-0.71521100000000004</v>
      </c>
      <c r="R720" s="31"/>
      <c r="S720" s="31">
        <f t="shared" si="1378"/>
        <v>0.73039799999999999</v>
      </c>
      <c r="T720" s="31">
        <f t="shared" si="1379"/>
        <v>-0.215612</v>
      </c>
      <c r="U720" s="31">
        <f t="shared" si="1380"/>
        <v>0.29345900000000003</v>
      </c>
      <c r="V720" s="31">
        <f t="shared" si="1381"/>
        <v>-0.30051899999999998</v>
      </c>
      <c r="W720" s="31">
        <f t="shared" si="1382"/>
        <v>-0.53641000000000005</v>
      </c>
      <c r="X720" s="31">
        <f t="shared" si="1383"/>
        <v>-0.63773400000000002</v>
      </c>
      <c r="Y720" s="60">
        <f t="shared" si="1384"/>
        <v>0.37877318181818187</v>
      </c>
      <c r="Z720" s="60">
        <f t="shared" si="1385"/>
        <v>-0.73374099999999998</v>
      </c>
      <c r="AA720" s="60">
        <f t="shared" si="1386"/>
        <v>-0.71521100000000004</v>
      </c>
      <c r="AC720" s="60"/>
      <c r="AD720" s="60"/>
      <c r="AE720" s="60"/>
      <c r="AF720" s="60"/>
      <c r="AG720" s="60"/>
      <c r="AH720" s="60"/>
      <c r="AI720" s="60"/>
      <c r="AJ720" s="60"/>
      <c r="AK720" s="60"/>
      <c r="AM720" s="31"/>
      <c r="AN720" s="31"/>
      <c r="AO720" s="31"/>
      <c r="AP720" s="31"/>
      <c r="AQ720" s="31"/>
      <c r="AR720" s="31"/>
      <c r="AS720" s="60"/>
      <c r="AW720" s="29">
        <f t="shared" si="1405"/>
        <v>0.73039799999999999</v>
      </c>
      <c r="AX720" s="29">
        <f t="shared" si="1403"/>
        <v>-0.215612</v>
      </c>
      <c r="AY720" s="29">
        <f t="shared" si="1403"/>
        <v>0.29345900000000003</v>
      </c>
      <c r="AZ720" s="29">
        <f t="shared" si="1403"/>
        <v>-0.30051899999999998</v>
      </c>
      <c r="BA720" s="29">
        <f t="shared" si="1403"/>
        <v>-0.53641000000000005</v>
      </c>
      <c r="BB720" s="29">
        <f t="shared" si="1403"/>
        <v>-0.63773400000000002</v>
      </c>
      <c r="BC720" s="29">
        <f t="shared" si="1403"/>
        <v>0.37877318181818187</v>
      </c>
      <c r="BD720" s="29">
        <f t="shared" si="1403"/>
        <v>-0.73374099999999998</v>
      </c>
      <c r="BE720" s="29">
        <f t="shared" si="1403"/>
        <v>-0.71521100000000004</v>
      </c>
      <c r="BG720" s="29">
        <f t="shared" si="1406"/>
        <v>1.0290140000000003</v>
      </c>
      <c r="BH720" s="29">
        <f t="shared" si="1407"/>
        <v>-4.397513</v>
      </c>
      <c r="BI720" s="29">
        <f t="shared" si="1408"/>
        <v>-0.52055400000000007</v>
      </c>
      <c r="BJ720" s="29">
        <f t="shared" si="1409"/>
        <v>-2.6025179999999999</v>
      </c>
      <c r="BK720" s="29">
        <f t="shared" si="1410"/>
        <v>-2.0837669999999999</v>
      </c>
      <c r="BL720" s="29">
        <f t="shared" si="1411"/>
        <v>-3.8407929999999997</v>
      </c>
      <c r="BM720" s="29">
        <f t="shared" si="1412"/>
        <v>-1.7021954545454545</v>
      </c>
      <c r="BN720" s="29">
        <f t="shared" si="1413"/>
        <v>-1.904342</v>
      </c>
      <c r="BO720" s="29">
        <f t="shared" si="1414"/>
        <v>-3.9770519999999996</v>
      </c>
    </row>
    <row r="721" spans="1:67" x14ac:dyDescent="0.25">
      <c r="A721" s="25" t="s">
        <v>122</v>
      </c>
      <c r="B721" s="25" t="s">
        <v>98</v>
      </c>
      <c r="C721" s="25" t="s">
        <v>93</v>
      </c>
      <c r="D721" s="26">
        <v>36</v>
      </c>
      <c r="F721" s="29">
        <v>0.187669</v>
      </c>
      <c r="G721" s="29">
        <v>0.335262</v>
      </c>
      <c r="H721" s="29">
        <v>-0.44144499999999998</v>
      </c>
      <c r="I721" s="29">
        <v>0.187163</v>
      </c>
      <c r="J721" s="29">
        <v>-0.36869000000000002</v>
      </c>
      <c r="K721" s="29">
        <v>-0.52930500000000003</v>
      </c>
      <c r="L721" s="29">
        <v>-0.71506499999999995</v>
      </c>
      <c r="M721" s="58">
        <v>0.21610099999999999</v>
      </c>
      <c r="N721" s="58">
        <v>-0.79006799999999999</v>
      </c>
      <c r="O721" s="58">
        <v>-0.77481999999999995</v>
      </c>
      <c r="R721" s="31"/>
      <c r="S721" s="31">
        <f t="shared" si="1378"/>
        <v>0.335262</v>
      </c>
      <c r="T721" s="31">
        <f t="shared" si="1379"/>
        <v>-0.44144499999999998</v>
      </c>
      <c r="U721" s="31">
        <f t="shared" si="1380"/>
        <v>0.187163</v>
      </c>
      <c r="V721" s="31">
        <f t="shared" si="1381"/>
        <v>-0.36869000000000002</v>
      </c>
      <c r="W721" s="31">
        <f t="shared" si="1382"/>
        <v>-0.52930500000000003</v>
      </c>
      <c r="X721" s="31">
        <f t="shared" si="1383"/>
        <v>-0.71506499999999995</v>
      </c>
      <c r="Y721" s="60">
        <f t="shared" si="1384"/>
        <v>0.20059263636363636</v>
      </c>
      <c r="Z721" s="60">
        <f t="shared" si="1385"/>
        <v>-0.79006799999999999</v>
      </c>
      <c r="AA721" s="60">
        <f t="shared" si="1386"/>
        <v>-0.77481999999999995</v>
      </c>
      <c r="AC721" s="60"/>
      <c r="AD721" s="60"/>
      <c r="AE721" s="60"/>
      <c r="AF721" s="60"/>
      <c r="AG721" s="60"/>
      <c r="AH721" s="60"/>
      <c r="AI721" s="60"/>
      <c r="AJ721" s="60"/>
      <c r="AK721" s="60"/>
      <c r="AM721" s="31"/>
      <c r="AN721" s="31"/>
      <c r="AO721" s="31"/>
      <c r="AP721" s="31"/>
      <c r="AQ721" s="31"/>
      <c r="AR721" s="31"/>
      <c r="AS721" s="60"/>
      <c r="AW721" s="29">
        <f t="shared" si="1405"/>
        <v>0.335262</v>
      </c>
      <c r="AX721" s="29">
        <f t="shared" si="1403"/>
        <v>-0.44144499999999998</v>
      </c>
      <c r="AY721" s="29">
        <f t="shared" si="1403"/>
        <v>0.187163</v>
      </c>
      <c r="AZ721" s="29">
        <f t="shared" si="1403"/>
        <v>-0.36869000000000002</v>
      </c>
      <c r="BA721" s="29">
        <f t="shared" si="1403"/>
        <v>-0.52930500000000003</v>
      </c>
      <c r="BB721" s="29">
        <f t="shared" si="1403"/>
        <v>-0.71506499999999995</v>
      </c>
      <c r="BC721" s="29">
        <f t="shared" si="1403"/>
        <v>0.20059263636363636</v>
      </c>
      <c r="BD721" s="29">
        <f t="shared" si="1403"/>
        <v>-0.79006799999999999</v>
      </c>
      <c r="BE721" s="29">
        <f t="shared" si="1403"/>
        <v>-0.77481999999999995</v>
      </c>
      <c r="BG721" s="29">
        <f t="shared" si="1406"/>
        <v>1.3642760000000003</v>
      </c>
      <c r="BH721" s="29">
        <f t="shared" si="1407"/>
        <v>-4.8389579999999999</v>
      </c>
      <c r="BI721" s="29">
        <f t="shared" si="1408"/>
        <v>-0.3333910000000001</v>
      </c>
      <c r="BJ721" s="29">
        <f t="shared" si="1409"/>
        <v>-2.9712079999999998</v>
      </c>
      <c r="BK721" s="29">
        <f t="shared" si="1410"/>
        <v>-2.6130719999999998</v>
      </c>
      <c r="BL721" s="29">
        <f t="shared" si="1411"/>
        <v>-4.5558579999999997</v>
      </c>
      <c r="BM721" s="29">
        <f t="shared" si="1412"/>
        <v>-1.5016028181818182</v>
      </c>
      <c r="BN721" s="29">
        <f t="shared" si="1413"/>
        <v>-2.69441</v>
      </c>
      <c r="BO721" s="29">
        <f t="shared" si="1414"/>
        <v>-4.7518719999999997</v>
      </c>
    </row>
    <row r="722" spans="1:67" x14ac:dyDescent="0.25">
      <c r="A722" s="25" t="s">
        <v>123</v>
      </c>
      <c r="B722" s="25" t="s">
        <v>91</v>
      </c>
      <c r="C722" s="25" t="s">
        <v>91</v>
      </c>
      <c r="D722" s="26" t="s">
        <v>100</v>
      </c>
      <c r="F722" s="29">
        <v>-0.54516299999999995</v>
      </c>
      <c r="G722" s="29">
        <v>-0.55561700000000003</v>
      </c>
      <c r="H722" s="29">
        <v>-1.0473840000000001</v>
      </c>
      <c r="I722" s="29">
        <v>-0.51863499999999996</v>
      </c>
      <c r="J722" s="29">
        <v>-0.77178000000000002</v>
      </c>
      <c r="K722" s="29">
        <v>-0.68540599999999996</v>
      </c>
      <c r="L722" s="29">
        <v>-1.141848</v>
      </c>
      <c r="M722" s="58">
        <v>-0.52937900000000004</v>
      </c>
      <c r="N722" s="58">
        <v>-1.1762550000000001</v>
      </c>
      <c r="O722" s="58">
        <v>-0.95924500000000001</v>
      </c>
      <c r="R722" s="31"/>
      <c r="S722" s="31">
        <f t="shared" si="1378"/>
        <v>-0.55561700000000003</v>
      </c>
      <c r="T722" s="31">
        <f t="shared" si="1379"/>
        <v>-1.0473840000000001</v>
      </c>
      <c r="U722" s="31">
        <f t="shared" si="1380"/>
        <v>-0.51863499999999996</v>
      </c>
      <c r="V722" s="31">
        <f t="shared" si="1381"/>
        <v>-0.77178000000000002</v>
      </c>
      <c r="W722" s="31">
        <f t="shared" si="1382"/>
        <v>-0.68540599999999996</v>
      </c>
      <c r="X722" s="31">
        <f t="shared" si="1383"/>
        <v>-1.141848</v>
      </c>
      <c r="Y722" s="60">
        <f t="shared" si="1384"/>
        <v>-0.53798845454545452</v>
      </c>
      <c r="Z722" s="60">
        <f t="shared" si="1385"/>
        <v>-1.1762550000000001</v>
      </c>
      <c r="AA722" s="60">
        <f t="shared" si="1386"/>
        <v>-0.95924500000000001</v>
      </c>
      <c r="AC722" s="60"/>
      <c r="AD722" s="60"/>
      <c r="AE722" s="60"/>
      <c r="AF722" s="60"/>
      <c r="AG722" s="60"/>
      <c r="AH722" s="60"/>
      <c r="AI722" s="60"/>
      <c r="AJ722" s="60"/>
      <c r="AK722" s="60"/>
      <c r="AM722" s="31"/>
      <c r="AN722" s="31"/>
      <c r="AO722" s="31"/>
      <c r="AP722" s="31"/>
      <c r="AQ722" s="31"/>
      <c r="AR722" s="31"/>
      <c r="AS722" s="60"/>
      <c r="AW722" s="29">
        <f t="shared" si="1405"/>
        <v>-0.55561700000000003</v>
      </c>
      <c r="AX722" s="29">
        <f t="shared" si="1403"/>
        <v>-1.0473840000000001</v>
      </c>
      <c r="AY722" s="29">
        <f t="shared" si="1403"/>
        <v>-0.51863499999999996</v>
      </c>
      <c r="AZ722" s="29">
        <f t="shared" si="1403"/>
        <v>-0.77178000000000002</v>
      </c>
      <c r="BA722" s="29">
        <f t="shared" si="1403"/>
        <v>-0.68540599999999996</v>
      </c>
      <c r="BB722" s="29">
        <f t="shared" si="1403"/>
        <v>-1.141848</v>
      </c>
      <c r="BC722" s="29">
        <f t="shared" si="1403"/>
        <v>-0.53798845454545452</v>
      </c>
      <c r="BD722" s="29">
        <f t="shared" si="1403"/>
        <v>-1.1762550000000001</v>
      </c>
      <c r="BE722" s="29">
        <f t="shared" si="1403"/>
        <v>-0.95924500000000001</v>
      </c>
      <c r="BG722" s="29">
        <f t="shared" si="1406"/>
        <v>0.80865900000000024</v>
      </c>
      <c r="BH722" s="29">
        <f t="shared" si="1407"/>
        <v>-5.886342</v>
      </c>
      <c r="BI722" s="29">
        <f t="shared" si="1408"/>
        <v>-0.85202600000000006</v>
      </c>
      <c r="BJ722" s="29">
        <f t="shared" si="1409"/>
        <v>-3.742988</v>
      </c>
      <c r="BK722" s="29">
        <f t="shared" si="1410"/>
        <v>-3.2984779999999998</v>
      </c>
      <c r="BL722" s="29">
        <f t="shared" si="1411"/>
        <v>-5.6977060000000002</v>
      </c>
      <c r="BM722" s="29">
        <f t="shared" si="1412"/>
        <v>-2.0395912727272725</v>
      </c>
      <c r="BN722" s="29">
        <f t="shared" si="1413"/>
        <v>-3.8706649999999998</v>
      </c>
      <c r="BO722" s="29">
        <f t="shared" si="1414"/>
        <v>-5.7111169999999998</v>
      </c>
    </row>
    <row r="723" spans="1:67" x14ac:dyDescent="0.25">
      <c r="A723" s="25" t="s">
        <v>123</v>
      </c>
      <c r="B723" s="25" t="s">
        <v>91</v>
      </c>
      <c r="C723" s="25" t="s">
        <v>92</v>
      </c>
      <c r="D723" s="26">
        <v>2</v>
      </c>
      <c r="F723" s="29">
        <v>-0.37787500000000002</v>
      </c>
      <c r="G723" s="29">
        <v>-0.37669200000000003</v>
      </c>
      <c r="H723" s="29">
        <v>-0.88653199999999999</v>
      </c>
      <c r="I723" s="29">
        <v>-0.37702999999999998</v>
      </c>
      <c r="J723" s="29">
        <v>-0.39122899999999999</v>
      </c>
      <c r="K723" s="29">
        <v>-0.35705399999999998</v>
      </c>
      <c r="L723" s="29">
        <v>-0.94501500000000005</v>
      </c>
      <c r="M723" s="58">
        <v>-0.40054899999999999</v>
      </c>
      <c r="N723" s="58">
        <v>-0.98314299999999999</v>
      </c>
      <c r="O723" s="58">
        <v>-0.81414600000000004</v>
      </c>
      <c r="R723" s="31"/>
      <c r="S723" s="31">
        <f t="shared" si="1378"/>
        <v>-0.37669200000000003</v>
      </c>
      <c r="T723" s="31">
        <f t="shared" si="1379"/>
        <v>-0.88653199999999999</v>
      </c>
      <c r="U723" s="31">
        <f t="shared" si="1380"/>
        <v>-0.37702999999999998</v>
      </c>
      <c r="V723" s="31">
        <f t="shared" si="1381"/>
        <v>-0.39122899999999999</v>
      </c>
      <c r="W723" s="31">
        <f t="shared" si="1382"/>
        <v>-0.35705399999999998</v>
      </c>
      <c r="X723" s="31">
        <f t="shared" si="1383"/>
        <v>-0.94501500000000005</v>
      </c>
      <c r="Y723" s="60">
        <f t="shared" si="1384"/>
        <v>-0.38818136363636363</v>
      </c>
      <c r="Z723" s="60">
        <f t="shared" si="1385"/>
        <v>-0.98314299999999999</v>
      </c>
      <c r="AA723" s="60">
        <f t="shared" si="1386"/>
        <v>-0.81414600000000004</v>
      </c>
      <c r="AC723" s="60"/>
      <c r="AD723" s="60"/>
      <c r="AE723" s="60"/>
      <c r="AF723" s="60"/>
      <c r="AG723" s="60"/>
      <c r="AH723" s="60"/>
      <c r="AI723" s="60"/>
      <c r="AJ723" s="60"/>
      <c r="AK723" s="60"/>
      <c r="AM723" s="31"/>
      <c r="AN723" s="31"/>
      <c r="AO723" s="31"/>
      <c r="AP723" s="31"/>
      <c r="AQ723" s="31"/>
      <c r="AR723" s="31"/>
      <c r="AS723" s="60"/>
      <c r="AW723" s="29">
        <f t="shared" si="1405"/>
        <v>-0.37669200000000003</v>
      </c>
      <c r="AX723" s="29">
        <f t="shared" si="1403"/>
        <v>-0.88653199999999999</v>
      </c>
      <c r="AY723" s="29">
        <f t="shared" si="1403"/>
        <v>-0.37702999999999998</v>
      </c>
      <c r="AZ723" s="29">
        <f t="shared" si="1403"/>
        <v>-0.39122899999999999</v>
      </c>
      <c r="BA723" s="29">
        <f t="shared" si="1403"/>
        <v>-0.35705399999999998</v>
      </c>
      <c r="BB723" s="29">
        <f t="shared" si="1403"/>
        <v>-0.94501500000000005</v>
      </c>
      <c r="BC723" s="29">
        <f t="shared" si="1403"/>
        <v>-0.38818136363636363</v>
      </c>
      <c r="BD723" s="29">
        <f t="shared" si="1403"/>
        <v>-0.98314299999999999</v>
      </c>
      <c r="BE723" s="29">
        <f t="shared" si="1403"/>
        <v>-0.81414600000000004</v>
      </c>
      <c r="BG723" s="29">
        <f t="shared" si="1406"/>
        <v>0.43196700000000021</v>
      </c>
      <c r="BH723" s="29">
        <f t="shared" si="1407"/>
        <v>-6.7728739999999998</v>
      </c>
      <c r="BI723" s="29">
        <f t="shared" si="1408"/>
        <v>-1.2290559999999999</v>
      </c>
      <c r="BJ723" s="29">
        <f t="shared" si="1409"/>
        <v>-4.1342169999999996</v>
      </c>
      <c r="BK723" s="29">
        <f t="shared" si="1410"/>
        <v>-3.655532</v>
      </c>
      <c r="BL723" s="29">
        <f t="shared" si="1411"/>
        <v>-6.6427209999999999</v>
      </c>
      <c r="BM723" s="29">
        <f t="shared" si="1412"/>
        <v>-2.427772636363636</v>
      </c>
      <c r="BN723" s="29">
        <f t="shared" si="1413"/>
        <v>-4.8538079999999999</v>
      </c>
      <c r="BO723" s="29">
        <f t="shared" si="1414"/>
        <v>-6.5252629999999998</v>
      </c>
    </row>
    <row r="724" spans="1:67" x14ac:dyDescent="0.25">
      <c r="A724" s="25" t="s">
        <v>123</v>
      </c>
      <c r="B724" s="25" t="s">
        <v>91</v>
      </c>
      <c r="C724" s="25" t="s">
        <v>93</v>
      </c>
      <c r="D724" s="26">
        <v>3</v>
      </c>
      <c r="F724" s="29">
        <v>-0.41567500000000002</v>
      </c>
      <c r="G724" s="29">
        <v>-0.42079800000000001</v>
      </c>
      <c r="H724" s="29">
        <v>-0.88933300000000004</v>
      </c>
      <c r="I724" s="29">
        <v>-0.394339</v>
      </c>
      <c r="J724" s="29">
        <v>-0.10165200000000001</v>
      </c>
      <c r="K724" s="29">
        <v>-0.14399100000000001</v>
      </c>
      <c r="L724" s="29">
        <v>-0.89782799999999996</v>
      </c>
      <c r="M724" s="58">
        <v>-0.46823500000000001</v>
      </c>
      <c r="N724" s="58">
        <v>-0.89947600000000005</v>
      </c>
      <c r="O724" s="58">
        <v>-0.86237299999999995</v>
      </c>
      <c r="R724" s="31"/>
      <c r="S724" s="31">
        <f t="shared" si="1378"/>
        <v>-0.42079800000000001</v>
      </c>
      <c r="T724" s="31">
        <f t="shared" si="1379"/>
        <v>-0.88933300000000004</v>
      </c>
      <c r="U724" s="31">
        <f t="shared" si="1380"/>
        <v>-0.394339</v>
      </c>
      <c r="V724" s="31">
        <f t="shared" si="1381"/>
        <v>-0.10165200000000001</v>
      </c>
      <c r="W724" s="31">
        <f t="shared" si="1382"/>
        <v>-0.14399100000000001</v>
      </c>
      <c r="X724" s="31">
        <f t="shared" si="1383"/>
        <v>-0.89782799999999996</v>
      </c>
      <c r="Y724" s="60">
        <f t="shared" si="1384"/>
        <v>-0.43956590909090915</v>
      </c>
      <c r="Z724" s="60">
        <f t="shared" si="1385"/>
        <v>-0.89947600000000005</v>
      </c>
      <c r="AA724" s="60">
        <f t="shared" si="1386"/>
        <v>-0.86237299999999995</v>
      </c>
      <c r="AC724" s="60"/>
      <c r="AD724" s="60"/>
      <c r="AE724" s="60"/>
      <c r="AF724" s="60"/>
      <c r="AG724" s="60"/>
      <c r="AH724" s="60"/>
      <c r="AI724" s="60"/>
      <c r="AJ724" s="60"/>
      <c r="AK724" s="60"/>
      <c r="AM724" s="31"/>
      <c r="AN724" s="31"/>
      <c r="AO724" s="31"/>
      <c r="AP724" s="31"/>
      <c r="AQ724" s="31"/>
      <c r="AR724" s="31"/>
      <c r="AS724" s="60"/>
      <c r="AW724" s="29">
        <f t="shared" si="1405"/>
        <v>-0.42079800000000001</v>
      </c>
      <c r="AX724" s="29">
        <f t="shared" si="1403"/>
        <v>-0.88933300000000004</v>
      </c>
      <c r="AY724" s="29">
        <f t="shared" si="1403"/>
        <v>-0.394339</v>
      </c>
      <c r="AZ724" s="29">
        <f t="shared" si="1403"/>
        <v>-0.10165200000000001</v>
      </c>
      <c r="BA724" s="29">
        <f t="shared" si="1403"/>
        <v>-0.14399100000000001</v>
      </c>
      <c r="BB724" s="29">
        <f t="shared" si="1403"/>
        <v>-0.89782799999999996</v>
      </c>
      <c r="BC724" s="29">
        <f t="shared" si="1403"/>
        <v>-0.43956590909090915</v>
      </c>
      <c r="BD724" s="29">
        <f t="shared" si="1403"/>
        <v>-0.89947600000000005</v>
      </c>
      <c r="BE724" s="29">
        <f t="shared" si="1403"/>
        <v>-0.86237299999999995</v>
      </c>
      <c r="BG724" s="29">
        <f t="shared" si="1406"/>
        <v>1.1169000000000207E-2</v>
      </c>
      <c r="BH724" s="29">
        <f t="shared" si="1407"/>
        <v>-7.6622069999999995</v>
      </c>
      <c r="BI724" s="29">
        <f t="shared" si="1408"/>
        <v>-1.6233949999999999</v>
      </c>
      <c r="BJ724" s="29">
        <f t="shared" si="1409"/>
        <v>-4.2358689999999992</v>
      </c>
      <c r="BK724" s="29">
        <f t="shared" si="1410"/>
        <v>-3.7995230000000002</v>
      </c>
      <c r="BL724" s="29">
        <f t="shared" si="1411"/>
        <v>-7.5405489999999995</v>
      </c>
      <c r="BM724" s="29">
        <f t="shared" si="1412"/>
        <v>-2.8673385454545453</v>
      </c>
      <c r="BN724" s="29">
        <f t="shared" si="1413"/>
        <v>-5.7532839999999998</v>
      </c>
      <c r="BO724" s="29">
        <f t="shared" si="1414"/>
        <v>-7.3876359999999996</v>
      </c>
    </row>
    <row r="725" spans="1:67" x14ac:dyDescent="0.25">
      <c r="A725" s="25" t="s">
        <v>123</v>
      </c>
      <c r="B725" s="25" t="s">
        <v>92</v>
      </c>
      <c r="C725" s="25" t="s">
        <v>91</v>
      </c>
      <c r="D725" s="26">
        <v>4</v>
      </c>
      <c r="F725" s="29">
        <v>-0.47789599999999999</v>
      </c>
      <c r="G725" s="29">
        <v>-0.44055</v>
      </c>
      <c r="H725" s="29">
        <v>-0.85020600000000002</v>
      </c>
      <c r="I725" s="29">
        <v>-0.41248299999999999</v>
      </c>
      <c r="J725" s="29">
        <v>-0.15812499999999999</v>
      </c>
      <c r="K725" s="29">
        <v>-0.14385300000000001</v>
      </c>
      <c r="L725" s="29">
        <v>-0.78230900000000003</v>
      </c>
      <c r="M725" s="58">
        <v>-0.23519699999999999</v>
      </c>
      <c r="N725" s="58">
        <v>-0.83928999999999998</v>
      </c>
      <c r="O725" s="58">
        <v>-0.676562</v>
      </c>
      <c r="R725" s="31"/>
      <c r="S725" s="31">
        <f t="shared" si="1378"/>
        <v>-0.44055</v>
      </c>
      <c r="T725" s="31">
        <f t="shared" si="1379"/>
        <v>-0.85020600000000002</v>
      </c>
      <c r="U725" s="31">
        <f t="shared" si="1380"/>
        <v>-0.41248299999999999</v>
      </c>
      <c r="V725" s="31">
        <f t="shared" si="1381"/>
        <v>-0.15812499999999999</v>
      </c>
      <c r="W725" s="31">
        <f t="shared" si="1382"/>
        <v>-0.14385300000000001</v>
      </c>
      <c r="X725" s="31">
        <f t="shared" si="1383"/>
        <v>-0.78230900000000003</v>
      </c>
      <c r="Y725" s="60">
        <f t="shared" si="1384"/>
        <v>-0.36757827272727273</v>
      </c>
      <c r="Z725" s="60">
        <f t="shared" si="1385"/>
        <v>-0.83928999999999998</v>
      </c>
      <c r="AA725" s="60">
        <f t="shared" si="1386"/>
        <v>-0.676562</v>
      </c>
      <c r="AC725" s="60"/>
      <c r="AD725" s="60"/>
      <c r="AE725" s="60"/>
      <c r="AF725" s="60"/>
      <c r="AG725" s="60"/>
      <c r="AH725" s="60"/>
      <c r="AI725" s="60"/>
      <c r="AJ725" s="60"/>
      <c r="AK725" s="60"/>
      <c r="AM725" s="31"/>
      <c r="AN725" s="31"/>
      <c r="AO725" s="31"/>
      <c r="AP725" s="31"/>
      <c r="AQ725" s="31"/>
      <c r="AR725" s="31"/>
      <c r="AS725" s="60"/>
      <c r="AW725" s="29">
        <f t="shared" si="1405"/>
        <v>-0.44055</v>
      </c>
      <c r="AX725" s="29">
        <f t="shared" si="1403"/>
        <v>-0.85020600000000002</v>
      </c>
      <c r="AY725" s="29">
        <f t="shared" si="1403"/>
        <v>-0.41248299999999999</v>
      </c>
      <c r="AZ725" s="29">
        <f t="shared" si="1403"/>
        <v>-0.15812499999999999</v>
      </c>
      <c r="BA725" s="29">
        <f t="shared" si="1403"/>
        <v>-0.14385300000000001</v>
      </c>
      <c r="BB725" s="29">
        <f t="shared" si="1403"/>
        <v>-0.78230900000000003</v>
      </c>
      <c r="BC725" s="29">
        <f t="shared" si="1403"/>
        <v>-0.36757827272727273</v>
      </c>
      <c r="BD725" s="29">
        <f t="shared" si="1403"/>
        <v>-0.83928999999999998</v>
      </c>
      <c r="BE725" s="29">
        <f t="shared" si="1403"/>
        <v>-0.676562</v>
      </c>
      <c r="BG725" s="29">
        <f t="shared" si="1406"/>
        <v>-0.42938099999999979</v>
      </c>
      <c r="BH725" s="29">
        <f t="shared" si="1407"/>
        <v>-8.5124129999999987</v>
      </c>
      <c r="BI725" s="29">
        <f t="shared" si="1408"/>
        <v>-2.0358779999999999</v>
      </c>
      <c r="BJ725" s="29">
        <f t="shared" si="1409"/>
        <v>-4.3939939999999993</v>
      </c>
      <c r="BK725" s="29">
        <f t="shared" si="1410"/>
        <v>-3.9433760000000002</v>
      </c>
      <c r="BL725" s="29">
        <f t="shared" si="1411"/>
        <v>-8.3228580000000001</v>
      </c>
      <c r="BM725" s="29">
        <f t="shared" si="1412"/>
        <v>-3.234916818181818</v>
      </c>
      <c r="BN725" s="29">
        <f t="shared" si="1413"/>
        <v>-6.5925739999999999</v>
      </c>
      <c r="BO725" s="29">
        <f t="shared" si="1414"/>
        <v>-8.0641979999999993</v>
      </c>
    </row>
    <row r="726" spans="1:67" x14ac:dyDescent="0.25">
      <c r="A726" s="25" t="s">
        <v>123</v>
      </c>
      <c r="B726" s="25" t="s">
        <v>92</v>
      </c>
      <c r="C726" s="25" t="s">
        <v>92</v>
      </c>
      <c r="D726" s="26">
        <v>5</v>
      </c>
      <c r="F726" s="29">
        <v>-0.67633799999999999</v>
      </c>
      <c r="G726" s="29">
        <v>-0.52305199999999996</v>
      </c>
      <c r="H726" s="29">
        <v>-0.82712799999999997</v>
      </c>
      <c r="I726" s="29">
        <v>-0.581901</v>
      </c>
      <c r="J726" s="29">
        <v>-0.28227799999999997</v>
      </c>
      <c r="K726" s="29">
        <v>-0.144348</v>
      </c>
      <c r="L726" s="29">
        <v>-0.74714599999999998</v>
      </c>
      <c r="M726" s="58">
        <v>-0.378251</v>
      </c>
      <c r="N726" s="58">
        <v>-0.852275</v>
      </c>
      <c r="O726" s="58">
        <v>-0.64937599999999995</v>
      </c>
      <c r="R726" s="31"/>
      <c r="S726" s="31">
        <f t="shared" si="1378"/>
        <v>-0.52305199999999996</v>
      </c>
      <c r="T726" s="31">
        <f t="shared" si="1379"/>
        <v>-0.82712799999999997</v>
      </c>
      <c r="U726" s="31">
        <f t="shared" si="1380"/>
        <v>-0.581901</v>
      </c>
      <c r="V726" s="31">
        <f t="shared" si="1381"/>
        <v>-0.28227799999999997</v>
      </c>
      <c r="W726" s="31">
        <f t="shared" si="1382"/>
        <v>-0.144348</v>
      </c>
      <c r="X726" s="31">
        <f t="shared" si="1383"/>
        <v>-0.74714599999999998</v>
      </c>
      <c r="Y726" s="60">
        <f t="shared" si="1384"/>
        <v>-0.54084390909090907</v>
      </c>
      <c r="Z726" s="60">
        <f t="shared" si="1385"/>
        <v>-0.852275</v>
      </c>
      <c r="AA726" s="60">
        <f t="shared" si="1386"/>
        <v>-0.64937599999999995</v>
      </c>
      <c r="AC726" s="60"/>
      <c r="AD726" s="60"/>
      <c r="AE726" s="60"/>
      <c r="AF726" s="60"/>
      <c r="AG726" s="60"/>
      <c r="AH726" s="60"/>
      <c r="AI726" s="60"/>
      <c r="AJ726" s="60"/>
      <c r="AK726" s="60"/>
      <c r="AM726" s="31"/>
      <c r="AN726" s="31"/>
      <c r="AO726" s="31"/>
      <c r="AP726" s="31"/>
      <c r="AQ726" s="31"/>
      <c r="AR726" s="31"/>
      <c r="AS726" s="60"/>
      <c r="AW726" s="29">
        <f t="shared" si="1405"/>
        <v>-0.52305199999999996</v>
      </c>
      <c r="AX726" s="29">
        <f t="shared" si="1403"/>
        <v>-0.82712799999999997</v>
      </c>
      <c r="AY726" s="29">
        <f t="shared" si="1403"/>
        <v>-0.581901</v>
      </c>
      <c r="AZ726" s="29">
        <f t="shared" si="1403"/>
        <v>-0.28227799999999997</v>
      </c>
      <c r="BA726" s="29">
        <f t="shared" si="1403"/>
        <v>-0.144348</v>
      </c>
      <c r="BB726" s="29">
        <f t="shared" si="1403"/>
        <v>-0.74714599999999998</v>
      </c>
      <c r="BC726" s="29">
        <f t="shared" si="1403"/>
        <v>-0.54084390909090907</v>
      </c>
      <c r="BD726" s="29">
        <f t="shared" si="1403"/>
        <v>-0.852275</v>
      </c>
      <c r="BE726" s="29">
        <f t="shared" si="1403"/>
        <v>-0.64937599999999995</v>
      </c>
      <c r="BG726" s="29">
        <f t="shared" si="1406"/>
        <v>-0.95243299999999975</v>
      </c>
      <c r="BH726" s="29">
        <f t="shared" si="1407"/>
        <v>-9.3395409999999988</v>
      </c>
      <c r="BI726" s="29">
        <f t="shared" si="1408"/>
        <v>-2.6177789999999996</v>
      </c>
      <c r="BJ726" s="29">
        <f t="shared" si="1409"/>
        <v>-4.6762719999999991</v>
      </c>
      <c r="BK726" s="29">
        <f t="shared" si="1410"/>
        <v>-4.0877240000000006</v>
      </c>
      <c r="BL726" s="29">
        <f t="shared" si="1411"/>
        <v>-9.0700040000000008</v>
      </c>
      <c r="BM726" s="29">
        <f t="shared" si="1412"/>
        <v>-3.7757607272727269</v>
      </c>
      <c r="BN726" s="29">
        <f t="shared" si="1413"/>
        <v>-7.4448489999999996</v>
      </c>
      <c r="BO726" s="29">
        <f t="shared" si="1414"/>
        <v>-8.7135739999999995</v>
      </c>
    </row>
    <row r="727" spans="1:67" x14ac:dyDescent="0.25">
      <c r="A727" s="25" t="s">
        <v>123</v>
      </c>
      <c r="B727" s="25" t="s">
        <v>92</v>
      </c>
      <c r="C727" s="25" t="s">
        <v>93</v>
      </c>
      <c r="D727" s="26">
        <v>6</v>
      </c>
      <c r="F727" s="29">
        <v>-0.80282699999999996</v>
      </c>
      <c r="G727" s="29">
        <v>-0.53657299999999997</v>
      </c>
      <c r="H727" s="29">
        <v>-0.73272000000000004</v>
      </c>
      <c r="I727" s="29">
        <v>-0.64521899999999999</v>
      </c>
      <c r="J727" s="29">
        <v>-0.34441500000000003</v>
      </c>
      <c r="K727" s="29">
        <v>-0.13334799999999999</v>
      </c>
      <c r="L727" s="29">
        <v>-0.62721199999999999</v>
      </c>
      <c r="M727" s="58">
        <v>-0.51011300000000004</v>
      </c>
      <c r="N727" s="58">
        <v>-0.78006900000000001</v>
      </c>
      <c r="O727" s="58">
        <v>-0.60162300000000002</v>
      </c>
      <c r="R727" s="31"/>
      <c r="S727" s="31">
        <f t="shared" si="1378"/>
        <v>-0.53657299999999997</v>
      </c>
      <c r="T727" s="31">
        <f t="shared" si="1379"/>
        <v>-0.73272000000000004</v>
      </c>
      <c r="U727" s="31">
        <f t="shared" si="1380"/>
        <v>-0.64521899999999999</v>
      </c>
      <c r="V727" s="31">
        <f t="shared" si="1381"/>
        <v>-0.34441500000000003</v>
      </c>
      <c r="W727" s="31">
        <f t="shared" si="1382"/>
        <v>-0.13334799999999999</v>
      </c>
      <c r="X727" s="31">
        <f t="shared" si="1383"/>
        <v>-0.62721199999999999</v>
      </c>
      <c r="Y727" s="60">
        <f t="shared" si="1384"/>
        <v>-0.66977518181818185</v>
      </c>
      <c r="Z727" s="60">
        <f t="shared" si="1385"/>
        <v>-0.78006900000000001</v>
      </c>
      <c r="AA727" s="60">
        <f t="shared" si="1386"/>
        <v>-0.60162300000000002</v>
      </c>
      <c r="AC727" s="60"/>
      <c r="AD727" s="60"/>
      <c r="AE727" s="60"/>
      <c r="AF727" s="60"/>
      <c r="AG727" s="60"/>
      <c r="AH727" s="60"/>
      <c r="AI727" s="60"/>
      <c r="AJ727" s="60"/>
      <c r="AK727" s="60"/>
      <c r="AM727" s="31"/>
      <c r="AN727" s="31"/>
      <c r="AO727" s="31"/>
      <c r="AP727" s="31"/>
      <c r="AQ727" s="31"/>
      <c r="AR727" s="31"/>
      <c r="AS727" s="60"/>
      <c r="AW727" s="29">
        <f t="shared" si="1405"/>
        <v>-0.53657299999999997</v>
      </c>
      <c r="AX727" s="29">
        <f t="shared" si="1403"/>
        <v>-0.73272000000000004</v>
      </c>
      <c r="AY727" s="29">
        <f t="shared" si="1403"/>
        <v>-0.64521899999999999</v>
      </c>
      <c r="AZ727" s="29">
        <f t="shared" si="1403"/>
        <v>-0.34441500000000003</v>
      </c>
      <c r="BA727" s="29">
        <f t="shared" si="1403"/>
        <v>-0.13334799999999999</v>
      </c>
      <c r="BB727" s="29">
        <f t="shared" si="1403"/>
        <v>-0.62721199999999999</v>
      </c>
      <c r="BC727" s="29">
        <f t="shared" si="1403"/>
        <v>-0.66977518181818185</v>
      </c>
      <c r="BD727" s="29">
        <f t="shared" si="1403"/>
        <v>-0.78006900000000001</v>
      </c>
      <c r="BE727" s="29">
        <f t="shared" si="1403"/>
        <v>-0.60162300000000002</v>
      </c>
      <c r="BG727" s="29">
        <f t="shared" si="1406"/>
        <v>-1.4890059999999998</v>
      </c>
      <c r="BH727" s="29">
        <f t="shared" si="1407"/>
        <v>-10.072260999999999</v>
      </c>
      <c r="BI727" s="29">
        <f t="shared" si="1408"/>
        <v>-3.2629979999999996</v>
      </c>
      <c r="BJ727" s="29">
        <f t="shared" si="1409"/>
        <v>-5.0206869999999988</v>
      </c>
      <c r="BK727" s="29">
        <f t="shared" si="1410"/>
        <v>-4.2210720000000004</v>
      </c>
      <c r="BL727" s="29">
        <f t="shared" si="1411"/>
        <v>-9.6972160000000009</v>
      </c>
      <c r="BM727" s="29">
        <f t="shared" si="1412"/>
        <v>-4.4455359090909088</v>
      </c>
      <c r="BN727" s="29">
        <f t="shared" si="1413"/>
        <v>-8.2249179999999988</v>
      </c>
      <c r="BO727" s="29">
        <f t="shared" si="1414"/>
        <v>-9.3151969999999995</v>
      </c>
    </row>
    <row r="728" spans="1:67" x14ac:dyDescent="0.25">
      <c r="A728" s="25" t="s">
        <v>123</v>
      </c>
      <c r="B728" s="25" t="s">
        <v>93</v>
      </c>
      <c r="C728" s="25" t="s">
        <v>91</v>
      </c>
      <c r="D728" s="26">
        <v>7</v>
      </c>
      <c r="F728" s="29">
        <v>-0.88146100000000005</v>
      </c>
      <c r="G728" s="29">
        <v>-0.46557999999999999</v>
      </c>
      <c r="H728" s="29">
        <v>-0.52456499999999995</v>
      </c>
      <c r="I728" s="29">
        <v>-0.39919900000000003</v>
      </c>
      <c r="J728" s="29">
        <v>0.25470100000000001</v>
      </c>
      <c r="K728" s="29">
        <v>0.40237699999999998</v>
      </c>
      <c r="L728" s="29">
        <v>-0.22970499999999999</v>
      </c>
      <c r="M728" s="58">
        <v>-0.59771300000000005</v>
      </c>
      <c r="N728" s="58">
        <v>-0.71892299999999998</v>
      </c>
      <c r="O728" s="58">
        <v>-0.69753799999999999</v>
      </c>
      <c r="R728" s="31"/>
      <c r="S728" s="31">
        <f t="shared" si="1378"/>
        <v>-0.46557999999999999</v>
      </c>
      <c r="T728" s="31">
        <f t="shared" si="1379"/>
        <v>-0.52456499999999995</v>
      </c>
      <c r="U728" s="31">
        <f t="shared" si="1380"/>
        <v>-0.39919900000000003</v>
      </c>
      <c r="V728" s="31">
        <f t="shared" si="1381"/>
        <v>0.25470100000000001</v>
      </c>
      <c r="W728" s="31">
        <f t="shared" si="1382"/>
        <v>0.40237699999999998</v>
      </c>
      <c r="X728" s="31">
        <f t="shared" si="1383"/>
        <v>-0.22970499999999999</v>
      </c>
      <c r="Y728" s="60">
        <f t="shared" si="1384"/>
        <v>-0.75248463636363638</v>
      </c>
      <c r="Z728" s="60">
        <f t="shared" si="1385"/>
        <v>-0.71892299999999998</v>
      </c>
      <c r="AA728" s="60">
        <f t="shared" si="1386"/>
        <v>-0.69753799999999999</v>
      </c>
      <c r="AC728" s="60">
        <f>S728</f>
        <v>-0.46557999999999999</v>
      </c>
      <c r="AD728" s="60">
        <f t="shared" ref="AD728:AK743" si="1415">T728</f>
        <v>-0.52456499999999995</v>
      </c>
      <c r="AE728" s="60">
        <f t="shared" si="1415"/>
        <v>-0.39919900000000003</v>
      </c>
      <c r="AF728" s="60">
        <f t="shared" si="1415"/>
        <v>0.25470100000000001</v>
      </c>
      <c r="AG728" s="60">
        <f t="shared" si="1415"/>
        <v>0.40237699999999998</v>
      </c>
      <c r="AH728" s="60">
        <f t="shared" si="1415"/>
        <v>-0.22970499999999999</v>
      </c>
      <c r="AI728" s="60">
        <f t="shared" si="1415"/>
        <v>-0.75248463636363638</v>
      </c>
      <c r="AJ728" s="60">
        <f t="shared" si="1415"/>
        <v>-0.71892299999999998</v>
      </c>
      <c r="AK728" s="60">
        <f t="shared" si="1415"/>
        <v>-0.69753799999999999</v>
      </c>
      <c r="AM728" s="31">
        <f>AC728</f>
        <v>-0.46557999999999999</v>
      </c>
      <c r="AN728" s="31">
        <f t="shared" ref="AN728:AU728" si="1416">AD728</f>
        <v>-0.52456499999999995</v>
      </c>
      <c r="AO728" s="31">
        <f t="shared" si="1416"/>
        <v>-0.39919900000000003</v>
      </c>
      <c r="AP728" s="31">
        <f t="shared" si="1416"/>
        <v>0.25470100000000001</v>
      </c>
      <c r="AQ728" s="31">
        <f t="shared" si="1416"/>
        <v>0.40237699999999998</v>
      </c>
      <c r="AR728" s="31">
        <f t="shared" si="1416"/>
        <v>-0.22970499999999999</v>
      </c>
      <c r="AS728" s="31">
        <f t="shared" si="1416"/>
        <v>-0.75248463636363638</v>
      </c>
      <c r="AT728" s="31">
        <f t="shared" si="1416"/>
        <v>-0.71892299999999998</v>
      </c>
      <c r="AU728" s="31">
        <f t="shared" si="1416"/>
        <v>-0.69753799999999999</v>
      </c>
    </row>
    <row r="729" spans="1:67" x14ac:dyDescent="0.25">
      <c r="A729" s="25" t="s">
        <v>123</v>
      </c>
      <c r="B729" s="25" t="s">
        <v>93</v>
      </c>
      <c r="C729" s="25" t="s">
        <v>92</v>
      </c>
      <c r="D729" s="26">
        <v>8</v>
      </c>
      <c r="F729" s="29">
        <v>-0.498589</v>
      </c>
      <c r="G729" s="29">
        <v>-0.150501</v>
      </c>
      <c r="H729" s="29">
        <v>-0.215668</v>
      </c>
      <c r="I729" s="29">
        <v>-8.7373000000000006E-2</v>
      </c>
      <c r="J729" s="29">
        <v>0.40746599999999999</v>
      </c>
      <c r="K729" s="29">
        <v>0.68673399999999996</v>
      </c>
      <c r="L729" s="29">
        <v>8.8417999999999997E-2</v>
      </c>
      <c r="M729" s="58">
        <v>-0.36502800000000002</v>
      </c>
      <c r="N729" s="58">
        <v>-0.32218799999999997</v>
      </c>
      <c r="O729" s="58">
        <v>-0.30007800000000001</v>
      </c>
      <c r="R729" s="31"/>
      <c r="S729" s="31">
        <f t="shared" si="1378"/>
        <v>-0.150501</v>
      </c>
      <c r="T729" s="31">
        <f t="shared" si="1379"/>
        <v>-0.215668</v>
      </c>
      <c r="U729" s="31">
        <f t="shared" si="1380"/>
        <v>-8.7373000000000006E-2</v>
      </c>
      <c r="V729" s="31">
        <f t="shared" si="1381"/>
        <v>0.40746599999999999</v>
      </c>
      <c r="W729" s="31">
        <f t="shared" si="1382"/>
        <v>0.68673399999999996</v>
      </c>
      <c r="X729" s="31">
        <f t="shared" si="1383"/>
        <v>8.8417999999999997E-2</v>
      </c>
      <c r="Y729" s="60">
        <f t="shared" si="1384"/>
        <v>-0.43787945454545463</v>
      </c>
      <c r="Z729" s="60">
        <f t="shared" si="1385"/>
        <v>-0.32218799999999997</v>
      </c>
      <c r="AA729" s="60">
        <f t="shared" si="1386"/>
        <v>-0.30007800000000001</v>
      </c>
      <c r="AC729" s="60">
        <f t="shared" ref="AC729:AC748" si="1417">S729</f>
        <v>-0.150501</v>
      </c>
      <c r="AD729" s="60">
        <f t="shared" si="1415"/>
        <v>-0.215668</v>
      </c>
      <c r="AE729" s="60">
        <f t="shared" si="1415"/>
        <v>-8.7373000000000006E-2</v>
      </c>
      <c r="AF729" s="60">
        <f t="shared" si="1415"/>
        <v>0.40746599999999999</v>
      </c>
      <c r="AG729" s="60">
        <f t="shared" si="1415"/>
        <v>0.68673399999999996</v>
      </c>
      <c r="AH729" s="60">
        <f t="shared" si="1415"/>
        <v>8.8417999999999997E-2</v>
      </c>
      <c r="AI729" s="60">
        <f t="shared" si="1415"/>
        <v>-0.43787945454545463</v>
      </c>
      <c r="AJ729" s="60">
        <f t="shared" si="1415"/>
        <v>-0.32218799999999997</v>
      </c>
      <c r="AK729" s="60">
        <f t="shared" si="1415"/>
        <v>-0.30007800000000001</v>
      </c>
      <c r="AM729" s="31">
        <f>AC729+AM728</f>
        <v>-0.61608099999999999</v>
      </c>
      <c r="AN729" s="31">
        <f t="shared" ref="AN729:AU744" si="1418">AD729+AN728</f>
        <v>-0.74023299999999992</v>
      </c>
      <c r="AO729" s="31">
        <f t="shared" si="1418"/>
        <v>-0.486572</v>
      </c>
      <c r="AP729" s="31">
        <f t="shared" si="1418"/>
        <v>0.66216699999999995</v>
      </c>
      <c r="AQ729" s="31">
        <f t="shared" si="1418"/>
        <v>1.0891109999999999</v>
      </c>
      <c r="AR729" s="31">
        <f t="shared" si="1418"/>
        <v>-0.141287</v>
      </c>
      <c r="AS729" s="31">
        <f t="shared" si="1418"/>
        <v>-1.1903640909090911</v>
      </c>
      <c r="AT729" s="31">
        <f t="shared" si="1418"/>
        <v>-1.0411109999999999</v>
      </c>
      <c r="AU729" s="31">
        <f t="shared" si="1418"/>
        <v>-0.99761600000000006</v>
      </c>
    </row>
    <row r="730" spans="1:67" x14ac:dyDescent="0.25">
      <c r="A730" s="25" t="s">
        <v>123</v>
      </c>
      <c r="B730" s="25" t="s">
        <v>93</v>
      </c>
      <c r="C730" s="25" t="s">
        <v>93</v>
      </c>
      <c r="D730" s="26">
        <v>9</v>
      </c>
      <c r="F730" s="29">
        <v>-0.197547</v>
      </c>
      <c r="G730" s="29">
        <v>5.5188000000000001E-2</v>
      </c>
      <c r="H730" s="29">
        <v>-2.6315000000000002E-2</v>
      </c>
      <c r="I730" s="29">
        <v>0.14319599999999999</v>
      </c>
      <c r="J730" s="29">
        <v>0.38966000000000001</v>
      </c>
      <c r="K730" s="29">
        <v>0.74801600000000001</v>
      </c>
      <c r="L730" s="29">
        <v>0.25878299999999999</v>
      </c>
      <c r="M730" s="58">
        <v>-0.15970400000000001</v>
      </c>
      <c r="N730" s="58">
        <v>-5.0854999999999997E-2</v>
      </c>
      <c r="O730" s="58">
        <v>-2.9815000000000001E-2</v>
      </c>
      <c r="R730" s="31"/>
      <c r="S730" s="31">
        <f t="shared" si="1378"/>
        <v>5.5188000000000001E-2</v>
      </c>
      <c r="T730" s="31">
        <f t="shared" si="1379"/>
        <v>-2.6315000000000002E-2</v>
      </c>
      <c r="U730" s="31">
        <f t="shared" si="1380"/>
        <v>0.14319599999999999</v>
      </c>
      <c r="V730" s="31">
        <f t="shared" si="1381"/>
        <v>0.38966000000000001</v>
      </c>
      <c r="W730" s="31">
        <f t="shared" si="1382"/>
        <v>0.74801600000000001</v>
      </c>
      <c r="X730" s="31">
        <f t="shared" si="1383"/>
        <v>0.25878299999999999</v>
      </c>
      <c r="Y730" s="60">
        <f t="shared" si="1384"/>
        <v>-0.18034563636363637</v>
      </c>
      <c r="Z730" s="60">
        <f t="shared" si="1385"/>
        <v>-5.0854999999999997E-2</v>
      </c>
      <c r="AA730" s="60">
        <f t="shared" si="1386"/>
        <v>-2.9815000000000001E-2</v>
      </c>
      <c r="AC730" s="60">
        <f t="shared" si="1417"/>
        <v>5.5188000000000001E-2</v>
      </c>
      <c r="AD730" s="60">
        <f t="shared" si="1415"/>
        <v>-2.6315000000000002E-2</v>
      </c>
      <c r="AE730" s="60">
        <f t="shared" si="1415"/>
        <v>0.14319599999999999</v>
      </c>
      <c r="AF730" s="60">
        <f t="shared" si="1415"/>
        <v>0.38966000000000001</v>
      </c>
      <c r="AG730" s="60">
        <f t="shared" si="1415"/>
        <v>0.74801600000000001</v>
      </c>
      <c r="AH730" s="60">
        <f t="shared" si="1415"/>
        <v>0.25878299999999999</v>
      </c>
      <c r="AI730" s="60">
        <f t="shared" si="1415"/>
        <v>-0.18034563636363637</v>
      </c>
      <c r="AJ730" s="60">
        <f t="shared" si="1415"/>
        <v>-5.0854999999999997E-2</v>
      </c>
      <c r="AK730" s="60">
        <f t="shared" si="1415"/>
        <v>-2.9815000000000001E-2</v>
      </c>
      <c r="AM730" s="31">
        <f t="shared" ref="AM730:AM748" si="1419">AC730+AM729</f>
        <v>-0.56089299999999997</v>
      </c>
      <c r="AN730" s="31">
        <f t="shared" si="1418"/>
        <v>-0.7665479999999999</v>
      </c>
      <c r="AO730" s="31">
        <f t="shared" si="1418"/>
        <v>-0.34337600000000001</v>
      </c>
      <c r="AP730" s="31">
        <f t="shared" si="1418"/>
        <v>1.0518269999999998</v>
      </c>
      <c r="AQ730" s="31">
        <f t="shared" si="1418"/>
        <v>1.837127</v>
      </c>
      <c r="AR730" s="31">
        <f t="shared" si="1418"/>
        <v>0.11749599999999999</v>
      </c>
      <c r="AS730" s="31">
        <f t="shared" si="1418"/>
        <v>-1.3707097272727276</v>
      </c>
      <c r="AT730" s="31">
        <f t="shared" si="1418"/>
        <v>-1.091966</v>
      </c>
      <c r="AU730" s="31">
        <f t="shared" si="1418"/>
        <v>-1.027431</v>
      </c>
    </row>
    <row r="731" spans="1:67" x14ac:dyDescent="0.25">
      <c r="A731" s="25" t="s">
        <v>123</v>
      </c>
      <c r="B731" s="25" t="s">
        <v>101</v>
      </c>
      <c r="C731" s="25" t="s">
        <v>91</v>
      </c>
      <c r="D731" s="26">
        <v>10</v>
      </c>
      <c r="F731" s="29">
        <v>0.331563</v>
      </c>
      <c r="G731" s="29">
        <v>0.39561000000000002</v>
      </c>
      <c r="H731" s="29">
        <v>-0.21526999999999999</v>
      </c>
      <c r="I731" s="29">
        <v>0.131216</v>
      </c>
      <c r="J731" s="29">
        <v>0.208199</v>
      </c>
      <c r="K731" s="29">
        <v>0.35947499999999999</v>
      </c>
      <c r="L731" s="29">
        <v>-0.15426899999999999</v>
      </c>
      <c r="M731" s="58">
        <v>0.104633</v>
      </c>
      <c r="N731" s="58">
        <v>-3.2058000000000003E-2</v>
      </c>
      <c r="O731" s="58">
        <v>-0.18843499999999999</v>
      </c>
      <c r="R731" s="31"/>
      <c r="S731" s="31">
        <f t="shared" si="1378"/>
        <v>0.39561000000000002</v>
      </c>
      <c r="T731" s="31">
        <f t="shared" si="1379"/>
        <v>-0.21526999999999999</v>
      </c>
      <c r="U731" s="31">
        <f t="shared" si="1380"/>
        <v>0.131216</v>
      </c>
      <c r="V731" s="31">
        <f t="shared" si="1381"/>
        <v>0.208199</v>
      </c>
      <c r="W731" s="31">
        <f t="shared" si="1382"/>
        <v>0.35947499999999999</v>
      </c>
      <c r="X731" s="31">
        <f t="shared" si="1383"/>
        <v>-0.15426899999999999</v>
      </c>
      <c r="Y731" s="60">
        <f t="shared" si="1384"/>
        <v>0.228413</v>
      </c>
      <c r="Z731" s="60">
        <f t="shared" si="1385"/>
        <v>-3.2058000000000003E-2</v>
      </c>
      <c r="AA731" s="60">
        <f t="shared" si="1386"/>
        <v>-0.18843499999999999</v>
      </c>
      <c r="AC731" s="60">
        <f t="shared" si="1417"/>
        <v>0.39561000000000002</v>
      </c>
      <c r="AD731" s="60">
        <f t="shared" si="1415"/>
        <v>-0.21526999999999999</v>
      </c>
      <c r="AE731" s="60">
        <f t="shared" si="1415"/>
        <v>0.131216</v>
      </c>
      <c r="AF731" s="60">
        <f t="shared" si="1415"/>
        <v>0.208199</v>
      </c>
      <c r="AG731" s="60">
        <f t="shared" si="1415"/>
        <v>0.35947499999999999</v>
      </c>
      <c r="AH731" s="60">
        <f t="shared" si="1415"/>
        <v>-0.15426899999999999</v>
      </c>
      <c r="AI731" s="60">
        <f t="shared" si="1415"/>
        <v>0.228413</v>
      </c>
      <c r="AJ731" s="60">
        <f t="shared" si="1415"/>
        <v>-3.2058000000000003E-2</v>
      </c>
      <c r="AK731" s="60">
        <f t="shared" si="1415"/>
        <v>-0.18843499999999999</v>
      </c>
      <c r="AM731" s="31">
        <f t="shared" si="1419"/>
        <v>-0.16528299999999996</v>
      </c>
      <c r="AN731" s="31">
        <f t="shared" si="1418"/>
        <v>-0.98181799999999986</v>
      </c>
      <c r="AO731" s="31">
        <f t="shared" si="1418"/>
        <v>-0.21216000000000002</v>
      </c>
      <c r="AP731" s="31">
        <f t="shared" si="1418"/>
        <v>1.2600259999999999</v>
      </c>
      <c r="AQ731" s="31">
        <f t="shared" si="1418"/>
        <v>2.1966019999999999</v>
      </c>
      <c r="AR731" s="31">
        <f t="shared" si="1418"/>
        <v>-3.6773E-2</v>
      </c>
      <c r="AS731" s="31">
        <f t="shared" si="1418"/>
        <v>-1.1422967272727276</v>
      </c>
      <c r="AT731" s="31">
        <f t="shared" si="1418"/>
        <v>-1.1240239999999999</v>
      </c>
      <c r="AU731" s="31">
        <f t="shared" si="1418"/>
        <v>-1.2158659999999999</v>
      </c>
    </row>
    <row r="732" spans="1:67" x14ac:dyDescent="0.25">
      <c r="A732" s="25" t="s">
        <v>123</v>
      </c>
      <c r="B732" s="25" t="s">
        <v>101</v>
      </c>
      <c r="C732" s="25" t="s">
        <v>92</v>
      </c>
      <c r="D732" s="26">
        <v>11</v>
      </c>
      <c r="F732" s="29">
        <v>0.42214099999999999</v>
      </c>
      <c r="G732" s="29">
        <v>0.59552700000000003</v>
      </c>
      <c r="H732" s="29">
        <v>5.0874000000000003E-2</v>
      </c>
      <c r="I732" s="29">
        <v>0.30029699999999998</v>
      </c>
      <c r="J732" s="29">
        <v>0.12772</v>
      </c>
      <c r="K732" s="29">
        <v>0.14097899999999999</v>
      </c>
      <c r="L732" s="29">
        <v>-0.14533799999999999</v>
      </c>
      <c r="M732" s="58">
        <v>0.36849399999999999</v>
      </c>
      <c r="N732" s="58">
        <v>0.17227000000000001</v>
      </c>
      <c r="O732" s="58">
        <v>-5.5788999999999998E-2</v>
      </c>
      <c r="R732" s="31"/>
      <c r="S732" s="31">
        <f t="shared" si="1378"/>
        <v>0.59552700000000003</v>
      </c>
      <c r="T732" s="31">
        <f t="shared" si="1379"/>
        <v>5.0874000000000003E-2</v>
      </c>
      <c r="U732" s="31">
        <f t="shared" si="1380"/>
        <v>0.30029699999999998</v>
      </c>
      <c r="V732" s="31">
        <f t="shared" si="1381"/>
        <v>0.12772</v>
      </c>
      <c r="W732" s="31">
        <f t="shared" si="1382"/>
        <v>0.14097899999999999</v>
      </c>
      <c r="X732" s="31">
        <f t="shared" si="1383"/>
        <v>-0.14533799999999999</v>
      </c>
      <c r="Y732" s="60">
        <f t="shared" si="1384"/>
        <v>0.397756</v>
      </c>
      <c r="Z732" s="60">
        <f t="shared" si="1385"/>
        <v>0.17227000000000001</v>
      </c>
      <c r="AA732" s="60">
        <f t="shared" si="1386"/>
        <v>-5.5788999999999998E-2</v>
      </c>
      <c r="AC732" s="60">
        <f t="shared" si="1417"/>
        <v>0.59552700000000003</v>
      </c>
      <c r="AD732" s="60">
        <f t="shared" si="1415"/>
        <v>5.0874000000000003E-2</v>
      </c>
      <c r="AE732" s="60">
        <f t="shared" si="1415"/>
        <v>0.30029699999999998</v>
      </c>
      <c r="AF732" s="60">
        <f t="shared" si="1415"/>
        <v>0.12772</v>
      </c>
      <c r="AG732" s="60">
        <f t="shared" si="1415"/>
        <v>0.14097899999999999</v>
      </c>
      <c r="AH732" s="60">
        <f t="shared" si="1415"/>
        <v>-0.14533799999999999</v>
      </c>
      <c r="AI732" s="60">
        <f t="shared" si="1415"/>
        <v>0.397756</v>
      </c>
      <c r="AJ732" s="60">
        <f t="shared" si="1415"/>
        <v>0.17227000000000001</v>
      </c>
      <c r="AK732" s="60">
        <f t="shared" si="1415"/>
        <v>-5.5788999999999998E-2</v>
      </c>
      <c r="AM732" s="31">
        <f t="shared" si="1419"/>
        <v>0.43024400000000007</v>
      </c>
      <c r="AN732" s="31">
        <f t="shared" si="1418"/>
        <v>-0.93094399999999988</v>
      </c>
      <c r="AO732" s="31">
        <f t="shared" si="1418"/>
        <v>8.8136999999999965E-2</v>
      </c>
      <c r="AP732" s="31">
        <f t="shared" si="1418"/>
        <v>1.3877459999999999</v>
      </c>
      <c r="AQ732" s="31">
        <f t="shared" si="1418"/>
        <v>2.3375810000000001</v>
      </c>
      <c r="AR732" s="31">
        <f t="shared" si="1418"/>
        <v>-0.182111</v>
      </c>
      <c r="AS732" s="31">
        <f t="shared" si="1418"/>
        <v>-0.74454072727272758</v>
      </c>
      <c r="AT732" s="31">
        <f t="shared" si="1418"/>
        <v>-0.95175399999999988</v>
      </c>
      <c r="AU732" s="31">
        <f t="shared" si="1418"/>
        <v>-1.271655</v>
      </c>
    </row>
    <row r="733" spans="1:67" x14ac:dyDescent="0.25">
      <c r="A733" s="25" t="s">
        <v>123</v>
      </c>
      <c r="B733" s="25" t="s">
        <v>101</v>
      </c>
      <c r="C733" s="25" t="s">
        <v>93</v>
      </c>
      <c r="D733" s="26">
        <v>12</v>
      </c>
      <c r="F733" s="29">
        <v>0.497749</v>
      </c>
      <c r="G733" s="29">
        <v>0.74217699999999998</v>
      </c>
      <c r="H733" s="29">
        <v>0.25445000000000001</v>
      </c>
      <c r="I733" s="29">
        <v>0.36609000000000003</v>
      </c>
      <c r="J733" s="29">
        <v>-7.0567000000000005E-2</v>
      </c>
      <c r="K733" s="29">
        <v>-0.128858</v>
      </c>
      <c r="L733" s="29">
        <v>-0.156385</v>
      </c>
      <c r="M733" s="58">
        <v>0.505637</v>
      </c>
      <c r="N733" s="58">
        <v>0.29206100000000002</v>
      </c>
      <c r="O733" s="58">
        <v>3.2976999999999999E-2</v>
      </c>
      <c r="R733" s="31"/>
      <c r="S733" s="31">
        <f t="shared" si="1378"/>
        <v>0.74217699999999998</v>
      </c>
      <c r="T733" s="31">
        <f t="shared" si="1379"/>
        <v>0.25445000000000001</v>
      </c>
      <c r="U733" s="31">
        <f t="shared" si="1380"/>
        <v>0.36609000000000003</v>
      </c>
      <c r="V733" s="31">
        <f t="shared" si="1381"/>
        <v>-7.0567000000000005E-2</v>
      </c>
      <c r="W733" s="31">
        <f t="shared" si="1382"/>
        <v>-0.128858</v>
      </c>
      <c r="X733" s="31">
        <f t="shared" si="1383"/>
        <v>-0.156385</v>
      </c>
      <c r="Y733" s="60">
        <f t="shared" si="1384"/>
        <v>0.50133445454545456</v>
      </c>
      <c r="Z733" s="60">
        <f t="shared" si="1385"/>
        <v>0.29206100000000002</v>
      </c>
      <c r="AA733" s="60">
        <f t="shared" si="1386"/>
        <v>3.2976999999999999E-2</v>
      </c>
      <c r="AC733" s="60">
        <f t="shared" si="1417"/>
        <v>0.74217699999999998</v>
      </c>
      <c r="AD733" s="60">
        <f t="shared" si="1415"/>
        <v>0.25445000000000001</v>
      </c>
      <c r="AE733" s="60">
        <f t="shared" si="1415"/>
        <v>0.36609000000000003</v>
      </c>
      <c r="AF733" s="60">
        <f t="shared" si="1415"/>
        <v>-7.0567000000000005E-2</v>
      </c>
      <c r="AG733" s="60">
        <f t="shared" si="1415"/>
        <v>-0.128858</v>
      </c>
      <c r="AH733" s="60">
        <f t="shared" si="1415"/>
        <v>-0.156385</v>
      </c>
      <c r="AI733" s="60">
        <f t="shared" si="1415"/>
        <v>0.50133445454545456</v>
      </c>
      <c r="AJ733" s="60">
        <f t="shared" si="1415"/>
        <v>0.29206100000000002</v>
      </c>
      <c r="AK733" s="60">
        <f t="shared" si="1415"/>
        <v>3.2976999999999999E-2</v>
      </c>
      <c r="AM733" s="31">
        <f t="shared" si="1419"/>
        <v>1.1724209999999999</v>
      </c>
      <c r="AN733" s="31">
        <f t="shared" si="1418"/>
        <v>-0.67649399999999993</v>
      </c>
      <c r="AO733" s="31">
        <f t="shared" si="1418"/>
        <v>0.45422699999999999</v>
      </c>
      <c r="AP733" s="31">
        <f t="shared" si="1418"/>
        <v>1.3171789999999999</v>
      </c>
      <c r="AQ733" s="31">
        <f t="shared" si="1418"/>
        <v>2.208723</v>
      </c>
      <c r="AR733" s="31">
        <f t="shared" si="1418"/>
        <v>-0.33849600000000002</v>
      </c>
      <c r="AS733" s="31">
        <f t="shared" si="1418"/>
        <v>-0.24320627272727302</v>
      </c>
      <c r="AT733" s="31">
        <f t="shared" si="1418"/>
        <v>-0.65969299999999986</v>
      </c>
      <c r="AU733" s="31">
        <f t="shared" si="1418"/>
        <v>-1.2386779999999999</v>
      </c>
    </row>
    <row r="734" spans="1:67" x14ac:dyDescent="0.25">
      <c r="A734" s="25" t="s">
        <v>123</v>
      </c>
      <c r="B734" s="25" t="s">
        <v>102</v>
      </c>
      <c r="C734" s="25" t="s">
        <v>91</v>
      </c>
      <c r="D734" s="26">
        <v>13</v>
      </c>
      <c r="F734" s="29">
        <v>0.60819299999999998</v>
      </c>
      <c r="G734" s="29">
        <v>0.38422200000000001</v>
      </c>
      <c r="H734" s="29">
        <v>4.4320999999999999E-2</v>
      </c>
      <c r="I734" s="29">
        <v>0.126028</v>
      </c>
      <c r="J734" s="29">
        <v>4.4698000000000002E-2</v>
      </c>
      <c r="K734" s="29">
        <v>-0.233655</v>
      </c>
      <c r="L734" s="29">
        <v>-0.29469899999999999</v>
      </c>
      <c r="M734" s="58">
        <v>0.64279799999999998</v>
      </c>
      <c r="N734" s="58">
        <v>0.123503</v>
      </c>
      <c r="O734" s="58">
        <v>-0.34207500000000002</v>
      </c>
      <c r="R734" s="31"/>
      <c r="S734" s="31">
        <f t="shared" si="1378"/>
        <v>0.38422200000000001</v>
      </c>
      <c r="T734" s="31">
        <f t="shared" si="1379"/>
        <v>4.4320999999999999E-2</v>
      </c>
      <c r="U734" s="31">
        <f t="shared" si="1380"/>
        <v>0.126028</v>
      </c>
      <c r="V734" s="31">
        <f t="shared" si="1381"/>
        <v>4.4698000000000002E-2</v>
      </c>
      <c r="W734" s="31">
        <f t="shared" si="1382"/>
        <v>-0.233655</v>
      </c>
      <c r="X734" s="31">
        <f t="shared" si="1383"/>
        <v>-0.29469899999999999</v>
      </c>
      <c r="Y734" s="60">
        <f t="shared" si="1384"/>
        <v>0.6239225454545454</v>
      </c>
      <c r="Z734" s="60">
        <f t="shared" si="1385"/>
        <v>0.123503</v>
      </c>
      <c r="AA734" s="60">
        <f t="shared" si="1386"/>
        <v>-0.34207500000000002</v>
      </c>
      <c r="AC734" s="60">
        <f t="shared" si="1417"/>
        <v>0.38422200000000001</v>
      </c>
      <c r="AD734" s="60">
        <f t="shared" si="1415"/>
        <v>4.4320999999999999E-2</v>
      </c>
      <c r="AE734" s="60">
        <f t="shared" si="1415"/>
        <v>0.126028</v>
      </c>
      <c r="AF734" s="60">
        <f t="shared" si="1415"/>
        <v>4.4698000000000002E-2</v>
      </c>
      <c r="AG734" s="60">
        <f t="shared" si="1415"/>
        <v>-0.233655</v>
      </c>
      <c r="AH734" s="60">
        <f t="shared" si="1415"/>
        <v>-0.29469899999999999</v>
      </c>
      <c r="AI734" s="60">
        <f t="shared" si="1415"/>
        <v>0.6239225454545454</v>
      </c>
      <c r="AJ734" s="60">
        <f t="shared" si="1415"/>
        <v>0.123503</v>
      </c>
      <c r="AK734" s="60">
        <f t="shared" si="1415"/>
        <v>-0.34207500000000002</v>
      </c>
      <c r="AM734" s="31">
        <f t="shared" si="1419"/>
        <v>1.556643</v>
      </c>
      <c r="AN734" s="31">
        <f t="shared" si="1418"/>
        <v>-0.63217299999999987</v>
      </c>
      <c r="AO734" s="31">
        <f t="shared" si="1418"/>
        <v>0.58025499999999997</v>
      </c>
      <c r="AP734" s="31">
        <f t="shared" si="1418"/>
        <v>1.3618769999999998</v>
      </c>
      <c r="AQ734" s="31">
        <f t="shared" si="1418"/>
        <v>1.975068</v>
      </c>
      <c r="AR734" s="31">
        <f t="shared" si="1418"/>
        <v>-0.63319499999999995</v>
      </c>
      <c r="AS734" s="31">
        <f t="shared" si="1418"/>
        <v>0.38071627272727238</v>
      </c>
      <c r="AT734" s="31">
        <f t="shared" si="1418"/>
        <v>-0.53618999999999983</v>
      </c>
      <c r="AU734" s="31">
        <f t="shared" si="1418"/>
        <v>-1.5807530000000001</v>
      </c>
    </row>
    <row r="735" spans="1:67" x14ac:dyDescent="0.25">
      <c r="A735" s="25" t="s">
        <v>123</v>
      </c>
      <c r="B735" s="25" t="s">
        <v>102</v>
      </c>
      <c r="C735" s="25" t="s">
        <v>92</v>
      </c>
      <c r="D735" s="26">
        <v>14</v>
      </c>
      <c r="F735" s="29">
        <v>0.60533800000000004</v>
      </c>
      <c r="G735" s="29">
        <v>0.58490699999999995</v>
      </c>
      <c r="H735" s="29">
        <v>0.37097000000000002</v>
      </c>
      <c r="I735" s="29">
        <v>0.53194699999999995</v>
      </c>
      <c r="J735" s="29">
        <v>0.30105399999999999</v>
      </c>
      <c r="K735" s="29">
        <v>-1.4173E-2</v>
      </c>
      <c r="L735" s="29">
        <v>0.120216</v>
      </c>
      <c r="M735" s="58">
        <v>0.69233100000000003</v>
      </c>
      <c r="N735" s="58">
        <v>0.28369499999999997</v>
      </c>
      <c r="O735" s="58">
        <v>-9.7054000000000001E-2</v>
      </c>
      <c r="R735" s="31"/>
      <c r="S735" s="31">
        <f t="shared" si="1378"/>
        <v>0.58490699999999995</v>
      </c>
      <c r="T735" s="31">
        <f t="shared" si="1379"/>
        <v>0.37097000000000002</v>
      </c>
      <c r="U735" s="31">
        <f t="shared" si="1380"/>
        <v>0.53194699999999995</v>
      </c>
      <c r="V735" s="31">
        <f t="shared" si="1381"/>
        <v>0.30105399999999999</v>
      </c>
      <c r="W735" s="31">
        <f t="shared" si="1382"/>
        <v>-1.4173E-2</v>
      </c>
      <c r="X735" s="31">
        <f t="shared" si="1383"/>
        <v>0.120216</v>
      </c>
      <c r="Y735" s="60">
        <f t="shared" si="1384"/>
        <v>0.64488027272727277</v>
      </c>
      <c r="Z735" s="60">
        <f t="shared" si="1385"/>
        <v>0.28369499999999997</v>
      </c>
      <c r="AA735" s="60">
        <f t="shared" si="1386"/>
        <v>-9.7054000000000001E-2</v>
      </c>
      <c r="AC735" s="60">
        <f t="shared" si="1417"/>
        <v>0.58490699999999995</v>
      </c>
      <c r="AD735" s="60">
        <f t="shared" si="1415"/>
        <v>0.37097000000000002</v>
      </c>
      <c r="AE735" s="60">
        <f t="shared" si="1415"/>
        <v>0.53194699999999995</v>
      </c>
      <c r="AF735" s="60">
        <f t="shared" si="1415"/>
        <v>0.30105399999999999</v>
      </c>
      <c r="AG735" s="60">
        <f t="shared" si="1415"/>
        <v>-1.4173E-2</v>
      </c>
      <c r="AH735" s="60">
        <f t="shared" si="1415"/>
        <v>0.120216</v>
      </c>
      <c r="AI735" s="60">
        <f t="shared" si="1415"/>
        <v>0.64488027272727277</v>
      </c>
      <c r="AJ735" s="60">
        <f t="shared" si="1415"/>
        <v>0.28369499999999997</v>
      </c>
      <c r="AK735" s="60">
        <f t="shared" si="1415"/>
        <v>-9.7054000000000001E-2</v>
      </c>
      <c r="AM735" s="31">
        <f t="shared" si="1419"/>
        <v>2.1415500000000001</v>
      </c>
      <c r="AN735" s="31">
        <f t="shared" si="1418"/>
        <v>-0.26120299999999985</v>
      </c>
      <c r="AO735" s="31">
        <f t="shared" si="1418"/>
        <v>1.1122019999999999</v>
      </c>
      <c r="AP735" s="31">
        <f t="shared" si="1418"/>
        <v>1.6629309999999997</v>
      </c>
      <c r="AQ735" s="31">
        <f t="shared" si="1418"/>
        <v>1.9608950000000001</v>
      </c>
      <c r="AR735" s="31">
        <f t="shared" si="1418"/>
        <v>-0.51297899999999996</v>
      </c>
      <c r="AS735" s="31">
        <f t="shared" si="1418"/>
        <v>1.0255965454545453</v>
      </c>
      <c r="AT735" s="31">
        <f t="shared" si="1418"/>
        <v>-0.25249499999999986</v>
      </c>
      <c r="AU735" s="31">
        <f t="shared" si="1418"/>
        <v>-1.677807</v>
      </c>
    </row>
    <row r="736" spans="1:67" x14ac:dyDescent="0.25">
      <c r="A736" s="25" t="s">
        <v>123</v>
      </c>
      <c r="B736" s="25" t="s">
        <v>102</v>
      </c>
      <c r="C736" s="25" t="s">
        <v>93</v>
      </c>
      <c r="D736" s="26">
        <v>15</v>
      </c>
      <c r="F736" s="29">
        <v>0.61048999999999998</v>
      </c>
      <c r="G736" s="29">
        <v>0.69726600000000005</v>
      </c>
      <c r="H736" s="29">
        <v>0.59023099999999995</v>
      </c>
      <c r="I736" s="29">
        <v>0.91375300000000004</v>
      </c>
      <c r="J736" s="29">
        <v>0.49050100000000002</v>
      </c>
      <c r="K736" s="29">
        <v>0.12136</v>
      </c>
      <c r="L736" s="29">
        <v>0.48499100000000001</v>
      </c>
      <c r="M736" s="58">
        <v>0.70415000000000005</v>
      </c>
      <c r="N736" s="58">
        <v>0.35651500000000003</v>
      </c>
      <c r="O736" s="58">
        <v>0.23757800000000001</v>
      </c>
      <c r="R736" s="31"/>
      <c r="S736" s="31">
        <f t="shared" si="1378"/>
        <v>0.69726600000000005</v>
      </c>
      <c r="T736" s="31">
        <f t="shared" si="1379"/>
        <v>0.59023099999999995</v>
      </c>
      <c r="U736" s="31">
        <f t="shared" si="1380"/>
        <v>0.91375300000000004</v>
      </c>
      <c r="V736" s="31">
        <f t="shared" si="1381"/>
        <v>0.49050100000000002</v>
      </c>
      <c r="W736" s="31">
        <f t="shared" si="1382"/>
        <v>0.12136</v>
      </c>
      <c r="X736" s="31">
        <f t="shared" si="1383"/>
        <v>0.48499100000000001</v>
      </c>
      <c r="Y736" s="60">
        <f t="shared" si="1384"/>
        <v>0.65306272727272729</v>
      </c>
      <c r="Z736" s="60">
        <f t="shared" si="1385"/>
        <v>0.35651500000000003</v>
      </c>
      <c r="AA736" s="60">
        <f t="shared" si="1386"/>
        <v>0.23757800000000001</v>
      </c>
      <c r="AC736" s="60">
        <f t="shared" si="1417"/>
        <v>0.69726600000000005</v>
      </c>
      <c r="AD736" s="60">
        <f t="shared" si="1415"/>
        <v>0.59023099999999995</v>
      </c>
      <c r="AE736" s="60">
        <f t="shared" si="1415"/>
        <v>0.91375300000000004</v>
      </c>
      <c r="AF736" s="60">
        <f t="shared" si="1415"/>
        <v>0.49050100000000002</v>
      </c>
      <c r="AG736" s="60">
        <f t="shared" si="1415"/>
        <v>0.12136</v>
      </c>
      <c r="AH736" s="60">
        <f t="shared" si="1415"/>
        <v>0.48499100000000001</v>
      </c>
      <c r="AI736" s="60">
        <f t="shared" si="1415"/>
        <v>0.65306272727272729</v>
      </c>
      <c r="AJ736" s="60">
        <f t="shared" si="1415"/>
        <v>0.35651500000000003</v>
      </c>
      <c r="AK736" s="60">
        <f t="shared" si="1415"/>
        <v>0.23757800000000001</v>
      </c>
      <c r="AM736" s="31">
        <f t="shared" si="1419"/>
        <v>2.838816</v>
      </c>
      <c r="AN736" s="31">
        <f t="shared" si="1418"/>
        <v>0.3290280000000001</v>
      </c>
      <c r="AO736" s="31">
        <f t="shared" si="1418"/>
        <v>2.0259549999999997</v>
      </c>
      <c r="AP736" s="31">
        <f t="shared" si="1418"/>
        <v>2.1534319999999996</v>
      </c>
      <c r="AQ736" s="31">
        <f t="shared" si="1418"/>
        <v>2.082255</v>
      </c>
      <c r="AR736" s="31">
        <f t="shared" si="1418"/>
        <v>-2.7987999999999957E-2</v>
      </c>
      <c r="AS736" s="31">
        <f t="shared" si="1418"/>
        <v>1.6786592727272724</v>
      </c>
      <c r="AT736" s="31">
        <f t="shared" si="1418"/>
        <v>0.10402000000000017</v>
      </c>
      <c r="AU736" s="31">
        <f t="shared" si="1418"/>
        <v>-1.440229</v>
      </c>
    </row>
    <row r="737" spans="1:67" x14ac:dyDescent="0.25">
      <c r="A737" s="25" t="s">
        <v>123</v>
      </c>
      <c r="B737" s="25" t="s">
        <v>103</v>
      </c>
      <c r="C737" s="25" t="s">
        <v>91</v>
      </c>
      <c r="D737" s="26">
        <v>16</v>
      </c>
      <c r="F737" s="29">
        <v>5.8389999999999997E-2</v>
      </c>
      <c r="G737" s="29">
        <v>0.18632399999999999</v>
      </c>
      <c r="H737" s="29">
        <v>0.60862899999999998</v>
      </c>
      <c r="I737" s="29">
        <v>0.75198500000000001</v>
      </c>
      <c r="J737" s="29">
        <v>6.3710000000000003E-2</v>
      </c>
      <c r="K737" s="29">
        <v>-0.177534</v>
      </c>
      <c r="L737" s="29">
        <v>0.499218</v>
      </c>
      <c r="M737" s="58">
        <v>-0.44500899999999999</v>
      </c>
      <c r="N737" s="58">
        <v>0.29755500000000001</v>
      </c>
      <c r="O737" s="58">
        <v>0.23178099999999999</v>
      </c>
      <c r="R737" s="31"/>
      <c r="S737" s="31">
        <f t="shared" si="1378"/>
        <v>0.18632399999999999</v>
      </c>
      <c r="T737" s="31">
        <f t="shared" si="1379"/>
        <v>0.60862899999999998</v>
      </c>
      <c r="U737" s="31">
        <f t="shared" si="1380"/>
        <v>0.75198500000000001</v>
      </c>
      <c r="V737" s="31">
        <f t="shared" si="1381"/>
        <v>6.3710000000000003E-2</v>
      </c>
      <c r="W737" s="31">
        <f t="shared" si="1382"/>
        <v>-0.177534</v>
      </c>
      <c r="X737" s="31">
        <f t="shared" si="1383"/>
        <v>0.499218</v>
      </c>
      <c r="Y737" s="60">
        <f t="shared" si="1384"/>
        <v>-0.17042772727272723</v>
      </c>
      <c r="Z737" s="60">
        <f t="shared" si="1385"/>
        <v>0.29755500000000001</v>
      </c>
      <c r="AA737" s="60">
        <f t="shared" si="1386"/>
        <v>0.23178099999999999</v>
      </c>
      <c r="AC737" s="60">
        <f t="shared" si="1417"/>
        <v>0.18632399999999999</v>
      </c>
      <c r="AD737" s="60">
        <f t="shared" si="1415"/>
        <v>0.60862899999999998</v>
      </c>
      <c r="AE737" s="60">
        <f t="shared" si="1415"/>
        <v>0.75198500000000001</v>
      </c>
      <c r="AF737" s="60">
        <f t="shared" si="1415"/>
        <v>6.3710000000000003E-2</v>
      </c>
      <c r="AG737" s="60">
        <f t="shared" si="1415"/>
        <v>-0.177534</v>
      </c>
      <c r="AH737" s="60">
        <f t="shared" si="1415"/>
        <v>0.499218</v>
      </c>
      <c r="AI737" s="60">
        <f t="shared" si="1415"/>
        <v>-0.17042772727272723</v>
      </c>
      <c r="AJ737" s="60">
        <f t="shared" si="1415"/>
        <v>0.29755500000000001</v>
      </c>
      <c r="AK737" s="60">
        <f t="shared" si="1415"/>
        <v>0.23178099999999999</v>
      </c>
      <c r="AM737" s="31">
        <f t="shared" si="1419"/>
        <v>3.0251399999999999</v>
      </c>
      <c r="AN737" s="31">
        <f t="shared" si="1418"/>
        <v>0.93765700000000007</v>
      </c>
      <c r="AO737" s="31">
        <f t="shared" si="1418"/>
        <v>2.7779399999999996</v>
      </c>
      <c r="AP737" s="31">
        <f t="shared" si="1418"/>
        <v>2.2171419999999995</v>
      </c>
      <c r="AQ737" s="31">
        <f t="shared" si="1418"/>
        <v>1.9047209999999999</v>
      </c>
      <c r="AR737" s="31">
        <f t="shared" si="1418"/>
        <v>0.47123000000000004</v>
      </c>
      <c r="AS737" s="31">
        <f t="shared" si="1418"/>
        <v>1.5082315454545452</v>
      </c>
      <c r="AT737" s="31">
        <f t="shared" si="1418"/>
        <v>0.40157500000000018</v>
      </c>
      <c r="AU737" s="31">
        <f t="shared" si="1418"/>
        <v>-1.208448</v>
      </c>
    </row>
    <row r="738" spans="1:67" x14ac:dyDescent="0.25">
      <c r="A738" s="25" t="s">
        <v>123</v>
      </c>
      <c r="B738" s="25" t="s">
        <v>103</v>
      </c>
      <c r="C738" s="25" t="s">
        <v>92</v>
      </c>
      <c r="D738" s="26">
        <v>17</v>
      </c>
      <c r="F738" s="29">
        <v>-5.0125000000000003E-2</v>
      </c>
      <c r="G738" s="29">
        <v>-0.34549000000000002</v>
      </c>
      <c r="H738" s="29">
        <v>0.15495800000000001</v>
      </c>
      <c r="I738" s="29">
        <v>0.23886599999999999</v>
      </c>
      <c r="J738" s="29">
        <v>-0.36712</v>
      </c>
      <c r="K738" s="29">
        <v>-0.66974</v>
      </c>
      <c r="L738" s="29">
        <v>-6.8936999999999998E-2</v>
      </c>
      <c r="M738" s="58">
        <v>-0.82021699999999997</v>
      </c>
      <c r="N738" s="58">
        <v>5.7549999999999997E-3</v>
      </c>
      <c r="O738" s="58">
        <v>3.3059999999999999E-3</v>
      </c>
      <c r="R738" s="31"/>
      <c r="S738" s="31">
        <f t="shared" si="1378"/>
        <v>-0.34549000000000002</v>
      </c>
      <c r="T738" s="31">
        <f t="shared" si="1379"/>
        <v>0.15495800000000001</v>
      </c>
      <c r="U738" s="31">
        <f t="shared" si="1380"/>
        <v>0.23886599999999999</v>
      </c>
      <c r="V738" s="31">
        <f t="shared" si="1381"/>
        <v>-0.36712</v>
      </c>
      <c r="W738" s="31">
        <f t="shared" si="1382"/>
        <v>-0.66974</v>
      </c>
      <c r="X738" s="31">
        <f t="shared" si="1383"/>
        <v>-6.8936999999999998E-2</v>
      </c>
      <c r="Y738" s="60">
        <f t="shared" si="1384"/>
        <v>-0.4001668181818181</v>
      </c>
      <c r="Z738" s="60">
        <f t="shared" si="1385"/>
        <v>5.7549999999999997E-3</v>
      </c>
      <c r="AA738" s="60">
        <f t="shared" si="1386"/>
        <v>3.3059999999999999E-3</v>
      </c>
      <c r="AC738" s="60">
        <f t="shared" si="1417"/>
        <v>-0.34549000000000002</v>
      </c>
      <c r="AD738" s="60">
        <f t="shared" si="1415"/>
        <v>0.15495800000000001</v>
      </c>
      <c r="AE738" s="60">
        <f t="shared" si="1415"/>
        <v>0.23886599999999999</v>
      </c>
      <c r="AF738" s="60">
        <f t="shared" si="1415"/>
        <v>-0.36712</v>
      </c>
      <c r="AG738" s="60">
        <f t="shared" si="1415"/>
        <v>-0.66974</v>
      </c>
      <c r="AH738" s="60">
        <f t="shared" si="1415"/>
        <v>-6.8936999999999998E-2</v>
      </c>
      <c r="AI738" s="60">
        <f t="shared" si="1415"/>
        <v>-0.4001668181818181</v>
      </c>
      <c r="AJ738" s="60">
        <f t="shared" si="1415"/>
        <v>5.7549999999999997E-3</v>
      </c>
      <c r="AK738" s="60">
        <f t="shared" si="1415"/>
        <v>3.3059999999999999E-3</v>
      </c>
      <c r="AM738" s="31">
        <f t="shared" si="1419"/>
        <v>2.6796500000000001</v>
      </c>
      <c r="AN738" s="31">
        <f t="shared" si="1418"/>
        <v>1.0926150000000001</v>
      </c>
      <c r="AO738" s="31">
        <f t="shared" si="1418"/>
        <v>3.0168059999999994</v>
      </c>
      <c r="AP738" s="31">
        <f t="shared" si="1418"/>
        <v>1.8500219999999996</v>
      </c>
      <c r="AQ738" s="31">
        <f t="shared" si="1418"/>
        <v>1.2349809999999999</v>
      </c>
      <c r="AR738" s="31">
        <f t="shared" si="1418"/>
        <v>0.40229300000000001</v>
      </c>
      <c r="AS738" s="31">
        <f t="shared" si="1418"/>
        <v>1.1080647272727271</v>
      </c>
      <c r="AT738" s="31">
        <f t="shared" si="1418"/>
        <v>0.40733000000000019</v>
      </c>
      <c r="AU738" s="31">
        <f t="shared" si="1418"/>
        <v>-1.2051419999999999</v>
      </c>
    </row>
    <row r="739" spans="1:67" x14ac:dyDescent="0.25">
      <c r="A739" s="25" t="s">
        <v>123</v>
      </c>
      <c r="B739" s="25" t="s">
        <v>103</v>
      </c>
      <c r="C739" s="25" t="s">
        <v>93</v>
      </c>
      <c r="D739" s="26">
        <v>18</v>
      </c>
      <c r="F739" s="29">
        <v>-8.6081000000000005E-2</v>
      </c>
      <c r="G739" s="29">
        <v>-0.89865099999999998</v>
      </c>
      <c r="H739" s="29">
        <v>-0.22926299999999999</v>
      </c>
      <c r="I739" s="29">
        <v>-0.27967900000000001</v>
      </c>
      <c r="J739" s="29">
        <v>-0.70536399999999999</v>
      </c>
      <c r="K739" s="29">
        <v>-0.98417100000000002</v>
      </c>
      <c r="L739" s="29">
        <v>-0.51876699999999998</v>
      </c>
      <c r="M739" s="58">
        <v>-1.1734370000000001</v>
      </c>
      <c r="N739" s="58">
        <v>-0.16627600000000001</v>
      </c>
      <c r="O739" s="58">
        <v>-0.30806499999999998</v>
      </c>
      <c r="R739" s="31"/>
      <c r="S739" s="31">
        <f t="shared" si="1378"/>
        <v>-0.89865099999999998</v>
      </c>
      <c r="T739" s="31">
        <f t="shared" si="1379"/>
        <v>-0.22926299999999999</v>
      </c>
      <c r="U739" s="31">
        <f t="shared" si="1380"/>
        <v>-0.27967900000000001</v>
      </c>
      <c r="V739" s="31">
        <f t="shared" si="1381"/>
        <v>-0.70536399999999999</v>
      </c>
      <c r="W739" s="31">
        <f t="shared" si="1382"/>
        <v>-0.98417100000000002</v>
      </c>
      <c r="X739" s="31">
        <f t="shared" si="1383"/>
        <v>-0.51876699999999998</v>
      </c>
      <c r="Y739" s="60">
        <f t="shared" si="1384"/>
        <v>-0.58033372727272725</v>
      </c>
      <c r="Z739" s="60">
        <f t="shared" si="1385"/>
        <v>-0.16627600000000001</v>
      </c>
      <c r="AA739" s="60">
        <f t="shared" si="1386"/>
        <v>-0.30806499999999998</v>
      </c>
      <c r="AC739" s="60">
        <f t="shared" si="1417"/>
        <v>-0.89865099999999998</v>
      </c>
      <c r="AD739" s="60">
        <f t="shared" si="1415"/>
        <v>-0.22926299999999999</v>
      </c>
      <c r="AE739" s="60">
        <f t="shared" si="1415"/>
        <v>-0.27967900000000001</v>
      </c>
      <c r="AF739" s="60">
        <f t="shared" si="1415"/>
        <v>-0.70536399999999999</v>
      </c>
      <c r="AG739" s="60">
        <f t="shared" si="1415"/>
        <v>-0.98417100000000002</v>
      </c>
      <c r="AH739" s="60">
        <f t="shared" si="1415"/>
        <v>-0.51876699999999998</v>
      </c>
      <c r="AI739" s="60">
        <f t="shared" si="1415"/>
        <v>-0.58033372727272725</v>
      </c>
      <c r="AJ739" s="60">
        <f t="shared" si="1415"/>
        <v>-0.16627600000000001</v>
      </c>
      <c r="AK739" s="60">
        <f t="shared" si="1415"/>
        <v>-0.30806499999999998</v>
      </c>
      <c r="AM739" s="31">
        <f t="shared" si="1419"/>
        <v>1.780999</v>
      </c>
      <c r="AN739" s="31">
        <f t="shared" si="1418"/>
        <v>0.86335200000000012</v>
      </c>
      <c r="AO739" s="31">
        <f t="shared" si="1418"/>
        <v>2.7371269999999992</v>
      </c>
      <c r="AP739" s="31">
        <f t="shared" si="1418"/>
        <v>1.1446579999999997</v>
      </c>
      <c r="AQ739" s="31">
        <f t="shared" si="1418"/>
        <v>0.25080999999999987</v>
      </c>
      <c r="AR739" s="31">
        <f t="shared" si="1418"/>
        <v>-0.11647399999999997</v>
      </c>
      <c r="AS739" s="31">
        <f t="shared" si="1418"/>
        <v>0.52773099999999984</v>
      </c>
      <c r="AT739" s="31">
        <f t="shared" si="1418"/>
        <v>0.24105400000000018</v>
      </c>
      <c r="AU739" s="31">
        <f t="shared" si="1418"/>
        <v>-1.513207</v>
      </c>
    </row>
    <row r="740" spans="1:67" x14ac:dyDescent="0.25">
      <c r="A740" s="25" t="s">
        <v>123</v>
      </c>
      <c r="B740" s="25" t="s">
        <v>90</v>
      </c>
      <c r="C740" s="25" t="s">
        <v>91</v>
      </c>
      <c r="D740" s="26">
        <v>19</v>
      </c>
      <c r="F740" s="29">
        <v>0.55875600000000003</v>
      </c>
      <c r="G740" s="29">
        <v>-7.9258999999999996E-2</v>
      </c>
      <c r="H740" s="29">
        <v>0.32453300000000002</v>
      </c>
      <c r="I740" s="29">
        <v>9.6249000000000001E-2</v>
      </c>
      <c r="J740" s="29">
        <v>-0.29130400000000001</v>
      </c>
      <c r="K740" s="29">
        <v>-0.62474099999999999</v>
      </c>
      <c r="L740" s="29">
        <v>8.6634000000000003E-2</v>
      </c>
      <c r="M740" s="58">
        <v>0.57314299999999996</v>
      </c>
      <c r="N740" s="58">
        <v>0.24211099999999999</v>
      </c>
      <c r="O740" s="58">
        <v>3.1229E-2</v>
      </c>
      <c r="R740" s="31"/>
      <c r="S740" s="31">
        <f t="shared" si="1378"/>
        <v>-7.9258999999999996E-2</v>
      </c>
      <c r="T740" s="31">
        <f t="shared" si="1379"/>
        <v>0.32453300000000002</v>
      </c>
      <c r="U740" s="31">
        <f t="shared" si="1380"/>
        <v>9.6249000000000001E-2</v>
      </c>
      <c r="V740" s="31">
        <f t="shared" si="1381"/>
        <v>-0.29130400000000001</v>
      </c>
      <c r="W740" s="31">
        <f t="shared" si="1382"/>
        <v>-0.62474099999999999</v>
      </c>
      <c r="X740" s="31">
        <f t="shared" si="1383"/>
        <v>8.6634000000000003E-2</v>
      </c>
      <c r="Y740" s="60">
        <f t="shared" si="1384"/>
        <v>0.56529554545454552</v>
      </c>
      <c r="Z740" s="60">
        <f t="shared" si="1385"/>
        <v>0.24211099999999999</v>
      </c>
      <c r="AA740" s="60">
        <f t="shared" si="1386"/>
        <v>3.1229E-2</v>
      </c>
      <c r="AC740" s="60">
        <f t="shared" si="1417"/>
        <v>-7.9258999999999996E-2</v>
      </c>
      <c r="AD740" s="60">
        <f t="shared" si="1415"/>
        <v>0.32453300000000002</v>
      </c>
      <c r="AE740" s="60">
        <f t="shared" si="1415"/>
        <v>9.6249000000000001E-2</v>
      </c>
      <c r="AF740" s="60">
        <f t="shared" si="1415"/>
        <v>-0.29130400000000001</v>
      </c>
      <c r="AG740" s="60">
        <f t="shared" si="1415"/>
        <v>-0.62474099999999999</v>
      </c>
      <c r="AH740" s="60">
        <f t="shared" si="1415"/>
        <v>8.6634000000000003E-2</v>
      </c>
      <c r="AI740" s="60">
        <f t="shared" si="1415"/>
        <v>0.56529554545454552</v>
      </c>
      <c r="AJ740" s="60">
        <f t="shared" si="1415"/>
        <v>0.24211099999999999</v>
      </c>
      <c r="AK740" s="60">
        <f t="shared" si="1415"/>
        <v>3.1229E-2</v>
      </c>
      <c r="AM740" s="31">
        <f t="shared" si="1419"/>
        <v>1.70174</v>
      </c>
      <c r="AN740" s="31">
        <f t="shared" si="1418"/>
        <v>1.1878850000000001</v>
      </c>
      <c r="AO740" s="31">
        <f t="shared" si="1418"/>
        <v>2.833375999999999</v>
      </c>
      <c r="AP740" s="31">
        <f t="shared" si="1418"/>
        <v>0.85335399999999972</v>
      </c>
      <c r="AQ740" s="31">
        <f t="shared" si="1418"/>
        <v>-0.37393100000000012</v>
      </c>
      <c r="AR740" s="31">
        <f t="shared" si="1418"/>
        <v>-2.9839999999999964E-2</v>
      </c>
      <c r="AS740" s="31">
        <f t="shared" si="1418"/>
        <v>1.0930265454545454</v>
      </c>
      <c r="AT740" s="31">
        <f t="shared" si="1418"/>
        <v>0.48316500000000018</v>
      </c>
      <c r="AU740" s="31">
        <f t="shared" si="1418"/>
        <v>-1.481978</v>
      </c>
    </row>
    <row r="741" spans="1:67" x14ac:dyDescent="0.25">
      <c r="A741" s="25" t="s">
        <v>123</v>
      </c>
      <c r="B741" s="25" t="s">
        <v>90</v>
      </c>
      <c r="C741" s="25" t="s">
        <v>92</v>
      </c>
      <c r="D741" s="26">
        <v>20</v>
      </c>
      <c r="F741" s="29">
        <v>0.42018100000000003</v>
      </c>
      <c r="G741" s="29">
        <v>0.12669900000000001</v>
      </c>
      <c r="H741" s="29">
        <v>0.53486699999999998</v>
      </c>
      <c r="I741" s="29">
        <v>0.194631</v>
      </c>
      <c r="J741" s="29">
        <v>-0.23635999999999999</v>
      </c>
      <c r="K741" s="29">
        <v>-0.64894200000000002</v>
      </c>
      <c r="L741" s="29">
        <v>0.26692500000000002</v>
      </c>
      <c r="M741" s="58">
        <v>0.53426200000000001</v>
      </c>
      <c r="N741" s="58">
        <v>0.37726599999999999</v>
      </c>
      <c r="O741" s="58">
        <v>6.1633E-2</v>
      </c>
      <c r="R741" s="31"/>
      <c r="S741" s="31">
        <f t="shared" si="1378"/>
        <v>0.12669900000000001</v>
      </c>
      <c r="T741" s="31">
        <f t="shared" si="1379"/>
        <v>0.53486699999999998</v>
      </c>
      <c r="U741" s="31">
        <f t="shared" si="1380"/>
        <v>0.194631</v>
      </c>
      <c r="V741" s="31">
        <f t="shared" si="1381"/>
        <v>-0.23635999999999999</v>
      </c>
      <c r="W741" s="31">
        <f t="shared" si="1382"/>
        <v>-0.64894200000000002</v>
      </c>
      <c r="X741" s="31">
        <f t="shared" si="1383"/>
        <v>0.26692500000000002</v>
      </c>
      <c r="Y741" s="60">
        <f t="shared" si="1384"/>
        <v>0.47203600000000007</v>
      </c>
      <c r="Z741" s="60">
        <f t="shared" si="1385"/>
        <v>0.37726599999999999</v>
      </c>
      <c r="AA741" s="60">
        <f t="shared" si="1386"/>
        <v>6.1633E-2</v>
      </c>
      <c r="AC741" s="60">
        <f t="shared" si="1417"/>
        <v>0.12669900000000001</v>
      </c>
      <c r="AD741" s="60">
        <f t="shared" si="1415"/>
        <v>0.53486699999999998</v>
      </c>
      <c r="AE741" s="60">
        <f t="shared" si="1415"/>
        <v>0.194631</v>
      </c>
      <c r="AF741" s="60">
        <f t="shared" si="1415"/>
        <v>-0.23635999999999999</v>
      </c>
      <c r="AG741" s="60">
        <f t="shared" si="1415"/>
        <v>-0.64894200000000002</v>
      </c>
      <c r="AH741" s="60">
        <f t="shared" si="1415"/>
        <v>0.26692500000000002</v>
      </c>
      <c r="AI741" s="60">
        <f t="shared" si="1415"/>
        <v>0.47203600000000007</v>
      </c>
      <c r="AJ741" s="60">
        <f t="shared" si="1415"/>
        <v>0.37726599999999999</v>
      </c>
      <c r="AK741" s="60">
        <f t="shared" si="1415"/>
        <v>6.1633E-2</v>
      </c>
      <c r="AM741" s="31">
        <f t="shared" si="1419"/>
        <v>1.8284389999999999</v>
      </c>
      <c r="AN741" s="31">
        <f t="shared" si="1418"/>
        <v>1.7227520000000001</v>
      </c>
      <c r="AO741" s="31">
        <f t="shared" si="1418"/>
        <v>3.0280069999999988</v>
      </c>
      <c r="AP741" s="31">
        <f t="shared" si="1418"/>
        <v>0.61699399999999971</v>
      </c>
      <c r="AQ741" s="31">
        <f t="shared" si="1418"/>
        <v>-1.0228730000000001</v>
      </c>
      <c r="AR741" s="31">
        <f t="shared" si="1418"/>
        <v>0.23708500000000005</v>
      </c>
      <c r="AS741" s="31">
        <f t="shared" si="1418"/>
        <v>1.5650625454545455</v>
      </c>
      <c r="AT741" s="31">
        <f t="shared" si="1418"/>
        <v>0.86043100000000017</v>
      </c>
      <c r="AU741" s="31">
        <f t="shared" si="1418"/>
        <v>-1.420345</v>
      </c>
    </row>
    <row r="742" spans="1:67" x14ac:dyDescent="0.25">
      <c r="A742" s="25" t="s">
        <v>123</v>
      </c>
      <c r="B742" s="25" t="s">
        <v>90</v>
      </c>
      <c r="C742" s="25" t="s">
        <v>93</v>
      </c>
      <c r="D742" s="26">
        <v>21</v>
      </c>
      <c r="F742" s="29">
        <v>4.3975E-2</v>
      </c>
      <c r="G742" s="29">
        <v>0.29242499999999999</v>
      </c>
      <c r="H742" s="29">
        <v>0.50802499999999995</v>
      </c>
      <c r="I742" s="29">
        <v>0.228218</v>
      </c>
      <c r="J742" s="29">
        <v>-0.18872900000000001</v>
      </c>
      <c r="K742" s="29">
        <v>-0.51581699999999997</v>
      </c>
      <c r="L742" s="29">
        <v>0.29043099999999999</v>
      </c>
      <c r="M742" s="58">
        <v>0.286715</v>
      </c>
      <c r="N742" s="58">
        <v>0.32911899999999999</v>
      </c>
      <c r="O742" s="58">
        <v>-6.5870999999999999E-2</v>
      </c>
      <c r="R742" s="31"/>
      <c r="S742" s="31">
        <f t="shared" si="1378"/>
        <v>0.29242499999999999</v>
      </c>
      <c r="T742" s="31">
        <f t="shared" si="1379"/>
        <v>0.50802499999999995</v>
      </c>
      <c r="U742" s="31">
        <f t="shared" si="1380"/>
        <v>0.228218</v>
      </c>
      <c r="V742" s="31">
        <f t="shared" si="1381"/>
        <v>-0.18872900000000001</v>
      </c>
      <c r="W742" s="31">
        <f t="shared" si="1382"/>
        <v>-0.51581699999999997</v>
      </c>
      <c r="X742" s="31">
        <f t="shared" si="1383"/>
        <v>0.29043099999999999</v>
      </c>
      <c r="Y742" s="60">
        <f t="shared" si="1384"/>
        <v>0.15431136363636364</v>
      </c>
      <c r="Z742" s="60">
        <f t="shared" si="1385"/>
        <v>0.32911899999999999</v>
      </c>
      <c r="AA742" s="60">
        <f t="shared" si="1386"/>
        <v>-6.5870999999999999E-2</v>
      </c>
      <c r="AC742" s="60">
        <f t="shared" si="1417"/>
        <v>0.29242499999999999</v>
      </c>
      <c r="AD742" s="60">
        <f t="shared" si="1415"/>
        <v>0.50802499999999995</v>
      </c>
      <c r="AE742" s="60">
        <f t="shared" si="1415"/>
        <v>0.228218</v>
      </c>
      <c r="AF742" s="60">
        <f t="shared" si="1415"/>
        <v>-0.18872900000000001</v>
      </c>
      <c r="AG742" s="60">
        <f t="shared" si="1415"/>
        <v>-0.51581699999999997</v>
      </c>
      <c r="AH742" s="60">
        <f t="shared" si="1415"/>
        <v>0.29043099999999999</v>
      </c>
      <c r="AI742" s="60">
        <f t="shared" si="1415"/>
        <v>0.15431136363636364</v>
      </c>
      <c r="AJ742" s="60">
        <f t="shared" si="1415"/>
        <v>0.32911899999999999</v>
      </c>
      <c r="AK742" s="60">
        <f t="shared" si="1415"/>
        <v>-6.5870999999999999E-2</v>
      </c>
      <c r="AM742" s="31">
        <f t="shared" si="1419"/>
        <v>2.1208640000000001</v>
      </c>
      <c r="AN742" s="31">
        <f t="shared" si="1418"/>
        <v>2.2307769999999998</v>
      </c>
      <c r="AO742" s="31">
        <f t="shared" si="1418"/>
        <v>3.2562249999999988</v>
      </c>
      <c r="AP742" s="31">
        <f t="shared" si="1418"/>
        <v>0.42826499999999967</v>
      </c>
      <c r="AQ742" s="31">
        <f t="shared" si="1418"/>
        <v>-1.5386900000000001</v>
      </c>
      <c r="AR742" s="31">
        <f t="shared" si="1418"/>
        <v>0.5275160000000001</v>
      </c>
      <c r="AS742" s="31">
        <f t="shared" si="1418"/>
        <v>1.719373909090909</v>
      </c>
      <c r="AT742" s="31">
        <f t="shared" si="1418"/>
        <v>1.1895500000000001</v>
      </c>
      <c r="AU742" s="31">
        <f t="shared" si="1418"/>
        <v>-1.486216</v>
      </c>
    </row>
    <row r="743" spans="1:67" x14ac:dyDescent="0.25">
      <c r="A743" s="25" t="s">
        <v>123</v>
      </c>
      <c r="B743" s="25" t="s">
        <v>94</v>
      </c>
      <c r="C743" s="25" t="s">
        <v>91</v>
      </c>
      <c r="D743" s="26">
        <v>22</v>
      </c>
      <c r="F743" s="29">
        <v>-0.92336499999999999</v>
      </c>
      <c r="G743" s="29">
        <v>-0.95552599999999999</v>
      </c>
      <c r="H743" s="29">
        <v>-0.53542199999999995</v>
      </c>
      <c r="I743" s="29">
        <v>-0.85047200000000001</v>
      </c>
      <c r="J743" s="29">
        <v>-0.93607899999999999</v>
      </c>
      <c r="K743" s="29">
        <v>-1.0434730000000001</v>
      </c>
      <c r="L743" s="29">
        <v>-0.72734799999999999</v>
      </c>
      <c r="M743" s="58">
        <v>-0.37693900000000002</v>
      </c>
      <c r="N743" s="58">
        <v>-0.42462299999999997</v>
      </c>
      <c r="O743" s="58">
        <v>-0.51935200000000004</v>
      </c>
      <c r="R743" s="31"/>
      <c r="S743" s="31">
        <f t="shared" si="1378"/>
        <v>-0.95552599999999999</v>
      </c>
      <c r="T743" s="31">
        <f t="shared" si="1379"/>
        <v>-0.53542199999999995</v>
      </c>
      <c r="U743" s="31">
        <f t="shared" si="1380"/>
        <v>-0.85047200000000001</v>
      </c>
      <c r="V743" s="31">
        <f t="shared" si="1381"/>
        <v>-0.93607899999999999</v>
      </c>
      <c r="W743" s="31">
        <f t="shared" si="1382"/>
        <v>-1.0434730000000001</v>
      </c>
      <c r="X743" s="31">
        <f t="shared" si="1383"/>
        <v>-0.72734799999999999</v>
      </c>
      <c r="Y743" s="60">
        <f t="shared" si="1384"/>
        <v>-0.67498954545454548</v>
      </c>
      <c r="Z743" s="60">
        <f t="shared" si="1385"/>
        <v>-0.42462299999999997</v>
      </c>
      <c r="AA743" s="60">
        <f t="shared" si="1386"/>
        <v>-0.51935200000000004</v>
      </c>
      <c r="AC743" s="60">
        <f t="shared" si="1417"/>
        <v>-0.95552599999999999</v>
      </c>
      <c r="AD743" s="60">
        <f t="shared" si="1415"/>
        <v>-0.53542199999999995</v>
      </c>
      <c r="AE743" s="60">
        <f t="shared" si="1415"/>
        <v>-0.85047200000000001</v>
      </c>
      <c r="AF743" s="60">
        <f t="shared" si="1415"/>
        <v>-0.93607899999999999</v>
      </c>
      <c r="AG743" s="60">
        <f t="shared" si="1415"/>
        <v>-1.0434730000000001</v>
      </c>
      <c r="AH743" s="60">
        <f t="shared" si="1415"/>
        <v>-0.72734799999999999</v>
      </c>
      <c r="AI743" s="60">
        <f t="shared" si="1415"/>
        <v>-0.67498954545454548</v>
      </c>
      <c r="AJ743" s="60">
        <f t="shared" si="1415"/>
        <v>-0.42462299999999997</v>
      </c>
      <c r="AK743" s="60">
        <f t="shared" si="1415"/>
        <v>-0.51935200000000004</v>
      </c>
      <c r="AM743" s="31">
        <f t="shared" si="1419"/>
        <v>1.1653380000000002</v>
      </c>
      <c r="AN743" s="31">
        <f t="shared" si="1418"/>
        <v>1.6953549999999997</v>
      </c>
      <c r="AO743" s="31">
        <f t="shared" si="1418"/>
        <v>2.4057529999999989</v>
      </c>
      <c r="AP743" s="31">
        <f t="shared" si="1418"/>
        <v>-0.50781400000000032</v>
      </c>
      <c r="AQ743" s="31">
        <f t="shared" si="1418"/>
        <v>-2.5821630000000004</v>
      </c>
      <c r="AR743" s="31">
        <f t="shared" si="1418"/>
        <v>-0.1998319999999999</v>
      </c>
      <c r="AS743" s="31">
        <f t="shared" si="1418"/>
        <v>1.0443843636363637</v>
      </c>
      <c r="AT743" s="31">
        <f t="shared" si="1418"/>
        <v>0.76492700000000013</v>
      </c>
      <c r="AU743" s="31">
        <f t="shared" si="1418"/>
        <v>-2.0055680000000002</v>
      </c>
    </row>
    <row r="744" spans="1:67" x14ac:dyDescent="0.25">
      <c r="A744" s="25" t="s">
        <v>123</v>
      </c>
      <c r="B744" s="25" t="s">
        <v>94</v>
      </c>
      <c r="C744" s="25" t="s">
        <v>92</v>
      </c>
      <c r="D744" s="26">
        <v>23</v>
      </c>
      <c r="F744" s="29">
        <v>-0.71751100000000001</v>
      </c>
      <c r="G744" s="29">
        <v>-0.57307799999999998</v>
      </c>
      <c r="H744" s="29">
        <v>-0.240484</v>
      </c>
      <c r="I744" s="29">
        <v>-0.55205800000000005</v>
      </c>
      <c r="J744" s="29">
        <v>-0.68839700000000004</v>
      </c>
      <c r="K744" s="29">
        <v>-1.0192369999999999</v>
      </c>
      <c r="L744" s="29">
        <v>-0.531443</v>
      </c>
      <c r="M744" s="58">
        <v>-0.12296899999999999</v>
      </c>
      <c r="N744" s="58">
        <v>-0.41666799999999998</v>
      </c>
      <c r="O744" s="58">
        <v>-0.517401</v>
      </c>
      <c r="R744" s="31"/>
      <c r="S744" s="31">
        <f t="shared" si="1378"/>
        <v>-0.57307799999999998</v>
      </c>
      <c r="T744" s="31">
        <f t="shared" si="1379"/>
        <v>-0.240484</v>
      </c>
      <c r="U744" s="31">
        <f t="shared" si="1380"/>
        <v>-0.55205800000000005</v>
      </c>
      <c r="V744" s="31">
        <f t="shared" si="1381"/>
        <v>-0.68839700000000004</v>
      </c>
      <c r="W744" s="31">
        <f t="shared" si="1382"/>
        <v>-1.0192369999999999</v>
      </c>
      <c r="X744" s="31">
        <f t="shared" si="1383"/>
        <v>-0.531443</v>
      </c>
      <c r="Y744" s="60">
        <f t="shared" si="1384"/>
        <v>-0.44726463636363634</v>
      </c>
      <c r="Z744" s="60">
        <f t="shared" si="1385"/>
        <v>-0.41666799999999998</v>
      </c>
      <c r="AA744" s="60">
        <f t="shared" si="1386"/>
        <v>-0.517401</v>
      </c>
      <c r="AC744" s="60">
        <f t="shared" si="1417"/>
        <v>-0.57307799999999998</v>
      </c>
      <c r="AD744" s="60">
        <f t="shared" ref="AD744:AD748" si="1420">T744</f>
        <v>-0.240484</v>
      </c>
      <c r="AE744" s="60">
        <f t="shared" ref="AE744:AE748" si="1421">U744</f>
        <v>-0.55205800000000005</v>
      </c>
      <c r="AF744" s="60">
        <f t="shared" ref="AF744:AF748" si="1422">V744</f>
        <v>-0.68839700000000004</v>
      </c>
      <c r="AG744" s="60">
        <f t="shared" ref="AG744:AG748" si="1423">W744</f>
        <v>-1.0192369999999999</v>
      </c>
      <c r="AH744" s="60">
        <f t="shared" ref="AH744:AH748" si="1424">X744</f>
        <v>-0.531443</v>
      </c>
      <c r="AI744" s="60">
        <f t="shared" ref="AI744:AI748" si="1425">Y744</f>
        <v>-0.44726463636363634</v>
      </c>
      <c r="AJ744" s="60">
        <f t="shared" ref="AJ744:AJ748" si="1426">Z744</f>
        <v>-0.41666799999999998</v>
      </c>
      <c r="AK744" s="60">
        <f t="shared" ref="AK744:AK748" si="1427">AA744</f>
        <v>-0.517401</v>
      </c>
      <c r="AM744" s="31">
        <f t="shared" si="1419"/>
        <v>0.59226000000000023</v>
      </c>
      <c r="AN744" s="31">
        <f t="shared" si="1418"/>
        <v>1.4548709999999998</v>
      </c>
      <c r="AO744" s="31">
        <f t="shared" si="1418"/>
        <v>1.8536949999999988</v>
      </c>
      <c r="AP744" s="31">
        <f t="shared" si="1418"/>
        <v>-1.1962110000000004</v>
      </c>
      <c r="AQ744" s="31">
        <f t="shared" si="1418"/>
        <v>-3.6014000000000004</v>
      </c>
      <c r="AR744" s="31">
        <f t="shared" si="1418"/>
        <v>-0.7312749999999999</v>
      </c>
      <c r="AS744" s="31">
        <f t="shared" si="1418"/>
        <v>0.59711972727272733</v>
      </c>
      <c r="AT744" s="31">
        <f t="shared" si="1418"/>
        <v>0.34825900000000015</v>
      </c>
      <c r="AU744" s="31">
        <f t="shared" si="1418"/>
        <v>-2.5229690000000002</v>
      </c>
    </row>
    <row r="745" spans="1:67" x14ac:dyDescent="0.25">
      <c r="A745" s="25" t="s">
        <v>123</v>
      </c>
      <c r="B745" s="25" t="s">
        <v>94</v>
      </c>
      <c r="C745" s="25" t="s">
        <v>93</v>
      </c>
      <c r="D745" s="26">
        <v>24</v>
      </c>
      <c r="F745" s="29">
        <v>-0.70020400000000005</v>
      </c>
      <c r="G745" s="29">
        <v>-0.366782</v>
      </c>
      <c r="H745" s="29">
        <v>-3.8893999999999998E-2</v>
      </c>
      <c r="I745" s="29">
        <v>-0.29195500000000002</v>
      </c>
      <c r="J745" s="29">
        <v>-0.44705899999999998</v>
      </c>
      <c r="K745" s="29">
        <v>-0.81820700000000002</v>
      </c>
      <c r="L745" s="29">
        <v>-0.35915399999999997</v>
      </c>
      <c r="M745" s="58">
        <v>-0.14612900000000001</v>
      </c>
      <c r="N745" s="58">
        <v>-0.406335</v>
      </c>
      <c r="O745" s="58">
        <v>-0.54055299999999995</v>
      </c>
      <c r="R745" s="31"/>
      <c r="S745" s="31">
        <f t="shared" si="1378"/>
        <v>-0.366782</v>
      </c>
      <c r="T745" s="31">
        <f t="shared" si="1379"/>
        <v>-3.8893999999999998E-2</v>
      </c>
      <c r="U745" s="31">
        <f t="shared" si="1380"/>
        <v>-0.29195500000000002</v>
      </c>
      <c r="V745" s="31">
        <f t="shared" si="1381"/>
        <v>-0.44705899999999998</v>
      </c>
      <c r="W745" s="31">
        <f t="shared" si="1382"/>
        <v>-0.81820700000000002</v>
      </c>
      <c r="X745" s="31">
        <f t="shared" si="1383"/>
        <v>-0.35915399999999997</v>
      </c>
      <c r="Y745" s="60">
        <f t="shared" si="1384"/>
        <v>-0.44835172727272726</v>
      </c>
      <c r="Z745" s="60">
        <f t="shared" si="1385"/>
        <v>-0.406335</v>
      </c>
      <c r="AA745" s="60">
        <f t="shared" si="1386"/>
        <v>-0.54055299999999995</v>
      </c>
      <c r="AC745" s="60">
        <f t="shared" si="1417"/>
        <v>-0.366782</v>
      </c>
      <c r="AD745" s="60">
        <f t="shared" si="1420"/>
        <v>-3.8893999999999998E-2</v>
      </c>
      <c r="AE745" s="60">
        <f t="shared" si="1421"/>
        <v>-0.29195500000000002</v>
      </c>
      <c r="AF745" s="60">
        <f t="shared" si="1422"/>
        <v>-0.44705899999999998</v>
      </c>
      <c r="AG745" s="60">
        <f t="shared" si="1423"/>
        <v>-0.81820700000000002</v>
      </c>
      <c r="AH745" s="60">
        <f t="shared" si="1424"/>
        <v>-0.35915399999999997</v>
      </c>
      <c r="AI745" s="60">
        <f t="shared" si="1425"/>
        <v>-0.44835172727272726</v>
      </c>
      <c r="AJ745" s="60">
        <f t="shared" si="1426"/>
        <v>-0.406335</v>
      </c>
      <c r="AK745" s="60">
        <f t="shared" si="1427"/>
        <v>-0.54055299999999995</v>
      </c>
      <c r="AM745" s="31">
        <f t="shared" si="1419"/>
        <v>0.22547800000000023</v>
      </c>
      <c r="AN745" s="31">
        <f t="shared" ref="AN745:AN748" si="1428">AD745+AN744</f>
        <v>1.4159769999999998</v>
      </c>
      <c r="AO745" s="31">
        <f t="shared" ref="AO745:AO748" si="1429">AE745+AO744</f>
        <v>1.5617399999999988</v>
      </c>
      <c r="AP745" s="31">
        <f t="shared" ref="AP745:AP748" si="1430">AF745+AP744</f>
        <v>-1.6432700000000002</v>
      </c>
      <c r="AQ745" s="31">
        <f t="shared" ref="AQ745:AQ748" si="1431">AG745+AQ744</f>
        <v>-4.4196070000000001</v>
      </c>
      <c r="AR745" s="31">
        <f t="shared" ref="AR745:AR748" si="1432">AH745+AR744</f>
        <v>-1.0904289999999999</v>
      </c>
      <c r="AS745" s="31">
        <f t="shared" ref="AS745:AS748" si="1433">AI745+AS744</f>
        <v>0.14876800000000007</v>
      </c>
      <c r="AT745" s="31">
        <f t="shared" ref="AT745:AT748" si="1434">AJ745+AT744</f>
        <v>-5.807599999999985E-2</v>
      </c>
      <c r="AU745" s="31">
        <f t="shared" ref="AU745:AU748" si="1435">AK745+AU744</f>
        <v>-3.0635220000000003</v>
      </c>
    </row>
    <row r="746" spans="1:67" x14ac:dyDescent="0.25">
      <c r="A746" s="25" t="s">
        <v>123</v>
      </c>
      <c r="B746" s="25" t="s">
        <v>95</v>
      </c>
      <c r="C746" s="25" t="s">
        <v>91</v>
      </c>
      <c r="D746" s="26">
        <v>25</v>
      </c>
      <c r="F746" s="29">
        <v>-0.324681</v>
      </c>
      <c r="G746" s="29">
        <v>0.22778300000000001</v>
      </c>
      <c r="H746" s="29">
        <v>0.29966900000000002</v>
      </c>
      <c r="I746" s="29">
        <v>0.173682</v>
      </c>
      <c r="J746" s="29">
        <v>0.127132</v>
      </c>
      <c r="K746" s="29">
        <v>-0.130188</v>
      </c>
      <c r="L746" s="29">
        <v>0.202736</v>
      </c>
      <c r="M746" s="58">
        <v>-1.6069E-2</v>
      </c>
      <c r="N746" s="58">
        <v>-1.4469999999999999E-3</v>
      </c>
      <c r="O746" s="58">
        <v>-0.15154400000000001</v>
      </c>
      <c r="R746" s="31"/>
      <c r="S746" s="31">
        <f t="shared" si="1378"/>
        <v>0.22778300000000001</v>
      </c>
      <c r="T746" s="31">
        <f t="shared" si="1379"/>
        <v>0.29966900000000002</v>
      </c>
      <c r="U746" s="31">
        <f t="shared" si="1380"/>
        <v>0.173682</v>
      </c>
      <c r="V746" s="31">
        <f t="shared" si="1381"/>
        <v>0.127132</v>
      </c>
      <c r="W746" s="31">
        <f t="shared" si="1382"/>
        <v>-0.130188</v>
      </c>
      <c r="X746" s="31">
        <f t="shared" si="1383"/>
        <v>0.202736</v>
      </c>
      <c r="Y746" s="60">
        <f t="shared" si="1384"/>
        <v>-0.18440281818181817</v>
      </c>
      <c r="Z746" s="60">
        <f t="shared" si="1385"/>
        <v>-1.4469999999999999E-3</v>
      </c>
      <c r="AA746" s="60">
        <f t="shared" si="1386"/>
        <v>-0.15154400000000001</v>
      </c>
      <c r="AC746" s="60">
        <f t="shared" si="1417"/>
        <v>0.22778300000000001</v>
      </c>
      <c r="AD746" s="60">
        <f t="shared" si="1420"/>
        <v>0.29966900000000002</v>
      </c>
      <c r="AE746" s="60">
        <f t="shared" si="1421"/>
        <v>0.173682</v>
      </c>
      <c r="AF746" s="60">
        <f t="shared" si="1422"/>
        <v>0.127132</v>
      </c>
      <c r="AG746" s="60">
        <f t="shared" si="1423"/>
        <v>-0.130188</v>
      </c>
      <c r="AH746" s="60">
        <f t="shared" si="1424"/>
        <v>0.202736</v>
      </c>
      <c r="AI746" s="60">
        <f t="shared" si="1425"/>
        <v>-0.18440281818181817</v>
      </c>
      <c r="AJ746" s="60">
        <f t="shared" si="1426"/>
        <v>-1.4469999999999999E-3</v>
      </c>
      <c r="AK746" s="60">
        <f t="shared" si="1427"/>
        <v>-0.15154400000000001</v>
      </c>
      <c r="AM746" s="31">
        <f t="shared" si="1419"/>
        <v>0.45326100000000025</v>
      </c>
      <c r="AN746" s="31">
        <f t="shared" si="1428"/>
        <v>1.7156459999999998</v>
      </c>
      <c r="AO746" s="31">
        <f t="shared" si="1429"/>
        <v>1.7354219999999989</v>
      </c>
      <c r="AP746" s="31">
        <f t="shared" si="1430"/>
        <v>-1.5161380000000002</v>
      </c>
      <c r="AQ746" s="31">
        <f t="shared" si="1431"/>
        <v>-4.5497950000000005</v>
      </c>
      <c r="AR746" s="31">
        <f t="shared" si="1432"/>
        <v>-0.88769299999999984</v>
      </c>
      <c r="AS746" s="31">
        <f t="shared" si="1433"/>
        <v>-3.5634818181818101E-2</v>
      </c>
      <c r="AT746" s="31">
        <f t="shared" si="1434"/>
        <v>-5.9522999999999847E-2</v>
      </c>
      <c r="AU746" s="31">
        <f t="shared" si="1435"/>
        <v>-3.2150660000000002</v>
      </c>
    </row>
    <row r="747" spans="1:67" x14ac:dyDescent="0.25">
      <c r="A747" s="25" t="s">
        <v>123</v>
      </c>
      <c r="B747" s="25" t="s">
        <v>95</v>
      </c>
      <c r="C747" s="25" t="s">
        <v>92</v>
      </c>
      <c r="D747" s="26">
        <v>26</v>
      </c>
      <c r="F747" s="29">
        <v>-0.73045099999999996</v>
      </c>
      <c r="G747" s="29">
        <v>-0.31924799999999998</v>
      </c>
      <c r="H747" s="29">
        <v>5.5683000000000003E-2</v>
      </c>
      <c r="I747" s="29">
        <v>-0.304178</v>
      </c>
      <c r="J747" s="29">
        <v>-0.11255</v>
      </c>
      <c r="K747" s="29">
        <v>-0.25940600000000003</v>
      </c>
      <c r="L747" s="29">
        <v>0.138235</v>
      </c>
      <c r="M747" s="58">
        <v>-0.471883</v>
      </c>
      <c r="N747" s="58">
        <v>-2.7328000000000002E-2</v>
      </c>
      <c r="O747" s="58">
        <v>-7.6578999999999994E-2</v>
      </c>
      <c r="R747" s="31"/>
      <c r="S747" s="31">
        <f t="shared" si="1378"/>
        <v>-0.31924799999999998</v>
      </c>
      <c r="T747" s="31">
        <f t="shared" si="1379"/>
        <v>5.5683000000000003E-2</v>
      </c>
      <c r="U747" s="31">
        <f t="shared" si="1380"/>
        <v>-0.304178</v>
      </c>
      <c r="V747" s="31">
        <f t="shared" si="1381"/>
        <v>-0.11255</v>
      </c>
      <c r="W747" s="31">
        <f t="shared" si="1382"/>
        <v>-0.25940600000000003</v>
      </c>
      <c r="X747" s="31">
        <f t="shared" si="1383"/>
        <v>0.138235</v>
      </c>
      <c r="Y747" s="60">
        <f t="shared" si="1384"/>
        <v>-0.61292009090909083</v>
      </c>
      <c r="Z747" s="60">
        <f t="shared" si="1385"/>
        <v>-2.7328000000000002E-2</v>
      </c>
      <c r="AA747" s="60">
        <f t="shared" si="1386"/>
        <v>-7.6578999999999994E-2</v>
      </c>
      <c r="AC747" s="60">
        <f t="shared" si="1417"/>
        <v>-0.31924799999999998</v>
      </c>
      <c r="AD747" s="60">
        <f t="shared" si="1420"/>
        <v>5.5683000000000003E-2</v>
      </c>
      <c r="AE747" s="60">
        <f t="shared" si="1421"/>
        <v>-0.304178</v>
      </c>
      <c r="AF747" s="60">
        <f t="shared" si="1422"/>
        <v>-0.11255</v>
      </c>
      <c r="AG747" s="60">
        <f t="shared" si="1423"/>
        <v>-0.25940600000000003</v>
      </c>
      <c r="AH747" s="60">
        <f t="shared" si="1424"/>
        <v>0.138235</v>
      </c>
      <c r="AI747" s="60">
        <f t="shared" si="1425"/>
        <v>-0.61292009090909083</v>
      </c>
      <c r="AJ747" s="60">
        <f t="shared" si="1426"/>
        <v>-2.7328000000000002E-2</v>
      </c>
      <c r="AK747" s="60">
        <f t="shared" si="1427"/>
        <v>-7.6578999999999994E-2</v>
      </c>
      <c r="AM747" s="31">
        <f t="shared" si="1419"/>
        <v>0.13401300000000027</v>
      </c>
      <c r="AN747" s="31">
        <f t="shared" si="1428"/>
        <v>1.7713289999999997</v>
      </c>
      <c r="AO747" s="31">
        <f t="shared" si="1429"/>
        <v>1.4312439999999989</v>
      </c>
      <c r="AP747" s="31">
        <f t="shared" si="1430"/>
        <v>-1.6286880000000001</v>
      </c>
      <c r="AQ747" s="31">
        <f t="shared" si="1431"/>
        <v>-4.8092010000000007</v>
      </c>
      <c r="AR747" s="31">
        <f t="shared" si="1432"/>
        <v>-0.74945799999999985</v>
      </c>
      <c r="AS747" s="31">
        <f t="shared" si="1433"/>
        <v>-0.64855490909090896</v>
      </c>
      <c r="AT747" s="31">
        <f t="shared" si="1434"/>
        <v>-8.6850999999999845E-2</v>
      </c>
      <c r="AU747" s="31">
        <f t="shared" si="1435"/>
        <v>-3.2916450000000004</v>
      </c>
    </row>
    <row r="748" spans="1:67" x14ac:dyDescent="0.25">
      <c r="A748" s="25" t="s">
        <v>123</v>
      </c>
      <c r="B748" s="25" t="s">
        <v>95</v>
      </c>
      <c r="C748" s="25" t="s">
        <v>93</v>
      </c>
      <c r="D748" s="26">
        <v>27</v>
      </c>
      <c r="F748" s="29">
        <v>-0.91646700000000003</v>
      </c>
      <c r="G748" s="29">
        <v>-0.75507999999999997</v>
      </c>
      <c r="H748" s="29">
        <v>-0.21312500000000001</v>
      </c>
      <c r="I748" s="29">
        <v>-0.67352800000000002</v>
      </c>
      <c r="J748" s="29">
        <v>-0.41219699999999998</v>
      </c>
      <c r="K748" s="29">
        <v>-0.48643500000000001</v>
      </c>
      <c r="L748" s="29">
        <v>2.6641999999999999E-2</v>
      </c>
      <c r="M748" s="58">
        <v>-0.84597900000000004</v>
      </c>
      <c r="N748" s="58">
        <v>2.7070000000000002E-3</v>
      </c>
      <c r="O748" s="58">
        <v>-2.0143999999999999E-2</v>
      </c>
      <c r="R748" s="31"/>
      <c r="S748" s="31">
        <f t="shared" si="1378"/>
        <v>-0.75507999999999997</v>
      </c>
      <c r="T748" s="31">
        <f t="shared" si="1379"/>
        <v>-0.21312500000000001</v>
      </c>
      <c r="U748" s="31">
        <f t="shared" si="1380"/>
        <v>-0.67352800000000002</v>
      </c>
      <c r="V748" s="31">
        <f t="shared" si="1381"/>
        <v>-0.41219699999999998</v>
      </c>
      <c r="W748" s="31">
        <f t="shared" si="1382"/>
        <v>-0.48643500000000001</v>
      </c>
      <c r="X748" s="31">
        <f t="shared" si="1383"/>
        <v>2.6641999999999999E-2</v>
      </c>
      <c r="Y748" s="60">
        <f t="shared" si="1384"/>
        <v>-0.88442700000000007</v>
      </c>
      <c r="Z748" s="60">
        <f t="shared" si="1385"/>
        <v>2.7070000000000002E-3</v>
      </c>
      <c r="AA748" s="60">
        <f t="shared" si="1386"/>
        <v>-2.0143999999999999E-2</v>
      </c>
      <c r="AC748" s="60">
        <f t="shared" si="1417"/>
        <v>-0.75507999999999997</v>
      </c>
      <c r="AD748" s="60">
        <f t="shared" si="1420"/>
        <v>-0.21312500000000001</v>
      </c>
      <c r="AE748" s="60">
        <f t="shared" si="1421"/>
        <v>-0.67352800000000002</v>
      </c>
      <c r="AF748" s="60">
        <f t="shared" si="1422"/>
        <v>-0.41219699999999998</v>
      </c>
      <c r="AG748" s="60">
        <f t="shared" si="1423"/>
        <v>-0.48643500000000001</v>
      </c>
      <c r="AH748" s="60">
        <f t="shared" si="1424"/>
        <v>2.6641999999999999E-2</v>
      </c>
      <c r="AI748" s="60">
        <f t="shared" si="1425"/>
        <v>-0.88442700000000007</v>
      </c>
      <c r="AJ748" s="60">
        <f t="shared" si="1426"/>
        <v>2.7070000000000002E-3</v>
      </c>
      <c r="AK748" s="60">
        <f t="shared" si="1427"/>
        <v>-2.0143999999999999E-2</v>
      </c>
      <c r="AM748" s="31">
        <f t="shared" si="1419"/>
        <v>-0.6210669999999997</v>
      </c>
      <c r="AN748" s="31">
        <f t="shared" si="1428"/>
        <v>1.5582039999999997</v>
      </c>
      <c r="AO748" s="31">
        <f t="shared" si="1429"/>
        <v>0.75771599999999883</v>
      </c>
      <c r="AP748" s="31">
        <f t="shared" si="1430"/>
        <v>-2.0408850000000003</v>
      </c>
      <c r="AQ748" s="31">
        <f t="shared" si="1431"/>
        <v>-5.2956360000000009</v>
      </c>
      <c r="AR748" s="31">
        <f t="shared" si="1432"/>
        <v>-0.7228159999999999</v>
      </c>
      <c r="AS748" s="31">
        <f t="shared" si="1433"/>
        <v>-1.5329819090909091</v>
      </c>
      <c r="AT748" s="31">
        <f t="shared" si="1434"/>
        <v>-8.4143999999999844E-2</v>
      </c>
      <c r="AU748" s="31">
        <f t="shared" si="1435"/>
        <v>-3.3117890000000005</v>
      </c>
    </row>
    <row r="749" spans="1:67" x14ac:dyDescent="0.25">
      <c r="A749" s="25" t="s">
        <v>123</v>
      </c>
      <c r="B749" s="25" t="s">
        <v>96</v>
      </c>
      <c r="C749" s="25" t="s">
        <v>91</v>
      </c>
      <c r="D749" s="26">
        <v>28</v>
      </c>
      <c r="F749" s="29">
        <v>-0.92923900000000004</v>
      </c>
      <c r="G749" s="29">
        <v>-0.101413</v>
      </c>
      <c r="H749" s="29">
        <v>-9.7543000000000005E-2</v>
      </c>
      <c r="I749" s="29">
        <v>-0.668937</v>
      </c>
      <c r="J749" s="29">
        <v>-0.29120000000000001</v>
      </c>
      <c r="K749" s="29">
        <v>6.8235000000000004E-2</v>
      </c>
      <c r="L749" s="29">
        <v>0.210227</v>
      </c>
      <c r="M749" s="58">
        <v>-0.56967400000000001</v>
      </c>
      <c r="N749" s="58">
        <v>-6.9725999999999996E-2</v>
      </c>
      <c r="O749" s="58">
        <v>0.26871899999999999</v>
      </c>
      <c r="R749" s="31"/>
      <c r="S749" s="31">
        <f t="shared" si="1378"/>
        <v>-0.101413</v>
      </c>
      <c r="T749" s="31">
        <f t="shared" si="1379"/>
        <v>-9.7543000000000005E-2</v>
      </c>
      <c r="U749" s="31">
        <f t="shared" si="1380"/>
        <v>-0.668937</v>
      </c>
      <c r="V749" s="31">
        <f t="shared" si="1381"/>
        <v>-0.29120000000000001</v>
      </c>
      <c r="W749" s="31">
        <f t="shared" si="1382"/>
        <v>6.8235000000000004E-2</v>
      </c>
      <c r="X749" s="31">
        <f t="shared" si="1383"/>
        <v>0.210227</v>
      </c>
      <c r="Y749" s="60">
        <f t="shared" si="1384"/>
        <v>-0.76580036363636372</v>
      </c>
      <c r="Z749" s="60">
        <f t="shared" si="1385"/>
        <v>-6.9725999999999996E-2</v>
      </c>
      <c r="AA749" s="60">
        <f t="shared" si="1386"/>
        <v>0.26871899999999999</v>
      </c>
      <c r="AC749" s="60"/>
      <c r="AD749" s="60"/>
      <c r="AE749" s="60"/>
      <c r="AF749" s="60"/>
      <c r="AG749" s="60"/>
      <c r="AH749" s="60"/>
      <c r="AI749" s="60"/>
      <c r="AJ749" s="60"/>
      <c r="AK749" s="60"/>
      <c r="AM749" s="31"/>
      <c r="AN749" s="31"/>
      <c r="AO749" s="31"/>
      <c r="AP749" s="31"/>
      <c r="AQ749" s="31"/>
      <c r="AR749" s="31"/>
      <c r="AS749" s="60"/>
      <c r="AW749" s="29">
        <f>S749</f>
        <v>-0.101413</v>
      </c>
      <c r="AX749" s="29">
        <f t="shared" ref="AX749:BE763" si="1436">T749</f>
        <v>-9.7543000000000005E-2</v>
      </c>
      <c r="AY749" s="29">
        <f t="shared" si="1436"/>
        <v>-0.668937</v>
      </c>
      <c r="AZ749" s="29">
        <f t="shared" si="1436"/>
        <v>-0.29120000000000001</v>
      </c>
      <c r="BA749" s="29">
        <f t="shared" si="1436"/>
        <v>6.8235000000000004E-2</v>
      </c>
      <c r="BB749" s="29">
        <f t="shared" si="1436"/>
        <v>0.210227</v>
      </c>
      <c r="BC749" s="29">
        <f t="shared" si="1436"/>
        <v>-0.76580036363636372</v>
      </c>
      <c r="BD749" s="29">
        <f t="shared" si="1436"/>
        <v>-6.9725999999999996E-2</v>
      </c>
      <c r="BE749" s="29">
        <f t="shared" si="1436"/>
        <v>0.26871899999999999</v>
      </c>
      <c r="BG749" s="29">
        <f>AW749</f>
        <v>-0.101413</v>
      </c>
      <c r="BH749" s="29">
        <f t="shared" ref="BH749:BO749" si="1437">AX749</f>
        <v>-9.7543000000000005E-2</v>
      </c>
      <c r="BI749" s="29">
        <f t="shared" si="1437"/>
        <v>-0.668937</v>
      </c>
      <c r="BJ749" s="29">
        <f t="shared" si="1437"/>
        <v>-0.29120000000000001</v>
      </c>
      <c r="BK749" s="29">
        <f t="shared" si="1437"/>
        <v>6.8235000000000004E-2</v>
      </c>
      <c r="BL749" s="29">
        <f t="shared" si="1437"/>
        <v>0.210227</v>
      </c>
      <c r="BM749" s="29">
        <f t="shared" si="1437"/>
        <v>-0.76580036363636372</v>
      </c>
      <c r="BN749" s="29">
        <f t="shared" si="1437"/>
        <v>-6.9725999999999996E-2</v>
      </c>
      <c r="BO749" s="29">
        <f t="shared" si="1437"/>
        <v>0.26871899999999999</v>
      </c>
    </row>
    <row r="750" spans="1:67" x14ac:dyDescent="0.25">
      <c r="A750" s="25" t="s">
        <v>123</v>
      </c>
      <c r="B750" s="25" t="s">
        <v>96</v>
      </c>
      <c r="C750" s="25" t="s">
        <v>92</v>
      </c>
      <c r="D750" s="26">
        <v>29</v>
      </c>
      <c r="F750" s="29">
        <v>-0.53629300000000002</v>
      </c>
      <c r="G750" s="29">
        <v>0.86668400000000001</v>
      </c>
      <c r="H750" s="29">
        <v>0.73873200000000006</v>
      </c>
      <c r="I750" s="29">
        <v>3.2229000000000001E-2</v>
      </c>
      <c r="J750" s="29">
        <v>7.8744999999999996E-2</v>
      </c>
      <c r="K750" s="29">
        <v>0.36239199999999999</v>
      </c>
      <c r="L750" s="29">
        <v>0.52807400000000004</v>
      </c>
      <c r="M750" s="58">
        <v>-5.8522999999999999E-2</v>
      </c>
      <c r="N750" s="58">
        <v>0.10918700000000001</v>
      </c>
      <c r="O750" s="58">
        <v>0.48315399999999997</v>
      </c>
      <c r="R750" s="31"/>
      <c r="S750" s="31">
        <f t="shared" si="1378"/>
        <v>0.86668400000000001</v>
      </c>
      <c r="T750" s="31">
        <f t="shared" si="1379"/>
        <v>0.73873200000000006</v>
      </c>
      <c r="U750" s="31">
        <f t="shared" si="1380"/>
        <v>3.2229000000000001E-2</v>
      </c>
      <c r="V750" s="31">
        <f t="shared" si="1381"/>
        <v>7.8744999999999996E-2</v>
      </c>
      <c r="W750" s="31">
        <f t="shared" si="1382"/>
        <v>0.36239199999999999</v>
      </c>
      <c r="X750" s="31">
        <f t="shared" si="1383"/>
        <v>0.52807400000000004</v>
      </c>
      <c r="Y750" s="60">
        <f t="shared" si="1384"/>
        <v>-0.3191248181818182</v>
      </c>
      <c r="Z750" s="60">
        <f t="shared" si="1385"/>
        <v>0.10918700000000001</v>
      </c>
      <c r="AA750" s="60">
        <f t="shared" si="1386"/>
        <v>0.48315399999999997</v>
      </c>
      <c r="AC750" s="60"/>
      <c r="AD750" s="60"/>
      <c r="AE750" s="60"/>
      <c r="AF750" s="60"/>
      <c r="AG750" s="60"/>
      <c r="AH750" s="60"/>
      <c r="AI750" s="60"/>
      <c r="AJ750" s="60"/>
      <c r="AK750" s="60"/>
      <c r="AM750" s="31"/>
      <c r="AN750" s="31"/>
      <c r="AO750" s="31"/>
      <c r="AP750" s="31"/>
      <c r="AQ750" s="31"/>
      <c r="AR750" s="31"/>
      <c r="AS750" s="60"/>
      <c r="AW750" s="29">
        <f t="shared" ref="AW750:AW763" si="1438">S750</f>
        <v>0.86668400000000001</v>
      </c>
      <c r="AX750" s="29">
        <f t="shared" si="1436"/>
        <v>0.73873200000000006</v>
      </c>
      <c r="AY750" s="29">
        <f t="shared" si="1436"/>
        <v>3.2229000000000001E-2</v>
      </c>
      <c r="AZ750" s="29">
        <f t="shared" si="1436"/>
        <v>7.8744999999999996E-2</v>
      </c>
      <c r="BA750" s="29">
        <f t="shared" si="1436"/>
        <v>0.36239199999999999</v>
      </c>
      <c r="BB750" s="29">
        <f t="shared" si="1436"/>
        <v>0.52807400000000004</v>
      </c>
      <c r="BC750" s="29">
        <f t="shared" si="1436"/>
        <v>-0.3191248181818182</v>
      </c>
      <c r="BD750" s="29">
        <f t="shared" si="1436"/>
        <v>0.10918700000000001</v>
      </c>
      <c r="BE750" s="29">
        <f t="shared" si="1436"/>
        <v>0.48315399999999997</v>
      </c>
      <c r="BG750" s="29">
        <f t="shared" ref="BG750:BG763" si="1439">AW750+BG749</f>
        <v>0.76527100000000003</v>
      </c>
      <c r="BH750" s="29">
        <f t="shared" ref="BH750:BH763" si="1440">AX750+BH749</f>
        <v>0.64118900000000001</v>
      </c>
      <c r="BI750" s="29">
        <f t="shared" ref="BI750:BI763" si="1441">AY750+BI749</f>
        <v>-0.63670800000000005</v>
      </c>
      <c r="BJ750" s="29">
        <f t="shared" ref="BJ750:BJ763" si="1442">AZ750+BJ749</f>
        <v>-0.212455</v>
      </c>
      <c r="BK750" s="29">
        <f t="shared" ref="BK750:BK763" si="1443">BA750+BK749</f>
        <v>0.43062699999999998</v>
      </c>
      <c r="BL750" s="29">
        <f t="shared" ref="BL750:BL763" si="1444">BB750+BL749</f>
        <v>0.7383010000000001</v>
      </c>
      <c r="BM750" s="29">
        <f t="shared" ref="BM750:BM763" si="1445">BC750+BM749</f>
        <v>-1.084925181818182</v>
      </c>
      <c r="BN750" s="29">
        <f t="shared" ref="BN750:BN763" si="1446">BD750+BN749</f>
        <v>3.946100000000001E-2</v>
      </c>
      <c r="BO750" s="29">
        <f t="shared" ref="BO750:BO763" si="1447">BE750+BO749</f>
        <v>0.75187300000000001</v>
      </c>
    </row>
    <row r="751" spans="1:67" x14ac:dyDescent="0.25">
      <c r="A751" s="25" t="s">
        <v>123</v>
      </c>
      <c r="B751" s="25" t="s">
        <v>96</v>
      </c>
      <c r="C751" s="25" t="s">
        <v>93</v>
      </c>
      <c r="D751" s="26">
        <v>30</v>
      </c>
      <c r="F751" s="29">
        <v>-0.20613699999999999</v>
      </c>
      <c r="G751" s="29">
        <v>1.2862389999999999</v>
      </c>
      <c r="H751" s="29">
        <v>1.31375</v>
      </c>
      <c r="I751" s="29">
        <v>0.34700999999999999</v>
      </c>
      <c r="J751" s="29">
        <v>0.22325700000000001</v>
      </c>
      <c r="K751" s="29">
        <v>0.60490699999999997</v>
      </c>
      <c r="L751" s="29">
        <v>0.70739200000000002</v>
      </c>
      <c r="M751" s="58">
        <v>0.17618600000000001</v>
      </c>
      <c r="N751" s="58">
        <v>0.30662600000000001</v>
      </c>
      <c r="O751" s="58">
        <v>0.70656699999999995</v>
      </c>
      <c r="R751" s="31"/>
      <c r="S751" s="31">
        <f t="shared" si="1378"/>
        <v>1.2862389999999999</v>
      </c>
      <c r="T751" s="31">
        <f t="shared" si="1379"/>
        <v>1.31375</v>
      </c>
      <c r="U751" s="31">
        <f t="shared" si="1380"/>
        <v>0.34700999999999999</v>
      </c>
      <c r="V751" s="31">
        <f t="shared" si="1381"/>
        <v>0.22325700000000001</v>
      </c>
      <c r="W751" s="31">
        <f t="shared" si="1382"/>
        <v>0.60490699999999997</v>
      </c>
      <c r="X751" s="31">
        <f t="shared" si="1383"/>
        <v>0.70739200000000002</v>
      </c>
      <c r="Y751" s="60">
        <f t="shared" si="1384"/>
        <v>-3.2353818181818171E-2</v>
      </c>
      <c r="Z751" s="60">
        <f t="shared" si="1385"/>
        <v>0.30662600000000001</v>
      </c>
      <c r="AA751" s="60">
        <f t="shared" si="1386"/>
        <v>0.70656699999999995</v>
      </c>
      <c r="AC751" s="60"/>
      <c r="AD751" s="60"/>
      <c r="AE751" s="60"/>
      <c r="AF751" s="60"/>
      <c r="AG751" s="60"/>
      <c r="AH751" s="60"/>
      <c r="AI751" s="60"/>
      <c r="AJ751" s="60"/>
      <c r="AK751" s="60"/>
      <c r="AM751" s="31"/>
      <c r="AN751" s="31"/>
      <c r="AO751" s="31"/>
      <c r="AP751" s="31"/>
      <c r="AQ751" s="31"/>
      <c r="AR751" s="31"/>
      <c r="AS751" s="60"/>
      <c r="AW751" s="29">
        <f t="shared" si="1438"/>
        <v>1.2862389999999999</v>
      </c>
      <c r="AX751" s="29">
        <f t="shared" si="1436"/>
        <v>1.31375</v>
      </c>
      <c r="AY751" s="29">
        <f t="shared" si="1436"/>
        <v>0.34700999999999999</v>
      </c>
      <c r="AZ751" s="29">
        <f t="shared" si="1436"/>
        <v>0.22325700000000001</v>
      </c>
      <c r="BA751" s="29">
        <f t="shared" si="1436"/>
        <v>0.60490699999999997</v>
      </c>
      <c r="BB751" s="29">
        <f t="shared" si="1436"/>
        <v>0.70739200000000002</v>
      </c>
      <c r="BC751" s="29">
        <f t="shared" si="1436"/>
        <v>-3.2353818181818171E-2</v>
      </c>
      <c r="BD751" s="29">
        <f t="shared" si="1436"/>
        <v>0.30662600000000001</v>
      </c>
      <c r="BE751" s="29">
        <f t="shared" si="1436"/>
        <v>0.70656699999999995</v>
      </c>
      <c r="BG751" s="29">
        <f t="shared" si="1439"/>
        <v>2.0515099999999999</v>
      </c>
      <c r="BH751" s="29">
        <f t="shared" si="1440"/>
        <v>1.954939</v>
      </c>
      <c r="BI751" s="29">
        <f t="shared" si="1441"/>
        <v>-0.28969800000000007</v>
      </c>
      <c r="BJ751" s="29">
        <f t="shared" si="1442"/>
        <v>1.0802000000000006E-2</v>
      </c>
      <c r="BK751" s="29">
        <f t="shared" si="1443"/>
        <v>1.035534</v>
      </c>
      <c r="BL751" s="29">
        <f t="shared" si="1444"/>
        <v>1.4456930000000001</v>
      </c>
      <c r="BM751" s="29">
        <f t="shared" si="1445"/>
        <v>-1.1172790000000001</v>
      </c>
      <c r="BN751" s="29">
        <f t="shared" si="1446"/>
        <v>0.34608700000000003</v>
      </c>
      <c r="BO751" s="29">
        <f t="shared" si="1447"/>
        <v>1.45844</v>
      </c>
    </row>
    <row r="752" spans="1:67" x14ac:dyDescent="0.25">
      <c r="A752" s="25" t="s">
        <v>123</v>
      </c>
      <c r="B752" s="25" t="s">
        <v>97</v>
      </c>
      <c r="C752" s="25" t="s">
        <v>91</v>
      </c>
      <c r="D752" s="26">
        <v>31</v>
      </c>
      <c r="F752" s="29">
        <v>0.85506400000000005</v>
      </c>
      <c r="G752" s="29">
        <v>1.0048140000000001</v>
      </c>
      <c r="H752" s="29">
        <v>0.92389399999999999</v>
      </c>
      <c r="I752" s="29">
        <v>0.59455100000000005</v>
      </c>
      <c r="J752" s="29">
        <v>8.7683999999999998E-2</v>
      </c>
      <c r="K752" s="29">
        <v>5.5763E-2</v>
      </c>
      <c r="L752" s="29">
        <v>0.240734</v>
      </c>
      <c r="M752" s="58">
        <v>0.92235900000000004</v>
      </c>
      <c r="N752" s="58">
        <v>0.22809599999999999</v>
      </c>
      <c r="O752" s="58">
        <v>0.608599</v>
      </c>
      <c r="R752" s="31"/>
      <c r="S752" s="31">
        <f t="shared" si="1378"/>
        <v>1.0048140000000001</v>
      </c>
      <c r="T752" s="31">
        <f t="shared" si="1379"/>
        <v>0.92389399999999999</v>
      </c>
      <c r="U752" s="31">
        <f t="shared" si="1380"/>
        <v>0.59455100000000005</v>
      </c>
      <c r="V752" s="31">
        <f t="shared" si="1381"/>
        <v>8.7683999999999998E-2</v>
      </c>
      <c r="W752" s="31">
        <f t="shared" si="1382"/>
        <v>5.5763E-2</v>
      </c>
      <c r="X752" s="31">
        <f t="shared" si="1383"/>
        <v>0.240734</v>
      </c>
      <c r="Y752" s="60">
        <f t="shared" si="1384"/>
        <v>0.88565263636363634</v>
      </c>
      <c r="Z752" s="60">
        <f t="shared" si="1385"/>
        <v>0.22809599999999999</v>
      </c>
      <c r="AA752" s="60">
        <f t="shared" si="1386"/>
        <v>0.608599</v>
      </c>
      <c r="AC752" s="60"/>
      <c r="AD752" s="60"/>
      <c r="AE752" s="60"/>
      <c r="AF752" s="60"/>
      <c r="AG752" s="60"/>
      <c r="AH752" s="60"/>
      <c r="AI752" s="60"/>
      <c r="AJ752" s="60"/>
      <c r="AK752" s="60"/>
      <c r="AM752" s="31"/>
      <c r="AN752" s="31"/>
      <c r="AO752" s="31"/>
      <c r="AP752" s="31"/>
      <c r="AQ752" s="31"/>
      <c r="AR752" s="31"/>
      <c r="AS752" s="60"/>
      <c r="AW752" s="29">
        <f t="shared" si="1438"/>
        <v>1.0048140000000001</v>
      </c>
      <c r="AX752" s="29">
        <f t="shared" si="1436"/>
        <v>0.92389399999999999</v>
      </c>
      <c r="AY752" s="29">
        <f t="shared" si="1436"/>
        <v>0.59455100000000005</v>
      </c>
      <c r="AZ752" s="29">
        <f t="shared" si="1436"/>
        <v>8.7683999999999998E-2</v>
      </c>
      <c r="BA752" s="29">
        <f t="shared" si="1436"/>
        <v>5.5763E-2</v>
      </c>
      <c r="BB752" s="29">
        <f t="shared" si="1436"/>
        <v>0.240734</v>
      </c>
      <c r="BC752" s="29">
        <f t="shared" si="1436"/>
        <v>0.88565263636363634</v>
      </c>
      <c r="BD752" s="29">
        <f t="shared" si="1436"/>
        <v>0.22809599999999999</v>
      </c>
      <c r="BE752" s="29">
        <f t="shared" si="1436"/>
        <v>0.608599</v>
      </c>
      <c r="BG752" s="29">
        <f t="shared" si="1439"/>
        <v>3.056324</v>
      </c>
      <c r="BH752" s="29">
        <f t="shared" si="1440"/>
        <v>2.8788330000000002</v>
      </c>
      <c r="BI752" s="29">
        <f t="shared" si="1441"/>
        <v>0.30485299999999999</v>
      </c>
      <c r="BJ752" s="29">
        <f t="shared" si="1442"/>
        <v>9.8486000000000004E-2</v>
      </c>
      <c r="BK752" s="29">
        <f t="shared" si="1443"/>
        <v>1.091297</v>
      </c>
      <c r="BL752" s="29">
        <f t="shared" si="1444"/>
        <v>1.6864270000000001</v>
      </c>
      <c r="BM752" s="29">
        <f t="shared" si="1445"/>
        <v>-0.2316263636363638</v>
      </c>
      <c r="BN752" s="29">
        <f t="shared" si="1446"/>
        <v>0.574183</v>
      </c>
      <c r="BO752" s="29">
        <f t="shared" si="1447"/>
        <v>2.0670389999999998</v>
      </c>
    </row>
    <row r="753" spans="1:67" x14ac:dyDescent="0.25">
      <c r="A753" s="25" t="s">
        <v>123</v>
      </c>
      <c r="B753" s="25" t="s">
        <v>97</v>
      </c>
      <c r="C753" s="25" t="s">
        <v>92</v>
      </c>
      <c r="D753" s="26">
        <v>32</v>
      </c>
      <c r="F753" s="29">
        <v>0.98896200000000001</v>
      </c>
      <c r="G753" s="29">
        <v>0.92608599999999996</v>
      </c>
      <c r="H753" s="29">
        <v>0.77063800000000005</v>
      </c>
      <c r="I753" s="29">
        <v>0.50501099999999999</v>
      </c>
      <c r="J753" s="29">
        <v>4.0150999999999999E-2</v>
      </c>
      <c r="K753" s="29">
        <v>6.3625000000000001E-2</v>
      </c>
      <c r="L753" s="29">
        <v>0.12745500000000001</v>
      </c>
      <c r="M753" s="58">
        <v>1.120895</v>
      </c>
      <c r="N753" s="58">
        <v>0.16197300000000001</v>
      </c>
      <c r="O753" s="58">
        <v>0.59809599999999996</v>
      </c>
      <c r="R753" s="31"/>
      <c r="S753" s="31">
        <f t="shared" si="1378"/>
        <v>0.92608599999999996</v>
      </c>
      <c r="T753" s="31">
        <f t="shared" si="1379"/>
        <v>0.77063800000000005</v>
      </c>
      <c r="U753" s="31">
        <f t="shared" si="1380"/>
        <v>0.50501099999999999</v>
      </c>
      <c r="V753" s="31">
        <f t="shared" si="1381"/>
        <v>4.0150999999999999E-2</v>
      </c>
      <c r="W753" s="31">
        <f t="shared" si="1382"/>
        <v>6.3625000000000001E-2</v>
      </c>
      <c r="X753" s="31">
        <f t="shared" si="1383"/>
        <v>0.12745500000000001</v>
      </c>
      <c r="Y753" s="60">
        <f t="shared" si="1384"/>
        <v>1.0489315454545454</v>
      </c>
      <c r="Z753" s="60">
        <f t="shared" si="1385"/>
        <v>0.16197300000000001</v>
      </c>
      <c r="AA753" s="60">
        <f t="shared" si="1386"/>
        <v>0.59809599999999996</v>
      </c>
      <c r="AC753" s="60"/>
      <c r="AD753" s="60"/>
      <c r="AE753" s="60"/>
      <c r="AF753" s="60"/>
      <c r="AG753" s="60"/>
      <c r="AH753" s="60"/>
      <c r="AI753" s="60"/>
      <c r="AJ753" s="60"/>
      <c r="AK753" s="60"/>
      <c r="AM753" s="31"/>
      <c r="AN753" s="31"/>
      <c r="AO753" s="31"/>
      <c r="AP753" s="31"/>
      <c r="AQ753" s="31"/>
      <c r="AR753" s="31"/>
      <c r="AS753" s="60"/>
      <c r="AW753" s="29">
        <f t="shared" si="1438"/>
        <v>0.92608599999999996</v>
      </c>
      <c r="AX753" s="29">
        <f t="shared" si="1436"/>
        <v>0.77063800000000005</v>
      </c>
      <c r="AY753" s="29">
        <f t="shared" si="1436"/>
        <v>0.50501099999999999</v>
      </c>
      <c r="AZ753" s="29">
        <f t="shared" si="1436"/>
        <v>4.0150999999999999E-2</v>
      </c>
      <c r="BA753" s="29">
        <f t="shared" si="1436"/>
        <v>6.3625000000000001E-2</v>
      </c>
      <c r="BB753" s="29">
        <f t="shared" si="1436"/>
        <v>0.12745500000000001</v>
      </c>
      <c r="BC753" s="29">
        <f t="shared" si="1436"/>
        <v>1.0489315454545454</v>
      </c>
      <c r="BD753" s="29">
        <f t="shared" si="1436"/>
        <v>0.16197300000000001</v>
      </c>
      <c r="BE753" s="29">
        <f t="shared" si="1436"/>
        <v>0.59809599999999996</v>
      </c>
      <c r="BG753" s="29">
        <f t="shared" si="1439"/>
        <v>3.9824099999999998</v>
      </c>
      <c r="BH753" s="29">
        <f t="shared" si="1440"/>
        <v>3.6494710000000001</v>
      </c>
      <c r="BI753" s="29">
        <f t="shared" si="1441"/>
        <v>0.80986399999999992</v>
      </c>
      <c r="BJ753" s="29">
        <f t="shared" si="1442"/>
        <v>0.13863700000000001</v>
      </c>
      <c r="BK753" s="29">
        <f t="shared" si="1443"/>
        <v>1.154922</v>
      </c>
      <c r="BL753" s="29">
        <f t="shared" si="1444"/>
        <v>1.8138820000000002</v>
      </c>
      <c r="BM753" s="29">
        <f t="shared" si="1445"/>
        <v>0.81730518181818157</v>
      </c>
      <c r="BN753" s="29">
        <f t="shared" si="1446"/>
        <v>0.73615600000000003</v>
      </c>
      <c r="BO753" s="29">
        <f t="shared" si="1447"/>
        <v>2.6651349999999998</v>
      </c>
    </row>
    <row r="754" spans="1:67" x14ac:dyDescent="0.25">
      <c r="A754" s="25" t="s">
        <v>123</v>
      </c>
      <c r="B754" s="25" t="s">
        <v>97</v>
      </c>
      <c r="C754" s="25" t="s">
        <v>93</v>
      </c>
      <c r="D754" s="26">
        <v>33</v>
      </c>
      <c r="F754" s="29">
        <v>1.0046660000000001</v>
      </c>
      <c r="G754" s="29">
        <v>0.692249</v>
      </c>
      <c r="H754" s="29">
        <v>0.373305</v>
      </c>
      <c r="I754" s="29">
        <v>0.33594099999999999</v>
      </c>
      <c r="J754" s="29">
        <v>-0.112401</v>
      </c>
      <c r="K754" s="29">
        <v>-5.7423000000000002E-2</v>
      </c>
      <c r="L754" s="29">
        <v>-0.12705900000000001</v>
      </c>
      <c r="M754" s="58">
        <v>1.125516</v>
      </c>
      <c r="N754" s="58">
        <v>-4.4075000000000003E-2</v>
      </c>
      <c r="O754" s="58">
        <v>0.35042099999999998</v>
      </c>
      <c r="R754" s="31"/>
      <c r="S754" s="31">
        <f t="shared" si="1378"/>
        <v>0.692249</v>
      </c>
      <c r="T754" s="31">
        <f t="shared" si="1379"/>
        <v>0.373305</v>
      </c>
      <c r="U754" s="31">
        <f t="shared" si="1380"/>
        <v>0.33594099999999999</v>
      </c>
      <c r="V754" s="31">
        <f t="shared" si="1381"/>
        <v>-0.112401</v>
      </c>
      <c r="W754" s="31">
        <f t="shared" si="1382"/>
        <v>-5.7423000000000002E-2</v>
      </c>
      <c r="X754" s="31">
        <f t="shared" si="1383"/>
        <v>-0.12705900000000001</v>
      </c>
      <c r="Y754" s="60">
        <f t="shared" si="1384"/>
        <v>1.0595978181818182</v>
      </c>
      <c r="Z754" s="60">
        <f t="shared" si="1385"/>
        <v>-4.4075000000000003E-2</v>
      </c>
      <c r="AA754" s="60">
        <f t="shared" si="1386"/>
        <v>0.35042099999999998</v>
      </c>
      <c r="AC754" s="60"/>
      <c r="AD754" s="60"/>
      <c r="AE754" s="60"/>
      <c r="AF754" s="60"/>
      <c r="AG754" s="60"/>
      <c r="AH754" s="60"/>
      <c r="AI754" s="60"/>
      <c r="AJ754" s="60"/>
      <c r="AK754" s="60"/>
      <c r="AM754" s="31"/>
      <c r="AN754" s="31"/>
      <c r="AO754" s="31"/>
      <c r="AP754" s="31"/>
      <c r="AQ754" s="31"/>
      <c r="AR754" s="31"/>
      <c r="AS754" s="60"/>
      <c r="AW754" s="29">
        <f t="shared" si="1438"/>
        <v>0.692249</v>
      </c>
      <c r="AX754" s="29">
        <f t="shared" si="1436"/>
        <v>0.373305</v>
      </c>
      <c r="AY754" s="29">
        <f t="shared" si="1436"/>
        <v>0.33594099999999999</v>
      </c>
      <c r="AZ754" s="29">
        <f t="shared" si="1436"/>
        <v>-0.112401</v>
      </c>
      <c r="BA754" s="29">
        <f t="shared" si="1436"/>
        <v>-5.7423000000000002E-2</v>
      </c>
      <c r="BB754" s="29">
        <f t="shared" si="1436"/>
        <v>-0.12705900000000001</v>
      </c>
      <c r="BC754" s="29">
        <f t="shared" si="1436"/>
        <v>1.0595978181818182</v>
      </c>
      <c r="BD754" s="29">
        <f t="shared" si="1436"/>
        <v>-4.4075000000000003E-2</v>
      </c>
      <c r="BE754" s="29">
        <f t="shared" si="1436"/>
        <v>0.35042099999999998</v>
      </c>
      <c r="BG754" s="29">
        <f t="shared" si="1439"/>
        <v>4.6746590000000001</v>
      </c>
      <c r="BH754" s="29">
        <f t="shared" si="1440"/>
        <v>4.0227760000000004</v>
      </c>
      <c r="BI754" s="29">
        <f t="shared" si="1441"/>
        <v>1.145805</v>
      </c>
      <c r="BJ754" s="29">
        <f t="shared" si="1442"/>
        <v>2.6236000000000009E-2</v>
      </c>
      <c r="BK754" s="29">
        <f t="shared" si="1443"/>
        <v>1.097499</v>
      </c>
      <c r="BL754" s="29">
        <f t="shared" si="1444"/>
        <v>1.6868230000000002</v>
      </c>
      <c r="BM754" s="29">
        <f t="shared" si="1445"/>
        <v>1.8769029999999998</v>
      </c>
      <c r="BN754" s="29">
        <f t="shared" si="1446"/>
        <v>0.69208100000000006</v>
      </c>
      <c r="BO754" s="29">
        <f t="shared" si="1447"/>
        <v>3.0155559999999997</v>
      </c>
    </row>
    <row r="755" spans="1:67" x14ac:dyDescent="0.25">
      <c r="A755" s="25" t="s">
        <v>123</v>
      </c>
      <c r="B755" s="25" t="s">
        <v>98</v>
      </c>
      <c r="C755" s="25" t="s">
        <v>91</v>
      </c>
      <c r="D755" s="26">
        <v>34</v>
      </c>
      <c r="F755" s="29">
        <v>0.73428700000000002</v>
      </c>
      <c r="G755" s="29">
        <v>-0.39551500000000001</v>
      </c>
      <c r="H755" s="29">
        <v>-0.43289699999999998</v>
      </c>
      <c r="I755" s="29">
        <v>-0.41198000000000001</v>
      </c>
      <c r="J755" s="29">
        <v>-0.46545300000000001</v>
      </c>
      <c r="K755" s="29">
        <v>-0.44095699999999999</v>
      </c>
      <c r="L755" s="29">
        <v>-0.91994900000000002</v>
      </c>
      <c r="M755" s="58">
        <v>0.68156399999999995</v>
      </c>
      <c r="N755" s="58">
        <v>-1.136101</v>
      </c>
      <c r="O755" s="58">
        <v>-0.40702500000000003</v>
      </c>
      <c r="R755" s="31"/>
      <c r="S755" s="31">
        <f t="shared" si="1378"/>
        <v>-0.39551500000000001</v>
      </c>
      <c r="T755" s="31">
        <f t="shared" si="1379"/>
        <v>-0.43289699999999998</v>
      </c>
      <c r="U755" s="31">
        <f t="shared" si="1380"/>
        <v>-0.41198000000000001</v>
      </c>
      <c r="V755" s="31">
        <f t="shared" si="1381"/>
        <v>-0.46545300000000001</v>
      </c>
      <c r="W755" s="31">
        <f t="shared" si="1382"/>
        <v>-0.44095699999999999</v>
      </c>
      <c r="X755" s="31">
        <f t="shared" si="1383"/>
        <v>-0.91994900000000002</v>
      </c>
      <c r="Y755" s="60">
        <f t="shared" si="1384"/>
        <v>0.71032200000000001</v>
      </c>
      <c r="Z755" s="60">
        <f t="shared" si="1385"/>
        <v>-1.136101</v>
      </c>
      <c r="AA755" s="60">
        <f t="shared" si="1386"/>
        <v>-0.40702500000000003</v>
      </c>
      <c r="AC755" s="60"/>
      <c r="AD755" s="60"/>
      <c r="AE755" s="60"/>
      <c r="AF755" s="60"/>
      <c r="AG755" s="60"/>
      <c r="AH755" s="60"/>
      <c r="AI755" s="60"/>
      <c r="AJ755" s="60"/>
      <c r="AK755" s="60"/>
      <c r="AM755" s="31"/>
      <c r="AN755" s="31"/>
      <c r="AO755" s="31"/>
      <c r="AP755" s="31"/>
      <c r="AQ755" s="31"/>
      <c r="AR755" s="31"/>
      <c r="AS755" s="60"/>
      <c r="AW755" s="29">
        <f t="shared" si="1438"/>
        <v>-0.39551500000000001</v>
      </c>
      <c r="AX755" s="29">
        <f t="shared" si="1436"/>
        <v>-0.43289699999999998</v>
      </c>
      <c r="AY755" s="29">
        <f t="shared" si="1436"/>
        <v>-0.41198000000000001</v>
      </c>
      <c r="AZ755" s="29">
        <f t="shared" si="1436"/>
        <v>-0.46545300000000001</v>
      </c>
      <c r="BA755" s="29">
        <f t="shared" si="1436"/>
        <v>-0.44095699999999999</v>
      </c>
      <c r="BB755" s="29">
        <f t="shared" si="1436"/>
        <v>-0.91994900000000002</v>
      </c>
      <c r="BC755" s="29">
        <f t="shared" si="1436"/>
        <v>0.71032200000000001</v>
      </c>
      <c r="BD755" s="29">
        <f t="shared" si="1436"/>
        <v>-1.136101</v>
      </c>
      <c r="BE755" s="29">
        <f t="shared" si="1436"/>
        <v>-0.40702500000000003</v>
      </c>
      <c r="BG755" s="29">
        <f t="shared" si="1439"/>
        <v>4.2791440000000005</v>
      </c>
      <c r="BH755" s="29">
        <f t="shared" si="1440"/>
        <v>3.5898790000000003</v>
      </c>
      <c r="BI755" s="29">
        <f t="shared" si="1441"/>
        <v>0.73382499999999995</v>
      </c>
      <c r="BJ755" s="29">
        <f t="shared" si="1442"/>
        <v>-0.43921699999999997</v>
      </c>
      <c r="BK755" s="29">
        <f t="shared" si="1443"/>
        <v>0.65654199999999996</v>
      </c>
      <c r="BL755" s="29">
        <f t="shared" si="1444"/>
        <v>0.76687400000000017</v>
      </c>
      <c r="BM755" s="29">
        <f t="shared" si="1445"/>
        <v>2.5872249999999997</v>
      </c>
      <c r="BN755" s="29">
        <f t="shared" si="1446"/>
        <v>-0.44401999999999997</v>
      </c>
      <c r="BO755" s="29">
        <f t="shared" si="1447"/>
        <v>2.6085309999999997</v>
      </c>
    </row>
    <row r="756" spans="1:67" x14ac:dyDescent="0.25">
      <c r="A756" s="25" t="s">
        <v>123</v>
      </c>
      <c r="B756" s="25" t="s">
        <v>98</v>
      </c>
      <c r="C756" s="25" t="s">
        <v>92</v>
      </c>
      <c r="D756" s="26">
        <v>35</v>
      </c>
      <c r="F756" s="29">
        <v>1.036089</v>
      </c>
      <c r="G756" s="29">
        <v>-0.16372500000000001</v>
      </c>
      <c r="H756" s="29">
        <v>-0.17066200000000001</v>
      </c>
      <c r="I756" s="29">
        <v>6.5836000000000006E-2</v>
      </c>
      <c r="J756" s="29">
        <v>0.242456</v>
      </c>
      <c r="K756" s="29">
        <v>8.3024000000000001E-2</v>
      </c>
      <c r="L756" s="29">
        <v>-0.61077999999999999</v>
      </c>
      <c r="M756" s="58">
        <v>0.95571200000000001</v>
      </c>
      <c r="N756" s="58">
        <v>-0.92762900000000004</v>
      </c>
      <c r="O756" s="58">
        <v>-0.157226</v>
      </c>
      <c r="R756" s="31"/>
      <c r="S756" s="31">
        <f t="shared" si="1378"/>
        <v>-0.16372500000000001</v>
      </c>
      <c r="T756" s="31">
        <f t="shared" si="1379"/>
        <v>-0.17066200000000001</v>
      </c>
      <c r="U756" s="31">
        <f t="shared" si="1380"/>
        <v>6.5836000000000006E-2</v>
      </c>
      <c r="V756" s="31">
        <f t="shared" si="1381"/>
        <v>0.242456</v>
      </c>
      <c r="W756" s="31">
        <f t="shared" si="1382"/>
        <v>8.3024000000000001E-2</v>
      </c>
      <c r="X756" s="31">
        <f t="shared" si="1383"/>
        <v>-0.61077999999999999</v>
      </c>
      <c r="Y756" s="60">
        <f t="shared" si="1384"/>
        <v>0.99955399999999994</v>
      </c>
      <c r="Z756" s="60">
        <f t="shared" si="1385"/>
        <v>-0.92762900000000004</v>
      </c>
      <c r="AA756" s="60">
        <f t="shared" si="1386"/>
        <v>-0.157226</v>
      </c>
      <c r="AC756" s="60"/>
      <c r="AD756" s="60"/>
      <c r="AE756" s="60"/>
      <c r="AF756" s="60"/>
      <c r="AG756" s="60"/>
      <c r="AH756" s="60"/>
      <c r="AI756" s="60"/>
      <c r="AJ756" s="60"/>
      <c r="AK756" s="60"/>
      <c r="AM756" s="31"/>
      <c r="AN756" s="31"/>
      <c r="AO756" s="31"/>
      <c r="AP756" s="31"/>
      <c r="AQ756" s="31"/>
      <c r="AR756" s="31"/>
      <c r="AS756" s="60"/>
      <c r="AW756" s="29">
        <f t="shared" si="1438"/>
        <v>-0.16372500000000001</v>
      </c>
      <c r="AX756" s="29">
        <f t="shared" si="1436"/>
        <v>-0.17066200000000001</v>
      </c>
      <c r="AY756" s="29">
        <f t="shared" si="1436"/>
        <v>6.5836000000000006E-2</v>
      </c>
      <c r="AZ756" s="29">
        <f t="shared" si="1436"/>
        <v>0.242456</v>
      </c>
      <c r="BA756" s="29">
        <f t="shared" si="1436"/>
        <v>8.3024000000000001E-2</v>
      </c>
      <c r="BB756" s="29">
        <f t="shared" si="1436"/>
        <v>-0.61077999999999999</v>
      </c>
      <c r="BC756" s="29">
        <f t="shared" si="1436"/>
        <v>0.99955399999999994</v>
      </c>
      <c r="BD756" s="29">
        <f t="shared" si="1436"/>
        <v>-0.92762900000000004</v>
      </c>
      <c r="BE756" s="29">
        <f t="shared" si="1436"/>
        <v>-0.157226</v>
      </c>
      <c r="BG756" s="29">
        <f t="shared" si="1439"/>
        <v>4.1154190000000002</v>
      </c>
      <c r="BH756" s="29">
        <f t="shared" si="1440"/>
        <v>3.4192170000000002</v>
      </c>
      <c r="BI756" s="29">
        <f t="shared" si="1441"/>
        <v>0.79966099999999996</v>
      </c>
      <c r="BJ756" s="29">
        <f t="shared" si="1442"/>
        <v>-0.19676099999999996</v>
      </c>
      <c r="BK756" s="29">
        <f t="shared" si="1443"/>
        <v>0.73956599999999995</v>
      </c>
      <c r="BL756" s="29">
        <f t="shared" si="1444"/>
        <v>0.15609400000000018</v>
      </c>
      <c r="BM756" s="29">
        <f t="shared" si="1445"/>
        <v>3.5867789999999995</v>
      </c>
      <c r="BN756" s="29">
        <f t="shared" si="1446"/>
        <v>-1.3716490000000001</v>
      </c>
      <c r="BO756" s="29">
        <f t="shared" si="1447"/>
        <v>2.4513049999999996</v>
      </c>
    </row>
    <row r="757" spans="1:67" x14ac:dyDescent="0.25">
      <c r="A757" s="25" t="s">
        <v>123</v>
      </c>
      <c r="B757" s="25" t="s">
        <v>98</v>
      </c>
      <c r="C757" s="25" t="s">
        <v>93</v>
      </c>
      <c r="D757" s="26">
        <v>36</v>
      </c>
      <c r="F757" s="29">
        <v>1.1387480000000001</v>
      </c>
      <c r="G757" s="29">
        <v>0.16037199999999999</v>
      </c>
      <c r="H757" s="29">
        <v>0.18398600000000001</v>
      </c>
      <c r="I757" s="29">
        <v>0.61392599999999997</v>
      </c>
      <c r="J757" s="29">
        <v>0.93792799999999998</v>
      </c>
      <c r="K757" s="29">
        <v>0.64023300000000005</v>
      </c>
      <c r="L757" s="29">
        <v>-0.174535</v>
      </c>
      <c r="M757" s="58">
        <v>1.043917</v>
      </c>
      <c r="N757" s="58">
        <v>-0.65086599999999994</v>
      </c>
      <c r="O757" s="58">
        <v>5.1355999999999999E-2</v>
      </c>
      <c r="R757" s="31"/>
      <c r="S757" s="31">
        <f t="shared" si="1378"/>
        <v>0.16037199999999999</v>
      </c>
      <c r="T757" s="31">
        <f t="shared" si="1379"/>
        <v>0.18398600000000001</v>
      </c>
      <c r="U757" s="31">
        <f t="shared" si="1380"/>
        <v>0.61392599999999997</v>
      </c>
      <c r="V757" s="31">
        <f t="shared" si="1381"/>
        <v>0.93792799999999998</v>
      </c>
      <c r="W757" s="31">
        <f t="shared" si="1382"/>
        <v>0.64023300000000005</v>
      </c>
      <c r="X757" s="31">
        <f t="shared" si="1383"/>
        <v>-0.174535</v>
      </c>
      <c r="Y757" s="60">
        <f t="shared" si="1384"/>
        <v>1.0956429999999999</v>
      </c>
      <c r="Z757" s="60">
        <f t="shared" si="1385"/>
        <v>-0.65086599999999994</v>
      </c>
      <c r="AA757" s="60">
        <f t="shared" si="1386"/>
        <v>5.1355999999999999E-2</v>
      </c>
      <c r="AC757" s="60"/>
      <c r="AD757" s="60"/>
      <c r="AE757" s="60"/>
      <c r="AF757" s="60"/>
      <c r="AG757" s="60"/>
      <c r="AH757" s="60"/>
      <c r="AI757" s="60"/>
      <c r="AJ757" s="60"/>
      <c r="AK757" s="60"/>
      <c r="AM757" s="31"/>
      <c r="AN757" s="31"/>
      <c r="AO757" s="31"/>
      <c r="AP757" s="31"/>
      <c r="AQ757" s="31"/>
      <c r="AR757" s="31"/>
      <c r="AS757" s="60"/>
      <c r="AW757" s="29">
        <f t="shared" si="1438"/>
        <v>0.16037199999999999</v>
      </c>
      <c r="AX757" s="29">
        <f t="shared" si="1436"/>
        <v>0.18398600000000001</v>
      </c>
      <c r="AY757" s="29">
        <f t="shared" si="1436"/>
        <v>0.61392599999999997</v>
      </c>
      <c r="AZ757" s="29">
        <f t="shared" si="1436"/>
        <v>0.93792799999999998</v>
      </c>
      <c r="BA757" s="29">
        <f t="shared" si="1436"/>
        <v>0.64023300000000005</v>
      </c>
      <c r="BB757" s="29">
        <f t="shared" si="1436"/>
        <v>-0.174535</v>
      </c>
      <c r="BC757" s="29">
        <f t="shared" si="1436"/>
        <v>1.0956429999999999</v>
      </c>
      <c r="BD757" s="29">
        <f t="shared" si="1436"/>
        <v>-0.65086599999999994</v>
      </c>
      <c r="BE757" s="29">
        <f t="shared" si="1436"/>
        <v>5.1355999999999999E-2</v>
      </c>
      <c r="BG757" s="29">
        <f t="shared" si="1439"/>
        <v>4.2757909999999999</v>
      </c>
      <c r="BH757" s="29">
        <f t="shared" si="1440"/>
        <v>3.6032030000000002</v>
      </c>
      <c r="BI757" s="29">
        <f t="shared" si="1441"/>
        <v>1.4135869999999999</v>
      </c>
      <c r="BJ757" s="29">
        <f t="shared" si="1442"/>
        <v>0.74116700000000002</v>
      </c>
      <c r="BK757" s="29">
        <f t="shared" si="1443"/>
        <v>1.379799</v>
      </c>
      <c r="BL757" s="29">
        <f t="shared" si="1444"/>
        <v>-1.8440999999999819E-2</v>
      </c>
      <c r="BM757" s="29">
        <f t="shared" si="1445"/>
        <v>4.682421999999999</v>
      </c>
      <c r="BN757" s="29">
        <f t="shared" si="1446"/>
        <v>-2.0225150000000003</v>
      </c>
      <c r="BO757" s="29">
        <f t="shared" si="1447"/>
        <v>2.5026609999999998</v>
      </c>
    </row>
    <row r="758" spans="1:67" x14ac:dyDescent="0.25">
      <c r="A758" s="25" t="s">
        <v>124</v>
      </c>
      <c r="B758" s="25" t="s">
        <v>91</v>
      </c>
      <c r="C758" s="25" t="s">
        <v>91</v>
      </c>
      <c r="D758" s="26" t="s">
        <v>100</v>
      </c>
      <c r="F758" s="29">
        <v>1.435365</v>
      </c>
      <c r="G758" s="29">
        <v>1.5499590000000001</v>
      </c>
      <c r="H758" s="29">
        <v>1.4667399999999999</v>
      </c>
      <c r="I758" s="29">
        <v>1.775997</v>
      </c>
      <c r="J758" s="29">
        <v>2.0265270000000002</v>
      </c>
      <c r="K758" s="29">
        <v>1.7320629999999999</v>
      </c>
      <c r="L758" s="29">
        <v>1.390385</v>
      </c>
      <c r="M758" s="58">
        <v>1.5285709999999999</v>
      </c>
      <c r="N758" s="58">
        <v>1.136576</v>
      </c>
      <c r="O758" s="58">
        <v>1.463892</v>
      </c>
      <c r="R758" s="31"/>
      <c r="S758" s="31">
        <f t="shared" si="1378"/>
        <v>1.5499590000000001</v>
      </c>
      <c r="T758" s="31">
        <f t="shared" si="1379"/>
        <v>1.4667399999999999</v>
      </c>
      <c r="U758" s="31">
        <f t="shared" si="1380"/>
        <v>1.775997</v>
      </c>
      <c r="V758" s="31">
        <f t="shared" si="1381"/>
        <v>2.0265270000000002</v>
      </c>
      <c r="W758" s="31">
        <f t="shared" si="1382"/>
        <v>1.7320629999999999</v>
      </c>
      <c r="X758" s="31">
        <f t="shared" si="1383"/>
        <v>1.390385</v>
      </c>
      <c r="Y758" s="60">
        <f t="shared" si="1384"/>
        <v>1.4777313636363636</v>
      </c>
      <c r="Z758" s="60">
        <f t="shared" si="1385"/>
        <v>1.136576</v>
      </c>
      <c r="AA758" s="60">
        <f t="shared" si="1386"/>
        <v>1.463892</v>
      </c>
      <c r="AC758" s="60"/>
      <c r="AD758" s="60"/>
      <c r="AE758" s="60"/>
      <c r="AF758" s="60"/>
      <c r="AG758" s="60"/>
      <c r="AH758" s="60"/>
      <c r="AI758" s="60"/>
      <c r="AJ758" s="60"/>
      <c r="AK758" s="60"/>
      <c r="AM758" s="31"/>
      <c r="AN758" s="31"/>
      <c r="AO758" s="31"/>
      <c r="AP758" s="31"/>
      <c r="AQ758" s="31"/>
      <c r="AR758" s="31"/>
      <c r="AS758" s="60"/>
      <c r="AW758" s="29">
        <f t="shared" si="1438"/>
        <v>1.5499590000000001</v>
      </c>
      <c r="AX758" s="29">
        <f t="shared" si="1436"/>
        <v>1.4667399999999999</v>
      </c>
      <c r="AY758" s="29">
        <f t="shared" si="1436"/>
        <v>1.775997</v>
      </c>
      <c r="AZ758" s="29">
        <f t="shared" si="1436"/>
        <v>2.0265270000000002</v>
      </c>
      <c r="BA758" s="29">
        <f t="shared" si="1436"/>
        <v>1.7320629999999999</v>
      </c>
      <c r="BB758" s="29">
        <f t="shared" si="1436"/>
        <v>1.390385</v>
      </c>
      <c r="BC758" s="29">
        <f t="shared" si="1436"/>
        <v>1.4777313636363636</v>
      </c>
      <c r="BD758" s="29">
        <f t="shared" si="1436"/>
        <v>1.136576</v>
      </c>
      <c r="BE758" s="29">
        <f t="shared" si="1436"/>
        <v>1.463892</v>
      </c>
      <c r="BG758" s="29">
        <f t="shared" si="1439"/>
        <v>5.8257500000000002</v>
      </c>
      <c r="BH758" s="29">
        <f t="shared" si="1440"/>
        <v>5.0699430000000003</v>
      </c>
      <c r="BI758" s="29">
        <f t="shared" si="1441"/>
        <v>3.189584</v>
      </c>
      <c r="BJ758" s="29">
        <f t="shared" si="1442"/>
        <v>2.7676940000000001</v>
      </c>
      <c r="BK758" s="29">
        <f t="shared" si="1443"/>
        <v>3.1118619999999999</v>
      </c>
      <c r="BL758" s="29">
        <f t="shared" si="1444"/>
        <v>1.3719440000000001</v>
      </c>
      <c r="BM758" s="29">
        <f t="shared" si="1445"/>
        <v>6.160153363636363</v>
      </c>
      <c r="BN758" s="29">
        <f t="shared" si="1446"/>
        <v>-0.88593900000000025</v>
      </c>
      <c r="BO758" s="29">
        <f t="shared" si="1447"/>
        <v>3.9665529999999998</v>
      </c>
    </row>
    <row r="759" spans="1:67" x14ac:dyDescent="0.25">
      <c r="A759" s="25" t="s">
        <v>124</v>
      </c>
      <c r="B759" s="25" t="s">
        <v>91</v>
      </c>
      <c r="C759" s="25" t="s">
        <v>92</v>
      </c>
      <c r="D759" s="26">
        <v>2</v>
      </c>
      <c r="F759" s="29">
        <v>1.3355669999999999</v>
      </c>
      <c r="G759" s="29">
        <v>1.5748470000000001</v>
      </c>
      <c r="H759" s="29">
        <v>1.6807669999999999</v>
      </c>
      <c r="I759" s="29">
        <v>1.772497</v>
      </c>
      <c r="J759" s="29">
        <v>1.9950129999999999</v>
      </c>
      <c r="K759" s="29">
        <v>1.8224089999999999</v>
      </c>
      <c r="L759" s="29">
        <v>1.5990850000000001</v>
      </c>
      <c r="M759" s="58">
        <v>1.3475680000000001</v>
      </c>
      <c r="N759" s="58">
        <v>1.4539930000000001</v>
      </c>
      <c r="O759" s="58">
        <v>1.676893</v>
      </c>
      <c r="R759" s="31"/>
      <c r="S759" s="31">
        <f t="shared" si="1378"/>
        <v>1.5748470000000001</v>
      </c>
      <c r="T759" s="31">
        <f t="shared" si="1379"/>
        <v>1.6807669999999999</v>
      </c>
      <c r="U759" s="31">
        <f t="shared" si="1380"/>
        <v>1.772497</v>
      </c>
      <c r="V759" s="31">
        <f t="shared" si="1381"/>
        <v>1.9950129999999999</v>
      </c>
      <c r="W759" s="31">
        <f t="shared" si="1382"/>
        <v>1.8224089999999999</v>
      </c>
      <c r="X759" s="31">
        <f t="shared" si="1383"/>
        <v>1.5990850000000001</v>
      </c>
      <c r="Y759" s="60">
        <f t="shared" si="1384"/>
        <v>1.3410219999999999</v>
      </c>
      <c r="Z759" s="60">
        <f t="shared" si="1385"/>
        <v>1.4539930000000001</v>
      </c>
      <c r="AA759" s="60">
        <f t="shared" si="1386"/>
        <v>1.676893</v>
      </c>
      <c r="AC759" s="60"/>
      <c r="AD759" s="60"/>
      <c r="AE759" s="60"/>
      <c r="AF759" s="60"/>
      <c r="AG759" s="60"/>
      <c r="AH759" s="60"/>
      <c r="AI759" s="60"/>
      <c r="AJ759" s="60"/>
      <c r="AK759" s="60"/>
      <c r="AM759" s="31"/>
      <c r="AN759" s="31"/>
      <c r="AO759" s="31"/>
      <c r="AP759" s="31"/>
      <c r="AQ759" s="31"/>
      <c r="AR759" s="31"/>
      <c r="AS759" s="60"/>
      <c r="AW759" s="29">
        <f t="shared" si="1438"/>
        <v>1.5748470000000001</v>
      </c>
      <c r="AX759" s="29">
        <f t="shared" si="1436"/>
        <v>1.6807669999999999</v>
      </c>
      <c r="AY759" s="29">
        <f t="shared" si="1436"/>
        <v>1.772497</v>
      </c>
      <c r="AZ759" s="29">
        <f t="shared" si="1436"/>
        <v>1.9950129999999999</v>
      </c>
      <c r="BA759" s="29">
        <f t="shared" si="1436"/>
        <v>1.8224089999999999</v>
      </c>
      <c r="BB759" s="29">
        <f t="shared" si="1436"/>
        <v>1.5990850000000001</v>
      </c>
      <c r="BC759" s="29">
        <f t="shared" si="1436"/>
        <v>1.3410219999999999</v>
      </c>
      <c r="BD759" s="29">
        <f t="shared" si="1436"/>
        <v>1.4539930000000001</v>
      </c>
      <c r="BE759" s="29">
        <f t="shared" si="1436"/>
        <v>1.676893</v>
      </c>
      <c r="BG759" s="29">
        <f t="shared" si="1439"/>
        <v>7.4005970000000003</v>
      </c>
      <c r="BH759" s="29">
        <f t="shared" si="1440"/>
        <v>6.7507099999999998</v>
      </c>
      <c r="BI759" s="29">
        <f t="shared" si="1441"/>
        <v>4.9620809999999995</v>
      </c>
      <c r="BJ759" s="29">
        <f t="shared" si="1442"/>
        <v>4.7627069999999998</v>
      </c>
      <c r="BK759" s="29">
        <f t="shared" si="1443"/>
        <v>4.9342709999999999</v>
      </c>
      <c r="BL759" s="29">
        <f t="shared" si="1444"/>
        <v>2.9710290000000001</v>
      </c>
      <c r="BM759" s="29">
        <f t="shared" si="1445"/>
        <v>7.5011753636363627</v>
      </c>
      <c r="BN759" s="29">
        <f t="shared" si="1446"/>
        <v>0.56805399999999984</v>
      </c>
      <c r="BO759" s="29">
        <f t="shared" si="1447"/>
        <v>5.643446</v>
      </c>
    </row>
    <row r="760" spans="1:67" x14ac:dyDescent="0.25">
      <c r="A760" s="25" t="s">
        <v>124</v>
      </c>
      <c r="B760" s="25" t="s">
        <v>91</v>
      </c>
      <c r="C760" s="25" t="s">
        <v>93</v>
      </c>
      <c r="D760" s="26">
        <v>3</v>
      </c>
      <c r="F760" s="29">
        <v>0.97421400000000002</v>
      </c>
      <c r="G760" s="29">
        <v>1.531242</v>
      </c>
      <c r="H760" s="29">
        <v>1.6432439999999999</v>
      </c>
      <c r="I760" s="29">
        <v>1.610371</v>
      </c>
      <c r="J760" s="29">
        <v>1.867651</v>
      </c>
      <c r="K760" s="29">
        <v>1.8463780000000001</v>
      </c>
      <c r="L760" s="29">
        <v>1.55304</v>
      </c>
      <c r="M760" s="58">
        <v>0.99140300000000003</v>
      </c>
      <c r="N760" s="58">
        <v>1.34897</v>
      </c>
      <c r="O760" s="58">
        <v>1.4630989999999999</v>
      </c>
      <c r="R760" s="31"/>
      <c r="S760" s="31">
        <f t="shared" si="1378"/>
        <v>1.531242</v>
      </c>
      <c r="T760" s="31">
        <f t="shared" si="1379"/>
        <v>1.6432439999999999</v>
      </c>
      <c r="U760" s="31">
        <f t="shared" si="1380"/>
        <v>1.610371</v>
      </c>
      <c r="V760" s="31">
        <f t="shared" si="1381"/>
        <v>1.867651</v>
      </c>
      <c r="W760" s="31">
        <f t="shared" si="1382"/>
        <v>1.8463780000000001</v>
      </c>
      <c r="X760" s="31">
        <f t="shared" si="1383"/>
        <v>1.55304</v>
      </c>
      <c r="Y760" s="60">
        <f t="shared" si="1384"/>
        <v>0.98202718181818194</v>
      </c>
      <c r="Z760" s="60">
        <f t="shared" si="1385"/>
        <v>1.34897</v>
      </c>
      <c r="AA760" s="60">
        <f t="shared" si="1386"/>
        <v>1.4630989999999999</v>
      </c>
      <c r="AC760" s="60"/>
      <c r="AD760" s="60"/>
      <c r="AE760" s="60"/>
      <c r="AF760" s="60"/>
      <c r="AG760" s="60"/>
      <c r="AH760" s="60"/>
      <c r="AI760" s="60"/>
      <c r="AJ760" s="60"/>
      <c r="AK760" s="60"/>
      <c r="AM760" s="31"/>
      <c r="AN760" s="31"/>
      <c r="AO760" s="31"/>
      <c r="AP760" s="31"/>
      <c r="AQ760" s="31"/>
      <c r="AR760" s="31"/>
      <c r="AS760" s="60"/>
      <c r="AW760" s="29">
        <f t="shared" si="1438"/>
        <v>1.531242</v>
      </c>
      <c r="AX760" s="29">
        <f t="shared" si="1436"/>
        <v>1.6432439999999999</v>
      </c>
      <c r="AY760" s="29">
        <f t="shared" si="1436"/>
        <v>1.610371</v>
      </c>
      <c r="AZ760" s="29">
        <f t="shared" si="1436"/>
        <v>1.867651</v>
      </c>
      <c r="BA760" s="29">
        <f t="shared" si="1436"/>
        <v>1.8463780000000001</v>
      </c>
      <c r="BB760" s="29">
        <f t="shared" si="1436"/>
        <v>1.55304</v>
      </c>
      <c r="BC760" s="29">
        <f t="shared" si="1436"/>
        <v>0.98202718181818194</v>
      </c>
      <c r="BD760" s="29">
        <f t="shared" si="1436"/>
        <v>1.34897</v>
      </c>
      <c r="BE760" s="29">
        <f t="shared" si="1436"/>
        <v>1.4630989999999999</v>
      </c>
      <c r="BG760" s="29">
        <f t="shared" si="1439"/>
        <v>8.9318390000000001</v>
      </c>
      <c r="BH760" s="29">
        <f t="shared" si="1440"/>
        <v>8.393953999999999</v>
      </c>
      <c r="BI760" s="29">
        <f t="shared" si="1441"/>
        <v>6.5724519999999993</v>
      </c>
      <c r="BJ760" s="29">
        <f t="shared" si="1442"/>
        <v>6.6303579999999993</v>
      </c>
      <c r="BK760" s="29">
        <f t="shared" si="1443"/>
        <v>6.7806490000000004</v>
      </c>
      <c r="BL760" s="29">
        <f t="shared" si="1444"/>
        <v>4.5240689999999999</v>
      </c>
      <c r="BM760" s="29">
        <f t="shared" si="1445"/>
        <v>8.4832025454545441</v>
      </c>
      <c r="BN760" s="29">
        <f t="shared" si="1446"/>
        <v>1.9170239999999998</v>
      </c>
      <c r="BO760" s="29">
        <f t="shared" si="1447"/>
        <v>7.1065449999999997</v>
      </c>
    </row>
    <row r="761" spans="1:67" x14ac:dyDescent="0.25">
      <c r="A761" s="25" t="s">
        <v>124</v>
      </c>
      <c r="B761" s="25" t="s">
        <v>92</v>
      </c>
      <c r="C761" s="25" t="s">
        <v>91</v>
      </c>
      <c r="D761" s="26">
        <v>4</v>
      </c>
      <c r="F761" s="29">
        <v>0.39946599999999999</v>
      </c>
      <c r="G761" s="29">
        <v>0.92998400000000003</v>
      </c>
      <c r="H761" s="29">
        <v>0.95808400000000005</v>
      </c>
      <c r="I761" s="29">
        <v>0.77847999999999995</v>
      </c>
      <c r="J761" s="29">
        <v>1.1345229999999999</v>
      </c>
      <c r="K761" s="29">
        <v>1.316084</v>
      </c>
      <c r="L761" s="29">
        <v>0.88401700000000005</v>
      </c>
      <c r="M761" s="58">
        <v>0.46914600000000001</v>
      </c>
      <c r="N761" s="58">
        <v>1.0230630000000001</v>
      </c>
      <c r="O761" s="58">
        <v>1.218035</v>
      </c>
      <c r="R761" s="31"/>
      <c r="S761" s="31">
        <f t="shared" si="1378"/>
        <v>0.92998400000000003</v>
      </c>
      <c r="T761" s="31">
        <f t="shared" si="1379"/>
        <v>0.95808400000000005</v>
      </c>
      <c r="U761" s="31">
        <f t="shared" si="1380"/>
        <v>0.77847999999999995</v>
      </c>
      <c r="V761" s="31">
        <f t="shared" si="1381"/>
        <v>1.1345229999999999</v>
      </c>
      <c r="W761" s="31">
        <f t="shared" si="1382"/>
        <v>1.316084</v>
      </c>
      <c r="X761" s="31">
        <f t="shared" si="1383"/>
        <v>0.88401700000000005</v>
      </c>
      <c r="Y761" s="60">
        <f t="shared" si="1384"/>
        <v>0.43113872727272723</v>
      </c>
      <c r="Z761" s="60">
        <f t="shared" si="1385"/>
        <v>1.0230630000000001</v>
      </c>
      <c r="AA761" s="60">
        <f t="shared" si="1386"/>
        <v>1.218035</v>
      </c>
      <c r="AC761" s="60"/>
      <c r="AD761" s="60"/>
      <c r="AE761" s="60"/>
      <c r="AF761" s="60"/>
      <c r="AG761" s="60"/>
      <c r="AH761" s="60"/>
      <c r="AI761" s="60"/>
      <c r="AJ761" s="60"/>
      <c r="AK761" s="60"/>
      <c r="AM761" s="31"/>
      <c r="AN761" s="31"/>
      <c r="AO761" s="31"/>
      <c r="AP761" s="31"/>
      <c r="AQ761" s="31"/>
      <c r="AR761" s="31"/>
      <c r="AS761" s="60"/>
      <c r="AW761" s="29">
        <f t="shared" si="1438"/>
        <v>0.92998400000000003</v>
      </c>
      <c r="AX761" s="29">
        <f t="shared" si="1436"/>
        <v>0.95808400000000005</v>
      </c>
      <c r="AY761" s="29">
        <f t="shared" si="1436"/>
        <v>0.77847999999999995</v>
      </c>
      <c r="AZ761" s="29">
        <f t="shared" si="1436"/>
        <v>1.1345229999999999</v>
      </c>
      <c r="BA761" s="29">
        <f t="shared" si="1436"/>
        <v>1.316084</v>
      </c>
      <c r="BB761" s="29">
        <f t="shared" si="1436"/>
        <v>0.88401700000000005</v>
      </c>
      <c r="BC761" s="29">
        <f t="shared" si="1436"/>
        <v>0.43113872727272723</v>
      </c>
      <c r="BD761" s="29">
        <f t="shared" si="1436"/>
        <v>1.0230630000000001</v>
      </c>
      <c r="BE761" s="29">
        <f t="shared" si="1436"/>
        <v>1.218035</v>
      </c>
      <c r="BG761" s="29">
        <f t="shared" si="1439"/>
        <v>9.8618229999999993</v>
      </c>
      <c r="BH761" s="29">
        <f t="shared" si="1440"/>
        <v>9.3520379999999985</v>
      </c>
      <c r="BI761" s="29">
        <f t="shared" si="1441"/>
        <v>7.3509319999999994</v>
      </c>
      <c r="BJ761" s="29">
        <f t="shared" si="1442"/>
        <v>7.764880999999999</v>
      </c>
      <c r="BK761" s="29">
        <f t="shared" si="1443"/>
        <v>8.0967330000000004</v>
      </c>
      <c r="BL761" s="29">
        <f t="shared" si="1444"/>
        <v>5.4080859999999999</v>
      </c>
      <c r="BM761" s="29">
        <f t="shared" si="1445"/>
        <v>8.9143412727272722</v>
      </c>
      <c r="BN761" s="29">
        <f t="shared" si="1446"/>
        <v>2.9400870000000001</v>
      </c>
      <c r="BO761" s="29">
        <f t="shared" si="1447"/>
        <v>8.3245799999999992</v>
      </c>
    </row>
    <row r="762" spans="1:67" x14ac:dyDescent="0.25">
      <c r="A762" s="25" t="s">
        <v>124</v>
      </c>
      <c r="B762" s="25" t="s">
        <v>92</v>
      </c>
      <c r="C762" s="25" t="s">
        <v>92</v>
      </c>
      <c r="D762" s="26">
        <v>5</v>
      </c>
      <c r="F762" s="29">
        <v>5.2810999999999997E-2</v>
      </c>
      <c r="G762" s="29">
        <v>0.52491100000000002</v>
      </c>
      <c r="H762" s="29">
        <v>0.56980600000000003</v>
      </c>
      <c r="I762" s="29">
        <v>0.348242</v>
      </c>
      <c r="J762" s="29">
        <v>0.66238600000000003</v>
      </c>
      <c r="K762" s="29">
        <v>0.84269799999999995</v>
      </c>
      <c r="L762" s="29">
        <v>0.488842</v>
      </c>
      <c r="M762" s="58">
        <v>0.21218699999999999</v>
      </c>
      <c r="N762" s="58">
        <v>0.72530300000000003</v>
      </c>
      <c r="O762" s="58">
        <v>0.79421799999999998</v>
      </c>
      <c r="R762" s="31"/>
      <c r="S762" s="31">
        <f t="shared" si="1378"/>
        <v>0.52491100000000002</v>
      </c>
      <c r="T762" s="31">
        <f t="shared" si="1379"/>
        <v>0.56980600000000003</v>
      </c>
      <c r="U762" s="31">
        <f t="shared" si="1380"/>
        <v>0.348242</v>
      </c>
      <c r="V762" s="31">
        <f t="shared" si="1381"/>
        <v>0.66238600000000003</v>
      </c>
      <c r="W762" s="31">
        <f t="shared" si="1382"/>
        <v>0.84269799999999995</v>
      </c>
      <c r="X762" s="31">
        <f t="shared" si="1383"/>
        <v>0.488842</v>
      </c>
      <c r="Y762" s="60">
        <f t="shared" si="1384"/>
        <v>0.12525463636363635</v>
      </c>
      <c r="Z762" s="60">
        <f t="shared" si="1385"/>
        <v>0.72530300000000003</v>
      </c>
      <c r="AA762" s="60">
        <f t="shared" si="1386"/>
        <v>0.79421799999999998</v>
      </c>
      <c r="AC762" s="60"/>
      <c r="AD762" s="60"/>
      <c r="AE762" s="60"/>
      <c r="AF762" s="60"/>
      <c r="AG762" s="60"/>
      <c r="AH762" s="60"/>
      <c r="AI762" s="60"/>
      <c r="AJ762" s="60"/>
      <c r="AK762" s="60"/>
      <c r="AM762" s="31"/>
      <c r="AN762" s="31"/>
      <c r="AO762" s="31"/>
      <c r="AP762" s="31"/>
      <c r="AQ762" s="31"/>
      <c r="AR762" s="31"/>
      <c r="AS762" s="60"/>
      <c r="AW762" s="29">
        <f t="shared" si="1438"/>
        <v>0.52491100000000002</v>
      </c>
      <c r="AX762" s="29">
        <f t="shared" si="1436"/>
        <v>0.56980600000000003</v>
      </c>
      <c r="AY762" s="29">
        <f t="shared" si="1436"/>
        <v>0.348242</v>
      </c>
      <c r="AZ762" s="29">
        <f t="shared" si="1436"/>
        <v>0.66238600000000003</v>
      </c>
      <c r="BA762" s="29">
        <f t="shared" si="1436"/>
        <v>0.84269799999999995</v>
      </c>
      <c r="BB762" s="29">
        <f t="shared" si="1436"/>
        <v>0.488842</v>
      </c>
      <c r="BC762" s="29">
        <f t="shared" si="1436"/>
        <v>0.12525463636363635</v>
      </c>
      <c r="BD762" s="29">
        <f t="shared" si="1436"/>
        <v>0.72530300000000003</v>
      </c>
      <c r="BE762" s="29">
        <f t="shared" si="1436"/>
        <v>0.79421799999999998</v>
      </c>
      <c r="BG762" s="29">
        <f t="shared" si="1439"/>
        <v>10.386733999999999</v>
      </c>
      <c r="BH762" s="29">
        <f t="shared" si="1440"/>
        <v>9.9218439999999983</v>
      </c>
      <c r="BI762" s="29">
        <f t="shared" si="1441"/>
        <v>7.6991739999999993</v>
      </c>
      <c r="BJ762" s="29">
        <f t="shared" si="1442"/>
        <v>8.4272669999999987</v>
      </c>
      <c r="BK762" s="29">
        <f t="shared" si="1443"/>
        <v>8.9394310000000008</v>
      </c>
      <c r="BL762" s="29">
        <f t="shared" si="1444"/>
        <v>5.8969279999999999</v>
      </c>
      <c r="BM762" s="29">
        <f t="shared" si="1445"/>
        <v>9.0395959090909077</v>
      </c>
      <c r="BN762" s="29">
        <f t="shared" si="1446"/>
        <v>3.6653900000000004</v>
      </c>
      <c r="BO762" s="29">
        <f t="shared" si="1447"/>
        <v>9.118798</v>
      </c>
    </row>
    <row r="763" spans="1:67" x14ac:dyDescent="0.25">
      <c r="A763" s="25" t="s">
        <v>124</v>
      </c>
      <c r="B763" s="25" t="s">
        <v>92</v>
      </c>
      <c r="C763" s="25" t="s">
        <v>93</v>
      </c>
      <c r="D763" s="26">
        <v>6</v>
      </c>
      <c r="F763" s="29">
        <v>-0.27245999999999998</v>
      </c>
      <c r="G763" s="29">
        <v>9.1052999999999995E-2</v>
      </c>
      <c r="H763" s="29">
        <v>0.15661900000000001</v>
      </c>
      <c r="I763" s="29">
        <v>-8.2310999999999995E-2</v>
      </c>
      <c r="J763" s="29">
        <v>0.152167</v>
      </c>
      <c r="K763" s="29">
        <v>0.34177200000000002</v>
      </c>
      <c r="L763" s="29">
        <v>0.106505</v>
      </c>
      <c r="M763" s="58">
        <v>-9.3618000000000007E-2</v>
      </c>
      <c r="N763" s="58">
        <v>0.3871</v>
      </c>
      <c r="O763" s="58">
        <v>0.31728899999999999</v>
      </c>
      <c r="R763" s="31"/>
      <c r="S763" s="31">
        <f t="shared" si="1378"/>
        <v>9.1052999999999995E-2</v>
      </c>
      <c r="T763" s="31">
        <f t="shared" si="1379"/>
        <v>0.15661900000000001</v>
      </c>
      <c r="U763" s="31">
        <f t="shared" si="1380"/>
        <v>-8.2310999999999995E-2</v>
      </c>
      <c r="V763" s="31">
        <f t="shared" si="1381"/>
        <v>0.152167</v>
      </c>
      <c r="W763" s="31">
        <f t="shared" si="1382"/>
        <v>0.34177200000000002</v>
      </c>
      <c r="X763" s="31">
        <f t="shared" si="1383"/>
        <v>0.106505</v>
      </c>
      <c r="Y763" s="60">
        <f t="shared" si="1384"/>
        <v>-0.19116818181818182</v>
      </c>
      <c r="Z763" s="60">
        <f t="shared" si="1385"/>
        <v>0.3871</v>
      </c>
      <c r="AA763" s="60">
        <f t="shared" si="1386"/>
        <v>0.31728899999999999</v>
      </c>
      <c r="AC763" s="60"/>
      <c r="AD763" s="60"/>
      <c r="AE763" s="60"/>
      <c r="AF763" s="60"/>
      <c r="AG763" s="60"/>
      <c r="AH763" s="60"/>
      <c r="AI763" s="60"/>
      <c r="AJ763" s="60"/>
      <c r="AK763" s="60"/>
      <c r="AM763" s="31"/>
      <c r="AN763" s="31"/>
      <c r="AO763" s="31"/>
      <c r="AP763" s="31"/>
      <c r="AQ763" s="31"/>
      <c r="AR763" s="31"/>
      <c r="AS763" s="60"/>
      <c r="AW763" s="29">
        <f t="shared" si="1438"/>
        <v>9.1052999999999995E-2</v>
      </c>
      <c r="AX763" s="29">
        <f t="shared" si="1436"/>
        <v>0.15661900000000001</v>
      </c>
      <c r="AY763" s="29">
        <f t="shared" si="1436"/>
        <v>-8.2310999999999995E-2</v>
      </c>
      <c r="AZ763" s="29">
        <f t="shared" si="1436"/>
        <v>0.152167</v>
      </c>
      <c r="BA763" s="29">
        <f t="shared" si="1436"/>
        <v>0.34177200000000002</v>
      </c>
      <c r="BB763" s="29">
        <f t="shared" si="1436"/>
        <v>0.106505</v>
      </c>
      <c r="BC763" s="29">
        <f t="shared" si="1436"/>
        <v>-0.19116818181818182</v>
      </c>
      <c r="BD763" s="29">
        <f t="shared" si="1436"/>
        <v>0.3871</v>
      </c>
      <c r="BE763" s="29">
        <f t="shared" si="1436"/>
        <v>0.31728899999999999</v>
      </c>
      <c r="BG763" s="29">
        <f t="shared" si="1439"/>
        <v>10.477786999999999</v>
      </c>
      <c r="BH763" s="29">
        <f t="shared" si="1440"/>
        <v>10.078462999999998</v>
      </c>
      <c r="BI763" s="29">
        <f t="shared" si="1441"/>
        <v>7.6168629999999995</v>
      </c>
      <c r="BJ763" s="29">
        <f t="shared" si="1442"/>
        <v>8.5794339999999991</v>
      </c>
      <c r="BK763" s="29">
        <f t="shared" si="1443"/>
        <v>9.2812030000000014</v>
      </c>
      <c r="BL763" s="29">
        <f t="shared" si="1444"/>
        <v>6.0034330000000002</v>
      </c>
      <c r="BM763" s="29">
        <f t="shared" si="1445"/>
        <v>8.8484277272727265</v>
      </c>
      <c r="BN763" s="29">
        <f t="shared" si="1446"/>
        <v>4.0524900000000006</v>
      </c>
      <c r="BO763" s="29">
        <f t="shared" si="1447"/>
        <v>9.4360870000000006</v>
      </c>
    </row>
    <row r="764" spans="1:67" x14ac:dyDescent="0.25">
      <c r="A764" s="25" t="s">
        <v>124</v>
      </c>
      <c r="B764" s="25" t="s">
        <v>93</v>
      </c>
      <c r="C764" s="25" t="s">
        <v>91</v>
      </c>
      <c r="D764" s="26">
        <v>7</v>
      </c>
      <c r="F764" s="29">
        <v>-0.37725999999999998</v>
      </c>
      <c r="G764" s="29">
        <v>-0.305618</v>
      </c>
      <c r="H764" s="29">
        <v>-0.50747200000000003</v>
      </c>
      <c r="I764" s="29">
        <v>-0.196904</v>
      </c>
      <c r="J764" s="29">
        <v>5.2490000000000002E-3</v>
      </c>
      <c r="K764" s="29">
        <v>-1.4135999999999999E-2</v>
      </c>
      <c r="L764" s="29">
        <v>-0.48626000000000003</v>
      </c>
      <c r="M764" s="58">
        <v>-0.195322</v>
      </c>
      <c r="N764" s="58">
        <v>-0.217636</v>
      </c>
      <c r="O764" s="58">
        <v>-0.29650399999999999</v>
      </c>
      <c r="R764" s="31"/>
      <c r="S764" s="31">
        <f t="shared" si="1378"/>
        <v>-0.305618</v>
      </c>
      <c r="T764" s="31">
        <f t="shared" si="1379"/>
        <v>-0.50747200000000003</v>
      </c>
      <c r="U764" s="31">
        <f t="shared" si="1380"/>
        <v>-0.196904</v>
      </c>
      <c r="V764" s="31">
        <f t="shared" si="1381"/>
        <v>5.2490000000000002E-3</v>
      </c>
      <c r="W764" s="31">
        <f t="shared" si="1382"/>
        <v>-1.4135999999999999E-2</v>
      </c>
      <c r="X764" s="31">
        <f t="shared" si="1383"/>
        <v>-0.48626000000000003</v>
      </c>
      <c r="Y764" s="60">
        <f t="shared" si="1384"/>
        <v>-0.2945609090909091</v>
      </c>
      <c r="Z764" s="60">
        <f t="shared" si="1385"/>
        <v>-0.217636</v>
      </c>
      <c r="AA764" s="60">
        <f t="shared" si="1386"/>
        <v>-0.29650399999999999</v>
      </c>
      <c r="AC764" s="60">
        <f>S764</f>
        <v>-0.305618</v>
      </c>
      <c r="AD764" s="60">
        <f t="shared" ref="AD764:AK779" si="1448">T764</f>
        <v>-0.50747200000000003</v>
      </c>
      <c r="AE764" s="60">
        <f t="shared" si="1448"/>
        <v>-0.196904</v>
      </c>
      <c r="AF764" s="60">
        <f t="shared" si="1448"/>
        <v>5.2490000000000002E-3</v>
      </c>
      <c r="AG764" s="60">
        <f t="shared" si="1448"/>
        <v>-1.4135999999999999E-2</v>
      </c>
      <c r="AH764" s="60">
        <f t="shared" si="1448"/>
        <v>-0.48626000000000003</v>
      </c>
      <c r="AI764" s="60">
        <f t="shared" si="1448"/>
        <v>-0.2945609090909091</v>
      </c>
      <c r="AJ764" s="60">
        <f t="shared" si="1448"/>
        <v>-0.217636</v>
      </c>
      <c r="AK764" s="60">
        <f t="shared" si="1448"/>
        <v>-0.29650399999999999</v>
      </c>
      <c r="AM764" s="31">
        <f>AC764</f>
        <v>-0.305618</v>
      </c>
      <c r="AN764" s="31">
        <f t="shared" ref="AN764:AU764" si="1449">AD764</f>
        <v>-0.50747200000000003</v>
      </c>
      <c r="AO764" s="31">
        <f t="shared" si="1449"/>
        <v>-0.196904</v>
      </c>
      <c r="AP764" s="31">
        <f t="shared" si="1449"/>
        <v>5.2490000000000002E-3</v>
      </c>
      <c r="AQ764" s="31">
        <f t="shared" si="1449"/>
        <v>-1.4135999999999999E-2</v>
      </c>
      <c r="AR764" s="31">
        <f t="shared" si="1449"/>
        <v>-0.48626000000000003</v>
      </c>
      <c r="AS764" s="31">
        <f t="shared" si="1449"/>
        <v>-0.2945609090909091</v>
      </c>
      <c r="AT764" s="31">
        <f t="shared" si="1449"/>
        <v>-0.217636</v>
      </c>
      <c r="AU764" s="31">
        <f t="shared" si="1449"/>
        <v>-0.29650399999999999</v>
      </c>
    </row>
    <row r="765" spans="1:67" x14ac:dyDescent="0.25">
      <c r="A765" s="25" t="s">
        <v>124</v>
      </c>
      <c r="B765" s="25" t="s">
        <v>93</v>
      </c>
      <c r="C765" s="25" t="s">
        <v>92</v>
      </c>
      <c r="D765" s="26">
        <v>8</v>
      </c>
      <c r="F765" s="29">
        <v>-0.62493200000000004</v>
      </c>
      <c r="G765" s="29">
        <v>-0.59785200000000005</v>
      </c>
      <c r="H765" s="29">
        <v>-0.83846900000000002</v>
      </c>
      <c r="I765" s="29">
        <v>-0.51285099999999995</v>
      </c>
      <c r="J765" s="29">
        <v>-8.0228999999999995E-2</v>
      </c>
      <c r="K765" s="29">
        <v>-0.20225199999999999</v>
      </c>
      <c r="L765" s="29">
        <v>-0.80870500000000001</v>
      </c>
      <c r="M765" s="58">
        <v>-0.53473599999999999</v>
      </c>
      <c r="N765" s="58">
        <v>-0.663304</v>
      </c>
      <c r="O765" s="58">
        <v>-0.65673199999999998</v>
      </c>
      <c r="R765" s="31"/>
      <c r="S765" s="31">
        <f t="shared" si="1378"/>
        <v>-0.59785200000000005</v>
      </c>
      <c r="T765" s="31">
        <f t="shared" si="1379"/>
        <v>-0.83846900000000002</v>
      </c>
      <c r="U765" s="31">
        <f t="shared" si="1380"/>
        <v>-0.51285099999999995</v>
      </c>
      <c r="V765" s="31">
        <f t="shared" si="1381"/>
        <v>-8.0228999999999995E-2</v>
      </c>
      <c r="W765" s="31">
        <f t="shared" si="1382"/>
        <v>-0.20225199999999999</v>
      </c>
      <c r="X765" s="31">
        <f t="shared" si="1383"/>
        <v>-0.80870500000000001</v>
      </c>
      <c r="Y765" s="60">
        <f t="shared" si="1384"/>
        <v>-0.58393381818181822</v>
      </c>
      <c r="Z765" s="60">
        <f t="shared" si="1385"/>
        <v>-0.663304</v>
      </c>
      <c r="AA765" s="60">
        <f t="shared" si="1386"/>
        <v>-0.65673199999999998</v>
      </c>
      <c r="AC765" s="60">
        <f t="shared" ref="AC765:AC784" si="1450">S765</f>
        <v>-0.59785200000000005</v>
      </c>
      <c r="AD765" s="60">
        <f t="shared" si="1448"/>
        <v>-0.83846900000000002</v>
      </c>
      <c r="AE765" s="60">
        <f t="shared" si="1448"/>
        <v>-0.51285099999999995</v>
      </c>
      <c r="AF765" s="60">
        <f t="shared" si="1448"/>
        <v>-8.0228999999999995E-2</v>
      </c>
      <c r="AG765" s="60">
        <f t="shared" si="1448"/>
        <v>-0.20225199999999999</v>
      </c>
      <c r="AH765" s="60">
        <f t="shared" si="1448"/>
        <v>-0.80870500000000001</v>
      </c>
      <c r="AI765" s="60">
        <f t="shared" si="1448"/>
        <v>-0.58393381818181822</v>
      </c>
      <c r="AJ765" s="60">
        <f t="shared" si="1448"/>
        <v>-0.663304</v>
      </c>
      <c r="AK765" s="60">
        <f t="shared" si="1448"/>
        <v>-0.65673199999999998</v>
      </c>
      <c r="AM765" s="31">
        <f>AC765+AM764</f>
        <v>-0.90347</v>
      </c>
      <c r="AN765" s="31">
        <f t="shared" ref="AN765:AU780" si="1451">AD765+AN764</f>
        <v>-1.3459410000000001</v>
      </c>
      <c r="AO765" s="31">
        <f t="shared" si="1451"/>
        <v>-0.70975499999999991</v>
      </c>
      <c r="AP765" s="31">
        <f t="shared" si="1451"/>
        <v>-7.4979999999999991E-2</v>
      </c>
      <c r="AQ765" s="31">
        <f t="shared" si="1451"/>
        <v>-0.216388</v>
      </c>
      <c r="AR765" s="31">
        <f t="shared" si="1451"/>
        <v>-1.2949649999999999</v>
      </c>
      <c r="AS765" s="31">
        <f t="shared" si="1451"/>
        <v>-0.87849472727272726</v>
      </c>
      <c r="AT765" s="31">
        <f t="shared" si="1451"/>
        <v>-0.88094000000000006</v>
      </c>
      <c r="AU765" s="31">
        <f t="shared" si="1451"/>
        <v>-0.95323599999999997</v>
      </c>
    </row>
    <row r="766" spans="1:67" x14ac:dyDescent="0.25">
      <c r="A766" s="25" t="s">
        <v>124</v>
      </c>
      <c r="B766" s="25" t="s">
        <v>93</v>
      </c>
      <c r="C766" s="25" t="s">
        <v>93</v>
      </c>
      <c r="D766" s="26">
        <v>9</v>
      </c>
      <c r="F766" s="29">
        <v>-0.88527100000000003</v>
      </c>
      <c r="G766" s="29">
        <v>-0.77925</v>
      </c>
      <c r="H766" s="29">
        <v>-1.025452</v>
      </c>
      <c r="I766" s="29">
        <v>-0.77134999999999998</v>
      </c>
      <c r="J766" s="29">
        <v>-0.248057</v>
      </c>
      <c r="K766" s="29">
        <v>-0.36619000000000002</v>
      </c>
      <c r="L766" s="29">
        <v>-0.93935299999999999</v>
      </c>
      <c r="M766" s="58">
        <v>-0.770096</v>
      </c>
      <c r="N766" s="58">
        <v>-0.97472700000000001</v>
      </c>
      <c r="O766" s="58">
        <v>-0.89820599999999995</v>
      </c>
      <c r="R766" s="31"/>
      <c r="S766" s="31">
        <f t="shared" si="1378"/>
        <v>-0.77925</v>
      </c>
      <c r="T766" s="31">
        <f t="shared" si="1379"/>
        <v>-1.025452</v>
      </c>
      <c r="U766" s="31">
        <f t="shared" si="1380"/>
        <v>-0.77134999999999998</v>
      </c>
      <c r="V766" s="31">
        <f t="shared" si="1381"/>
        <v>-0.248057</v>
      </c>
      <c r="W766" s="31">
        <f t="shared" si="1382"/>
        <v>-0.36619000000000002</v>
      </c>
      <c r="X766" s="31">
        <f t="shared" si="1383"/>
        <v>-0.93935299999999999</v>
      </c>
      <c r="Y766" s="60">
        <f t="shared" si="1384"/>
        <v>-0.83291872727272742</v>
      </c>
      <c r="Z766" s="60">
        <f t="shared" si="1385"/>
        <v>-0.97472700000000001</v>
      </c>
      <c r="AA766" s="60">
        <f t="shared" si="1386"/>
        <v>-0.89820599999999995</v>
      </c>
      <c r="AC766" s="60">
        <f t="shared" si="1450"/>
        <v>-0.77925</v>
      </c>
      <c r="AD766" s="60">
        <f t="shared" si="1448"/>
        <v>-1.025452</v>
      </c>
      <c r="AE766" s="60">
        <f t="shared" si="1448"/>
        <v>-0.77134999999999998</v>
      </c>
      <c r="AF766" s="60">
        <f t="shared" si="1448"/>
        <v>-0.248057</v>
      </c>
      <c r="AG766" s="60">
        <f t="shared" si="1448"/>
        <v>-0.36619000000000002</v>
      </c>
      <c r="AH766" s="60">
        <f t="shared" si="1448"/>
        <v>-0.93935299999999999</v>
      </c>
      <c r="AI766" s="60">
        <f t="shared" si="1448"/>
        <v>-0.83291872727272742</v>
      </c>
      <c r="AJ766" s="60">
        <f t="shared" si="1448"/>
        <v>-0.97472700000000001</v>
      </c>
      <c r="AK766" s="60">
        <f t="shared" si="1448"/>
        <v>-0.89820599999999995</v>
      </c>
      <c r="AM766" s="31">
        <f t="shared" ref="AM766:AM784" si="1452">AC766+AM765</f>
        <v>-1.68272</v>
      </c>
      <c r="AN766" s="31">
        <f t="shared" si="1451"/>
        <v>-2.3713930000000003</v>
      </c>
      <c r="AO766" s="31">
        <f t="shared" si="1451"/>
        <v>-1.4811049999999999</v>
      </c>
      <c r="AP766" s="31">
        <f t="shared" si="1451"/>
        <v>-0.32303700000000002</v>
      </c>
      <c r="AQ766" s="31">
        <f t="shared" si="1451"/>
        <v>-0.58257800000000004</v>
      </c>
      <c r="AR766" s="31">
        <f t="shared" si="1451"/>
        <v>-2.234318</v>
      </c>
      <c r="AS766" s="31">
        <f t="shared" si="1451"/>
        <v>-1.7114134545454547</v>
      </c>
      <c r="AT766" s="31">
        <f t="shared" si="1451"/>
        <v>-1.855667</v>
      </c>
      <c r="AU766" s="31">
        <f t="shared" si="1451"/>
        <v>-1.851442</v>
      </c>
    </row>
    <row r="767" spans="1:67" x14ac:dyDescent="0.25">
      <c r="A767" s="25" t="s">
        <v>124</v>
      </c>
      <c r="B767" s="25" t="s">
        <v>101</v>
      </c>
      <c r="C767" s="25" t="s">
        <v>91</v>
      </c>
      <c r="D767" s="26">
        <v>10</v>
      </c>
      <c r="F767" s="29">
        <v>-0.81169599999999997</v>
      </c>
      <c r="G767" s="29">
        <v>-0.53493100000000005</v>
      </c>
      <c r="H767" s="29">
        <v>-0.81424799999999997</v>
      </c>
      <c r="I767" s="29">
        <v>-0.213673</v>
      </c>
      <c r="J767" s="29">
        <v>0.47766399999999998</v>
      </c>
      <c r="K767" s="29">
        <v>-7.1208999999999995E-2</v>
      </c>
      <c r="L767" s="29">
        <v>-0.31087700000000001</v>
      </c>
      <c r="M767" s="58">
        <v>-0.61651</v>
      </c>
      <c r="N767" s="58">
        <v>-0.70858900000000002</v>
      </c>
      <c r="O767" s="58">
        <v>-0.64786100000000002</v>
      </c>
      <c r="R767" s="31"/>
      <c r="S767" s="31">
        <f t="shared" si="1378"/>
        <v>-0.53493100000000005</v>
      </c>
      <c r="T767" s="31">
        <f t="shared" si="1379"/>
        <v>-0.81424799999999997</v>
      </c>
      <c r="U767" s="31">
        <f t="shared" si="1380"/>
        <v>-0.213673</v>
      </c>
      <c r="V767" s="31">
        <f t="shared" si="1381"/>
        <v>0.47766399999999998</v>
      </c>
      <c r="W767" s="31">
        <f t="shared" si="1382"/>
        <v>-7.1208999999999995E-2</v>
      </c>
      <c r="X767" s="31">
        <f t="shared" si="1383"/>
        <v>-0.31087700000000001</v>
      </c>
      <c r="Y767" s="60">
        <f t="shared" si="1384"/>
        <v>-0.72297509090909096</v>
      </c>
      <c r="Z767" s="60">
        <f t="shared" si="1385"/>
        <v>-0.70858900000000002</v>
      </c>
      <c r="AA767" s="60">
        <f t="shared" si="1386"/>
        <v>-0.64786100000000002</v>
      </c>
      <c r="AC767" s="60">
        <f t="shared" si="1450"/>
        <v>-0.53493100000000005</v>
      </c>
      <c r="AD767" s="60">
        <f t="shared" si="1448"/>
        <v>-0.81424799999999997</v>
      </c>
      <c r="AE767" s="60">
        <f t="shared" si="1448"/>
        <v>-0.213673</v>
      </c>
      <c r="AF767" s="60">
        <f t="shared" si="1448"/>
        <v>0.47766399999999998</v>
      </c>
      <c r="AG767" s="60">
        <f t="shared" si="1448"/>
        <v>-7.1208999999999995E-2</v>
      </c>
      <c r="AH767" s="60">
        <f t="shared" si="1448"/>
        <v>-0.31087700000000001</v>
      </c>
      <c r="AI767" s="60">
        <f t="shared" si="1448"/>
        <v>-0.72297509090909096</v>
      </c>
      <c r="AJ767" s="60">
        <f t="shared" si="1448"/>
        <v>-0.70858900000000002</v>
      </c>
      <c r="AK767" s="60">
        <f t="shared" si="1448"/>
        <v>-0.64786100000000002</v>
      </c>
      <c r="AM767" s="31">
        <f t="shared" si="1452"/>
        <v>-2.217651</v>
      </c>
      <c r="AN767" s="31">
        <f t="shared" si="1451"/>
        <v>-3.1856410000000004</v>
      </c>
      <c r="AO767" s="31">
        <f t="shared" si="1451"/>
        <v>-1.6947779999999999</v>
      </c>
      <c r="AP767" s="31">
        <f t="shared" si="1451"/>
        <v>0.15462699999999996</v>
      </c>
      <c r="AQ767" s="31">
        <f t="shared" si="1451"/>
        <v>-0.65378700000000001</v>
      </c>
      <c r="AR767" s="31">
        <f t="shared" si="1451"/>
        <v>-2.5451950000000001</v>
      </c>
      <c r="AS767" s="31">
        <f t="shared" si="1451"/>
        <v>-2.4343885454545457</v>
      </c>
      <c r="AT767" s="31">
        <f t="shared" si="1451"/>
        <v>-2.5642559999999999</v>
      </c>
      <c r="AU767" s="31">
        <f t="shared" si="1451"/>
        <v>-2.4993030000000003</v>
      </c>
    </row>
    <row r="768" spans="1:67" x14ac:dyDescent="0.25">
      <c r="A768" s="25" t="s">
        <v>124</v>
      </c>
      <c r="B768" s="25" t="s">
        <v>101</v>
      </c>
      <c r="C768" s="25" t="s">
        <v>92</v>
      </c>
      <c r="D768" s="26">
        <v>11</v>
      </c>
      <c r="F768" s="29">
        <v>-0.57436699999999996</v>
      </c>
      <c r="G768" s="29">
        <v>-7.6232999999999995E-2</v>
      </c>
      <c r="H768" s="29">
        <v>-0.204372</v>
      </c>
      <c r="I768" s="29">
        <v>0.112479</v>
      </c>
      <c r="J768" s="29">
        <v>0.59590699999999996</v>
      </c>
      <c r="K768" s="29">
        <v>6.3874E-2</v>
      </c>
      <c r="L768" s="29">
        <v>0.102633</v>
      </c>
      <c r="M768" s="58">
        <v>-0.239117</v>
      </c>
      <c r="N768" s="58">
        <v>-0.37893300000000002</v>
      </c>
      <c r="O768" s="58">
        <v>-0.36257800000000001</v>
      </c>
      <c r="R768" s="31"/>
      <c r="S768" s="31">
        <f t="shared" si="1378"/>
        <v>-7.6232999999999995E-2</v>
      </c>
      <c r="T768" s="31">
        <f t="shared" si="1379"/>
        <v>-0.204372</v>
      </c>
      <c r="U768" s="31">
        <f t="shared" si="1380"/>
        <v>0.112479</v>
      </c>
      <c r="V768" s="31">
        <f t="shared" si="1381"/>
        <v>0.59590699999999996</v>
      </c>
      <c r="W768" s="31">
        <f t="shared" si="1382"/>
        <v>6.3874E-2</v>
      </c>
      <c r="X768" s="31">
        <f t="shared" si="1383"/>
        <v>0.102633</v>
      </c>
      <c r="Y768" s="60">
        <f t="shared" si="1384"/>
        <v>-0.42198063636363625</v>
      </c>
      <c r="Z768" s="60">
        <f t="shared" si="1385"/>
        <v>-0.37893300000000002</v>
      </c>
      <c r="AA768" s="60">
        <f t="shared" si="1386"/>
        <v>-0.36257800000000001</v>
      </c>
      <c r="AC768" s="60">
        <f t="shared" si="1450"/>
        <v>-7.6232999999999995E-2</v>
      </c>
      <c r="AD768" s="60">
        <f t="shared" si="1448"/>
        <v>-0.204372</v>
      </c>
      <c r="AE768" s="60">
        <f t="shared" si="1448"/>
        <v>0.112479</v>
      </c>
      <c r="AF768" s="60">
        <f t="shared" si="1448"/>
        <v>0.59590699999999996</v>
      </c>
      <c r="AG768" s="60">
        <f t="shared" si="1448"/>
        <v>6.3874E-2</v>
      </c>
      <c r="AH768" s="60">
        <f t="shared" si="1448"/>
        <v>0.102633</v>
      </c>
      <c r="AI768" s="60">
        <f t="shared" si="1448"/>
        <v>-0.42198063636363625</v>
      </c>
      <c r="AJ768" s="60">
        <f t="shared" si="1448"/>
        <v>-0.37893300000000002</v>
      </c>
      <c r="AK768" s="60">
        <f t="shared" si="1448"/>
        <v>-0.36257800000000001</v>
      </c>
      <c r="AM768" s="31">
        <f t="shared" si="1452"/>
        <v>-2.2938840000000003</v>
      </c>
      <c r="AN768" s="31">
        <f t="shared" si="1451"/>
        <v>-3.3900130000000006</v>
      </c>
      <c r="AO768" s="31">
        <f t="shared" si="1451"/>
        <v>-1.5822989999999999</v>
      </c>
      <c r="AP768" s="31">
        <f t="shared" si="1451"/>
        <v>0.75053399999999992</v>
      </c>
      <c r="AQ768" s="31">
        <f t="shared" si="1451"/>
        <v>-0.58991300000000002</v>
      </c>
      <c r="AR768" s="31">
        <f t="shared" si="1451"/>
        <v>-2.4425620000000001</v>
      </c>
      <c r="AS768" s="31">
        <f t="shared" si="1451"/>
        <v>-2.8563691818181818</v>
      </c>
      <c r="AT768" s="31">
        <f t="shared" si="1451"/>
        <v>-2.9431889999999998</v>
      </c>
      <c r="AU768" s="31">
        <f t="shared" si="1451"/>
        <v>-2.8618810000000003</v>
      </c>
    </row>
    <row r="769" spans="1:47" x14ac:dyDescent="0.25">
      <c r="A769" s="25" t="s">
        <v>124</v>
      </c>
      <c r="B769" s="25" t="s">
        <v>101</v>
      </c>
      <c r="C769" s="25" t="s">
        <v>93</v>
      </c>
      <c r="D769" s="26">
        <v>12</v>
      </c>
      <c r="F769" s="29">
        <v>-0.341893</v>
      </c>
      <c r="G769" s="29">
        <v>0.308639</v>
      </c>
      <c r="H769" s="29">
        <v>0.320436</v>
      </c>
      <c r="I769" s="29">
        <v>0.33281300000000003</v>
      </c>
      <c r="J769" s="29">
        <v>0.59300399999999998</v>
      </c>
      <c r="K769" s="29">
        <v>0.201655</v>
      </c>
      <c r="L769" s="29">
        <v>0.47146199999999999</v>
      </c>
      <c r="M769" s="58">
        <v>-2.6964999999999999E-2</v>
      </c>
      <c r="N769" s="58">
        <v>-0.17743300000000001</v>
      </c>
      <c r="O769" s="58">
        <v>-0.15873100000000001</v>
      </c>
      <c r="R769" s="31"/>
      <c r="S769" s="31">
        <f t="shared" si="1378"/>
        <v>0.308639</v>
      </c>
      <c r="T769" s="31">
        <f t="shared" si="1379"/>
        <v>0.320436</v>
      </c>
      <c r="U769" s="31">
        <f t="shared" si="1380"/>
        <v>0.33281300000000003</v>
      </c>
      <c r="V769" s="31">
        <f t="shared" si="1381"/>
        <v>0.59300399999999998</v>
      </c>
      <c r="W769" s="31">
        <f t="shared" si="1382"/>
        <v>0.201655</v>
      </c>
      <c r="X769" s="31">
        <f t="shared" si="1383"/>
        <v>0.47146199999999999</v>
      </c>
      <c r="Y769" s="60">
        <f t="shared" si="1384"/>
        <v>-0.19874390909090911</v>
      </c>
      <c r="Z769" s="60">
        <f t="shared" si="1385"/>
        <v>-0.17743300000000001</v>
      </c>
      <c r="AA769" s="60">
        <f t="shared" si="1386"/>
        <v>-0.15873100000000001</v>
      </c>
      <c r="AC769" s="60">
        <f t="shared" si="1450"/>
        <v>0.308639</v>
      </c>
      <c r="AD769" s="60">
        <f t="shared" si="1448"/>
        <v>0.320436</v>
      </c>
      <c r="AE769" s="60">
        <f t="shared" si="1448"/>
        <v>0.33281300000000003</v>
      </c>
      <c r="AF769" s="60">
        <f t="shared" si="1448"/>
        <v>0.59300399999999998</v>
      </c>
      <c r="AG769" s="60">
        <f t="shared" si="1448"/>
        <v>0.201655</v>
      </c>
      <c r="AH769" s="60">
        <f t="shared" si="1448"/>
        <v>0.47146199999999999</v>
      </c>
      <c r="AI769" s="60">
        <f t="shared" si="1448"/>
        <v>-0.19874390909090911</v>
      </c>
      <c r="AJ769" s="60">
        <f t="shared" si="1448"/>
        <v>-0.17743300000000001</v>
      </c>
      <c r="AK769" s="60">
        <f t="shared" si="1448"/>
        <v>-0.15873100000000001</v>
      </c>
      <c r="AM769" s="31">
        <f t="shared" si="1452"/>
        <v>-1.9852450000000004</v>
      </c>
      <c r="AN769" s="31">
        <f t="shared" si="1451"/>
        <v>-3.0695770000000007</v>
      </c>
      <c r="AO769" s="31">
        <f t="shared" si="1451"/>
        <v>-1.2494859999999999</v>
      </c>
      <c r="AP769" s="31">
        <f t="shared" si="1451"/>
        <v>1.3435379999999999</v>
      </c>
      <c r="AQ769" s="31">
        <f t="shared" si="1451"/>
        <v>-0.38825799999999999</v>
      </c>
      <c r="AR769" s="31">
        <f t="shared" si="1451"/>
        <v>-1.9711000000000001</v>
      </c>
      <c r="AS769" s="31">
        <f t="shared" si="1451"/>
        <v>-3.0551130909090909</v>
      </c>
      <c r="AT769" s="31">
        <f t="shared" si="1451"/>
        <v>-3.120622</v>
      </c>
      <c r="AU769" s="31">
        <f t="shared" si="1451"/>
        <v>-3.0206120000000003</v>
      </c>
    </row>
    <row r="770" spans="1:47" x14ac:dyDescent="0.25">
      <c r="A770" s="25" t="s">
        <v>124</v>
      </c>
      <c r="B770" s="25" t="s">
        <v>102</v>
      </c>
      <c r="C770" s="25" t="s">
        <v>91</v>
      </c>
      <c r="D770" s="26">
        <v>13</v>
      </c>
      <c r="F770" s="29">
        <v>-0.67979599999999996</v>
      </c>
      <c r="G770" s="29">
        <v>0.42408099999999999</v>
      </c>
      <c r="H770" s="29">
        <v>0.194415</v>
      </c>
      <c r="I770" s="29">
        <v>0.30906</v>
      </c>
      <c r="J770" s="29">
        <v>0.780088</v>
      </c>
      <c r="K770" s="29">
        <v>0.36814400000000003</v>
      </c>
      <c r="L770" s="29">
        <v>0.31838899999999998</v>
      </c>
      <c r="M770" s="58">
        <v>-0.200068</v>
      </c>
      <c r="N770" s="58">
        <v>-0.41713</v>
      </c>
      <c r="O770" s="58">
        <v>0.103326</v>
      </c>
      <c r="R770" s="31"/>
      <c r="S770" s="31">
        <f t="shared" si="1378"/>
        <v>0.42408099999999999</v>
      </c>
      <c r="T770" s="31">
        <f t="shared" si="1379"/>
        <v>0.194415</v>
      </c>
      <c r="U770" s="31">
        <f t="shared" si="1380"/>
        <v>0.30906</v>
      </c>
      <c r="V770" s="31">
        <f t="shared" si="1381"/>
        <v>0.780088</v>
      </c>
      <c r="W770" s="31">
        <f t="shared" si="1382"/>
        <v>0.36814400000000003</v>
      </c>
      <c r="X770" s="31">
        <f t="shared" si="1383"/>
        <v>0.31838899999999998</v>
      </c>
      <c r="Y770" s="60">
        <f t="shared" si="1384"/>
        <v>-0.46173781818181808</v>
      </c>
      <c r="Z770" s="60">
        <f t="shared" si="1385"/>
        <v>-0.41713</v>
      </c>
      <c r="AA770" s="60">
        <f t="shared" si="1386"/>
        <v>0.103326</v>
      </c>
      <c r="AC770" s="60">
        <f t="shared" si="1450"/>
        <v>0.42408099999999999</v>
      </c>
      <c r="AD770" s="60">
        <f t="shared" si="1448"/>
        <v>0.194415</v>
      </c>
      <c r="AE770" s="60">
        <f t="shared" si="1448"/>
        <v>0.30906</v>
      </c>
      <c r="AF770" s="60">
        <f t="shared" si="1448"/>
        <v>0.780088</v>
      </c>
      <c r="AG770" s="60">
        <f t="shared" si="1448"/>
        <v>0.36814400000000003</v>
      </c>
      <c r="AH770" s="60">
        <f t="shared" si="1448"/>
        <v>0.31838899999999998</v>
      </c>
      <c r="AI770" s="60">
        <f t="shared" si="1448"/>
        <v>-0.46173781818181808</v>
      </c>
      <c r="AJ770" s="60">
        <f t="shared" si="1448"/>
        <v>-0.41713</v>
      </c>
      <c r="AK770" s="60">
        <f t="shared" si="1448"/>
        <v>0.103326</v>
      </c>
      <c r="AM770" s="31">
        <f t="shared" si="1452"/>
        <v>-1.5611640000000004</v>
      </c>
      <c r="AN770" s="31">
        <f t="shared" si="1451"/>
        <v>-2.8751620000000004</v>
      </c>
      <c r="AO770" s="31">
        <f t="shared" si="1451"/>
        <v>-0.94042599999999987</v>
      </c>
      <c r="AP770" s="31">
        <f t="shared" si="1451"/>
        <v>2.1236259999999998</v>
      </c>
      <c r="AQ770" s="31">
        <f t="shared" si="1451"/>
        <v>-2.0113999999999965E-2</v>
      </c>
      <c r="AR770" s="31">
        <f t="shared" si="1451"/>
        <v>-1.652711</v>
      </c>
      <c r="AS770" s="31">
        <f t="shared" si="1451"/>
        <v>-3.516850909090909</v>
      </c>
      <c r="AT770" s="31">
        <f t="shared" si="1451"/>
        <v>-3.5377520000000002</v>
      </c>
      <c r="AU770" s="31">
        <f t="shared" si="1451"/>
        <v>-2.9172860000000003</v>
      </c>
    </row>
    <row r="771" spans="1:47" x14ac:dyDescent="0.25">
      <c r="A771" s="25" t="s">
        <v>124</v>
      </c>
      <c r="B771" s="25" t="s">
        <v>102</v>
      </c>
      <c r="C771" s="25" t="s">
        <v>92</v>
      </c>
      <c r="D771" s="26">
        <v>14</v>
      </c>
      <c r="F771" s="29">
        <v>-0.91127499999999995</v>
      </c>
      <c r="G771" s="29">
        <v>0.82671700000000004</v>
      </c>
      <c r="H771" s="29">
        <v>0.72984199999999999</v>
      </c>
      <c r="I771" s="29">
        <v>0.71801999999999999</v>
      </c>
      <c r="J771" s="29">
        <v>1.3472489999999999</v>
      </c>
      <c r="K771" s="29">
        <v>0.86623600000000001</v>
      </c>
      <c r="L771" s="29">
        <v>0.72335199999999999</v>
      </c>
      <c r="M771" s="58">
        <v>-0.51498600000000005</v>
      </c>
      <c r="N771" s="58">
        <v>-1.9659999999999999E-3</v>
      </c>
      <c r="O771" s="58">
        <v>0.43467800000000001</v>
      </c>
      <c r="R771" s="31"/>
      <c r="S771" s="31">
        <f t="shared" ref="S771:S834" si="1453">G771</f>
        <v>0.82671700000000004</v>
      </c>
      <c r="T771" s="31">
        <f t="shared" ref="T771:T834" si="1454">H771</f>
        <v>0.72984199999999999</v>
      </c>
      <c r="U771" s="31">
        <f t="shared" ref="U771:U834" si="1455">I771</f>
        <v>0.71801999999999999</v>
      </c>
      <c r="V771" s="31">
        <f t="shared" ref="V771:V834" si="1456">J771</f>
        <v>1.3472489999999999</v>
      </c>
      <c r="W771" s="31">
        <f t="shared" ref="W771:W834" si="1457">K771</f>
        <v>0.86623600000000001</v>
      </c>
      <c r="X771" s="31">
        <f t="shared" ref="X771:X834" si="1458">L771</f>
        <v>0.72335199999999999</v>
      </c>
      <c r="Y771" s="60">
        <f t="shared" ref="Y771:Y834" si="1459">(F771*$R$3+M771*$R$4)/($R$3+$R$4)</f>
        <v>-0.73114363636363644</v>
      </c>
      <c r="Z771" s="60">
        <f t="shared" ref="Z771:Z834" si="1460">N771</f>
        <v>-1.9659999999999999E-3</v>
      </c>
      <c r="AA771" s="60">
        <f t="shared" ref="AA771:AA834" si="1461">O771</f>
        <v>0.43467800000000001</v>
      </c>
      <c r="AC771" s="60">
        <f t="shared" si="1450"/>
        <v>0.82671700000000004</v>
      </c>
      <c r="AD771" s="60">
        <f t="shared" si="1448"/>
        <v>0.72984199999999999</v>
      </c>
      <c r="AE771" s="60">
        <f t="shared" si="1448"/>
        <v>0.71801999999999999</v>
      </c>
      <c r="AF771" s="60">
        <f t="shared" si="1448"/>
        <v>1.3472489999999999</v>
      </c>
      <c r="AG771" s="60">
        <f t="shared" si="1448"/>
        <v>0.86623600000000001</v>
      </c>
      <c r="AH771" s="60">
        <f t="shared" si="1448"/>
        <v>0.72335199999999999</v>
      </c>
      <c r="AI771" s="60">
        <f t="shared" si="1448"/>
        <v>-0.73114363636363644</v>
      </c>
      <c r="AJ771" s="60">
        <f t="shared" si="1448"/>
        <v>-1.9659999999999999E-3</v>
      </c>
      <c r="AK771" s="60">
        <f t="shared" si="1448"/>
        <v>0.43467800000000001</v>
      </c>
      <c r="AM771" s="31">
        <f t="shared" si="1452"/>
        <v>-0.73444700000000041</v>
      </c>
      <c r="AN771" s="31">
        <f t="shared" si="1451"/>
        <v>-2.1453200000000003</v>
      </c>
      <c r="AO771" s="31">
        <f t="shared" si="1451"/>
        <v>-0.22240599999999988</v>
      </c>
      <c r="AP771" s="31">
        <f t="shared" si="1451"/>
        <v>3.4708749999999995</v>
      </c>
      <c r="AQ771" s="31">
        <f t="shared" si="1451"/>
        <v>0.84612200000000004</v>
      </c>
      <c r="AR771" s="31">
        <f t="shared" si="1451"/>
        <v>-0.92935900000000005</v>
      </c>
      <c r="AS771" s="31">
        <f t="shared" si="1451"/>
        <v>-4.2479945454545458</v>
      </c>
      <c r="AT771" s="31">
        <f t="shared" si="1451"/>
        <v>-3.5397180000000001</v>
      </c>
      <c r="AU771" s="31">
        <f t="shared" si="1451"/>
        <v>-2.4826080000000004</v>
      </c>
    </row>
    <row r="772" spans="1:47" x14ac:dyDescent="0.25">
      <c r="A772" s="25" t="s">
        <v>124</v>
      </c>
      <c r="B772" s="25" t="s">
        <v>102</v>
      </c>
      <c r="C772" s="25" t="s">
        <v>93</v>
      </c>
      <c r="D772" s="26">
        <v>15</v>
      </c>
      <c r="F772" s="29">
        <v>-0.77041700000000002</v>
      </c>
      <c r="G772" s="29">
        <v>1.060881</v>
      </c>
      <c r="H772" s="29">
        <v>1.074122</v>
      </c>
      <c r="I772" s="29">
        <v>1.0853470000000001</v>
      </c>
      <c r="J772" s="29">
        <v>1.6561349999999999</v>
      </c>
      <c r="K772" s="29">
        <v>1.140036</v>
      </c>
      <c r="L772" s="29">
        <v>1.0102580000000001</v>
      </c>
      <c r="M772" s="58">
        <v>-0.42765300000000001</v>
      </c>
      <c r="N772" s="58">
        <v>0.432562</v>
      </c>
      <c r="O772" s="58">
        <v>0.67871999999999999</v>
      </c>
      <c r="R772" s="31"/>
      <c r="S772" s="31">
        <f t="shared" si="1453"/>
        <v>1.060881</v>
      </c>
      <c r="T772" s="31">
        <f t="shared" si="1454"/>
        <v>1.074122</v>
      </c>
      <c r="U772" s="31">
        <f t="shared" si="1455"/>
        <v>1.0853470000000001</v>
      </c>
      <c r="V772" s="31">
        <f t="shared" si="1456"/>
        <v>1.6561349999999999</v>
      </c>
      <c r="W772" s="31">
        <f t="shared" si="1457"/>
        <v>1.140036</v>
      </c>
      <c r="X772" s="31">
        <f t="shared" si="1458"/>
        <v>1.0102580000000001</v>
      </c>
      <c r="Y772" s="60">
        <f t="shared" si="1459"/>
        <v>-0.61461518181818175</v>
      </c>
      <c r="Z772" s="60">
        <f t="shared" si="1460"/>
        <v>0.432562</v>
      </c>
      <c r="AA772" s="60">
        <f t="shared" si="1461"/>
        <v>0.67871999999999999</v>
      </c>
      <c r="AC772" s="60">
        <f t="shared" si="1450"/>
        <v>1.060881</v>
      </c>
      <c r="AD772" s="60">
        <f t="shared" si="1448"/>
        <v>1.074122</v>
      </c>
      <c r="AE772" s="60">
        <f t="shared" si="1448"/>
        <v>1.0853470000000001</v>
      </c>
      <c r="AF772" s="60">
        <f t="shared" si="1448"/>
        <v>1.6561349999999999</v>
      </c>
      <c r="AG772" s="60">
        <f t="shared" si="1448"/>
        <v>1.140036</v>
      </c>
      <c r="AH772" s="60">
        <f t="shared" si="1448"/>
        <v>1.0102580000000001</v>
      </c>
      <c r="AI772" s="60">
        <f t="shared" si="1448"/>
        <v>-0.61461518181818175</v>
      </c>
      <c r="AJ772" s="60">
        <f t="shared" si="1448"/>
        <v>0.432562</v>
      </c>
      <c r="AK772" s="60">
        <f t="shared" si="1448"/>
        <v>0.67871999999999999</v>
      </c>
      <c r="AM772" s="31">
        <f t="shared" si="1452"/>
        <v>0.32643399999999956</v>
      </c>
      <c r="AN772" s="31">
        <f t="shared" si="1451"/>
        <v>-1.0711980000000003</v>
      </c>
      <c r="AO772" s="31">
        <f t="shared" si="1451"/>
        <v>0.86294100000000018</v>
      </c>
      <c r="AP772" s="31">
        <f t="shared" si="1451"/>
        <v>5.1270099999999994</v>
      </c>
      <c r="AQ772" s="31">
        <f t="shared" si="1451"/>
        <v>1.9861580000000001</v>
      </c>
      <c r="AR772" s="31">
        <f t="shared" si="1451"/>
        <v>8.0899000000000054E-2</v>
      </c>
      <c r="AS772" s="31">
        <f t="shared" si="1451"/>
        <v>-4.8626097272727273</v>
      </c>
      <c r="AT772" s="31">
        <f t="shared" si="1451"/>
        <v>-3.1071560000000003</v>
      </c>
      <c r="AU772" s="31">
        <f t="shared" si="1451"/>
        <v>-1.8038880000000004</v>
      </c>
    </row>
    <row r="773" spans="1:47" x14ac:dyDescent="0.25">
      <c r="A773" s="25" t="s">
        <v>124</v>
      </c>
      <c r="B773" s="25" t="s">
        <v>103</v>
      </c>
      <c r="C773" s="25" t="s">
        <v>91</v>
      </c>
      <c r="D773" s="26">
        <v>16</v>
      </c>
      <c r="F773" s="29">
        <v>0.59357199999999999</v>
      </c>
      <c r="G773" s="29">
        <v>1.055417</v>
      </c>
      <c r="H773" s="29">
        <v>5.1945999999999999E-2</v>
      </c>
      <c r="I773" s="29">
        <v>1.0211699999999999</v>
      </c>
      <c r="J773" s="29">
        <v>1.6561920000000001</v>
      </c>
      <c r="K773" s="29">
        <v>1.4682759999999999</v>
      </c>
      <c r="L773" s="29">
        <v>0.67602899999999999</v>
      </c>
      <c r="M773" s="58">
        <v>1.2173799999999999</v>
      </c>
      <c r="N773" s="58">
        <v>-0.20772599999999999</v>
      </c>
      <c r="O773" s="58">
        <v>-0.40496900000000002</v>
      </c>
      <c r="R773" s="31"/>
      <c r="S773" s="31">
        <f t="shared" si="1453"/>
        <v>1.055417</v>
      </c>
      <c r="T773" s="31">
        <f t="shared" si="1454"/>
        <v>5.1945999999999999E-2</v>
      </c>
      <c r="U773" s="31">
        <f t="shared" si="1455"/>
        <v>1.0211699999999999</v>
      </c>
      <c r="V773" s="31">
        <f t="shared" si="1456"/>
        <v>1.6561920000000001</v>
      </c>
      <c r="W773" s="31">
        <f t="shared" si="1457"/>
        <v>1.4682759999999999</v>
      </c>
      <c r="X773" s="31">
        <f t="shared" si="1458"/>
        <v>0.67602899999999999</v>
      </c>
      <c r="Y773" s="60">
        <f t="shared" si="1459"/>
        <v>0.87712109090909085</v>
      </c>
      <c r="Z773" s="60">
        <f t="shared" si="1460"/>
        <v>-0.20772599999999999</v>
      </c>
      <c r="AA773" s="60">
        <f t="shared" si="1461"/>
        <v>-0.40496900000000002</v>
      </c>
      <c r="AC773" s="60">
        <f t="shared" si="1450"/>
        <v>1.055417</v>
      </c>
      <c r="AD773" s="60">
        <f t="shared" si="1448"/>
        <v>5.1945999999999999E-2</v>
      </c>
      <c r="AE773" s="60">
        <f t="shared" si="1448"/>
        <v>1.0211699999999999</v>
      </c>
      <c r="AF773" s="60">
        <f t="shared" si="1448"/>
        <v>1.6561920000000001</v>
      </c>
      <c r="AG773" s="60">
        <f t="shared" si="1448"/>
        <v>1.4682759999999999</v>
      </c>
      <c r="AH773" s="60">
        <f t="shared" si="1448"/>
        <v>0.67602899999999999</v>
      </c>
      <c r="AI773" s="60">
        <f t="shared" si="1448"/>
        <v>0.87712109090909085</v>
      </c>
      <c r="AJ773" s="60">
        <f t="shared" si="1448"/>
        <v>-0.20772599999999999</v>
      </c>
      <c r="AK773" s="60">
        <f t="shared" si="1448"/>
        <v>-0.40496900000000002</v>
      </c>
      <c r="AM773" s="31">
        <f t="shared" si="1452"/>
        <v>1.3818509999999997</v>
      </c>
      <c r="AN773" s="31">
        <f t="shared" si="1451"/>
        <v>-1.0192520000000003</v>
      </c>
      <c r="AO773" s="31">
        <f t="shared" si="1451"/>
        <v>1.8841110000000001</v>
      </c>
      <c r="AP773" s="31">
        <f t="shared" si="1451"/>
        <v>6.7832019999999993</v>
      </c>
      <c r="AQ773" s="31">
        <f t="shared" si="1451"/>
        <v>3.454434</v>
      </c>
      <c r="AR773" s="31">
        <f t="shared" si="1451"/>
        <v>0.75692800000000005</v>
      </c>
      <c r="AS773" s="31">
        <f t="shared" si="1451"/>
        <v>-3.9854886363636366</v>
      </c>
      <c r="AT773" s="31">
        <f t="shared" si="1451"/>
        <v>-3.3148820000000003</v>
      </c>
      <c r="AU773" s="31">
        <f t="shared" si="1451"/>
        <v>-2.2088570000000005</v>
      </c>
    </row>
    <row r="774" spans="1:47" x14ac:dyDescent="0.25">
      <c r="A774" s="25" t="s">
        <v>124</v>
      </c>
      <c r="B774" s="25" t="s">
        <v>103</v>
      </c>
      <c r="C774" s="25" t="s">
        <v>92</v>
      </c>
      <c r="D774" s="26">
        <v>17</v>
      </c>
      <c r="F774" s="29">
        <v>0.72573399999999999</v>
      </c>
      <c r="G774" s="29">
        <v>1.127329</v>
      </c>
      <c r="H774" s="29">
        <v>0.438637</v>
      </c>
      <c r="I774" s="29">
        <v>1.102563</v>
      </c>
      <c r="J774" s="29">
        <v>1.5601700000000001</v>
      </c>
      <c r="K774" s="29">
        <v>1.358689</v>
      </c>
      <c r="L774" s="29">
        <v>0.77173199999999997</v>
      </c>
      <c r="M774" s="58">
        <v>1.190539</v>
      </c>
      <c r="N774" s="58">
        <v>-0.13461500000000001</v>
      </c>
      <c r="O774" s="58">
        <v>-0.39244699999999999</v>
      </c>
      <c r="R774" s="31"/>
      <c r="S774" s="31">
        <f t="shared" si="1453"/>
        <v>1.127329</v>
      </c>
      <c r="T774" s="31">
        <f t="shared" si="1454"/>
        <v>0.438637</v>
      </c>
      <c r="U774" s="31">
        <f t="shared" si="1455"/>
        <v>1.102563</v>
      </c>
      <c r="V774" s="31">
        <f t="shared" si="1456"/>
        <v>1.5601700000000001</v>
      </c>
      <c r="W774" s="31">
        <f t="shared" si="1457"/>
        <v>1.358689</v>
      </c>
      <c r="X774" s="31">
        <f t="shared" si="1458"/>
        <v>0.77173199999999997</v>
      </c>
      <c r="Y774" s="60">
        <f t="shared" si="1459"/>
        <v>0.93700900000000009</v>
      </c>
      <c r="Z774" s="60">
        <f t="shared" si="1460"/>
        <v>-0.13461500000000001</v>
      </c>
      <c r="AA774" s="60">
        <f t="shared" si="1461"/>
        <v>-0.39244699999999999</v>
      </c>
      <c r="AC774" s="60">
        <f t="shared" si="1450"/>
        <v>1.127329</v>
      </c>
      <c r="AD774" s="60">
        <f t="shared" si="1448"/>
        <v>0.438637</v>
      </c>
      <c r="AE774" s="60">
        <f t="shared" si="1448"/>
        <v>1.102563</v>
      </c>
      <c r="AF774" s="60">
        <f t="shared" si="1448"/>
        <v>1.5601700000000001</v>
      </c>
      <c r="AG774" s="60">
        <f t="shared" si="1448"/>
        <v>1.358689</v>
      </c>
      <c r="AH774" s="60">
        <f t="shared" si="1448"/>
        <v>0.77173199999999997</v>
      </c>
      <c r="AI774" s="60">
        <f t="shared" si="1448"/>
        <v>0.93700900000000009</v>
      </c>
      <c r="AJ774" s="60">
        <f t="shared" si="1448"/>
        <v>-0.13461500000000001</v>
      </c>
      <c r="AK774" s="60">
        <f t="shared" si="1448"/>
        <v>-0.39244699999999999</v>
      </c>
      <c r="AM774" s="31">
        <f t="shared" si="1452"/>
        <v>2.5091799999999997</v>
      </c>
      <c r="AN774" s="31">
        <f t="shared" si="1451"/>
        <v>-0.58061500000000033</v>
      </c>
      <c r="AO774" s="31">
        <f t="shared" si="1451"/>
        <v>2.9866739999999998</v>
      </c>
      <c r="AP774" s="31">
        <f t="shared" si="1451"/>
        <v>8.3433719999999987</v>
      </c>
      <c r="AQ774" s="31">
        <f t="shared" si="1451"/>
        <v>4.813123</v>
      </c>
      <c r="AR774" s="31">
        <f t="shared" si="1451"/>
        <v>1.5286599999999999</v>
      </c>
      <c r="AS774" s="31">
        <f t="shared" si="1451"/>
        <v>-3.0484796363636364</v>
      </c>
      <c r="AT774" s="31">
        <f t="shared" si="1451"/>
        <v>-3.4494970000000005</v>
      </c>
      <c r="AU774" s="31">
        <f t="shared" si="1451"/>
        <v>-2.6013040000000007</v>
      </c>
    </row>
    <row r="775" spans="1:47" x14ac:dyDescent="0.25">
      <c r="A775" s="25" t="s">
        <v>124</v>
      </c>
      <c r="B775" s="25" t="s">
        <v>103</v>
      </c>
      <c r="C775" s="25" t="s">
        <v>93</v>
      </c>
      <c r="D775" s="26">
        <v>18</v>
      </c>
      <c r="F775" s="29">
        <v>0.85790599999999995</v>
      </c>
      <c r="G775" s="29">
        <v>1.0912569999999999</v>
      </c>
      <c r="H775" s="29">
        <v>0.84777599999999997</v>
      </c>
      <c r="I775" s="29">
        <v>1.1089329999999999</v>
      </c>
      <c r="J775" s="29">
        <v>1.378506</v>
      </c>
      <c r="K775" s="29">
        <v>1.3009580000000001</v>
      </c>
      <c r="L775" s="29">
        <v>0.91170799999999996</v>
      </c>
      <c r="M775" s="58">
        <v>0.96574899999999997</v>
      </c>
      <c r="N775" s="58">
        <v>0.12742100000000001</v>
      </c>
      <c r="O775" s="58">
        <v>-0.351352</v>
      </c>
      <c r="R775" s="31"/>
      <c r="S775" s="31">
        <f t="shared" si="1453"/>
        <v>1.0912569999999999</v>
      </c>
      <c r="T775" s="31">
        <f t="shared" si="1454"/>
        <v>0.84777599999999997</v>
      </c>
      <c r="U775" s="31">
        <f t="shared" si="1455"/>
        <v>1.1089329999999999</v>
      </c>
      <c r="V775" s="31">
        <f t="shared" si="1456"/>
        <v>1.378506</v>
      </c>
      <c r="W775" s="31">
        <f t="shared" si="1457"/>
        <v>1.3009580000000001</v>
      </c>
      <c r="X775" s="31">
        <f t="shared" si="1458"/>
        <v>0.91170799999999996</v>
      </c>
      <c r="Y775" s="60">
        <f t="shared" si="1459"/>
        <v>0.90692554545454551</v>
      </c>
      <c r="Z775" s="60">
        <f t="shared" si="1460"/>
        <v>0.12742100000000001</v>
      </c>
      <c r="AA775" s="60">
        <f t="shared" si="1461"/>
        <v>-0.351352</v>
      </c>
      <c r="AC775" s="60">
        <f t="shared" si="1450"/>
        <v>1.0912569999999999</v>
      </c>
      <c r="AD775" s="60">
        <f t="shared" si="1448"/>
        <v>0.84777599999999997</v>
      </c>
      <c r="AE775" s="60">
        <f t="shared" si="1448"/>
        <v>1.1089329999999999</v>
      </c>
      <c r="AF775" s="60">
        <f t="shared" si="1448"/>
        <v>1.378506</v>
      </c>
      <c r="AG775" s="60">
        <f t="shared" si="1448"/>
        <v>1.3009580000000001</v>
      </c>
      <c r="AH775" s="60">
        <f t="shared" si="1448"/>
        <v>0.91170799999999996</v>
      </c>
      <c r="AI775" s="60">
        <f t="shared" si="1448"/>
        <v>0.90692554545454551</v>
      </c>
      <c r="AJ775" s="60">
        <f t="shared" si="1448"/>
        <v>0.12742100000000001</v>
      </c>
      <c r="AK775" s="60">
        <f t="shared" si="1448"/>
        <v>-0.351352</v>
      </c>
      <c r="AM775" s="31">
        <f t="shared" si="1452"/>
        <v>3.6004369999999994</v>
      </c>
      <c r="AN775" s="31">
        <f t="shared" si="1451"/>
        <v>0.26716099999999965</v>
      </c>
      <c r="AO775" s="31">
        <f t="shared" si="1451"/>
        <v>4.0956069999999993</v>
      </c>
      <c r="AP775" s="31">
        <f t="shared" si="1451"/>
        <v>9.7218779999999985</v>
      </c>
      <c r="AQ775" s="31">
        <f t="shared" si="1451"/>
        <v>6.1140810000000005</v>
      </c>
      <c r="AR775" s="31">
        <f t="shared" si="1451"/>
        <v>2.4403679999999999</v>
      </c>
      <c r="AS775" s="31">
        <f t="shared" si="1451"/>
        <v>-2.1415540909090911</v>
      </c>
      <c r="AT775" s="31">
        <f t="shared" si="1451"/>
        <v>-3.3220760000000005</v>
      </c>
      <c r="AU775" s="31">
        <f t="shared" si="1451"/>
        <v>-2.9526560000000006</v>
      </c>
    </row>
    <row r="776" spans="1:47" x14ac:dyDescent="0.25">
      <c r="A776" s="25" t="s">
        <v>124</v>
      </c>
      <c r="B776" s="25" t="s">
        <v>90</v>
      </c>
      <c r="C776" s="25" t="s">
        <v>91</v>
      </c>
      <c r="D776" s="26">
        <v>19</v>
      </c>
      <c r="F776" s="29">
        <v>-0.102367</v>
      </c>
      <c r="G776" s="29">
        <v>0.58969499999999997</v>
      </c>
      <c r="H776" s="29">
        <v>0.15041599999999999</v>
      </c>
      <c r="I776" s="29">
        <v>0.37686500000000001</v>
      </c>
      <c r="J776" s="29">
        <v>0.47997899999999999</v>
      </c>
      <c r="K776" s="29">
        <v>0.46116099999999999</v>
      </c>
      <c r="L776" s="29">
        <v>0.22495499999999999</v>
      </c>
      <c r="M776" s="58">
        <v>-0.48683700000000002</v>
      </c>
      <c r="N776" s="58">
        <v>-0.74076699999999995</v>
      </c>
      <c r="O776" s="58">
        <v>-1.0231269999999999</v>
      </c>
      <c r="R776" s="31"/>
      <c r="S776" s="31">
        <f t="shared" si="1453"/>
        <v>0.58969499999999997</v>
      </c>
      <c r="T776" s="31">
        <f t="shared" si="1454"/>
        <v>0.15041599999999999</v>
      </c>
      <c r="U776" s="31">
        <f t="shared" si="1455"/>
        <v>0.37686500000000001</v>
      </c>
      <c r="V776" s="31">
        <f t="shared" si="1456"/>
        <v>0.47997899999999999</v>
      </c>
      <c r="W776" s="31">
        <f t="shared" si="1457"/>
        <v>0.46116099999999999</v>
      </c>
      <c r="X776" s="31">
        <f t="shared" si="1458"/>
        <v>0.22495499999999999</v>
      </c>
      <c r="Y776" s="60">
        <f t="shared" si="1459"/>
        <v>-0.27712609090909096</v>
      </c>
      <c r="Z776" s="60">
        <f t="shared" si="1460"/>
        <v>-0.74076699999999995</v>
      </c>
      <c r="AA776" s="60">
        <f t="shared" si="1461"/>
        <v>-1.0231269999999999</v>
      </c>
      <c r="AC776" s="60">
        <f t="shared" si="1450"/>
        <v>0.58969499999999997</v>
      </c>
      <c r="AD776" s="60">
        <f t="shared" si="1448"/>
        <v>0.15041599999999999</v>
      </c>
      <c r="AE776" s="60">
        <f t="shared" si="1448"/>
        <v>0.37686500000000001</v>
      </c>
      <c r="AF776" s="60">
        <f t="shared" si="1448"/>
        <v>0.47997899999999999</v>
      </c>
      <c r="AG776" s="60">
        <f t="shared" si="1448"/>
        <v>0.46116099999999999</v>
      </c>
      <c r="AH776" s="60">
        <f t="shared" si="1448"/>
        <v>0.22495499999999999</v>
      </c>
      <c r="AI776" s="60">
        <f t="shared" si="1448"/>
        <v>-0.27712609090909096</v>
      </c>
      <c r="AJ776" s="60">
        <f t="shared" si="1448"/>
        <v>-0.74076699999999995</v>
      </c>
      <c r="AK776" s="60">
        <f t="shared" si="1448"/>
        <v>-1.0231269999999999</v>
      </c>
      <c r="AM776" s="31">
        <f t="shared" si="1452"/>
        <v>4.1901319999999993</v>
      </c>
      <c r="AN776" s="31">
        <f t="shared" si="1451"/>
        <v>0.41757699999999964</v>
      </c>
      <c r="AO776" s="31">
        <f t="shared" si="1451"/>
        <v>4.4724719999999998</v>
      </c>
      <c r="AP776" s="31">
        <f t="shared" si="1451"/>
        <v>10.201856999999999</v>
      </c>
      <c r="AQ776" s="31">
        <f t="shared" si="1451"/>
        <v>6.5752420000000003</v>
      </c>
      <c r="AR776" s="31">
        <f t="shared" si="1451"/>
        <v>2.6653229999999999</v>
      </c>
      <c r="AS776" s="31">
        <f t="shared" si="1451"/>
        <v>-2.418680181818182</v>
      </c>
      <c r="AT776" s="31">
        <f t="shared" si="1451"/>
        <v>-4.0628430000000009</v>
      </c>
      <c r="AU776" s="31">
        <f t="shared" si="1451"/>
        <v>-3.9757830000000007</v>
      </c>
    </row>
    <row r="777" spans="1:47" x14ac:dyDescent="0.25">
      <c r="A777" s="25" t="s">
        <v>124</v>
      </c>
      <c r="B777" s="25" t="s">
        <v>90</v>
      </c>
      <c r="C777" s="25" t="s">
        <v>92</v>
      </c>
      <c r="D777" s="26">
        <v>20</v>
      </c>
      <c r="F777" s="29">
        <v>0.51910500000000004</v>
      </c>
      <c r="G777" s="29">
        <v>0.69675299999999996</v>
      </c>
      <c r="H777" s="29">
        <v>0.239819</v>
      </c>
      <c r="I777" s="29">
        <v>0.434917</v>
      </c>
      <c r="J777" s="29">
        <v>0.67518299999999998</v>
      </c>
      <c r="K777" s="29">
        <v>0.485869</v>
      </c>
      <c r="L777" s="29">
        <v>0.18101300000000001</v>
      </c>
      <c r="M777" s="58">
        <v>9.8055000000000003E-2</v>
      </c>
      <c r="N777" s="58">
        <v>-0.64876299999999998</v>
      </c>
      <c r="O777" s="58">
        <v>-0.77529099999999995</v>
      </c>
      <c r="R777" s="31"/>
      <c r="S777" s="31">
        <f t="shared" si="1453"/>
        <v>0.69675299999999996</v>
      </c>
      <c r="T777" s="31">
        <f t="shared" si="1454"/>
        <v>0.239819</v>
      </c>
      <c r="U777" s="31">
        <f t="shared" si="1455"/>
        <v>0.434917</v>
      </c>
      <c r="V777" s="31">
        <f t="shared" si="1456"/>
        <v>0.67518299999999998</v>
      </c>
      <c r="W777" s="31">
        <f t="shared" si="1457"/>
        <v>0.485869</v>
      </c>
      <c r="X777" s="31">
        <f t="shared" si="1458"/>
        <v>0.18101300000000001</v>
      </c>
      <c r="Y777" s="60">
        <f t="shared" si="1459"/>
        <v>0.32771863636363635</v>
      </c>
      <c r="Z777" s="60">
        <f t="shared" si="1460"/>
        <v>-0.64876299999999998</v>
      </c>
      <c r="AA777" s="60">
        <f t="shared" si="1461"/>
        <v>-0.77529099999999995</v>
      </c>
      <c r="AC777" s="60">
        <f t="shared" si="1450"/>
        <v>0.69675299999999996</v>
      </c>
      <c r="AD777" s="60">
        <f t="shared" si="1448"/>
        <v>0.239819</v>
      </c>
      <c r="AE777" s="60">
        <f t="shared" si="1448"/>
        <v>0.434917</v>
      </c>
      <c r="AF777" s="60">
        <f t="shared" si="1448"/>
        <v>0.67518299999999998</v>
      </c>
      <c r="AG777" s="60">
        <f t="shared" si="1448"/>
        <v>0.485869</v>
      </c>
      <c r="AH777" s="60">
        <f t="shared" si="1448"/>
        <v>0.18101300000000001</v>
      </c>
      <c r="AI777" s="60">
        <f t="shared" si="1448"/>
        <v>0.32771863636363635</v>
      </c>
      <c r="AJ777" s="60">
        <f t="shared" si="1448"/>
        <v>-0.64876299999999998</v>
      </c>
      <c r="AK777" s="60">
        <f t="shared" si="1448"/>
        <v>-0.77529099999999995</v>
      </c>
      <c r="AM777" s="31">
        <f t="shared" si="1452"/>
        <v>4.8868849999999995</v>
      </c>
      <c r="AN777" s="31">
        <f t="shared" si="1451"/>
        <v>0.65739599999999965</v>
      </c>
      <c r="AO777" s="31">
        <f t="shared" si="1451"/>
        <v>4.9073890000000002</v>
      </c>
      <c r="AP777" s="31">
        <f t="shared" si="1451"/>
        <v>10.877039999999999</v>
      </c>
      <c r="AQ777" s="31">
        <f t="shared" si="1451"/>
        <v>7.0611110000000004</v>
      </c>
      <c r="AR777" s="31">
        <f t="shared" si="1451"/>
        <v>2.846336</v>
      </c>
      <c r="AS777" s="31">
        <f t="shared" si="1451"/>
        <v>-2.0909615454545456</v>
      </c>
      <c r="AT777" s="31">
        <f t="shared" si="1451"/>
        <v>-4.7116060000000006</v>
      </c>
      <c r="AU777" s="31">
        <f t="shared" si="1451"/>
        <v>-4.7510740000000009</v>
      </c>
    </row>
    <row r="778" spans="1:47" x14ac:dyDescent="0.25">
      <c r="A778" s="25" t="s">
        <v>124</v>
      </c>
      <c r="B778" s="25" t="s">
        <v>90</v>
      </c>
      <c r="C778" s="25" t="s">
        <v>93</v>
      </c>
      <c r="D778" s="26">
        <v>21</v>
      </c>
      <c r="F778" s="29">
        <v>0.977607</v>
      </c>
      <c r="G778" s="29">
        <v>0.689639</v>
      </c>
      <c r="H778" s="29">
        <v>0.15359400000000001</v>
      </c>
      <c r="I778" s="29">
        <v>0.43012499999999998</v>
      </c>
      <c r="J778" s="29">
        <v>0.78657900000000003</v>
      </c>
      <c r="K778" s="29">
        <v>0.433031</v>
      </c>
      <c r="L778" s="29">
        <v>-8.6905999999999997E-2</v>
      </c>
      <c r="M778" s="58">
        <v>0.606321</v>
      </c>
      <c r="N778" s="58">
        <v>-0.69603899999999996</v>
      </c>
      <c r="O778" s="58">
        <v>-0.58479099999999995</v>
      </c>
      <c r="R778" s="31"/>
      <c r="S778" s="31">
        <f t="shared" si="1453"/>
        <v>0.689639</v>
      </c>
      <c r="T778" s="31">
        <f t="shared" si="1454"/>
        <v>0.15359400000000001</v>
      </c>
      <c r="U778" s="31">
        <f t="shared" si="1455"/>
        <v>0.43012499999999998</v>
      </c>
      <c r="V778" s="31">
        <f t="shared" si="1456"/>
        <v>0.78657900000000003</v>
      </c>
      <c r="W778" s="31">
        <f t="shared" si="1457"/>
        <v>0.433031</v>
      </c>
      <c r="X778" s="31">
        <f t="shared" si="1458"/>
        <v>-8.6905999999999997E-2</v>
      </c>
      <c r="Y778" s="60">
        <f t="shared" si="1459"/>
        <v>0.80884063636363634</v>
      </c>
      <c r="Z778" s="60">
        <f t="shared" si="1460"/>
        <v>-0.69603899999999996</v>
      </c>
      <c r="AA778" s="60">
        <f t="shared" si="1461"/>
        <v>-0.58479099999999995</v>
      </c>
      <c r="AC778" s="60">
        <f t="shared" si="1450"/>
        <v>0.689639</v>
      </c>
      <c r="AD778" s="60">
        <f t="shared" si="1448"/>
        <v>0.15359400000000001</v>
      </c>
      <c r="AE778" s="60">
        <f t="shared" si="1448"/>
        <v>0.43012499999999998</v>
      </c>
      <c r="AF778" s="60">
        <f t="shared" si="1448"/>
        <v>0.78657900000000003</v>
      </c>
      <c r="AG778" s="60">
        <f t="shared" si="1448"/>
        <v>0.433031</v>
      </c>
      <c r="AH778" s="60">
        <f t="shared" si="1448"/>
        <v>-8.6905999999999997E-2</v>
      </c>
      <c r="AI778" s="60">
        <f t="shared" si="1448"/>
        <v>0.80884063636363634</v>
      </c>
      <c r="AJ778" s="60">
        <f t="shared" si="1448"/>
        <v>-0.69603899999999996</v>
      </c>
      <c r="AK778" s="60">
        <f t="shared" si="1448"/>
        <v>-0.58479099999999995</v>
      </c>
      <c r="AM778" s="31">
        <f t="shared" si="1452"/>
        <v>5.5765239999999991</v>
      </c>
      <c r="AN778" s="31">
        <f t="shared" si="1451"/>
        <v>0.81098999999999966</v>
      </c>
      <c r="AO778" s="31">
        <f t="shared" si="1451"/>
        <v>5.3375140000000005</v>
      </c>
      <c r="AP778" s="31">
        <f t="shared" si="1451"/>
        <v>11.663618999999999</v>
      </c>
      <c r="AQ778" s="31">
        <f t="shared" si="1451"/>
        <v>7.4941420000000001</v>
      </c>
      <c r="AR778" s="31">
        <f t="shared" si="1451"/>
        <v>2.75943</v>
      </c>
      <c r="AS778" s="31">
        <f t="shared" si="1451"/>
        <v>-1.2821209090909091</v>
      </c>
      <c r="AT778" s="31">
        <f t="shared" si="1451"/>
        <v>-5.4076450000000005</v>
      </c>
      <c r="AU778" s="31">
        <f t="shared" si="1451"/>
        <v>-5.335865000000001</v>
      </c>
    </row>
    <row r="779" spans="1:47" x14ac:dyDescent="0.25">
      <c r="A779" s="25" t="s">
        <v>124</v>
      </c>
      <c r="B779" s="25" t="s">
        <v>94</v>
      </c>
      <c r="C779" s="25" t="s">
        <v>91</v>
      </c>
      <c r="D779" s="26">
        <v>22</v>
      </c>
      <c r="F779" s="29">
        <v>0.96560500000000005</v>
      </c>
      <c r="G779" s="29">
        <v>0.35011999999999999</v>
      </c>
      <c r="H779" s="29">
        <v>0.15742700000000001</v>
      </c>
      <c r="I779" s="29">
        <v>-0.12645300000000001</v>
      </c>
      <c r="J779" s="29">
        <v>0.30823099999999998</v>
      </c>
      <c r="K779" s="29">
        <v>-3.2466000000000002E-2</v>
      </c>
      <c r="L779" s="29">
        <v>-0.49895</v>
      </c>
      <c r="M779" s="58">
        <v>0.40676800000000002</v>
      </c>
      <c r="N779" s="58">
        <v>-1.0176179999999999</v>
      </c>
      <c r="O779" s="58">
        <v>-0.76444299999999998</v>
      </c>
      <c r="R779" s="31"/>
      <c r="S779" s="31">
        <f t="shared" si="1453"/>
        <v>0.35011999999999999</v>
      </c>
      <c r="T779" s="31">
        <f t="shared" si="1454"/>
        <v>0.15742700000000001</v>
      </c>
      <c r="U779" s="31">
        <f t="shared" si="1455"/>
        <v>-0.12645300000000001</v>
      </c>
      <c r="V779" s="31">
        <f t="shared" si="1456"/>
        <v>0.30823099999999998</v>
      </c>
      <c r="W779" s="31">
        <f t="shared" si="1457"/>
        <v>-3.2466000000000002E-2</v>
      </c>
      <c r="X779" s="31">
        <f t="shared" si="1458"/>
        <v>-0.49895</v>
      </c>
      <c r="Y779" s="60">
        <f t="shared" si="1459"/>
        <v>0.71158818181818184</v>
      </c>
      <c r="Z779" s="60">
        <f t="shared" si="1460"/>
        <v>-1.0176179999999999</v>
      </c>
      <c r="AA779" s="60">
        <f t="shared" si="1461"/>
        <v>-0.76444299999999998</v>
      </c>
      <c r="AC779" s="60">
        <f t="shared" si="1450"/>
        <v>0.35011999999999999</v>
      </c>
      <c r="AD779" s="60">
        <f t="shared" si="1448"/>
        <v>0.15742700000000001</v>
      </c>
      <c r="AE779" s="60">
        <f t="shared" si="1448"/>
        <v>-0.12645300000000001</v>
      </c>
      <c r="AF779" s="60">
        <f t="shared" si="1448"/>
        <v>0.30823099999999998</v>
      </c>
      <c r="AG779" s="60">
        <f t="shared" si="1448"/>
        <v>-3.2466000000000002E-2</v>
      </c>
      <c r="AH779" s="60">
        <f t="shared" si="1448"/>
        <v>-0.49895</v>
      </c>
      <c r="AI779" s="60">
        <f t="shared" si="1448"/>
        <v>0.71158818181818184</v>
      </c>
      <c r="AJ779" s="60">
        <f t="shared" si="1448"/>
        <v>-1.0176179999999999</v>
      </c>
      <c r="AK779" s="60">
        <f t="shared" si="1448"/>
        <v>-0.76444299999999998</v>
      </c>
      <c r="AM779" s="31">
        <f t="shared" si="1452"/>
        <v>5.9266439999999996</v>
      </c>
      <c r="AN779" s="31">
        <f t="shared" si="1451"/>
        <v>0.96841699999999964</v>
      </c>
      <c r="AO779" s="31">
        <f t="shared" si="1451"/>
        <v>5.2110610000000008</v>
      </c>
      <c r="AP779" s="31">
        <f t="shared" si="1451"/>
        <v>11.971849999999998</v>
      </c>
      <c r="AQ779" s="31">
        <f t="shared" si="1451"/>
        <v>7.4616759999999998</v>
      </c>
      <c r="AR779" s="31">
        <f t="shared" si="1451"/>
        <v>2.2604800000000003</v>
      </c>
      <c r="AS779" s="31">
        <f t="shared" si="1451"/>
        <v>-0.5705327272727273</v>
      </c>
      <c r="AT779" s="31">
        <f t="shared" si="1451"/>
        <v>-6.4252630000000002</v>
      </c>
      <c r="AU779" s="31">
        <f t="shared" si="1451"/>
        <v>-6.100308000000001</v>
      </c>
    </row>
    <row r="780" spans="1:47" x14ac:dyDescent="0.25">
      <c r="A780" s="25" t="s">
        <v>124</v>
      </c>
      <c r="B780" s="25" t="s">
        <v>94</v>
      </c>
      <c r="C780" s="25" t="s">
        <v>92</v>
      </c>
      <c r="D780" s="26">
        <v>23</v>
      </c>
      <c r="F780" s="29">
        <v>1.180874</v>
      </c>
      <c r="G780" s="29">
        <v>0.57851200000000003</v>
      </c>
      <c r="H780" s="29">
        <v>0.48220299999999999</v>
      </c>
      <c r="I780" s="29">
        <v>0.176706</v>
      </c>
      <c r="J780" s="29">
        <v>0.36974200000000002</v>
      </c>
      <c r="K780" s="29">
        <v>0.18246100000000001</v>
      </c>
      <c r="L780" s="29">
        <v>-0.127359</v>
      </c>
      <c r="M780" s="58">
        <v>0.67061800000000005</v>
      </c>
      <c r="N780" s="58">
        <v>-0.57095799999999997</v>
      </c>
      <c r="O780" s="58">
        <v>-0.24529400000000001</v>
      </c>
      <c r="R780" s="31"/>
      <c r="S780" s="31">
        <f t="shared" si="1453"/>
        <v>0.57851200000000003</v>
      </c>
      <c r="T780" s="31">
        <f t="shared" si="1454"/>
        <v>0.48220299999999999</v>
      </c>
      <c r="U780" s="31">
        <f t="shared" si="1455"/>
        <v>0.176706</v>
      </c>
      <c r="V780" s="31">
        <f t="shared" si="1456"/>
        <v>0.36974200000000002</v>
      </c>
      <c r="W780" s="31">
        <f t="shared" si="1457"/>
        <v>0.18246100000000001</v>
      </c>
      <c r="X780" s="31">
        <f t="shared" si="1458"/>
        <v>-0.127359</v>
      </c>
      <c r="Y780" s="60">
        <f t="shared" si="1459"/>
        <v>0.94893945454545447</v>
      </c>
      <c r="Z780" s="60">
        <f t="shared" si="1460"/>
        <v>-0.57095799999999997</v>
      </c>
      <c r="AA780" s="60">
        <f t="shared" si="1461"/>
        <v>-0.24529400000000001</v>
      </c>
      <c r="AC780" s="60">
        <f t="shared" si="1450"/>
        <v>0.57851200000000003</v>
      </c>
      <c r="AD780" s="60">
        <f t="shared" ref="AD780:AD784" si="1462">T780</f>
        <v>0.48220299999999999</v>
      </c>
      <c r="AE780" s="60">
        <f t="shared" ref="AE780:AE784" si="1463">U780</f>
        <v>0.176706</v>
      </c>
      <c r="AF780" s="60">
        <f t="shared" ref="AF780:AF784" si="1464">V780</f>
        <v>0.36974200000000002</v>
      </c>
      <c r="AG780" s="60">
        <f t="shared" ref="AG780:AG784" si="1465">W780</f>
        <v>0.18246100000000001</v>
      </c>
      <c r="AH780" s="60">
        <f t="shared" ref="AH780:AH784" si="1466">X780</f>
        <v>-0.127359</v>
      </c>
      <c r="AI780" s="60">
        <f t="shared" ref="AI780:AI784" si="1467">Y780</f>
        <v>0.94893945454545447</v>
      </c>
      <c r="AJ780" s="60">
        <f t="shared" ref="AJ780:AJ784" si="1468">Z780</f>
        <v>-0.57095799999999997</v>
      </c>
      <c r="AK780" s="60">
        <f t="shared" ref="AK780:AK784" si="1469">AA780</f>
        <v>-0.24529400000000001</v>
      </c>
      <c r="AM780" s="31">
        <f t="shared" si="1452"/>
        <v>6.5051559999999995</v>
      </c>
      <c r="AN780" s="31">
        <f t="shared" si="1451"/>
        <v>1.4506199999999996</v>
      </c>
      <c r="AO780" s="31">
        <f t="shared" si="1451"/>
        <v>5.3877670000000011</v>
      </c>
      <c r="AP780" s="31">
        <f t="shared" si="1451"/>
        <v>12.341591999999999</v>
      </c>
      <c r="AQ780" s="31">
        <f t="shared" si="1451"/>
        <v>7.6441369999999997</v>
      </c>
      <c r="AR780" s="31">
        <f t="shared" si="1451"/>
        <v>2.133121</v>
      </c>
      <c r="AS780" s="31">
        <f t="shared" si="1451"/>
        <v>0.37840672727272717</v>
      </c>
      <c r="AT780" s="31">
        <f t="shared" si="1451"/>
        <v>-6.9962210000000002</v>
      </c>
      <c r="AU780" s="31">
        <f t="shared" si="1451"/>
        <v>-6.3456020000000013</v>
      </c>
    </row>
    <row r="781" spans="1:47" x14ac:dyDescent="0.25">
      <c r="A781" s="25" t="s">
        <v>124</v>
      </c>
      <c r="B781" s="25" t="s">
        <v>94</v>
      </c>
      <c r="C781" s="25" t="s">
        <v>93</v>
      </c>
      <c r="D781" s="26">
        <v>24</v>
      </c>
      <c r="F781" s="29">
        <v>1.2522169999999999</v>
      </c>
      <c r="G781" s="29">
        <v>0.71973299999999996</v>
      </c>
      <c r="H781" s="29">
        <v>0.71617900000000001</v>
      </c>
      <c r="I781" s="29">
        <v>0.45896300000000001</v>
      </c>
      <c r="J781" s="29">
        <v>0.50895800000000002</v>
      </c>
      <c r="K781" s="29">
        <v>0.37649899999999997</v>
      </c>
      <c r="L781" s="29">
        <v>0.206705</v>
      </c>
      <c r="M781" s="58">
        <v>0.740124</v>
      </c>
      <c r="N781" s="58">
        <v>-7.6129000000000002E-2</v>
      </c>
      <c r="O781" s="58">
        <v>0.30497099999999999</v>
      </c>
      <c r="R781" s="31"/>
      <c r="S781" s="31">
        <f t="shared" si="1453"/>
        <v>0.71973299999999996</v>
      </c>
      <c r="T781" s="31">
        <f t="shared" si="1454"/>
        <v>0.71617900000000001</v>
      </c>
      <c r="U781" s="31">
        <f t="shared" si="1455"/>
        <v>0.45896300000000001</v>
      </c>
      <c r="V781" s="31">
        <f t="shared" si="1456"/>
        <v>0.50895800000000002</v>
      </c>
      <c r="W781" s="31">
        <f t="shared" si="1457"/>
        <v>0.37649899999999997</v>
      </c>
      <c r="X781" s="31">
        <f t="shared" si="1458"/>
        <v>0.206705</v>
      </c>
      <c r="Y781" s="60">
        <f t="shared" si="1459"/>
        <v>1.0194474545454546</v>
      </c>
      <c r="Z781" s="60">
        <f t="shared" si="1460"/>
        <v>-7.6129000000000002E-2</v>
      </c>
      <c r="AA781" s="60">
        <f t="shared" si="1461"/>
        <v>0.30497099999999999</v>
      </c>
      <c r="AC781" s="60">
        <f t="shared" si="1450"/>
        <v>0.71973299999999996</v>
      </c>
      <c r="AD781" s="60">
        <f t="shared" si="1462"/>
        <v>0.71617900000000001</v>
      </c>
      <c r="AE781" s="60">
        <f t="shared" si="1463"/>
        <v>0.45896300000000001</v>
      </c>
      <c r="AF781" s="60">
        <f t="shared" si="1464"/>
        <v>0.50895800000000002</v>
      </c>
      <c r="AG781" s="60">
        <f t="shared" si="1465"/>
        <v>0.37649899999999997</v>
      </c>
      <c r="AH781" s="60">
        <f t="shared" si="1466"/>
        <v>0.206705</v>
      </c>
      <c r="AI781" s="60">
        <f t="shared" si="1467"/>
        <v>1.0194474545454546</v>
      </c>
      <c r="AJ781" s="60">
        <f t="shared" si="1468"/>
        <v>-7.6129000000000002E-2</v>
      </c>
      <c r="AK781" s="60">
        <f t="shared" si="1469"/>
        <v>0.30497099999999999</v>
      </c>
      <c r="AM781" s="31">
        <f t="shared" si="1452"/>
        <v>7.2248889999999992</v>
      </c>
      <c r="AN781" s="31">
        <f t="shared" ref="AN781:AN784" si="1470">AD781+AN780</f>
        <v>2.1667989999999997</v>
      </c>
      <c r="AO781" s="31">
        <f t="shared" ref="AO781:AO784" si="1471">AE781+AO780</f>
        <v>5.8467300000000009</v>
      </c>
      <c r="AP781" s="31">
        <f t="shared" ref="AP781:AP784" si="1472">AF781+AP780</f>
        <v>12.850549999999998</v>
      </c>
      <c r="AQ781" s="31">
        <f t="shared" ref="AQ781:AQ784" si="1473">AG781+AQ780</f>
        <v>8.0206359999999997</v>
      </c>
      <c r="AR781" s="31">
        <f t="shared" ref="AR781:AR784" si="1474">AH781+AR780</f>
        <v>2.339826</v>
      </c>
      <c r="AS781" s="31">
        <f t="shared" ref="AS781:AS784" si="1475">AI781+AS780</f>
        <v>1.3978541818181818</v>
      </c>
      <c r="AT781" s="31">
        <f t="shared" ref="AT781:AT784" si="1476">AJ781+AT780</f>
        <v>-7.0723500000000001</v>
      </c>
      <c r="AU781" s="31">
        <f t="shared" ref="AU781:AU784" si="1477">AK781+AU780</f>
        <v>-6.0406310000000012</v>
      </c>
    </row>
    <row r="782" spans="1:47" x14ac:dyDescent="0.25">
      <c r="A782" s="25" t="s">
        <v>124</v>
      </c>
      <c r="B782" s="25" t="s">
        <v>95</v>
      </c>
      <c r="C782" s="25" t="s">
        <v>91</v>
      </c>
      <c r="D782" s="26">
        <v>25</v>
      </c>
      <c r="F782" s="29">
        <v>0.69439700000000004</v>
      </c>
      <c r="G782" s="29">
        <v>0.287493</v>
      </c>
      <c r="H782" s="29">
        <v>0.61999599999999999</v>
      </c>
      <c r="I782" s="29">
        <v>0.53613599999999995</v>
      </c>
      <c r="J782" s="29">
        <v>0.54962299999999997</v>
      </c>
      <c r="K782" s="29">
        <v>0.42813699999999999</v>
      </c>
      <c r="L782" s="29">
        <v>0.64768000000000003</v>
      </c>
      <c r="M782" s="58">
        <v>0.26016</v>
      </c>
      <c r="N782" s="58">
        <v>0.99236999999999997</v>
      </c>
      <c r="O782" s="58">
        <v>0.476655</v>
      </c>
      <c r="R782" s="31"/>
      <c r="S782" s="31">
        <f t="shared" si="1453"/>
        <v>0.287493</v>
      </c>
      <c r="T782" s="31">
        <f t="shared" si="1454"/>
        <v>0.61999599999999999</v>
      </c>
      <c r="U782" s="31">
        <f t="shared" si="1455"/>
        <v>0.53613599999999995</v>
      </c>
      <c r="V782" s="31">
        <f t="shared" si="1456"/>
        <v>0.54962299999999997</v>
      </c>
      <c r="W782" s="31">
        <f t="shared" si="1457"/>
        <v>0.42813699999999999</v>
      </c>
      <c r="X782" s="31">
        <f t="shared" si="1458"/>
        <v>0.64768000000000003</v>
      </c>
      <c r="Y782" s="60">
        <f t="shared" si="1459"/>
        <v>0.49701654545454549</v>
      </c>
      <c r="Z782" s="60">
        <f t="shared" si="1460"/>
        <v>0.99236999999999997</v>
      </c>
      <c r="AA782" s="60">
        <f t="shared" si="1461"/>
        <v>0.476655</v>
      </c>
      <c r="AC782" s="60">
        <f t="shared" si="1450"/>
        <v>0.287493</v>
      </c>
      <c r="AD782" s="60">
        <f t="shared" si="1462"/>
        <v>0.61999599999999999</v>
      </c>
      <c r="AE782" s="60">
        <f t="shared" si="1463"/>
        <v>0.53613599999999995</v>
      </c>
      <c r="AF782" s="60">
        <f t="shared" si="1464"/>
        <v>0.54962299999999997</v>
      </c>
      <c r="AG782" s="60">
        <f t="shared" si="1465"/>
        <v>0.42813699999999999</v>
      </c>
      <c r="AH782" s="60">
        <f t="shared" si="1466"/>
        <v>0.64768000000000003</v>
      </c>
      <c r="AI782" s="60">
        <f t="shared" si="1467"/>
        <v>0.49701654545454549</v>
      </c>
      <c r="AJ782" s="60">
        <f t="shared" si="1468"/>
        <v>0.99236999999999997</v>
      </c>
      <c r="AK782" s="60">
        <f t="shared" si="1469"/>
        <v>0.476655</v>
      </c>
      <c r="AM782" s="31">
        <f t="shared" si="1452"/>
        <v>7.5123819999999988</v>
      </c>
      <c r="AN782" s="31">
        <f t="shared" si="1470"/>
        <v>2.7867949999999997</v>
      </c>
      <c r="AO782" s="31">
        <f t="shared" si="1471"/>
        <v>6.3828660000000008</v>
      </c>
      <c r="AP782" s="31">
        <f t="shared" si="1472"/>
        <v>13.400172999999999</v>
      </c>
      <c r="AQ782" s="31">
        <f t="shared" si="1473"/>
        <v>8.4487729999999992</v>
      </c>
      <c r="AR782" s="31">
        <f t="shared" si="1474"/>
        <v>2.9875059999999998</v>
      </c>
      <c r="AS782" s="31">
        <f t="shared" si="1475"/>
        <v>1.8948707272727272</v>
      </c>
      <c r="AT782" s="31">
        <f t="shared" si="1476"/>
        <v>-6.0799799999999999</v>
      </c>
      <c r="AU782" s="31">
        <f t="shared" si="1477"/>
        <v>-5.5639760000000011</v>
      </c>
    </row>
    <row r="783" spans="1:47" x14ac:dyDescent="0.25">
      <c r="A783" s="25" t="s">
        <v>124</v>
      </c>
      <c r="B783" s="25" t="s">
        <v>95</v>
      </c>
      <c r="C783" s="25" t="s">
        <v>92</v>
      </c>
      <c r="D783" s="26">
        <v>26</v>
      </c>
      <c r="F783" s="29">
        <v>0.83726500000000004</v>
      </c>
      <c r="G783" s="29">
        <v>0.23142399999999999</v>
      </c>
      <c r="H783" s="29">
        <v>0.29781099999999999</v>
      </c>
      <c r="I783" s="29">
        <v>0.49404599999999999</v>
      </c>
      <c r="J783" s="29">
        <v>0.43025400000000003</v>
      </c>
      <c r="K783" s="29">
        <v>0.218607</v>
      </c>
      <c r="L783" s="29">
        <v>0.30110300000000001</v>
      </c>
      <c r="M783" s="58">
        <v>0.34059899999999999</v>
      </c>
      <c r="N783" s="58">
        <v>0.49040499999999998</v>
      </c>
      <c r="O783" s="58">
        <v>0.14114299999999999</v>
      </c>
      <c r="R783" s="31"/>
      <c r="S783" s="31">
        <f t="shared" si="1453"/>
        <v>0.23142399999999999</v>
      </c>
      <c r="T783" s="31">
        <f t="shared" si="1454"/>
        <v>0.29781099999999999</v>
      </c>
      <c r="U783" s="31">
        <f t="shared" si="1455"/>
        <v>0.49404599999999999</v>
      </c>
      <c r="V783" s="31">
        <f t="shared" si="1456"/>
        <v>0.43025400000000003</v>
      </c>
      <c r="W783" s="31">
        <f t="shared" si="1457"/>
        <v>0.218607</v>
      </c>
      <c r="X783" s="31">
        <f t="shared" si="1458"/>
        <v>0.30110300000000001</v>
      </c>
      <c r="Y783" s="60">
        <f t="shared" si="1459"/>
        <v>0.61150772727272729</v>
      </c>
      <c r="Z783" s="60">
        <f t="shared" si="1460"/>
        <v>0.49040499999999998</v>
      </c>
      <c r="AA783" s="60">
        <f t="shared" si="1461"/>
        <v>0.14114299999999999</v>
      </c>
      <c r="AC783" s="60">
        <f t="shared" si="1450"/>
        <v>0.23142399999999999</v>
      </c>
      <c r="AD783" s="60">
        <f t="shared" si="1462"/>
        <v>0.29781099999999999</v>
      </c>
      <c r="AE783" s="60">
        <f t="shared" si="1463"/>
        <v>0.49404599999999999</v>
      </c>
      <c r="AF783" s="60">
        <f t="shared" si="1464"/>
        <v>0.43025400000000003</v>
      </c>
      <c r="AG783" s="60">
        <f t="shared" si="1465"/>
        <v>0.218607</v>
      </c>
      <c r="AH783" s="60">
        <f t="shared" si="1466"/>
        <v>0.30110300000000001</v>
      </c>
      <c r="AI783" s="60">
        <f t="shared" si="1467"/>
        <v>0.61150772727272729</v>
      </c>
      <c r="AJ783" s="60">
        <f t="shared" si="1468"/>
        <v>0.49040499999999998</v>
      </c>
      <c r="AK783" s="60">
        <f t="shared" si="1469"/>
        <v>0.14114299999999999</v>
      </c>
      <c r="AM783" s="31">
        <f t="shared" si="1452"/>
        <v>7.7438059999999984</v>
      </c>
      <c r="AN783" s="31">
        <f t="shared" si="1470"/>
        <v>3.0846059999999995</v>
      </c>
      <c r="AO783" s="31">
        <f t="shared" si="1471"/>
        <v>6.8769120000000008</v>
      </c>
      <c r="AP783" s="31">
        <f t="shared" si="1472"/>
        <v>13.830426999999998</v>
      </c>
      <c r="AQ783" s="31">
        <f t="shared" si="1473"/>
        <v>8.6673799999999996</v>
      </c>
      <c r="AR783" s="31">
        <f t="shared" si="1474"/>
        <v>3.2886089999999997</v>
      </c>
      <c r="AS783" s="31">
        <f t="shared" si="1475"/>
        <v>2.5063784545454544</v>
      </c>
      <c r="AT783" s="31">
        <f t="shared" si="1476"/>
        <v>-5.589575</v>
      </c>
      <c r="AU783" s="31">
        <f t="shared" si="1477"/>
        <v>-5.4228330000000016</v>
      </c>
    </row>
    <row r="784" spans="1:47" x14ac:dyDescent="0.25">
      <c r="A784" s="25" t="s">
        <v>124</v>
      </c>
      <c r="B784" s="25" t="s">
        <v>95</v>
      </c>
      <c r="C784" s="25" t="s">
        <v>93</v>
      </c>
      <c r="D784" s="26">
        <v>27</v>
      </c>
      <c r="F784" s="29">
        <v>0.98905600000000005</v>
      </c>
      <c r="G784" s="29">
        <v>8.1545000000000006E-2</v>
      </c>
      <c r="H784" s="29">
        <v>-3.7411E-2</v>
      </c>
      <c r="I784" s="29">
        <v>0.36533399999999999</v>
      </c>
      <c r="J784" s="29">
        <v>0.26518799999999998</v>
      </c>
      <c r="K784" s="29">
        <v>-7.4887999999999996E-2</v>
      </c>
      <c r="L784" s="29">
        <v>-4.8246999999999998E-2</v>
      </c>
      <c r="M784" s="58">
        <v>0.39304699999999998</v>
      </c>
      <c r="N784" s="58">
        <v>3.7200999999999998E-2</v>
      </c>
      <c r="O784" s="58">
        <v>-0.170213</v>
      </c>
      <c r="R784" s="31"/>
      <c r="S784" s="31">
        <f t="shared" si="1453"/>
        <v>8.1545000000000006E-2</v>
      </c>
      <c r="T784" s="31">
        <f t="shared" si="1454"/>
        <v>-3.7411E-2</v>
      </c>
      <c r="U784" s="31">
        <f t="shared" si="1455"/>
        <v>0.36533399999999999</v>
      </c>
      <c r="V784" s="31">
        <f t="shared" si="1456"/>
        <v>0.26518799999999998</v>
      </c>
      <c r="W784" s="31">
        <f t="shared" si="1457"/>
        <v>-7.4887999999999996E-2</v>
      </c>
      <c r="X784" s="31">
        <f t="shared" si="1458"/>
        <v>-4.8246999999999998E-2</v>
      </c>
      <c r="Y784" s="60">
        <f t="shared" si="1459"/>
        <v>0.71814281818181813</v>
      </c>
      <c r="Z784" s="60">
        <f t="shared" si="1460"/>
        <v>3.7200999999999998E-2</v>
      </c>
      <c r="AA784" s="60">
        <f t="shared" si="1461"/>
        <v>-0.170213</v>
      </c>
      <c r="AC784" s="60">
        <f t="shared" si="1450"/>
        <v>8.1545000000000006E-2</v>
      </c>
      <c r="AD784" s="60">
        <f t="shared" si="1462"/>
        <v>-3.7411E-2</v>
      </c>
      <c r="AE784" s="60">
        <f t="shared" si="1463"/>
        <v>0.36533399999999999</v>
      </c>
      <c r="AF784" s="60">
        <f t="shared" si="1464"/>
        <v>0.26518799999999998</v>
      </c>
      <c r="AG784" s="60">
        <f t="shared" si="1465"/>
        <v>-7.4887999999999996E-2</v>
      </c>
      <c r="AH784" s="60">
        <f t="shared" si="1466"/>
        <v>-4.8246999999999998E-2</v>
      </c>
      <c r="AI784" s="60">
        <f t="shared" si="1467"/>
        <v>0.71814281818181813</v>
      </c>
      <c r="AJ784" s="60">
        <f t="shared" si="1468"/>
        <v>3.7200999999999998E-2</v>
      </c>
      <c r="AK784" s="60">
        <f t="shared" si="1469"/>
        <v>-0.170213</v>
      </c>
      <c r="AM784" s="31">
        <f t="shared" si="1452"/>
        <v>7.8253509999999986</v>
      </c>
      <c r="AN784" s="31">
        <f t="shared" si="1470"/>
        <v>3.0471949999999994</v>
      </c>
      <c r="AO784" s="31">
        <f t="shared" si="1471"/>
        <v>7.2422460000000006</v>
      </c>
      <c r="AP784" s="31">
        <f t="shared" si="1472"/>
        <v>14.095614999999999</v>
      </c>
      <c r="AQ784" s="31">
        <f t="shared" si="1473"/>
        <v>8.592492</v>
      </c>
      <c r="AR784" s="31">
        <f t="shared" si="1474"/>
        <v>3.2403619999999997</v>
      </c>
      <c r="AS784" s="31">
        <f t="shared" si="1475"/>
        <v>3.2245212727272725</v>
      </c>
      <c r="AT784" s="31">
        <f t="shared" si="1476"/>
        <v>-5.5523740000000004</v>
      </c>
      <c r="AU784" s="31">
        <f t="shared" si="1477"/>
        <v>-5.593046000000002</v>
      </c>
    </row>
    <row r="785" spans="1:67" x14ac:dyDescent="0.25">
      <c r="A785" s="25" t="s">
        <v>124</v>
      </c>
      <c r="B785" s="25" t="s">
        <v>96</v>
      </c>
      <c r="C785" s="25" t="s">
        <v>91</v>
      </c>
      <c r="D785" s="26">
        <v>28</v>
      </c>
      <c r="F785" s="29">
        <v>0.49438900000000002</v>
      </c>
      <c r="G785" s="29">
        <v>-0.43127799999999999</v>
      </c>
      <c r="H785" s="29">
        <v>-0.31912600000000002</v>
      </c>
      <c r="I785" s="29">
        <v>-0.132879</v>
      </c>
      <c r="J785" s="29">
        <v>-0.25860499999999997</v>
      </c>
      <c r="K785" s="29">
        <v>-0.36946499999999999</v>
      </c>
      <c r="L785" s="29">
        <v>-0.39640799999999998</v>
      </c>
      <c r="M785" s="58">
        <v>-0.23932500000000001</v>
      </c>
      <c r="N785" s="58">
        <v>-0.29716500000000001</v>
      </c>
      <c r="O785" s="58">
        <v>-0.70918999999999999</v>
      </c>
      <c r="R785" s="31"/>
      <c r="S785" s="31">
        <f t="shared" si="1453"/>
        <v>-0.43127799999999999</v>
      </c>
      <c r="T785" s="31">
        <f t="shared" si="1454"/>
        <v>-0.31912600000000002</v>
      </c>
      <c r="U785" s="31">
        <f t="shared" si="1455"/>
        <v>-0.132879</v>
      </c>
      <c r="V785" s="31">
        <f t="shared" si="1456"/>
        <v>-0.25860499999999997</v>
      </c>
      <c r="W785" s="31">
        <f t="shared" si="1457"/>
        <v>-0.36946499999999999</v>
      </c>
      <c r="X785" s="31">
        <f t="shared" si="1458"/>
        <v>-0.39640799999999998</v>
      </c>
      <c r="Y785" s="60">
        <f t="shared" si="1459"/>
        <v>0.16088263636363639</v>
      </c>
      <c r="Z785" s="60">
        <f t="shared" si="1460"/>
        <v>-0.29716500000000001</v>
      </c>
      <c r="AA785" s="60">
        <f t="shared" si="1461"/>
        <v>-0.70918999999999999</v>
      </c>
      <c r="AC785" s="60"/>
      <c r="AD785" s="60"/>
      <c r="AE785" s="60"/>
      <c r="AF785" s="60"/>
      <c r="AG785" s="60"/>
      <c r="AH785" s="60"/>
      <c r="AI785" s="60"/>
      <c r="AJ785" s="60"/>
      <c r="AK785" s="60"/>
      <c r="AM785" s="31"/>
      <c r="AN785" s="31"/>
      <c r="AO785" s="31"/>
      <c r="AP785" s="31"/>
      <c r="AQ785" s="31"/>
      <c r="AR785" s="31"/>
      <c r="AS785" s="60"/>
      <c r="AW785" s="29">
        <f>S785</f>
        <v>-0.43127799999999999</v>
      </c>
      <c r="AX785" s="29">
        <f t="shared" ref="AX785:BE799" si="1478">T785</f>
        <v>-0.31912600000000002</v>
      </c>
      <c r="AY785" s="29">
        <f t="shared" si="1478"/>
        <v>-0.132879</v>
      </c>
      <c r="AZ785" s="29">
        <f t="shared" si="1478"/>
        <v>-0.25860499999999997</v>
      </c>
      <c r="BA785" s="29">
        <f t="shared" si="1478"/>
        <v>-0.36946499999999999</v>
      </c>
      <c r="BB785" s="29">
        <f t="shared" si="1478"/>
        <v>-0.39640799999999998</v>
      </c>
      <c r="BC785" s="29">
        <f t="shared" si="1478"/>
        <v>0.16088263636363639</v>
      </c>
      <c r="BD785" s="29">
        <f t="shared" si="1478"/>
        <v>-0.29716500000000001</v>
      </c>
      <c r="BE785" s="29">
        <f t="shared" si="1478"/>
        <v>-0.70918999999999999</v>
      </c>
      <c r="BG785" s="29">
        <f>AW785</f>
        <v>-0.43127799999999999</v>
      </c>
      <c r="BH785" s="29">
        <f t="shared" ref="BH785:BO785" si="1479">AX785</f>
        <v>-0.31912600000000002</v>
      </c>
      <c r="BI785" s="29">
        <f t="shared" si="1479"/>
        <v>-0.132879</v>
      </c>
      <c r="BJ785" s="29">
        <f t="shared" si="1479"/>
        <v>-0.25860499999999997</v>
      </c>
      <c r="BK785" s="29">
        <f t="shared" si="1479"/>
        <v>-0.36946499999999999</v>
      </c>
      <c r="BL785" s="29">
        <f t="shared" si="1479"/>
        <v>-0.39640799999999998</v>
      </c>
      <c r="BM785" s="29">
        <f t="shared" si="1479"/>
        <v>0.16088263636363639</v>
      </c>
      <c r="BN785" s="29">
        <f t="shared" si="1479"/>
        <v>-0.29716500000000001</v>
      </c>
      <c r="BO785" s="29">
        <f t="shared" si="1479"/>
        <v>-0.70918999999999999</v>
      </c>
    </row>
    <row r="786" spans="1:67" x14ac:dyDescent="0.25">
      <c r="A786" s="25" t="s">
        <v>124</v>
      </c>
      <c r="B786" s="25" t="s">
        <v>96</v>
      </c>
      <c r="C786" s="25" t="s">
        <v>92</v>
      </c>
      <c r="D786" s="26">
        <v>29</v>
      </c>
      <c r="F786" s="29">
        <v>0.17235500000000001</v>
      </c>
      <c r="G786" s="29">
        <v>-0.56926600000000005</v>
      </c>
      <c r="H786" s="29">
        <v>-0.48391600000000001</v>
      </c>
      <c r="I786" s="29">
        <v>-0.21290700000000001</v>
      </c>
      <c r="J786" s="29">
        <v>-0.40686800000000001</v>
      </c>
      <c r="K786" s="29">
        <v>-0.42382900000000001</v>
      </c>
      <c r="L786" s="29">
        <v>-0.50409199999999998</v>
      </c>
      <c r="M786" s="58">
        <v>-0.27810200000000002</v>
      </c>
      <c r="N786" s="58">
        <v>-0.32982299999999998</v>
      </c>
      <c r="O786" s="58">
        <v>-0.834924</v>
      </c>
      <c r="R786" s="31"/>
      <c r="S786" s="31">
        <f t="shared" si="1453"/>
        <v>-0.56926600000000005</v>
      </c>
      <c r="T786" s="31">
        <f t="shared" si="1454"/>
        <v>-0.48391600000000001</v>
      </c>
      <c r="U786" s="31">
        <f t="shared" si="1455"/>
        <v>-0.21290700000000001</v>
      </c>
      <c r="V786" s="31">
        <f t="shared" si="1456"/>
        <v>-0.40686800000000001</v>
      </c>
      <c r="W786" s="31">
        <f t="shared" si="1457"/>
        <v>-0.42382900000000001</v>
      </c>
      <c r="X786" s="31">
        <f t="shared" si="1458"/>
        <v>-0.50409199999999998</v>
      </c>
      <c r="Y786" s="60">
        <f t="shared" si="1459"/>
        <v>-3.2398181818181833E-2</v>
      </c>
      <c r="Z786" s="60">
        <f t="shared" si="1460"/>
        <v>-0.32982299999999998</v>
      </c>
      <c r="AA786" s="60">
        <f t="shared" si="1461"/>
        <v>-0.834924</v>
      </c>
      <c r="AC786" s="60"/>
      <c r="AD786" s="60"/>
      <c r="AE786" s="60"/>
      <c r="AF786" s="60"/>
      <c r="AG786" s="60"/>
      <c r="AH786" s="60"/>
      <c r="AI786" s="60"/>
      <c r="AJ786" s="60"/>
      <c r="AK786" s="60"/>
      <c r="AM786" s="31"/>
      <c r="AN786" s="31"/>
      <c r="AO786" s="31"/>
      <c r="AP786" s="31"/>
      <c r="AQ786" s="31"/>
      <c r="AR786" s="31"/>
      <c r="AS786" s="60"/>
      <c r="AW786" s="29">
        <f t="shared" ref="AW786:AW799" si="1480">S786</f>
        <v>-0.56926600000000005</v>
      </c>
      <c r="AX786" s="29">
        <f t="shared" si="1478"/>
        <v>-0.48391600000000001</v>
      </c>
      <c r="AY786" s="29">
        <f t="shared" si="1478"/>
        <v>-0.21290700000000001</v>
      </c>
      <c r="AZ786" s="29">
        <f t="shared" si="1478"/>
        <v>-0.40686800000000001</v>
      </c>
      <c r="BA786" s="29">
        <f t="shared" si="1478"/>
        <v>-0.42382900000000001</v>
      </c>
      <c r="BB786" s="29">
        <f t="shared" si="1478"/>
        <v>-0.50409199999999998</v>
      </c>
      <c r="BC786" s="29">
        <f t="shared" si="1478"/>
        <v>-3.2398181818181833E-2</v>
      </c>
      <c r="BD786" s="29">
        <f t="shared" si="1478"/>
        <v>-0.32982299999999998</v>
      </c>
      <c r="BE786" s="29">
        <f t="shared" si="1478"/>
        <v>-0.834924</v>
      </c>
      <c r="BG786" s="29">
        <f t="shared" ref="BG786:BG799" si="1481">AW786+BG785</f>
        <v>-1.0005440000000001</v>
      </c>
      <c r="BH786" s="29">
        <f t="shared" ref="BH786:BH799" si="1482">AX786+BH785</f>
        <v>-0.80304200000000003</v>
      </c>
      <c r="BI786" s="29">
        <f t="shared" ref="BI786:BI799" si="1483">AY786+BI785</f>
        <v>-0.34578600000000004</v>
      </c>
      <c r="BJ786" s="29">
        <f t="shared" ref="BJ786:BJ799" si="1484">AZ786+BJ785</f>
        <v>-0.66547299999999998</v>
      </c>
      <c r="BK786" s="29">
        <f t="shared" ref="BK786:BK799" si="1485">BA786+BK785</f>
        <v>-0.79329399999999994</v>
      </c>
      <c r="BL786" s="29">
        <f t="shared" ref="BL786:BL799" si="1486">BB786+BL785</f>
        <v>-0.90049999999999997</v>
      </c>
      <c r="BM786" s="29">
        <f t="shared" ref="BM786:BM799" si="1487">BC786+BM785</f>
        <v>0.12848445454545457</v>
      </c>
      <c r="BN786" s="29">
        <f t="shared" ref="BN786:BN799" si="1488">BD786+BN785</f>
        <v>-0.62698799999999999</v>
      </c>
      <c r="BO786" s="29">
        <f t="shared" ref="BO786:BO799" si="1489">BE786+BO785</f>
        <v>-1.544114</v>
      </c>
    </row>
    <row r="787" spans="1:67" x14ac:dyDescent="0.25">
      <c r="A787" s="25" t="s">
        <v>124</v>
      </c>
      <c r="B787" s="25" t="s">
        <v>96</v>
      </c>
      <c r="C787" s="25" t="s">
        <v>93</v>
      </c>
      <c r="D787" s="26">
        <v>30</v>
      </c>
      <c r="F787" s="29">
        <v>-0.37176500000000001</v>
      </c>
      <c r="G787" s="29">
        <v>-0.74539900000000003</v>
      </c>
      <c r="H787" s="29">
        <v>-0.67245299999999997</v>
      </c>
      <c r="I787" s="29">
        <v>-0.44567899999999999</v>
      </c>
      <c r="J787" s="29">
        <v>-0.58362000000000003</v>
      </c>
      <c r="K787" s="29">
        <v>-0.51658099999999996</v>
      </c>
      <c r="L787" s="29">
        <v>-0.67425400000000002</v>
      </c>
      <c r="M787" s="58">
        <v>-0.51666299999999998</v>
      </c>
      <c r="N787" s="58">
        <v>-0.39676600000000001</v>
      </c>
      <c r="O787" s="58">
        <v>-0.85463999999999996</v>
      </c>
      <c r="R787" s="31"/>
      <c r="S787" s="31">
        <f t="shared" si="1453"/>
        <v>-0.74539900000000003</v>
      </c>
      <c r="T787" s="31">
        <f t="shared" si="1454"/>
        <v>-0.67245299999999997</v>
      </c>
      <c r="U787" s="31">
        <f t="shared" si="1455"/>
        <v>-0.44567899999999999</v>
      </c>
      <c r="V787" s="31">
        <f t="shared" si="1456"/>
        <v>-0.58362000000000003</v>
      </c>
      <c r="W787" s="31">
        <f t="shared" si="1457"/>
        <v>-0.51658099999999996</v>
      </c>
      <c r="X787" s="31">
        <f t="shared" si="1458"/>
        <v>-0.67425400000000002</v>
      </c>
      <c r="Y787" s="60">
        <f t="shared" si="1459"/>
        <v>-0.43762772727272731</v>
      </c>
      <c r="Z787" s="60">
        <f t="shared" si="1460"/>
        <v>-0.39676600000000001</v>
      </c>
      <c r="AA787" s="60">
        <f t="shared" si="1461"/>
        <v>-0.85463999999999996</v>
      </c>
      <c r="AC787" s="60"/>
      <c r="AD787" s="60"/>
      <c r="AE787" s="60"/>
      <c r="AF787" s="60"/>
      <c r="AG787" s="60"/>
      <c r="AH787" s="60"/>
      <c r="AI787" s="60"/>
      <c r="AJ787" s="60"/>
      <c r="AK787" s="60"/>
      <c r="AM787" s="31"/>
      <c r="AN787" s="31"/>
      <c r="AO787" s="31"/>
      <c r="AP787" s="31"/>
      <c r="AQ787" s="31"/>
      <c r="AR787" s="31"/>
      <c r="AS787" s="60"/>
      <c r="AW787" s="29">
        <f t="shared" si="1480"/>
        <v>-0.74539900000000003</v>
      </c>
      <c r="AX787" s="29">
        <f t="shared" si="1478"/>
        <v>-0.67245299999999997</v>
      </c>
      <c r="AY787" s="29">
        <f t="shared" si="1478"/>
        <v>-0.44567899999999999</v>
      </c>
      <c r="AZ787" s="29">
        <f t="shared" si="1478"/>
        <v>-0.58362000000000003</v>
      </c>
      <c r="BA787" s="29">
        <f t="shared" si="1478"/>
        <v>-0.51658099999999996</v>
      </c>
      <c r="BB787" s="29">
        <f t="shared" si="1478"/>
        <v>-0.67425400000000002</v>
      </c>
      <c r="BC787" s="29">
        <f t="shared" si="1478"/>
        <v>-0.43762772727272731</v>
      </c>
      <c r="BD787" s="29">
        <f t="shared" si="1478"/>
        <v>-0.39676600000000001</v>
      </c>
      <c r="BE787" s="29">
        <f t="shared" si="1478"/>
        <v>-0.85463999999999996</v>
      </c>
      <c r="BG787" s="29">
        <f t="shared" si="1481"/>
        <v>-1.745943</v>
      </c>
      <c r="BH787" s="29">
        <f t="shared" si="1482"/>
        <v>-1.475495</v>
      </c>
      <c r="BI787" s="29">
        <f t="shared" si="1483"/>
        <v>-0.79146500000000009</v>
      </c>
      <c r="BJ787" s="29">
        <f t="shared" si="1484"/>
        <v>-1.249093</v>
      </c>
      <c r="BK787" s="29">
        <f t="shared" si="1485"/>
        <v>-1.3098749999999999</v>
      </c>
      <c r="BL787" s="29">
        <f t="shared" si="1486"/>
        <v>-1.574754</v>
      </c>
      <c r="BM787" s="29">
        <f t="shared" si="1487"/>
        <v>-0.30914327272727271</v>
      </c>
      <c r="BN787" s="29">
        <f t="shared" si="1488"/>
        <v>-1.0237540000000001</v>
      </c>
      <c r="BO787" s="29">
        <f t="shared" si="1489"/>
        <v>-2.3987539999999998</v>
      </c>
    </row>
    <row r="788" spans="1:67" x14ac:dyDescent="0.25">
      <c r="A788" s="25" t="s">
        <v>124</v>
      </c>
      <c r="B788" s="25" t="s">
        <v>97</v>
      </c>
      <c r="C788" s="25" t="s">
        <v>91</v>
      </c>
      <c r="D788" s="26">
        <v>31</v>
      </c>
      <c r="F788" s="29">
        <v>-0.468528</v>
      </c>
      <c r="G788" s="29">
        <v>-0.65480099999999997</v>
      </c>
      <c r="H788" s="29">
        <v>-0.96943199999999996</v>
      </c>
      <c r="I788" s="29">
        <v>-0.56846300000000005</v>
      </c>
      <c r="J788" s="29">
        <v>-0.58022700000000005</v>
      </c>
      <c r="K788" s="29">
        <v>-0.67659499999999995</v>
      </c>
      <c r="L788" s="29">
        <v>-0.91364500000000004</v>
      </c>
      <c r="M788" s="58">
        <v>-0.55798999999999999</v>
      </c>
      <c r="N788" s="58">
        <v>-1.1081350000000001</v>
      </c>
      <c r="O788" s="58">
        <v>-1.290429</v>
      </c>
      <c r="R788" s="31"/>
      <c r="S788" s="31">
        <f t="shared" si="1453"/>
        <v>-0.65480099999999997</v>
      </c>
      <c r="T788" s="31">
        <f t="shared" si="1454"/>
        <v>-0.96943199999999996</v>
      </c>
      <c r="U788" s="31">
        <f t="shared" si="1455"/>
        <v>-0.56846300000000005</v>
      </c>
      <c r="V788" s="31">
        <f t="shared" si="1456"/>
        <v>-0.58022700000000005</v>
      </c>
      <c r="W788" s="31">
        <f t="shared" si="1457"/>
        <v>-0.67659499999999995</v>
      </c>
      <c r="X788" s="31">
        <f t="shared" si="1458"/>
        <v>-0.91364500000000004</v>
      </c>
      <c r="Y788" s="60">
        <f t="shared" si="1459"/>
        <v>-0.5091925454545454</v>
      </c>
      <c r="Z788" s="60">
        <f t="shared" si="1460"/>
        <v>-1.1081350000000001</v>
      </c>
      <c r="AA788" s="60">
        <f t="shared" si="1461"/>
        <v>-1.290429</v>
      </c>
      <c r="AC788" s="60"/>
      <c r="AD788" s="60"/>
      <c r="AE788" s="60"/>
      <c r="AF788" s="60"/>
      <c r="AG788" s="60"/>
      <c r="AH788" s="60"/>
      <c r="AI788" s="60"/>
      <c r="AJ788" s="60"/>
      <c r="AK788" s="60"/>
      <c r="AM788" s="31"/>
      <c r="AN788" s="31"/>
      <c r="AO788" s="31"/>
      <c r="AP788" s="31"/>
      <c r="AQ788" s="31"/>
      <c r="AR788" s="31"/>
      <c r="AS788" s="60"/>
      <c r="AW788" s="29">
        <f t="shared" si="1480"/>
        <v>-0.65480099999999997</v>
      </c>
      <c r="AX788" s="29">
        <f t="shared" si="1478"/>
        <v>-0.96943199999999996</v>
      </c>
      <c r="AY788" s="29">
        <f t="shared" si="1478"/>
        <v>-0.56846300000000005</v>
      </c>
      <c r="AZ788" s="29">
        <f t="shared" si="1478"/>
        <v>-0.58022700000000005</v>
      </c>
      <c r="BA788" s="29">
        <f t="shared" si="1478"/>
        <v>-0.67659499999999995</v>
      </c>
      <c r="BB788" s="29">
        <f t="shared" si="1478"/>
        <v>-0.91364500000000004</v>
      </c>
      <c r="BC788" s="29">
        <f t="shared" si="1478"/>
        <v>-0.5091925454545454</v>
      </c>
      <c r="BD788" s="29">
        <f t="shared" si="1478"/>
        <v>-1.1081350000000001</v>
      </c>
      <c r="BE788" s="29">
        <f t="shared" si="1478"/>
        <v>-1.290429</v>
      </c>
      <c r="BG788" s="29">
        <f t="shared" si="1481"/>
        <v>-2.400744</v>
      </c>
      <c r="BH788" s="29">
        <f t="shared" si="1482"/>
        <v>-2.4449269999999999</v>
      </c>
      <c r="BI788" s="29">
        <f t="shared" si="1483"/>
        <v>-1.359928</v>
      </c>
      <c r="BJ788" s="29">
        <f t="shared" si="1484"/>
        <v>-1.8293200000000001</v>
      </c>
      <c r="BK788" s="29">
        <f t="shared" si="1485"/>
        <v>-1.9864699999999997</v>
      </c>
      <c r="BL788" s="29">
        <f t="shared" si="1486"/>
        <v>-2.4883990000000002</v>
      </c>
      <c r="BM788" s="29">
        <f t="shared" si="1487"/>
        <v>-0.81833581818181811</v>
      </c>
      <c r="BN788" s="29">
        <f t="shared" si="1488"/>
        <v>-2.1318890000000001</v>
      </c>
      <c r="BO788" s="29">
        <f t="shared" si="1489"/>
        <v>-3.6891829999999999</v>
      </c>
    </row>
    <row r="789" spans="1:67" x14ac:dyDescent="0.25">
      <c r="A789" s="25" t="s">
        <v>124</v>
      </c>
      <c r="B789" s="25" t="s">
        <v>97</v>
      </c>
      <c r="C789" s="25" t="s">
        <v>92</v>
      </c>
      <c r="D789" s="26">
        <v>32</v>
      </c>
      <c r="F789" s="29">
        <v>-8.5536000000000001E-2</v>
      </c>
      <c r="G789" s="29">
        <v>-0.45188499999999998</v>
      </c>
      <c r="H789" s="29">
        <v>-0.84445099999999995</v>
      </c>
      <c r="I789" s="29">
        <v>-0.33252199999999998</v>
      </c>
      <c r="J789" s="29">
        <v>-0.27576099999999998</v>
      </c>
      <c r="K789" s="29">
        <v>-0.53457500000000002</v>
      </c>
      <c r="L789" s="29">
        <v>-0.95382900000000004</v>
      </c>
      <c r="M789" s="58">
        <v>-2.7848000000000001E-2</v>
      </c>
      <c r="N789" s="58">
        <v>-0.99951999999999996</v>
      </c>
      <c r="O789" s="58">
        <v>-1.3092360000000001</v>
      </c>
      <c r="R789" s="31"/>
      <c r="S789" s="31">
        <f t="shared" si="1453"/>
        <v>-0.45188499999999998</v>
      </c>
      <c r="T789" s="31">
        <f t="shared" si="1454"/>
        <v>-0.84445099999999995</v>
      </c>
      <c r="U789" s="31">
        <f t="shared" si="1455"/>
        <v>-0.33252199999999998</v>
      </c>
      <c r="V789" s="31">
        <f t="shared" si="1456"/>
        <v>-0.27576099999999998</v>
      </c>
      <c r="W789" s="31">
        <f t="shared" si="1457"/>
        <v>-0.53457500000000002</v>
      </c>
      <c r="X789" s="31">
        <f t="shared" si="1458"/>
        <v>-0.95382900000000004</v>
      </c>
      <c r="Y789" s="60">
        <f t="shared" si="1459"/>
        <v>-5.9314181818181821E-2</v>
      </c>
      <c r="Z789" s="60">
        <f t="shared" si="1460"/>
        <v>-0.99951999999999996</v>
      </c>
      <c r="AA789" s="60">
        <f t="shared" si="1461"/>
        <v>-1.3092360000000001</v>
      </c>
      <c r="AC789" s="60"/>
      <c r="AD789" s="60"/>
      <c r="AE789" s="60"/>
      <c r="AF789" s="60"/>
      <c r="AG789" s="60"/>
      <c r="AH789" s="60"/>
      <c r="AI789" s="60"/>
      <c r="AJ789" s="60"/>
      <c r="AK789" s="60"/>
      <c r="AM789" s="31"/>
      <c r="AN789" s="31"/>
      <c r="AO789" s="31"/>
      <c r="AP789" s="31"/>
      <c r="AQ789" s="31"/>
      <c r="AR789" s="31"/>
      <c r="AS789" s="60"/>
      <c r="AW789" s="29">
        <f t="shared" si="1480"/>
        <v>-0.45188499999999998</v>
      </c>
      <c r="AX789" s="29">
        <f t="shared" si="1478"/>
        <v>-0.84445099999999995</v>
      </c>
      <c r="AY789" s="29">
        <f t="shared" si="1478"/>
        <v>-0.33252199999999998</v>
      </c>
      <c r="AZ789" s="29">
        <f t="shared" si="1478"/>
        <v>-0.27576099999999998</v>
      </c>
      <c r="BA789" s="29">
        <f t="shared" si="1478"/>
        <v>-0.53457500000000002</v>
      </c>
      <c r="BB789" s="29">
        <f t="shared" si="1478"/>
        <v>-0.95382900000000004</v>
      </c>
      <c r="BC789" s="29">
        <f t="shared" si="1478"/>
        <v>-5.9314181818181821E-2</v>
      </c>
      <c r="BD789" s="29">
        <f t="shared" si="1478"/>
        <v>-0.99951999999999996</v>
      </c>
      <c r="BE789" s="29">
        <f t="shared" si="1478"/>
        <v>-1.3092360000000001</v>
      </c>
      <c r="BG789" s="29">
        <f t="shared" si="1481"/>
        <v>-2.8526289999999999</v>
      </c>
      <c r="BH789" s="29">
        <f t="shared" si="1482"/>
        <v>-3.2893779999999997</v>
      </c>
      <c r="BI789" s="29">
        <f t="shared" si="1483"/>
        <v>-1.69245</v>
      </c>
      <c r="BJ789" s="29">
        <f t="shared" si="1484"/>
        <v>-2.1050810000000002</v>
      </c>
      <c r="BK789" s="29">
        <f t="shared" si="1485"/>
        <v>-2.521045</v>
      </c>
      <c r="BL789" s="29">
        <f t="shared" si="1486"/>
        <v>-3.4422280000000001</v>
      </c>
      <c r="BM789" s="29">
        <f t="shared" si="1487"/>
        <v>-0.87764999999999993</v>
      </c>
      <c r="BN789" s="29">
        <f t="shared" si="1488"/>
        <v>-3.1314090000000001</v>
      </c>
      <c r="BO789" s="29">
        <f t="shared" si="1489"/>
        <v>-4.9984190000000002</v>
      </c>
    </row>
    <row r="790" spans="1:67" x14ac:dyDescent="0.25">
      <c r="A790" s="25" t="s">
        <v>124</v>
      </c>
      <c r="B790" s="25" t="s">
        <v>97</v>
      </c>
      <c r="C790" s="25" t="s">
        <v>93</v>
      </c>
      <c r="D790" s="26">
        <v>33</v>
      </c>
      <c r="F790" s="29">
        <v>0.326569</v>
      </c>
      <c r="G790" s="29">
        <v>-0.29581099999999999</v>
      </c>
      <c r="H790" s="29">
        <v>-0.80125000000000002</v>
      </c>
      <c r="I790" s="29">
        <v>-9.5264000000000001E-2</v>
      </c>
      <c r="J790" s="29">
        <v>6.5976999999999994E-2</v>
      </c>
      <c r="K790" s="29">
        <v>-0.486792</v>
      </c>
      <c r="L790" s="29">
        <v>-0.96417799999999998</v>
      </c>
      <c r="M790" s="58">
        <v>0.49519200000000002</v>
      </c>
      <c r="N790" s="58">
        <v>-0.82256499999999999</v>
      </c>
      <c r="O790" s="58">
        <v>-1.201784</v>
      </c>
      <c r="R790" s="31"/>
      <c r="S790" s="31">
        <f t="shared" si="1453"/>
        <v>-0.29581099999999999</v>
      </c>
      <c r="T790" s="31">
        <f t="shared" si="1454"/>
        <v>-0.80125000000000002</v>
      </c>
      <c r="U790" s="31">
        <f t="shared" si="1455"/>
        <v>-9.5264000000000001E-2</v>
      </c>
      <c r="V790" s="31">
        <f t="shared" si="1456"/>
        <v>6.5976999999999994E-2</v>
      </c>
      <c r="W790" s="31">
        <f t="shared" si="1457"/>
        <v>-0.486792</v>
      </c>
      <c r="X790" s="31">
        <f t="shared" si="1458"/>
        <v>-0.96417799999999998</v>
      </c>
      <c r="Y790" s="60">
        <f t="shared" si="1459"/>
        <v>0.40321581818181823</v>
      </c>
      <c r="Z790" s="60">
        <f t="shared" si="1460"/>
        <v>-0.82256499999999999</v>
      </c>
      <c r="AA790" s="60">
        <f t="shared" si="1461"/>
        <v>-1.201784</v>
      </c>
      <c r="AC790" s="60"/>
      <c r="AD790" s="60"/>
      <c r="AE790" s="60"/>
      <c r="AF790" s="60"/>
      <c r="AG790" s="60"/>
      <c r="AH790" s="60"/>
      <c r="AI790" s="60"/>
      <c r="AJ790" s="60"/>
      <c r="AK790" s="60"/>
      <c r="AM790" s="31"/>
      <c r="AN790" s="31"/>
      <c r="AO790" s="31"/>
      <c r="AP790" s="31"/>
      <c r="AQ790" s="31"/>
      <c r="AR790" s="31"/>
      <c r="AS790" s="60"/>
      <c r="AW790" s="29">
        <f t="shared" si="1480"/>
        <v>-0.29581099999999999</v>
      </c>
      <c r="AX790" s="29">
        <f t="shared" si="1478"/>
        <v>-0.80125000000000002</v>
      </c>
      <c r="AY790" s="29">
        <f t="shared" si="1478"/>
        <v>-9.5264000000000001E-2</v>
      </c>
      <c r="AZ790" s="29">
        <f t="shared" si="1478"/>
        <v>6.5976999999999994E-2</v>
      </c>
      <c r="BA790" s="29">
        <f t="shared" si="1478"/>
        <v>-0.486792</v>
      </c>
      <c r="BB790" s="29">
        <f t="shared" si="1478"/>
        <v>-0.96417799999999998</v>
      </c>
      <c r="BC790" s="29">
        <f t="shared" si="1478"/>
        <v>0.40321581818181823</v>
      </c>
      <c r="BD790" s="29">
        <f t="shared" si="1478"/>
        <v>-0.82256499999999999</v>
      </c>
      <c r="BE790" s="29">
        <f t="shared" si="1478"/>
        <v>-1.201784</v>
      </c>
      <c r="BG790" s="29">
        <f t="shared" si="1481"/>
        <v>-3.1484399999999999</v>
      </c>
      <c r="BH790" s="29">
        <f t="shared" si="1482"/>
        <v>-4.0906279999999997</v>
      </c>
      <c r="BI790" s="29">
        <f t="shared" si="1483"/>
        <v>-1.787714</v>
      </c>
      <c r="BJ790" s="29">
        <f t="shared" si="1484"/>
        <v>-2.039104</v>
      </c>
      <c r="BK790" s="29">
        <f t="shared" si="1485"/>
        <v>-3.0078369999999999</v>
      </c>
      <c r="BL790" s="29">
        <f t="shared" si="1486"/>
        <v>-4.4064060000000005</v>
      </c>
      <c r="BM790" s="29">
        <f t="shared" si="1487"/>
        <v>-0.4744341818181817</v>
      </c>
      <c r="BN790" s="29">
        <f t="shared" si="1488"/>
        <v>-3.9539740000000001</v>
      </c>
      <c r="BO790" s="29">
        <f t="shared" si="1489"/>
        <v>-6.2002030000000001</v>
      </c>
    </row>
    <row r="791" spans="1:67" x14ac:dyDescent="0.25">
      <c r="A791" s="25" t="s">
        <v>124</v>
      </c>
      <c r="B791" s="25" t="s">
        <v>98</v>
      </c>
      <c r="C791" s="25" t="s">
        <v>91</v>
      </c>
      <c r="D791" s="26">
        <v>34</v>
      </c>
      <c r="F791" s="29">
        <v>1.4700439999999999</v>
      </c>
      <c r="G791" s="29">
        <v>1.2017169999999999</v>
      </c>
      <c r="H791" s="29">
        <v>0.739344</v>
      </c>
      <c r="I791" s="29">
        <v>0.76435699999999995</v>
      </c>
      <c r="J791" s="29">
        <v>1.030645</v>
      </c>
      <c r="K791" s="29">
        <v>0.86238999999999999</v>
      </c>
      <c r="L791" s="29">
        <v>0.476327</v>
      </c>
      <c r="M791" s="58">
        <v>1.600482</v>
      </c>
      <c r="N791" s="58">
        <v>0.203514</v>
      </c>
      <c r="O791" s="58">
        <v>0.282335</v>
      </c>
      <c r="R791" s="31"/>
      <c r="S791" s="31">
        <f t="shared" si="1453"/>
        <v>1.2017169999999999</v>
      </c>
      <c r="T791" s="31">
        <f t="shared" si="1454"/>
        <v>0.739344</v>
      </c>
      <c r="U791" s="31">
        <f t="shared" si="1455"/>
        <v>0.76435699999999995</v>
      </c>
      <c r="V791" s="31">
        <f t="shared" si="1456"/>
        <v>1.030645</v>
      </c>
      <c r="W791" s="31">
        <f t="shared" si="1457"/>
        <v>0.86238999999999999</v>
      </c>
      <c r="X791" s="31">
        <f t="shared" si="1458"/>
        <v>0.476327</v>
      </c>
      <c r="Y791" s="60">
        <f t="shared" si="1459"/>
        <v>1.529334</v>
      </c>
      <c r="Z791" s="60">
        <f t="shared" si="1460"/>
        <v>0.203514</v>
      </c>
      <c r="AA791" s="60">
        <f t="shared" si="1461"/>
        <v>0.282335</v>
      </c>
      <c r="AC791" s="60"/>
      <c r="AD791" s="60"/>
      <c r="AE791" s="60"/>
      <c r="AF791" s="60"/>
      <c r="AG791" s="60"/>
      <c r="AH791" s="60"/>
      <c r="AI791" s="60"/>
      <c r="AJ791" s="60"/>
      <c r="AK791" s="60"/>
      <c r="AM791" s="31"/>
      <c r="AN791" s="31"/>
      <c r="AO791" s="31"/>
      <c r="AP791" s="31"/>
      <c r="AQ791" s="31"/>
      <c r="AR791" s="31"/>
      <c r="AS791" s="60"/>
      <c r="AW791" s="29">
        <f t="shared" si="1480"/>
        <v>1.2017169999999999</v>
      </c>
      <c r="AX791" s="29">
        <f t="shared" si="1478"/>
        <v>0.739344</v>
      </c>
      <c r="AY791" s="29">
        <f t="shared" si="1478"/>
        <v>0.76435699999999995</v>
      </c>
      <c r="AZ791" s="29">
        <f t="shared" si="1478"/>
        <v>1.030645</v>
      </c>
      <c r="BA791" s="29">
        <f t="shared" si="1478"/>
        <v>0.86238999999999999</v>
      </c>
      <c r="BB791" s="29">
        <f t="shared" si="1478"/>
        <v>0.476327</v>
      </c>
      <c r="BC791" s="29">
        <f t="shared" si="1478"/>
        <v>1.529334</v>
      </c>
      <c r="BD791" s="29">
        <f t="shared" si="1478"/>
        <v>0.203514</v>
      </c>
      <c r="BE791" s="29">
        <f t="shared" si="1478"/>
        <v>0.282335</v>
      </c>
      <c r="BG791" s="29">
        <f t="shared" si="1481"/>
        <v>-1.946723</v>
      </c>
      <c r="BH791" s="29">
        <f t="shared" si="1482"/>
        <v>-3.3512839999999997</v>
      </c>
      <c r="BI791" s="29">
        <f t="shared" si="1483"/>
        <v>-1.0233570000000001</v>
      </c>
      <c r="BJ791" s="29">
        <f t="shared" si="1484"/>
        <v>-1.008459</v>
      </c>
      <c r="BK791" s="29">
        <f t="shared" si="1485"/>
        <v>-2.1454469999999999</v>
      </c>
      <c r="BL791" s="29">
        <f t="shared" si="1486"/>
        <v>-3.9300790000000005</v>
      </c>
      <c r="BM791" s="29">
        <f t="shared" si="1487"/>
        <v>1.0548998181818183</v>
      </c>
      <c r="BN791" s="29">
        <f t="shared" si="1488"/>
        <v>-3.7504599999999999</v>
      </c>
      <c r="BO791" s="29">
        <f t="shared" si="1489"/>
        <v>-5.9178680000000004</v>
      </c>
    </row>
    <row r="792" spans="1:67" x14ac:dyDescent="0.25">
      <c r="A792" s="25" t="s">
        <v>124</v>
      </c>
      <c r="B792" s="25" t="s">
        <v>98</v>
      </c>
      <c r="C792" s="25" t="s">
        <v>92</v>
      </c>
      <c r="D792" s="26">
        <v>35</v>
      </c>
      <c r="F792" s="29">
        <v>1.3058050000000001</v>
      </c>
      <c r="G792" s="29">
        <v>1.272575</v>
      </c>
      <c r="H792" s="29">
        <v>1.0551710000000001</v>
      </c>
      <c r="I792" s="29">
        <v>0.60339100000000001</v>
      </c>
      <c r="J792" s="29">
        <v>0.79867100000000002</v>
      </c>
      <c r="K792" s="29">
        <v>0.73838000000000004</v>
      </c>
      <c r="L792" s="29">
        <v>0.56958699999999995</v>
      </c>
      <c r="M792" s="58">
        <v>1.440394</v>
      </c>
      <c r="N792" s="58">
        <v>0.37984099999999998</v>
      </c>
      <c r="O792" s="58">
        <v>0.60263900000000004</v>
      </c>
      <c r="R792" s="31"/>
      <c r="S792" s="31">
        <f t="shared" si="1453"/>
        <v>1.272575</v>
      </c>
      <c r="T792" s="31">
        <f t="shared" si="1454"/>
        <v>1.0551710000000001</v>
      </c>
      <c r="U792" s="31">
        <f t="shared" si="1455"/>
        <v>0.60339100000000001</v>
      </c>
      <c r="V792" s="31">
        <f t="shared" si="1456"/>
        <v>0.79867100000000002</v>
      </c>
      <c r="W792" s="31">
        <f t="shared" si="1457"/>
        <v>0.73838000000000004</v>
      </c>
      <c r="X792" s="31">
        <f t="shared" si="1458"/>
        <v>0.56958699999999995</v>
      </c>
      <c r="Y792" s="60">
        <f t="shared" si="1459"/>
        <v>1.3669818181818181</v>
      </c>
      <c r="Z792" s="60">
        <f t="shared" si="1460"/>
        <v>0.37984099999999998</v>
      </c>
      <c r="AA792" s="60">
        <f t="shared" si="1461"/>
        <v>0.60263900000000004</v>
      </c>
      <c r="AC792" s="60"/>
      <c r="AD792" s="60"/>
      <c r="AE792" s="60"/>
      <c r="AF792" s="60"/>
      <c r="AG792" s="60"/>
      <c r="AH792" s="60"/>
      <c r="AI792" s="60"/>
      <c r="AJ792" s="60"/>
      <c r="AK792" s="60"/>
      <c r="AM792" s="31"/>
      <c r="AN792" s="31"/>
      <c r="AO792" s="31"/>
      <c r="AP792" s="31"/>
      <c r="AQ792" s="31"/>
      <c r="AR792" s="31"/>
      <c r="AS792" s="60"/>
      <c r="AW792" s="29">
        <f t="shared" si="1480"/>
        <v>1.272575</v>
      </c>
      <c r="AX792" s="29">
        <f t="shared" si="1478"/>
        <v>1.0551710000000001</v>
      </c>
      <c r="AY792" s="29">
        <f t="shared" si="1478"/>
        <v>0.60339100000000001</v>
      </c>
      <c r="AZ792" s="29">
        <f t="shared" si="1478"/>
        <v>0.79867100000000002</v>
      </c>
      <c r="BA792" s="29">
        <f t="shared" si="1478"/>
        <v>0.73838000000000004</v>
      </c>
      <c r="BB792" s="29">
        <f t="shared" si="1478"/>
        <v>0.56958699999999995</v>
      </c>
      <c r="BC792" s="29">
        <f t="shared" si="1478"/>
        <v>1.3669818181818181</v>
      </c>
      <c r="BD792" s="29">
        <f t="shared" si="1478"/>
        <v>0.37984099999999998</v>
      </c>
      <c r="BE792" s="29">
        <f t="shared" si="1478"/>
        <v>0.60263900000000004</v>
      </c>
      <c r="BG792" s="29">
        <f t="shared" si="1481"/>
        <v>-0.67414799999999997</v>
      </c>
      <c r="BH792" s="29">
        <f t="shared" si="1482"/>
        <v>-2.2961129999999996</v>
      </c>
      <c r="BI792" s="29">
        <f t="shared" si="1483"/>
        <v>-0.41996600000000006</v>
      </c>
      <c r="BJ792" s="29">
        <f t="shared" si="1484"/>
        <v>-0.20978799999999997</v>
      </c>
      <c r="BK792" s="29">
        <f t="shared" si="1485"/>
        <v>-1.4070669999999998</v>
      </c>
      <c r="BL792" s="29">
        <f t="shared" si="1486"/>
        <v>-3.3604920000000007</v>
      </c>
      <c r="BM792" s="29">
        <f t="shared" si="1487"/>
        <v>2.4218816363636364</v>
      </c>
      <c r="BN792" s="29">
        <f t="shared" si="1488"/>
        <v>-3.370619</v>
      </c>
      <c r="BO792" s="29">
        <f t="shared" si="1489"/>
        <v>-5.3152290000000004</v>
      </c>
    </row>
    <row r="793" spans="1:67" x14ac:dyDescent="0.25">
      <c r="A793" s="25" t="s">
        <v>124</v>
      </c>
      <c r="B793" s="25" t="s">
        <v>98</v>
      </c>
      <c r="C793" s="25" t="s">
        <v>93</v>
      </c>
      <c r="D793" s="26">
        <v>36</v>
      </c>
      <c r="F793" s="29">
        <v>0.93978499999999998</v>
      </c>
      <c r="G793" s="29">
        <v>1.243927</v>
      </c>
      <c r="H793" s="29">
        <v>1.4166909999999999</v>
      </c>
      <c r="I793" s="29">
        <v>0.35472100000000001</v>
      </c>
      <c r="J793" s="29">
        <v>0.55550500000000003</v>
      </c>
      <c r="K793" s="29">
        <v>0.595947</v>
      </c>
      <c r="L793" s="29">
        <v>0.68274000000000001</v>
      </c>
      <c r="M793" s="58">
        <v>1.031652</v>
      </c>
      <c r="N793" s="58">
        <v>0.56987900000000002</v>
      </c>
      <c r="O793" s="58">
        <v>0.85707199999999994</v>
      </c>
      <c r="R793" s="31"/>
      <c r="S793" s="31">
        <f t="shared" si="1453"/>
        <v>1.243927</v>
      </c>
      <c r="T793" s="31">
        <f t="shared" si="1454"/>
        <v>1.4166909999999999</v>
      </c>
      <c r="U793" s="31">
        <f t="shared" si="1455"/>
        <v>0.35472100000000001</v>
      </c>
      <c r="V793" s="31">
        <f t="shared" si="1456"/>
        <v>0.55550500000000003</v>
      </c>
      <c r="W793" s="31">
        <f t="shared" si="1457"/>
        <v>0.595947</v>
      </c>
      <c r="X793" s="31">
        <f t="shared" si="1458"/>
        <v>0.68274000000000001</v>
      </c>
      <c r="Y793" s="60">
        <f t="shared" si="1459"/>
        <v>0.98154272727272729</v>
      </c>
      <c r="Z793" s="60">
        <f t="shared" si="1460"/>
        <v>0.56987900000000002</v>
      </c>
      <c r="AA793" s="60">
        <f t="shared" si="1461"/>
        <v>0.85707199999999994</v>
      </c>
      <c r="AC793" s="60"/>
      <c r="AD793" s="60"/>
      <c r="AE793" s="60"/>
      <c r="AF793" s="60"/>
      <c r="AG793" s="60"/>
      <c r="AH793" s="60"/>
      <c r="AI793" s="60"/>
      <c r="AJ793" s="60"/>
      <c r="AK793" s="60"/>
      <c r="AM793" s="31"/>
      <c r="AN793" s="31"/>
      <c r="AO793" s="31"/>
      <c r="AP793" s="31"/>
      <c r="AQ793" s="31"/>
      <c r="AR793" s="31"/>
      <c r="AS793" s="60"/>
      <c r="AW793" s="29">
        <f t="shared" si="1480"/>
        <v>1.243927</v>
      </c>
      <c r="AX793" s="29">
        <f t="shared" si="1478"/>
        <v>1.4166909999999999</v>
      </c>
      <c r="AY793" s="29">
        <f t="shared" si="1478"/>
        <v>0.35472100000000001</v>
      </c>
      <c r="AZ793" s="29">
        <f t="shared" si="1478"/>
        <v>0.55550500000000003</v>
      </c>
      <c r="BA793" s="29">
        <f t="shared" si="1478"/>
        <v>0.595947</v>
      </c>
      <c r="BB793" s="29">
        <f t="shared" si="1478"/>
        <v>0.68274000000000001</v>
      </c>
      <c r="BC793" s="29">
        <f t="shared" si="1478"/>
        <v>0.98154272727272729</v>
      </c>
      <c r="BD793" s="29">
        <f t="shared" si="1478"/>
        <v>0.56987900000000002</v>
      </c>
      <c r="BE793" s="29">
        <f t="shared" si="1478"/>
        <v>0.85707199999999994</v>
      </c>
      <c r="BG793" s="29">
        <f t="shared" si="1481"/>
        <v>0.56977900000000004</v>
      </c>
      <c r="BH793" s="29">
        <f t="shared" si="1482"/>
        <v>-0.8794219999999997</v>
      </c>
      <c r="BI793" s="29">
        <f t="shared" si="1483"/>
        <v>-6.5245000000000053E-2</v>
      </c>
      <c r="BJ793" s="29">
        <f t="shared" si="1484"/>
        <v>0.34571700000000005</v>
      </c>
      <c r="BK793" s="29">
        <f t="shared" si="1485"/>
        <v>-0.81111999999999984</v>
      </c>
      <c r="BL793" s="29">
        <f t="shared" si="1486"/>
        <v>-2.6777520000000008</v>
      </c>
      <c r="BM793" s="29">
        <f t="shared" si="1487"/>
        <v>3.4034243636363639</v>
      </c>
      <c r="BN793" s="29">
        <f t="shared" si="1488"/>
        <v>-2.8007400000000002</v>
      </c>
      <c r="BO793" s="29">
        <f t="shared" si="1489"/>
        <v>-4.4581570000000008</v>
      </c>
    </row>
    <row r="794" spans="1:67" x14ac:dyDescent="0.25">
      <c r="A794" s="25" t="s">
        <v>125</v>
      </c>
      <c r="B794" s="25" t="s">
        <v>91</v>
      </c>
      <c r="C794" s="25" t="s">
        <v>91</v>
      </c>
      <c r="D794" s="26" t="s">
        <v>100</v>
      </c>
      <c r="F794" s="29">
        <v>8.7482000000000004E-2</v>
      </c>
      <c r="G794" s="29">
        <v>0.161689</v>
      </c>
      <c r="H794" s="29">
        <v>0.77741800000000005</v>
      </c>
      <c r="I794" s="29">
        <v>-0.438504</v>
      </c>
      <c r="J794" s="29">
        <v>-0.21649299999999999</v>
      </c>
      <c r="K794" s="29">
        <v>-0.25006</v>
      </c>
      <c r="L794" s="29">
        <v>1.5469999999999999E-2</v>
      </c>
      <c r="M794" s="58">
        <v>-5.2565000000000001E-2</v>
      </c>
      <c r="N794" s="58">
        <v>0.12471699999999999</v>
      </c>
      <c r="O794" s="58">
        <v>5.1995E-2</v>
      </c>
      <c r="R794" s="31"/>
      <c r="S794" s="31">
        <f t="shared" si="1453"/>
        <v>0.161689</v>
      </c>
      <c r="T794" s="31">
        <f t="shared" si="1454"/>
        <v>0.77741800000000005</v>
      </c>
      <c r="U794" s="31">
        <f t="shared" si="1455"/>
        <v>-0.438504</v>
      </c>
      <c r="V794" s="31">
        <f t="shared" si="1456"/>
        <v>-0.21649299999999999</v>
      </c>
      <c r="W794" s="31">
        <f t="shared" si="1457"/>
        <v>-0.25006</v>
      </c>
      <c r="X794" s="31">
        <f t="shared" si="1458"/>
        <v>1.5469999999999999E-2</v>
      </c>
      <c r="Y794" s="60">
        <f t="shared" si="1459"/>
        <v>2.3824272727272732E-2</v>
      </c>
      <c r="Z794" s="60">
        <f t="shared" si="1460"/>
        <v>0.12471699999999999</v>
      </c>
      <c r="AA794" s="60">
        <f t="shared" si="1461"/>
        <v>5.1995E-2</v>
      </c>
      <c r="AC794" s="60"/>
      <c r="AD794" s="60"/>
      <c r="AE794" s="60"/>
      <c r="AF794" s="60"/>
      <c r="AG794" s="60"/>
      <c r="AH794" s="60"/>
      <c r="AI794" s="60"/>
      <c r="AJ794" s="60"/>
      <c r="AK794" s="60"/>
      <c r="AM794" s="31"/>
      <c r="AN794" s="31"/>
      <c r="AO794" s="31"/>
      <c r="AP794" s="31"/>
      <c r="AQ794" s="31"/>
      <c r="AR794" s="31"/>
      <c r="AS794" s="60"/>
      <c r="AW794" s="29">
        <f t="shared" si="1480"/>
        <v>0.161689</v>
      </c>
      <c r="AX794" s="29">
        <f t="shared" si="1478"/>
        <v>0.77741800000000005</v>
      </c>
      <c r="AY794" s="29">
        <f t="shared" si="1478"/>
        <v>-0.438504</v>
      </c>
      <c r="AZ794" s="29">
        <f t="shared" si="1478"/>
        <v>-0.21649299999999999</v>
      </c>
      <c r="BA794" s="29">
        <f t="shared" si="1478"/>
        <v>-0.25006</v>
      </c>
      <c r="BB794" s="29">
        <f t="shared" si="1478"/>
        <v>1.5469999999999999E-2</v>
      </c>
      <c r="BC794" s="29">
        <f t="shared" si="1478"/>
        <v>2.3824272727272732E-2</v>
      </c>
      <c r="BD794" s="29">
        <f t="shared" si="1478"/>
        <v>0.12471699999999999</v>
      </c>
      <c r="BE794" s="29">
        <f t="shared" si="1478"/>
        <v>5.1995E-2</v>
      </c>
      <c r="BG794" s="29">
        <f t="shared" si="1481"/>
        <v>0.73146800000000001</v>
      </c>
      <c r="BH794" s="29">
        <f t="shared" si="1482"/>
        <v>-0.10200399999999965</v>
      </c>
      <c r="BI794" s="29">
        <f t="shared" si="1483"/>
        <v>-0.503749</v>
      </c>
      <c r="BJ794" s="29">
        <f t="shared" si="1484"/>
        <v>0.12922400000000006</v>
      </c>
      <c r="BK794" s="29">
        <f t="shared" si="1485"/>
        <v>-1.0611799999999998</v>
      </c>
      <c r="BL794" s="29">
        <f t="shared" si="1486"/>
        <v>-2.6622820000000007</v>
      </c>
      <c r="BM794" s="29">
        <f t="shared" si="1487"/>
        <v>3.4272486363636365</v>
      </c>
      <c r="BN794" s="29">
        <f t="shared" si="1488"/>
        <v>-2.6760230000000003</v>
      </c>
      <c r="BO794" s="29">
        <f t="shared" si="1489"/>
        <v>-4.406162000000001</v>
      </c>
    </row>
    <row r="795" spans="1:67" x14ac:dyDescent="0.25">
      <c r="A795" s="25" t="s">
        <v>125</v>
      </c>
      <c r="B795" s="25" t="s">
        <v>91</v>
      </c>
      <c r="C795" s="25" t="s">
        <v>92</v>
      </c>
      <c r="D795" s="26">
        <v>2</v>
      </c>
      <c r="F795" s="29">
        <v>0.54290700000000003</v>
      </c>
      <c r="G795" s="29">
        <v>0.78373999999999999</v>
      </c>
      <c r="H795" s="29">
        <v>1.2424500000000001</v>
      </c>
      <c r="I795" s="29">
        <v>0.163219</v>
      </c>
      <c r="J795" s="29">
        <v>0.28880800000000001</v>
      </c>
      <c r="K795" s="29">
        <v>-5.1255000000000002E-2</v>
      </c>
      <c r="L795" s="29">
        <v>0.61385800000000001</v>
      </c>
      <c r="M795" s="58">
        <v>0.44422600000000001</v>
      </c>
      <c r="N795" s="58">
        <v>0.71890900000000002</v>
      </c>
      <c r="O795" s="58">
        <v>0.62355000000000005</v>
      </c>
      <c r="R795" s="31"/>
      <c r="S795" s="31">
        <f t="shared" si="1453"/>
        <v>0.78373999999999999</v>
      </c>
      <c r="T795" s="31">
        <f t="shared" si="1454"/>
        <v>1.2424500000000001</v>
      </c>
      <c r="U795" s="31">
        <f t="shared" si="1455"/>
        <v>0.163219</v>
      </c>
      <c r="V795" s="31">
        <f t="shared" si="1456"/>
        <v>0.28880800000000001</v>
      </c>
      <c r="W795" s="31">
        <f t="shared" si="1457"/>
        <v>-5.1255000000000002E-2</v>
      </c>
      <c r="X795" s="31">
        <f t="shared" si="1458"/>
        <v>0.61385800000000001</v>
      </c>
      <c r="Y795" s="60">
        <f t="shared" si="1459"/>
        <v>0.49805199999999999</v>
      </c>
      <c r="Z795" s="60">
        <f t="shared" si="1460"/>
        <v>0.71890900000000002</v>
      </c>
      <c r="AA795" s="60">
        <f t="shared" si="1461"/>
        <v>0.62355000000000005</v>
      </c>
      <c r="AC795" s="60"/>
      <c r="AD795" s="60"/>
      <c r="AE795" s="60"/>
      <c r="AF795" s="60"/>
      <c r="AG795" s="60"/>
      <c r="AH795" s="60"/>
      <c r="AI795" s="60"/>
      <c r="AJ795" s="60"/>
      <c r="AK795" s="60"/>
      <c r="AM795" s="31"/>
      <c r="AN795" s="31"/>
      <c r="AO795" s="31"/>
      <c r="AP795" s="31"/>
      <c r="AQ795" s="31"/>
      <c r="AR795" s="31"/>
      <c r="AS795" s="60"/>
      <c r="AW795" s="29">
        <f t="shared" si="1480"/>
        <v>0.78373999999999999</v>
      </c>
      <c r="AX795" s="29">
        <f t="shared" si="1478"/>
        <v>1.2424500000000001</v>
      </c>
      <c r="AY795" s="29">
        <f t="shared" si="1478"/>
        <v>0.163219</v>
      </c>
      <c r="AZ795" s="29">
        <f t="shared" si="1478"/>
        <v>0.28880800000000001</v>
      </c>
      <c r="BA795" s="29">
        <f t="shared" si="1478"/>
        <v>-5.1255000000000002E-2</v>
      </c>
      <c r="BB795" s="29">
        <f t="shared" si="1478"/>
        <v>0.61385800000000001</v>
      </c>
      <c r="BC795" s="29">
        <f t="shared" si="1478"/>
        <v>0.49805199999999999</v>
      </c>
      <c r="BD795" s="29">
        <f t="shared" si="1478"/>
        <v>0.71890900000000002</v>
      </c>
      <c r="BE795" s="29">
        <f t="shared" si="1478"/>
        <v>0.62355000000000005</v>
      </c>
      <c r="BG795" s="29">
        <f t="shared" si="1481"/>
        <v>1.5152079999999999</v>
      </c>
      <c r="BH795" s="29">
        <f t="shared" si="1482"/>
        <v>1.1404460000000003</v>
      </c>
      <c r="BI795" s="29">
        <f t="shared" si="1483"/>
        <v>-0.34053</v>
      </c>
      <c r="BJ795" s="29">
        <f t="shared" si="1484"/>
        <v>0.41803200000000007</v>
      </c>
      <c r="BK795" s="29">
        <f t="shared" si="1485"/>
        <v>-1.1124349999999998</v>
      </c>
      <c r="BL795" s="29">
        <f t="shared" si="1486"/>
        <v>-2.0484240000000007</v>
      </c>
      <c r="BM795" s="29">
        <f t="shared" si="1487"/>
        <v>3.9253006363636365</v>
      </c>
      <c r="BN795" s="29">
        <f t="shared" si="1488"/>
        <v>-1.9571140000000002</v>
      </c>
      <c r="BO795" s="29">
        <f t="shared" si="1489"/>
        <v>-3.7826120000000012</v>
      </c>
    </row>
    <row r="796" spans="1:67" x14ac:dyDescent="0.25">
      <c r="A796" s="25" t="s">
        <v>125</v>
      </c>
      <c r="B796" s="25" t="s">
        <v>91</v>
      </c>
      <c r="C796" s="25" t="s">
        <v>93</v>
      </c>
      <c r="D796" s="26">
        <v>3</v>
      </c>
      <c r="F796" s="29">
        <v>0.83745599999999998</v>
      </c>
      <c r="G796" s="29">
        <v>1.3150569999999999</v>
      </c>
      <c r="H796" s="29">
        <v>1.500156</v>
      </c>
      <c r="I796" s="29">
        <v>0.71303799999999995</v>
      </c>
      <c r="J796" s="29">
        <v>0.71541299999999997</v>
      </c>
      <c r="K796" s="29">
        <v>3.4146999999999997E-2</v>
      </c>
      <c r="L796" s="29">
        <v>1.0562389999999999</v>
      </c>
      <c r="M796" s="58">
        <v>0.76598200000000005</v>
      </c>
      <c r="N796" s="58">
        <v>1.0211460000000001</v>
      </c>
      <c r="O796" s="58">
        <v>0.90902300000000003</v>
      </c>
      <c r="R796" s="31"/>
      <c r="S796" s="31">
        <f t="shared" si="1453"/>
        <v>1.3150569999999999</v>
      </c>
      <c r="T796" s="31">
        <f t="shared" si="1454"/>
        <v>1.500156</v>
      </c>
      <c r="U796" s="31">
        <f t="shared" si="1455"/>
        <v>0.71303799999999995</v>
      </c>
      <c r="V796" s="31">
        <f t="shared" si="1456"/>
        <v>0.71541299999999997</v>
      </c>
      <c r="W796" s="31">
        <f t="shared" si="1457"/>
        <v>3.4146999999999997E-2</v>
      </c>
      <c r="X796" s="31">
        <f t="shared" si="1458"/>
        <v>1.0562389999999999</v>
      </c>
      <c r="Y796" s="60">
        <f t="shared" si="1459"/>
        <v>0.80496781818181828</v>
      </c>
      <c r="Z796" s="60">
        <f t="shared" si="1460"/>
        <v>1.0211460000000001</v>
      </c>
      <c r="AA796" s="60">
        <f t="shared" si="1461"/>
        <v>0.90902300000000003</v>
      </c>
      <c r="AC796" s="60"/>
      <c r="AD796" s="60"/>
      <c r="AE796" s="60"/>
      <c r="AF796" s="60"/>
      <c r="AG796" s="60"/>
      <c r="AH796" s="60"/>
      <c r="AI796" s="60"/>
      <c r="AJ796" s="60"/>
      <c r="AK796" s="60"/>
      <c r="AM796" s="31"/>
      <c r="AN796" s="31"/>
      <c r="AO796" s="31"/>
      <c r="AP796" s="31"/>
      <c r="AQ796" s="31"/>
      <c r="AR796" s="31"/>
      <c r="AS796" s="60"/>
      <c r="AW796" s="29">
        <f t="shared" si="1480"/>
        <v>1.3150569999999999</v>
      </c>
      <c r="AX796" s="29">
        <f t="shared" si="1478"/>
        <v>1.500156</v>
      </c>
      <c r="AY796" s="29">
        <f t="shared" si="1478"/>
        <v>0.71303799999999995</v>
      </c>
      <c r="AZ796" s="29">
        <f t="shared" si="1478"/>
        <v>0.71541299999999997</v>
      </c>
      <c r="BA796" s="29">
        <f t="shared" si="1478"/>
        <v>3.4146999999999997E-2</v>
      </c>
      <c r="BB796" s="29">
        <f t="shared" si="1478"/>
        <v>1.0562389999999999</v>
      </c>
      <c r="BC796" s="29">
        <f t="shared" si="1478"/>
        <v>0.80496781818181828</v>
      </c>
      <c r="BD796" s="29">
        <f t="shared" si="1478"/>
        <v>1.0211460000000001</v>
      </c>
      <c r="BE796" s="29">
        <f t="shared" si="1478"/>
        <v>0.90902300000000003</v>
      </c>
      <c r="BG796" s="29">
        <f t="shared" si="1481"/>
        <v>2.8302649999999998</v>
      </c>
      <c r="BH796" s="29">
        <f t="shared" si="1482"/>
        <v>2.6406020000000003</v>
      </c>
      <c r="BI796" s="29">
        <f t="shared" si="1483"/>
        <v>0.37250799999999995</v>
      </c>
      <c r="BJ796" s="29">
        <f t="shared" si="1484"/>
        <v>1.133445</v>
      </c>
      <c r="BK796" s="29">
        <f t="shared" si="1485"/>
        <v>-1.0782879999999999</v>
      </c>
      <c r="BL796" s="29">
        <f t="shared" si="1486"/>
        <v>-0.99218500000000076</v>
      </c>
      <c r="BM796" s="29">
        <f t="shared" si="1487"/>
        <v>4.7302684545454543</v>
      </c>
      <c r="BN796" s="29">
        <f t="shared" si="1488"/>
        <v>-0.93596800000000013</v>
      </c>
      <c r="BO796" s="29">
        <f t="shared" si="1489"/>
        <v>-2.8735890000000013</v>
      </c>
    </row>
    <row r="797" spans="1:67" x14ac:dyDescent="0.25">
      <c r="A797" s="25" t="s">
        <v>125</v>
      </c>
      <c r="B797" s="25" t="s">
        <v>92</v>
      </c>
      <c r="C797" s="25" t="s">
        <v>91</v>
      </c>
      <c r="D797" s="26">
        <v>4</v>
      </c>
      <c r="F797" s="29">
        <v>1.03624</v>
      </c>
      <c r="G797" s="29">
        <v>1.4942310000000001</v>
      </c>
      <c r="H797" s="29">
        <v>1.215344</v>
      </c>
      <c r="I797" s="29">
        <v>0.87338700000000002</v>
      </c>
      <c r="J797" s="29">
        <v>0.60180500000000003</v>
      </c>
      <c r="K797" s="29">
        <v>0.141323</v>
      </c>
      <c r="L797" s="29">
        <v>1.3314889999999999</v>
      </c>
      <c r="M797" s="58">
        <v>0.79157500000000003</v>
      </c>
      <c r="N797" s="58">
        <v>1.5049980000000001</v>
      </c>
      <c r="O797" s="58">
        <v>1.173011</v>
      </c>
      <c r="R797" s="31"/>
      <c r="S797" s="31">
        <f t="shared" si="1453"/>
        <v>1.4942310000000001</v>
      </c>
      <c r="T797" s="31">
        <f t="shared" si="1454"/>
        <v>1.215344</v>
      </c>
      <c r="U797" s="31">
        <f t="shared" si="1455"/>
        <v>0.87338700000000002</v>
      </c>
      <c r="V797" s="31">
        <f t="shared" si="1456"/>
        <v>0.60180500000000003</v>
      </c>
      <c r="W797" s="31">
        <f t="shared" si="1457"/>
        <v>0.141323</v>
      </c>
      <c r="X797" s="31">
        <f t="shared" si="1458"/>
        <v>1.3314889999999999</v>
      </c>
      <c r="Y797" s="60">
        <f t="shared" si="1459"/>
        <v>0.9250286363636363</v>
      </c>
      <c r="Z797" s="60">
        <f t="shared" si="1460"/>
        <v>1.5049980000000001</v>
      </c>
      <c r="AA797" s="60">
        <f t="shared" si="1461"/>
        <v>1.173011</v>
      </c>
      <c r="AC797" s="60"/>
      <c r="AD797" s="60"/>
      <c r="AE797" s="60"/>
      <c r="AF797" s="60"/>
      <c r="AG797" s="60"/>
      <c r="AH797" s="60"/>
      <c r="AI797" s="60"/>
      <c r="AJ797" s="60"/>
      <c r="AK797" s="60"/>
      <c r="AM797" s="31"/>
      <c r="AN797" s="31"/>
      <c r="AO797" s="31"/>
      <c r="AP797" s="31"/>
      <c r="AQ797" s="31"/>
      <c r="AR797" s="31"/>
      <c r="AS797" s="60"/>
      <c r="AW797" s="29">
        <f t="shared" si="1480"/>
        <v>1.4942310000000001</v>
      </c>
      <c r="AX797" s="29">
        <f t="shared" si="1478"/>
        <v>1.215344</v>
      </c>
      <c r="AY797" s="29">
        <f t="shared" si="1478"/>
        <v>0.87338700000000002</v>
      </c>
      <c r="AZ797" s="29">
        <f t="shared" si="1478"/>
        <v>0.60180500000000003</v>
      </c>
      <c r="BA797" s="29">
        <f t="shared" si="1478"/>
        <v>0.141323</v>
      </c>
      <c r="BB797" s="29">
        <f t="shared" si="1478"/>
        <v>1.3314889999999999</v>
      </c>
      <c r="BC797" s="29">
        <f t="shared" si="1478"/>
        <v>0.9250286363636363</v>
      </c>
      <c r="BD797" s="29">
        <f t="shared" si="1478"/>
        <v>1.5049980000000001</v>
      </c>
      <c r="BE797" s="29">
        <f t="shared" si="1478"/>
        <v>1.173011</v>
      </c>
      <c r="BG797" s="29">
        <f t="shared" si="1481"/>
        <v>4.3244959999999999</v>
      </c>
      <c r="BH797" s="29">
        <f t="shared" si="1482"/>
        <v>3.8559460000000003</v>
      </c>
      <c r="BI797" s="29">
        <f t="shared" si="1483"/>
        <v>1.245895</v>
      </c>
      <c r="BJ797" s="29">
        <f t="shared" si="1484"/>
        <v>1.7352500000000002</v>
      </c>
      <c r="BK797" s="29">
        <f t="shared" si="1485"/>
        <v>-0.93696499999999994</v>
      </c>
      <c r="BL797" s="29">
        <f t="shared" si="1486"/>
        <v>0.33930399999999916</v>
      </c>
      <c r="BM797" s="29">
        <f t="shared" si="1487"/>
        <v>5.6552970909090909</v>
      </c>
      <c r="BN797" s="29">
        <f t="shared" si="1488"/>
        <v>0.56902999999999992</v>
      </c>
      <c r="BO797" s="29">
        <f t="shared" si="1489"/>
        <v>-1.7005780000000013</v>
      </c>
    </row>
    <row r="798" spans="1:67" x14ac:dyDescent="0.25">
      <c r="A798" s="25" t="s">
        <v>125</v>
      </c>
      <c r="B798" s="25" t="s">
        <v>92</v>
      </c>
      <c r="C798" s="25" t="s">
        <v>92</v>
      </c>
      <c r="D798" s="26">
        <v>5</v>
      </c>
      <c r="F798" s="29">
        <v>0.859379</v>
      </c>
      <c r="G798" s="29">
        <v>1.190212</v>
      </c>
      <c r="H798" s="29">
        <v>0.866178</v>
      </c>
      <c r="I798" s="29">
        <v>0.56242000000000003</v>
      </c>
      <c r="J798" s="29">
        <v>0.27044800000000002</v>
      </c>
      <c r="K798" s="29">
        <v>-0.133885</v>
      </c>
      <c r="L798" s="29">
        <v>0.958005</v>
      </c>
      <c r="M798" s="58">
        <v>0.86264399999999997</v>
      </c>
      <c r="N798" s="58">
        <v>1.2964290000000001</v>
      </c>
      <c r="O798" s="58">
        <v>0.93404799999999999</v>
      </c>
      <c r="R798" s="31"/>
      <c r="S798" s="31">
        <f t="shared" si="1453"/>
        <v>1.190212</v>
      </c>
      <c r="T798" s="31">
        <f t="shared" si="1454"/>
        <v>0.866178</v>
      </c>
      <c r="U798" s="31">
        <f t="shared" si="1455"/>
        <v>0.56242000000000003</v>
      </c>
      <c r="V798" s="31">
        <f t="shared" si="1456"/>
        <v>0.27044800000000002</v>
      </c>
      <c r="W798" s="31">
        <f t="shared" si="1457"/>
        <v>-0.133885</v>
      </c>
      <c r="X798" s="31">
        <f t="shared" si="1458"/>
        <v>0.958005</v>
      </c>
      <c r="Y798" s="60">
        <f t="shared" si="1459"/>
        <v>0.86086309090909086</v>
      </c>
      <c r="Z798" s="60">
        <f t="shared" si="1460"/>
        <v>1.2964290000000001</v>
      </c>
      <c r="AA798" s="60">
        <f t="shared" si="1461"/>
        <v>0.93404799999999999</v>
      </c>
      <c r="AC798" s="60"/>
      <c r="AD798" s="60"/>
      <c r="AE798" s="60"/>
      <c r="AF798" s="60"/>
      <c r="AG798" s="60"/>
      <c r="AH798" s="60"/>
      <c r="AI798" s="60"/>
      <c r="AJ798" s="60"/>
      <c r="AK798" s="60"/>
      <c r="AM798" s="31"/>
      <c r="AN798" s="31"/>
      <c r="AO798" s="31"/>
      <c r="AP798" s="31"/>
      <c r="AQ798" s="31"/>
      <c r="AR798" s="31"/>
      <c r="AS798" s="60"/>
      <c r="AW798" s="29">
        <f t="shared" si="1480"/>
        <v>1.190212</v>
      </c>
      <c r="AX798" s="29">
        <f t="shared" si="1478"/>
        <v>0.866178</v>
      </c>
      <c r="AY798" s="29">
        <f t="shared" si="1478"/>
        <v>0.56242000000000003</v>
      </c>
      <c r="AZ798" s="29">
        <f t="shared" si="1478"/>
        <v>0.27044800000000002</v>
      </c>
      <c r="BA798" s="29">
        <f t="shared" si="1478"/>
        <v>-0.133885</v>
      </c>
      <c r="BB798" s="29">
        <f t="shared" si="1478"/>
        <v>0.958005</v>
      </c>
      <c r="BC798" s="29">
        <f t="shared" si="1478"/>
        <v>0.86086309090909086</v>
      </c>
      <c r="BD798" s="29">
        <f t="shared" si="1478"/>
        <v>1.2964290000000001</v>
      </c>
      <c r="BE798" s="29">
        <f t="shared" si="1478"/>
        <v>0.93404799999999999</v>
      </c>
      <c r="BG798" s="29">
        <f t="shared" si="1481"/>
        <v>5.5147079999999997</v>
      </c>
      <c r="BH798" s="29">
        <f t="shared" si="1482"/>
        <v>4.722124</v>
      </c>
      <c r="BI798" s="29">
        <f t="shared" si="1483"/>
        <v>1.8083149999999999</v>
      </c>
      <c r="BJ798" s="29">
        <f t="shared" si="1484"/>
        <v>2.0056980000000002</v>
      </c>
      <c r="BK798" s="29">
        <f t="shared" si="1485"/>
        <v>-1.0708499999999999</v>
      </c>
      <c r="BL798" s="29">
        <f t="shared" si="1486"/>
        <v>1.2973089999999992</v>
      </c>
      <c r="BM798" s="29">
        <f t="shared" si="1487"/>
        <v>6.516160181818182</v>
      </c>
      <c r="BN798" s="29">
        <f t="shared" si="1488"/>
        <v>1.865459</v>
      </c>
      <c r="BO798" s="29">
        <f t="shared" si="1489"/>
        <v>-0.76653000000000127</v>
      </c>
    </row>
    <row r="799" spans="1:67" x14ac:dyDescent="0.25">
      <c r="A799" s="25" t="s">
        <v>125</v>
      </c>
      <c r="B799" s="25" t="s">
        <v>92</v>
      </c>
      <c r="C799" s="25" t="s">
        <v>93</v>
      </c>
      <c r="D799" s="26">
        <v>6</v>
      </c>
      <c r="F799" s="29">
        <v>0.60552099999999998</v>
      </c>
      <c r="G799" s="29">
        <v>0.78570300000000004</v>
      </c>
      <c r="H799" s="29">
        <v>0.46430199999999999</v>
      </c>
      <c r="I799" s="29">
        <v>0.19413800000000001</v>
      </c>
      <c r="J799" s="29">
        <v>-6.0089999999999998E-2</v>
      </c>
      <c r="K799" s="29">
        <v>-0.38257400000000003</v>
      </c>
      <c r="L799" s="29">
        <v>0.55866300000000002</v>
      </c>
      <c r="M799" s="58">
        <v>0.80095799999999995</v>
      </c>
      <c r="N799" s="58">
        <v>0.99316400000000005</v>
      </c>
      <c r="O799" s="58">
        <v>0.63550099999999998</v>
      </c>
      <c r="R799" s="31"/>
      <c r="S799" s="31">
        <f t="shared" si="1453"/>
        <v>0.78570300000000004</v>
      </c>
      <c r="T799" s="31">
        <f t="shared" si="1454"/>
        <v>0.46430199999999999</v>
      </c>
      <c r="U799" s="31">
        <f t="shared" si="1455"/>
        <v>0.19413800000000001</v>
      </c>
      <c r="V799" s="31">
        <f t="shared" si="1456"/>
        <v>-6.0089999999999998E-2</v>
      </c>
      <c r="W799" s="31">
        <f t="shared" si="1457"/>
        <v>-0.38257400000000003</v>
      </c>
      <c r="X799" s="31">
        <f t="shared" si="1458"/>
        <v>0.55866300000000002</v>
      </c>
      <c r="Y799" s="60">
        <f t="shared" si="1459"/>
        <v>0.69435599999999997</v>
      </c>
      <c r="Z799" s="60">
        <f t="shared" si="1460"/>
        <v>0.99316400000000005</v>
      </c>
      <c r="AA799" s="60">
        <f t="shared" si="1461"/>
        <v>0.63550099999999998</v>
      </c>
      <c r="AC799" s="60"/>
      <c r="AD799" s="60"/>
      <c r="AE799" s="60"/>
      <c r="AF799" s="60"/>
      <c r="AG799" s="60"/>
      <c r="AH799" s="60"/>
      <c r="AI799" s="60"/>
      <c r="AJ799" s="60"/>
      <c r="AK799" s="60"/>
      <c r="AM799" s="31"/>
      <c r="AN799" s="31"/>
      <c r="AO799" s="31"/>
      <c r="AP799" s="31"/>
      <c r="AQ799" s="31"/>
      <c r="AR799" s="31"/>
      <c r="AS799" s="60"/>
      <c r="AW799" s="29">
        <f t="shared" si="1480"/>
        <v>0.78570300000000004</v>
      </c>
      <c r="AX799" s="29">
        <f t="shared" si="1478"/>
        <v>0.46430199999999999</v>
      </c>
      <c r="AY799" s="29">
        <f t="shared" si="1478"/>
        <v>0.19413800000000001</v>
      </c>
      <c r="AZ799" s="29">
        <f t="shared" si="1478"/>
        <v>-6.0089999999999998E-2</v>
      </c>
      <c r="BA799" s="29">
        <f t="shared" si="1478"/>
        <v>-0.38257400000000003</v>
      </c>
      <c r="BB799" s="29">
        <f t="shared" si="1478"/>
        <v>0.55866300000000002</v>
      </c>
      <c r="BC799" s="29">
        <f t="shared" si="1478"/>
        <v>0.69435599999999997</v>
      </c>
      <c r="BD799" s="29">
        <f t="shared" si="1478"/>
        <v>0.99316400000000005</v>
      </c>
      <c r="BE799" s="29">
        <f t="shared" si="1478"/>
        <v>0.63550099999999998</v>
      </c>
      <c r="BG799" s="29">
        <f t="shared" si="1481"/>
        <v>6.3004109999999995</v>
      </c>
      <c r="BH799" s="29">
        <f t="shared" si="1482"/>
        <v>5.186426</v>
      </c>
      <c r="BI799" s="29">
        <f t="shared" si="1483"/>
        <v>2.002453</v>
      </c>
      <c r="BJ799" s="29">
        <f t="shared" si="1484"/>
        <v>1.9456080000000002</v>
      </c>
      <c r="BK799" s="29">
        <f t="shared" si="1485"/>
        <v>-1.4534239999999998</v>
      </c>
      <c r="BL799" s="29">
        <f t="shared" si="1486"/>
        <v>1.8559719999999991</v>
      </c>
      <c r="BM799" s="29">
        <f t="shared" si="1487"/>
        <v>7.210516181818182</v>
      </c>
      <c r="BN799" s="29">
        <f t="shared" si="1488"/>
        <v>2.8586230000000001</v>
      </c>
      <c r="BO799" s="29">
        <f t="shared" si="1489"/>
        <v>-0.13102900000000128</v>
      </c>
    </row>
    <row r="800" spans="1:67" x14ac:dyDescent="0.25">
      <c r="A800" s="25" t="s">
        <v>125</v>
      </c>
      <c r="B800" s="25" t="s">
        <v>93</v>
      </c>
      <c r="C800" s="25" t="s">
        <v>91</v>
      </c>
      <c r="D800" s="26">
        <v>7</v>
      </c>
      <c r="F800" s="29">
        <v>0.24795200000000001</v>
      </c>
      <c r="G800" s="29">
        <v>-0.112203</v>
      </c>
      <c r="H800" s="29">
        <v>-0.181866</v>
      </c>
      <c r="I800" s="29">
        <v>-0.327569</v>
      </c>
      <c r="J800" s="29">
        <v>-0.489537</v>
      </c>
      <c r="K800" s="29">
        <v>-0.73588500000000001</v>
      </c>
      <c r="L800" s="29">
        <v>1.7166000000000001E-2</v>
      </c>
      <c r="M800" s="58">
        <v>0.37767099999999998</v>
      </c>
      <c r="N800" s="58">
        <v>0.50242900000000001</v>
      </c>
      <c r="O800" s="58">
        <v>0.11977500000000001</v>
      </c>
      <c r="R800" s="31"/>
      <c r="S800" s="31">
        <f t="shared" si="1453"/>
        <v>-0.112203</v>
      </c>
      <c r="T800" s="31">
        <f t="shared" si="1454"/>
        <v>-0.181866</v>
      </c>
      <c r="U800" s="31">
        <f t="shared" si="1455"/>
        <v>-0.327569</v>
      </c>
      <c r="V800" s="31">
        <f t="shared" si="1456"/>
        <v>-0.489537</v>
      </c>
      <c r="W800" s="31">
        <f t="shared" si="1457"/>
        <v>-0.73588500000000001</v>
      </c>
      <c r="X800" s="31">
        <f t="shared" si="1458"/>
        <v>1.7166000000000001E-2</v>
      </c>
      <c r="Y800" s="60">
        <f t="shared" si="1459"/>
        <v>0.30691518181818184</v>
      </c>
      <c r="Z800" s="60">
        <f t="shared" si="1460"/>
        <v>0.50242900000000001</v>
      </c>
      <c r="AA800" s="60">
        <f t="shared" si="1461"/>
        <v>0.11977500000000001</v>
      </c>
      <c r="AC800" s="60">
        <f>S800</f>
        <v>-0.112203</v>
      </c>
      <c r="AD800" s="60">
        <f t="shared" ref="AD800:AK815" si="1490">T800</f>
        <v>-0.181866</v>
      </c>
      <c r="AE800" s="60">
        <f t="shared" si="1490"/>
        <v>-0.327569</v>
      </c>
      <c r="AF800" s="60">
        <f t="shared" si="1490"/>
        <v>-0.489537</v>
      </c>
      <c r="AG800" s="60">
        <f t="shared" si="1490"/>
        <v>-0.73588500000000001</v>
      </c>
      <c r="AH800" s="60">
        <f t="shared" si="1490"/>
        <v>1.7166000000000001E-2</v>
      </c>
      <c r="AI800" s="60">
        <f t="shared" si="1490"/>
        <v>0.30691518181818184</v>
      </c>
      <c r="AJ800" s="60">
        <f t="shared" si="1490"/>
        <v>0.50242900000000001</v>
      </c>
      <c r="AK800" s="60">
        <f t="shared" si="1490"/>
        <v>0.11977500000000001</v>
      </c>
      <c r="AM800" s="31">
        <f>AC800</f>
        <v>-0.112203</v>
      </c>
      <c r="AN800" s="31">
        <f t="shared" ref="AN800:AU800" si="1491">AD800</f>
        <v>-0.181866</v>
      </c>
      <c r="AO800" s="31">
        <f t="shared" si="1491"/>
        <v>-0.327569</v>
      </c>
      <c r="AP800" s="31">
        <f t="shared" si="1491"/>
        <v>-0.489537</v>
      </c>
      <c r="AQ800" s="31">
        <f t="shared" si="1491"/>
        <v>-0.73588500000000001</v>
      </c>
      <c r="AR800" s="31">
        <f t="shared" si="1491"/>
        <v>1.7166000000000001E-2</v>
      </c>
      <c r="AS800" s="31">
        <f t="shared" si="1491"/>
        <v>0.30691518181818184</v>
      </c>
      <c r="AT800" s="31">
        <f t="shared" si="1491"/>
        <v>0.50242900000000001</v>
      </c>
      <c r="AU800" s="31">
        <f t="shared" si="1491"/>
        <v>0.11977500000000001</v>
      </c>
    </row>
    <row r="801" spans="1:47" x14ac:dyDescent="0.25">
      <c r="A801" s="25" t="s">
        <v>125</v>
      </c>
      <c r="B801" s="25" t="s">
        <v>93</v>
      </c>
      <c r="C801" s="25" t="s">
        <v>92</v>
      </c>
      <c r="D801" s="26">
        <v>8</v>
      </c>
      <c r="F801" s="29">
        <v>-1.6997999999999999E-2</v>
      </c>
      <c r="G801" s="29">
        <v>-0.54710899999999996</v>
      </c>
      <c r="H801" s="29">
        <v>-0.49550699999999998</v>
      </c>
      <c r="I801" s="29">
        <v>-0.58849600000000002</v>
      </c>
      <c r="J801" s="29">
        <v>-0.62945899999999999</v>
      </c>
      <c r="K801" s="29">
        <v>-0.87670899999999996</v>
      </c>
      <c r="L801" s="29">
        <v>-0.35131800000000002</v>
      </c>
      <c r="M801" s="58">
        <v>1.7427000000000002E-2</v>
      </c>
      <c r="N801" s="58">
        <v>0.18148900000000001</v>
      </c>
      <c r="O801" s="58">
        <v>-0.15968099999999999</v>
      </c>
      <c r="R801" s="31"/>
      <c r="S801" s="31">
        <f t="shared" si="1453"/>
        <v>-0.54710899999999996</v>
      </c>
      <c r="T801" s="31">
        <f t="shared" si="1454"/>
        <v>-0.49550699999999998</v>
      </c>
      <c r="U801" s="31">
        <f t="shared" si="1455"/>
        <v>-0.58849600000000002</v>
      </c>
      <c r="V801" s="31">
        <f t="shared" si="1456"/>
        <v>-0.62945899999999999</v>
      </c>
      <c r="W801" s="31">
        <f t="shared" si="1457"/>
        <v>-0.87670899999999996</v>
      </c>
      <c r="X801" s="31">
        <f t="shared" si="1458"/>
        <v>-0.35131800000000002</v>
      </c>
      <c r="Y801" s="60">
        <f t="shared" si="1459"/>
        <v>-1.3502727272727264E-3</v>
      </c>
      <c r="Z801" s="60">
        <f t="shared" si="1460"/>
        <v>0.18148900000000001</v>
      </c>
      <c r="AA801" s="60">
        <f t="shared" si="1461"/>
        <v>-0.15968099999999999</v>
      </c>
      <c r="AC801" s="60">
        <f t="shared" ref="AC801:AC820" si="1492">S801</f>
        <v>-0.54710899999999996</v>
      </c>
      <c r="AD801" s="60">
        <f t="shared" si="1490"/>
        <v>-0.49550699999999998</v>
      </c>
      <c r="AE801" s="60">
        <f t="shared" si="1490"/>
        <v>-0.58849600000000002</v>
      </c>
      <c r="AF801" s="60">
        <f t="shared" si="1490"/>
        <v>-0.62945899999999999</v>
      </c>
      <c r="AG801" s="60">
        <f t="shared" si="1490"/>
        <v>-0.87670899999999996</v>
      </c>
      <c r="AH801" s="60">
        <f t="shared" si="1490"/>
        <v>-0.35131800000000002</v>
      </c>
      <c r="AI801" s="60">
        <f t="shared" si="1490"/>
        <v>-1.3502727272727264E-3</v>
      </c>
      <c r="AJ801" s="60">
        <f t="shared" si="1490"/>
        <v>0.18148900000000001</v>
      </c>
      <c r="AK801" s="60">
        <f t="shared" si="1490"/>
        <v>-0.15968099999999999</v>
      </c>
      <c r="AM801" s="31">
        <f>AC801+AM800</f>
        <v>-0.6593119999999999</v>
      </c>
      <c r="AN801" s="31">
        <f t="shared" ref="AN801:AU816" si="1493">AD801+AN800</f>
        <v>-0.677373</v>
      </c>
      <c r="AO801" s="31">
        <f t="shared" si="1493"/>
        <v>-0.91606500000000002</v>
      </c>
      <c r="AP801" s="31">
        <f t="shared" si="1493"/>
        <v>-1.1189960000000001</v>
      </c>
      <c r="AQ801" s="31">
        <f t="shared" si="1493"/>
        <v>-1.6125940000000001</v>
      </c>
      <c r="AR801" s="31">
        <f t="shared" si="1493"/>
        <v>-0.334152</v>
      </c>
      <c r="AS801" s="31">
        <f t="shared" si="1493"/>
        <v>0.30556490909090911</v>
      </c>
      <c r="AT801" s="31">
        <f t="shared" si="1493"/>
        <v>0.68391800000000003</v>
      </c>
      <c r="AU801" s="31">
        <f t="shared" si="1493"/>
        <v>-3.9905999999999983E-2</v>
      </c>
    </row>
    <row r="802" spans="1:47" x14ac:dyDescent="0.25">
      <c r="A802" s="25" t="s">
        <v>125</v>
      </c>
      <c r="B802" s="25" t="s">
        <v>93</v>
      </c>
      <c r="C802" s="25" t="s">
        <v>93</v>
      </c>
      <c r="D802" s="26">
        <v>9</v>
      </c>
      <c r="F802" s="29">
        <v>-0.35289100000000001</v>
      </c>
      <c r="G802" s="29">
        <v>-0.83193700000000004</v>
      </c>
      <c r="H802" s="29">
        <v>-0.72744799999999998</v>
      </c>
      <c r="I802" s="29">
        <v>-0.77535600000000005</v>
      </c>
      <c r="J802" s="29">
        <v>-0.78011799999999998</v>
      </c>
      <c r="K802" s="29">
        <v>-0.934141</v>
      </c>
      <c r="L802" s="29">
        <v>-0.60243500000000005</v>
      </c>
      <c r="M802" s="58">
        <v>-0.29414800000000002</v>
      </c>
      <c r="N802" s="58">
        <v>-0.17335600000000001</v>
      </c>
      <c r="O802" s="58">
        <v>-0.43380600000000002</v>
      </c>
      <c r="R802" s="31"/>
      <c r="S802" s="31">
        <f t="shared" si="1453"/>
        <v>-0.83193700000000004</v>
      </c>
      <c r="T802" s="31">
        <f t="shared" si="1454"/>
        <v>-0.72744799999999998</v>
      </c>
      <c r="U802" s="31">
        <f t="shared" si="1455"/>
        <v>-0.77535600000000005</v>
      </c>
      <c r="V802" s="31">
        <f t="shared" si="1456"/>
        <v>-0.78011799999999998</v>
      </c>
      <c r="W802" s="31">
        <f t="shared" si="1457"/>
        <v>-0.934141</v>
      </c>
      <c r="X802" s="31">
        <f t="shared" si="1458"/>
        <v>-0.60243500000000005</v>
      </c>
      <c r="Y802" s="60">
        <f t="shared" si="1459"/>
        <v>-0.32618963636363635</v>
      </c>
      <c r="Z802" s="60">
        <f t="shared" si="1460"/>
        <v>-0.17335600000000001</v>
      </c>
      <c r="AA802" s="60">
        <f t="shared" si="1461"/>
        <v>-0.43380600000000002</v>
      </c>
      <c r="AC802" s="60">
        <f t="shared" si="1492"/>
        <v>-0.83193700000000004</v>
      </c>
      <c r="AD802" s="60">
        <f t="shared" si="1490"/>
        <v>-0.72744799999999998</v>
      </c>
      <c r="AE802" s="60">
        <f t="shared" si="1490"/>
        <v>-0.77535600000000005</v>
      </c>
      <c r="AF802" s="60">
        <f t="shared" si="1490"/>
        <v>-0.78011799999999998</v>
      </c>
      <c r="AG802" s="60">
        <f t="shared" si="1490"/>
        <v>-0.934141</v>
      </c>
      <c r="AH802" s="60">
        <f t="shared" si="1490"/>
        <v>-0.60243500000000005</v>
      </c>
      <c r="AI802" s="60">
        <f t="shared" si="1490"/>
        <v>-0.32618963636363635</v>
      </c>
      <c r="AJ802" s="60">
        <f t="shared" si="1490"/>
        <v>-0.17335600000000001</v>
      </c>
      <c r="AK802" s="60">
        <f t="shared" si="1490"/>
        <v>-0.43380600000000002</v>
      </c>
      <c r="AM802" s="31">
        <f t="shared" ref="AM802:AM820" si="1494">AC802+AM801</f>
        <v>-1.4912489999999998</v>
      </c>
      <c r="AN802" s="31">
        <f t="shared" si="1493"/>
        <v>-1.4048210000000001</v>
      </c>
      <c r="AO802" s="31">
        <f t="shared" si="1493"/>
        <v>-1.6914210000000001</v>
      </c>
      <c r="AP802" s="31">
        <f t="shared" si="1493"/>
        <v>-1.899114</v>
      </c>
      <c r="AQ802" s="31">
        <f t="shared" si="1493"/>
        <v>-2.546735</v>
      </c>
      <c r="AR802" s="31">
        <f t="shared" si="1493"/>
        <v>-0.93658700000000006</v>
      </c>
      <c r="AS802" s="31">
        <f t="shared" si="1493"/>
        <v>-2.0624727272727239E-2</v>
      </c>
      <c r="AT802" s="31">
        <f t="shared" si="1493"/>
        <v>0.51056199999999996</v>
      </c>
      <c r="AU802" s="31">
        <f t="shared" si="1493"/>
        <v>-0.47371200000000002</v>
      </c>
    </row>
    <row r="803" spans="1:47" x14ac:dyDescent="0.25">
      <c r="A803" s="25" t="s">
        <v>125</v>
      </c>
      <c r="B803" s="25" t="s">
        <v>101</v>
      </c>
      <c r="C803" s="25" t="s">
        <v>91</v>
      </c>
      <c r="D803" s="26">
        <v>10</v>
      </c>
      <c r="F803" s="29">
        <v>-0.47479399999999999</v>
      </c>
      <c r="G803" s="29">
        <v>-0.15070700000000001</v>
      </c>
      <c r="H803" s="29">
        <v>5.5086000000000003E-2</v>
      </c>
      <c r="I803" s="29">
        <v>-0.57700399999999996</v>
      </c>
      <c r="J803" s="29">
        <v>-0.37383</v>
      </c>
      <c r="K803" s="29">
        <v>-0.35419800000000001</v>
      </c>
      <c r="L803" s="29">
        <v>-0.201377</v>
      </c>
      <c r="M803" s="58">
        <v>-1.8855E-2</v>
      </c>
      <c r="N803" s="58">
        <v>0.24524199999999999</v>
      </c>
      <c r="O803" s="58">
        <v>0.18950800000000001</v>
      </c>
      <c r="R803" s="31"/>
      <c r="S803" s="31">
        <f t="shared" si="1453"/>
        <v>-0.15070700000000001</v>
      </c>
      <c r="T803" s="31">
        <f t="shared" si="1454"/>
        <v>5.5086000000000003E-2</v>
      </c>
      <c r="U803" s="31">
        <f t="shared" si="1455"/>
        <v>-0.57700399999999996</v>
      </c>
      <c r="V803" s="31">
        <f t="shared" si="1456"/>
        <v>-0.37383</v>
      </c>
      <c r="W803" s="31">
        <f t="shared" si="1457"/>
        <v>-0.35419800000000001</v>
      </c>
      <c r="X803" s="31">
        <f t="shared" si="1458"/>
        <v>-0.201377</v>
      </c>
      <c r="Y803" s="60">
        <f t="shared" si="1459"/>
        <v>-0.26754900000000004</v>
      </c>
      <c r="Z803" s="60">
        <f t="shared" si="1460"/>
        <v>0.24524199999999999</v>
      </c>
      <c r="AA803" s="60">
        <f t="shared" si="1461"/>
        <v>0.18950800000000001</v>
      </c>
      <c r="AC803" s="60">
        <f t="shared" si="1492"/>
        <v>-0.15070700000000001</v>
      </c>
      <c r="AD803" s="60">
        <f t="shared" si="1490"/>
        <v>5.5086000000000003E-2</v>
      </c>
      <c r="AE803" s="60">
        <f t="shared" si="1490"/>
        <v>-0.57700399999999996</v>
      </c>
      <c r="AF803" s="60">
        <f t="shared" si="1490"/>
        <v>-0.37383</v>
      </c>
      <c r="AG803" s="60">
        <f t="shared" si="1490"/>
        <v>-0.35419800000000001</v>
      </c>
      <c r="AH803" s="60">
        <f t="shared" si="1490"/>
        <v>-0.201377</v>
      </c>
      <c r="AI803" s="60">
        <f t="shared" si="1490"/>
        <v>-0.26754900000000004</v>
      </c>
      <c r="AJ803" s="60">
        <f t="shared" si="1490"/>
        <v>0.24524199999999999</v>
      </c>
      <c r="AK803" s="60">
        <f t="shared" si="1490"/>
        <v>0.18950800000000001</v>
      </c>
      <c r="AM803" s="31">
        <f t="shared" si="1494"/>
        <v>-1.6419559999999997</v>
      </c>
      <c r="AN803" s="31">
        <f t="shared" si="1493"/>
        <v>-1.3497350000000001</v>
      </c>
      <c r="AO803" s="31">
        <f t="shared" si="1493"/>
        <v>-2.2684250000000001</v>
      </c>
      <c r="AP803" s="31">
        <f t="shared" si="1493"/>
        <v>-2.2729439999999999</v>
      </c>
      <c r="AQ803" s="31">
        <f t="shared" si="1493"/>
        <v>-2.9009330000000002</v>
      </c>
      <c r="AR803" s="31">
        <f t="shared" si="1493"/>
        <v>-1.137964</v>
      </c>
      <c r="AS803" s="31">
        <f t="shared" si="1493"/>
        <v>-0.28817372727272728</v>
      </c>
      <c r="AT803" s="31">
        <f t="shared" si="1493"/>
        <v>0.75580399999999992</v>
      </c>
      <c r="AU803" s="31">
        <f t="shared" si="1493"/>
        <v>-0.28420400000000001</v>
      </c>
    </row>
    <row r="804" spans="1:47" x14ac:dyDescent="0.25">
      <c r="A804" s="25" t="s">
        <v>125</v>
      </c>
      <c r="B804" s="25" t="s">
        <v>101</v>
      </c>
      <c r="C804" s="25" t="s">
        <v>92</v>
      </c>
      <c r="D804" s="26">
        <v>11</v>
      </c>
      <c r="F804" s="29">
        <v>-5.8749000000000003E-2</v>
      </c>
      <c r="G804" s="29">
        <v>0.76876199999999995</v>
      </c>
      <c r="H804" s="29">
        <v>0.77038099999999998</v>
      </c>
      <c r="I804" s="29">
        <v>-5.3171999999999997E-2</v>
      </c>
      <c r="J804" s="29">
        <v>0.29886099999999999</v>
      </c>
      <c r="K804" s="29">
        <v>0.37211300000000003</v>
      </c>
      <c r="L804" s="29">
        <v>0.563141</v>
      </c>
      <c r="M804" s="58">
        <v>0.39653699999999997</v>
      </c>
      <c r="N804" s="58">
        <v>0.80568799999999996</v>
      </c>
      <c r="O804" s="58">
        <v>0.66182700000000005</v>
      </c>
      <c r="R804" s="31"/>
      <c r="S804" s="31">
        <f t="shared" si="1453"/>
        <v>0.76876199999999995</v>
      </c>
      <c r="T804" s="31">
        <f t="shared" si="1454"/>
        <v>0.77038099999999998</v>
      </c>
      <c r="U804" s="31">
        <f t="shared" si="1455"/>
        <v>-5.3171999999999997E-2</v>
      </c>
      <c r="V804" s="31">
        <f t="shared" si="1456"/>
        <v>0.29886099999999999</v>
      </c>
      <c r="W804" s="31">
        <f t="shared" si="1457"/>
        <v>0.37211300000000003</v>
      </c>
      <c r="X804" s="31">
        <f t="shared" si="1458"/>
        <v>0.563141</v>
      </c>
      <c r="Y804" s="60">
        <f t="shared" si="1459"/>
        <v>0.14819918181818179</v>
      </c>
      <c r="Z804" s="60">
        <f t="shared" si="1460"/>
        <v>0.80568799999999996</v>
      </c>
      <c r="AA804" s="60">
        <f t="shared" si="1461"/>
        <v>0.66182700000000005</v>
      </c>
      <c r="AC804" s="60">
        <f t="shared" si="1492"/>
        <v>0.76876199999999995</v>
      </c>
      <c r="AD804" s="60">
        <f t="shared" si="1490"/>
        <v>0.77038099999999998</v>
      </c>
      <c r="AE804" s="60">
        <f t="shared" si="1490"/>
        <v>-5.3171999999999997E-2</v>
      </c>
      <c r="AF804" s="60">
        <f t="shared" si="1490"/>
        <v>0.29886099999999999</v>
      </c>
      <c r="AG804" s="60">
        <f t="shared" si="1490"/>
        <v>0.37211300000000003</v>
      </c>
      <c r="AH804" s="60">
        <f t="shared" si="1490"/>
        <v>0.563141</v>
      </c>
      <c r="AI804" s="60">
        <f t="shared" si="1490"/>
        <v>0.14819918181818179</v>
      </c>
      <c r="AJ804" s="60">
        <f t="shared" si="1490"/>
        <v>0.80568799999999996</v>
      </c>
      <c r="AK804" s="60">
        <f t="shared" si="1490"/>
        <v>0.66182700000000005</v>
      </c>
      <c r="AM804" s="31">
        <f t="shared" si="1494"/>
        <v>-0.8731939999999998</v>
      </c>
      <c r="AN804" s="31">
        <f t="shared" si="1493"/>
        <v>-0.57935400000000015</v>
      </c>
      <c r="AO804" s="31">
        <f t="shared" si="1493"/>
        <v>-2.3215970000000001</v>
      </c>
      <c r="AP804" s="31">
        <f t="shared" si="1493"/>
        <v>-1.9740829999999998</v>
      </c>
      <c r="AQ804" s="31">
        <f t="shared" si="1493"/>
        <v>-2.5288200000000001</v>
      </c>
      <c r="AR804" s="31">
        <f t="shared" si="1493"/>
        <v>-0.57482299999999997</v>
      </c>
      <c r="AS804" s="31">
        <f t="shared" si="1493"/>
        <v>-0.13997454545454549</v>
      </c>
      <c r="AT804" s="31">
        <f t="shared" si="1493"/>
        <v>1.5614919999999999</v>
      </c>
      <c r="AU804" s="31">
        <f t="shared" si="1493"/>
        <v>0.37762300000000004</v>
      </c>
    </row>
    <row r="805" spans="1:47" x14ac:dyDescent="0.25">
      <c r="A805" s="25" t="s">
        <v>125</v>
      </c>
      <c r="B805" s="25" t="s">
        <v>101</v>
      </c>
      <c r="C805" s="25" t="s">
        <v>93</v>
      </c>
      <c r="D805" s="26">
        <v>12</v>
      </c>
      <c r="F805" s="29">
        <v>0.326492</v>
      </c>
      <c r="G805" s="29">
        <v>1.6215649999999999</v>
      </c>
      <c r="H805" s="29">
        <v>1.3741779999999999</v>
      </c>
      <c r="I805" s="29">
        <v>0.34517500000000001</v>
      </c>
      <c r="J805" s="29">
        <v>0.882189</v>
      </c>
      <c r="K805" s="29">
        <v>1.0710409999999999</v>
      </c>
      <c r="L805" s="29">
        <v>1.228748</v>
      </c>
      <c r="M805" s="58">
        <v>0.70212699999999995</v>
      </c>
      <c r="N805" s="58">
        <v>1.2728699999999999</v>
      </c>
      <c r="O805" s="58">
        <v>1.142644</v>
      </c>
      <c r="R805" s="31"/>
      <c r="S805" s="31">
        <f t="shared" si="1453"/>
        <v>1.6215649999999999</v>
      </c>
      <c r="T805" s="31">
        <f t="shared" si="1454"/>
        <v>1.3741779999999999</v>
      </c>
      <c r="U805" s="31">
        <f t="shared" si="1455"/>
        <v>0.34517500000000001</v>
      </c>
      <c r="V805" s="31">
        <f t="shared" si="1456"/>
        <v>0.882189</v>
      </c>
      <c r="W805" s="31">
        <f t="shared" si="1457"/>
        <v>1.0710409999999999</v>
      </c>
      <c r="X805" s="31">
        <f t="shared" si="1458"/>
        <v>1.228748</v>
      </c>
      <c r="Y805" s="60">
        <f t="shared" si="1459"/>
        <v>0.49723518181818177</v>
      </c>
      <c r="Z805" s="60">
        <f t="shared" si="1460"/>
        <v>1.2728699999999999</v>
      </c>
      <c r="AA805" s="60">
        <f t="shared" si="1461"/>
        <v>1.142644</v>
      </c>
      <c r="AC805" s="60">
        <f t="shared" si="1492"/>
        <v>1.6215649999999999</v>
      </c>
      <c r="AD805" s="60">
        <f t="shared" si="1490"/>
        <v>1.3741779999999999</v>
      </c>
      <c r="AE805" s="60">
        <f t="shared" si="1490"/>
        <v>0.34517500000000001</v>
      </c>
      <c r="AF805" s="60">
        <f t="shared" si="1490"/>
        <v>0.882189</v>
      </c>
      <c r="AG805" s="60">
        <f t="shared" si="1490"/>
        <v>1.0710409999999999</v>
      </c>
      <c r="AH805" s="60">
        <f t="shared" si="1490"/>
        <v>1.228748</v>
      </c>
      <c r="AI805" s="60">
        <f t="shared" si="1490"/>
        <v>0.49723518181818177</v>
      </c>
      <c r="AJ805" s="60">
        <f t="shared" si="1490"/>
        <v>1.2728699999999999</v>
      </c>
      <c r="AK805" s="60">
        <f t="shared" si="1490"/>
        <v>1.142644</v>
      </c>
      <c r="AM805" s="31">
        <f t="shared" si="1494"/>
        <v>0.74837100000000012</v>
      </c>
      <c r="AN805" s="31">
        <f t="shared" si="1493"/>
        <v>0.79482399999999975</v>
      </c>
      <c r="AO805" s="31">
        <f t="shared" si="1493"/>
        <v>-1.9764220000000001</v>
      </c>
      <c r="AP805" s="31">
        <f t="shared" si="1493"/>
        <v>-1.0918939999999999</v>
      </c>
      <c r="AQ805" s="31">
        <f t="shared" si="1493"/>
        <v>-1.4577790000000002</v>
      </c>
      <c r="AR805" s="31">
        <f t="shared" si="1493"/>
        <v>0.65392499999999998</v>
      </c>
      <c r="AS805" s="31">
        <f t="shared" si="1493"/>
        <v>0.35726063636363625</v>
      </c>
      <c r="AT805" s="31">
        <f t="shared" si="1493"/>
        <v>2.8343619999999996</v>
      </c>
      <c r="AU805" s="31">
        <f t="shared" si="1493"/>
        <v>1.520267</v>
      </c>
    </row>
    <row r="806" spans="1:47" x14ac:dyDescent="0.25">
      <c r="A806" s="25" t="s">
        <v>125</v>
      </c>
      <c r="B806" s="25" t="s">
        <v>102</v>
      </c>
      <c r="C806" s="25" t="s">
        <v>91</v>
      </c>
      <c r="D806" s="26">
        <v>13</v>
      </c>
      <c r="F806" s="29">
        <v>-0.147373</v>
      </c>
      <c r="G806" s="29">
        <v>0.20723</v>
      </c>
      <c r="H806" s="29">
        <v>0.41744900000000001</v>
      </c>
      <c r="I806" s="29">
        <v>6.1501E-2</v>
      </c>
      <c r="J806" s="29">
        <v>0.54085499999999997</v>
      </c>
      <c r="K806" s="29">
        <v>0.65244000000000002</v>
      </c>
      <c r="L806" s="29">
        <v>0.81505700000000003</v>
      </c>
      <c r="M806" s="58">
        <v>-0.55200499999999997</v>
      </c>
      <c r="N806" s="58">
        <v>0.23152400000000001</v>
      </c>
      <c r="O806" s="58">
        <v>0.50606799999999996</v>
      </c>
      <c r="R806" s="31"/>
      <c r="S806" s="31">
        <f t="shared" si="1453"/>
        <v>0.20723</v>
      </c>
      <c r="T806" s="31">
        <f t="shared" si="1454"/>
        <v>0.41744900000000001</v>
      </c>
      <c r="U806" s="31">
        <f t="shared" si="1455"/>
        <v>6.1501E-2</v>
      </c>
      <c r="V806" s="31">
        <f t="shared" si="1456"/>
        <v>0.54085499999999997</v>
      </c>
      <c r="W806" s="31">
        <f t="shared" si="1457"/>
        <v>0.65244000000000002</v>
      </c>
      <c r="X806" s="31">
        <f t="shared" si="1458"/>
        <v>0.81505700000000003</v>
      </c>
      <c r="Y806" s="60">
        <f t="shared" si="1459"/>
        <v>-0.33129663636363632</v>
      </c>
      <c r="Z806" s="60">
        <f t="shared" si="1460"/>
        <v>0.23152400000000001</v>
      </c>
      <c r="AA806" s="60">
        <f t="shared" si="1461"/>
        <v>0.50606799999999996</v>
      </c>
      <c r="AC806" s="60">
        <f t="shared" si="1492"/>
        <v>0.20723</v>
      </c>
      <c r="AD806" s="60">
        <f t="shared" si="1490"/>
        <v>0.41744900000000001</v>
      </c>
      <c r="AE806" s="60">
        <f t="shared" si="1490"/>
        <v>6.1501E-2</v>
      </c>
      <c r="AF806" s="60">
        <f t="shared" si="1490"/>
        <v>0.54085499999999997</v>
      </c>
      <c r="AG806" s="60">
        <f t="shared" si="1490"/>
        <v>0.65244000000000002</v>
      </c>
      <c r="AH806" s="60">
        <f t="shared" si="1490"/>
        <v>0.81505700000000003</v>
      </c>
      <c r="AI806" s="60">
        <f t="shared" si="1490"/>
        <v>-0.33129663636363632</v>
      </c>
      <c r="AJ806" s="60">
        <f t="shared" si="1490"/>
        <v>0.23152400000000001</v>
      </c>
      <c r="AK806" s="60">
        <f t="shared" si="1490"/>
        <v>0.50606799999999996</v>
      </c>
      <c r="AM806" s="31">
        <f t="shared" si="1494"/>
        <v>0.95560100000000014</v>
      </c>
      <c r="AN806" s="31">
        <f t="shared" si="1493"/>
        <v>1.2122729999999997</v>
      </c>
      <c r="AO806" s="31">
        <f t="shared" si="1493"/>
        <v>-1.9149210000000001</v>
      </c>
      <c r="AP806" s="31">
        <f t="shared" si="1493"/>
        <v>-0.55103899999999995</v>
      </c>
      <c r="AQ806" s="31">
        <f t="shared" si="1493"/>
        <v>-0.80533900000000014</v>
      </c>
      <c r="AR806" s="31">
        <f t="shared" si="1493"/>
        <v>1.468982</v>
      </c>
      <c r="AS806" s="31">
        <f t="shared" si="1493"/>
        <v>2.5963999999999932E-2</v>
      </c>
      <c r="AT806" s="31">
        <f t="shared" si="1493"/>
        <v>3.0658859999999994</v>
      </c>
      <c r="AU806" s="31">
        <f t="shared" si="1493"/>
        <v>2.026335</v>
      </c>
    </row>
    <row r="807" spans="1:47" x14ac:dyDescent="0.25">
      <c r="A807" s="25" t="s">
        <v>125</v>
      </c>
      <c r="B807" s="25" t="s">
        <v>102</v>
      </c>
      <c r="C807" s="25" t="s">
        <v>92</v>
      </c>
      <c r="D807" s="26">
        <v>14</v>
      </c>
      <c r="F807" s="29">
        <v>-0.117607</v>
      </c>
      <c r="G807" s="29">
        <v>-6.1463999999999998E-2</v>
      </c>
      <c r="H807" s="29">
        <v>-0.229823</v>
      </c>
      <c r="I807" s="29">
        <v>-0.124774</v>
      </c>
      <c r="J807" s="29">
        <v>0.258266</v>
      </c>
      <c r="K807" s="29">
        <v>0.44122499999999998</v>
      </c>
      <c r="L807" s="29">
        <v>0.55713199999999996</v>
      </c>
      <c r="M807" s="58">
        <v>-0.24779499999999999</v>
      </c>
      <c r="N807" s="58">
        <v>-0.13372000000000001</v>
      </c>
      <c r="O807" s="58">
        <v>-0.14260100000000001</v>
      </c>
      <c r="R807" s="31"/>
      <c r="S807" s="31">
        <f t="shared" si="1453"/>
        <v>-6.1463999999999998E-2</v>
      </c>
      <c r="T807" s="31">
        <f t="shared" si="1454"/>
        <v>-0.229823</v>
      </c>
      <c r="U807" s="31">
        <f t="shared" si="1455"/>
        <v>-0.124774</v>
      </c>
      <c r="V807" s="31">
        <f t="shared" si="1456"/>
        <v>0.258266</v>
      </c>
      <c r="W807" s="31">
        <f t="shared" si="1457"/>
        <v>0.44122499999999998</v>
      </c>
      <c r="X807" s="31">
        <f t="shared" si="1458"/>
        <v>0.55713199999999996</v>
      </c>
      <c r="Y807" s="60">
        <f t="shared" si="1459"/>
        <v>-0.17678336363636363</v>
      </c>
      <c r="Z807" s="60">
        <f t="shared" si="1460"/>
        <v>-0.13372000000000001</v>
      </c>
      <c r="AA807" s="60">
        <f t="shared" si="1461"/>
        <v>-0.14260100000000001</v>
      </c>
      <c r="AC807" s="60">
        <f t="shared" si="1492"/>
        <v>-6.1463999999999998E-2</v>
      </c>
      <c r="AD807" s="60">
        <f t="shared" si="1490"/>
        <v>-0.229823</v>
      </c>
      <c r="AE807" s="60">
        <f t="shared" si="1490"/>
        <v>-0.124774</v>
      </c>
      <c r="AF807" s="60">
        <f t="shared" si="1490"/>
        <v>0.258266</v>
      </c>
      <c r="AG807" s="60">
        <f t="shared" si="1490"/>
        <v>0.44122499999999998</v>
      </c>
      <c r="AH807" s="60">
        <f t="shared" si="1490"/>
        <v>0.55713199999999996</v>
      </c>
      <c r="AI807" s="60">
        <f t="shared" si="1490"/>
        <v>-0.17678336363636363</v>
      </c>
      <c r="AJ807" s="60">
        <f t="shared" si="1490"/>
        <v>-0.13372000000000001</v>
      </c>
      <c r="AK807" s="60">
        <f t="shared" si="1490"/>
        <v>-0.14260100000000001</v>
      </c>
      <c r="AM807" s="31">
        <f t="shared" si="1494"/>
        <v>0.89413700000000018</v>
      </c>
      <c r="AN807" s="31">
        <f t="shared" si="1493"/>
        <v>0.98244999999999971</v>
      </c>
      <c r="AO807" s="31">
        <f t="shared" si="1493"/>
        <v>-2.039695</v>
      </c>
      <c r="AP807" s="31">
        <f t="shared" si="1493"/>
        <v>-0.29277299999999995</v>
      </c>
      <c r="AQ807" s="31">
        <f t="shared" si="1493"/>
        <v>-0.36411400000000016</v>
      </c>
      <c r="AR807" s="31">
        <f t="shared" si="1493"/>
        <v>2.0261139999999997</v>
      </c>
      <c r="AS807" s="31">
        <f t="shared" si="1493"/>
        <v>-0.1508193636363637</v>
      </c>
      <c r="AT807" s="31">
        <f t="shared" si="1493"/>
        <v>2.9321659999999996</v>
      </c>
      <c r="AU807" s="31">
        <f t="shared" si="1493"/>
        <v>1.883734</v>
      </c>
    </row>
    <row r="808" spans="1:47" x14ac:dyDescent="0.25">
      <c r="A808" s="25" t="s">
        <v>125</v>
      </c>
      <c r="B808" s="25" t="s">
        <v>102</v>
      </c>
      <c r="C808" s="25" t="s">
        <v>93</v>
      </c>
      <c r="D808" s="26">
        <v>15</v>
      </c>
      <c r="F808" s="29">
        <v>0.12789</v>
      </c>
      <c r="G808" s="29">
        <v>-0.194885</v>
      </c>
      <c r="H808" s="29">
        <v>-0.77309399999999995</v>
      </c>
      <c r="I808" s="29">
        <v>-0.22147700000000001</v>
      </c>
      <c r="J808" s="29">
        <v>-8.9501999999999998E-2</v>
      </c>
      <c r="K808" s="29">
        <v>0.112528</v>
      </c>
      <c r="L808" s="29">
        <v>0.213394</v>
      </c>
      <c r="M808" s="58">
        <v>0.30388999999999999</v>
      </c>
      <c r="N808" s="58">
        <v>-0.40609499999999998</v>
      </c>
      <c r="O808" s="58">
        <v>-0.59450700000000001</v>
      </c>
      <c r="R808" s="31"/>
      <c r="S808" s="31">
        <f t="shared" si="1453"/>
        <v>-0.194885</v>
      </c>
      <c r="T808" s="31">
        <f t="shared" si="1454"/>
        <v>-0.77309399999999995</v>
      </c>
      <c r="U808" s="31">
        <f t="shared" si="1455"/>
        <v>-0.22147700000000001</v>
      </c>
      <c r="V808" s="31">
        <f t="shared" si="1456"/>
        <v>-8.9501999999999998E-2</v>
      </c>
      <c r="W808" s="31">
        <f t="shared" si="1457"/>
        <v>0.112528</v>
      </c>
      <c r="X808" s="31">
        <f t="shared" si="1458"/>
        <v>0.213394</v>
      </c>
      <c r="Y808" s="60">
        <f t="shared" si="1459"/>
        <v>0.20788999999999999</v>
      </c>
      <c r="Z808" s="60">
        <f t="shared" si="1460"/>
        <v>-0.40609499999999998</v>
      </c>
      <c r="AA808" s="60">
        <f t="shared" si="1461"/>
        <v>-0.59450700000000001</v>
      </c>
      <c r="AC808" s="60">
        <f t="shared" si="1492"/>
        <v>-0.194885</v>
      </c>
      <c r="AD808" s="60">
        <f t="shared" si="1490"/>
        <v>-0.77309399999999995</v>
      </c>
      <c r="AE808" s="60">
        <f t="shared" si="1490"/>
        <v>-0.22147700000000001</v>
      </c>
      <c r="AF808" s="60">
        <f t="shared" si="1490"/>
        <v>-8.9501999999999998E-2</v>
      </c>
      <c r="AG808" s="60">
        <f t="shared" si="1490"/>
        <v>0.112528</v>
      </c>
      <c r="AH808" s="60">
        <f t="shared" si="1490"/>
        <v>0.213394</v>
      </c>
      <c r="AI808" s="60">
        <f t="shared" si="1490"/>
        <v>0.20788999999999999</v>
      </c>
      <c r="AJ808" s="60">
        <f t="shared" si="1490"/>
        <v>-0.40609499999999998</v>
      </c>
      <c r="AK808" s="60">
        <f t="shared" si="1490"/>
        <v>-0.59450700000000001</v>
      </c>
      <c r="AM808" s="31">
        <f t="shared" si="1494"/>
        <v>0.69925200000000021</v>
      </c>
      <c r="AN808" s="31">
        <f t="shared" si="1493"/>
        <v>0.20935599999999976</v>
      </c>
      <c r="AO808" s="31">
        <f t="shared" si="1493"/>
        <v>-2.2611720000000002</v>
      </c>
      <c r="AP808" s="31">
        <f t="shared" si="1493"/>
        <v>-0.38227499999999992</v>
      </c>
      <c r="AQ808" s="31">
        <f t="shared" si="1493"/>
        <v>-0.25158600000000014</v>
      </c>
      <c r="AR808" s="31">
        <f t="shared" si="1493"/>
        <v>2.2395079999999998</v>
      </c>
      <c r="AS808" s="31">
        <f t="shared" si="1493"/>
        <v>5.7070636363636296E-2</v>
      </c>
      <c r="AT808" s="31">
        <f t="shared" si="1493"/>
        <v>2.5260709999999995</v>
      </c>
      <c r="AU808" s="31">
        <f t="shared" si="1493"/>
        <v>1.2892269999999999</v>
      </c>
    </row>
    <row r="809" spans="1:47" x14ac:dyDescent="0.25">
      <c r="A809" s="25" t="s">
        <v>125</v>
      </c>
      <c r="B809" s="25" t="s">
        <v>103</v>
      </c>
      <c r="C809" s="25" t="s">
        <v>91</v>
      </c>
      <c r="D809" s="26">
        <v>16</v>
      </c>
      <c r="F809" s="29">
        <v>-0.64966999999999997</v>
      </c>
      <c r="G809" s="29">
        <v>-0.68542400000000003</v>
      </c>
      <c r="H809" s="29">
        <v>-1.4187510000000001</v>
      </c>
      <c r="I809" s="29">
        <v>-0.53756099999999996</v>
      </c>
      <c r="J809" s="29">
        <v>-0.73336599999999996</v>
      </c>
      <c r="K809" s="29">
        <v>-0.52738499999999999</v>
      </c>
      <c r="L809" s="29">
        <v>-0.17696300000000001</v>
      </c>
      <c r="M809" s="58">
        <v>-0.68353600000000003</v>
      </c>
      <c r="N809" s="58">
        <v>-1.300065</v>
      </c>
      <c r="O809" s="58">
        <v>-1.8661270000000001</v>
      </c>
      <c r="R809" s="31"/>
      <c r="S809" s="31">
        <f t="shared" si="1453"/>
        <v>-0.68542400000000003</v>
      </c>
      <c r="T809" s="31">
        <f t="shared" si="1454"/>
        <v>-1.4187510000000001</v>
      </c>
      <c r="U809" s="31">
        <f t="shared" si="1455"/>
        <v>-0.53756099999999996</v>
      </c>
      <c r="V809" s="31">
        <f t="shared" si="1456"/>
        <v>-0.73336599999999996</v>
      </c>
      <c r="W809" s="31">
        <f t="shared" si="1457"/>
        <v>-0.52738499999999999</v>
      </c>
      <c r="X809" s="31">
        <f t="shared" si="1458"/>
        <v>-0.17696300000000001</v>
      </c>
      <c r="Y809" s="60">
        <f t="shared" si="1459"/>
        <v>-0.6650636363636363</v>
      </c>
      <c r="Z809" s="60">
        <f t="shared" si="1460"/>
        <v>-1.300065</v>
      </c>
      <c r="AA809" s="60">
        <f t="shared" si="1461"/>
        <v>-1.8661270000000001</v>
      </c>
      <c r="AC809" s="60">
        <f t="shared" si="1492"/>
        <v>-0.68542400000000003</v>
      </c>
      <c r="AD809" s="60">
        <f t="shared" si="1490"/>
        <v>-1.4187510000000001</v>
      </c>
      <c r="AE809" s="60">
        <f t="shared" si="1490"/>
        <v>-0.53756099999999996</v>
      </c>
      <c r="AF809" s="60">
        <f t="shared" si="1490"/>
        <v>-0.73336599999999996</v>
      </c>
      <c r="AG809" s="60">
        <f t="shared" si="1490"/>
        <v>-0.52738499999999999</v>
      </c>
      <c r="AH809" s="60">
        <f t="shared" si="1490"/>
        <v>-0.17696300000000001</v>
      </c>
      <c r="AI809" s="60">
        <f t="shared" si="1490"/>
        <v>-0.6650636363636363</v>
      </c>
      <c r="AJ809" s="60">
        <f t="shared" si="1490"/>
        <v>-1.300065</v>
      </c>
      <c r="AK809" s="60">
        <f t="shared" si="1490"/>
        <v>-1.8661270000000001</v>
      </c>
      <c r="AM809" s="31">
        <f t="shared" si="1494"/>
        <v>1.3828000000000173E-2</v>
      </c>
      <c r="AN809" s="31">
        <f t="shared" si="1493"/>
        <v>-1.2093950000000002</v>
      </c>
      <c r="AO809" s="31">
        <f t="shared" si="1493"/>
        <v>-2.7987330000000004</v>
      </c>
      <c r="AP809" s="31">
        <f t="shared" si="1493"/>
        <v>-1.1156409999999999</v>
      </c>
      <c r="AQ809" s="31">
        <f t="shared" si="1493"/>
        <v>-0.77897100000000008</v>
      </c>
      <c r="AR809" s="31">
        <f t="shared" si="1493"/>
        <v>2.0625449999999996</v>
      </c>
      <c r="AS809" s="31">
        <f t="shared" si="1493"/>
        <v>-0.60799300000000001</v>
      </c>
      <c r="AT809" s="31">
        <f t="shared" si="1493"/>
        <v>1.2260059999999995</v>
      </c>
      <c r="AU809" s="31">
        <f t="shared" si="1493"/>
        <v>-0.57690000000000019</v>
      </c>
    </row>
    <row r="810" spans="1:47" x14ac:dyDescent="0.25">
      <c r="A810" s="25" t="s">
        <v>125</v>
      </c>
      <c r="B810" s="25" t="s">
        <v>103</v>
      </c>
      <c r="C810" s="25" t="s">
        <v>92</v>
      </c>
      <c r="D810" s="26">
        <v>17</v>
      </c>
      <c r="F810" s="29">
        <v>-1.6252930000000001</v>
      </c>
      <c r="G810" s="29">
        <v>-0.64585599999999999</v>
      </c>
      <c r="H810" s="29">
        <v>-0.41797400000000001</v>
      </c>
      <c r="I810" s="29">
        <v>-0.75637399999999999</v>
      </c>
      <c r="J810" s="29">
        <v>-0.99326599999999998</v>
      </c>
      <c r="K810" s="29">
        <v>-0.90747</v>
      </c>
      <c r="L810" s="29">
        <v>-0.53637800000000002</v>
      </c>
      <c r="M810" s="58">
        <v>-1.3835390000000001</v>
      </c>
      <c r="N810" s="58">
        <v>-1.6735070000000001</v>
      </c>
      <c r="O810" s="58">
        <v>-1.9891570000000001</v>
      </c>
      <c r="R810" s="31"/>
      <c r="S810" s="31">
        <f t="shared" si="1453"/>
        <v>-0.64585599999999999</v>
      </c>
      <c r="T810" s="31">
        <f t="shared" si="1454"/>
        <v>-0.41797400000000001</v>
      </c>
      <c r="U810" s="31">
        <f t="shared" si="1455"/>
        <v>-0.75637399999999999</v>
      </c>
      <c r="V810" s="31">
        <f t="shared" si="1456"/>
        <v>-0.99326599999999998</v>
      </c>
      <c r="W810" s="31">
        <f t="shared" si="1457"/>
        <v>-0.90747</v>
      </c>
      <c r="X810" s="31">
        <f t="shared" si="1458"/>
        <v>-0.53637800000000002</v>
      </c>
      <c r="Y810" s="60">
        <f t="shared" si="1459"/>
        <v>-1.5154048181818183</v>
      </c>
      <c r="Z810" s="60">
        <f t="shared" si="1460"/>
        <v>-1.6735070000000001</v>
      </c>
      <c r="AA810" s="60">
        <f t="shared" si="1461"/>
        <v>-1.9891570000000001</v>
      </c>
      <c r="AC810" s="60">
        <f t="shared" si="1492"/>
        <v>-0.64585599999999999</v>
      </c>
      <c r="AD810" s="60">
        <f t="shared" si="1490"/>
        <v>-0.41797400000000001</v>
      </c>
      <c r="AE810" s="60">
        <f t="shared" si="1490"/>
        <v>-0.75637399999999999</v>
      </c>
      <c r="AF810" s="60">
        <f t="shared" si="1490"/>
        <v>-0.99326599999999998</v>
      </c>
      <c r="AG810" s="60">
        <f t="shared" si="1490"/>
        <v>-0.90747</v>
      </c>
      <c r="AH810" s="60">
        <f t="shared" si="1490"/>
        <v>-0.53637800000000002</v>
      </c>
      <c r="AI810" s="60">
        <f t="shared" si="1490"/>
        <v>-1.5154048181818183</v>
      </c>
      <c r="AJ810" s="60">
        <f t="shared" si="1490"/>
        <v>-1.6735070000000001</v>
      </c>
      <c r="AK810" s="60">
        <f t="shared" si="1490"/>
        <v>-1.9891570000000001</v>
      </c>
      <c r="AM810" s="31">
        <f t="shared" si="1494"/>
        <v>-0.63202799999999981</v>
      </c>
      <c r="AN810" s="31">
        <f t="shared" si="1493"/>
        <v>-1.6273690000000003</v>
      </c>
      <c r="AO810" s="31">
        <f t="shared" si="1493"/>
        <v>-3.5551070000000005</v>
      </c>
      <c r="AP810" s="31">
        <f t="shared" si="1493"/>
        <v>-2.1089069999999999</v>
      </c>
      <c r="AQ810" s="31">
        <f t="shared" si="1493"/>
        <v>-1.6864410000000001</v>
      </c>
      <c r="AR810" s="31">
        <f t="shared" si="1493"/>
        <v>1.5261669999999996</v>
      </c>
      <c r="AS810" s="31">
        <f t="shared" si="1493"/>
        <v>-2.1233978181818181</v>
      </c>
      <c r="AT810" s="31">
        <f t="shared" si="1493"/>
        <v>-0.44750100000000059</v>
      </c>
      <c r="AU810" s="31">
        <f t="shared" si="1493"/>
        <v>-2.5660570000000003</v>
      </c>
    </row>
    <row r="811" spans="1:47" x14ac:dyDescent="0.25">
      <c r="A811" s="25" t="s">
        <v>125</v>
      </c>
      <c r="B811" s="25" t="s">
        <v>103</v>
      </c>
      <c r="C811" s="25" t="s">
        <v>93</v>
      </c>
      <c r="D811" s="26">
        <v>18</v>
      </c>
      <c r="F811" s="29">
        <v>-0.79103999999999997</v>
      </c>
      <c r="G811" s="29">
        <v>-0.484352</v>
      </c>
      <c r="H811" s="29">
        <v>-0.440998</v>
      </c>
      <c r="I811" s="29">
        <v>-0.56340199999999996</v>
      </c>
      <c r="J811" s="29">
        <v>-0.86618899999999999</v>
      </c>
      <c r="K811" s="29">
        <v>-0.877583</v>
      </c>
      <c r="L811" s="29">
        <v>-0.34745300000000001</v>
      </c>
      <c r="M811" s="58">
        <v>-0.95162000000000002</v>
      </c>
      <c r="N811" s="58">
        <v>-1.057229</v>
      </c>
      <c r="O811" s="58">
        <v>-1.515406</v>
      </c>
      <c r="R811" s="31"/>
      <c r="S811" s="31">
        <f t="shared" si="1453"/>
        <v>-0.484352</v>
      </c>
      <c r="T811" s="31">
        <f t="shared" si="1454"/>
        <v>-0.440998</v>
      </c>
      <c r="U811" s="31">
        <f t="shared" si="1455"/>
        <v>-0.56340199999999996</v>
      </c>
      <c r="V811" s="31">
        <f t="shared" si="1456"/>
        <v>-0.86618899999999999</v>
      </c>
      <c r="W811" s="31">
        <f t="shared" si="1457"/>
        <v>-0.877583</v>
      </c>
      <c r="X811" s="31">
        <f t="shared" si="1458"/>
        <v>-0.34745300000000001</v>
      </c>
      <c r="Y811" s="60">
        <f t="shared" si="1459"/>
        <v>-0.86403090909090896</v>
      </c>
      <c r="Z811" s="60">
        <f t="shared" si="1460"/>
        <v>-1.057229</v>
      </c>
      <c r="AA811" s="60">
        <f t="shared" si="1461"/>
        <v>-1.515406</v>
      </c>
      <c r="AC811" s="60">
        <f t="shared" si="1492"/>
        <v>-0.484352</v>
      </c>
      <c r="AD811" s="60">
        <f t="shared" si="1490"/>
        <v>-0.440998</v>
      </c>
      <c r="AE811" s="60">
        <f t="shared" si="1490"/>
        <v>-0.56340199999999996</v>
      </c>
      <c r="AF811" s="60">
        <f t="shared" si="1490"/>
        <v>-0.86618899999999999</v>
      </c>
      <c r="AG811" s="60">
        <f t="shared" si="1490"/>
        <v>-0.877583</v>
      </c>
      <c r="AH811" s="60">
        <f t="shared" si="1490"/>
        <v>-0.34745300000000001</v>
      </c>
      <c r="AI811" s="60">
        <f t="shared" si="1490"/>
        <v>-0.86403090909090896</v>
      </c>
      <c r="AJ811" s="60">
        <f t="shared" si="1490"/>
        <v>-1.057229</v>
      </c>
      <c r="AK811" s="60">
        <f t="shared" si="1490"/>
        <v>-1.515406</v>
      </c>
      <c r="AM811" s="31">
        <f t="shared" si="1494"/>
        <v>-1.1163799999999999</v>
      </c>
      <c r="AN811" s="31">
        <f t="shared" si="1493"/>
        <v>-2.0683670000000003</v>
      </c>
      <c r="AO811" s="31">
        <f t="shared" si="1493"/>
        <v>-4.1185090000000004</v>
      </c>
      <c r="AP811" s="31">
        <f t="shared" si="1493"/>
        <v>-2.9750959999999997</v>
      </c>
      <c r="AQ811" s="31">
        <f t="shared" si="1493"/>
        <v>-2.5640239999999999</v>
      </c>
      <c r="AR811" s="31">
        <f t="shared" si="1493"/>
        <v>1.1787139999999996</v>
      </c>
      <c r="AS811" s="31">
        <f t="shared" si="1493"/>
        <v>-2.9874287272727269</v>
      </c>
      <c r="AT811" s="31">
        <f t="shared" si="1493"/>
        <v>-1.5047300000000006</v>
      </c>
      <c r="AU811" s="31">
        <f t="shared" si="1493"/>
        <v>-4.0814630000000003</v>
      </c>
    </row>
    <row r="812" spans="1:47" x14ac:dyDescent="0.25">
      <c r="A812" s="25" t="s">
        <v>125</v>
      </c>
      <c r="B812" s="25" t="s">
        <v>90</v>
      </c>
      <c r="C812" s="25" t="s">
        <v>91</v>
      </c>
      <c r="D812" s="26">
        <v>19</v>
      </c>
      <c r="F812" s="29">
        <v>-1.0900799999999999</v>
      </c>
      <c r="G812" s="29">
        <v>-0.66137500000000005</v>
      </c>
      <c r="H812" s="29">
        <v>-0.329042</v>
      </c>
      <c r="I812" s="29">
        <v>-0.65710299999999999</v>
      </c>
      <c r="J812" s="29">
        <v>-0.85403799999999996</v>
      </c>
      <c r="K812" s="29">
        <v>-0.46473500000000001</v>
      </c>
      <c r="L812" s="29">
        <v>3.0380999999999998E-2</v>
      </c>
      <c r="M812" s="58">
        <v>-0.86484000000000005</v>
      </c>
      <c r="N812" s="58">
        <v>-6.2051000000000002E-2</v>
      </c>
      <c r="O812" s="58">
        <v>-0.30497099999999999</v>
      </c>
      <c r="R812" s="31"/>
      <c r="S812" s="31">
        <f t="shared" si="1453"/>
        <v>-0.66137500000000005</v>
      </c>
      <c r="T812" s="31">
        <f t="shared" si="1454"/>
        <v>-0.329042</v>
      </c>
      <c r="U812" s="31">
        <f t="shared" si="1455"/>
        <v>-0.65710299999999999</v>
      </c>
      <c r="V812" s="31">
        <f t="shared" si="1456"/>
        <v>-0.85403799999999996</v>
      </c>
      <c r="W812" s="31">
        <f t="shared" si="1457"/>
        <v>-0.46473500000000001</v>
      </c>
      <c r="X812" s="31">
        <f t="shared" si="1458"/>
        <v>3.0380999999999998E-2</v>
      </c>
      <c r="Y812" s="60">
        <f t="shared" si="1459"/>
        <v>-0.98769818181818181</v>
      </c>
      <c r="Z812" s="60">
        <f t="shared" si="1460"/>
        <v>-6.2051000000000002E-2</v>
      </c>
      <c r="AA812" s="60">
        <f t="shared" si="1461"/>
        <v>-0.30497099999999999</v>
      </c>
      <c r="AC812" s="60">
        <f t="shared" si="1492"/>
        <v>-0.66137500000000005</v>
      </c>
      <c r="AD812" s="60">
        <f t="shared" si="1490"/>
        <v>-0.329042</v>
      </c>
      <c r="AE812" s="60">
        <f t="shared" si="1490"/>
        <v>-0.65710299999999999</v>
      </c>
      <c r="AF812" s="60">
        <f t="shared" si="1490"/>
        <v>-0.85403799999999996</v>
      </c>
      <c r="AG812" s="60">
        <f t="shared" si="1490"/>
        <v>-0.46473500000000001</v>
      </c>
      <c r="AH812" s="60">
        <f t="shared" si="1490"/>
        <v>3.0380999999999998E-2</v>
      </c>
      <c r="AI812" s="60">
        <f t="shared" si="1490"/>
        <v>-0.98769818181818181</v>
      </c>
      <c r="AJ812" s="60">
        <f t="shared" si="1490"/>
        <v>-6.2051000000000002E-2</v>
      </c>
      <c r="AK812" s="60">
        <f t="shared" si="1490"/>
        <v>-0.30497099999999999</v>
      </c>
      <c r="AM812" s="31">
        <f t="shared" si="1494"/>
        <v>-1.777755</v>
      </c>
      <c r="AN812" s="31">
        <f t="shared" si="1493"/>
        <v>-2.3974090000000001</v>
      </c>
      <c r="AO812" s="31">
        <f t="shared" si="1493"/>
        <v>-4.7756120000000006</v>
      </c>
      <c r="AP812" s="31">
        <f t="shared" si="1493"/>
        <v>-3.8291339999999998</v>
      </c>
      <c r="AQ812" s="31">
        <f t="shared" si="1493"/>
        <v>-3.028759</v>
      </c>
      <c r="AR812" s="31">
        <f t="shared" si="1493"/>
        <v>1.2090949999999996</v>
      </c>
      <c r="AS812" s="31">
        <f t="shared" si="1493"/>
        <v>-3.9751269090909087</v>
      </c>
      <c r="AT812" s="31">
        <f t="shared" si="1493"/>
        <v>-1.5667810000000006</v>
      </c>
      <c r="AU812" s="31">
        <f t="shared" si="1493"/>
        <v>-4.3864340000000004</v>
      </c>
    </row>
    <row r="813" spans="1:47" x14ac:dyDescent="0.25">
      <c r="A813" s="25" t="s">
        <v>125</v>
      </c>
      <c r="B813" s="25" t="s">
        <v>90</v>
      </c>
      <c r="C813" s="25" t="s">
        <v>92</v>
      </c>
      <c r="D813" s="26">
        <v>20</v>
      </c>
      <c r="F813" s="29">
        <v>-0.521957</v>
      </c>
      <c r="G813" s="29">
        <v>-0.60546100000000003</v>
      </c>
      <c r="H813" s="29">
        <v>-0.93822099999999997</v>
      </c>
      <c r="I813" s="29">
        <v>-0.76899899999999999</v>
      </c>
      <c r="J813" s="29">
        <v>-1.109934</v>
      </c>
      <c r="K813" s="29">
        <v>-1.0142409999999999</v>
      </c>
      <c r="L813" s="29">
        <v>-0.98889199999999999</v>
      </c>
      <c r="M813" s="58">
        <v>-0.29615599999999997</v>
      </c>
      <c r="N813" s="58">
        <v>-1.2686710000000001</v>
      </c>
      <c r="O813" s="58">
        <v>-1.95549</v>
      </c>
      <c r="R813" s="31"/>
      <c r="S813" s="31">
        <f t="shared" si="1453"/>
        <v>-0.60546100000000003</v>
      </c>
      <c r="T813" s="31">
        <f t="shared" si="1454"/>
        <v>-0.93822099999999997</v>
      </c>
      <c r="U813" s="31">
        <f t="shared" si="1455"/>
        <v>-0.76899899999999999</v>
      </c>
      <c r="V813" s="31">
        <f t="shared" si="1456"/>
        <v>-1.109934</v>
      </c>
      <c r="W813" s="31">
        <f t="shared" si="1457"/>
        <v>-1.0142409999999999</v>
      </c>
      <c r="X813" s="31">
        <f t="shared" si="1458"/>
        <v>-0.98889199999999999</v>
      </c>
      <c r="Y813" s="60">
        <f t="shared" si="1459"/>
        <v>-0.41932018181818181</v>
      </c>
      <c r="Z813" s="60">
        <f t="shared" si="1460"/>
        <v>-1.2686710000000001</v>
      </c>
      <c r="AA813" s="60">
        <f t="shared" si="1461"/>
        <v>-1.95549</v>
      </c>
      <c r="AC813" s="60">
        <f t="shared" si="1492"/>
        <v>-0.60546100000000003</v>
      </c>
      <c r="AD813" s="60">
        <f t="shared" si="1490"/>
        <v>-0.93822099999999997</v>
      </c>
      <c r="AE813" s="60">
        <f t="shared" si="1490"/>
        <v>-0.76899899999999999</v>
      </c>
      <c r="AF813" s="60">
        <f t="shared" si="1490"/>
        <v>-1.109934</v>
      </c>
      <c r="AG813" s="60">
        <f t="shared" si="1490"/>
        <v>-1.0142409999999999</v>
      </c>
      <c r="AH813" s="60">
        <f t="shared" si="1490"/>
        <v>-0.98889199999999999</v>
      </c>
      <c r="AI813" s="60">
        <f t="shared" si="1490"/>
        <v>-0.41932018181818181</v>
      </c>
      <c r="AJ813" s="60">
        <f t="shared" si="1490"/>
        <v>-1.2686710000000001</v>
      </c>
      <c r="AK813" s="60">
        <f t="shared" si="1490"/>
        <v>-1.95549</v>
      </c>
      <c r="AM813" s="31">
        <f t="shared" si="1494"/>
        <v>-2.383216</v>
      </c>
      <c r="AN813" s="31">
        <f t="shared" si="1493"/>
        <v>-3.3356300000000001</v>
      </c>
      <c r="AO813" s="31">
        <f t="shared" si="1493"/>
        <v>-5.5446110000000006</v>
      </c>
      <c r="AP813" s="31">
        <f t="shared" si="1493"/>
        <v>-4.9390679999999998</v>
      </c>
      <c r="AQ813" s="31">
        <f t="shared" si="1493"/>
        <v>-4.0430000000000001</v>
      </c>
      <c r="AR813" s="31">
        <f t="shared" si="1493"/>
        <v>0.22020299999999959</v>
      </c>
      <c r="AS813" s="31">
        <f t="shared" si="1493"/>
        <v>-4.3944470909090905</v>
      </c>
      <c r="AT813" s="31">
        <f t="shared" si="1493"/>
        <v>-2.835452000000001</v>
      </c>
      <c r="AU813" s="31">
        <f t="shared" si="1493"/>
        <v>-6.3419240000000006</v>
      </c>
    </row>
    <row r="814" spans="1:47" x14ac:dyDescent="0.25">
      <c r="A814" s="25" t="s">
        <v>125</v>
      </c>
      <c r="B814" s="25" t="s">
        <v>90</v>
      </c>
      <c r="C814" s="25" t="s">
        <v>93</v>
      </c>
      <c r="D814" s="26">
        <v>21</v>
      </c>
      <c r="F814" s="29">
        <v>-0.36723</v>
      </c>
      <c r="G814" s="29">
        <v>-0.40627600000000003</v>
      </c>
      <c r="H814" s="29">
        <v>-0.234376</v>
      </c>
      <c r="I814" s="29">
        <v>-0.48999799999999999</v>
      </c>
      <c r="J814" s="29">
        <v>-0.89167799999999997</v>
      </c>
      <c r="K814" s="29">
        <v>-0.95925899999999997</v>
      </c>
      <c r="L814" s="29">
        <v>-0.24802399999999999</v>
      </c>
      <c r="M814" s="58">
        <v>-0.431786</v>
      </c>
      <c r="N814" s="58">
        <v>-0.516239</v>
      </c>
      <c r="O814" s="58">
        <v>-0.70567299999999999</v>
      </c>
      <c r="R814" s="31"/>
      <c r="S814" s="31">
        <f t="shared" si="1453"/>
        <v>-0.40627600000000003</v>
      </c>
      <c r="T814" s="31">
        <f t="shared" si="1454"/>
        <v>-0.234376</v>
      </c>
      <c r="U814" s="31">
        <f t="shared" si="1455"/>
        <v>-0.48999799999999999</v>
      </c>
      <c r="V814" s="31">
        <f t="shared" si="1456"/>
        <v>-0.89167799999999997</v>
      </c>
      <c r="W814" s="31">
        <f t="shared" si="1457"/>
        <v>-0.95925899999999997</v>
      </c>
      <c r="X814" s="31">
        <f t="shared" si="1458"/>
        <v>-0.24802399999999999</v>
      </c>
      <c r="Y814" s="60">
        <f t="shared" si="1459"/>
        <v>-0.39657363636363635</v>
      </c>
      <c r="Z814" s="60">
        <f t="shared" si="1460"/>
        <v>-0.516239</v>
      </c>
      <c r="AA814" s="60">
        <f t="shared" si="1461"/>
        <v>-0.70567299999999999</v>
      </c>
      <c r="AC814" s="60">
        <f t="shared" si="1492"/>
        <v>-0.40627600000000003</v>
      </c>
      <c r="AD814" s="60">
        <f t="shared" si="1490"/>
        <v>-0.234376</v>
      </c>
      <c r="AE814" s="60">
        <f t="shared" si="1490"/>
        <v>-0.48999799999999999</v>
      </c>
      <c r="AF814" s="60">
        <f t="shared" si="1490"/>
        <v>-0.89167799999999997</v>
      </c>
      <c r="AG814" s="60">
        <f t="shared" si="1490"/>
        <v>-0.95925899999999997</v>
      </c>
      <c r="AH814" s="60">
        <f t="shared" si="1490"/>
        <v>-0.24802399999999999</v>
      </c>
      <c r="AI814" s="60">
        <f t="shared" si="1490"/>
        <v>-0.39657363636363635</v>
      </c>
      <c r="AJ814" s="60">
        <f t="shared" si="1490"/>
        <v>-0.516239</v>
      </c>
      <c r="AK814" s="60">
        <f t="shared" si="1490"/>
        <v>-0.70567299999999999</v>
      </c>
      <c r="AM814" s="31">
        <f t="shared" si="1494"/>
        <v>-2.7894920000000001</v>
      </c>
      <c r="AN814" s="31">
        <f t="shared" si="1493"/>
        <v>-3.5700060000000002</v>
      </c>
      <c r="AO814" s="31">
        <f t="shared" si="1493"/>
        <v>-6.0346090000000006</v>
      </c>
      <c r="AP814" s="31">
        <f t="shared" si="1493"/>
        <v>-5.8307459999999995</v>
      </c>
      <c r="AQ814" s="31">
        <f t="shared" si="1493"/>
        <v>-5.0022590000000005</v>
      </c>
      <c r="AR814" s="31">
        <f t="shared" si="1493"/>
        <v>-2.7821000000000401E-2</v>
      </c>
      <c r="AS814" s="31">
        <f t="shared" si="1493"/>
        <v>-4.791020727272727</v>
      </c>
      <c r="AT814" s="31">
        <f t="shared" si="1493"/>
        <v>-3.3516910000000011</v>
      </c>
      <c r="AU814" s="31">
        <f t="shared" si="1493"/>
        <v>-7.0475970000000006</v>
      </c>
    </row>
    <row r="815" spans="1:47" x14ac:dyDescent="0.25">
      <c r="A815" s="25" t="s">
        <v>125</v>
      </c>
      <c r="B815" s="25" t="s">
        <v>94</v>
      </c>
      <c r="C815" s="25" t="s">
        <v>91</v>
      </c>
      <c r="D815" s="26">
        <v>22</v>
      </c>
      <c r="F815" s="29">
        <v>-0.95000899999999999</v>
      </c>
      <c r="G815" s="29">
        <v>-0.918377</v>
      </c>
      <c r="H815" s="29">
        <v>-0.65044100000000005</v>
      </c>
      <c r="I815" s="29">
        <v>-0.821743</v>
      </c>
      <c r="J815" s="29">
        <v>-0.95344700000000004</v>
      </c>
      <c r="K815" s="29">
        <v>-1.004265</v>
      </c>
      <c r="L815" s="29">
        <v>-0.58343800000000001</v>
      </c>
      <c r="M815" s="58">
        <v>-0.959337</v>
      </c>
      <c r="N815" s="58">
        <v>-1.14557</v>
      </c>
      <c r="O815" s="58">
        <v>-1.6412150000000001</v>
      </c>
      <c r="R815" s="31"/>
      <c r="S815" s="31">
        <f t="shared" si="1453"/>
        <v>-0.918377</v>
      </c>
      <c r="T815" s="31">
        <f t="shared" si="1454"/>
        <v>-0.65044100000000005</v>
      </c>
      <c r="U815" s="31">
        <f t="shared" si="1455"/>
        <v>-0.821743</v>
      </c>
      <c r="V815" s="31">
        <f t="shared" si="1456"/>
        <v>-0.95344700000000004</v>
      </c>
      <c r="W815" s="31">
        <f t="shared" si="1457"/>
        <v>-1.004265</v>
      </c>
      <c r="X815" s="31">
        <f t="shared" si="1458"/>
        <v>-0.58343800000000001</v>
      </c>
      <c r="Y815" s="60">
        <f t="shared" si="1459"/>
        <v>-0.95424900000000001</v>
      </c>
      <c r="Z815" s="60">
        <f t="shared" si="1460"/>
        <v>-1.14557</v>
      </c>
      <c r="AA815" s="60">
        <f t="shared" si="1461"/>
        <v>-1.6412150000000001</v>
      </c>
      <c r="AC815" s="60">
        <f t="shared" si="1492"/>
        <v>-0.918377</v>
      </c>
      <c r="AD815" s="60">
        <f t="shared" si="1490"/>
        <v>-0.65044100000000005</v>
      </c>
      <c r="AE815" s="60">
        <f t="shared" si="1490"/>
        <v>-0.821743</v>
      </c>
      <c r="AF815" s="60">
        <f t="shared" si="1490"/>
        <v>-0.95344700000000004</v>
      </c>
      <c r="AG815" s="60">
        <f t="shared" si="1490"/>
        <v>-1.004265</v>
      </c>
      <c r="AH815" s="60">
        <f t="shared" si="1490"/>
        <v>-0.58343800000000001</v>
      </c>
      <c r="AI815" s="60">
        <f t="shared" si="1490"/>
        <v>-0.95424900000000001</v>
      </c>
      <c r="AJ815" s="60">
        <f t="shared" si="1490"/>
        <v>-1.14557</v>
      </c>
      <c r="AK815" s="60">
        <f t="shared" si="1490"/>
        <v>-1.6412150000000001</v>
      </c>
      <c r="AM815" s="31">
        <f t="shared" si="1494"/>
        <v>-3.7078690000000001</v>
      </c>
      <c r="AN815" s="31">
        <f t="shared" si="1493"/>
        <v>-4.2204470000000001</v>
      </c>
      <c r="AO815" s="31">
        <f t="shared" si="1493"/>
        <v>-6.8563520000000002</v>
      </c>
      <c r="AP815" s="31">
        <f t="shared" si="1493"/>
        <v>-6.7841929999999993</v>
      </c>
      <c r="AQ815" s="31">
        <f t="shared" si="1493"/>
        <v>-6.0065240000000006</v>
      </c>
      <c r="AR815" s="31">
        <f t="shared" si="1493"/>
        <v>-0.61125900000000044</v>
      </c>
      <c r="AS815" s="31">
        <f t="shared" si="1493"/>
        <v>-5.7452697272727269</v>
      </c>
      <c r="AT815" s="31">
        <f t="shared" si="1493"/>
        <v>-4.4972610000000008</v>
      </c>
      <c r="AU815" s="31">
        <f t="shared" si="1493"/>
        <v>-8.6888120000000004</v>
      </c>
    </row>
    <row r="816" spans="1:47" x14ac:dyDescent="0.25">
      <c r="A816" s="25" t="s">
        <v>125</v>
      </c>
      <c r="B816" s="25" t="s">
        <v>94</v>
      </c>
      <c r="C816" s="25" t="s">
        <v>92</v>
      </c>
      <c r="D816" s="26">
        <v>23</v>
      </c>
      <c r="F816" s="29">
        <v>-1.414326</v>
      </c>
      <c r="G816" s="29">
        <v>-1.465994</v>
      </c>
      <c r="H816" s="29">
        <v>-0.96782999999999997</v>
      </c>
      <c r="I816" s="29">
        <v>-0.92021299999999995</v>
      </c>
      <c r="J816" s="29">
        <v>-0.78250699999999995</v>
      </c>
      <c r="K816" s="29">
        <v>-0.45278400000000002</v>
      </c>
      <c r="L816" s="29">
        <v>0.37219999999999998</v>
      </c>
      <c r="M816" s="58">
        <v>-1.471638</v>
      </c>
      <c r="N816" s="58">
        <v>-9.0565000000000007E-2</v>
      </c>
      <c r="O816" s="58">
        <v>-0.208454</v>
      </c>
      <c r="R816" s="31"/>
      <c r="S816" s="31">
        <f t="shared" si="1453"/>
        <v>-1.465994</v>
      </c>
      <c r="T816" s="31">
        <f t="shared" si="1454"/>
        <v>-0.96782999999999997</v>
      </c>
      <c r="U816" s="31">
        <f t="shared" si="1455"/>
        <v>-0.92021299999999995</v>
      </c>
      <c r="V816" s="31">
        <f t="shared" si="1456"/>
        <v>-0.78250699999999995</v>
      </c>
      <c r="W816" s="31">
        <f t="shared" si="1457"/>
        <v>-0.45278400000000002</v>
      </c>
      <c r="X816" s="31">
        <f t="shared" si="1458"/>
        <v>0.37219999999999998</v>
      </c>
      <c r="Y816" s="60">
        <f t="shared" si="1459"/>
        <v>-1.4403769090909091</v>
      </c>
      <c r="Z816" s="60">
        <f t="shared" si="1460"/>
        <v>-9.0565000000000007E-2</v>
      </c>
      <c r="AA816" s="60">
        <f t="shared" si="1461"/>
        <v>-0.208454</v>
      </c>
      <c r="AC816" s="60">
        <f t="shared" si="1492"/>
        <v>-1.465994</v>
      </c>
      <c r="AD816" s="60">
        <f t="shared" ref="AD816:AD820" si="1495">T816</f>
        <v>-0.96782999999999997</v>
      </c>
      <c r="AE816" s="60">
        <f t="shared" ref="AE816:AE820" si="1496">U816</f>
        <v>-0.92021299999999995</v>
      </c>
      <c r="AF816" s="60">
        <f t="shared" ref="AF816:AF820" si="1497">V816</f>
        <v>-0.78250699999999995</v>
      </c>
      <c r="AG816" s="60">
        <f t="shared" ref="AG816:AG820" si="1498">W816</f>
        <v>-0.45278400000000002</v>
      </c>
      <c r="AH816" s="60">
        <f t="shared" ref="AH816:AH820" si="1499">X816</f>
        <v>0.37219999999999998</v>
      </c>
      <c r="AI816" s="60">
        <f t="shared" ref="AI816:AI820" si="1500">Y816</f>
        <v>-1.4403769090909091</v>
      </c>
      <c r="AJ816" s="60">
        <f t="shared" ref="AJ816:AJ820" si="1501">Z816</f>
        <v>-9.0565000000000007E-2</v>
      </c>
      <c r="AK816" s="60">
        <f t="shared" ref="AK816:AK820" si="1502">AA816</f>
        <v>-0.208454</v>
      </c>
      <c r="AM816" s="31">
        <f t="shared" si="1494"/>
        <v>-5.1738629999999999</v>
      </c>
      <c r="AN816" s="31">
        <f t="shared" si="1493"/>
        <v>-5.1882770000000002</v>
      </c>
      <c r="AO816" s="31">
        <f t="shared" si="1493"/>
        <v>-7.7765649999999997</v>
      </c>
      <c r="AP816" s="31">
        <f t="shared" si="1493"/>
        <v>-7.5666999999999991</v>
      </c>
      <c r="AQ816" s="31">
        <f t="shared" si="1493"/>
        <v>-6.4593080000000009</v>
      </c>
      <c r="AR816" s="31">
        <f t="shared" si="1493"/>
        <v>-0.23905900000000047</v>
      </c>
      <c r="AS816" s="31">
        <f t="shared" si="1493"/>
        <v>-7.1856466363636358</v>
      </c>
      <c r="AT816" s="31">
        <f t="shared" si="1493"/>
        <v>-4.5878260000000006</v>
      </c>
      <c r="AU816" s="31">
        <f t="shared" si="1493"/>
        <v>-8.8972660000000001</v>
      </c>
    </row>
    <row r="817" spans="1:67" x14ac:dyDescent="0.25">
      <c r="A817" s="25" t="s">
        <v>125</v>
      </c>
      <c r="B817" s="25" t="s">
        <v>94</v>
      </c>
      <c r="C817" s="25" t="s">
        <v>93</v>
      </c>
      <c r="D817" s="26">
        <v>24</v>
      </c>
      <c r="F817" s="29">
        <v>-0.81687799999999999</v>
      </c>
      <c r="G817" s="29">
        <v>-0.76780700000000002</v>
      </c>
      <c r="H817" s="29">
        <v>-0.77485199999999999</v>
      </c>
      <c r="I817" s="29">
        <v>-0.756351</v>
      </c>
      <c r="J817" s="29">
        <v>-1.0698019999999999</v>
      </c>
      <c r="K817" s="29">
        <v>-1.0775319999999999</v>
      </c>
      <c r="L817" s="29">
        <v>-0.71341200000000005</v>
      </c>
      <c r="M817" s="58">
        <v>-0.57112499999999999</v>
      </c>
      <c r="N817" s="58">
        <v>-1.850619</v>
      </c>
      <c r="O817" s="58">
        <v>-1.7188159999999999</v>
      </c>
      <c r="R817" s="31"/>
      <c r="S817" s="31">
        <f t="shared" si="1453"/>
        <v>-0.76780700000000002</v>
      </c>
      <c r="T817" s="31">
        <f t="shared" si="1454"/>
        <v>-0.77485199999999999</v>
      </c>
      <c r="U817" s="31">
        <f t="shared" si="1455"/>
        <v>-0.756351</v>
      </c>
      <c r="V817" s="31">
        <f t="shared" si="1456"/>
        <v>-1.0698019999999999</v>
      </c>
      <c r="W817" s="31">
        <f t="shared" si="1457"/>
        <v>-1.0775319999999999</v>
      </c>
      <c r="X817" s="31">
        <f t="shared" si="1458"/>
        <v>-0.71341200000000005</v>
      </c>
      <c r="Y817" s="60">
        <f t="shared" si="1459"/>
        <v>-0.70517209090909094</v>
      </c>
      <c r="Z817" s="60">
        <f t="shared" si="1460"/>
        <v>-1.850619</v>
      </c>
      <c r="AA817" s="60">
        <f t="shared" si="1461"/>
        <v>-1.7188159999999999</v>
      </c>
      <c r="AC817" s="60">
        <f t="shared" si="1492"/>
        <v>-0.76780700000000002</v>
      </c>
      <c r="AD817" s="60">
        <f t="shared" si="1495"/>
        <v>-0.77485199999999999</v>
      </c>
      <c r="AE817" s="60">
        <f t="shared" si="1496"/>
        <v>-0.756351</v>
      </c>
      <c r="AF817" s="60">
        <f t="shared" si="1497"/>
        <v>-1.0698019999999999</v>
      </c>
      <c r="AG817" s="60">
        <f t="shared" si="1498"/>
        <v>-1.0775319999999999</v>
      </c>
      <c r="AH817" s="60">
        <f t="shared" si="1499"/>
        <v>-0.71341200000000005</v>
      </c>
      <c r="AI817" s="60">
        <f t="shared" si="1500"/>
        <v>-0.70517209090909094</v>
      </c>
      <c r="AJ817" s="60">
        <f t="shared" si="1501"/>
        <v>-1.850619</v>
      </c>
      <c r="AK817" s="60">
        <f t="shared" si="1502"/>
        <v>-1.7188159999999999</v>
      </c>
      <c r="AM817" s="31">
        <f t="shared" si="1494"/>
        <v>-5.9416700000000002</v>
      </c>
      <c r="AN817" s="31">
        <f t="shared" ref="AN817:AN820" si="1503">AD817+AN816</f>
        <v>-5.9631290000000003</v>
      </c>
      <c r="AO817" s="31">
        <f t="shared" ref="AO817:AO820" si="1504">AE817+AO816</f>
        <v>-8.5329160000000002</v>
      </c>
      <c r="AP817" s="31">
        <f t="shared" ref="AP817:AP820" si="1505">AF817+AP816</f>
        <v>-8.6365019999999983</v>
      </c>
      <c r="AQ817" s="31">
        <f t="shared" ref="AQ817:AQ820" si="1506">AG817+AQ816</f>
        <v>-7.5368400000000007</v>
      </c>
      <c r="AR817" s="31">
        <f t="shared" ref="AR817:AR820" si="1507">AH817+AR816</f>
        <v>-0.95247100000000051</v>
      </c>
      <c r="AS817" s="31">
        <f t="shared" ref="AS817:AS820" si="1508">AI817+AS816</f>
        <v>-7.8908187272727268</v>
      </c>
      <c r="AT817" s="31">
        <f t="shared" ref="AT817:AT820" si="1509">AJ817+AT816</f>
        <v>-6.4384450000000006</v>
      </c>
      <c r="AU817" s="31">
        <f t="shared" ref="AU817:AU820" si="1510">AK817+AU816</f>
        <v>-10.616082</v>
      </c>
    </row>
    <row r="818" spans="1:67" x14ac:dyDescent="0.25">
      <c r="A818" s="25" t="s">
        <v>125</v>
      </c>
      <c r="B818" s="25" t="s">
        <v>95</v>
      </c>
      <c r="C818" s="25" t="s">
        <v>91</v>
      </c>
      <c r="D818" s="26">
        <v>25</v>
      </c>
      <c r="F818" s="29">
        <v>-1.5573440000000001</v>
      </c>
      <c r="G818" s="29">
        <v>-0.65569</v>
      </c>
      <c r="H818" s="29">
        <v>-0.24856300000000001</v>
      </c>
      <c r="I818" s="29">
        <v>-0.71552099999999996</v>
      </c>
      <c r="J818" s="29">
        <v>-0.927732</v>
      </c>
      <c r="K818" s="29">
        <v>-0.79787699999999995</v>
      </c>
      <c r="L818" s="29">
        <v>3.0238999999999999E-2</v>
      </c>
      <c r="M818" s="58">
        <v>-1.581564</v>
      </c>
      <c r="N818" s="58">
        <v>-0.30007499999999998</v>
      </c>
      <c r="O818" s="58">
        <v>-0.43062400000000001</v>
      </c>
      <c r="R818" s="31"/>
      <c r="S818" s="31">
        <f t="shared" si="1453"/>
        <v>-0.65569</v>
      </c>
      <c r="T818" s="31">
        <f t="shared" si="1454"/>
        <v>-0.24856300000000001</v>
      </c>
      <c r="U818" s="31">
        <f t="shared" si="1455"/>
        <v>-0.71552099999999996</v>
      </c>
      <c r="V818" s="31">
        <f t="shared" si="1456"/>
        <v>-0.927732</v>
      </c>
      <c r="W818" s="31">
        <f t="shared" si="1457"/>
        <v>-0.79787699999999995</v>
      </c>
      <c r="X818" s="31">
        <f t="shared" si="1458"/>
        <v>3.0238999999999999E-2</v>
      </c>
      <c r="Y818" s="60">
        <f t="shared" si="1459"/>
        <v>-1.568353090909091</v>
      </c>
      <c r="Z818" s="60">
        <f t="shared" si="1460"/>
        <v>-0.30007499999999998</v>
      </c>
      <c r="AA818" s="60">
        <f t="shared" si="1461"/>
        <v>-0.43062400000000001</v>
      </c>
      <c r="AC818" s="60">
        <f t="shared" si="1492"/>
        <v>-0.65569</v>
      </c>
      <c r="AD818" s="60">
        <f t="shared" si="1495"/>
        <v>-0.24856300000000001</v>
      </c>
      <c r="AE818" s="60">
        <f t="shared" si="1496"/>
        <v>-0.71552099999999996</v>
      </c>
      <c r="AF818" s="60">
        <f t="shared" si="1497"/>
        <v>-0.927732</v>
      </c>
      <c r="AG818" s="60">
        <f t="shared" si="1498"/>
        <v>-0.79787699999999995</v>
      </c>
      <c r="AH818" s="60">
        <f t="shared" si="1499"/>
        <v>3.0238999999999999E-2</v>
      </c>
      <c r="AI818" s="60">
        <f t="shared" si="1500"/>
        <v>-1.568353090909091</v>
      </c>
      <c r="AJ818" s="60">
        <f t="shared" si="1501"/>
        <v>-0.30007499999999998</v>
      </c>
      <c r="AK818" s="60">
        <f t="shared" si="1502"/>
        <v>-0.43062400000000001</v>
      </c>
      <c r="AM818" s="31">
        <f t="shared" si="1494"/>
        <v>-6.5973600000000001</v>
      </c>
      <c r="AN818" s="31">
        <f t="shared" si="1503"/>
        <v>-6.2116920000000002</v>
      </c>
      <c r="AO818" s="31">
        <f t="shared" si="1504"/>
        <v>-9.2484370000000009</v>
      </c>
      <c r="AP818" s="31">
        <f t="shared" si="1505"/>
        <v>-9.564233999999999</v>
      </c>
      <c r="AQ818" s="31">
        <f t="shared" si="1506"/>
        <v>-8.3347170000000013</v>
      </c>
      <c r="AR818" s="31">
        <f t="shared" si="1507"/>
        <v>-0.9222320000000005</v>
      </c>
      <c r="AS818" s="31">
        <f t="shared" si="1508"/>
        <v>-9.4591718181818187</v>
      </c>
      <c r="AT818" s="31">
        <f t="shared" si="1509"/>
        <v>-6.7385200000000003</v>
      </c>
      <c r="AU818" s="31">
        <f t="shared" si="1510"/>
        <v>-11.046706</v>
      </c>
    </row>
    <row r="819" spans="1:67" x14ac:dyDescent="0.25">
      <c r="A819" s="25" t="s">
        <v>125</v>
      </c>
      <c r="B819" s="25" t="s">
        <v>95</v>
      </c>
      <c r="C819" s="25" t="s">
        <v>92</v>
      </c>
      <c r="D819" s="26">
        <v>26</v>
      </c>
      <c r="F819" s="29">
        <v>-1.8348169999999999</v>
      </c>
      <c r="G819" s="29">
        <v>-2.056797</v>
      </c>
      <c r="H819" s="29">
        <v>-1.8138749999999999</v>
      </c>
      <c r="I819" s="29">
        <v>-1.3423290000000001</v>
      </c>
      <c r="J819" s="29">
        <v>-1.480674</v>
      </c>
      <c r="K819" s="29">
        <v>-1.4129020000000001</v>
      </c>
      <c r="L819" s="29">
        <v>-1.3562129999999999</v>
      </c>
      <c r="M819" s="58">
        <v>-1.844851</v>
      </c>
      <c r="N819" s="58">
        <v>-1.5279609999999999</v>
      </c>
      <c r="O819" s="58">
        <v>-1.7168369999999999</v>
      </c>
      <c r="R819" s="31"/>
      <c r="S819" s="31">
        <f t="shared" si="1453"/>
        <v>-2.056797</v>
      </c>
      <c r="T819" s="31">
        <f t="shared" si="1454"/>
        <v>-1.8138749999999999</v>
      </c>
      <c r="U819" s="31">
        <f t="shared" si="1455"/>
        <v>-1.3423290000000001</v>
      </c>
      <c r="V819" s="31">
        <f t="shared" si="1456"/>
        <v>-1.480674</v>
      </c>
      <c r="W819" s="31">
        <f t="shared" si="1457"/>
        <v>-1.4129020000000001</v>
      </c>
      <c r="X819" s="31">
        <f t="shared" si="1458"/>
        <v>-1.3562129999999999</v>
      </c>
      <c r="Y819" s="60">
        <f t="shared" si="1459"/>
        <v>-1.839377909090909</v>
      </c>
      <c r="Z819" s="60">
        <f t="shared" si="1460"/>
        <v>-1.5279609999999999</v>
      </c>
      <c r="AA819" s="60">
        <f t="shared" si="1461"/>
        <v>-1.7168369999999999</v>
      </c>
      <c r="AC819" s="60">
        <f t="shared" si="1492"/>
        <v>-2.056797</v>
      </c>
      <c r="AD819" s="60">
        <f t="shared" si="1495"/>
        <v>-1.8138749999999999</v>
      </c>
      <c r="AE819" s="60">
        <f t="shared" si="1496"/>
        <v>-1.3423290000000001</v>
      </c>
      <c r="AF819" s="60">
        <f t="shared" si="1497"/>
        <v>-1.480674</v>
      </c>
      <c r="AG819" s="60">
        <f t="shared" si="1498"/>
        <v>-1.4129020000000001</v>
      </c>
      <c r="AH819" s="60">
        <f t="shared" si="1499"/>
        <v>-1.3562129999999999</v>
      </c>
      <c r="AI819" s="60">
        <f t="shared" si="1500"/>
        <v>-1.839377909090909</v>
      </c>
      <c r="AJ819" s="60">
        <f t="shared" si="1501"/>
        <v>-1.5279609999999999</v>
      </c>
      <c r="AK819" s="60">
        <f t="shared" si="1502"/>
        <v>-1.7168369999999999</v>
      </c>
      <c r="AM819" s="31">
        <f t="shared" si="1494"/>
        <v>-8.6541569999999997</v>
      </c>
      <c r="AN819" s="31">
        <f t="shared" si="1503"/>
        <v>-8.0255670000000006</v>
      </c>
      <c r="AO819" s="31">
        <f t="shared" si="1504"/>
        <v>-10.590766</v>
      </c>
      <c r="AP819" s="31">
        <f t="shared" si="1505"/>
        <v>-11.044908</v>
      </c>
      <c r="AQ819" s="31">
        <f t="shared" si="1506"/>
        <v>-9.747619000000002</v>
      </c>
      <c r="AR819" s="31">
        <f t="shared" si="1507"/>
        <v>-2.2784450000000005</v>
      </c>
      <c r="AS819" s="31">
        <f t="shared" si="1508"/>
        <v>-11.298549727272729</v>
      </c>
      <c r="AT819" s="31">
        <f t="shared" si="1509"/>
        <v>-8.2664810000000006</v>
      </c>
      <c r="AU819" s="31">
        <f t="shared" si="1510"/>
        <v>-12.763543</v>
      </c>
    </row>
    <row r="820" spans="1:67" x14ac:dyDescent="0.25">
      <c r="A820" s="25" t="s">
        <v>125</v>
      </c>
      <c r="B820" s="25" t="s">
        <v>95</v>
      </c>
      <c r="C820" s="25" t="s">
        <v>93</v>
      </c>
      <c r="D820" s="26">
        <v>27</v>
      </c>
      <c r="F820" s="29">
        <v>-1.060341</v>
      </c>
      <c r="G820" s="29">
        <v>-0.81300399999999995</v>
      </c>
      <c r="H820" s="29">
        <v>-0.82651399999999997</v>
      </c>
      <c r="I820" s="29">
        <v>-0.94398599999999999</v>
      </c>
      <c r="J820" s="29">
        <v>-1.163346</v>
      </c>
      <c r="K820" s="29">
        <v>-1.4335359999999999</v>
      </c>
      <c r="L820" s="29">
        <v>-0.674064</v>
      </c>
      <c r="M820" s="58">
        <v>-0.91087799999999997</v>
      </c>
      <c r="N820" s="58">
        <v>-1.767822</v>
      </c>
      <c r="O820" s="58">
        <v>-1.38182</v>
      </c>
      <c r="R820" s="31"/>
      <c r="S820" s="31">
        <f t="shared" si="1453"/>
        <v>-0.81300399999999995</v>
      </c>
      <c r="T820" s="31">
        <f t="shared" si="1454"/>
        <v>-0.82651399999999997</v>
      </c>
      <c r="U820" s="31">
        <f t="shared" si="1455"/>
        <v>-0.94398599999999999</v>
      </c>
      <c r="V820" s="31">
        <f t="shared" si="1456"/>
        <v>-1.163346</v>
      </c>
      <c r="W820" s="31">
        <f t="shared" si="1457"/>
        <v>-1.4335359999999999</v>
      </c>
      <c r="X820" s="31">
        <f t="shared" si="1458"/>
        <v>-0.674064</v>
      </c>
      <c r="Y820" s="60">
        <f t="shared" si="1459"/>
        <v>-0.99240327272727269</v>
      </c>
      <c r="Z820" s="60">
        <f t="shared" si="1460"/>
        <v>-1.767822</v>
      </c>
      <c r="AA820" s="60">
        <f t="shared" si="1461"/>
        <v>-1.38182</v>
      </c>
      <c r="AC820" s="60">
        <f t="shared" si="1492"/>
        <v>-0.81300399999999995</v>
      </c>
      <c r="AD820" s="60">
        <f t="shared" si="1495"/>
        <v>-0.82651399999999997</v>
      </c>
      <c r="AE820" s="60">
        <f t="shared" si="1496"/>
        <v>-0.94398599999999999</v>
      </c>
      <c r="AF820" s="60">
        <f t="shared" si="1497"/>
        <v>-1.163346</v>
      </c>
      <c r="AG820" s="60">
        <f t="shared" si="1498"/>
        <v>-1.4335359999999999</v>
      </c>
      <c r="AH820" s="60">
        <f t="shared" si="1499"/>
        <v>-0.674064</v>
      </c>
      <c r="AI820" s="60">
        <f t="shared" si="1500"/>
        <v>-0.99240327272727269</v>
      </c>
      <c r="AJ820" s="60">
        <f t="shared" si="1501"/>
        <v>-1.767822</v>
      </c>
      <c r="AK820" s="60">
        <f t="shared" si="1502"/>
        <v>-1.38182</v>
      </c>
      <c r="AM820" s="31">
        <f t="shared" si="1494"/>
        <v>-9.467160999999999</v>
      </c>
      <c r="AN820" s="31">
        <f t="shared" si="1503"/>
        <v>-8.8520810000000001</v>
      </c>
      <c r="AO820" s="31">
        <f t="shared" si="1504"/>
        <v>-11.534752000000001</v>
      </c>
      <c r="AP820" s="31">
        <f t="shared" si="1505"/>
        <v>-12.208254</v>
      </c>
      <c r="AQ820" s="31">
        <f t="shared" si="1506"/>
        <v>-11.181155000000002</v>
      </c>
      <c r="AR820" s="31">
        <f t="shared" si="1507"/>
        <v>-2.9525090000000005</v>
      </c>
      <c r="AS820" s="31">
        <f t="shared" si="1508"/>
        <v>-12.290953000000002</v>
      </c>
      <c r="AT820" s="31">
        <f t="shared" si="1509"/>
        <v>-10.034303000000001</v>
      </c>
      <c r="AU820" s="31">
        <f t="shared" si="1510"/>
        <v>-14.145363</v>
      </c>
    </row>
    <row r="821" spans="1:67" x14ac:dyDescent="0.25">
      <c r="A821" s="25" t="s">
        <v>125</v>
      </c>
      <c r="B821" s="25" t="s">
        <v>96</v>
      </c>
      <c r="C821" s="25" t="s">
        <v>91</v>
      </c>
      <c r="D821" s="26">
        <v>28</v>
      </c>
      <c r="F821" s="29">
        <v>-0.69082399999999999</v>
      </c>
      <c r="G821" s="29">
        <v>-0.35911599999999999</v>
      </c>
      <c r="H821" s="29">
        <v>-0.95963399999999999</v>
      </c>
      <c r="I821" s="29">
        <v>-0.56578600000000001</v>
      </c>
      <c r="J821" s="29">
        <v>-0.94857400000000003</v>
      </c>
      <c r="K821" s="29">
        <v>-0.84548900000000005</v>
      </c>
      <c r="L821" s="29">
        <v>-0.410914</v>
      </c>
      <c r="M821" s="58">
        <v>-0.48457299999999998</v>
      </c>
      <c r="N821" s="58">
        <v>-1.2915840000000001</v>
      </c>
      <c r="O821" s="58">
        <v>-1.0008379999999999</v>
      </c>
      <c r="R821" s="31"/>
      <c r="S821" s="31">
        <f t="shared" si="1453"/>
        <v>-0.35911599999999999</v>
      </c>
      <c r="T821" s="31">
        <f t="shared" si="1454"/>
        <v>-0.95963399999999999</v>
      </c>
      <c r="U821" s="31">
        <f t="shared" si="1455"/>
        <v>-0.56578600000000001</v>
      </c>
      <c r="V821" s="31">
        <f t="shared" si="1456"/>
        <v>-0.94857400000000003</v>
      </c>
      <c r="W821" s="31">
        <f t="shared" si="1457"/>
        <v>-0.84548900000000005</v>
      </c>
      <c r="X821" s="31">
        <f t="shared" si="1458"/>
        <v>-0.410914</v>
      </c>
      <c r="Y821" s="60">
        <f t="shared" si="1459"/>
        <v>-0.59707354545454538</v>
      </c>
      <c r="Z821" s="60">
        <f t="shared" si="1460"/>
        <v>-1.2915840000000001</v>
      </c>
      <c r="AA821" s="60">
        <f t="shared" si="1461"/>
        <v>-1.0008379999999999</v>
      </c>
      <c r="AC821" s="60"/>
      <c r="AD821" s="60"/>
      <c r="AE821" s="60"/>
      <c r="AF821" s="60"/>
      <c r="AG821" s="60"/>
      <c r="AH821" s="60"/>
      <c r="AI821" s="60"/>
      <c r="AJ821" s="60"/>
      <c r="AK821" s="60"/>
      <c r="AM821" s="31"/>
      <c r="AN821" s="31"/>
      <c r="AO821" s="31"/>
      <c r="AP821" s="31"/>
      <c r="AQ821" s="31"/>
      <c r="AR821" s="31"/>
      <c r="AS821" s="60"/>
      <c r="AW821" s="29">
        <f>S821</f>
        <v>-0.35911599999999999</v>
      </c>
      <c r="AX821" s="29">
        <f t="shared" ref="AX821:BE835" si="1511">T821</f>
        <v>-0.95963399999999999</v>
      </c>
      <c r="AY821" s="29">
        <f t="shared" si="1511"/>
        <v>-0.56578600000000001</v>
      </c>
      <c r="AZ821" s="29">
        <f t="shared" si="1511"/>
        <v>-0.94857400000000003</v>
      </c>
      <c r="BA821" s="29">
        <f t="shared" si="1511"/>
        <v>-0.84548900000000005</v>
      </c>
      <c r="BB821" s="29">
        <f t="shared" si="1511"/>
        <v>-0.410914</v>
      </c>
      <c r="BC821" s="29">
        <f t="shared" si="1511"/>
        <v>-0.59707354545454538</v>
      </c>
      <c r="BD821" s="29">
        <f t="shared" si="1511"/>
        <v>-1.2915840000000001</v>
      </c>
      <c r="BE821" s="29">
        <f t="shared" si="1511"/>
        <v>-1.0008379999999999</v>
      </c>
      <c r="BG821" s="29">
        <f>AW821</f>
        <v>-0.35911599999999999</v>
      </c>
      <c r="BH821" s="29">
        <f t="shared" ref="BH821:BO821" si="1512">AX821</f>
        <v>-0.95963399999999999</v>
      </c>
      <c r="BI821" s="29">
        <f t="shared" si="1512"/>
        <v>-0.56578600000000001</v>
      </c>
      <c r="BJ821" s="29">
        <f t="shared" si="1512"/>
        <v>-0.94857400000000003</v>
      </c>
      <c r="BK821" s="29">
        <f t="shared" si="1512"/>
        <v>-0.84548900000000005</v>
      </c>
      <c r="BL821" s="29">
        <f t="shared" si="1512"/>
        <v>-0.410914</v>
      </c>
      <c r="BM821" s="29">
        <f t="shared" si="1512"/>
        <v>-0.59707354545454538</v>
      </c>
      <c r="BN821" s="29">
        <f t="shared" si="1512"/>
        <v>-1.2915840000000001</v>
      </c>
      <c r="BO821" s="29">
        <f t="shared" si="1512"/>
        <v>-1.0008379999999999</v>
      </c>
    </row>
    <row r="822" spans="1:67" x14ac:dyDescent="0.25">
      <c r="A822" s="25" t="s">
        <v>125</v>
      </c>
      <c r="B822" s="25" t="s">
        <v>96</v>
      </c>
      <c r="C822" s="25" t="s">
        <v>92</v>
      </c>
      <c r="D822" s="26">
        <v>29</v>
      </c>
      <c r="F822" s="29">
        <v>-1.4550380000000001</v>
      </c>
      <c r="G822" s="29">
        <v>-0.46507399999999999</v>
      </c>
      <c r="H822" s="29">
        <v>-0.37897700000000001</v>
      </c>
      <c r="I822" s="29">
        <v>-0.928566</v>
      </c>
      <c r="J822" s="29">
        <v>-1.1673960000000001</v>
      </c>
      <c r="K822" s="29">
        <v>-0.61626199999999998</v>
      </c>
      <c r="L822" s="29">
        <v>6.38E-4</v>
      </c>
      <c r="M822" s="58">
        <v>-1.3972659999999999</v>
      </c>
      <c r="N822" s="58">
        <v>0.43405500000000002</v>
      </c>
      <c r="O822" s="58">
        <v>0.46260600000000002</v>
      </c>
      <c r="R822" s="31"/>
      <c r="S822" s="31">
        <f t="shared" si="1453"/>
        <v>-0.46507399999999999</v>
      </c>
      <c r="T822" s="31">
        <f t="shared" si="1454"/>
        <v>-0.37897700000000001</v>
      </c>
      <c r="U822" s="31">
        <f t="shared" si="1455"/>
        <v>-0.928566</v>
      </c>
      <c r="V822" s="31">
        <f t="shared" si="1456"/>
        <v>-1.1673960000000001</v>
      </c>
      <c r="W822" s="31">
        <f t="shared" si="1457"/>
        <v>-0.61626199999999998</v>
      </c>
      <c r="X822" s="31">
        <f t="shared" si="1458"/>
        <v>6.38E-4</v>
      </c>
      <c r="Y822" s="60">
        <f t="shared" si="1459"/>
        <v>-1.4287779999999999</v>
      </c>
      <c r="Z822" s="60">
        <f t="shared" si="1460"/>
        <v>0.43405500000000002</v>
      </c>
      <c r="AA822" s="60">
        <f t="shared" si="1461"/>
        <v>0.46260600000000002</v>
      </c>
      <c r="AC822" s="60"/>
      <c r="AD822" s="60"/>
      <c r="AE822" s="60"/>
      <c r="AF822" s="60"/>
      <c r="AG822" s="60"/>
      <c r="AH822" s="60"/>
      <c r="AI822" s="60"/>
      <c r="AJ822" s="60"/>
      <c r="AK822" s="60"/>
      <c r="AM822" s="31"/>
      <c r="AN822" s="31"/>
      <c r="AO822" s="31"/>
      <c r="AP822" s="31"/>
      <c r="AQ822" s="31"/>
      <c r="AR822" s="31"/>
      <c r="AS822" s="60"/>
      <c r="AW822" s="29">
        <f t="shared" ref="AW822:AW835" si="1513">S822</f>
        <v>-0.46507399999999999</v>
      </c>
      <c r="AX822" s="29">
        <f t="shared" si="1511"/>
        <v>-0.37897700000000001</v>
      </c>
      <c r="AY822" s="29">
        <f t="shared" si="1511"/>
        <v>-0.928566</v>
      </c>
      <c r="AZ822" s="29">
        <f t="shared" si="1511"/>
        <v>-1.1673960000000001</v>
      </c>
      <c r="BA822" s="29">
        <f t="shared" si="1511"/>
        <v>-0.61626199999999998</v>
      </c>
      <c r="BB822" s="29">
        <f t="shared" si="1511"/>
        <v>6.38E-4</v>
      </c>
      <c r="BC822" s="29">
        <f t="shared" si="1511"/>
        <v>-1.4287779999999999</v>
      </c>
      <c r="BD822" s="29">
        <f t="shared" si="1511"/>
        <v>0.43405500000000002</v>
      </c>
      <c r="BE822" s="29">
        <f t="shared" si="1511"/>
        <v>0.46260600000000002</v>
      </c>
      <c r="BG822" s="29">
        <f t="shared" ref="BG822:BG835" si="1514">AW822+BG821</f>
        <v>-0.82418999999999998</v>
      </c>
      <c r="BH822" s="29">
        <f t="shared" ref="BH822:BH835" si="1515">AX822+BH821</f>
        <v>-1.338611</v>
      </c>
      <c r="BI822" s="29">
        <f t="shared" ref="BI822:BI835" si="1516">AY822+BI821</f>
        <v>-1.4943520000000001</v>
      </c>
      <c r="BJ822" s="29">
        <f t="shared" ref="BJ822:BJ835" si="1517">AZ822+BJ821</f>
        <v>-2.1159699999999999</v>
      </c>
      <c r="BK822" s="29">
        <f t="shared" ref="BK822:BK835" si="1518">BA822+BK821</f>
        <v>-1.461751</v>
      </c>
      <c r="BL822" s="29">
        <f t="shared" ref="BL822:BL835" si="1519">BB822+BL821</f>
        <v>-0.41027599999999997</v>
      </c>
      <c r="BM822" s="29">
        <f t="shared" ref="BM822:BM835" si="1520">BC822+BM821</f>
        <v>-2.0258515454545454</v>
      </c>
      <c r="BN822" s="29">
        <f t="shared" ref="BN822:BN835" si="1521">BD822+BN821</f>
        <v>-0.85752899999999999</v>
      </c>
      <c r="BO822" s="29">
        <f t="shared" ref="BO822:BO835" si="1522">BE822+BO821</f>
        <v>-0.53823199999999982</v>
      </c>
    </row>
    <row r="823" spans="1:67" x14ac:dyDescent="0.25">
      <c r="A823" s="25" t="s">
        <v>125</v>
      </c>
      <c r="B823" s="25" t="s">
        <v>96</v>
      </c>
      <c r="C823" s="25" t="s">
        <v>93</v>
      </c>
      <c r="D823" s="26">
        <v>30</v>
      </c>
      <c r="F823" s="29">
        <v>0.178679</v>
      </c>
      <c r="G823" s="29">
        <v>0.61040899999999998</v>
      </c>
      <c r="H823" s="29">
        <v>-3.4925999999999999E-2</v>
      </c>
      <c r="I823" s="29">
        <v>0.52438399999999996</v>
      </c>
      <c r="J823" s="29">
        <v>-2.2675000000000001E-2</v>
      </c>
      <c r="K823" s="29">
        <v>-6.5935999999999995E-2</v>
      </c>
      <c r="L823" s="29">
        <v>0.38254300000000002</v>
      </c>
      <c r="M823" s="58">
        <v>-0.83741299999999996</v>
      </c>
      <c r="N823" s="58">
        <v>0.73294300000000001</v>
      </c>
      <c r="O823" s="58">
        <v>0.59294500000000006</v>
      </c>
      <c r="R823" s="31"/>
      <c r="S823" s="31">
        <f t="shared" si="1453"/>
        <v>0.61040899999999998</v>
      </c>
      <c r="T823" s="31">
        <f t="shared" si="1454"/>
        <v>-3.4925999999999999E-2</v>
      </c>
      <c r="U823" s="31">
        <f t="shared" si="1455"/>
        <v>0.52438399999999996</v>
      </c>
      <c r="V823" s="31">
        <f t="shared" si="1456"/>
        <v>-2.2675000000000001E-2</v>
      </c>
      <c r="W823" s="31">
        <f t="shared" si="1457"/>
        <v>-6.5935999999999995E-2</v>
      </c>
      <c r="X823" s="31">
        <f t="shared" si="1458"/>
        <v>0.38254300000000002</v>
      </c>
      <c r="Y823" s="60">
        <f t="shared" si="1459"/>
        <v>-0.28318099999999996</v>
      </c>
      <c r="Z823" s="60">
        <f t="shared" si="1460"/>
        <v>0.73294300000000001</v>
      </c>
      <c r="AA823" s="60">
        <f t="shared" si="1461"/>
        <v>0.59294500000000006</v>
      </c>
      <c r="AC823" s="60"/>
      <c r="AD823" s="60"/>
      <c r="AE823" s="60"/>
      <c r="AF823" s="60"/>
      <c r="AG823" s="60"/>
      <c r="AH823" s="60"/>
      <c r="AI823" s="60"/>
      <c r="AJ823" s="60"/>
      <c r="AK823" s="60"/>
      <c r="AM823" s="31"/>
      <c r="AN823" s="31"/>
      <c r="AO823" s="31"/>
      <c r="AP823" s="31"/>
      <c r="AQ823" s="31"/>
      <c r="AR823" s="31"/>
      <c r="AS823" s="60"/>
      <c r="AW823" s="29">
        <f t="shared" si="1513"/>
        <v>0.61040899999999998</v>
      </c>
      <c r="AX823" s="29">
        <f t="shared" si="1511"/>
        <v>-3.4925999999999999E-2</v>
      </c>
      <c r="AY823" s="29">
        <f t="shared" si="1511"/>
        <v>0.52438399999999996</v>
      </c>
      <c r="AZ823" s="29">
        <f t="shared" si="1511"/>
        <v>-2.2675000000000001E-2</v>
      </c>
      <c r="BA823" s="29">
        <f t="shared" si="1511"/>
        <v>-6.5935999999999995E-2</v>
      </c>
      <c r="BB823" s="29">
        <f t="shared" si="1511"/>
        <v>0.38254300000000002</v>
      </c>
      <c r="BC823" s="29">
        <f t="shared" si="1511"/>
        <v>-0.28318099999999996</v>
      </c>
      <c r="BD823" s="29">
        <f t="shared" si="1511"/>
        <v>0.73294300000000001</v>
      </c>
      <c r="BE823" s="29">
        <f t="shared" si="1511"/>
        <v>0.59294500000000006</v>
      </c>
      <c r="BG823" s="29">
        <f t="shared" si="1514"/>
        <v>-0.213781</v>
      </c>
      <c r="BH823" s="29">
        <f t="shared" si="1515"/>
        <v>-1.373537</v>
      </c>
      <c r="BI823" s="29">
        <f t="shared" si="1516"/>
        <v>-0.96996800000000016</v>
      </c>
      <c r="BJ823" s="29">
        <f t="shared" si="1517"/>
        <v>-2.1386449999999999</v>
      </c>
      <c r="BK823" s="29">
        <f t="shared" si="1518"/>
        <v>-1.527687</v>
      </c>
      <c r="BL823" s="29">
        <f t="shared" si="1519"/>
        <v>-2.7732999999999952E-2</v>
      </c>
      <c r="BM823" s="29">
        <f t="shared" si="1520"/>
        <v>-2.3090325454545453</v>
      </c>
      <c r="BN823" s="29">
        <f t="shared" si="1521"/>
        <v>-0.12458599999999997</v>
      </c>
      <c r="BO823" s="29">
        <f t="shared" si="1522"/>
        <v>5.4713000000000234E-2</v>
      </c>
    </row>
    <row r="824" spans="1:67" x14ac:dyDescent="0.25">
      <c r="A824" s="25" t="s">
        <v>125</v>
      </c>
      <c r="B824" s="25" t="s">
        <v>97</v>
      </c>
      <c r="C824" s="25" t="s">
        <v>91</v>
      </c>
      <c r="D824" s="26">
        <v>31</v>
      </c>
      <c r="F824" s="29">
        <v>-1.0867009999999999</v>
      </c>
      <c r="G824" s="29">
        <v>0.535497</v>
      </c>
      <c r="H824" s="29">
        <v>-4.2131000000000002E-2</v>
      </c>
      <c r="I824" s="29">
        <v>-2.4851000000000002E-2</v>
      </c>
      <c r="J824" s="29">
        <v>-0.37487199999999998</v>
      </c>
      <c r="K824" s="29">
        <v>-0.68888799999999994</v>
      </c>
      <c r="L824" s="29">
        <v>-0.111022</v>
      </c>
      <c r="M824" s="58">
        <v>-0.399559</v>
      </c>
      <c r="N824" s="58">
        <v>-0.32421100000000003</v>
      </c>
      <c r="O824" s="58">
        <v>0.14035</v>
      </c>
      <c r="R824" s="31"/>
      <c r="S824" s="31">
        <f t="shared" si="1453"/>
        <v>0.535497</v>
      </c>
      <c r="T824" s="31">
        <f t="shared" si="1454"/>
        <v>-4.2131000000000002E-2</v>
      </c>
      <c r="U824" s="31">
        <f t="shared" si="1455"/>
        <v>-2.4851000000000002E-2</v>
      </c>
      <c r="V824" s="31">
        <f t="shared" si="1456"/>
        <v>-0.37487199999999998</v>
      </c>
      <c r="W824" s="31">
        <f t="shared" si="1457"/>
        <v>-0.68888799999999994</v>
      </c>
      <c r="X824" s="31">
        <f t="shared" si="1458"/>
        <v>-0.111022</v>
      </c>
      <c r="Y824" s="60">
        <f t="shared" si="1459"/>
        <v>-0.77436372727272729</v>
      </c>
      <c r="Z824" s="60">
        <f t="shared" si="1460"/>
        <v>-0.32421100000000003</v>
      </c>
      <c r="AA824" s="60">
        <f t="shared" si="1461"/>
        <v>0.14035</v>
      </c>
      <c r="AC824" s="60"/>
      <c r="AD824" s="60"/>
      <c r="AE824" s="60"/>
      <c r="AF824" s="60"/>
      <c r="AG824" s="60"/>
      <c r="AH824" s="60"/>
      <c r="AI824" s="60"/>
      <c r="AJ824" s="60"/>
      <c r="AK824" s="60"/>
      <c r="AM824" s="31"/>
      <c r="AN824" s="31"/>
      <c r="AO824" s="31"/>
      <c r="AP824" s="31"/>
      <c r="AQ824" s="31"/>
      <c r="AR824" s="31"/>
      <c r="AS824" s="60"/>
      <c r="AW824" s="29">
        <f t="shared" si="1513"/>
        <v>0.535497</v>
      </c>
      <c r="AX824" s="29">
        <f t="shared" si="1511"/>
        <v>-4.2131000000000002E-2</v>
      </c>
      <c r="AY824" s="29">
        <f t="shared" si="1511"/>
        <v>-2.4851000000000002E-2</v>
      </c>
      <c r="AZ824" s="29">
        <f t="shared" si="1511"/>
        <v>-0.37487199999999998</v>
      </c>
      <c r="BA824" s="29">
        <f t="shared" si="1511"/>
        <v>-0.68888799999999994</v>
      </c>
      <c r="BB824" s="29">
        <f t="shared" si="1511"/>
        <v>-0.111022</v>
      </c>
      <c r="BC824" s="29">
        <f t="shared" si="1511"/>
        <v>-0.77436372727272729</v>
      </c>
      <c r="BD824" s="29">
        <f t="shared" si="1511"/>
        <v>-0.32421100000000003</v>
      </c>
      <c r="BE824" s="29">
        <f t="shared" si="1511"/>
        <v>0.14035</v>
      </c>
      <c r="BG824" s="29">
        <f t="shared" si="1514"/>
        <v>0.321716</v>
      </c>
      <c r="BH824" s="29">
        <f t="shared" si="1515"/>
        <v>-1.4156679999999999</v>
      </c>
      <c r="BI824" s="29">
        <f t="shared" si="1516"/>
        <v>-0.99481900000000012</v>
      </c>
      <c r="BJ824" s="29">
        <f t="shared" si="1517"/>
        <v>-2.5135169999999998</v>
      </c>
      <c r="BK824" s="29">
        <f t="shared" si="1518"/>
        <v>-2.2165749999999997</v>
      </c>
      <c r="BL824" s="29">
        <f t="shared" si="1519"/>
        <v>-0.13875499999999996</v>
      </c>
      <c r="BM824" s="29">
        <f t="shared" si="1520"/>
        <v>-3.0833962727272723</v>
      </c>
      <c r="BN824" s="29">
        <f t="shared" si="1521"/>
        <v>-0.448797</v>
      </c>
      <c r="BO824" s="29">
        <f t="shared" si="1522"/>
        <v>0.19506300000000024</v>
      </c>
    </row>
    <row r="825" spans="1:67" x14ac:dyDescent="0.25">
      <c r="A825" s="25" t="s">
        <v>125</v>
      </c>
      <c r="B825" s="25" t="s">
        <v>97</v>
      </c>
      <c r="C825" s="25" t="s">
        <v>92</v>
      </c>
      <c r="D825" s="26">
        <v>32</v>
      </c>
      <c r="F825" s="29">
        <v>0.48702000000000001</v>
      </c>
      <c r="G825" s="29">
        <v>-0.25013200000000002</v>
      </c>
      <c r="H825" s="29">
        <v>-0.51082700000000003</v>
      </c>
      <c r="I825" s="29">
        <v>0.13558799999999999</v>
      </c>
      <c r="J825" s="29">
        <v>-0.53042199999999995</v>
      </c>
      <c r="K825" s="29">
        <v>-0.95196999999999998</v>
      </c>
      <c r="L825" s="29">
        <v>-0.132018</v>
      </c>
      <c r="M825" s="58">
        <v>0.355765</v>
      </c>
      <c r="N825" s="58">
        <v>0.53351099999999996</v>
      </c>
      <c r="O825" s="58">
        <v>0.96626999999999996</v>
      </c>
      <c r="R825" s="31"/>
      <c r="S825" s="31">
        <f t="shared" si="1453"/>
        <v>-0.25013200000000002</v>
      </c>
      <c r="T825" s="31">
        <f t="shared" si="1454"/>
        <v>-0.51082700000000003</v>
      </c>
      <c r="U825" s="31">
        <f t="shared" si="1455"/>
        <v>0.13558799999999999</v>
      </c>
      <c r="V825" s="31">
        <f t="shared" si="1456"/>
        <v>-0.53042199999999995</v>
      </c>
      <c r="W825" s="31">
        <f t="shared" si="1457"/>
        <v>-0.95196999999999998</v>
      </c>
      <c r="X825" s="31">
        <f t="shared" si="1458"/>
        <v>-0.132018</v>
      </c>
      <c r="Y825" s="60">
        <f t="shared" si="1459"/>
        <v>0.42735863636363636</v>
      </c>
      <c r="Z825" s="60">
        <f t="shared" si="1460"/>
        <v>0.53351099999999996</v>
      </c>
      <c r="AA825" s="60">
        <f t="shared" si="1461"/>
        <v>0.96626999999999996</v>
      </c>
      <c r="AC825" s="60"/>
      <c r="AD825" s="60"/>
      <c r="AE825" s="60"/>
      <c r="AF825" s="60"/>
      <c r="AG825" s="60"/>
      <c r="AH825" s="60"/>
      <c r="AI825" s="60"/>
      <c r="AJ825" s="60"/>
      <c r="AK825" s="60"/>
      <c r="AM825" s="31"/>
      <c r="AN825" s="31"/>
      <c r="AO825" s="31"/>
      <c r="AP825" s="31"/>
      <c r="AQ825" s="31"/>
      <c r="AR825" s="31"/>
      <c r="AS825" s="60"/>
      <c r="AW825" s="29">
        <f t="shared" si="1513"/>
        <v>-0.25013200000000002</v>
      </c>
      <c r="AX825" s="29">
        <f t="shared" si="1511"/>
        <v>-0.51082700000000003</v>
      </c>
      <c r="AY825" s="29">
        <f t="shared" si="1511"/>
        <v>0.13558799999999999</v>
      </c>
      <c r="AZ825" s="29">
        <f t="shared" si="1511"/>
        <v>-0.53042199999999995</v>
      </c>
      <c r="BA825" s="29">
        <f t="shared" si="1511"/>
        <v>-0.95196999999999998</v>
      </c>
      <c r="BB825" s="29">
        <f t="shared" si="1511"/>
        <v>-0.132018</v>
      </c>
      <c r="BC825" s="29">
        <f t="shared" si="1511"/>
        <v>0.42735863636363636</v>
      </c>
      <c r="BD825" s="29">
        <f t="shared" si="1511"/>
        <v>0.53351099999999996</v>
      </c>
      <c r="BE825" s="29">
        <f t="shared" si="1511"/>
        <v>0.96626999999999996</v>
      </c>
      <c r="BG825" s="29">
        <f t="shared" si="1514"/>
        <v>7.1583999999999981E-2</v>
      </c>
      <c r="BH825" s="29">
        <f t="shared" si="1515"/>
        <v>-1.9264950000000001</v>
      </c>
      <c r="BI825" s="29">
        <f t="shared" si="1516"/>
        <v>-0.85923100000000008</v>
      </c>
      <c r="BJ825" s="29">
        <f t="shared" si="1517"/>
        <v>-3.043939</v>
      </c>
      <c r="BK825" s="29">
        <f t="shared" si="1518"/>
        <v>-3.1685449999999999</v>
      </c>
      <c r="BL825" s="29">
        <f t="shared" si="1519"/>
        <v>-0.27077299999999993</v>
      </c>
      <c r="BM825" s="29">
        <f t="shared" si="1520"/>
        <v>-2.656037636363636</v>
      </c>
      <c r="BN825" s="29">
        <f t="shared" si="1521"/>
        <v>8.4713999999999956E-2</v>
      </c>
      <c r="BO825" s="29">
        <f t="shared" si="1522"/>
        <v>1.1613330000000002</v>
      </c>
    </row>
    <row r="826" spans="1:67" x14ac:dyDescent="0.25">
      <c r="A826" s="25" t="s">
        <v>125</v>
      </c>
      <c r="B826" s="25" t="s">
        <v>97</v>
      </c>
      <c r="C826" s="25" t="s">
        <v>93</v>
      </c>
      <c r="D826" s="26">
        <v>33</v>
      </c>
      <c r="F826" s="29">
        <v>1.494928</v>
      </c>
      <c r="G826" s="29">
        <v>1.225007</v>
      </c>
      <c r="H826" s="29">
        <v>1.6680999999999999</v>
      </c>
      <c r="I826" s="29">
        <v>1.5365</v>
      </c>
      <c r="J826" s="29">
        <v>0.65457399999999999</v>
      </c>
      <c r="K826" s="29">
        <v>0.193358</v>
      </c>
      <c r="L826" s="29">
        <v>1.5381530000000001</v>
      </c>
      <c r="M826" s="58">
        <v>1.3983639999999999</v>
      </c>
      <c r="N826" s="58">
        <v>1.7068760000000001</v>
      </c>
      <c r="O826" s="58">
        <v>1.905702</v>
      </c>
      <c r="R826" s="31"/>
      <c r="S826" s="31">
        <f t="shared" si="1453"/>
        <v>1.225007</v>
      </c>
      <c r="T826" s="31">
        <f t="shared" si="1454"/>
        <v>1.6680999999999999</v>
      </c>
      <c r="U826" s="31">
        <f t="shared" si="1455"/>
        <v>1.5365</v>
      </c>
      <c r="V826" s="31">
        <f t="shared" si="1456"/>
        <v>0.65457399999999999</v>
      </c>
      <c r="W826" s="31">
        <f t="shared" si="1457"/>
        <v>0.193358</v>
      </c>
      <c r="X826" s="31">
        <f t="shared" si="1458"/>
        <v>1.5381530000000001</v>
      </c>
      <c r="Y826" s="60">
        <f t="shared" si="1459"/>
        <v>1.4510352727272726</v>
      </c>
      <c r="Z826" s="60">
        <f t="shared" si="1460"/>
        <v>1.7068760000000001</v>
      </c>
      <c r="AA826" s="60">
        <f t="shared" si="1461"/>
        <v>1.905702</v>
      </c>
      <c r="AC826" s="60"/>
      <c r="AD826" s="60"/>
      <c r="AE826" s="60"/>
      <c r="AF826" s="60"/>
      <c r="AG826" s="60"/>
      <c r="AH826" s="60"/>
      <c r="AI826" s="60"/>
      <c r="AJ826" s="60"/>
      <c r="AK826" s="60"/>
      <c r="AM826" s="31"/>
      <c r="AN826" s="31"/>
      <c r="AO826" s="31"/>
      <c r="AP826" s="31"/>
      <c r="AQ826" s="31"/>
      <c r="AR826" s="31"/>
      <c r="AS826" s="60"/>
      <c r="AW826" s="29">
        <f t="shared" si="1513"/>
        <v>1.225007</v>
      </c>
      <c r="AX826" s="29">
        <f t="shared" si="1511"/>
        <v>1.6680999999999999</v>
      </c>
      <c r="AY826" s="29">
        <f t="shared" si="1511"/>
        <v>1.5365</v>
      </c>
      <c r="AZ826" s="29">
        <f t="shared" si="1511"/>
        <v>0.65457399999999999</v>
      </c>
      <c r="BA826" s="29">
        <f t="shared" si="1511"/>
        <v>0.193358</v>
      </c>
      <c r="BB826" s="29">
        <f t="shared" si="1511"/>
        <v>1.5381530000000001</v>
      </c>
      <c r="BC826" s="29">
        <f t="shared" si="1511"/>
        <v>1.4510352727272726</v>
      </c>
      <c r="BD826" s="29">
        <f t="shared" si="1511"/>
        <v>1.7068760000000001</v>
      </c>
      <c r="BE826" s="29">
        <f t="shared" si="1511"/>
        <v>1.905702</v>
      </c>
      <c r="BG826" s="29">
        <f t="shared" si="1514"/>
        <v>1.2965909999999998</v>
      </c>
      <c r="BH826" s="29">
        <f t="shared" si="1515"/>
        <v>-0.25839500000000015</v>
      </c>
      <c r="BI826" s="29">
        <f t="shared" si="1516"/>
        <v>0.6772689999999999</v>
      </c>
      <c r="BJ826" s="29">
        <f t="shared" si="1517"/>
        <v>-2.3893649999999997</v>
      </c>
      <c r="BK826" s="29">
        <f t="shared" si="1518"/>
        <v>-2.975187</v>
      </c>
      <c r="BL826" s="29">
        <f t="shared" si="1519"/>
        <v>1.2673800000000002</v>
      </c>
      <c r="BM826" s="29">
        <f t="shared" si="1520"/>
        <v>-1.2050023636363634</v>
      </c>
      <c r="BN826" s="29">
        <f t="shared" si="1521"/>
        <v>1.79159</v>
      </c>
      <c r="BO826" s="29">
        <f t="shared" si="1522"/>
        <v>3.0670350000000002</v>
      </c>
    </row>
    <row r="827" spans="1:67" x14ac:dyDescent="0.25">
      <c r="A827" s="25" t="s">
        <v>125</v>
      </c>
      <c r="B827" s="25" t="s">
        <v>98</v>
      </c>
      <c r="C827" s="25" t="s">
        <v>91</v>
      </c>
      <c r="D827" s="26">
        <v>34</v>
      </c>
      <c r="F827" s="29">
        <v>1.7478720000000001</v>
      </c>
      <c r="G827" s="29">
        <v>1.14713</v>
      </c>
      <c r="H827" s="29">
        <v>1.784608</v>
      </c>
      <c r="I827" s="29">
        <v>1.4599759999999999</v>
      </c>
      <c r="J827" s="29">
        <v>0.55488499999999996</v>
      </c>
      <c r="K827" s="29">
        <v>0.35171000000000002</v>
      </c>
      <c r="L827" s="29">
        <v>1.5727150000000001</v>
      </c>
      <c r="M827" s="58">
        <v>1.8006519999999999</v>
      </c>
      <c r="N827" s="58">
        <v>2.004175</v>
      </c>
      <c r="O827" s="58">
        <v>2.1121750000000001</v>
      </c>
      <c r="R827" s="31"/>
      <c r="S827" s="31">
        <f t="shared" si="1453"/>
        <v>1.14713</v>
      </c>
      <c r="T827" s="31">
        <f t="shared" si="1454"/>
        <v>1.784608</v>
      </c>
      <c r="U827" s="31">
        <f t="shared" si="1455"/>
        <v>1.4599759999999999</v>
      </c>
      <c r="V827" s="31">
        <f t="shared" si="1456"/>
        <v>0.55488499999999996</v>
      </c>
      <c r="W827" s="31">
        <f t="shared" si="1457"/>
        <v>0.35171000000000002</v>
      </c>
      <c r="X827" s="31">
        <f t="shared" si="1458"/>
        <v>1.5727150000000001</v>
      </c>
      <c r="Y827" s="60">
        <f t="shared" si="1459"/>
        <v>1.771862909090909</v>
      </c>
      <c r="Z827" s="60">
        <f t="shared" si="1460"/>
        <v>2.004175</v>
      </c>
      <c r="AA827" s="60">
        <f t="shared" si="1461"/>
        <v>2.1121750000000001</v>
      </c>
      <c r="AC827" s="60"/>
      <c r="AD827" s="60"/>
      <c r="AE827" s="60"/>
      <c r="AF827" s="60"/>
      <c r="AG827" s="60"/>
      <c r="AH827" s="60"/>
      <c r="AI827" s="60"/>
      <c r="AJ827" s="60"/>
      <c r="AK827" s="60"/>
      <c r="AM827" s="31"/>
      <c r="AN827" s="31"/>
      <c r="AO827" s="31"/>
      <c r="AP827" s="31"/>
      <c r="AQ827" s="31"/>
      <c r="AR827" s="31"/>
      <c r="AS827" s="60"/>
      <c r="AW827" s="29">
        <f t="shared" si="1513"/>
        <v>1.14713</v>
      </c>
      <c r="AX827" s="29">
        <f t="shared" si="1511"/>
        <v>1.784608</v>
      </c>
      <c r="AY827" s="29">
        <f t="shared" si="1511"/>
        <v>1.4599759999999999</v>
      </c>
      <c r="AZ827" s="29">
        <f t="shared" si="1511"/>
        <v>0.55488499999999996</v>
      </c>
      <c r="BA827" s="29">
        <f t="shared" si="1511"/>
        <v>0.35171000000000002</v>
      </c>
      <c r="BB827" s="29">
        <f t="shared" si="1511"/>
        <v>1.5727150000000001</v>
      </c>
      <c r="BC827" s="29">
        <f t="shared" si="1511"/>
        <v>1.771862909090909</v>
      </c>
      <c r="BD827" s="29">
        <f t="shared" si="1511"/>
        <v>2.004175</v>
      </c>
      <c r="BE827" s="29">
        <f t="shared" si="1511"/>
        <v>2.1121750000000001</v>
      </c>
      <c r="BG827" s="29">
        <f t="shared" si="1514"/>
        <v>2.443721</v>
      </c>
      <c r="BH827" s="29">
        <f t="shared" si="1515"/>
        <v>1.5262129999999998</v>
      </c>
      <c r="BI827" s="29">
        <f t="shared" si="1516"/>
        <v>2.1372450000000001</v>
      </c>
      <c r="BJ827" s="29">
        <f t="shared" si="1517"/>
        <v>-1.8344799999999997</v>
      </c>
      <c r="BK827" s="29">
        <f t="shared" si="1518"/>
        <v>-2.6234769999999998</v>
      </c>
      <c r="BL827" s="29">
        <f t="shared" si="1519"/>
        <v>2.8400950000000003</v>
      </c>
      <c r="BM827" s="29">
        <f t="shared" si="1520"/>
        <v>0.56686054545454567</v>
      </c>
      <c r="BN827" s="29">
        <f t="shared" si="1521"/>
        <v>3.7957650000000003</v>
      </c>
      <c r="BO827" s="29">
        <f t="shared" si="1522"/>
        <v>5.1792100000000003</v>
      </c>
    </row>
    <row r="828" spans="1:67" x14ac:dyDescent="0.25">
      <c r="A828" s="25" t="s">
        <v>125</v>
      </c>
      <c r="B828" s="25" t="s">
        <v>98</v>
      </c>
      <c r="C828" s="25" t="s">
        <v>92</v>
      </c>
      <c r="D828" s="26">
        <v>35</v>
      </c>
      <c r="F828" s="29">
        <v>0.85265000000000002</v>
      </c>
      <c r="G828" s="29">
        <v>0.24005299999999999</v>
      </c>
      <c r="H828" s="29">
        <v>1.5613220000000001</v>
      </c>
      <c r="I828" s="29">
        <v>0.528285</v>
      </c>
      <c r="J828" s="29">
        <v>9.9120000000000007E-3</v>
      </c>
      <c r="K828" s="29">
        <v>2.2499000000000002E-2</v>
      </c>
      <c r="L828" s="29">
        <v>1.279847</v>
      </c>
      <c r="M828" s="58">
        <v>1.071326</v>
      </c>
      <c r="N828" s="58">
        <v>1.7604489999999999</v>
      </c>
      <c r="O828" s="58">
        <v>1.721136</v>
      </c>
      <c r="R828" s="31"/>
      <c r="S828" s="31">
        <f t="shared" si="1453"/>
        <v>0.24005299999999999</v>
      </c>
      <c r="T828" s="31">
        <f t="shared" si="1454"/>
        <v>1.5613220000000001</v>
      </c>
      <c r="U828" s="31">
        <f t="shared" si="1455"/>
        <v>0.528285</v>
      </c>
      <c r="V828" s="31">
        <f t="shared" si="1456"/>
        <v>9.9120000000000007E-3</v>
      </c>
      <c r="W828" s="31">
        <f t="shared" si="1457"/>
        <v>2.2499000000000002E-2</v>
      </c>
      <c r="X828" s="31">
        <f t="shared" si="1458"/>
        <v>1.279847</v>
      </c>
      <c r="Y828" s="60">
        <f t="shared" si="1459"/>
        <v>0.95204818181818174</v>
      </c>
      <c r="Z828" s="60">
        <f t="shared" si="1460"/>
        <v>1.7604489999999999</v>
      </c>
      <c r="AA828" s="60">
        <f t="shared" si="1461"/>
        <v>1.721136</v>
      </c>
      <c r="AC828" s="60"/>
      <c r="AD828" s="60"/>
      <c r="AE828" s="60"/>
      <c r="AF828" s="60"/>
      <c r="AG828" s="60"/>
      <c r="AH828" s="60"/>
      <c r="AI828" s="60"/>
      <c r="AJ828" s="60"/>
      <c r="AK828" s="60"/>
      <c r="AM828" s="31"/>
      <c r="AN828" s="31"/>
      <c r="AO828" s="31"/>
      <c r="AP828" s="31"/>
      <c r="AQ828" s="31"/>
      <c r="AR828" s="31"/>
      <c r="AS828" s="60"/>
      <c r="AW828" s="29">
        <f t="shared" si="1513"/>
        <v>0.24005299999999999</v>
      </c>
      <c r="AX828" s="29">
        <f t="shared" si="1511"/>
        <v>1.5613220000000001</v>
      </c>
      <c r="AY828" s="29">
        <f t="shared" si="1511"/>
        <v>0.528285</v>
      </c>
      <c r="AZ828" s="29">
        <f t="shared" si="1511"/>
        <v>9.9120000000000007E-3</v>
      </c>
      <c r="BA828" s="29">
        <f t="shared" si="1511"/>
        <v>2.2499000000000002E-2</v>
      </c>
      <c r="BB828" s="29">
        <f t="shared" si="1511"/>
        <v>1.279847</v>
      </c>
      <c r="BC828" s="29">
        <f t="shared" si="1511"/>
        <v>0.95204818181818174</v>
      </c>
      <c r="BD828" s="29">
        <f t="shared" si="1511"/>
        <v>1.7604489999999999</v>
      </c>
      <c r="BE828" s="29">
        <f t="shared" si="1511"/>
        <v>1.721136</v>
      </c>
      <c r="BG828" s="29">
        <f t="shared" si="1514"/>
        <v>2.6837740000000001</v>
      </c>
      <c r="BH828" s="29">
        <f t="shared" si="1515"/>
        <v>3.0875349999999999</v>
      </c>
      <c r="BI828" s="29">
        <f t="shared" si="1516"/>
        <v>2.66553</v>
      </c>
      <c r="BJ828" s="29">
        <f t="shared" si="1517"/>
        <v>-1.8245679999999997</v>
      </c>
      <c r="BK828" s="29">
        <f t="shared" si="1518"/>
        <v>-2.600978</v>
      </c>
      <c r="BL828" s="29">
        <f t="shared" si="1519"/>
        <v>4.119942</v>
      </c>
      <c r="BM828" s="29">
        <f t="shared" si="1520"/>
        <v>1.5189087272727275</v>
      </c>
      <c r="BN828" s="29">
        <f t="shared" si="1521"/>
        <v>5.5562140000000007</v>
      </c>
      <c r="BO828" s="29">
        <f t="shared" si="1522"/>
        <v>6.9003460000000008</v>
      </c>
    </row>
    <row r="829" spans="1:67" x14ac:dyDescent="0.25">
      <c r="A829" s="25" t="s">
        <v>125</v>
      </c>
      <c r="B829" s="25" t="s">
        <v>98</v>
      </c>
      <c r="C829" s="25" t="s">
        <v>93</v>
      </c>
      <c r="D829" s="26">
        <v>36</v>
      </c>
      <c r="F829" s="29">
        <v>0.80983899999999998</v>
      </c>
      <c r="G829" s="29">
        <v>-0.319521</v>
      </c>
      <c r="H829" s="29">
        <v>0.97008899999999998</v>
      </c>
      <c r="I829" s="29">
        <v>9.3213000000000004E-2</v>
      </c>
      <c r="J829" s="29">
        <v>-0.33455200000000002</v>
      </c>
      <c r="K829" s="29">
        <v>-0.33081100000000002</v>
      </c>
      <c r="L829" s="29">
        <v>0.68903400000000004</v>
      </c>
      <c r="M829" s="58">
        <v>0.20494200000000001</v>
      </c>
      <c r="N829" s="58">
        <v>1.276683</v>
      </c>
      <c r="O829" s="58">
        <v>1.1392469999999999</v>
      </c>
      <c r="R829" s="31"/>
      <c r="S829" s="31">
        <f t="shared" si="1453"/>
        <v>-0.319521</v>
      </c>
      <c r="T829" s="31">
        <f t="shared" si="1454"/>
        <v>0.97008899999999998</v>
      </c>
      <c r="U829" s="31">
        <f t="shared" si="1455"/>
        <v>9.3213000000000004E-2</v>
      </c>
      <c r="V829" s="31">
        <f t="shared" si="1456"/>
        <v>-0.33455200000000002</v>
      </c>
      <c r="W829" s="31">
        <f t="shared" si="1457"/>
        <v>-0.33081100000000002</v>
      </c>
      <c r="X829" s="31">
        <f t="shared" si="1458"/>
        <v>0.68903400000000004</v>
      </c>
      <c r="Y829" s="60">
        <f t="shared" si="1459"/>
        <v>0.53488581818181813</v>
      </c>
      <c r="Z829" s="60">
        <f t="shared" si="1460"/>
        <v>1.276683</v>
      </c>
      <c r="AA829" s="60">
        <f t="shared" si="1461"/>
        <v>1.1392469999999999</v>
      </c>
      <c r="AC829" s="60"/>
      <c r="AD829" s="60"/>
      <c r="AE829" s="60"/>
      <c r="AF829" s="60"/>
      <c r="AG829" s="60"/>
      <c r="AH829" s="60"/>
      <c r="AI829" s="60"/>
      <c r="AJ829" s="60"/>
      <c r="AK829" s="60"/>
      <c r="AM829" s="31"/>
      <c r="AN829" s="31"/>
      <c r="AO829" s="31"/>
      <c r="AP829" s="31"/>
      <c r="AQ829" s="31"/>
      <c r="AR829" s="31"/>
      <c r="AS829" s="60"/>
      <c r="AW829" s="29">
        <f t="shared" si="1513"/>
        <v>-0.319521</v>
      </c>
      <c r="AX829" s="29">
        <f t="shared" si="1511"/>
        <v>0.97008899999999998</v>
      </c>
      <c r="AY829" s="29">
        <f t="shared" si="1511"/>
        <v>9.3213000000000004E-2</v>
      </c>
      <c r="AZ829" s="29">
        <f t="shared" si="1511"/>
        <v>-0.33455200000000002</v>
      </c>
      <c r="BA829" s="29">
        <f t="shared" si="1511"/>
        <v>-0.33081100000000002</v>
      </c>
      <c r="BB829" s="29">
        <f t="shared" si="1511"/>
        <v>0.68903400000000004</v>
      </c>
      <c r="BC829" s="29">
        <f t="shared" si="1511"/>
        <v>0.53488581818181813</v>
      </c>
      <c r="BD829" s="29">
        <f t="shared" si="1511"/>
        <v>1.276683</v>
      </c>
      <c r="BE829" s="29">
        <f t="shared" si="1511"/>
        <v>1.1392469999999999</v>
      </c>
      <c r="BG829" s="29">
        <f t="shared" si="1514"/>
        <v>2.3642530000000002</v>
      </c>
      <c r="BH829" s="29">
        <f t="shared" si="1515"/>
        <v>4.0576239999999997</v>
      </c>
      <c r="BI829" s="29">
        <f t="shared" si="1516"/>
        <v>2.7587429999999999</v>
      </c>
      <c r="BJ829" s="29">
        <f t="shared" si="1517"/>
        <v>-2.1591199999999997</v>
      </c>
      <c r="BK829" s="29">
        <f t="shared" si="1518"/>
        <v>-2.9317890000000002</v>
      </c>
      <c r="BL829" s="29">
        <f t="shared" si="1519"/>
        <v>4.8089760000000004</v>
      </c>
      <c r="BM829" s="29">
        <f t="shared" si="1520"/>
        <v>2.0537945454545454</v>
      </c>
      <c r="BN829" s="29">
        <f t="shared" si="1521"/>
        <v>6.8328970000000009</v>
      </c>
      <c r="BO829" s="29">
        <f t="shared" si="1522"/>
        <v>8.039593</v>
      </c>
    </row>
    <row r="830" spans="1:67" x14ac:dyDescent="0.25">
      <c r="A830" s="25" t="s">
        <v>126</v>
      </c>
      <c r="B830" s="25" t="s">
        <v>91</v>
      </c>
      <c r="C830" s="25" t="s">
        <v>91</v>
      </c>
      <c r="D830" s="26" t="s">
        <v>100</v>
      </c>
      <c r="F830" s="29">
        <v>1.066994</v>
      </c>
      <c r="G830" s="29">
        <v>0.16820599999999999</v>
      </c>
      <c r="H830" s="29">
        <v>1.2610589999999999</v>
      </c>
      <c r="I830" s="29">
        <v>0.286325</v>
      </c>
      <c r="J830" s="29">
        <v>-2.2716E-2</v>
      </c>
      <c r="K830" s="29">
        <v>2.6237E-2</v>
      </c>
      <c r="L830" s="29">
        <v>0.84641</v>
      </c>
      <c r="M830" s="58">
        <v>0.71130000000000004</v>
      </c>
      <c r="N830" s="58">
        <v>1.7726580000000001</v>
      </c>
      <c r="O830" s="58">
        <v>1.473938</v>
      </c>
      <c r="R830" s="31"/>
      <c r="S830" s="31">
        <f t="shared" si="1453"/>
        <v>0.16820599999999999</v>
      </c>
      <c r="T830" s="31">
        <f t="shared" si="1454"/>
        <v>1.2610589999999999</v>
      </c>
      <c r="U830" s="31">
        <f t="shared" si="1455"/>
        <v>0.286325</v>
      </c>
      <c r="V830" s="31">
        <f t="shared" si="1456"/>
        <v>-2.2716E-2</v>
      </c>
      <c r="W830" s="31">
        <f t="shared" si="1457"/>
        <v>2.6237E-2</v>
      </c>
      <c r="X830" s="31">
        <f t="shared" si="1458"/>
        <v>0.84641</v>
      </c>
      <c r="Y830" s="60">
        <f t="shared" si="1459"/>
        <v>0.90531490909090906</v>
      </c>
      <c r="Z830" s="60">
        <f t="shared" si="1460"/>
        <v>1.7726580000000001</v>
      </c>
      <c r="AA830" s="60">
        <f t="shared" si="1461"/>
        <v>1.473938</v>
      </c>
      <c r="AC830" s="60"/>
      <c r="AD830" s="60"/>
      <c r="AE830" s="60"/>
      <c r="AF830" s="60"/>
      <c r="AG830" s="60"/>
      <c r="AH830" s="60"/>
      <c r="AI830" s="60"/>
      <c r="AJ830" s="60"/>
      <c r="AK830" s="60"/>
      <c r="AM830" s="31"/>
      <c r="AN830" s="31"/>
      <c r="AO830" s="31"/>
      <c r="AP830" s="31"/>
      <c r="AQ830" s="31"/>
      <c r="AR830" s="31"/>
      <c r="AS830" s="60"/>
      <c r="AW830" s="29">
        <f t="shared" si="1513"/>
        <v>0.16820599999999999</v>
      </c>
      <c r="AX830" s="29">
        <f t="shared" si="1511"/>
        <v>1.2610589999999999</v>
      </c>
      <c r="AY830" s="29">
        <f t="shared" si="1511"/>
        <v>0.286325</v>
      </c>
      <c r="AZ830" s="29">
        <f t="shared" si="1511"/>
        <v>-2.2716E-2</v>
      </c>
      <c r="BA830" s="29">
        <f t="shared" si="1511"/>
        <v>2.6237E-2</v>
      </c>
      <c r="BB830" s="29">
        <f t="shared" si="1511"/>
        <v>0.84641</v>
      </c>
      <c r="BC830" s="29">
        <f t="shared" si="1511"/>
        <v>0.90531490909090906</v>
      </c>
      <c r="BD830" s="29">
        <f t="shared" si="1511"/>
        <v>1.7726580000000001</v>
      </c>
      <c r="BE830" s="29">
        <f t="shared" si="1511"/>
        <v>1.473938</v>
      </c>
      <c r="BG830" s="29">
        <f t="shared" si="1514"/>
        <v>2.5324590000000002</v>
      </c>
      <c r="BH830" s="29">
        <f t="shared" si="1515"/>
        <v>5.318683</v>
      </c>
      <c r="BI830" s="29">
        <f t="shared" si="1516"/>
        <v>3.0450680000000001</v>
      </c>
      <c r="BJ830" s="29">
        <f t="shared" si="1517"/>
        <v>-2.1818359999999997</v>
      </c>
      <c r="BK830" s="29">
        <f t="shared" si="1518"/>
        <v>-2.9055520000000001</v>
      </c>
      <c r="BL830" s="29">
        <f t="shared" si="1519"/>
        <v>5.655386</v>
      </c>
      <c r="BM830" s="29">
        <f t="shared" si="1520"/>
        <v>2.9591094545454544</v>
      </c>
      <c r="BN830" s="29">
        <f t="shared" si="1521"/>
        <v>8.6055550000000007</v>
      </c>
      <c r="BO830" s="29">
        <f t="shared" si="1522"/>
        <v>9.5135310000000004</v>
      </c>
    </row>
    <row r="831" spans="1:67" x14ac:dyDescent="0.25">
      <c r="A831" s="25" t="s">
        <v>126</v>
      </c>
      <c r="B831" s="25" t="s">
        <v>91</v>
      </c>
      <c r="C831" s="25" t="s">
        <v>92</v>
      </c>
      <c r="D831" s="26">
        <v>2</v>
      </c>
      <c r="F831" s="29">
        <v>0.12975700000000001</v>
      </c>
      <c r="G831" s="29">
        <v>-0.64288199999999995</v>
      </c>
      <c r="H831" s="29">
        <v>0.112618</v>
      </c>
      <c r="I831" s="29">
        <v>-0.46555999999999997</v>
      </c>
      <c r="J831" s="29">
        <v>-0.79425800000000002</v>
      </c>
      <c r="K831" s="29">
        <v>-0.86707299999999998</v>
      </c>
      <c r="L831" s="29">
        <v>-0.209892</v>
      </c>
      <c r="M831" s="58">
        <v>-8.3356E-2</v>
      </c>
      <c r="N831" s="58">
        <v>0.116142</v>
      </c>
      <c r="O831" s="58">
        <v>2.7025E-2</v>
      </c>
      <c r="R831" s="31"/>
      <c r="S831" s="31">
        <f t="shared" si="1453"/>
        <v>-0.64288199999999995</v>
      </c>
      <c r="T831" s="31">
        <f t="shared" si="1454"/>
        <v>0.112618</v>
      </c>
      <c r="U831" s="31">
        <f t="shared" si="1455"/>
        <v>-0.46555999999999997</v>
      </c>
      <c r="V831" s="31">
        <f t="shared" si="1456"/>
        <v>-0.79425800000000002</v>
      </c>
      <c r="W831" s="31">
        <f t="shared" si="1457"/>
        <v>-0.86707299999999998</v>
      </c>
      <c r="X831" s="31">
        <f t="shared" si="1458"/>
        <v>-0.209892</v>
      </c>
      <c r="Y831" s="60">
        <f t="shared" si="1459"/>
        <v>3.2887454545454553E-2</v>
      </c>
      <c r="Z831" s="60">
        <f t="shared" si="1460"/>
        <v>0.116142</v>
      </c>
      <c r="AA831" s="60">
        <f t="shared" si="1461"/>
        <v>2.7025E-2</v>
      </c>
      <c r="AC831" s="60"/>
      <c r="AD831" s="60"/>
      <c r="AE831" s="60"/>
      <c r="AF831" s="60"/>
      <c r="AG831" s="60"/>
      <c r="AH831" s="60"/>
      <c r="AI831" s="60"/>
      <c r="AJ831" s="60"/>
      <c r="AK831" s="60"/>
      <c r="AM831" s="31"/>
      <c r="AN831" s="31"/>
      <c r="AO831" s="31"/>
      <c r="AP831" s="31"/>
      <c r="AQ831" s="31"/>
      <c r="AR831" s="31"/>
      <c r="AS831" s="60"/>
      <c r="AW831" s="29">
        <f t="shared" si="1513"/>
        <v>-0.64288199999999995</v>
      </c>
      <c r="AX831" s="29">
        <f t="shared" si="1511"/>
        <v>0.112618</v>
      </c>
      <c r="AY831" s="29">
        <f t="shared" si="1511"/>
        <v>-0.46555999999999997</v>
      </c>
      <c r="AZ831" s="29">
        <f t="shared" si="1511"/>
        <v>-0.79425800000000002</v>
      </c>
      <c r="BA831" s="29">
        <f t="shared" si="1511"/>
        <v>-0.86707299999999998</v>
      </c>
      <c r="BB831" s="29">
        <f t="shared" si="1511"/>
        <v>-0.209892</v>
      </c>
      <c r="BC831" s="29">
        <f t="shared" si="1511"/>
        <v>3.2887454545454553E-2</v>
      </c>
      <c r="BD831" s="29">
        <f t="shared" si="1511"/>
        <v>0.116142</v>
      </c>
      <c r="BE831" s="29">
        <f t="shared" si="1511"/>
        <v>2.7025E-2</v>
      </c>
      <c r="BG831" s="29">
        <f t="shared" si="1514"/>
        <v>1.8895770000000003</v>
      </c>
      <c r="BH831" s="29">
        <f t="shared" si="1515"/>
        <v>5.4313010000000004</v>
      </c>
      <c r="BI831" s="29">
        <f t="shared" si="1516"/>
        <v>2.5795080000000001</v>
      </c>
      <c r="BJ831" s="29">
        <f t="shared" si="1517"/>
        <v>-2.9760939999999998</v>
      </c>
      <c r="BK831" s="29">
        <f t="shared" si="1518"/>
        <v>-3.7726250000000001</v>
      </c>
      <c r="BL831" s="29">
        <f t="shared" si="1519"/>
        <v>5.4454940000000001</v>
      </c>
      <c r="BM831" s="29">
        <f t="shared" si="1520"/>
        <v>2.9919969090909091</v>
      </c>
      <c r="BN831" s="29">
        <f t="shared" si="1521"/>
        <v>8.7216970000000007</v>
      </c>
      <c r="BO831" s="29">
        <f t="shared" si="1522"/>
        <v>9.5405560000000005</v>
      </c>
    </row>
    <row r="832" spans="1:67" x14ac:dyDescent="0.25">
      <c r="A832" s="25" t="s">
        <v>126</v>
      </c>
      <c r="B832" s="25" t="s">
        <v>91</v>
      </c>
      <c r="C832" s="25" t="s">
        <v>93</v>
      </c>
      <c r="D832" s="26">
        <v>3</v>
      </c>
      <c r="F832" s="29">
        <v>4.4900000000000001E-3</v>
      </c>
      <c r="G832" s="29">
        <v>-0.61975100000000005</v>
      </c>
      <c r="H832" s="29">
        <v>1.4392E-2</v>
      </c>
      <c r="I832" s="29">
        <v>-0.56957199999999997</v>
      </c>
      <c r="J832" s="29">
        <v>-0.80543799999999999</v>
      </c>
      <c r="K832" s="29">
        <v>-0.86259300000000005</v>
      </c>
      <c r="L832" s="29">
        <v>-0.17821300000000001</v>
      </c>
      <c r="M832" s="58">
        <v>-0.26612000000000002</v>
      </c>
      <c r="N832" s="58">
        <v>0.62929400000000002</v>
      </c>
      <c r="O832" s="58">
        <v>0.35793399999999997</v>
      </c>
      <c r="R832" s="31"/>
      <c r="S832" s="31">
        <f t="shared" si="1453"/>
        <v>-0.61975100000000005</v>
      </c>
      <c r="T832" s="31">
        <f t="shared" si="1454"/>
        <v>1.4392E-2</v>
      </c>
      <c r="U832" s="31">
        <f t="shared" si="1455"/>
        <v>-0.56957199999999997</v>
      </c>
      <c r="V832" s="31">
        <f t="shared" si="1456"/>
        <v>-0.80543799999999999</v>
      </c>
      <c r="W832" s="31">
        <f t="shared" si="1457"/>
        <v>-0.86259300000000005</v>
      </c>
      <c r="X832" s="31">
        <f t="shared" si="1458"/>
        <v>-0.17821300000000001</v>
      </c>
      <c r="Y832" s="60">
        <f t="shared" si="1459"/>
        <v>-0.11851454545454546</v>
      </c>
      <c r="Z832" s="60">
        <f t="shared" si="1460"/>
        <v>0.62929400000000002</v>
      </c>
      <c r="AA832" s="60">
        <f t="shared" si="1461"/>
        <v>0.35793399999999997</v>
      </c>
      <c r="AC832" s="60"/>
      <c r="AD832" s="60"/>
      <c r="AE832" s="60"/>
      <c r="AF832" s="60"/>
      <c r="AG832" s="60"/>
      <c r="AH832" s="60"/>
      <c r="AI832" s="60"/>
      <c r="AJ832" s="60"/>
      <c r="AK832" s="60"/>
      <c r="AM832" s="31"/>
      <c r="AN832" s="31"/>
      <c r="AO832" s="31"/>
      <c r="AP832" s="31"/>
      <c r="AQ832" s="31"/>
      <c r="AR832" s="31"/>
      <c r="AS832" s="60"/>
      <c r="AW832" s="29">
        <f t="shared" si="1513"/>
        <v>-0.61975100000000005</v>
      </c>
      <c r="AX832" s="29">
        <f t="shared" si="1511"/>
        <v>1.4392E-2</v>
      </c>
      <c r="AY832" s="29">
        <f t="shared" si="1511"/>
        <v>-0.56957199999999997</v>
      </c>
      <c r="AZ832" s="29">
        <f t="shared" si="1511"/>
        <v>-0.80543799999999999</v>
      </c>
      <c r="BA832" s="29">
        <f t="shared" si="1511"/>
        <v>-0.86259300000000005</v>
      </c>
      <c r="BB832" s="29">
        <f t="shared" si="1511"/>
        <v>-0.17821300000000001</v>
      </c>
      <c r="BC832" s="29">
        <f t="shared" si="1511"/>
        <v>-0.11851454545454546</v>
      </c>
      <c r="BD832" s="29">
        <f t="shared" si="1511"/>
        <v>0.62929400000000002</v>
      </c>
      <c r="BE832" s="29">
        <f t="shared" si="1511"/>
        <v>0.35793399999999997</v>
      </c>
      <c r="BG832" s="29">
        <f t="shared" si="1514"/>
        <v>1.2698260000000001</v>
      </c>
      <c r="BH832" s="29">
        <f t="shared" si="1515"/>
        <v>5.4456930000000003</v>
      </c>
      <c r="BI832" s="29">
        <f t="shared" si="1516"/>
        <v>2.0099360000000002</v>
      </c>
      <c r="BJ832" s="29">
        <f t="shared" si="1517"/>
        <v>-3.7815319999999999</v>
      </c>
      <c r="BK832" s="29">
        <f t="shared" si="1518"/>
        <v>-4.6352180000000001</v>
      </c>
      <c r="BL832" s="29">
        <f t="shared" si="1519"/>
        <v>5.2672809999999997</v>
      </c>
      <c r="BM832" s="29">
        <f t="shared" si="1520"/>
        <v>2.8734823636363638</v>
      </c>
      <c r="BN832" s="29">
        <f t="shared" si="1521"/>
        <v>9.3509910000000005</v>
      </c>
      <c r="BO832" s="29">
        <f t="shared" si="1522"/>
        <v>9.8984900000000007</v>
      </c>
    </row>
    <row r="833" spans="1:67" x14ac:dyDescent="0.25">
      <c r="A833" s="25" t="s">
        <v>126</v>
      </c>
      <c r="B833" s="25" t="s">
        <v>92</v>
      </c>
      <c r="C833" s="25" t="s">
        <v>91</v>
      </c>
      <c r="D833" s="26">
        <v>4</v>
      </c>
      <c r="F833" s="29">
        <v>0.245342</v>
      </c>
      <c r="G833" s="29">
        <v>-0.19753799999999999</v>
      </c>
      <c r="H833" s="29">
        <v>0.35654400000000003</v>
      </c>
      <c r="I833" s="29">
        <v>-2.0419E-2</v>
      </c>
      <c r="J833" s="29">
        <v>6.9524000000000002E-2</v>
      </c>
      <c r="K833" s="29">
        <v>-0.27221600000000001</v>
      </c>
      <c r="L833" s="29">
        <v>0.29339700000000002</v>
      </c>
      <c r="M833" s="58">
        <v>0.13170599999999999</v>
      </c>
      <c r="N833" s="58">
        <v>0.98628899999999997</v>
      </c>
      <c r="O833" s="58">
        <v>1.042411</v>
      </c>
      <c r="R833" s="31"/>
      <c r="S833" s="31">
        <f t="shared" si="1453"/>
        <v>-0.19753799999999999</v>
      </c>
      <c r="T833" s="31">
        <f t="shared" si="1454"/>
        <v>0.35654400000000003</v>
      </c>
      <c r="U833" s="31">
        <f t="shared" si="1455"/>
        <v>-2.0419E-2</v>
      </c>
      <c r="V833" s="31">
        <f t="shared" si="1456"/>
        <v>6.9524000000000002E-2</v>
      </c>
      <c r="W833" s="31">
        <f t="shared" si="1457"/>
        <v>-0.27221600000000001</v>
      </c>
      <c r="X833" s="31">
        <f t="shared" si="1458"/>
        <v>0.29339700000000002</v>
      </c>
      <c r="Y833" s="60">
        <f t="shared" si="1459"/>
        <v>0.19368927272727274</v>
      </c>
      <c r="Z833" s="60">
        <f t="shared" si="1460"/>
        <v>0.98628899999999997</v>
      </c>
      <c r="AA833" s="60">
        <f t="shared" si="1461"/>
        <v>1.042411</v>
      </c>
      <c r="AC833" s="60"/>
      <c r="AD833" s="60"/>
      <c r="AE833" s="60"/>
      <c r="AF833" s="60"/>
      <c r="AG833" s="60"/>
      <c r="AH833" s="60"/>
      <c r="AI833" s="60"/>
      <c r="AJ833" s="60"/>
      <c r="AK833" s="60"/>
      <c r="AM833" s="31"/>
      <c r="AN833" s="31"/>
      <c r="AO833" s="31"/>
      <c r="AP833" s="31"/>
      <c r="AQ833" s="31"/>
      <c r="AR833" s="31"/>
      <c r="AS833" s="60"/>
      <c r="AW833" s="29">
        <f t="shared" si="1513"/>
        <v>-0.19753799999999999</v>
      </c>
      <c r="AX833" s="29">
        <f t="shared" si="1511"/>
        <v>0.35654400000000003</v>
      </c>
      <c r="AY833" s="29">
        <f t="shared" si="1511"/>
        <v>-2.0419E-2</v>
      </c>
      <c r="AZ833" s="29">
        <f t="shared" si="1511"/>
        <v>6.9524000000000002E-2</v>
      </c>
      <c r="BA833" s="29">
        <f t="shared" si="1511"/>
        <v>-0.27221600000000001</v>
      </c>
      <c r="BB833" s="29">
        <f t="shared" si="1511"/>
        <v>0.29339700000000002</v>
      </c>
      <c r="BC833" s="29">
        <f t="shared" si="1511"/>
        <v>0.19368927272727274</v>
      </c>
      <c r="BD833" s="29">
        <f t="shared" si="1511"/>
        <v>0.98628899999999997</v>
      </c>
      <c r="BE833" s="29">
        <f t="shared" si="1511"/>
        <v>1.042411</v>
      </c>
      <c r="BG833" s="29">
        <f t="shared" si="1514"/>
        <v>1.0722880000000001</v>
      </c>
      <c r="BH833" s="29">
        <f t="shared" si="1515"/>
        <v>5.8022370000000008</v>
      </c>
      <c r="BI833" s="29">
        <f t="shared" si="1516"/>
        <v>1.9895170000000002</v>
      </c>
      <c r="BJ833" s="29">
        <f t="shared" si="1517"/>
        <v>-3.712008</v>
      </c>
      <c r="BK833" s="29">
        <f t="shared" si="1518"/>
        <v>-4.9074340000000003</v>
      </c>
      <c r="BL833" s="29">
        <f t="shared" si="1519"/>
        <v>5.5606779999999993</v>
      </c>
      <c r="BM833" s="29">
        <f t="shared" si="1520"/>
        <v>3.0671716363636365</v>
      </c>
      <c r="BN833" s="29">
        <f t="shared" si="1521"/>
        <v>10.33728</v>
      </c>
      <c r="BO833" s="29">
        <f t="shared" si="1522"/>
        <v>10.940901</v>
      </c>
    </row>
    <row r="834" spans="1:67" x14ac:dyDescent="0.25">
      <c r="A834" s="25" t="s">
        <v>126</v>
      </c>
      <c r="B834" s="25" t="s">
        <v>92</v>
      </c>
      <c r="C834" s="25" t="s">
        <v>92</v>
      </c>
      <c r="D834" s="26">
        <v>5</v>
      </c>
      <c r="F834" s="29">
        <v>0.171267</v>
      </c>
      <c r="G834" s="29">
        <v>-0.24665500000000001</v>
      </c>
      <c r="H834" s="29">
        <v>0.127442</v>
      </c>
      <c r="I834" s="29">
        <v>-0.10588400000000001</v>
      </c>
      <c r="J834" s="29">
        <v>-9.4893000000000005E-2</v>
      </c>
      <c r="K834" s="29">
        <v>-0.42504999999999998</v>
      </c>
      <c r="L834" s="29">
        <v>5.1443000000000003E-2</v>
      </c>
      <c r="M834" s="58">
        <v>0.15509300000000001</v>
      </c>
      <c r="N834" s="58">
        <v>0.79172799999999999</v>
      </c>
      <c r="O834" s="58">
        <v>0.79780899999999999</v>
      </c>
      <c r="R834" s="31"/>
      <c r="S834" s="31">
        <f t="shared" si="1453"/>
        <v>-0.24665500000000001</v>
      </c>
      <c r="T834" s="31">
        <f t="shared" si="1454"/>
        <v>0.127442</v>
      </c>
      <c r="U834" s="31">
        <f t="shared" si="1455"/>
        <v>-0.10588400000000001</v>
      </c>
      <c r="V834" s="31">
        <f t="shared" si="1456"/>
        <v>-9.4893000000000005E-2</v>
      </c>
      <c r="W834" s="31">
        <f t="shared" si="1457"/>
        <v>-0.42504999999999998</v>
      </c>
      <c r="X834" s="31">
        <f t="shared" si="1458"/>
        <v>5.1443000000000003E-2</v>
      </c>
      <c r="Y834" s="60">
        <f t="shared" si="1459"/>
        <v>0.16391518181818182</v>
      </c>
      <c r="Z834" s="60">
        <f t="shared" si="1460"/>
        <v>0.79172799999999999</v>
      </c>
      <c r="AA834" s="60">
        <f t="shared" si="1461"/>
        <v>0.79780899999999999</v>
      </c>
      <c r="AC834" s="60"/>
      <c r="AD834" s="60"/>
      <c r="AE834" s="60"/>
      <c r="AF834" s="60"/>
      <c r="AG834" s="60"/>
      <c r="AH834" s="60"/>
      <c r="AI834" s="60"/>
      <c r="AJ834" s="60"/>
      <c r="AK834" s="60"/>
      <c r="AM834" s="31"/>
      <c r="AN834" s="31"/>
      <c r="AO834" s="31"/>
      <c r="AP834" s="31"/>
      <c r="AQ834" s="31"/>
      <c r="AR834" s="31"/>
      <c r="AS834" s="60"/>
      <c r="AW834" s="29">
        <f t="shared" si="1513"/>
        <v>-0.24665500000000001</v>
      </c>
      <c r="AX834" s="29">
        <f t="shared" si="1511"/>
        <v>0.127442</v>
      </c>
      <c r="AY834" s="29">
        <f t="shared" si="1511"/>
        <v>-0.10588400000000001</v>
      </c>
      <c r="AZ834" s="29">
        <f t="shared" si="1511"/>
        <v>-9.4893000000000005E-2</v>
      </c>
      <c r="BA834" s="29">
        <f t="shared" si="1511"/>
        <v>-0.42504999999999998</v>
      </c>
      <c r="BB834" s="29">
        <f t="shared" si="1511"/>
        <v>5.1443000000000003E-2</v>
      </c>
      <c r="BC834" s="29">
        <f t="shared" si="1511"/>
        <v>0.16391518181818182</v>
      </c>
      <c r="BD834" s="29">
        <f t="shared" si="1511"/>
        <v>0.79172799999999999</v>
      </c>
      <c r="BE834" s="29">
        <f t="shared" si="1511"/>
        <v>0.79780899999999999</v>
      </c>
      <c r="BG834" s="29">
        <f t="shared" si="1514"/>
        <v>0.82563300000000006</v>
      </c>
      <c r="BH834" s="29">
        <f t="shared" si="1515"/>
        <v>5.929679000000001</v>
      </c>
      <c r="BI834" s="29">
        <f t="shared" si="1516"/>
        <v>1.8836330000000001</v>
      </c>
      <c r="BJ834" s="29">
        <f t="shared" si="1517"/>
        <v>-3.8069009999999999</v>
      </c>
      <c r="BK834" s="29">
        <f t="shared" si="1518"/>
        <v>-5.332484</v>
      </c>
      <c r="BL834" s="29">
        <f t="shared" si="1519"/>
        <v>5.6121209999999992</v>
      </c>
      <c r="BM834" s="29">
        <f t="shared" si="1520"/>
        <v>3.2310868181818182</v>
      </c>
      <c r="BN834" s="29">
        <f t="shared" si="1521"/>
        <v>11.129007999999999</v>
      </c>
      <c r="BO834" s="29">
        <f t="shared" si="1522"/>
        <v>11.738710000000001</v>
      </c>
    </row>
    <row r="835" spans="1:67" x14ac:dyDescent="0.25">
      <c r="A835" s="25" t="s">
        <v>126</v>
      </c>
      <c r="B835" s="25" t="s">
        <v>92</v>
      </c>
      <c r="C835" s="25" t="s">
        <v>93</v>
      </c>
      <c r="D835" s="26">
        <v>6</v>
      </c>
      <c r="F835" s="29">
        <v>8.4047999999999998E-2</v>
      </c>
      <c r="G835" s="29">
        <v>-0.30661500000000003</v>
      </c>
      <c r="H835" s="29">
        <v>-0.104453</v>
      </c>
      <c r="I835" s="29">
        <v>-0.20347499999999999</v>
      </c>
      <c r="J835" s="29">
        <v>-0.255249</v>
      </c>
      <c r="K835" s="29">
        <v>-0.55800499999999997</v>
      </c>
      <c r="L835" s="29">
        <v>-0.15274499999999999</v>
      </c>
      <c r="M835" s="58">
        <v>6.2795000000000004E-2</v>
      </c>
      <c r="N835" s="58">
        <v>0.571851</v>
      </c>
      <c r="O835" s="58">
        <v>0.51161299999999998</v>
      </c>
      <c r="R835" s="31"/>
      <c r="S835" s="31">
        <f t="shared" ref="S835:S898" si="1523">G835</f>
        <v>-0.30661500000000003</v>
      </c>
      <c r="T835" s="31">
        <f t="shared" ref="T835:T898" si="1524">H835</f>
        <v>-0.104453</v>
      </c>
      <c r="U835" s="31">
        <f t="shared" ref="U835:U898" si="1525">I835</f>
        <v>-0.20347499999999999</v>
      </c>
      <c r="V835" s="31">
        <f t="shared" ref="V835:V898" si="1526">J835</f>
        <v>-0.255249</v>
      </c>
      <c r="W835" s="31">
        <f t="shared" ref="W835:W898" si="1527">K835</f>
        <v>-0.55800499999999997</v>
      </c>
      <c r="X835" s="31">
        <f t="shared" ref="X835:X898" si="1528">L835</f>
        <v>-0.15274499999999999</v>
      </c>
      <c r="Y835" s="60">
        <f t="shared" ref="Y835:Y898" si="1529">(F835*$R$3+M835*$R$4)/($R$3+$R$4)</f>
        <v>7.4387545454545456E-2</v>
      </c>
      <c r="Z835" s="60">
        <f t="shared" ref="Z835:Z898" si="1530">N835</f>
        <v>0.571851</v>
      </c>
      <c r="AA835" s="60">
        <f t="shared" ref="AA835:AA898" si="1531">O835</f>
        <v>0.51161299999999998</v>
      </c>
      <c r="AC835" s="60"/>
      <c r="AD835" s="60"/>
      <c r="AE835" s="60"/>
      <c r="AF835" s="60"/>
      <c r="AG835" s="60"/>
      <c r="AH835" s="60"/>
      <c r="AI835" s="60"/>
      <c r="AJ835" s="60"/>
      <c r="AK835" s="60"/>
      <c r="AM835" s="31"/>
      <c r="AN835" s="31"/>
      <c r="AO835" s="31"/>
      <c r="AP835" s="31"/>
      <c r="AQ835" s="31"/>
      <c r="AR835" s="31"/>
      <c r="AS835" s="60"/>
      <c r="AW835" s="29">
        <f t="shared" si="1513"/>
        <v>-0.30661500000000003</v>
      </c>
      <c r="AX835" s="29">
        <f t="shared" si="1511"/>
        <v>-0.104453</v>
      </c>
      <c r="AY835" s="29">
        <f t="shared" si="1511"/>
        <v>-0.20347499999999999</v>
      </c>
      <c r="AZ835" s="29">
        <f t="shared" si="1511"/>
        <v>-0.255249</v>
      </c>
      <c r="BA835" s="29">
        <f t="shared" si="1511"/>
        <v>-0.55800499999999997</v>
      </c>
      <c r="BB835" s="29">
        <f t="shared" si="1511"/>
        <v>-0.15274499999999999</v>
      </c>
      <c r="BC835" s="29">
        <f t="shared" si="1511"/>
        <v>7.4387545454545456E-2</v>
      </c>
      <c r="BD835" s="29">
        <f t="shared" si="1511"/>
        <v>0.571851</v>
      </c>
      <c r="BE835" s="29">
        <f t="shared" si="1511"/>
        <v>0.51161299999999998</v>
      </c>
      <c r="BG835" s="29">
        <f t="shared" si="1514"/>
        <v>0.51901799999999998</v>
      </c>
      <c r="BH835" s="29">
        <f t="shared" si="1515"/>
        <v>5.8252260000000007</v>
      </c>
      <c r="BI835" s="29">
        <f t="shared" si="1516"/>
        <v>1.680158</v>
      </c>
      <c r="BJ835" s="29">
        <f t="shared" si="1517"/>
        <v>-4.0621499999999999</v>
      </c>
      <c r="BK835" s="29">
        <f t="shared" si="1518"/>
        <v>-5.8904889999999996</v>
      </c>
      <c r="BL835" s="29">
        <f t="shared" si="1519"/>
        <v>5.4593759999999989</v>
      </c>
      <c r="BM835" s="29">
        <f t="shared" si="1520"/>
        <v>3.3054743636363635</v>
      </c>
      <c r="BN835" s="29">
        <f t="shared" si="1521"/>
        <v>11.700858999999999</v>
      </c>
      <c r="BO835" s="29">
        <f t="shared" si="1522"/>
        <v>12.250323000000002</v>
      </c>
    </row>
    <row r="836" spans="1:67" x14ac:dyDescent="0.25">
      <c r="A836" s="25" t="s">
        <v>126</v>
      </c>
      <c r="B836" s="25" t="s">
        <v>93</v>
      </c>
      <c r="C836" s="25" t="s">
        <v>91</v>
      </c>
      <c r="D836" s="26">
        <v>7</v>
      </c>
      <c r="F836" s="29">
        <v>-0.14465500000000001</v>
      </c>
      <c r="G836" s="29">
        <v>-0.304817</v>
      </c>
      <c r="H836" s="29">
        <v>-0.102356</v>
      </c>
      <c r="I836" s="29">
        <v>-0.11854199999999999</v>
      </c>
      <c r="J836" s="29">
        <v>-0.21199100000000001</v>
      </c>
      <c r="K836" s="29">
        <v>-0.45223400000000002</v>
      </c>
      <c r="L836" s="29">
        <v>-0.13483300000000001</v>
      </c>
      <c r="M836" s="58">
        <v>-0.272783</v>
      </c>
      <c r="N836" s="58">
        <v>0.444079</v>
      </c>
      <c r="O836" s="58">
        <v>0.44207800000000003</v>
      </c>
      <c r="R836" s="31"/>
      <c r="S836" s="31">
        <f t="shared" si="1523"/>
        <v>-0.304817</v>
      </c>
      <c r="T836" s="31">
        <f t="shared" si="1524"/>
        <v>-0.102356</v>
      </c>
      <c r="U836" s="31">
        <f t="shared" si="1525"/>
        <v>-0.11854199999999999</v>
      </c>
      <c r="V836" s="31">
        <f t="shared" si="1526"/>
        <v>-0.21199100000000001</v>
      </c>
      <c r="W836" s="31">
        <f t="shared" si="1527"/>
        <v>-0.45223400000000002</v>
      </c>
      <c r="X836" s="31">
        <f t="shared" si="1528"/>
        <v>-0.13483300000000001</v>
      </c>
      <c r="Y836" s="60">
        <f t="shared" si="1529"/>
        <v>-0.20289499999999999</v>
      </c>
      <c r="Z836" s="60">
        <f t="shared" si="1530"/>
        <v>0.444079</v>
      </c>
      <c r="AA836" s="60">
        <f t="shared" si="1531"/>
        <v>0.44207800000000003</v>
      </c>
      <c r="AC836" s="60">
        <f>S836</f>
        <v>-0.304817</v>
      </c>
      <c r="AD836" s="60">
        <f t="shared" ref="AD836:AK851" si="1532">T836</f>
        <v>-0.102356</v>
      </c>
      <c r="AE836" s="60">
        <f t="shared" si="1532"/>
        <v>-0.11854199999999999</v>
      </c>
      <c r="AF836" s="60">
        <f t="shared" si="1532"/>
        <v>-0.21199100000000001</v>
      </c>
      <c r="AG836" s="60">
        <f t="shared" si="1532"/>
        <v>-0.45223400000000002</v>
      </c>
      <c r="AH836" s="60">
        <f t="shared" si="1532"/>
        <v>-0.13483300000000001</v>
      </c>
      <c r="AI836" s="60">
        <f t="shared" si="1532"/>
        <v>-0.20289499999999999</v>
      </c>
      <c r="AJ836" s="60">
        <f t="shared" si="1532"/>
        <v>0.444079</v>
      </c>
      <c r="AK836" s="60">
        <f t="shared" si="1532"/>
        <v>0.44207800000000003</v>
      </c>
      <c r="AM836" s="31">
        <f>AC836</f>
        <v>-0.304817</v>
      </c>
      <c r="AN836" s="31">
        <f t="shared" ref="AN836:AU836" si="1533">AD836</f>
        <v>-0.102356</v>
      </c>
      <c r="AO836" s="31">
        <f t="shared" si="1533"/>
        <v>-0.11854199999999999</v>
      </c>
      <c r="AP836" s="31">
        <f t="shared" si="1533"/>
        <v>-0.21199100000000001</v>
      </c>
      <c r="AQ836" s="31">
        <f t="shared" si="1533"/>
        <v>-0.45223400000000002</v>
      </c>
      <c r="AR836" s="31">
        <f t="shared" si="1533"/>
        <v>-0.13483300000000001</v>
      </c>
      <c r="AS836" s="31">
        <f t="shared" si="1533"/>
        <v>-0.20289499999999999</v>
      </c>
      <c r="AT836" s="31">
        <f t="shared" si="1533"/>
        <v>0.444079</v>
      </c>
      <c r="AU836" s="31">
        <f t="shared" si="1533"/>
        <v>0.44207800000000003</v>
      </c>
    </row>
    <row r="837" spans="1:67" x14ac:dyDescent="0.25">
      <c r="A837" s="25" t="s">
        <v>126</v>
      </c>
      <c r="B837" s="25" t="s">
        <v>93</v>
      </c>
      <c r="C837" s="25" t="s">
        <v>92</v>
      </c>
      <c r="D837" s="26">
        <v>8</v>
      </c>
      <c r="F837" s="29">
        <v>4.4735999999999998E-2</v>
      </c>
      <c r="G837" s="29">
        <v>-8.0570000000000003E-2</v>
      </c>
      <c r="H837" s="29">
        <v>0.119912</v>
      </c>
      <c r="I837" s="29">
        <v>0.15067</v>
      </c>
      <c r="J837" s="29">
        <v>1.464E-3</v>
      </c>
      <c r="K837" s="29">
        <v>-5.6274999999999999E-2</v>
      </c>
      <c r="L837" s="29">
        <v>0.23161399999999999</v>
      </c>
      <c r="M837" s="58">
        <v>-0.19923099999999999</v>
      </c>
      <c r="N837" s="58">
        <v>0.77542800000000001</v>
      </c>
      <c r="O837" s="58">
        <v>0.63869900000000002</v>
      </c>
      <c r="R837" s="31"/>
      <c r="S837" s="31">
        <f t="shared" si="1523"/>
        <v>-8.0570000000000003E-2</v>
      </c>
      <c r="T837" s="31">
        <f t="shared" si="1524"/>
        <v>0.119912</v>
      </c>
      <c r="U837" s="31">
        <f t="shared" si="1525"/>
        <v>0.15067</v>
      </c>
      <c r="V837" s="31">
        <f t="shared" si="1526"/>
        <v>1.464E-3</v>
      </c>
      <c r="W837" s="31">
        <f t="shared" si="1527"/>
        <v>-5.6274999999999999E-2</v>
      </c>
      <c r="X837" s="31">
        <f t="shared" si="1528"/>
        <v>0.23161399999999999</v>
      </c>
      <c r="Y837" s="60">
        <f t="shared" si="1529"/>
        <v>-6.6158090909090903E-2</v>
      </c>
      <c r="Z837" s="60">
        <f t="shared" si="1530"/>
        <v>0.77542800000000001</v>
      </c>
      <c r="AA837" s="60">
        <f t="shared" si="1531"/>
        <v>0.63869900000000002</v>
      </c>
      <c r="AC837" s="60">
        <f t="shared" ref="AC837:AC856" si="1534">S837</f>
        <v>-8.0570000000000003E-2</v>
      </c>
      <c r="AD837" s="60">
        <f t="shared" si="1532"/>
        <v>0.119912</v>
      </c>
      <c r="AE837" s="60">
        <f t="shared" si="1532"/>
        <v>0.15067</v>
      </c>
      <c r="AF837" s="60">
        <f t="shared" si="1532"/>
        <v>1.464E-3</v>
      </c>
      <c r="AG837" s="60">
        <f t="shared" si="1532"/>
        <v>-5.6274999999999999E-2</v>
      </c>
      <c r="AH837" s="60">
        <f t="shared" si="1532"/>
        <v>0.23161399999999999</v>
      </c>
      <c r="AI837" s="60">
        <f t="shared" si="1532"/>
        <v>-6.6158090909090903E-2</v>
      </c>
      <c r="AJ837" s="60">
        <f t="shared" si="1532"/>
        <v>0.77542800000000001</v>
      </c>
      <c r="AK837" s="60">
        <f t="shared" si="1532"/>
        <v>0.63869900000000002</v>
      </c>
      <c r="AM837" s="31">
        <f>AC837+AM836</f>
        <v>-0.38538700000000004</v>
      </c>
      <c r="AN837" s="31">
        <f t="shared" ref="AN837:AU852" si="1535">AD837+AN836</f>
        <v>1.7556000000000002E-2</v>
      </c>
      <c r="AO837" s="31">
        <f t="shared" si="1535"/>
        <v>3.2128000000000004E-2</v>
      </c>
      <c r="AP837" s="31">
        <f t="shared" si="1535"/>
        <v>-0.21052700000000002</v>
      </c>
      <c r="AQ837" s="31">
        <f t="shared" si="1535"/>
        <v>-0.50850899999999999</v>
      </c>
      <c r="AR837" s="31">
        <f t="shared" si="1535"/>
        <v>9.6780999999999978E-2</v>
      </c>
      <c r="AS837" s="31">
        <f t="shared" si="1535"/>
        <v>-0.26905309090909091</v>
      </c>
      <c r="AT837" s="31">
        <f t="shared" si="1535"/>
        <v>1.2195070000000001</v>
      </c>
      <c r="AU837" s="31">
        <f t="shared" si="1535"/>
        <v>1.0807770000000001</v>
      </c>
    </row>
    <row r="838" spans="1:67" x14ac:dyDescent="0.25">
      <c r="A838" s="25" t="s">
        <v>126</v>
      </c>
      <c r="B838" s="25" t="s">
        <v>93</v>
      </c>
      <c r="C838" s="25" t="s">
        <v>93</v>
      </c>
      <c r="D838" s="26">
        <v>9</v>
      </c>
      <c r="F838" s="29">
        <v>0.11440599999999999</v>
      </c>
      <c r="G838" s="29">
        <v>6.9399999999999996E-4</v>
      </c>
      <c r="H838" s="29">
        <v>0.19759399999999999</v>
      </c>
      <c r="I838" s="29">
        <v>0.26735199999999998</v>
      </c>
      <c r="J838" s="29">
        <v>9.6500000000000002E-2</v>
      </c>
      <c r="K838" s="29">
        <v>0.19886300000000001</v>
      </c>
      <c r="L838" s="29">
        <v>0.39808500000000002</v>
      </c>
      <c r="M838" s="58">
        <v>-0.14895800000000001</v>
      </c>
      <c r="N838" s="58">
        <v>0.80981700000000001</v>
      </c>
      <c r="O838" s="58">
        <v>0.54702899999999999</v>
      </c>
      <c r="R838" s="31"/>
      <c r="S838" s="31">
        <f t="shared" si="1523"/>
        <v>6.9399999999999996E-4</v>
      </c>
      <c r="T838" s="31">
        <f t="shared" si="1524"/>
        <v>0.19759399999999999</v>
      </c>
      <c r="U838" s="31">
        <f t="shared" si="1525"/>
        <v>0.26735199999999998</v>
      </c>
      <c r="V838" s="31">
        <f t="shared" si="1526"/>
        <v>9.6500000000000002E-2</v>
      </c>
      <c r="W838" s="31">
        <f t="shared" si="1527"/>
        <v>0.19886300000000001</v>
      </c>
      <c r="X838" s="31">
        <f t="shared" si="1528"/>
        <v>0.39808500000000002</v>
      </c>
      <c r="Y838" s="60">
        <f t="shared" si="1529"/>
        <v>-5.3049090909091023E-3</v>
      </c>
      <c r="Z838" s="60">
        <f t="shared" si="1530"/>
        <v>0.80981700000000001</v>
      </c>
      <c r="AA838" s="60">
        <f t="shared" si="1531"/>
        <v>0.54702899999999999</v>
      </c>
      <c r="AC838" s="60">
        <f t="shared" si="1534"/>
        <v>6.9399999999999996E-4</v>
      </c>
      <c r="AD838" s="60">
        <f t="shared" si="1532"/>
        <v>0.19759399999999999</v>
      </c>
      <c r="AE838" s="60">
        <f t="shared" si="1532"/>
        <v>0.26735199999999998</v>
      </c>
      <c r="AF838" s="60">
        <f t="shared" si="1532"/>
        <v>9.6500000000000002E-2</v>
      </c>
      <c r="AG838" s="60">
        <f t="shared" si="1532"/>
        <v>0.19886300000000001</v>
      </c>
      <c r="AH838" s="60">
        <f t="shared" si="1532"/>
        <v>0.39808500000000002</v>
      </c>
      <c r="AI838" s="60">
        <f t="shared" si="1532"/>
        <v>-5.3049090909091023E-3</v>
      </c>
      <c r="AJ838" s="60">
        <f t="shared" si="1532"/>
        <v>0.80981700000000001</v>
      </c>
      <c r="AK838" s="60">
        <f t="shared" si="1532"/>
        <v>0.54702899999999999</v>
      </c>
      <c r="AM838" s="31">
        <f t="shared" ref="AM838:AM856" si="1536">AC838+AM837</f>
        <v>-0.38469300000000006</v>
      </c>
      <c r="AN838" s="31">
        <f t="shared" si="1535"/>
        <v>0.21515000000000001</v>
      </c>
      <c r="AO838" s="31">
        <f t="shared" si="1535"/>
        <v>0.29947999999999997</v>
      </c>
      <c r="AP838" s="31">
        <f t="shared" si="1535"/>
        <v>-0.11402700000000002</v>
      </c>
      <c r="AQ838" s="31">
        <f t="shared" si="1535"/>
        <v>-0.30964599999999998</v>
      </c>
      <c r="AR838" s="31">
        <f t="shared" si="1535"/>
        <v>0.49486600000000003</v>
      </c>
      <c r="AS838" s="31">
        <f t="shared" si="1535"/>
        <v>-0.27435799999999999</v>
      </c>
      <c r="AT838" s="31">
        <f t="shared" si="1535"/>
        <v>2.0293239999999999</v>
      </c>
      <c r="AU838" s="31">
        <f t="shared" si="1535"/>
        <v>1.6278060000000001</v>
      </c>
    </row>
    <row r="839" spans="1:67" x14ac:dyDescent="0.25">
      <c r="A839" s="25" t="s">
        <v>126</v>
      </c>
      <c r="B839" s="25" t="s">
        <v>101</v>
      </c>
      <c r="C839" s="25" t="s">
        <v>91</v>
      </c>
      <c r="D839" s="26">
        <v>10</v>
      </c>
      <c r="F839" s="29">
        <v>-0.58250500000000005</v>
      </c>
      <c r="G839" s="29">
        <v>-0.71897200000000006</v>
      </c>
      <c r="H839" s="29">
        <v>-0.73161399999999999</v>
      </c>
      <c r="I839" s="29">
        <v>-0.51783800000000002</v>
      </c>
      <c r="J839" s="29">
        <v>-0.74846900000000005</v>
      </c>
      <c r="K839" s="29">
        <v>-0.60279499999999997</v>
      </c>
      <c r="L839" s="29">
        <v>-0.50205500000000003</v>
      </c>
      <c r="M839" s="58">
        <v>-0.83492900000000003</v>
      </c>
      <c r="N839" s="58">
        <v>-0.18051400000000001</v>
      </c>
      <c r="O839" s="58">
        <v>-0.68023400000000001</v>
      </c>
      <c r="R839" s="31"/>
      <c r="S839" s="31">
        <f t="shared" si="1523"/>
        <v>-0.71897200000000006</v>
      </c>
      <c r="T839" s="31">
        <f t="shared" si="1524"/>
        <v>-0.73161399999999999</v>
      </c>
      <c r="U839" s="31">
        <f t="shared" si="1525"/>
        <v>-0.51783800000000002</v>
      </c>
      <c r="V839" s="31">
        <f t="shared" si="1526"/>
        <v>-0.74846900000000005</v>
      </c>
      <c r="W839" s="31">
        <f t="shared" si="1527"/>
        <v>-0.60279499999999997</v>
      </c>
      <c r="X839" s="31">
        <f t="shared" si="1528"/>
        <v>-0.50205500000000003</v>
      </c>
      <c r="Y839" s="60">
        <f t="shared" si="1529"/>
        <v>-0.69724318181818179</v>
      </c>
      <c r="Z839" s="60">
        <f t="shared" si="1530"/>
        <v>-0.18051400000000001</v>
      </c>
      <c r="AA839" s="60">
        <f t="shared" si="1531"/>
        <v>-0.68023400000000001</v>
      </c>
      <c r="AC839" s="60">
        <f t="shared" si="1534"/>
        <v>-0.71897200000000006</v>
      </c>
      <c r="AD839" s="60">
        <f t="shared" si="1532"/>
        <v>-0.73161399999999999</v>
      </c>
      <c r="AE839" s="60">
        <f t="shared" si="1532"/>
        <v>-0.51783800000000002</v>
      </c>
      <c r="AF839" s="60">
        <f t="shared" si="1532"/>
        <v>-0.74846900000000005</v>
      </c>
      <c r="AG839" s="60">
        <f t="shared" si="1532"/>
        <v>-0.60279499999999997</v>
      </c>
      <c r="AH839" s="60">
        <f t="shared" si="1532"/>
        <v>-0.50205500000000003</v>
      </c>
      <c r="AI839" s="60">
        <f t="shared" si="1532"/>
        <v>-0.69724318181818179</v>
      </c>
      <c r="AJ839" s="60">
        <f t="shared" si="1532"/>
        <v>-0.18051400000000001</v>
      </c>
      <c r="AK839" s="60">
        <f t="shared" si="1532"/>
        <v>-0.68023400000000001</v>
      </c>
      <c r="AM839" s="31">
        <f t="shared" si="1536"/>
        <v>-1.1036650000000001</v>
      </c>
      <c r="AN839" s="31">
        <f t="shared" si="1535"/>
        <v>-0.51646400000000003</v>
      </c>
      <c r="AO839" s="31">
        <f t="shared" si="1535"/>
        <v>-0.21835800000000005</v>
      </c>
      <c r="AP839" s="31">
        <f t="shared" si="1535"/>
        <v>-0.86249600000000004</v>
      </c>
      <c r="AQ839" s="31">
        <f t="shared" si="1535"/>
        <v>-0.91244099999999995</v>
      </c>
      <c r="AR839" s="31">
        <f t="shared" si="1535"/>
        <v>-7.1890000000000009E-3</v>
      </c>
      <c r="AS839" s="31">
        <f t="shared" si="1535"/>
        <v>-0.97160118181818178</v>
      </c>
      <c r="AT839" s="31">
        <f t="shared" si="1535"/>
        <v>1.8488099999999998</v>
      </c>
      <c r="AU839" s="31">
        <f t="shared" si="1535"/>
        <v>0.94757200000000008</v>
      </c>
    </row>
    <row r="840" spans="1:67" x14ac:dyDescent="0.25">
      <c r="A840" s="25" t="s">
        <v>126</v>
      </c>
      <c r="B840" s="25" t="s">
        <v>101</v>
      </c>
      <c r="C840" s="25" t="s">
        <v>92</v>
      </c>
      <c r="D840" s="26">
        <v>11</v>
      </c>
      <c r="F840" s="29">
        <v>-1.8002370000000001</v>
      </c>
      <c r="G840" s="29">
        <v>-1.853707</v>
      </c>
      <c r="H840" s="29">
        <v>-1.933276</v>
      </c>
      <c r="I840" s="29">
        <v>-1.645456</v>
      </c>
      <c r="J840" s="29">
        <v>-1.6313880000000001</v>
      </c>
      <c r="K840" s="29">
        <v>-0.97281700000000004</v>
      </c>
      <c r="L840" s="29">
        <v>-1.4709829999999999</v>
      </c>
      <c r="M840" s="58">
        <v>-1.970051</v>
      </c>
      <c r="N840" s="58">
        <v>-1.5527500000000001</v>
      </c>
      <c r="O840" s="58">
        <v>-1.622444</v>
      </c>
      <c r="R840" s="31"/>
      <c r="S840" s="31">
        <f t="shared" si="1523"/>
        <v>-1.853707</v>
      </c>
      <c r="T840" s="31">
        <f t="shared" si="1524"/>
        <v>-1.933276</v>
      </c>
      <c r="U840" s="31">
        <f t="shared" si="1525"/>
        <v>-1.645456</v>
      </c>
      <c r="V840" s="31">
        <f t="shared" si="1526"/>
        <v>-1.6313880000000001</v>
      </c>
      <c r="W840" s="31">
        <f t="shared" si="1527"/>
        <v>-0.97281700000000004</v>
      </c>
      <c r="X840" s="31">
        <f t="shared" si="1528"/>
        <v>-1.4709829999999999</v>
      </c>
      <c r="Y840" s="60">
        <f t="shared" si="1529"/>
        <v>-1.8774251818181817</v>
      </c>
      <c r="Z840" s="60">
        <f t="shared" si="1530"/>
        <v>-1.5527500000000001</v>
      </c>
      <c r="AA840" s="60">
        <f t="shared" si="1531"/>
        <v>-1.622444</v>
      </c>
      <c r="AC840" s="60">
        <f t="shared" si="1534"/>
        <v>-1.853707</v>
      </c>
      <c r="AD840" s="60">
        <f t="shared" si="1532"/>
        <v>-1.933276</v>
      </c>
      <c r="AE840" s="60">
        <f t="shared" si="1532"/>
        <v>-1.645456</v>
      </c>
      <c r="AF840" s="60">
        <f t="shared" si="1532"/>
        <v>-1.6313880000000001</v>
      </c>
      <c r="AG840" s="60">
        <f t="shared" si="1532"/>
        <v>-0.97281700000000004</v>
      </c>
      <c r="AH840" s="60">
        <f t="shared" si="1532"/>
        <v>-1.4709829999999999</v>
      </c>
      <c r="AI840" s="60">
        <f t="shared" si="1532"/>
        <v>-1.8774251818181817</v>
      </c>
      <c r="AJ840" s="60">
        <f t="shared" si="1532"/>
        <v>-1.5527500000000001</v>
      </c>
      <c r="AK840" s="60">
        <f t="shared" si="1532"/>
        <v>-1.622444</v>
      </c>
      <c r="AM840" s="31">
        <f t="shared" si="1536"/>
        <v>-2.9573720000000003</v>
      </c>
      <c r="AN840" s="31">
        <f t="shared" si="1535"/>
        <v>-2.4497400000000003</v>
      </c>
      <c r="AO840" s="31">
        <f t="shared" si="1535"/>
        <v>-1.8638140000000001</v>
      </c>
      <c r="AP840" s="31">
        <f t="shared" si="1535"/>
        <v>-2.493884</v>
      </c>
      <c r="AQ840" s="31">
        <f t="shared" si="1535"/>
        <v>-1.8852579999999999</v>
      </c>
      <c r="AR840" s="31">
        <f t="shared" si="1535"/>
        <v>-1.4781719999999998</v>
      </c>
      <c r="AS840" s="31">
        <f t="shared" si="1535"/>
        <v>-2.8490263636363635</v>
      </c>
      <c r="AT840" s="31">
        <f t="shared" si="1535"/>
        <v>0.29605999999999977</v>
      </c>
      <c r="AU840" s="31">
        <f t="shared" si="1535"/>
        <v>-0.67487199999999992</v>
      </c>
    </row>
    <row r="841" spans="1:67" x14ac:dyDescent="0.25">
      <c r="A841" s="25" t="s">
        <v>126</v>
      </c>
      <c r="B841" s="25" t="s">
        <v>101</v>
      </c>
      <c r="C841" s="25" t="s">
        <v>93</v>
      </c>
      <c r="D841" s="26">
        <v>12</v>
      </c>
      <c r="F841" s="29">
        <v>-1.187039</v>
      </c>
      <c r="G841" s="29">
        <v>-0.91279500000000002</v>
      </c>
      <c r="H841" s="29">
        <v>-0.86018700000000003</v>
      </c>
      <c r="I841" s="29">
        <v>-1.04338</v>
      </c>
      <c r="J841" s="29">
        <v>-1.0004219999999999</v>
      </c>
      <c r="K841" s="29">
        <v>-0.33639400000000003</v>
      </c>
      <c r="L841" s="29">
        <v>-0.64693100000000003</v>
      </c>
      <c r="M841" s="58">
        <v>-1.3566579999999999</v>
      </c>
      <c r="N841" s="58">
        <v>-0.31804199999999999</v>
      </c>
      <c r="O841" s="58">
        <v>-0.144431</v>
      </c>
      <c r="R841" s="31"/>
      <c r="S841" s="31">
        <f t="shared" si="1523"/>
        <v>-0.91279500000000002</v>
      </c>
      <c r="T841" s="31">
        <f t="shared" si="1524"/>
        <v>-0.86018700000000003</v>
      </c>
      <c r="U841" s="31">
        <f t="shared" si="1525"/>
        <v>-1.04338</v>
      </c>
      <c r="V841" s="31">
        <f t="shared" si="1526"/>
        <v>-1.0004219999999999</v>
      </c>
      <c r="W841" s="31">
        <f t="shared" si="1527"/>
        <v>-0.33639400000000003</v>
      </c>
      <c r="X841" s="31">
        <f t="shared" si="1528"/>
        <v>-0.64693100000000003</v>
      </c>
      <c r="Y841" s="60">
        <f t="shared" si="1529"/>
        <v>-1.2641385454545455</v>
      </c>
      <c r="Z841" s="60">
        <f t="shared" si="1530"/>
        <v>-0.31804199999999999</v>
      </c>
      <c r="AA841" s="60">
        <f t="shared" si="1531"/>
        <v>-0.144431</v>
      </c>
      <c r="AC841" s="60">
        <f t="shared" si="1534"/>
        <v>-0.91279500000000002</v>
      </c>
      <c r="AD841" s="60">
        <f t="shared" si="1532"/>
        <v>-0.86018700000000003</v>
      </c>
      <c r="AE841" s="60">
        <f t="shared" si="1532"/>
        <v>-1.04338</v>
      </c>
      <c r="AF841" s="60">
        <f t="shared" si="1532"/>
        <v>-1.0004219999999999</v>
      </c>
      <c r="AG841" s="60">
        <f t="shared" si="1532"/>
        <v>-0.33639400000000003</v>
      </c>
      <c r="AH841" s="60">
        <f t="shared" si="1532"/>
        <v>-0.64693100000000003</v>
      </c>
      <c r="AI841" s="60">
        <f t="shared" si="1532"/>
        <v>-1.2641385454545455</v>
      </c>
      <c r="AJ841" s="60">
        <f t="shared" si="1532"/>
        <v>-0.31804199999999999</v>
      </c>
      <c r="AK841" s="60">
        <f t="shared" si="1532"/>
        <v>-0.144431</v>
      </c>
      <c r="AM841" s="31">
        <f t="shared" si="1536"/>
        <v>-3.8701670000000004</v>
      </c>
      <c r="AN841" s="31">
        <f t="shared" si="1535"/>
        <v>-3.3099270000000001</v>
      </c>
      <c r="AO841" s="31">
        <f t="shared" si="1535"/>
        <v>-2.9071940000000001</v>
      </c>
      <c r="AP841" s="31">
        <f t="shared" si="1535"/>
        <v>-3.4943059999999999</v>
      </c>
      <c r="AQ841" s="31">
        <f t="shared" si="1535"/>
        <v>-2.2216519999999997</v>
      </c>
      <c r="AR841" s="31">
        <f t="shared" si="1535"/>
        <v>-2.1251029999999997</v>
      </c>
      <c r="AS841" s="31">
        <f t="shared" si="1535"/>
        <v>-4.1131649090909086</v>
      </c>
      <c r="AT841" s="31">
        <f t="shared" si="1535"/>
        <v>-2.1982000000000224E-2</v>
      </c>
      <c r="AU841" s="31">
        <f t="shared" si="1535"/>
        <v>-0.81930299999999989</v>
      </c>
    </row>
    <row r="842" spans="1:67" x14ac:dyDescent="0.25">
      <c r="A842" s="25" t="s">
        <v>126</v>
      </c>
      <c r="B842" s="25" t="s">
        <v>102</v>
      </c>
      <c r="C842" s="25" t="s">
        <v>91</v>
      </c>
      <c r="D842" s="26">
        <v>13</v>
      </c>
      <c r="F842" s="29">
        <v>-0.66748200000000002</v>
      </c>
      <c r="G842" s="29">
        <v>-0.63528799999999996</v>
      </c>
      <c r="H842" s="29">
        <v>-0.87441000000000002</v>
      </c>
      <c r="I842" s="29">
        <v>-0.78559100000000004</v>
      </c>
      <c r="J842" s="29">
        <v>-1.130004</v>
      </c>
      <c r="K842" s="29">
        <v>-0.724607</v>
      </c>
      <c r="L842" s="29">
        <v>-0.85395200000000004</v>
      </c>
      <c r="M842" s="58">
        <v>-1.530686</v>
      </c>
      <c r="N842" s="58">
        <v>-0.90959100000000004</v>
      </c>
      <c r="O842" s="58">
        <v>-1.6105910000000001</v>
      </c>
      <c r="R842" s="31"/>
      <c r="S842" s="31">
        <f t="shared" si="1523"/>
        <v>-0.63528799999999996</v>
      </c>
      <c r="T842" s="31">
        <f t="shared" si="1524"/>
        <v>-0.87441000000000002</v>
      </c>
      <c r="U842" s="31">
        <f t="shared" si="1525"/>
        <v>-0.78559100000000004</v>
      </c>
      <c r="V842" s="31">
        <f t="shared" si="1526"/>
        <v>-1.130004</v>
      </c>
      <c r="W842" s="31">
        <f t="shared" si="1527"/>
        <v>-0.724607</v>
      </c>
      <c r="X842" s="31">
        <f t="shared" si="1528"/>
        <v>-0.85395200000000004</v>
      </c>
      <c r="Y842" s="60">
        <f t="shared" si="1529"/>
        <v>-1.0598474545454546</v>
      </c>
      <c r="Z842" s="60">
        <f t="shared" si="1530"/>
        <v>-0.90959100000000004</v>
      </c>
      <c r="AA842" s="60">
        <f t="shared" si="1531"/>
        <v>-1.6105910000000001</v>
      </c>
      <c r="AC842" s="60">
        <f t="shared" si="1534"/>
        <v>-0.63528799999999996</v>
      </c>
      <c r="AD842" s="60">
        <f t="shared" si="1532"/>
        <v>-0.87441000000000002</v>
      </c>
      <c r="AE842" s="60">
        <f t="shared" si="1532"/>
        <v>-0.78559100000000004</v>
      </c>
      <c r="AF842" s="60">
        <f t="shared" si="1532"/>
        <v>-1.130004</v>
      </c>
      <c r="AG842" s="60">
        <f t="shared" si="1532"/>
        <v>-0.724607</v>
      </c>
      <c r="AH842" s="60">
        <f t="shared" si="1532"/>
        <v>-0.85395200000000004</v>
      </c>
      <c r="AI842" s="60">
        <f t="shared" si="1532"/>
        <v>-1.0598474545454546</v>
      </c>
      <c r="AJ842" s="60">
        <f t="shared" si="1532"/>
        <v>-0.90959100000000004</v>
      </c>
      <c r="AK842" s="60">
        <f t="shared" si="1532"/>
        <v>-1.6105910000000001</v>
      </c>
      <c r="AM842" s="31">
        <f t="shared" si="1536"/>
        <v>-4.5054550000000004</v>
      </c>
      <c r="AN842" s="31">
        <f t="shared" si="1535"/>
        <v>-4.1843370000000002</v>
      </c>
      <c r="AO842" s="31">
        <f t="shared" si="1535"/>
        <v>-3.6927850000000002</v>
      </c>
      <c r="AP842" s="31">
        <f t="shared" si="1535"/>
        <v>-4.6243099999999995</v>
      </c>
      <c r="AQ842" s="31">
        <f t="shared" si="1535"/>
        <v>-2.9462589999999995</v>
      </c>
      <c r="AR842" s="31">
        <f t="shared" si="1535"/>
        <v>-2.9790549999999998</v>
      </c>
      <c r="AS842" s="31">
        <f t="shared" si="1535"/>
        <v>-5.1730123636363636</v>
      </c>
      <c r="AT842" s="31">
        <f t="shared" si="1535"/>
        <v>-0.93157300000000021</v>
      </c>
      <c r="AU842" s="31">
        <f t="shared" si="1535"/>
        <v>-2.429894</v>
      </c>
    </row>
    <row r="843" spans="1:67" x14ac:dyDescent="0.25">
      <c r="A843" s="25" t="s">
        <v>126</v>
      </c>
      <c r="B843" s="25" t="s">
        <v>102</v>
      </c>
      <c r="C843" s="25" t="s">
        <v>92</v>
      </c>
      <c r="D843" s="26">
        <v>14</v>
      </c>
      <c r="F843" s="29">
        <v>-0.17483699999999999</v>
      </c>
      <c r="G843" s="29">
        <v>-0.70978799999999997</v>
      </c>
      <c r="H843" s="29">
        <v>-1.1175040000000001</v>
      </c>
      <c r="I843" s="29">
        <v>-0.54983899999999997</v>
      </c>
      <c r="J843" s="29">
        <v>-0.76605000000000001</v>
      </c>
      <c r="K843" s="29">
        <v>-1.4834240000000001</v>
      </c>
      <c r="L843" s="29">
        <v>-1.743317</v>
      </c>
      <c r="M843" s="58">
        <v>-0.42967499999999997</v>
      </c>
      <c r="N843" s="58">
        <v>-1.6079429999999999</v>
      </c>
      <c r="O843" s="58">
        <v>-2.9967929999999998</v>
      </c>
      <c r="R843" s="31"/>
      <c r="S843" s="31">
        <f t="shared" si="1523"/>
        <v>-0.70978799999999997</v>
      </c>
      <c r="T843" s="31">
        <f t="shared" si="1524"/>
        <v>-1.1175040000000001</v>
      </c>
      <c r="U843" s="31">
        <f t="shared" si="1525"/>
        <v>-0.54983899999999997</v>
      </c>
      <c r="V843" s="31">
        <f t="shared" si="1526"/>
        <v>-0.76605000000000001</v>
      </c>
      <c r="W843" s="31">
        <f t="shared" si="1527"/>
        <v>-1.4834240000000001</v>
      </c>
      <c r="X843" s="31">
        <f t="shared" si="1528"/>
        <v>-1.743317</v>
      </c>
      <c r="Y843" s="60">
        <f t="shared" si="1529"/>
        <v>-0.29067245454545448</v>
      </c>
      <c r="Z843" s="60">
        <f t="shared" si="1530"/>
        <v>-1.6079429999999999</v>
      </c>
      <c r="AA843" s="60">
        <f t="shared" si="1531"/>
        <v>-2.9967929999999998</v>
      </c>
      <c r="AC843" s="60">
        <f t="shared" si="1534"/>
        <v>-0.70978799999999997</v>
      </c>
      <c r="AD843" s="60">
        <f t="shared" si="1532"/>
        <v>-1.1175040000000001</v>
      </c>
      <c r="AE843" s="60">
        <f t="shared" si="1532"/>
        <v>-0.54983899999999997</v>
      </c>
      <c r="AF843" s="60">
        <f t="shared" si="1532"/>
        <v>-0.76605000000000001</v>
      </c>
      <c r="AG843" s="60">
        <f t="shared" si="1532"/>
        <v>-1.4834240000000001</v>
      </c>
      <c r="AH843" s="60">
        <f t="shared" si="1532"/>
        <v>-1.743317</v>
      </c>
      <c r="AI843" s="60">
        <f t="shared" si="1532"/>
        <v>-0.29067245454545448</v>
      </c>
      <c r="AJ843" s="60">
        <f t="shared" si="1532"/>
        <v>-1.6079429999999999</v>
      </c>
      <c r="AK843" s="60">
        <f t="shared" si="1532"/>
        <v>-2.9967929999999998</v>
      </c>
      <c r="AM843" s="31">
        <f t="shared" si="1536"/>
        <v>-5.2152430000000001</v>
      </c>
      <c r="AN843" s="31">
        <f t="shared" si="1535"/>
        <v>-5.3018410000000005</v>
      </c>
      <c r="AO843" s="31">
        <f t="shared" si="1535"/>
        <v>-4.2426240000000002</v>
      </c>
      <c r="AP843" s="31">
        <f t="shared" si="1535"/>
        <v>-5.3903599999999994</v>
      </c>
      <c r="AQ843" s="31">
        <f t="shared" si="1535"/>
        <v>-4.4296829999999998</v>
      </c>
      <c r="AR843" s="31">
        <f t="shared" si="1535"/>
        <v>-4.722372</v>
      </c>
      <c r="AS843" s="31">
        <f t="shared" si="1535"/>
        <v>-5.4636848181818181</v>
      </c>
      <c r="AT843" s="31">
        <f t="shared" si="1535"/>
        <v>-2.5395159999999999</v>
      </c>
      <c r="AU843" s="31">
        <f t="shared" si="1535"/>
        <v>-5.4266869999999994</v>
      </c>
    </row>
    <row r="844" spans="1:67" x14ac:dyDescent="0.25">
      <c r="A844" s="25" t="s">
        <v>126</v>
      </c>
      <c r="B844" s="25" t="s">
        <v>102</v>
      </c>
      <c r="C844" s="25" t="s">
        <v>93</v>
      </c>
      <c r="D844" s="26">
        <v>15</v>
      </c>
      <c r="F844" s="29">
        <v>-2.0887259999999999</v>
      </c>
      <c r="G844" s="29">
        <v>-0.78071800000000002</v>
      </c>
      <c r="H844" s="29">
        <v>-2.8740999999999999E-2</v>
      </c>
      <c r="I844" s="29">
        <v>-0.60410799999999998</v>
      </c>
      <c r="J844" s="29">
        <v>-0.837704</v>
      </c>
      <c r="K844" s="29">
        <v>9.6759999999999999E-2</v>
      </c>
      <c r="L844" s="29">
        <v>-0.11584899999999999</v>
      </c>
      <c r="M844" s="58">
        <v>-2.1676859999999998</v>
      </c>
      <c r="N844" s="58">
        <v>0.53769599999999995</v>
      </c>
      <c r="O844" s="58">
        <v>0.742116</v>
      </c>
      <c r="R844" s="31"/>
      <c r="S844" s="31">
        <f t="shared" si="1523"/>
        <v>-0.78071800000000002</v>
      </c>
      <c r="T844" s="31">
        <f t="shared" si="1524"/>
        <v>-2.8740999999999999E-2</v>
      </c>
      <c r="U844" s="31">
        <f t="shared" si="1525"/>
        <v>-0.60410799999999998</v>
      </c>
      <c r="V844" s="31">
        <f t="shared" si="1526"/>
        <v>-0.837704</v>
      </c>
      <c r="W844" s="31">
        <f t="shared" si="1527"/>
        <v>9.6759999999999999E-2</v>
      </c>
      <c r="X844" s="31">
        <f t="shared" si="1528"/>
        <v>-0.11584899999999999</v>
      </c>
      <c r="Y844" s="60">
        <f t="shared" si="1529"/>
        <v>-2.1246169090909088</v>
      </c>
      <c r="Z844" s="60">
        <f t="shared" si="1530"/>
        <v>0.53769599999999995</v>
      </c>
      <c r="AA844" s="60">
        <f t="shared" si="1531"/>
        <v>0.742116</v>
      </c>
      <c r="AC844" s="60">
        <f t="shared" si="1534"/>
        <v>-0.78071800000000002</v>
      </c>
      <c r="AD844" s="60">
        <f t="shared" si="1532"/>
        <v>-2.8740999999999999E-2</v>
      </c>
      <c r="AE844" s="60">
        <f t="shared" si="1532"/>
        <v>-0.60410799999999998</v>
      </c>
      <c r="AF844" s="60">
        <f t="shared" si="1532"/>
        <v>-0.837704</v>
      </c>
      <c r="AG844" s="60">
        <f t="shared" si="1532"/>
        <v>9.6759999999999999E-2</v>
      </c>
      <c r="AH844" s="60">
        <f t="shared" si="1532"/>
        <v>-0.11584899999999999</v>
      </c>
      <c r="AI844" s="60">
        <f t="shared" si="1532"/>
        <v>-2.1246169090909088</v>
      </c>
      <c r="AJ844" s="60">
        <f t="shared" si="1532"/>
        <v>0.53769599999999995</v>
      </c>
      <c r="AK844" s="60">
        <f t="shared" si="1532"/>
        <v>0.742116</v>
      </c>
      <c r="AM844" s="31">
        <f t="shared" si="1536"/>
        <v>-5.9959610000000003</v>
      </c>
      <c r="AN844" s="31">
        <f t="shared" si="1535"/>
        <v>-5.3305820000000006</v>
      </c>
      <c r="AO844" s="31">
        <f t="shared" si="1535"/>
        <v>-4.8467320000000003</v>
      </c>
      <c r="AP844" s="31">
        <f t="shared" si="1535"/>
        <v>-6.2280639999999998</v>
      </c>
      <c r="AQ844" s="31">
        <f t="shared" si="1535"/>
        <v>-4.3329230000000001</v>
      </c>
      <c r="AR844" s="31">
        <f t="shared" si="1535"/>
        <v>-4.8382209999999999</v>
      </c>
      <c r="AS844" s="31">
        <f t="shared" si="1535"/>
        <v>-7.5883017272727269</v>
      </c>
      <c r="AT844" s="31">
        <f t="shared" si="1535"/>
        <v>-2.0018199999999999</v>
      </c>
      <c r="AU844" s="31">
        <f t="shared" si="1535"/>
        <v>-4.6845709999999992</v>
      </c>
    </row>
    <row r="845" spans="1:67" x14ac:dyDescent="0.25">
      <c r="A845" s="25" t="s">
        <v>126</v>
      </c>
      <c r="B845" s="25" t="s">
        <v>103</v>
      </c>
      <c r="C845" s="25" t="s">
        <v>91</v>
      </c>
      <c r="D845" s="26">
        <v>16</v>
      </c>
      <c r="F845" s="29">
        <v>-1.138811</v>
      </c>
      <c r="G845" s="29">
        <v>-0.99463800000000002</v>
      </c>
      <c r="H845" s="29">
        <v>-0.53040299999999996</v>
      </c>
      <c r="I845" s="29">
        <v>-0.38339499999999999</v>
      </c>
      <c r="J845" s="29">
        <v>-0.69244700000000003</v>
      </c>
      <c r="K845" s="29">
        <v>-0.68112499999999998</v>
      </c>
      <c r="L845" s="29">
        <v>-0.557562</v>
      </c>
      <c r="M845" s="58">
        <v>-2.2034509999999998</v>
      </c>
      <c r="N845" s="58">
        <v>-1.854317</v>
      </c>
      <c r="O845" s="58">
        <v>-1.488629</v>
      </c>
      <c r="R845" s="31"/>
      <c r="S845" s="31">
        <f t="shared" si="1523"/>
        <v>-0.99463800000000002</v>
      </c>
      <c r="T845" s="31">
        <f t="shared" si="1524"/>
        <v>-0.53040299999999996</v>
      </c>
      <c r="U845" s="31">
        <f t="shared" si="1525"/>
        <v>-0.38339499999999999</v>
      </c>
      <c r="V845" s="31">
        <f t="shared" si="1526"/>
        <v>-0.69244700000000003</v>
      </c>
      <c r="W845" s="31">
        <f t="shared" si="1527"/>
        <v>-0.68112499999999998</v>
      </c>
      <c r="X845" s="31">
        <f t="shared" si="1528"/>
        <v>-0.557562</v>
      </c>
      <c r="Y845" s="60">
        <f t="shared" si="1529"/>
        <v>-1.6227382727272726</v>
      </c>
      <c r="Z845" s="60">
        <f t="shared" si="1530"/>
        <v>-1.854317</v>
      </c>
      <c r="AA845" s="60">
        <f t="shared" si="1531"/>
        <v>-1.488629</v>
      </c>
      <c r="AC845" s="60">
        <f t="shared" si="1534"/>
        <v>-0.99463800000000002</v>
      </c>
      <c r="AD845" s="60">
        <f t="shared" si="1532"/>
        <v>-0.53040299999999996</v>
      </c>
      <c r="AE845" s="60">
        <f t="shared" si="1532"/>
        <v>-0.38339499999999999</v>
      </c>
      <c r="AF845" s="60">
        <f t="shared" si="1532"/>
        <v>-0.69244700000000003</v>
      </c>
      <c r="AG845" s="60">
        <f t="shared" si="1532"/>
        <v>-0.68112499999999998</v>
      </c>
      <c r="AH845" s="60">
        <f t="shared" si="1532"/>
        <v>-0.557562</v>
      </c>
      <c r="AI845" s="60">
        <f t="shared" si="1532"/>
        <v>-1.6227382727272726</v>
      </c>
      <c r="AJ845" s="60">
        <f t="shared" si="1532"/>
        <v>-1.854317</v>
      </c>
      <c r="AK845" s="60">
        <f t="shared" si="1532"/>
        <v>-1.488629</v>
      </c>
      <c r="AM845" s="31">
        <f t="shared" si="1536"/>
        <v>-6.9905990000000005</v>
      </c>
      <c r="AN845" s="31">
        <f t="shared" si="1535"/>
        <v>-5.8609850000000003</v>
      </c>
      <c r="AO845" s="31">
        <f t="shared" si="1535"/>
        <v>-5.2301270000000004</v>
      </c>
      <c r="AP845" s="31">
        <f t="shared" si="1535"/>
        <v>-6.9205109999999994</v>
      </c>
      <c r="AQ845" s="31">
        <f t="shared" si="1535"/>
        <v>-5.0140479999999998</v>
      </c>
      <c r="AR845" s="31">
        <f t="shared" si="1535"/>
        <v>-5.3957829999999998</v>
      </c>
      <c r="AS845" s="31">
        <f t="shared" si="1535"/>
        <v>-9.2110399999999988</v>
      </c>
      <c r="AT845" s="31">
        <f t="shared" si="1535"/>
        <v>-3.8561369999999999</v>
      </c>
      <c r="AU845" s="31">
        <f t="shared" si="1535"/>
        <v>-6.1731999999999996</v>
      </c>
    </row>
    <row r="846" spans="1:67" x14ac:dyDescent="0.25">
      <c r="A846" s="25" t="s">
        <v>126</v>
      </c>
      <c r="B846" s="25" t="s">
        <v>103</v>
      </c>
      <c r="C846" s="25" t="s">
        <v>92</v>
      </c>
      <c r="D846" s="26">
        <v>17</v>
      </c>
      <c r="F846" s="29">
        <v>-1.0950530000000001</v>
      </c>
      <c r="G846" s="29">
        <v>-0.85446100000000003</v>
      </c>
      <c r="H846" s="29">
        <v>5.4003000000000002E-2</v>
      </c>
      <c r="I846" s="29">
        <v>-0.183472</v>
      </c>
      <c r="J846" s="29">
        <v>-0.209284</v>
      </c>
      <c r="K846" s="29">
        <v>0.794628</v>
      </c>
      <c r="L846" s="29">
        <v>0.99214400000000003</v>
      </c>
      <c r="M846" s="58">
        <v>-0.83670500000000003</v>
      </c>
      <c r="N846" s="58">
        <v>0.39326899999999998</v>
      </c>
      <c r="O846" s="58">
        <v>0.31230200000000002</v>
      </c>
      <c r="R846" s="31"/>
      <c r="S846" s="31">
        <f t="shared" si="1523"/>
        <v>-0.85446100000000003</v>
      </c>
      <c r="T846" s="31">
        <f t="shared" si="1524"/>
        <v>5.4003000000000002E-2</v>
      </c>
      <c r="U846" s="31">
        <f t="shared" si="1525"/>
        <v>-0.183472</v>
      </c>
      <c r="V846" s="31">
        <f t="shared" si="1526"/>
        <v>-0.209284</v>
      </c>
      <c r="W846" s="31">
        <f t="shared" si="1527"/>
        <v>0.794628</v>
      </c>
      <c r="X846" s="31">
        <f t="shared" si="1528"/>
        <v>0.99214400000000003</v>
      </c>
      <c r="Y846" s="60">
        <f t="shared" si="1529"/>
        <v>-0.97762209090909091</v>
      </c>
      <c r="Z846" s="60">
        <f t="shared" si="1530"/>
        <v>0.39326899999999998</v>
      </c>
      <c r="AA846" s="60">
        <f t="shared" si="1531"/>
        <v>0.31230200000000002</v>
      </c>
      <c r="AC846" s="60">
        <f t="shared" si="1534"/>
        <v>-0.85446100000000003</v>
      </c>
      <c r="AD846" s="60">
        <f t="shared" si="1532"/>
        <v>5.4003000000000002E-2</v>
      </c>
      <c r="AE846" s="60">
        <f t="shared" si="1532"/>
        <v>-0.183472</v>
      </c>
      <c r="AF846" s="60">
        <f t="shared" si="1532"/>
        <v>-0.209284</v>
      </c>
      <c r="AG846" s="60">
        <f t="shared" si="1532"/>
        <v>0.794628</v>
      </c>
      <c r="AH846" s="60">
        <f t="shared" si="1532"/>
        <v>0.99214400000000003</v>
      </c>
      <c r="AI846" s="60">
        <f t="shared" si="1532"/>
        <v>-0.97762209090909091</v>
      </c>
      <c r="AJ846" s="60">
        <f t="shared" si="1532"/>
        <v>0.39326899999999998</v>
      </c>
      <c r="AK846" s="60">
        <f t="shared" si="1532"/>
        <v>0.31230200000000002</v>
      </c>
      <c r="AM846" s="31">
        <f t="shared" si="1536"/>
        <v>-7.8450600000000001</v>
      </c>
      <c r="AN846" s="31">
        <f t="shared" si="1535"/>
        <v>-5.8069820000000005</v>
      </c>
      <c r="AO846" s="31">
        <f t="shared" si="1535"/>
        <v>-5.4135990000000005</v>
      </c>
      <c r="AP846" s="31">
        <f t="shared" si="1535"/>
        <v>-7.1297949999999997</v>
      </c>
      <c r="AQ846" s="31">
        <f t="shared" si="1535"/>
        <v>-4.2194199999999995</v>
      </c>
      <c r="AR846" s="31">
        <f t="shared" si="1535"/>
        <v>-4.4036390000000001</v>
      </c>
      <c r="AS846" s="31">
        <f t="shared" si="1535"/>
        <v>-10.188662090909089</v>
      </c>
      <c r="AT846" s="31">
        <f t="shared" si="1535"/>
        <v>-3.4628679999999998</v>
      </c>
      <c r="AU846" s="31">
        <f t="shared" si="1535"/>
        <v>-5.8608979999999997</v>
      </c>
    </row>
    <row r="847" spans="1:67" x14ac:dyDescent="0.25">
      <c r="A847" s="25" t="s">
        <v>126</v>
      </c>
      <c r="B847" s="25" t="s">
        <v>103</v>
      </c>
      <c r="C847" s="25" t="s">
        <v>93</v>
      </c>
      <c r="D847" s="26">
        <v>18</v>
      </c>
      <c r="F847" s="29">
        <v>-0.48058000000000001</v>
      </c>
      <c r="G847" s="29">
        <v>-0.59597199999999995</v>
      </c>
      <c r="H847" s="29">
        <v>-0.48927900000000002</v>
      </c>
      <c r="I847" s="29">
        <v>-0.46776200000000001</v>
      </c>
      <c r="J847" s="29">
        <v>-1.0148680000000001</v>
      </c>
      <c r="K847" s="29">
        <v>-0.58522200000000002</v>
      </c>
      <c r="L847" s="29">
        <v>-2.3545E-2</v>
      </c>
      <c r="M847" s="58">
        <v>-9.7529000000000005E-2</v>
      </c>
      <c r="N847" s="58">
        <v>-0.87654100000000001</v>
      </c>
      <c r="O847" s="58">
        <v>-0.55555299999999996</v>
      </c>
      <c r="R847" s="31"/>
      <c r="S847" s="31">
        <f t="shared" si="1523"/>
        <v>-0.59597199999999995</v>
      </c>
      <c r="T847" s="31">
        <f t="shared" si="1524"/>
        <v>-0.48927900000000002</v>
      </c>
      <c r="U847" s="31">
        <f t="shared" si="1525"/>
        <v>-0.46776200000000001</v>
      </c>
      <c r="V847" s="31">
        <f t="shared" si="1526"/>
        <v>-1.0148680000000001</v>
      </c>
      <c r="W847" s="31">
        <f t="shared" si="1527"/>
        <v>-0.58522200000000002</v>
      </c>
      <c r="X847" s="31">
        <f t="shared" si="1528"/>
        <v>-2.3545E-2</v>
      </c>
      <c r="Y847" s="60">
        <f t="shared" si="1529"/>
        <v>-0.30646590909090909</v>
      </c>
      <c r="Z847" s="60">
        <f t="shared" si="1530"/>
        <v>-0.87654100000000001</v>
      </c>
      <c r="AA847" s="60">
        <f t="shared" si="1531"/>
        <v>-0.55555299999999996</v>
      </c>
      <c r="AC847" s="60">
        <f t="shared" si="1534"/>
        <v>-0.59597199999999995</v>
      </c>
      <c r="AD847" s="60">
        <f t="shared" si="1532"/>
        <v>-0.48927900000000002</v>
      </c>
      <c r="AE847" s="60">
        <f t="shared" si="1532"/>
        <v>-0.46776200000000001</v>
      </c>
      <c r="AF847" s="60">
        <f t="shared" si="1532"/>
        <v>-1.0148680000000001</v>
      </c>
      <c r="AG847" s="60">
        <f t="shared" si="1532"/>
        <v>-0.58522200000000002</v>
      </c>
      <c r="AH847" s="60">
        <f t="shared" si="1532"/>
        <v>-2.3545E-2</v>
      </c>
      <c r="AI847" s="60">
        <f t="shared" si="1532"/>
        <v>-0.30646590909090909</v>
      </c>
      <c r="AJ847" s="60">
        <f t="shared" si="1532"/>
        <v>-0.87654100000000001</v>
      </c>
      <c r="AK847" s="60">
        <f t="shared" si="1532"/>
        <v>-0.55555299999999996</v>
      </c>
      <c r="AM847" s="31">
        <f t="shared" si="1536"/>
        <v>-8.4410319999999999</v>
      </c>
      <c r="AN847" s="31">
        <f t="shared" si="1535"/>
        <v>-6.2962610000000003</v>
      </c>
      <c r="AO847" s="31">
        <f t="shared" si="1535"/>
        <v>-5.8813610000000001</v>
      </c>
      <c r="AP847" s="31">
        <f t="shared" si="1535"/>
        <v>-8.1446629999999995</v>
      </c>
      <c r="AQ847" s="31">
        <f t="shared" si="1535"/>
        <v>-4.8046419999999994</v>
      </c>
      <c r="AR847" s="31">
        <f t="shared" si="1535"/>
        <v>-4.4271840000000005</v>
      </c>
      <c r="AS847" s="31">
        <f t="shared" si="1535"/>
        <v>-10.495127999999998</v>
      </c>
      <c r="AT847" s="31">
        <f t="shared" si="1535"/>
        <v>-4.3394089999999998</v>
      </c>
      <c r="AU847" s="31">
        <f t="shared" si="1535"/>
        <v>-6.4164509999999995</v>
      </c>
    </row>
    <row r="848" spans="1:67" x14ac:dyDescent="0.25">
      <c r="A848" s="25" t="s">
        <v>126</v>
      </c>
      <c r="B848" s="25" t="s">
        <v>90</v>
      </c>
      <c r="C848" s="25" t="s">
        <v>91</v>
      </c>
      <c r="D848" s="26">
        <v>19</v>
      </c>
      <c r="F848" s="29">
        <v>-0.54831700000000005</v>
      </c>
      <c r="G848" s="29">
        <v>-0.34409800000000001</v>
      </c>
      <c r="H848" s="29">
        <v>-0.226219</v>
      </c>
      <c r="I848" s="29">
        <v>-0.39266899999999999</v>
      </c>
      <c r="J848" s="29">
        <v>-0.96182299999999998</v>
      </c>
      <c r="K848" s="29">
        <v>0.12739600000000001</v>
      </c>
      <c r="L848" s="29">
        <v>0.17210600000000001</v>
      </c>
      <c r="M848" s="58">
        <v>-0.75211300000000003</v>
      </c>
      <c r="N848" s="58">
        <v>-0.32763799999999998</v>
      </c>
      <c r="O848" s="58">
        <v>-1.081869</v>
      </c>
      <c r="R848" s="31"/>
      <c r="S848" s="31">
        <f t="shared" si="1523"/>
        <v>-0.34409800000000001</v>
      </c>
      <c r="T848" s="31">
        <f t="shared" si="1524"/>
        <v>-0.226219</v>
      </c>
      <c r="U848" s="31">
        <f t="shared" si="1525"/>
        <v>-0.39266899999999999</v>
      </c>
      <c r="V848" s="31">
        <f t="shared" si="1526"/>
        <v>-0.96182299999999998</v>
      </c>
      <c r="W848" s="31">
        <f t="shared" si="1527"/>
        <v>0.12739600000000001</v>
      </c>
      <c r="X848" s="31">
        <f t="shared" si="1528"/>
        <v>0.17210600000000001</v>
      </c>
      <c r="Y848" s="60">
        <f t="shared" si="1529"/>
        <v>-0.64095154545454558</v>
      </c>
      <c r="Z848" s="60">
        <f t="shared" si="1530"/>
        <v>-0.32763799999999998</v>
      </c>
      <c r="AA848" s="60">
        <f t="shared" si="1531"/>
        <v>-1.081869</v>
      </c>
      <c r="AC848" s="60">
        <f t="shared" si="1534"/>
        <v>-0.34409800000000001</v>
      </c>
      <c r="AD848" s="60">
        <f t="shared" si="1532"/>
        <v>-0.226219</v>
      </c>
      <c r="AE848" s="60">
        <f t="shared" si="1532"/>
        <v>-0.39266899999999999</v>
      </c>
      <c r="AF848" s="60">
        <f t="shared" si="1532"/>
        <v>-0.96182299999999998</v>
      </c>
      <c r="AG848" s="60">
        <f t="shared" si="1532"/>
        <v>0.12739600000000001</v>
      </c>
      <c r="AH848" s="60">
        <f t="shared" si="1532"/>
        <v>0.17210600000000001</v>
      </c>
      <c r="AI848" s="60">
        <f t="shared" si="1532"/>
        <v>-0.64095154545454558</v>
      </c>
      <c r="AJ848" s="60">
        <f t="shared" si="1532"/>
        <v>-0.32763799999999998</v>
      </c>
      <c r="AK848" s="60">
        <f t="shared" si="1532"/>
        <v>-1.081869</v>
      </c>
      <c r="AM848" s="31">
        <f t="shared" si="1536"/>
        <v>-8.7851300000000005</v>
      </c>
      <c r="AN848" s="31">
        <f t="shared" si="1535"/>
        <v>-6.5224800000000007</v>
      </c>
      <c r="AO848" s="31">
        <f t="shared" si="1535"/>
        <v>-6.2740299999999998</v>
      </c>
      <c r="AP848" s="31">
        <f t="shared" si="1535"/>
        <v>-9.1064860000000003</v>
      </c>
      <c r="AQ848" s="31">
        <f t="shared" si="1535"/>
        <v>-4.6772459999999993</v>
      </c>
      <c r="AR848" s="31">
        <f t="shared" si="1535"/>
        <v>-4.2550780000000001</v>
      </c>
      <c r="AS848" s="31">
        <f t="shared" si="1535"/>
        <v>-11.136079545454542</v>
      </c>
      <c r="AT848" s="31">
        <f t="shared" si="1535"/>
        <v>-4.6670470000000002</v>
      </c>
      <c r="AU848" s="31">
        <f t="shared" si="1535"/>
        <v>-7.4983199999999997</v>
      </c>
    </row>
    <row r="849" spans="1:67" x14ac:dyDescent="0.25">
      <c r="A849" s="25" t="s">
        <v>126</v>
      </c>
      <c r="B849" s="25" t="s">
        <v>90</v>
      </c>
      <c r="C849" s="25" t="s">
        <v>92</v>
      </c>
      <c r="D849" s="26">
        <v>20</v>
      </c>
      <c r="F849" s="29">
        <v>-1.096282</v>
      </c>
      <c r="G849" s="29">
        <v>-0.863286</v>
      </c>
      <c r="H849" s="29">
        <v>0.41876799999999997</v>
      </c>
      <c r="I849" s="29">
        <v>-0.19694300000000001</v>
      </c>
      <c r="J849" s="29">
        <v>-0.89963300000000002</v>
      </c>
      <c r="K849" s="29">
        <v>-1.1306E-2</v>
      </c>
      <c r="L849" s="29">
        <v>0.63571999999999995</v>
      </c>
      <c r="M849" s="58">
        <v>-0.33139600000000002</v>
      </c>
      <c r="N849" s="58">
        <v>0.19006799999999999</v>
      </c>
      <c r="O849" s="58">
        <v>-6.0323000000000002E-2</v>
      </c>
      <c r="R849" s="31"/>
      <c r="S849" s="31">
        <f t="shared" si="1523"/>
        <v>-0.863286</v>
      </c>
      <c r="T849" s="31">
        <f t="shared" si="1524"/>
        <v>0.41876799999999997</v>
      </c>
      <c r="U849" s="31">
        <f t="shared" si="1525"/>
        <v>-0.19694300000000001</v>
      </c>
      <c r="V849" s="31">
        <f t="shared" si="1526"/>
        <v>-0.89963300000000002</v>
      </c>
      <c r="W849" s="31">
        <f t="shared" si="1527"/>
        <v>-1.1306E-2</v>
      </c>
      <c r="X849" s="31">
        <f t="shared" si="1528"/>
        <v>0.63571999999999995</v>
      </c>
      <c r="Y849" s="60">
        <f t="shared" si="1529"/>
        <v>-0.74860654545454541</v>
      </c>
      <c r="Z849" s="60">
        <f t="shared" si="1530"/>
        <v>0.19006799999999999</v>
      </c>
      <c r="AA849" s="60">
        <f t="shared" si="1531"/>
        <v>-6.0323000000000002E-2</v>
      </c>
      <c r="AC849" s="60">
        <f t="shared" si="1534"/>
        <v>-0.863286</v>
      </c>
      <c r="AD849" s="60">
        <f t="shared" si="1532"/>
        <v>0.41876799999999997</v>
      </c>
      <c r="AE849" s="60">
        <f t="shared" si="1532"/>
        <v>-0.19694300000000001</v>
      </c>
      <c r="AF849" s="60">
        <f t="shared" si="1532"/>
        <v>-0.89963300000000002</v>
      </c>
      <c r="AG849" s="60">
        <f t="shared" si="1532"/>
        <v>-1.1306E-2</v>
      </c>
      <c r="AH849" s="60">
        <f t="shared" si="1532"/>
        <v>0.63571999999999995</v>
      </c>
      <c r="AI849" s="60">
        <f t="shared" si="1532"/>
        <v>-0.74860654545454541</v>
      </c>
      <c r="AJ849" s="60">
        <f t="shared" si="1532"/>
        <v>0.19006799999999999</v>
      </c>
      <c r="AK849" s="60">
        <f t="shared" si="1532"/>
        <v>-6.0323000000000002E-2</v>
      </c>
      <c r="AM849" s="31">
        <f t="shared" si="1536"/>
        <v>-9.648416000000001</v>
      </c>
      <c r="AN849" s="31">
        <f t="shared" si="1535"/>
        <v>-6.1037120000000007</v>
      </c>
      <c r="AO849" s="31">
        <f t="shared" si="1535"/>
        <v>-6.4709729999999999</v>
      </c>
      <c r="AP849" s="31">
        <f t="shared" si="1535"/>
        <v>-10.006119</v>
      </c>
      <c r="AQ849" s="31">
        <f t="shared" si="1535"/>
        <v>-4.6885519999999996</v>
      </c>
      <c r="AR849" s="31">
        <f t="shared" si="1535"/>
        <v>-3.6193580000000001</v>
      </c>
      <c r="AS849" s="31">
        <f t="shared" si="1535"/>
        <v>-11.884686090909089</v>
      </c>
      <c r="AT849" s="31">
        <f t="shared" si="1535"/>
        <v>-4.476979</v>
      </c>
      <c r="AU849" s="31">
        <f t="shared" si="1535"/>
        <v>-7.558643</v>
      </c>
    </row>
    <row r="850" spans="1:67" x14ac:dyDescent="0.25">
      <c r="A850" s="25" t="s">
        <v>126</v>
      </c>
      <c r="B850" s="25" t="s">
        <v>90</v>
      </c>
      <c r="C850" s="25" t="s">
        <v>93</v>
      </c>
      <c r="D850" s="26">
        <v>21</v>
      </c>
      <c r="F850" s="29">
        <v>0.38182199999999999</v>
      </c>
      <c r="G850" s="29">
        <v>-0.60357799999999995</v>
      </c>
      <c r="H850" s="29">
        <v>0.36947200000000002</v>
      </c>
      <c r="I850" s="29">
        <v>-0.425707</v>
      </c>
      <c r="J850" s="29">
        <v>-0.964808</v>
      </c>
      <c r="K850" s="29">
        <v>-0.24667600000000001</v>
      </c>
      <c r="L850" s="29">
        <v>0.41458099999999998</v>
      </c>
      <c r="M850" s="58">
        <v>0.120268</v>
      </c>
      <c r="N850" s="58">
        <v>-0.68616600000000005</v>
      </c>
      <c r="O850" s="58">
        <v>-0.50463899999999995</v>
      </c>
      <c r="R850" s="31"/>
      <c r="S850" s="31">
        <f t="shared" si="1523"/>
        <v>-0.60357799999999995</v>
      </c>
      <c r="T850" s="31">
        <f t="shared" si="1524"/>
        <v>0.36947200000000002</v>
      </c>
      <c r="U850" s="31">
        <f t="shared" si="1525"/>
        <v>-0.425707</v>
      </c>
      <c r="V850" s="31">
        <f t="shared" si="1526"/>
        <v>-0.964808</v>
      </c>
      <c r="W850" s="31">
        <f t="shared" si="1527"/>
        <v>-0.24667600000000001</v>
      </c>
      <c r="X850" s="31">
        <f t="shared" si="1528"/>
        <v>0.41458099999999998</v>
      </c>
      <c r="Y850" s="60">
        <f t="shared" si="1529"/>
        <v>0.26293381818181816</v>
      </c>
      <c r="Z850" s="60">
        <f t="shared" si="1530"/>
        <v>-0.68616600000000005</v>
      </c>
      <c r="AA850" s="60">
        <f t="shared" si="1531"/>
        <v>-0.50463899999999995</v>
      </c>
      <c r="AC850" s="60">
        <f t="shared" si="1534"/>
        <v>-0.60357799999999995</v>
      </c>
      <c r="AD850" s="60">
        <f t="shared" si="1532"/>
        <v>0.36947200000000002</v>
      </c>
      <c r="AE850" s="60">
        <f t="shared" si="1532"/>
        <v>-0.425707</v>
      </c>
      <c r="AF850" s="60">
        <f t="shared" si="1532"/>
        <v>-0.964808</v>
      </c>
      <c r="AG850" s="60">
        <f t="shared" si="1532"/>
        <v>-0.24667600000000001</v>
      </c>
      <c r="AH850" s="60">
        <f t="shared" si="1532"/>
        <v>0.41458099999999998</v>
      </c>
      <c r="AI850" s="60">
        <f t="shared" si="1532"/>
        <v>0.26293381818181816</v>
      </c>
      <c r="AJ850" s="60">
        <f t="shared" si="1532"/>
        <v>-0.68616600000000005</v>
      </c>
      <c r="AK850" s="60">
        <f t="shared" si="1532"/>
        <v>-0.50463899999999995</v>
      </c>
      <c r="AM850" s="31">
        <f t="shared" si="1536"/>
        <v>-10.251994000000002</v>
      </c>
      <c r="AN850" s="31">
        <f t="shared" si="1535"/>
        <v>-5.7342400000000007</v>
      </c>
      <c r="AO850" s="31">
        <f t="shared" si="1535"/>
        <v>-6.8966799999999999</v>
      </c>
      <c r="AP850" s="31">
        <f t="shared" si="1535"/>
        <v>-10.970927</v>
      </c>
      <c r="AQ850" s="31">
        <f t="shared" si="1535"/>
        <v>-4.9352279999999995</v>
      </c>
      <c r="AR850" s="31">
        <f t="shared" si="1535"/>
        <v>-3.204777</v>
      </c>
      <c r="AS850" s="31">
        <f t="shared" si="1535"/>
        <v>-11.621752272727271</v>
      </c>
      <c r="AT850" s="31">
        <f t="shared" si="1535"/>
        <v>-5.1631450000000001</v>
      </c>
      <c r="AU850" s="31">
        <f t="shared" si="1535"/>
        <v>-8.0632819999999992</v>
      </c>
    </row>
    <row r="851" spans="1:67" x14ac:dyDescent="0.25">
      <c r="A851" s="25" t="s">
        <v>126</v>
      </c>
      <c r="B851" s="25" t="s">
        <v>94</v>
      </c>
      <c r="C851" s="25" t="s">
        <v>91</v>
      </c>
      <c r="D851" s="26">
        <v>22</v>
      </c>
      <c r="F851" s="29">
        <v>-0.771235</v>
      </c>
      <c r="G851" s="29">
        <v>-0.90737000000000001</v>
      </c>
      <c r="H851" s="29">
        <v>-0.58606000000000003</v>
      </c>
      <c r="I851" s="29">
        <v>-0.77295899999999995</v>
      </c>
      <c r="J851" s="29">
        <v>-1.202601</v>
      </c>
      <c r="K851" s="29">
        <v>-0.47574699999999998</v>
      </c>
      <c r="L851" s="29">
        <v>0.109388</v>
      </c>
      <c r="M851" s="58">
        <v>-1.1513409999999999</v>
      </c>
      <c r="N851" s="58">
        <v>-0.73105100000000001</v>
      </c>
      <c r="O851" s="58">
        <v>-1.1630240000000001</v>
      </c>
      <c r="R851" s="31"/>
      <c r="S851" s="31">
        <f t="shared" si="1523"/>
        <v>-0.90737000000000001</v>
      </c>
      <c r="T851" s="31">
        <f t="shared" si="1524"/>
        <v>-0.58606000000000003</v>
      </c>
      <c r="U851" s="31">
        <f t="shared" si="1525"/>
        <v>-0.77295899999999995</v>
      </c>
      <c r="V851" s="31">
        <f t="shared" si="1526"/>
        <v>-1.202601</v>
      </c>
      <c r="W851" s="31">
        <f t="shared" si="1527"/>
        <v>-0.47574699999999998</v>
      </c>
      <c r="X851" s="31">
        <f t="shared" si="1528"/>
        <v>0.109388</v>
      </c>
      <c r="Y851" s="60">
        <f t="shared" si="1529"/>
        <v>-0.94401045454545462</v>
      </c>
      <c r="Z851" s="60">
        <f t="shared" si="1530"/>
        <v>-0.73105100000000001</v>
      </c>
      <c r="AA851" s="60">
        <f t="shared" si="1531"/>
        <v>-1.1630240000000001</v>
      </c>
      <c r="AC851" s="60">
        <f t="shared" si="1534"/>
        <v>-0.90737000000000001</v>
      </c>
      <c r="AD851" s="60">
        <f t="shared" si="1532"/>
        <v>-0.58606000000000003</v>
      </c>
      <c r="AE851" s="60">
        <f t="shared" si="1532"/>
        <v>-0.77295899999999995</v>
      </c>
      <c r="AF851" s="60">
        <f t="shared" si="1532"/>
        <v>-1.202601</v>
      </c>
      <c r="AG851" s="60">
        <f t="shared" si="1532"/>
        <v>-0.47574699999999998</v>
      </c>
      <c r="AH851" s="60">
        <f t="shared" si="1532"/>
        <v>0.109388</v>
      </c>
      <c r="AI851" s="60">
        <f t="shared" si="1532"/>
        <v>-0.94401045454545462</v>
      </c>
      <c r="AJ851" s="60">
        <f t="shared" si="1532"/>
        <v>-0.73105100000000001</v>
      </c>
      <c r="AK851" s="60">
        <f t="shared" si="1532"/>
        <v>-1.1630240000000001</v>
      </c>
      <c r="AM851" s="31">
        <f t="shared" si="1536"/>
        <v>-11.159364000000002</v>
      </c>
      <c r="AN851" s="31">
        <f t="shared" si="1535"/>
        <v>-6.3203000000000005</v>
      </c>
      <c r="AO851" s="31">
        <f t="shared" si="1535"/>
        <v>-7.6696390000000001</v>
      </c>
      <c r="AP851" s="31">
        <f t="shared" si="1535"/>
        <v>-12.173527999999999</v>
      </c>
      <c r="AQ851" s="31">
        <f t="shared" si="1535"/>
        <v>-5.4109749999999996</v>
      </c>
      <c r="AR851" s="31">
        <f t="shared" si="1535"/>
        <v>-3.0953889999999999</v>
      </c>
      <c r="AS851" s="31">
        <f t="shared" si="1535"/>
        <v>-12.565762727272725</v>
      </c>
      <c r="AT851" s="31">
        <f t="shared" si="1535"/>
        <v>-5.894196</v>
      </c>
      <c r="AU851" s="31">
        <f t="shared" si="1535"/>
        <v>-9.2263059999999992</v>
      </c>
    </row>
    <row r="852" spans="1:67" x14ac:dyDescent="0.25">
      <c r="A852" s="25" t="s">
        <v>126</v>
      </c>
      <c r="B852" s="25" t="s">
        <v>94</v>
      </c>
      <c r="C852" s="25" t="s">
        <v>92</v>
      </c>
      <c r="D852" s="26">
        <v>23</v>
      </c>
      <c r="F852" s="29">
        <v>-1.45072</v>
      </c>
      <c r="G852" s="29">
        <v>-1.6836949999999999</v>
      </c>
      <c r="H852" s="29">
        <v>-1.198736</v>
      </c>
      <c r="I852" s="29">
        <v>-1.648523</v>
      </c>
      <c r="J852" s="29">
        <v>-1.7678450000000001</v>
      </c>
      <c r="K852" s="29">
        <v>-1.201579</v>
      </c>
      <c r="L852" s="29">
        <v>-0.76252299999999995</v>
      </c>
      <c r="M852" s="58">
        <v>-1.2603420000000001</v>
      </c>
      <c r="N852" s="58">
        <v>-0.69215899999999997</v>
      </c>
      <c r="O852" s="58">
        <v>-0.49945099999999998</v>
      </c>
      <c r="R852" s="31"/>
      <c r="S852" s="31">
        <f t="shared" si="1523"/>
        <v>-1.6836949999999999</v>
      </c>
      <c r="T852" s="31">
        <f t="shared" si="1524"/>
        <v>-1.198736</v>
      </c>
      <c r="U852" s="31">
        <f t="shared" si="1525"/>
        <v>-1.648523</v>
      </c>
      <c r="V852" s="31">
        <f t="shared" si="1526"/>
        <v>-1.7678450000000001</v>
      </c>
      <c r="W852" s="31">
        <f t="shared" si="1527"/>
        <v>-1.201579</v>
      </c>
      <c r="X852" s="31">
        <f t="shared" si="1528"/>
        <v>-0.76252299999999995</v>
      </c>
      <c r="Y852" s="60">
        <f t="shared" si="1529"/>
        <v>-1.3641845454545454</v>
      </c>
      <c r="Z852" s="60">
        <f t="shared" si="1530"/>
        <v>-0.69215899999999997</v>
      </c>
      <c r="AA852" s="60">
        <f t="shared" si="1531"/>
        <v>-0.49945099999999998</v>
      </c>
      <c r="AC852" s="60">
        <f t="shared" si="1534"/>
        <v>-1.6836949999999999</v>
      </c>
      <c r="AD852" s="60">
        <f t="shared" ref="AD852:AD856" si="1537">T852</f>
        <v>-1.198736</v>
      </c>
      <c r="AE852" s="60">
        <f t="shared" ref="AE852:AE856" si="1538">U852</f>
        <v>-1.648523</v>
      </c>
      <c r="AF852" s="60">
        <f t="shared" ref="AF852:AF856" si="1539">V852</f>
        <v>-1.7678450000000001</v>
      </c>
      <c r="AG852" s="60">
        <f t="shared" ref="AG852:AG856" si="1540">W852</f>
        <v>-1.201579</v>
      </c>
      <c r="AH852" s="60">
        <f t="shared" ref="AH852:AH856" si="1541">X852</f>
        <v>-0.76252299999999995</v>
      </c>
      <c r="AI852" s="60">
        <f t="shared" ref="AI852:AI856" si="1542">Y852</f>
        <v>-1.3641845454545454</v>
      </c>
      <c r="AJ852" s="60">
        <f t="shared" ref="AJ852:AJ856" si="1543">Z852</f>
        <v>-0.69215899999999997</v>
      </c>
      <c r="AK852" s="60">
        <f t="shared" ref="AK852:AK856" si="1544">AA852</f>
        <v>-0.49945099999999998</v>
      </c>
      <c r="AM852" s="31">
        <f t="shared" si="1536"/>
        <v>-12.843059000000002</v>
      </c>
      <c r="AN852" s="31">
        <f t="shared" si="1535"/>
        <v>-7.5190360000000007</v>
      </c>
      <c r="AO852" s="31">
        <f t="shared" si="1535"/>
        <v>-9.3181620000000009</v>
      </c>
      <c r="AP852" s="31">
        <f t="shared" si="1535"/>
        <v>-13.941372999999999</v>
      </c>
      <c r="AQ852" s="31">
        <f t="shared" si="1535"/>
        <v>-6.6125539999999994</v>
      </c>
      <c r="AR852" s="31">
        <f t="shared" si="1535"/>
        <v>-3.8579119999999998</v>
      </c>
      <c r="AS852" s="31">
        <f t="shared" si="1535"/>
        <v>-13.92994727272727</v>
      </c>
      <c r="AT852" s="31">
        <f t="shared" si="1535"/>
        <v>-6.5863550000000002</v>
      </c>
      <c r="AU852" s="31">
        <f t="shared" si="1535"/>
        <v>-9.7257569999999998</v>
      </c>
    </row>
    <row r="853" spans="1:67" x14ac:dyDescent="0.25">
      <c r="A853" s="25" t="s">
        <v>126</v>
      </c>
      <c r="B853" s="25" t="s">
        <v>94</v>
      </c>
      <c r="C853" s="25" t="s">
        <v>93</v>
      </c>
      <c r="D853" s="26">
        <v>24</v>
      </c>
      <c r="F853" s="29">
        <v>8.1573999999999994E-2</v>
      </c>
      <c r="G853" s="29">
        <v>-0.46068599999999998</v>
      </c>
      <c r="H853" s="29">
        <v>-3.1725000000000003E-2</v>
      </c>
      <c r="I853" s="29">
        <v>-0.41374899999999998</v>
      </c>
      <c r="J853" s="29">
        <v>-0.629969</v>
      </c>
      <c r="K853" s="29">
        <v>0.123846</v>
      </c>
      <c r="L853" s="29">
        <v>0.49407400000000001</v>
      </c>
      <c r="M853" s="58">
        <v>0.14963399999999999</v>
      </c>
      <c r="N853" s="58">
        <v>0.57374800000000004</v>
      </c>
      <c r="O853" s="58">
        <v>0.198217</v>
      </c>
      <c r="R853" s="31"/>
      <c r="S853" s="31">
        <f t="shared" si="1523"/>
        <v>-0.46068599999999998</v>
      </c>
      <c r="T853" s="31">
        <f t="shared" si="1524"/>
        <v>-3.1725000000000003E-2</v>
      </c>
      <c r="U853" s="31">
        <f t="shared" si="1525"/>
        <v>-0.41374899999999998</v>
      </c>
      <c r="V853" s="31">
        <f t="shared" si="1526"/>
        <v>-0.629969</v>
      </c>
      <c r="W853" s="31">
        <f t="shared" si="1527"/>
        <v>0.123846</v>
      </c>
      <c r="X853" s="31">
        <f t="shared" si="1528"/>
        <v>0.49407400000000001</v>
      </c>
      <c r="Y853" s="60">
        <f t="shared" si="1529"/>
        <v>0.11251036363636363</v>
      </c>
      <c r="Z853" s="60">
        <f t="shared" si="1530"/>
        <v>0.57374800000000004</v>
      </c>
      <c r="AA853" s="60">
        <f t="shared" si="1531"/>
        <v>0.198217</v>
      </c>
      <c r="AC853" s="60">
        <f t="shared" si="1534"/>
        <v>-0.46068599999999998</v>
      </c>
      <c r="AD853" s="60">
        <f t="shared" si="1537"/>
        <v>-3.1725000000000003E-2</v>
      </c>
      <c r="AE853" s="60">
        <f t="shared" si="1538"/>
        <v>-0.41374899999999998</v>
      </c>
      <c r="AF853" s="60">
        <f t="shared" si="1539"/>
        <v>-0.629969</v>
      </c>
      <c r="AG853" s="60">
        <f t="shared" si="1540"/>
        <v>0.123846</v>
      </c>
      <c r="AH853" s="60">
        <f t="shared" si="1541"/>
        <v>0.49407400000000001</v>
      </c>
      <c r="AI853" s="60">
        <f t="shared" si="1542"/>
        <v>0.11251036363636363</v>
      </c>
      <c r="AJ853" s="60">
        <f t="shared" si="1543"/>
        <v>0.57374800000000004</v>
      </c>
      <c r="AK853" s="60">
        <f t="shared" si="1544"/>
        <v>0.198217</v>
      </c>
      <c r="AM853" s="31">
        <f t="shared" si="1536"/>
        <v>-13.303745000000003</v>
      </c>
      <c r="AN853" s="31">
        <f t="shared" ref="AN853:AN856" si="1545">AD853+AN852</f>
        <v>-7.5507610000000005</v>
      </c>
      <c r="AO853" s="31">
        <f t="shared" ref="AO853:AO856" si="1546">AE853+AO852</f>
        <v>-9.7319110000000002</v>
      </c>
      <c r="AP853" s="31">
        <f t="shared" ref="AP853:AP856" si="1547">AF853+AP852</f>
        <v>-14.571341999999998</v>
      </c>
      <c r="AQ853" s="31">
        <f t="shared" ref="AQ853:AQ856" si="1548">AG853+AQ852</f>
        <v>-6.488707999999999</v>
      </c>
      <c r="AR853" s="31">
        <f t="shared" ref="AR853:AR856" si="1549">AH853+AR852</f>
        <v>-3.3638379999999999</v>
      </c>
      <c r="AS853" s="31">
        <f t="shared" ref="AS853:AS856" si="1550">AI853+AS852</f>
        <v>-13.817436909090906</v>
      </c>
      <c r="AT853" s="31">
        <f t="shared" ref="AT853:AT856" si="1551">AJ853+AT852</f>
        <v>-6.012607</v>
      </c>
      <c r="AU853" s="31">
        <f t="shared" ref="AU853:AU856" si="1552">AK853+AU852</f>
        <v>-9.5275400000000001</v>
      </c>
    </row>
    <row r="854" spans="1:67" x14ac:dyDescent="0.25">
      <c r="A854" s="25" t="s">
        <v>126</v>
      </c>
      <c r="B854" s="25" t="s">
        <v>95</v>
      </c>
      <c r="C854" s="25" t="s">
        <v>91</v>
      </c>
      <c r="D854" s="26">
        <v>25</v>
      </c>
      <c r="F854" s="29">
        <v>-0.220387</v>
      </c>
      <c r="G854" s="29">
        <v>-1.0345359999999999</v>
      </c>
      <c r="H854" s="29">
        <v>-1.6938040000000001</v>
      </c>
      <c r="I854" s="29">
        <v>-0.95670900000000003</v>
      </c>
      <c r="J854" s="29">
        <v>-1.186304</v>
      </c>
      <c r="K854" s="29">
        <v>-0.60834500000000002</v>
      </c>
      <c r="L854" s="29">
        <v>-1.3999900000000001</v>
      </c>
      <c r="M854" s="58">
        <v>-6.3589000000000007E-2</v>
      </c>
      <c r="N854" s="58">
        <v>-1.238607</v>
      </c>
      <c r="O854" s="58">
        <v>-1.399378</v>
      </c>
      <c r="R854" s="31"/>
      <c r="S854" s="31">
        <f t="shared" si="1523"/>
        <v>-1.0345359999999999</v>
      </c>
      <c r="T854" s="31">
        <f t="shared" si="1524"/>
        <v>-1.6938040000000001</v>
      </c>
      <c r="U854" s="31">
        <f t="shared" si="1525"/>
        <v>-0.95670900000000003</v>
      </c>
      <c r="V854" s="31">
        <f t="shared" si="1526"/>
        <v>-1.186304</v>
      </c>
      <c r="W854" s="31">
        <f t="shared" si="1527"/>
        <v>-0.60834500000000002</v>
      </c>
      <c r="X854" s="31">
        <f t="shared" si="1528"/>
        <v>-1.3999900000000001</v>
      </c>
      <c r="Y854" s="60">
        <f t="shared" si="1529"/>
        <v>-0.14911518181818184</v>
      </c>
      <c r="Z854" s="60">
        <f t="shared" si="1530"/>
        <v>-1.238607</v>
      </c>
      <c r="AA854" s="60">
        <f t="shared" si="1531"/>
        <v>-1.399378</v>
      </c>
      <c r="AC854" s="60">
        <f t="shared" si="1534"/>
        <v>-1.0345359999999999</v>
      </c>
      <c r="AD854" s="60">
        <f t="shared" si="1537"/>
        <v>-1.6938040000000001</v>
      </c>
      <c r="AE854" s="60">
        <f t="shared" si="1538"/>
        <v>-0.95670900000000003</v>
      </c>
      <c r="AF854" s="60">
        <f t="shared" si="1539"/>
        <v>-1.186304</v>
      </c>
      <c r="AG854" s="60">
        <f t="shared" si="1540"/>
        <v>-0.60834500000000002</v>
      </c>
      <c r="AH854" s="60">
        <f t="shared" si="1541"/>
        <v>-1.3999900000000001</v>
      </c>
      <c r="AI854" s="60">
        <f t="shared" si="1542"/>
        <v>-0.14911518181818184</v>
      </c>
      <c r="AJ854" s="60">
        <f t="shared" si="1543"/>
        <v>-1.238607</v>
      </c>
      <c r="AK854" s="60">
        <f t="shared" si="1544"/>
        <v>-1.399378</v>
      </c>
      <c r="AM854" s="31">
        <f t="shared" si="1536"/>
        <v>-14.338281000000002</v>
      </c>
      <c r="AN854" s="31">
        <f t="shared" si="1545"/>
        <v>-9.2445650000000015</v>
      </c>
      <c r="AO854" s="31">
        <f t="shared" si="1546"/>
        <v>-10.68862</v>
      </c>
      <c r="AP854" s="31">
        <f t="shared" si="1547"/>
        <v>-15.757645999999998</v>
      </c>
      <c r="AQ854" s="31">
        <f t="shared" si="1548"/>
        <v>-7.0970529999999989</v>
      </c>
      <c r="AR854" s="31">
        <f t="shared" si="1549"/>
        <v>-4.7638280000000002</v>
      </c>
      <c r="AS854" s="31">
        <f t="shared" si="1550"/>
        <v>-13.966552090909088</v>
      </c>
      <c r="AT854" s="31">
        <f t="shared" si="1551"/>
        <v>-7.251214</v>
      </c>
      <c r="AU854" s="31">
        <f t="shared" si="1552"/>
        <v>-10.926918000000001</v>
      </c>
    </row>
    <row r="855" spans="1:67" x14ac:dyDescent="0.25">
      <c r="A855" s="25" t="s">
        <v>126</v>
      </c>
      <c r="B855" s="25" t="s">
        <v>95</v>
      </c>
      <c r="C855" s="25" t="s">
        <v>92</v>
      </c>
      <c r="D855" s="26">
        <v>26</v>
      </c>
      <c r="F855" s="29">
        <v>-0.14452100000000001</v>
      </c>
      <c r="G855" s="29">
        <v>-1.439702</v>
      </c>
      <c r="H855" s="29">
        <v>-1.822524</v>
      </c>
      <c r="I855" s="29">
        <v>-0.82416800000000001</v>
      </c>
      <c r="J855" s="29">
        <v>-1.145292</v>
      </c>
      <c r="K855" s="29">
        <v>-1.347146</v>
      </c>
      <c r="L855" s="29">
        <v>-2.0356930000000002</v>
      </c>
      <c r="M855" s="58">
        <v>-0.180594</v>
      </c>
      <c r="N855" s="58">
        <v>-2.1136360000000001</v>
      </c>
      <c r="O855" s="58">
        <v>-1.598557</v>
      </c>
      <c r="R855" s="31"/>
      <c r="S855" s="31">
        <f t="shared" si="1523"/>
        <v>-1.439702</v>
      </c>
      <c r="T855" s="31">
        <f t="shared" si="1524"/>
        <v>-1.822524</v>
      </c>
      <c r="U855" s="31">
        <f t="shared" si="1525"/>
        <v>-0.82416800000000001</v>
      </c>
      <c r="V855" s="31">
        <f t="shared" si="1526"/>
        <v>-1.145292</v>
      </c>
      <c r="W855" s="31">
        <f t="shared" si="1527"/>
        <v>-1.347146</v>
      </c>
      <c r="X855" s="31">
        <f t="shared" si="1528"/>
        <v>-2.0356930000000002</v>
      </c>
      <c r="Y855" s="60">
        <f t="shared" si="1529"/>
        <v>-0.16091781818181819</v>
      </c>
      <c r="Z855" s="60">
        <f t="shared" si="1530"/>
        <v>-2.1136360000000001</v>
      </c>
      <c r="AA855" s="60">
        <f t="shared" si="1531"/>
        <v>-1.598557</v>
      </c>
      <c r="AC855" s="60">
        <f t="shared" si="1534"/>
        <v>-1.439702</v>
      </c>
      <c r="AD855" s="60">
        <f t="shared" si="1537"/>
        <v>-1.822524</v>
      </c>
      <c r="AE855" s="60">
        <f t="shared" si="1538"/>
        <v>-0.82416800000000001</v>
      </c>
      <c r="AF855" s="60">
        <f t="shared" si="1539"/>
        <v>-1.145292</v>
      </c>
      <c r="AG855" s="60">
        <f t="shared" si="1540"/>
        <v>-1.347146</v>
      </c>
      <c r="AH855" s="60">
        <f t="shared" si="1541"/>
        <v>-2.0356930000000002</v>
      </c>
      <c r="AI855" s="60">
        <f t="shared" si="1542"/>
        <v>-0.16091781818181819</v>
      </c>
      <c r="AJ855" s="60">
        <f t="shared" si="1543"/>
        <v>-2.1136360000000001</v>
      </c>
      <c r="AK855" s="60">
        <f t="shared" si="1544"/>
        <v>-1.598557</v>
      </c>
      <c r="AM855" s="31">
        <f t="shared" si="1536"/>
        <v>-15.777983000000003</v>
      </c>
      <c r="AN855" s="31">
        <f t="shared" si="1545"/>
        <v>-11.067089000000001</v>
      </c>
      <c r="AO855" s="31">
        <f t="shared" si="1546"/>
        <v>-11.512788</v>
      </c>
      <c r="AP855" s="31">
        <f t="shared" si="1547"/>
        <v>-16.902937999999999</v>
      </c>
      <c r="AQ855" s="31">
        <f t="shared" si="1548"/>
        <v>-8.4441989999999993</v>
      </c>
      <c r="AR855" s="31">
        <f t="shared" si="1549"/>
        <v>-6.7995210000000004</v>
      </c>
      <c r="AS855" s="31">
        <f t="shared" si="1550"/>
        <v>-14.127469909090907</v>
      </c>
      <c r="AT855" s="31">
        <f t="shared" si="1551"/>
        <v>-9.3648500000000006</v>
      </c>
      <c r="AU855" s="31">
        <f t="shared" si="1552"/>
        <v>-12.525475</v>
      </c>
    </row>
    <row r="856" spans="1:67" x14ac:dyDescent="0.25">
      <c r="A856" s="25" t="s">
        <v>126</v>
      </c>
      <c r="B856" s="25" t="s">
        <v>95</v>
      </c>
      <c r="C856" s="25" t="s">
        <v>93</v>
      </c>
      <c r="D856" s="26">
        <v>27</v>
      </c>
      <c r="F856" s="29">
        <v>-1.1905019999999999</v>
      </c>
      <c r="G856" s="29">
        <v>-0.83247199999999999</v>
      </c>
      <c r="H856" s="29">
        <v>-0.75245399999999996</v>
      </c>
      <c r="I856" s="29">
        <v>-1.038907</v>
      </c>
      <c r="J856" s="29">
        <v>-0.97596300000000002</v>
      </c>
      <c r="K856" s="29">
        <v>-0.359435</v>
      </c>
      <c r="L856" s="29">
        <v>-0.73038599999999998</v>
      </c>
      <c r="M856" s="58">
        <v>-0.97138800000000003</v>
      </c>
      <c r="N856" s="58">
        <v>-0.30537399999999998</v>
      </c>
      <c r="O856" s="58">
        <v>-0.33308300000000002</v>
      </c>
      <c r="R856" s="31"/>
      <c r="S856" s="31">
        <f t="shared" si="1523"/>
        <v>-0.83247199999999999</v>
      </c>
      <c r="T856" s="31">
        <f t="shared" si="1524"/>
        <v>-0.75245399999999996</v>
      </c>
      <c r="U856" s="31">
        <f t="shared" si="1525"/>
        <v>-1.038907</v>
      </c>
      <c r="V856" s="31">
        <f t="shared" si="1526"/>
        <v>-0.97596300000000002</v>
      </c>
      <c r="W856" s="31">
        <f t="shared" si="1527"/>
        <v>-0.359435</v>
      </c>
      <c r="X856" s="31">
        <f t="shared" si="1528"/>
        <v>-0.73038599999999998</v>
      </c>
      <c r="Y856" s="60">
        <f t="shared" si="1529"/>
        <v>-1.0909047272727272</v>
      </c>
      <c r="Z856" s="60">
        <f t="shared" si="1530"/>
        <v>-0.30537399999999998</v>
      </c>
      <c r="AA856" s="60">
        <f t="shared" si="1531"/>
        <v>-0.33308300000000002</v>
      </c>
      <c r="AC856" s="60">
        <f t="shared" si="1534"/>
        <v>-0.83247199999999999</v>
      </c>
      <c r="AD856" s="60">
        <f t="shared" si="1537"/>
        <v>-0.75245399999999996</v>
      </c>
      <c r="AE856" s="60">
        <f t="shared" si="1538"/>
        <v>-1.038907</v>
      </c>
      <c r="AF856" s="60">
        <f t="shared" si="1539"/>
        <v>-0.97596300000000002</v>
      </c>
      <c r="AG856" s="60">
        <f t="shared" si="1540"/>
        <v>-0.359435</v>
      </c>
      <c r="AH856" s="60">
        <f t="shared" si="1541"/>
        <v>-0.73038599999999998</v>
      </c>
      <c r="AI856" s="60">
        <f t="shared" si="1542"/>
        <v>-1.0909047272727272</v>
      </c>
      <c r="AJ856" s="60">
        <f t="shared" si="1543"/>
        <v>-0.30537399999999998</v>
      </c>
      <c r="AK856" s="60">
        <f t="shared" si="1544"/>
        <v>-0.33308300000000002</v>
      </c>
      <c r="AM856" s="31">
        <f t="shared" si="1536"/>
        <v>-16.610455000000002</v>
      </c>
      <c r="AN856" s="31">
        <f t="shared" si="1545"/>
        <v>-11.819543000000001</v>
      </c>
      <c r="AO856" s="31">
        <f t="shared" si="1546"/>
        <v>-12.551695</v>
      </c>
      <c r="AP856" s="31">
        <f t="shared" si="1547"/>
        <v>-17.878900999999999</v>
      </c>
      <c r="AQ856" s="31">
        <f t="shared" si="1548"/>
        <v>-8.8036339999999988</v>
      </c>
      <c r="AR856" s="31">
        <f t="shared" si="1549"/>
        <v>-7.5299070000000006</v>
      </c>
      <c r="AS856" s="31">
        <f t="shared" si="1550"/>
        <v>-15.218374636363635</v>
      </c>
      <c r="AT856" s="31">
        <f t="shared" si="1551"/>
        <v>-9.670224000000001</v>
      </c>
      <c r="AU856" s="31">
        <f t="shared" si="1552"/>
        <v>-12.858558</v>
      </c>
    </row>
    <row r="857" spans="1:67" x14ac:dyDescent="0.25">
      <c r="A857" s="25" t="s">
        <v>126</v>
      </c>
      <c r="B857" s="25" t="s">
        <v>96</v>
      </c>
      <c r="C857" s="25" t="s">
        <v>91</v>
      </c>
      <c r="D857" s="26">
        <v>28</v>
      </c>
      <c r="F857" s="29">
        <v>-0.21305099999999999</v>
      </c>
      <c r="G857" s="29">
        <v>-1.2038549999999999</v>
      </c>
      <c r="H857" s="29">
        <v>-0.97256600000000004</v>
      </c>
      <c r="I857" s="29">
        <v>-1.066058</v>
      </c>
      <c r="J857" s="29">
        <v>-1.2399370000000001</v>
      </c>
      <c r="K857" s="29">
        <v>-0.75229400000000002</v>
      </c>
      <c r="L857" s="29">
        <v>-1.4992989999999999</v>
      </c>
      <c r="M857" s="58">
        <v>-0.11126900000000001</v>
      </c>
      <c r="N857" s="58">
        <v>-1.3308230000000001</v>
      </c>
      <c r="O857" s="58">
        <v>-1.288961</v>
      </c>
      <c r="R857" s="31"/>
      <c r="S857" s="31">
        <f t="shared" si="1523"/>
        <v>-1.2038549999999999</v>
      </c>
      <c r="T857" s="31">
        <f t="shared" si="1524"/>
        <v>-0.97256600000000004</v>
      </c>
      <c r="U857" s="31">
        <f t="shared" si="1525"/>
        <v>-1.066058</v>
      </c>
      <c r="V857" s="31">
        <f t="shared" si="1526"/>
        <v>-1.2399370000000001</v>
      </c>
      <c r="W857" s="31">
        <f t="shared" si="1527"/>
        <v>-0.75229400000000002</v>
      </c>
      <c r="X857" s="31">
        <f t="shared" si="1528"/>
        <v>-1.4992989999999999</v>
      </c>
      <c r="Y857" s="60">
        <f t="shared" si="1529"/>
        <v>-0.16678645454545454</v>
      </c>
      <c r="Z857" s="60">
        <f t="shared" si="1530"/>
        <v>-1.3308230000000001</v>
      </c>
      <c r="AA857" s="60">
        <f t="shared" si="1531"/>
        <v>-1.288961</v>
      </c>
      <c r="AC857" s="60"/>
      <c r="AD857" s="60"/>
      <c r="AE857" s="60"/>
      <c r="AF857" s="60"/>
      <c r="AG857" s="60"/>
      <c r="AH857" s="60"/>
      <c r="AI857" s="60"/>
      <c r="AJ857" s="60"/>
      <c r="AK857" s="60"/>
      <c r="AM857" s="31"/>
      <c r="AN857" s="31"/>
      <c r="AO857" s="31"/>
      <c r="AP857" s="31"/>
      <c r="AQ857" s="31"/>
      <c r="AR857" s="31"/>
      <c r="AS857" s="60"/>
      <c r="AW857" s="29">
        <f>S857</f>
        <v>-1.2038549999999999</v>
      </c>
      <c r="AX857" s="29">
        <f t="shared" ref="AX857:BE871" si="1553">T857</f>
        <v>-0.97256600000000004</v>
      </c>
      <c r="AY857" s="29">
        <f t="shared" si="1553"/>
        <v>-1.066058</v>
      </c>
      <c r="AZ857" s="29">
        <f t="shared" si="1553"/>
        <v>-1.2399370000000001</v>
      </c>
      <c r="BA857" s="29">
        <f t="shared" si="1553"/>
        <v>-0.75229400000000002</v>
      </c>
      <c r="BB857" s="29">
        <f t="shared" si="1553"/>
        <v>-1.4992989999999999</v>
      </c>
      <c r="BC857" s="29">
        <f t="shared" si="1553"/>
        <v>-0.16678645454545454</v>
      </c>
      <c r="BD857" s="29">
        <f t="shared" si="1553"/>
        <v>-1.3308230000000001</v>
      </c>
      <c r="BE857" s="29">
        <f t="shared" si="1553"/>
        <v>-1.288961</v>
      </c>
      <c r="BG857" s="29">
        <f>AW857</f>
        <v>-1.2038549999999999</v>
      </c>
      <c r="BH857" s="29">
        <f t="shared" ref="BH857:BO857" si="1554">AX857</f>
        <v>-0.97256600000000004</v>
      </c>
      <c r="BI857" s="29">
        <f t="shared" si="1554"/>
        <v>-1.066058</v>
      </c>
      <c r="BJ857" s="29">
        <f t="shared" si="1554"/>
        <v>-1.2399370000000001</v>
      </c>
      <c r="BK857" s="29">
        <f t="shared" si="1554"/>
        <v>-0.75229400000000002</v>
      </c>
      <c r="BL857" s="29">
        <f t="shared" si="1554"/>
        <v>-1.4992989999999999</v>
      </c>
      <c r="BM857" s="29">
        <f t="shared" si="1554"/>
        <v>-0.16678645454545454</v>
      </c>
      <c r="BN857" s="29">
        <f t="shared" si="1554"/>
        <v>-1.3308230000000001</v>
      </c>
      <c r="BO857" s="29">
        <f t="shared" si="1554"/>
        <v>-1.288961</v>
      </c>
    </row>
    <row r="858" spans="1:67" x14ac:dyDescent="0.25">
      <c r="A858" s="25" t="s">
        <v>126</v>
      </c>
      <c r="B858" s="25" t="s">
        <v>96</v>
      </c>
      <c r="C858" s="25" t="s">
        <v>92</v>
      </c>
      <c r="D858" s="26">
        <v>29</v>
      </c>
      <c r="F858" s="29">
        <v>-0.45771899999999999</v>
      </c>
      <c r="G858" s="29">
        <v>-1.1142000000000001</v>
      </c>
      <c r="H858" s="29">
        <v>-1.074657</v>
      </c>
      <c r="I858" s="29">
        <v>-1.3875930000000001</v>
      </c>
      <c r="J858" s="29">
        <v>-1.3751610000000001</v>
      </c>
      <c r="K858" s="29">
        <v>-0.85715600000000003</v>
      </c>
      <c r="L858" s="29">
        <v>-1.559714</v>
      </c>
      <c r="M858" s="58">
        <v>-0.33929500000000001</v>
      </c>
      <c r="N858" s="58">
        <v>-1.4316070000000001</v>
      </c>
      <c r="O858" s="58">
        <v>-1.5066200000000001</v>
      </c>
      <c r="R858" s="31"/>
      <c r="S858" s="31">
        <f t="shared" si="1523"/>
        <v>-1.1142000000000001</v>
      </c>
      <c r="T858" s="31">
        <f t="shared" si="1524"/>
        <v>-1.074657</v>
      </c>
      <c r="U858" s="31">
        <f t="shared" si="1525"/>
        <v>-1.3875930000000001</v>
      </c>
      <c r="V858" s="31">
        <f t="shared" si="1526"/>
        <v>-1.3751610000000001</v>
      </c>
      <c r="W858" s="31">
        <f t="shared" si="1527"/>
        <v>-0.85715600000000003</v>
      </c>
      <c r="X858" s="31">
        <f t="shared" si="1528"/>
        <v>-1.559714</v>
      </c>
      <c r="Y858" s="60">
        <f t="shared" si="1529"/>
        <v>-0.40388990909090905</v>
      </c>
      <c r="Z858" s="60">
        <f t="shared" si="1530"/>
        <v>-1.4316070000000001</v>
      </c>
      <c r="AA858" s="60">
        <f t="shared" si="1531"/>
        <v>-1.5066200000000001</v>
      </c>
      <c r="AC858" s="60"/>
      <c r="AD858" s="60"/>
      <c r="AE858" s="60"/>
      <c r="AF858" s="60"/>
      <c r="AG858" s="60"/>
      <c r="AH858" s="60"/>
      <c r="AI858" s="60"/>
      <c r="AJ858" s="60"/>
      <c r="AK858" s="60"/>
      <c r="AM858" s="31"/>
      <c r="AN858" s="31"/>
      <c r="AO858" s="31"/>
      <c r="AP858" s="31"/>
      <c r="AQ858" s="31"/>
      <c r="AR858" s="31"/>
      <c r="AS858" s="60"/>
      <c r="AW858" s="29">
        <f t="shared" ref="AW858:AW871" si="1555">S858</f>
        <v>-1.1142000000000001</v>
      </c>
      <c r="AX858" s="29">
        <f t="shared" si="1553"/>
        <v>-1.074657</v>
      </c>
      <c r="AY858" s="29">
        <f t="shared" si="1553"/>
        <v>-1.3875930000000001</v>
      </c>
      <c r="AZ858" s="29">
        <f t="shared" si="1553"/>
        <v>-1.3751610000000001</v>
      </c>
      <c r="BA858" s="29">
        <f t="shared" si="1553"/>
        <v>-0.85715600000000003</v>
      </c>
      <c r="BB858" s="29">
        <f t="shared" si="1553"/>
        <v>-1.559714</v>
      </c>
      <c r="BC858" s="29">
        <f t="shared" si="1553"/>
        <v>-0.40388990909090905</v>
      </c>
      <c r="BD858" s="29">
        <f t="shared" si="1553"/>
        <v>-1.4316070000000001</v>
      </c>
      <c r="BE858" s="29">
        <f t="shared" si="1553"/>
        <v>-1.5066200000000001</v>
      </c>
      <c r="BG858" s="29">
        <f t="shared" ref="BG858:BG871" si="1556">AW858+BG857</f>
        <v>-2.3180550000000002</v>
      </c>
      <c r="BH858" s="29">
        <f t="shared" ref="BH858:BH871" si="1557">AX858+BH857</f>
        <v>-2.0472229999999998</v>
      </c>
      <c r="BI858" s="29">
        <f t="shared" ref="BI858:BI871" si="1558">AY858+BI857</f>
        <v>-2.4536509999999998</v>
      </c>
      <c r="BJ858" s="29">
        <f t="shared" ref="BJ858:BJ871" si="1559">AZ858+BJ857</f>
        <v>-2.6150980000000001</v>
      </c>
      <c r="BK858" s="29">
        <f t="shared" ref="BK858:BK871" si="1560">BA858+BK857</f>
        <v>-1.60945</v>
      </c>
      <c r="BL858" s="29">
        <f t="shared" ref="BL858:BL871" si="1561">BB858+BL857</f>
        <v>-3.0590130000000002</v>
      </c>
      <c r="BM858" s="29">
        <f t="shared" ref="BM858:BM871" si="1562">BC858+BM857</f>
        <v>-0.57067636363636365</v>
      </c>
      <c r="BN858" s="29">
        <f t="shared" ref="BN858:BN871" si="1563">BD858+BN857</f>
        <v>-2.7624300000000002</v>
      </c>
      <c r="BO858" s="29">
        <f t="shared" ref="BO858:BO871" si="1564">BE858+BO857</f>
        <v>-2.7955810000000003</v>
      </c>
    </row>
    <row r="859" spans="1:67" x14ac:dyDescent="0.25">
      <c r="A859" s="25" t="s">
        <v>126</v>
      </c>
      <c r="B859" s="25" t="s">
        <v>96</v>
      </c>
      <c r="C859" s="25" t="s">
        <v>93</v>
      </c>
      <c r="D859" s="26">
        <v>30</v>
      </c>
      <c r="F859" s="29">
        <v>-1.700555</v>
      </c>
      <c r="G859" s="29">
        <v>-1.0316129999999999</v>
      </c>
      <c r="H859" s="29">
        <v>-0.76802199999999998</v>
      </c>
      <c r="I859" s="29">
        <v>-0.91490000000000005</v>
      </c>
      <c r="J859" s="29">
        <v>-0.98471900000000001</v>
      </c>
      <c r="K859" s="29">
        <v>-0.23022599999999999</v>
      </c>
      <c r="L859" s="29">
        <v>-0.50328499999999998</v>
      </c>
      <c r="M859" s="58">
        <v>-1.453254</v>
      </c>
      <c r="N859" s="58">
        <v>-0.17876900000000001</v>
      </c>
      <c r="O859" s="58">
        <v>7.7576999999999993E-2</v>
      </c>
      <c r="R859" s="31"/>
      <c r="S859" s="31">
        <f t="shared" si="1523"/>
        <v>-1.0316129999999999</v>
      </c>
      <c r="T859" s="31">
        <f t="shared" si="1524"/>
        <v>-0.76802199999999998</v>
      </c>
      <c r="U859" s="31">
        <f t="shared" si="1525"/>
        <v>-0.91490000000000005</v>
      </c>
      <c r="V859" s="31">
        <f t="shared" si="1526"/>
        <v>-0.98471900000000001</v>
      </c>
      <c r="W859" s="31">
        <f t="shared" si="1527"/>
        <v>-0.23022599999999999</v>
      </c>
      <c r="X859" s="31">
        <f t="shared" si="1528"/>
        <v>-0.50328499999999998</v>
      </c>
      <c r="Y859" s="60">
        <f t="shared" si="1529"/>
        <v>-1.5881454545454545</v>
      </c>
      <c r="Z859" s="60">
        <f t="shared" si="1530"/>
        <v>-0.17876900000000001</v>
      </c>
      <c r="AA859" s="60">
        <f t="shared" si="1531"/>
        <v>7.7576999999999993E-2</v>
      </c>
      <c r="AC859" s="60"/>
      <c r="AD859" s="60"/>
      <c r="AE859" s="60"/>
      <c r="AF859" s="60"/>
      <c r="AG859" s="60"/>
      <c r="AH859" s="60"/>
      <c r="AI859" s="60"/>
      <c r="AJ859" s="60"/>
      <c r="AK859" s="60"/>
      <c r="AM859" s="31"/>
      <c r="AN859" s="31"/>
      <c r="AO859" s="31"/>
      <c r="AP859" s="31"/>
      <c r="AQ859" s="31"/>
      <c r="AR859" s="31"/>
      <c r="AS859" s="60"/>
      <c r="AW859" s="29">
        <f t="shared" si="1555"/>
        <v>-1.0316129999999999</v>
      </c>
      <c r="AX859" s="29">
        <f t="shared" si="1553"/>
        <v>-0.76802199999999998</v>
      </c>
      <c r="AY859" s="29">
        <f t="shared" si="1553"/>
        <v>-0.91490000000000005</v>
      </c>
      <c r="AZ859" s="29">
        <f t="shared" si="1553"/>
        <v>-0.98471900000000001</v>
      </c>
      <c r="BA859" s="29">
        <f t="shared" si="1553"/>
        <v>-0.23022599999999999</v>
      </c>
      <c r="BB859" s="29">
        <f t="shared" si="1553"/>
        <v>-0.50328499999999998</v>
      </c>
      <c r="BC859" s="29">
        <f t="shared" si="1553"/>
        <v>-1.5881454545454545</v>
      </c>
      <c r="BD859" s="29">
        <f t="shared" si="1553"/>
        <v>-0.17876900000000001</v>
      </c>
      <c r="BE859" s="29">
        <f t="shared" si="1553"/>
        <v>7.7576999999999993E-2</v>
      </c>
      <c r="BG859" s="29">
        <f t="shared" si="1556"/>
        <v>-3.3496680000000003</v>
      </c>
      <c r="BH859" s="29">
        <f t="shared" si="1557"/>
        <v>-2.815245</v>
      </c>
      <c r="BI859" s="29">
        <f t="shared" si="1558"/>
        <v>-3.3685510000000001</v>
      </c>
      <c r="BJ859" s="29">
        <f t="shared" si="1559"/>
        <v>-3.5998170000000003</v>
      </c>
      <c r="BK859" s="29">
        <f t="shared" si="1560"/>
        <v>-1.8396760000000001</v>
      </c>
      <c r="BL859" s="29">
        <f t="shared" si="1561"/>
        <v>-3.5622980000000002</v>
      </c>
      <c r="BM859" s="29">
        <f t="shared" si="1562"/>
        <v>-2.158821818181818</v>
      </c>
      <c r="BN859" s="29">
        <f t="shared" si="1563"/>
        <v>-2.9411990000000001</v>
      </c>
      <c r="BO859" s="29">
        <f t="shared" si="1564"/>
        <v>-2.7180040000000005</v>
      </c>
    </row>
    <row r="860" spans="1:67" x14ac:dyDescent="0.25">
      <c r="A860" s="25" t="s">
        <v>126</v>
      </c>
      <c r="B860" s="25" t="s">
        <v>97</v>
      </c>
      <c r="C860" s="25" t="s">
        <v>91</v>
      </c>
      <c r="D860" s="26">
        <v>31</v>
      </c>
      <c r="F860" s="29">
        <v>-0.72367899999999996</v>
      </c>
      <c r="G860" s="29">
        <v>0.19012799999999999</v>
      </c>
      <c r="H860" s="29">
        <v>0.77107400000000004</v>
      </c>
      <c r="I860" s="29">
        <v>-0.45280100000000001</v>
      </c>
      <c r="J860" s="29">
        <v>-0.28111399999999998</v>
      </c>
      <c r="K860" s="29">
        <v>-0.12990699999999999</v>
      </c>
      <c r="L860" s="29">
        <v>0.56865100000000002</v>
      </c>
      <c r="M860" s="58">
        <v>-0.88397199999999998</v>
      </c>
      <c r="N860" s="58">
        <v>0.74966100000000002</v>
      </c>
      <c r="O860" s="58">
        <v>1.1007439999999999</v>
      </c>
      <c r="R860" s="31"/>
      <c r="S860" s="31">
        <f t="shared" si="1523"/>
        <v>0.19012799999999999</v>
      </c>
      <c r="T860" s="31">
        <f t="shared" si="1524"/>
        <v>0.77107400000000004</v>
      </c>
      <c r="U860" s="31">
        <f t="shared" si="1525"/>
        <v>-0.45280100000000001</v>
      </c>
      <c r="V860" s="31">
        <f t="shared" si="1526"/>
        <v>-0.28111399999999998</v>
      </c>
      <c r="W860" s="31">
        <f t="shared" si="1527"/>
        <v>-0.12990699999999999</v>
      </c>
      <c r="X860" s="31">
        <f t="shared" si="1528"/>
        <v>0.56865100000000002</v>
      </c>
      <c r="Y860" s="60">
        <f t="shared" si="1529"/>
        <v>-0.79653945454545461</v>
      </c>
      <c r="Z860" s="60">
        <f t="shared" si="1530"/>
        <v>0.74966100000000002</v>
      </c>
      <c r="AA860" s="60">
        <f t="shared" si="1531"/>
        <v>1.1007439999999999</v>
      </c>
      <c r="AC860" s="60"/>
      <c r="AD860" s="60"/>
      <c r="AE860" s="60"/>
      <c r="AF860" s="60"/>
      <c r="AG860" s="60"/>
      <c r="AH860" s="60"/>
      <c r="AI860" s="60"/>
      <c r="AJ860" s="60"/>
      <c r="AK860" s="60"/>
      <c r="AM860" s="31"/>
      <c r="AN860" s="31"/>
      <c r="AO860" s="31"/>
      <c r="AP860" s="31"/>
      <c r="AQ860" s="31"/>
      <c r="AR860" s="31"/>
      <c r="AS860" s="60"/>
      <c r="AW860" s="29">
        <f t="shared" si="1555"/>
        <v>0.19012799999999999</v>
      </c>
      <c r="AX860" s="29">
        <f t="shared" si="1553"/>
        <v>0.77107400000000004</v>
      </c>
      <c r="AY860" s="29">
        <f t="shared" si="1553"/>
        <v>-0.45280100000000001</v>
      </c>
      <c r="AZ860" s="29">
        <f t="shared" si="1553"/>
        <v>-0.28111399999999998</v>
      </c>
      <c r="BA860" s="29">
        <f t="shared" si="1553"/>
        <v>-0.12990699999999999</v>
      </c>
      <c r="BB860" s="29">
        <f t="shared" si="1553"/>
        <v>0.56865100000000002</v>
      </c>
      <c r="BC860" s="29">
        <f t="shared" si="1553"/>
        <v>-0.79653945454545461</v>
      </c>
      <c r="BD860" s="29">
        <f t="shared" si="1553"/>
        <v>0.74966100000000002</v>
      </c>
      <c r="BE860" s="29">
        <f t="shared" si="1553"/>
        <v>1.1007439999999999</v>
      </c>
      <c r="BG860" s="29">
        <f t="shared" si="1556"/>
        <v>-3.1595400000000002</v>
      </c>
      <c r="BH860" s="29">
        <f t="shared" si="1557"/>
        <v>-2.044171</v>
      </c>
      <c r="BI860" s="29">
        <f t="shared" si="1558"/>
        <v>-3.8213520000000001</v>
      </c>
      <c r="BJ860" s="29">
        <f t="shared" si="1559"/>
        <v>-3.8809310000000004</v>
      </c>
      <c r="BK860" s="29">
        <f t="shared" si="1560"/>
        <v>-1.9695830000000001</v>
      </c>
      <c r="BL860" s="29">
        <f t="shared" si="1561"/>
        <v>-2.9936470000000002</v>
      </c>
      <c r="BM860" s="29">
        <f t="shared" si="1562"/>
        <v>-2.9553612727272727</v>
      </c>
      <c r="BN860" s="29">
        <f t="shared" si="1563"/>
        <v>-2.191538</v>
      </c>
      <c r="BO860" s="29">
        <f t="shared" si="1564"/>
        <v>-1.6172600000000006</v>
      </c>
    </row>
    <row r="861" spans="1:67" x14ac:dyDescent="0.25">
      <c r="A861" s="25" t="s">
        <v>126</v>
      </c>
      <c r="B861" s="25" t="s">
        <v>97</v>
      </c>
      <c r="C861" s="25" t="s">
        <v>92</v>
      </c>
      <c r="D861" s="26">
        <v>32</v>
      </c>
      <c r="F861" s="29">
        <v>-0.83799999999999997</v>
      </c>
      <c r="G861" s="29">
        <v>-0.27357900000000002</v>
      </c>
      <c r="H861" s="29">
        <v>-0.175648</v>
      </c>
      <c r="I861" s="29">
        <v>-1.0031540000000001</v>
      </c>
      <c r="J861" s="29">
        <v>-0.63322400000000001</v>
      </c>
      <c r="K861" s="29">
        <v>-0.67383700000000002</v>
      </c>
      <c r="L861" s="29">
        <v>-0.27576099999999998</v>
      </c>
      <c r="M861" s="58">
        <v>-0.70094199999999995</v>
      </c>
      <c r="N861" s="58">
        <v>-0.32289200000000001</v>
      </c>
      <c r="O861" s="58">
        <v>0.271341</v>
      </c>
      <c r="R861" s="31"/>
      <c r="S861" s="31">
        <f t="shared" si="1523"/>
        <v>-0.27357900000000002</v>
      </c>
      <c r="T861" s="31">
        <f t="shared" si="1524"/>
        <v>-0.175648</v>
      </c>
      <c r="U861" s="31">
        <f t="shared" si="1525"/>
        <v>-1.0031540000000001</v>
      </c>
      <c r="V861" s="31">
        <f t="shared" si="1526"/>
        <v>-0.63322400000000001</v>
      </c>
      <c r="W861" s="31">
        <f t="shared" si="1527"/>
        <v>-0.67383700000000002</v>
      </c>
      <c r="X861" s="31">
        <f t="shared" si="1528"/>
        <v>-0.27576099999999998</v>
      </c>
      <c r="Y861" s="60">
        <f t="shared" si="1529"/>
        <v>-0.77570090909090905</v>
      </c>
      <c r="Z861" s="60">
        <f t="shared" si="1530"/>
        <v>-0.32289200000000001</v>
      </c>
      <c r="AA861" s="60">
        <f t="shared" si="1531"/>
        <v>0.271341</v>
      </c>
      <c r="AC861" s="60"/>
      <c r="AD861" s="60"/>
      <c r="AE861" s="60"/>
      <c r="AF861" s="60"/>
      <c r="AG861" s="60"/>
      <c r="AH861" s="60"/>
      <c r="AI861" s="60"/>
      <c r="AJ861" s="60"/>
      <c r="AK861" s="60"/>
      <c r="AM861" s="31"/>
      <c r="AN861" s="31"/>
      <c r="AO861" s="31"/>
      <c r="AP861" s="31"/>
      <c r="AQ861" s="31"/>
      <c r="AR861" s="31"/>
      <c r="AS861" s="60"/>
      <c r="AW861" s="29">
        <f t="shared" si="1555"/>
        <v>-0.27357900000000002</v>
      </c>
      <c r="AX861" s="29">
        <f t="shared" si="1553"/>
        <v>-0.175648</v>
      </c>
      <c r="AY861" s="29">
        <f t="shared" si="1553"/>
        <v>-1.0031540000000001</v>
      </c>
      <c r="AZ861" s="29">
        <f t="shared" si="1553"/>
        <v>-0.63322400000000001</v>
      </c>
      <c r="BA861" s="29">
        <f t="shared" si="1553"/>
        <v>-0.67383700000000002</v>
      </c>
      <c r="BB861" s="29">
        <f t="shared" si="1553"/>
        <v>-0.27576099999999998</v>
      </c>
      <c r="BC861" s="29">
        <f t="shared" si="1553"/>
        <v>-0.77570090909090905</v>
      </c>
      <c r="BD861" s="29">
        <f t="shared" si="1553"/>
        <v>-0.32289200000000001</v>
      </c>
      <c r="BE861" s="29">
        <f t="shared" si="1553"/>
        <v>0.271341</v>
      </c>
      <c r="BG861" s="29">
        <f t="shared" si="1556"/>
        <v>-3.4331190000000005</v>
      </c>
      <c r="BH861" s="29">
        <f t="shared" si="1557"/>
        <v>-2.2198189999999998</v>
      </c>
      <c r="BI861" s="29">
        <f t="shared" si="1558"/>
        <v>-4.8245060000000004</v>
      </c>
      <c r="BJ861" s="29">
        <f t="shared" si="1559"/>
        <v>-4.5141550000000006</v>
      </c>
      <c r="BK861" s="29">
        <f t="shared" si="1560"/>
        <v>-2.6434199999999999</v>
      </c>
      <c r="BL861" s="29">
        <f t="shared" si="1561"/>
        <v>-3.2694080000000003</v>
      </c>
      <c r="BM861" s="29">
        <f t="shared" si="1562"/>
        <v>-3.7310621818181815</v>
      </c>
      <c r="BN861" s="29">
        <f t="shared" si="1563"/>
        <v>-2.5144299999999999</v>
      </c>
      <c r="BO861" s="29">
        <f t="shared" si="1564"/>
        <v>-1.3459190000000005</v>
      </c>
    </row>
    <row r="862" spans="1:67" x14ac:dyDescent="0.25">
      <c r="A862" s="25" t="s">
        <v>126</v>
      </c>
      <c r="B862" s="25" t="s">
        <v>97</v>
      </c>
      <c r="C862" s="25" t="s">
        <v>93</v>
      </c>
      <c r="D862" s="26">
        <v>33</v>
      </c>
      <c r="F862" s="29">
        <v>-0.51794099999999998</v>
      </c>
      <c r="G862" s="29">
        <v>0.16758300000000001</v>
      </c>
      <c r="H862" s="29">
        <v>0.84522399999999998</v>
      </c>
      <c r="I862" s="29">
        <v>-0.43134400000000001</v>
      </c>
      <c r="J862" s="29">
        <v>3.6655E-2</v>
      </c>
      <c r="K862" s="29">
        <v>3.1049E-2</v>
      </c>
      <c r="L862" s="29">
        <v>0.60145300000000002</v>
      </c>
      <c r="M862" s="58">
        <v>-2.7803000000000001E-2</v>
      </c>
      <c r="N862" s="58">
        <v>1.1131260000000001</v>
      </c>
      <c r="O862" s="58">
        <v>1.2399549999999999</v>
      </c>
      <c r="R862" s="31"/>
      <c r="S862" s="31">
        <f t="shared" si="1523"/>
        <v>0.16758300000000001</v>
      </c>
      <c r="T862" s="31">
        <f t="shared" si="1524"/>
        <v>0.84522399999999998</v>
      </c>
      <c r="U862" s="31">
        <f t="shared" si="1525"/>
        <v>-0.43134400000000001</v>
      </c>
      <c r="V862" s="31">
        <f t="shared" si="1526"/>
        <v>3.6655E-2</v>
      </c>
      <c r="W862" s="31">
        <f t="shared" si="1527"/>
        <v>3.1049E-2</v>
      </c>
      <c r="X862" s="31">
        <f t="shared" si="1528"/>
        <v>0.60145300000000002</v>
      </c>
      <c r="Y862" s="60">
        <f t="shared" si="1529"/>
        <v>-0.295151</v>
      </c>
      <c r="Z862" s="60">
        <f t="shared" si="1530"/>
        <v>1.1131260000000001</v>
      </c>
      <c r="AA862" s="60">
        <f t="shared" si="1531"/>
        <v>1.2399549999999999</v>
      </c>
      <c r="AC862" s="60"/>
      <c r="AD862" s="60"/>
      <c r="AE862" s="60"/>
      <c r="AF862" s="60"/>
      <c r="AG862" s="60"/>
      <c r="AH862" s="60"/>
      <c r="AI862" s="60"/>
      <c r="AJ862" s="60"/>
      <c r="AK862" s="60"/>
      <c r="AM862" s="31"/>
      <c r="AN862" s="31"/>
      <c r="AO862" s="31"/>
      <c r="AP862" s="31"/>
      <c r="AQ862" s="31"/>
      <c r="AR862" s="31"/>
      <c r="AS862" s="60"/>
      <c r="AW862" s="29">
        <f t="shared" si="1555"/>
        <v>0.16758300000000001</v>
      </c>
      <c r="AX862" s="29">
        <f t="shared" si="1553"/>
        <v>0.84522399999999998</v>
      </c>
      <c r="AY862" s="29">
        <f t="shared" si="1553"/>
        <v>-0.43134400000000001</v>
      </c>
      <c r="AZ862" s="29">
        <f t="shared" si="1553"/>
        <v>3.6655E-2</v>
      </c>
      <c r="BA862" s="29">
        <f t="shared" si="1553"/>
        <v>3.1049E-2</v>
      </c>
      <c r="BB862" s="29">
        <f t="shared" si="1553"/>
        <v>0.60145300000000002</v>
      </c>
      <c r="BC862" s="29">
        <f t="shared" si="1553"/>
        <v>-0.295151</v>
      </c>
      <c r="BD862" s="29">
        <f t="shared" si="1553"/>
        <v>1.1131260000000001</v>
      </c>
      <c r="BE862" s="29">
        <f t="shared" si="1553"/>
        <v>1.2399549999999999</v>
      </c>
      <c r="BG862" s="29">
        <f t="shared" si="1556"/>
        <v>-3.2655360000000004</v>
      </c>
      <c r="BH862" s="29">
        <f t="shared" si="1557"/>
        <v>-1.3745949999999998</v>
      </c>
      <c r="BI862" s="29">
        <f t="shared" si="1558"/>
        <v>-5.2558500000000006</v>
      </c>
      <c r="BJ862" s="29">
        <f t="shared" si="1559"/>
        <v>-4.4775000000000009</v>
      </c>
      <c r="BK862" s="29">
        <f t="shared" si="1560"/>
        <v>-2.612371</v>
      </c>
      <c r="BL862" s="29">
        <f t="shared" si="1561"/>
        <v>-2.6679550000000001</v>
      </c>
      <c r="BM862" s="29">
        <f t="shared" si="1562"/>
        <v>-4.0262131818181812</v>
      </c>
      <c r="BN862" s="29">
        <f t="shared" si="1563"/>
        <v>-1.4013039999999999</v>
      </c>
      <c r="BO862" s="29">
        <f t="shared" si="1564"/>
        <v>-0.10596400000000061</v>
      </c>
    </row>
    <row r="863" spans="1:67" x14ac:dyDescent="0.25">
      <c r="A863" s="25" t="s">
        <v>126</v>
      </c>
      <c r="B863" s="25" t="s">
        <v>98</v>
      </c>
      <c r="C863" s="25" t="s">
        <v>91</v>
      </c>
      <c r="D863" s="26">
        <v>34</v>
      </c>
      <c r="F863" s="29">
        <v>-1.1137280000000001</v>
      </c>
      <c r="G863" s="29">
        <v>-0.633741</v>
      </c>
      <c r="H863" s="29">
        <v>-5.4480000000000001E-2</v>
      </c>
      <c r="I863" s="29">
        <v>-0.98780400000000002</v>
      </c>
      <c r="J863" s="29">
        <v>-0.403304</v>
      </c>
      <c r="K863" s="29">
        <v>-0.57337400000000005</v>
      </c>
      <c r="L863" s="29">
        <v>-9.8525000000000001E-2</v>
      </c>
      <c r="M863" s="58">
        <v>-0.75602999999999998</v>
      </c>
      <c r="N863" s="58">
        <v>0.64241300000000001</v>
      </c>
      <c r="O863" s="58">
        <v>1.066988</v>
      </c>
      <c r="R863" s="31"/>
      <c r="S863" s="31">
        <f t="shared" si="1523"/>
        <v>-0.633741</v>
      </c>
      <c r="T863" s="31">
        <f t="shared" si="1524"/>
        <v>-5.4480000000000001E-2</v>
      </c>
      <c r="U863" s="31">
        <f t="shared" si="1525"/>
        <v>-0.98780400000000002</v>
      </c>
      <c r="V863" s="31">
        <f t="shared" si="1526"/>
        <v>-0.403304</v>
      </c>
      <c r="W863" s="31">
        <f t="shared" si="1527"/>
        <v>-0.57337400000000005</v>
      </c>
      <c r="X863" s="31">
        <f t="shared" si="1528"/>
        <v>-9.8525000000000001E-2</v>
      </c>
      <c r="Y863" s="60">
        <f t="shared" si="1529"/>
        <v>-0.95113799999999993</v>
      </c>
      <c r="Z863" s="60">
        <f t="shared" si="1530"/>
        <v>0.64241300000000001</v>
      </c>
      <c r="AA863" s="60">
        <f t="shared" si="1531"/>
        <v>1.066988</v>
      </c>
      <c r="AC863" s="60"/>
      <c r="AD863" s="60"/>
      <c r="AE863" s="60"/>
      <c r="AF863" s="60"/>
      <c r="AG863" s="60"/>
      <c r="AH863" s="60"/>
      <c r="AI863" s="60"/>
      <c r="AJ863" s="60"/>
      <c r="AK863" s="60"/>
      <c r="AM863" s="31"/>
      <c r="AN863" s="31"/>
      <c r="AO863" s="31"/>
      <c r="AP863" s="31"/>
      <c r="AQ863" s="31"/>
      <c r="AR863" s="31"/>
      <c r="AS863" s="60"/>
      <c r="AW863" s="29">
        <f t="shared" si="1555"/>
        <v>-0.633741</v>
      </c>
      <c r="AX863" s="29">
        <f t="shared" si="1553"/>
        <v>-5.4480000000000001E-2</v>
      </c>
      <c r="AY863" s="29">
        <f t="shared" si="1553"/>
        <v>-0.98780400000000002</v>
      </c>
      <c r="AZ863" s="29">
        <f t="shared" si="1553"/>
        <v>-0.403304</v>
      </c>
      <c r="BA863" s="29">
        <f t="shared" si="1553"/>
        <v>-0.57337400000000005</v>
      </c>
      <c r="BB863" s="29">
        <f t="shared" si="1553"/>
        <v>-9.8525000000000001E-2</v>
      </c>
      <c r="BC863" s="29">
        <f t="shared" si="1553"/>
        <v>-0.95113799999999993</v>
      </c>
      <c r="BD863" s="29">
        <f t="shared" si="1553"/>
        <v>0.64241300000000001</v>
      </c>
      <c r="BE863" s="29">
        <f t="shared" si="1553"/>
        <v>1.066988</v>
      </c>
      <c r="BG863" s="29">
        <f t="shared" si="1556"/>
        <v>-3.8992770000000005</v>
      </c>
      <c r="BH863" s="29">
        <f t="shared" si="1557"/>
        <v>-1.4290749999999999</v>
      </c>
      <c r="BI863" s="29">
        <f t="shared" si="1558"/>
        <v>-6.2436540000000003</v>
      </c>
      <c r="BJ863" s="29">
        <f t="shared" si="1559"/>
        <v>-4.8808040000000013</v>
      </c>
      <c r="BK863" s="29">
        <f t="shared" si="1560"/>
        <v>-3.1857449999999998</v>
      </c>
      <c r="BL863" s="29">
        <f t="shared" si="1561"/>
        <v>-2.7664800000000001</v>
      </c>
      <c r="BM863" s="29">
        <f t="shared" si="1562"/>
        <v>-4.9773511818181815</v>
      </c>
      <c r="BN863" s="29">
        <f t="shared" si="1563"/>
        <v>-0.75889099999999987</v>
      </c>
      <c r="BO863" s="29">
        <f t="shared" si="1564"/>
        <v>0.96102399999999943</v>
      </c>
    </row>
    <row r="864" spans="1:67" x14ac:dyDescent="0.25">
      <c r="A864" s="25" t="s">
        <v>126</v>
      </c>
      <c r="B864" s="25" t="s">
        <v>98</v>
      </c>
      <c r="C864" s="25" t="s">
        <v>92</v>
      </c>
      <c r="D864" s="26">
        <v>35</v>
      </c>
      <c r="F864" s="29">
        <v>-0.25278400000000001</v>
      </c>
      <c r="G864" s="29">
        <v>-7.3916999999999997E-2</v>
      </c>
      <c r="H864" s="29">
        <v>0.50283800000000001</v>
      </c>
      <c r="I864" s="29">
        <v>-0.53047900000000003</v>
      </c>
      <c r="J864" s="29">
        <v>-0.35950199999999999</v>
      </c>
      <c r="K864" s="29">
        <v>-0.496388</v>
      </c>
      <c r="L864" s="29">
        <v>0.326073</v>
      </c>
      <c r="M864" s="58">
        <v>8.2623000000000002E-2</v>
      </c>
      <c r="N864" s="58">
        <v>1.0472699999999999</v>
      </c>
      <c r="O864" s="58">
        <v>1.3953139999999999</v>
      </c>
      <c r="R864" s="31"/>
      <c r="S864" s="31">
        <f t="shared" si="1523"/>
        <v>-7.3916999999999997E-2</v>
      </c>
      <c r="T864" s="31">
        <f t="shared" si="1524"/>
        <v>0.50283800000000001</v>
      </c>
      <c r="U864" s="31">
        <f t="shared" si="1525"/>
        <v>-0.53047900000000003</v>
      </c>
      <c r="V864" s="31">
        <f t="shared" si="1526"/>
        <v>-0.35950199999999999</v>
      </c>
      <c r="W864" s="31">
        <f t="shared" si="1527"/>
        <v>-0.496388</v>
      </c>
      <c r="X864" s="31">
        <f t="shared" si="1528"/>
        <v>0.326073</v>
      </c>
      <c r="Y864" s="60">
        <f t="shared" si="1529"/>
        <v>-0.10032627272727272</v>
      </c>
      <c r="Z864" s="60">
        <f t="shared" si="1530"/>
        <v>1.0472699999999999</v>
      </c>
      <c r="AA864" s="60">
        <f t="shared" si="1531"/>
        <v>1.3953139999999999</v>
      </c>
      <c r="AC864" s="60"/>
      <c r="AD864" s="60"/>
      <c r="AE864" s="60"/>
      <c r="AF864" s="60"/>
      <c r="AG864" s="60"/>
      <c r="AH864" s="60"/>
      <c r="AI864" s="60"/>
      <c r="AJ864" s="60"/>
      <c r="AK864" s="60"/>
      <c r="AM864" s="31"/>
      <c r="AN864" s="31"/>
      <c r="AO864" s="31"/>
      <c r="AP864" s="31"/>
      <c r="AQ864" s="31"/>
      <c r="AR864" s="31"/>
      <c r="AS864" s="60"/>
      <c r="AW864" s="29">
        <f t="shared" si="1555"/>
        <v>-7.3916999999999997E-2</v>
      </c>
      <c r="AX864" s="29">
        <f t="shared" si="1553"/>
        <v>0.50283800000000001</v>
      </c>
      <c r="AY864" s="29">
        <f t="shared" si="1553"/>
        <v>-0.53047900000000003</v>
      </c>
      <c r="AZ864" s="29">
        <f t="shared" si="1553"/>
        <v>-0.35950199999999999</v>
      </c>
      <c r="BA864" s="29">
        <f t="shared" si="1553"/>
        <v>-0.496388</v>
      </c>
      <c r="BB864" s="29">
        <f t="shared" si="1553"/>
        <v>0.326073</v>
      </c>
      <c r="BC864" s="29">
        <f t="shared" si="1553"/>
        <v>-0.10032627272727272</v>
      </c>
      <c r="BD864" s="29">
        <f t="shared" si="1553"/>
        <v>1.0472699999999999</v>
      </c>
      <c r="BE864" s="29">
        <f t="shared" si="1553"/>
        <v>1.3953139999999999</v>
      </c>
      <c r="BG864" s="29">
        <f t="shared" si="1556"/>
        <v>-3.9731940000000003</v>
      </c>
      <c r="BH864" s="29">
        <f t="shared" si="1557"/>
        <v>-0.92623699999999987</v>
      </c>
      <c r="BI864" s="29">
        <f t="shared" si="1558"/>
        <v>-6.774133</v>
      </c>
      <c r="BJ864" s="29">
        <f t="shared" si="1559"/>
        <v>-5.2403060000000012</v>
      </c>
      <c r="BK864" s="29">
        <f t="shared" si="1560"/>
        <v>-3.6821329999999999</v>
      </c>
      <c r="BL864" s="29">
        <f t="shared" si="1561"/>
        <v>-2.440407</v>
      </c>
      <c r="BM864" s="29">
        <f t="shared" si="1562"/>
        <v>-5.0776774545454542</v>
      </c>
      <c r="BN864" s="29">
        <f t="shared" si="1563"/>
        <v>0.28837900000000005</v>
      </c>
      <c r="BO864" s="29">
        <f t="shared" si="1564"/>
        <v>2.3563379999999992</v>
      </c>
    </row>
    <row r="865" spans="1:67" x14ac:dyDescent="0.25">
      <c r="A865" s="25" t="s">
        <v>126</v>
      </c>
      <c r="B865" s="25" t="s">
        <v>98</v>
      </c>
      <c r="C865" s="25" t="s">
        <v>93</v>
      </c>
      <c r="D865" s="26">
        <v>36</v>
      </c>
      <c r="F865" s="29">
        <v>-0.69924200000000003</v>
      </c>
      <c r="G865" s="29">
        <v>-0.444492</v>
      </c>
      <c r="H865" s="29">
        <v>8.8292999999999996E-2</v>
      </c>
      <c r="I865" s="29">
        <v>-0.74233800000000005</v>
      </c>
      <c r="J865" s="29">
        <v>-0.67058600000000002</v>
      </c>
      <c r="K865" s="29">
        <v>-0.67665900000000001</v>
      </c>
      <c r="L865" s="29">
        <v>-4.9303E-2</v>
      </c>
      <c r="M865" s="58">
        <v>-0.45967599999999997</v>
      </c>
      <c r="N865" s="58">
        <v>0.5494</v>
      </c>
      <c r="O865" s="58">
        <v>0.79034700000000002</v>
      </c>
      <c r="R865" s="31"/>
      <c r="S865" s="31">
        <f t="shared" si="1523"/>
        <v>-0.444492</v>
      </c>
      <c r="T865" s="31">
        <f t="shared" si="1524"/>
        <v>8.8292999999999996E-2</v>
      </c>
      <c r="U865" s="31">
        <f t="shared" si="1525"/>
        <v>-0.74233800000000005</v>
      </c>
      <c r="V865" s="31">
        <f t="shared" si="1526"/>
        <v>-0.67058600000000002</v>
      </c>
      <c r="W865" s="31">
        <f t="shared" si="1527"/>
        <v>-0.67665900000000001</v>
      </c>
      <c r="X865" s="31">
        <f t="shared" si="1528"/>
        <v>-4.9303E-2</v>
      </c>
      <c r="Y865" s="60">
        <f t="shared" si="1529"/>
        <v>-0.59034836363636367</v>
      </c>
      <c r="Z865" s="60">
        <f t="shared" si="1530"/>
        <v>0.5494</v>
      </c>
      <c r="AA865" s="60">
        <f t="shared" si="1531"/>
        <v>0.79034700000000002</v>
      </c>
      <c r="AC865" s="60"/>
      <c r="AD865" s="60"/>
      <c r="AE865" s="60"/>
      <c r="AF865" s="60"/>
      <c r="AG865" s="60"/>
      <c r="AH865" s="60"/>
      <c r="AI865" s="60"/>
      <c r="AJ865" s="60"/>
      <c r="AK865" s="60"/>
      <c r="AM865" s="31"/>
      <c r="AN865" s="31"/>
      <c r="AO865" s="31"/>
      <c r="AP865" s="31"/>
      <c r="AQ865" s="31"/>
      <c r="AR865" s="31"/>
      <c r="AS865" s="60"/>
      <c r="AW865" s="29">
        <f t="shared" si="1555"/>
        <v>-0.444492</v>
      </c>
      <c r="AX865" s="29">
        <f t="shared" si="1553"/>
        <v>8.8292999999999996E-2</v>
      </c>
      <c r="AY865" s="29">
        <f t="shared" si="1553"/>
        <v>-0.74233800000000005</v>
      </c>
      <c r="AZ865" s="29">
        <f t="shared" si="1553"/>
        <v>-0.67058600000000002</v>
      </c>
      <c r="BA865" s="29">
        <f t="shared" si="1553"/>
        <v>-0.67665900000000001</v>
      </c>
      <c r="BB865" s="29">
        <f t="shared" si="1553"/>
        <v>-4.9303E-2</v>
      </c>
      <c r="BC865" s="29">
        <f t="shared" si="1553"/>
        <v>-0.59034836363636367</v>
      </c>
      <c r="BD865" s="29">
        <f t="shared" si="1553"/>
        <v>0.5494</v>
      </c>
      <c r="BE865" s="29">
        <f t="shared" si="1553"/>
        <v>0.79034700000000002</v>
      </c>
      <c r="BG865" s="29">
        <f t="shared" si="1556"/>
        <v>-4.4176860000000007</v>
      </c>
      <c r="BH865" s="29">
        <f t="shared" si="1557"/>
        <v>-0.83794399999999991</v>
      </c>
      <c r="BI865" s="29">
        <f t="shared" si="1558"/>
        <v>-7.5164710000000001</v>
      </c>
      <c r="BJ865" s="29">
        <f t="shared" si="1559"/>
        <v>-5.9108920000000014</v>
      </c>
      <c r="BK865" s="29">
        <f t="shared" si="1560"/>
        <v>-4.3587920000000002</v>
      </c>
      <c r="BL865" s="29">
        <f t="shared" si="1561"/>
        <v>-2.4897100000000001</v>
      </c>
      <c r="BM865" s="29">
        <f t="shared" si="1562"/>
        <v>-5.6680258181818175</v>
      </c>
      <c r="BN865" s="29">
        <f t="shared" si="1563"/>
        <v>0.83777900000000005</v>
      </c>
      <c r="BO865" s="29">
        <f t="shared" si="1564"/>
        <v>3.1466849999999993</v>
      </c>
    </row>
    <row r="866" spans="1:67" x14ac:dyDescent="0.25">
      <c r="A866" s="25" t="s">
        <v>127</v>
      </c>
      <c r="B866" s="25" t="s">
        <v>91</v>
      </c>
      <c r="C866" s="25" t="s">
        <v>91</v>
      </c>
      <c r="D866" s="26" t="s">
        <v>100</v>
      </c>
      <c r="F866" s="29">
        <v>-0.95418400000000003</v>
      </c>
      <c r="G866" s="29">
        <v>-0.82197299999999995</v>
      </c>
      <c r="H866" s="29">
        <v>-0.48769800000000002</v>
      </c>
      <c r="I866" s="29">
        <v>-1.009325</v>
      </c>
      <c r="J866" s="29">
        <v>-1.104071</v>
      </c>
      <c r="K866" s="29">
        <v>-1.0651029999999999</v>
      </c>
      <c r="L866" s="29">
        <v>-0.71476499999999998</v>
      </c>
      <c r="M866" s="58">
        <v>-0.75484499999999999</v>
      </c>
      <c r="N866" s="58">
        <v>-8.8050000000000003E-2</v>
      </c>
      <c r="O866" s="58">
        <v>0.11423</v>
      </c>
      <c r="R866" s="31"/>
      <c r="S866" s="31">
        <f t="shared" si="1523"/>
        <v>-0.82197299999999995</v>
      </c>
      <c r="T866" s="31">
        <f t="shared" si="1524"/>
        <v>-0.48769800000000002</v>
      </c>
      <c r="U866" s="31">
        <f t="shared" si="1525"/>
        <v>-1.009325</v>
      </c>
      <c r="V866" s="31">
        <f t="shared" si="1526"/>
        <v>-1.104071</v>
      </c>
      <c r="W866" s="31">
        <f t="shared" si="1527"/>
        <v>-1.0651029999999999</v>
      </c>
      <c r="X866" s="31">
        <f t="shared" si="1528"/>
        <v>-0.71476499999999998</v>
      </c>
      <c r="Y866" s="60">
        <f t="shared" si="1529"/>
        <v>-0.86357536363636356</v>
      </c>
      <c r="Z866" s="60">
        <f t="shared" si="1530"/>
        <v>-8.8050000000000003E-2</v>
      </c>
      <c r="AA866" s="60">
        <f t="shared" si="1531"/>
        <v>0.11423</v>
      </c>
      <c r="AC866" s="60"/>
      <c r="AD866" s="60"/>
      <c r="AE866" s="60"/>
      <c r="AF866" s="60"/>
      <c r="AG866" s="60"/>
      <c r="AH866" s="60"/>
      <c r="AI866" s="60"/>
      <c r="AJ866" s="60"/>
      <c r="AK866" s="60"/>
      <c r="AM866" s="31"/>
      <c r="AN866" s="31"/>
      <c r="AO866" s="31"/>
      <c r="AP866" s="31"/>
      <c r="AQ866" s="31"/>
      <c r="AR866" s="31"/>
      <c r="AS866" s="60"/>
      <c r="AW866" s="29">
        <f t="shared" si="1555"/>
        <v>-0.82197299999999995</v>
      </c>
      <c r="AX866" s="29">
        <f t="shared" si="1553"/>
        <v>-0.48769800000000002</v>
      </c>
      <c r="AY866" s="29">
        <f t="shared" si="1553"/>
        <v>-1.009325</v>
      </c>
      <c r="AZ866" s="29">
        <f t="shared" si="1553"/>
        <v>-1.104071</v>
      </c>
      <c r="BA866" s="29">
        <f t="shared" si="1553"/>
        <v>-1.0651029999999999</v>
      </c>
      <c r="BB866" s="29">
        <f t="shared" si="1553"/>
        <v>-0.71476499999999998</v>
      </c>
      <c r="BC866" s="29">
        <f t="shared" si="1553"/>
        <v>-0.86357536363636356</v>
      </c>
      <c r="BD866" s="29">
        <f t="shared" si="1553"/>
        <v>-8.8050000000000003E-2</v>
      </c>
      <c r="BE866" s="29">
        <f t="shared" si="1553"/>
        <v>0.11423</v>
      </c>
      <c r="BG866" s="29">
        <f t="shared" si="1556"/>
        <v>-5.2396590000000005</v>
      </c>
      <c r="BH866" s="29">
        <f t="shared" si="1557"/>
        <v>-1.325642</v>
      </c>
      <c r="BI866" s="29">
        <f t="shared" si="1558"/>
        <v>-8.5257959999999997</v>
      </c>
      <c r="BJ866" s="29">
        <f t="shared" si="1559"/>
        <v>-7.0149630000000016</v>
      </c>
      <c r="BK866" s="29">
        <f t="shared" si="1560"/>
        <v>-5.4238949999999999</v>
      </c>
      <c r="BL866" s="29">
        <f t="shared" si="1561"/>
        <v>-3.204475</v>
      </c>
      <c r="BM866" s="29">
        <f t="shared" si="1562"/>
        <v>-6.5316011818181812</v>
      </c>
      <c r="BN866" s="29">
        <f t="shared" si="1563"/>
        <v>0.74972900000000009</v>
      </c>
      <c r="BO866" s="29">
        <f t="shared" si="1564"/>
        <v>3.2609149999999993</v>
      </c>
    </row>
    <row r="867" spans="1:67" x14ac:dyDescent="0.25">
      <c r="A867" s="25" t="s">
        <v>127</v>
      </c>
      <c r="B867" s="25" t="s">
        <v>91</v>
      </c>
      <c r="C867" s="25" t="s">
        <v>92</v>
      </c>
      <c r="D867" s="26">
        <v>2</v>
      </c>
      <c r="F867" s="29">
        <v>-1.00335</v>
      </c>
      <c r="G867" s="29">
        <v>-1.007063</v>
      </c>
      <c r="H867" s="29">
        <v>-0.84129799999999999</v>
      </c>
      <c r="I867" s="29">
        <v>-1.384725</v>
      </c>
      <c r="J867" s="29">
        <v>-1.3489120000000001</v>
      </c>
      <c r="K867" s="29">
        <v>-1.3731679999999999</v>
      </c>
      <c r="L867" s="29">
        <v>-1.248966</v>
      </c>
      <c r="M867" s="58">
        <v>-0.798481</v>
      </c>
      <c r="N867" s="58">
        <v>-0.70099599999999995</v>
      </c>
      <c r="O867" s="58">
        <v>-0.322718</v>
      </c>
      <c r="R867" s="31"/>
      <c r="S867" s="31">
        <f t="shared" si="1523"/>
        <v>-1.007063</v>
      </c>
      <c r="T867" s="31">
        <f t="shared" si="1524"/>
        <v>-0.84129799999999999</v>
      </c>
      <c r="U867" s="31">
        <f t="shared" si="1525"/>
        <v>-1.384725</v>
      </c>
      <c r="V867" s="31">
        <f t="shared" si="1526"/>
        <v>-1.3489120000000001</v>
      </c>
      <c r="W867" s="31">
        <f t="shared" si="1527"/>
        <v>-1.3731679999999999</v>
      </c>
      <c r="X867" s="31">
        <f t="shared" si="1528"/>
        <v>-1.248966</v>
      </c>
      <c r="Y867" s="60">
        <f t="shared" si="1529"/>
        <v>-0.91022772727272716</v>
      </c>
      <c r="Z867" s="60">
        <f t="shared" si="1530"/>
        <v>-0.70099599999999995</v>
      </c>
      <c r="AA867" s="60">
        <f t="shared" si="1531"/>
        <v>-0.322718</v>
      </c>
      <c r="AC867" s="60"/>
      <c r="AD867" s="60"/>
      <c r="AE867" s="60"/>
      <c r="AF867" s="60"/>
      <c r="AG867" s="60"/>
      <c r="AH867" s="60"/>
      <c r="AI867" s="60"/>
      <c r="AJ867" s="60"/>
      <c r="AK867" s="60"/>
      <c r="AM867" s="31"/>
      <c r="AN867" s="31"/>
      <c r="AO867" s="31"/>
      <c r="AP867" s="31"/>
      <c r="AQ867" s="31"/>
      <c r="AR867" s="31"/>
      <c r="AS867" s="60"/>
      <c r="AW867" s="29">
        <f t="shared" si="1555"/>
        <v>-1.007063</v>
      </c>
      <c r="AX867" s="29">
        <f t="shared" si="1553"/>
        <v>-0.84129799999999999</v>
      </c>
      <c r="AY867" s="29">
        <f t="shared" si="1553"/>
        <v>-1.384725</v>
      </c>
      <c r="AZ867" s="29">
        <f t="shared" si="1553"/>
        <v>-1.3489120000000001</v>
      </c>
      <c r="BA867" s="29">
        <f t="shared" si="1553"/>
        <v>-1.3731679999999999</v>
      </c>
      <c r="BB867" s="29">
        <f t="shared" si="1553"/>
        <v>-1.248966</v>
      </c>
      <c r="BC867" s="29">
        <f t="shared" si="1553"/>
        <v>-0.91022772727272716</v>
      </c>
      <c r="BD867" s="29">
        <f t="shared" si="1553"/>
        <v>-0.70099599999999995</v>
      </c>
      <c r="BE867" s="29">
        <f t="shared" si="1553"/>
        <v>-0.322718</v>
      </c>
      <c r="BG867" s="29">
        <f t="shared" si="1556"/>
        <v>-6.2467220000000001</v>
      </c>
      <c r="BH867" s="29">
        <f t="shared" si="1557"/>
        <v>-2.1669399999999999</v>
      </c>
      <c r="BI867" s="29">
        <f t="shared" si="1558"/>
        <v>-9.9105209999999992</v>
      </c>
      <c r="BJ867" s="29">
        <f t="shared" si="1559"/>
        <v>-8.3638750000000019</v>
      </c>
      <c r="BK867" s="29">
        <f t="shared" si="1560"/>
        <v>-6.7970629999999996</v>
      </c>
      <c r="BL867" s="29">
        <f t="shared" si="1561"/>
        <v>-4.4534409999999998</v>
      </c>
      <c r="BM867" s="29">
        <f t="shared" si="1562"/>
        <v>-7.4418289090909084</v>
      </c>
      <c r="BN867" s="29">
        <f t="shared" si="1563"/>
        <v>4.8733000000000137E-2</v>
      </c>
      <c r="BO867" s="29">
        <f t="shared" si="1564"/>
        <v>2.9381969999999993</v>
      </c>
    </row>
    <row r="868" spans="1:67" x14ac:dyDescent="0.25">
      <c r="A868" s="25" t="s">
        <v>127</v>
      </c>
      <c r="B868" s="25" t="s">
        <v>91</v>
      </c>
      <c r="C868" s="25" t="s">
        <v>93</v>
      </c>
      <c r="D868" s="26">
        <v>3</v>
      </c>
      <c r="F868" s="29">
        <v>-0.63585100000000006</v>
      </c>
      <c r="G868" s="29">
        <v>-0.56795799999999996</v>
      </c>
      <c r="H868" s="29">
        <v>-0.34591100000000002</v>
      </c>
      <c r="I868" s="29">
        <v>-0.83957400000000004</v>
      </c>
      <c r="J868" s="29">
        <v>-1.0046550000000001</v>
      </c>
      <c r="K868" s="29">
        <v>-0.94302600000000003</v>
      </c>
      <c r="L868" s="29">
        <v>-0.61248800000000003</v>
      </c>
      <c r="M868" s="58">
        <v>-0.42020200000000002</v>
      </c>
      <c r="N868" s="58">
        <v>-0.135354</v>
      </c>
      <c r="O868" s="58">
        <v>0.181946</v>
      </c>
      <c r="R868" s="31"/>
      <c r="S868" s="31">
        <f t="shared" si="1523"/>
        <v>-0.56795799999999996</v>
      </c>
      <c r="T868" s="31">
        <f t="shared" si="1524"/>
        <v>-0.34591100000000002</v>
      </c>
      <c r="U868" s="31">
        <f t="shared" si="1525"/>
        <v>-0.83957400000000004</v>
      </c>
      <c r="V868" s="31">
        <f t="shared" si="1526"/>
        <v>-1.0046550000000001</v>
      </c>
      <c r="W868" s="31">
        <f t="shared" si="1527"/>
        <v>-0.94302600000000003</v>
      </c>
      <c r="X868" s="31">
        <f t="shared" si="1528"/>
        <v>-0.61248800000000003</v>
      </c>
      <c r="Y868" s="60">
        <f t="shared" si="1529"/>
        <v>-0.53782872727272735</v>
      </c>
      <c r="Z868" s="60">
        <f t="shared" si="1530"/>
        <v>-0.135354</v>
      </c>
      <c r="AA868" s="60">
        <f t="shared" si="1531"/>
        <v>0.181946</v>
      </c>
      <c r="AC868" s="60"/>
      <c r="AD868" s="60"/>
      <c r="AE868" s="60"/>
      <c r="AF868" s="60"/>
      <c r="AG868" s="60"/>
      <c r="AH868" s="60"/>
      <c r="AI868" s="60"/>
      <c r="AJ868" s="60"/>
      <c r="AK868" s="60"/>
      <c r="AM868" s="31"/>
      <c r="AN868" s="31"/>
      <c r="AO868" s="31"/>
      <c r="AP868" s="31"/>
      <c r="AQ868" s="31"/>
      <c r="AR868" s="31"/>
      <c r="AS868" s="60"/>
      <c r="AW868" s="29">
        <f t="shared" si="1555"/>
        <v>-0.56795799999999996</v>
      </c>
      <c r="AX868" s="29">
        <f t="shared" si="1553"/>
        <v>-0.34591100000000002</v>
      </c>
      <c r="AY868" s="29">
        <f t="shared" si="1553"/>
        <v>-0.83957400000000004</v>
      </c>
      <c r="AZ868" s="29">
        <f t="shared" si="1553"/>
        <v>-1.0046550000000001</v>
      </c>
      <c r="BA868" s="29">
        <f t="shared" si="1553"/>
        <v>-0.94302600000000003</v>
      </c>
      <c r="BB868" s="29">
        <f t="shared" si="1553"/>
        <v>-0.61248800000000003</v>
      </c>
      <c r="BC868" s="29">
        <f t="shared" si="1553"/>
        <v>-0.53782872727272735</v>
      </c>
      <c r="BD868" s="29">
        <f t="shared" si="1553"/>
        <v>-0.135354</v>
      </c>
      <c r="BE868" s="29">
        <f t="shared" si="1553"/>
        <v>0.181946</v>
      </c>
      <c r="BG868" s="29">
        <f t="shared" si="1556"/>
        <v>-6.8146800000000001</v>
      </c>
      <c r="BH868" s="29">
        <f t="shared" si="1557"/>
        <v>-2.5128509999999999</v>
      </c>
      <c r="BI868" s="29">
        <f t="shared" si="1558"/>
        <v>-10.750095</v>
      </c>
      <c r="BJ868" s="29">
        <f t="shared" si="1559"/>
        <v>-9.3685300000000016</v>
      </c>
      <c r="BK868" s="29">
        <f t="shared" si="1560"/>
        <v>-7.7400889999999993</v>
      </c>
      <c r="BL868" s="29">
        <f t="shared" si="1561"/>
        <v>-5.0659289999999997</v>
      </c>
      <c r="BM868" s="29">
        <f t="shared" si="1562"/>
        <v>-7.979657636363636</v>
      </c>
      <c r="BN868" s="29">
        <f t="shared" si="1563"/>
        <v>-8.6620999999999865E-2</v>
      </c>
      <c r="BO868" s="29">
        <f t="shared" si="1564"/>
        <v>3.1201429999999992</v>
      </c>
    </row>
    <row r="869" spans="1:67" x14ac:dyDescent="0.25">
      <c r="A869" s="25" t="s">
        <v>127</v>
      </c>
      <c r="B869" s="25" t="s">
        <v>92</v>
      </c>
      <c r="C869" s="25" t="s">
        <v>91</v>
      </c>
      <c r="D869" s="26">
        <v>4</v>
      </c>
      <c r="F869" s="29">
        <v>-0.42947000000000002</v>
      </c>
      <c r="G869" s="29">
        <v>-0.44599299999999997</v>
      </c>
      <c r="H869" s="29">
        <v>-0.29120299999999999</v>
      </c>
      <c r="I869" s="29">
        <v>-0.75518700000000005</v>
      </c>
      <c r="J869" s="29">
        <v>-1.0293600000000001</v>
      </c>
      <c r="K869" s="29">
        <v>-0.91075399999999995</v>
      </c>
      <c r="L869" s="29">
        <v>-0.54750200000000004</v>
      </c>
      <c r="M869" s="58">
        <v>-0.245702</v>
      </c>
      <c r="N869" s="58">
        <v>9.9559999999999996E-3</v>
      </c>
      <c r="O869" s="58">
        <v>0.30970300000000001</v>
      </c>
      <c r="R869" s="31"/>
      <c r="S869" s="31">
        <f t="shared" si="1523"/>
        <v>-0.44599299999999997</v>
      </c>
      <c r="T869" s="31">
        <f t="shared" si="1524"/>
        <v>-0.29120299999999999</v>
      </c>
      <c r="U869" s="31">
        <f t="shared" si="1525"/>
        <v>-0.75518700000000005</v>
      </c>
      <c r="V869" s="31">
        <f t="shared" si="1526"/>
        <v>-1.0293600000000001</v>
      </c>
      <c r="W869" s="31">
        <f t="shared" si="1527"/>
        <v>-0.91075399999999995</v>
      </c>
      <c r="X869" s="31">
        <f t="shared" si="1528"/>
        <v>-0.54750200000000004</v>
      </c>
      <c r="Y869" s="60">
        <f t="shared" si="1529"/>
        <v>-0.34593909090909092</v>
      </c>
      <c r="Z869" s="60">
        <f t="shared" si="1530"/>
        <v>9.9559999999999996E-3</v>
      </c>
      <c r="AA869" s="60">
        <f t="shared" si="1531"/>
        <v>0.30970300000000001</v>
      </c>
      <c r="AC869" s="60"/>
      <c r="AD869" s="60"/>
      <c r="AE869" s="60"/>
      <c r="AF869" s="60"/>
      <c r="AG869" s="60"/>
      <c r="AH869" s="60"/>
      <c r="AI869" s="60"/>
      <c r="AJ869" s="60"/>
      <c r="AK869" s="60"/>
      <c r="AM869" s="31"/>
      <c r="AN869" s="31"/>
      <c r="AO869" s="31"/>
      <c r="AP869" s="31"/>
      <c r="AQ869" s="31"/>
      <c r="AR869" s="31"/>
      <c r="AS869" s="60"/>
      <c r="AW869" s="29">
        <f t="shared" si="1555"/>
        <v>-0.44599299999999997</v>
      </c>
      <c r="AX869" s="29">
        <f t="shared" si="1553"/>
        <v>-0.29120299999999999</v>
      </c>
      <c r="AY869" s="29">
        <f t="shared" si="1553"/>
        <v>-0.75518700000000005</v>
      </c>
      <c r="AZ869" s="29">
        <f t="shared" si="1553"/>
        <v>-1.0293600000000001</v>
      </c>
      <c r="BA869" s="29">
        <f t="shared" si="1553"/>
        <v>-0.91075399999999995</v>
      </c>
      <c r="BB869" s="29">
        <f t="shared" si="1553"/>
        <v>-0.54750200000000004</v>
      </c>
      <c r="BC869" s="29">
        <f t="shared" si="1553"/>
        <v>-0.34593909090909092</v>
      </c>
      <c r="BD869" s="29">
        <f t="shared" si="1553"/>
        <v>9.9559999999999996E-3</v>
      </c>
      <c r="BE869" s="29">
        <f t="shared" si="1553"/>
        <v>0.30970300000000001</v>
      </c>
      <c r="BG869" s="29">
        <f t="shared" si="1556"/>
        <v>-7.2606729999999997</v>
      </c>
      <c r="BH869" s="29">
        <f t="shared" si="1557"/>
        <v>-2.8040539999999998</v>
      </c>
      <c r="BI869" s="29">
        <f t="shared" si="1558"/>
        <v>-11.505281999999999</v>
      </c>
      <c r="BJ869" s="29">
        <f t="shared" si="1559"/>
        <v>-10.397890000000002</v>
      </c>
      <c r="BK869" s="29">
        <f t="shared" si="1560"/>
        <v>-8.6508430000000001</v>
      </c>
      <c r="BL869" s="29">
        <f t="shared" si="1561"/>
        <v>-5.6134309999999994</v>
      </c>
      <c r="BM869" s="29">
        <f t="shared" si="1562"/>
        <v>-8.3255967272727265</v>
      </c>
      <c r="BN869" s="29">
        <f t="shared" si="1563"/>
        <v>-7.6664999999999872E-2</v>
      </c>
      <c r="BO869" s="29">
        <f t="shared" si="1564"/>
        <v>3.4298459999999991</v>
      </c>
    </row>
    <row r="870" spans="1:67" x14ac:dyDescent="0.25">
      <c r="A870" s="25" t="s">
        <v>127</v>
      </c>
      <c r="B870" s="25" t="s">
        <v>92</v>
      </c>
      <c r="C870" s="25" t="s">
        <v>92</v>
      </c>
      <c r="D870" s="26">
        <v>5</v>
      </c>
      <c r="F870" s="29">
        <v>-0.402528</v>
      </c>
      <c r="G870" s="29">
        <v>-0.631158</v>
      </c>
      <c r="H870" s="29">
        <v>-0.51658599999999999</v>
      </c>
      <c r="I870" s="29">
        <v>-0.93133699999999997</v>
      </c>
      <c r="J870" s="29">
        <v>-1.151672</v>
      </c>
      <c r="K870" s="29">
        <v>-1.008454</v>
      </c>
      <c r="L870" s="29">
        <v>-0.70332600000000001</v>
      </c>
      <c r="M870" s="58">
        <v>-0.38053900000000002</v>
      </c>
      <c r="N870" s="58">
        <v>-0.200125</v>
      </c>
      <c r="O870" s="58">
        <v>-3.0644000000000001E-2</v>
      </c>
      <c r="R870" s="31"/>
      <c r="S870" s="31">
        <f t="shared" si="1523"/>
        <v>-0.631158</v>
      </c>
      <c r="T870" s="31">
        <f t="shared" si="1524"/>
        <v>-0.51658599999999999</v>
      </c>
      <c r="U870" s="31">
        <f t="shared" si="1525"/>
        <v>-0.93133699999999997</v>
      </c>
      <c r="V870" s="31">
        <f t="shared" si="1526"/>
        <v>-1.151672</v>
      </c>
      <c r="W870" s="31">
        <f t="shared" si="1527"/>
        <v>-1.008454</v>
      </c>
      <c r="X870" s="31">
        <f t="shared" si="1528"/>
        <v>-0.70332600000000001</v>
      </c>
      <c r="Y870" s="60">
        <f t="shared" si="1529"/>
        <v>-0.39253300000000002</v>
      </c>
      <c r="Z870" s="60">
        <f t="shared" si="1530"/>
        <v>-0.200125</v>
      </c>
      <c r="AA870" s="60">
        <f t="shared" si="1531"/>
        <v>-3.0644000000000001E-2</v>
      </c>
      <c r="AC870" s="60"/>
      <c r="AD870" s="60"/>
      <c r="AE870" s="60"/>
      <c r="AF870" s="60"/>
      <c r="AG870" s="60"/>
      <c r="AH870" s="60"/>
      <c r="AI870" s="60"/>
      <c r="AJ870" s="60"/>
      <c r="AK870" s="60"/>
      <c r="AM870" s="31"/>
      <c r="AN870" s="31"/>
      <c r="AO870" s="31"/>
      <c r="AP870" s="31"/>
      <c r="AQ870" s="31"/>
      <c r="AR870" s="31"/>
      <c r="AS870" s="60"/>
      <c r="AW870" s="29">
        <f t="shared" si="1555"/>
        <v>-0.631158</v>
      </c>
      <c r="AX870" s="29">
        <f t="shared" si="1553"/>
        <v>-0.51658599999999999</v>
      </c>
      <c r="AY870" s="29">
        <f t="shared" si="1553"/>
        <v>-0.93133699999999997</v>
      </c>
      <c r="AZ870" s="29">
        <f t="shared" si="1553"/>
        <v>-1.151672</v>
      </c>
      <c r="BA870" s="29">
        <f t="shared" si="1553"/>
        <v>-1.008454</v>
      </c>
      <c r="BB870" s="29">
        <f t="shared" si="1553"/>
        <v>-0.70332600000000001</v>
      </c>
      <c r="BC870" s="29">
        <f t="shared" si="1553"/>
        <v>-0.39253300000000002</v>
      </c>
      <c r="BD870" s="29">
        <f t="shared" si="1553"/>
        <v>-0.200125</v>
      </c>
      <c r="BE870" s="29">
        <f t="shared" si="1553"/>
        <v>-3.0644000000000001E-2</v>
      </c>
      <c r="BG870" s="29">
        <f t="shared" si="1556"/>
        <v>-7.8918309999999998</v>
      </c>
      <c r="BH870" s="29">
        <f t="shared" si="1557"/>
        <v>-3.32064</v>
      </c>
      <c r="BI870" s="29">
        <f t="shared" si="1558"/>
        <v>-12.436618999999999</v>
      </c>
      <c r="BJ870" s="29">
        <f t="shared" si="1559"/>
        <v>-11.549562000000002</v>
      </c>
      <c r="BK870" s="29">
        <f t="shared" si="1560"/>
        <v>-9.6592970000000005</v>
      </c>
      <c r="BL870" s="29">
        <f t="shared" si="1561"/>
        <v>-6.3167569999999991</v>
      </c>
      <c r="BM870" s="29">
        <f t="shared" si="1562"/>
        <v>-8.7181297272727267</v>
      </c>
      <c r="BN870" s="29">
        <f t="shared" si="1563"/>
        <v>-0.27678999999999987</v>
      </c>
      <c r="BO870" s="29">
        <f t="shared" si="1564"/>
        <v>3.3992019999999989</v>
      </c>
    </row>
    <row r="871" spans="1:67" x14ac:dyDescent="0.25">
      <c r="A871" s="25" t="s">
        <v>127</v>
      </c>
      <c r="B871" s="25" t="s">
        <v>92</v>
      </c>
      <c r="C871" s="25" t="s">
        <v>93</v>
      </c>
      <c r="D871" s="26">
        <v>6</v>
      </c>
      <c r="F871" s="29">
        <v>-0.80208800000000002</v>
      </c>
      <c r="G871" s="29">
        <v>-1.2388049999999999</v>
      </c>
      <c r="H871" s="29">
        <v>-1.1670160000000001</v>
      </c>
      <c r="I871" s="29">
        <v>-1.305288</v>
      </c>
      <c r="J871" s="29">
        <v>-1.242667</v>
      </c>
      <c r="K871" s="29">
        <v>-1.2684040000000001</v>
      </c>
      <c r="L871" s="29">
        <v>-1.348157</v>
      </c>
      <c r="M871" s="58">
        <v>-0.76843700000000004</v>
      </c>
      <c r="N871" s="58">
        <v>-1.281911</v>
      </c>
      <c r="O871" s="58">
        <v>-0.71962199999999998</v>
      </c>
      <c r="R871" s="31"/>
      <c r="S871" s="31">
        <f t="shared" si="1523"/>
        <v>-1.2388049999999999</v>
      </c>
      <c r="T871" s="31">
        <f t="shared" si="1524"/>
        <v>-1.1670160000000001</v>
      </c>
      <c r="U871" s="31">
        <f t="shared" si="1525"/>
        <v>-1.305288</v>
      </c>
      <c r="V871" s="31">
        <f t="shared" si="1526"/>
        <v>-1.242667</v>
      </c>
      <c r="W871" s="31">
        <f t="shared" si="1527"/>
        <v>-1.2684040000000001</v>
      </c>
      <c r="X871" s="31">
        <f t="shared" si="1528"/>
        <v>-1.348157</v>
      </c>
      <c r="Y871" s="60">
        <f t="shared" si="1529"/>
        <v>-0.78679209090909097</v>
      </c>
      <c r="Z871" s="60">
        <f t="shared" si="1530"/>
        <v>-1.281911</v>
      </c>
      <c r="AA871" s="60">
        <f t="shared" si="1531"/>
        <v>-0.71962199999999998</v>
      </c>
      <c r="AC871" s="60"/>
      <c r="AD871" s="60"/>
      <c r="AE871" s="60"/>
      <c r="AF871" s="60"/>
      <c r="AG871" s="60"/>
      <c r="AH871" s="60"/>
      <c r="AI871" s="60"/>
      <c r="AJ871" s="60"/>
      <c r="AK871" s="60"/>
      <c r="AM871" s="31"/>
      <c r="AN871" s="31"/>
      <c r="AO871" s="31"/>
      <c r="AP871" s="31"/>
      <c r="AQ871" s="31"/>
      <c r="AR871" s="31"/>
      <c r="AS871" s="60"/>
      <c r="AW871" s="29">
        <f t="shared" si="1555"/>
        <v>-1.2388049999999999</v>
      </c>
      <c r="AX871" s="29">
        <f t="shared" si="1553"/>
        <v>-1.1670160000000001</v>
      </c>
      <c r="AY871" s="29">
        <f t="shared" si="1553"/>
        <v>-1.305288</v>
      </c>
      <c r="AZ871" s="29">
        <f t="shared" si="1553"/>
        <v>-1.242667</v>
      </c>
      <c r="BA871" s="29">
        <f t="shared" si="1553"/>
        <v>-1.2684040000000001</v>
      </c>
      <c r="BB871" s="29">
        <f t="shared" si="1553"/>
        <v>-1.348157</v>
      </c>
      <c r="BC871" s="29">
        <f t="shared" si="1553"/>
        <v>-0.78679209090909097</v>
      </c>
      <c r="BD871" s="29">
        <f t="shared" si="1553"/>
        <v>-1.281911</v>
      </c>
      <c r="BE871" s="29">
        <f t="shared" si="1553"/>
        <v>-0.71962199999999998</v>
      </c>
      <c r="BG871" s="29">
        <f t="shared" si="1556"/>
        <v>-9.1306359999999991</v>
      </c>
      <c r="BH871" s="29">
        <f t="shared" si="1557"/>
        <v>-4.4876560000000003</v>
      </c>
      <c r="BI871" s="29">
        <f t="shared" si="1558"/>
        <v>-13.741906999999998</v>
      </c>
      <c r="BJ871" s="29">
        <f t="shared" si="1559"/>
        <v>-12.792229000000003</v>
      </c>
      <c r="BK871" s="29">
        <f t="shared" si="1560"/>
        <v>-10.927701000000001</v>
      </c>
      <c r="BL871" s="29">
        <f t="shared" si="1561"/>
        <v>-7.6649139999999996</v>
      </c>
      <c r="BM871" s="29">
        <f t="shared" si="1562"/>
        <v>-9.5049218181818169</v>
      </c>
      <c r="BN871" s="29">
        <f t="shared" si="1563"/>
        <v>-1.5587009999999999</v>
      </c>
      <c r="BO871" s="29">
        <f t="shared" si="1564"/>
        <v>2.6795799999999987</v>
      </c>
    </row>
    <row r="872" spans="1:67" x14ac:dyDescent="0.25">
      <c r="A872" s="25" t="s">
        <v>127</v>
      </c>
      <c r="B872" s="25" t="s">
        <v>93</v>
      </c>
      <c r="C872" s="25" t="s">
        <v>91</v>
      </c>
      <c r="D872" s="26">
        <v>7</v>
      </c>
      <c r="F872" s="29">
        <v>-0.253361</v>
      </c>
      <c r="G872" s="29">
        <v>-0.38981500000000002</v>
      </c>
      <c r="H872" s="29">
        <v>-0.14477899999999999</v>
      </c>
      <c r="I872" s="29">
        <v>-0.25913999999999998</v>
      </c>
      <c r="J872" s="29">
        <v>-0.39860099999999998</v>
      </c>
      <c r="K872" s="29">
        <v>0.15329999999999999</v>
      </c>
      <c r="L872" s="29">
        <v>0.29178900000000002</v>
      </c>
      <c r="M872" s="58">
        <v>-0.32375900000000002</v>
      </c>
      <c r="N872" s="58">
        <v>0.233519</v>
      </c>
      <c r="O872" s="58">
        <v>0.52724400000000005</v>
      </c>
      <c r="R872" s="31"/>
      <c r="S872" s="31">
        <f t="shared" si="1523"/>
        <v>-0.38981500000000002</v>
      </c>
      <c r="T872" s="31">
        <f t="shared" si="1524"/>
        <v>-0.14477899999999999</v>
      </c>
      <c r="U872" s="31">
        <f t="shared" si="1525"/>
        <v>-0.25913999999999998</v>
      </c>
      <c r="V872" s="31">
        <f t="shared" si="1526"/>
        <v>-0.39860099999999998</v>
      </c>
      <c r="W872" s="31">
        <f t="shared" si="1527"/>
        <v>0.15329999999999999</v>
      </c>
      <c r="X872" s="31">
        <f t="shared" si="1528"/>
        <v>0.29178900000000002</v>
      </c>
      <c r="Y872" s="60">
        <f t="shared" si="1529"/>
        <v>-0.28536009090909092</v>
      </c>
      <c r="Z872" s="60">
        <f t="shared" si="1530"/>
        <v>0.233519</v>
      </c>
      <c r="AA872" s="60">
        <f t="shared" si="1531"/>
        <v>0.52724400000000005</v>
      </c>
      <c r="AC872" s="60">
        <f>S872</f>
        <v>-0.38981500000000002</v>
      </c>
      <c r="AD872" s="60">
        <f t="shared" ref="AD872:AK887" si="1565">T872</f>
        <v>-0.14477899999999999</v>
      </c>
      <c r="AE872" s="60">
        <f t="shared" si="1565"/>
        <v>-0.25913999999999998</v>
      </c>
      <c r="AF872" s="60">
        <f t="shared" si="1565"/>
        <v>-0.39860099999999998</v>
      </c>
      <c r="AG872" s="60">
        <f t="shared" si="1565"/>
        <v>0.15329999999999999</v>
      </c>
      <c r="AH872" s="60">
        <f t="shared" si="1565"/>
        <v>0.29178900000000002</v>
      </c>
      <c r="AI872" s="60">
        <f t="shared" si="1565"/>
        <v>-0.28536009090909092</v>
      </c>
      <c r="AJ872" s="60">
        <f t="shared" si="1565"/>
        <v>0.233519</v>
      </c>
      <c r="AK872" s="60">
        <f t="shared" si="1565"/>
        <v>0.52724400000000005</v>
      </c>
      <c r="AM872" s="31">
        <f>AC872</f>
        <v>-0.38981500000000002</v>
      </c>
      <c r="AN872" s="31">
        <f t="shared" ref="AN872:AU872" si="1566">AD872</f>
        <v>-0.14477899999999999</v>
      </c>
      <c r="AO872" s="31">
        <f t="shared" si="1566"/>
        <v>-0.25913999999999998</v>
      </c>
      <c r="AP872" s="31">
        <f t="shared" si="1566"/>
        <v>-0.39860099999999998</v>
      </c>
      <c r="AQ872" s="31">
        <f t="shared" si="1566"/>
        <v>0.15329999999999999</v>
      </c>
      <c r="AR872" s="31">
        <f t="shared" si="1566"/>
        <v>0.29178900000000002</v>
      </c>
      <c r="AS872" s="31">
        <f t="shared" si="1566"/>
        <v>-0.28536009090909092</v>
      </c>
      <c r="AT872" s="31">
        <f t="shared" si="1566"/>
        <v>0.233519</v>
      </c>
      <c r="AU872" s="31">
        <f t="shared" si="1566"/>
        <v>0.52724400000000005</v>
      </c>
    </row>
    <row r="873" spans="1:67" x14ac:dyDescent="0.25">
      <c r="A873" s="25" t="s">
        <v>127</v>
      </c>
      <c r="B873" s="25" t="s">
        <v>93</v>
      </c>
      <c r="C873" s="25" t="s">
        <v>92</v>
      </c>
      <c r="D873" s="26">
        <v>8</v>
      </c>
      <c r="F873" s="29">
        <v>-0.60641800000000001</v>
      </c>
      <c r="G873" s="29">
        <v>-0.66277399999999997</v>
      </c>
      <c r="H873" s="29">
        <v>-0.68807799999999997</v>
      </c>
      <c r="I873" s="29">
        <v>-0.39227899999999999</v>
      </c>
      <c r="J873" s="29">
        <v>-0.53850100000000001</v>
      </c>
      <c r="K873" s="29">
        <v>0.178171</v>
      </c>
      <c r="L873" s="29">
        <v>-5.7482999999999999E-2</v>
      </c>
      <c r="M873" s="58">
        <v>-0.51230900000000001</v>
      </c>
      <c r="N873" s="58">
        <v>-0.577766</v>
      </c>
      <c r="O873" s="58">
        <v>0.15527099999999999</v>
      </c>
      <c r="R873" s="31"/>
      <c r="S873" s="31">
        <f t="shared" si="1523"/>
        <v>-0.66277399999999997</v>
      </c>
      <c r="T873" s="31">
        <f t="shared" si="1524"/>
        <v>-0.68807799999999997</v>
      </c>
      <c r="U873" s="31">
        <f t="shared" si="1525"/>
        <v>-0.39227899999999999</v>
      </c>
      <c r="V873" s="31">
        <f t="shared" si="1526"/>
        <v>-0.53850100000000001</v>
      </c>
      <c r="W873" s="31">
        <f t="shared" si="1527"/>
        <v>0.178171</v>
      </c>
      <c r="X873" s="31">
        <f t="shared" si="1528"/>
        <v>-5.7482999999999999E-2</v>
      </c>
      <c r="Y873" s="60">
        <f t="shared" si="1529"/>
        <v>-0.5636411818181819</v>
      </c>
      <c r="Z873" s="60">
        <f t="shared" si="1530"/>
        <v>-0.577766</v>
      </c>
      <c r="AA873" s="60">
        <f t="shared" si="1531"/>
        <v>0.15527099999999999</v>
      </c>
      <c r="AC873" s="60">
        <f t="shared" ref="AC873:AC892" si="1567">S873</f>
        <v>-0.66277399999999997</v>
      </c>
      <c r="AD873" s="60">
        <f t="shared" si="1565"/>
        <v>-0.68807799999999997</v>
      </c>
      <c r="AE873" s="60">
        <f t="shared" si="1565"/>
        <v>-0.39227899999999999</v>
      </c>
      <c r="AF873" s="60">
        <f t="shared" si="1565"/>
        <v>-0.53850100000000001</v>
      </c>
      <c r="AG873" s="60">
        <f t="shared" si="1565"/>
        <v>0.178171</v>
      </c>
      <c r="AH873" s="60">
        <f t="shared" si="1565"/>
        <v>-5.7482999999999999E-2</v>
      </c>
      <c r="AI873" s="60">
        <f t="shared" si="1565"/>
        <v>-0.5636411818181819</v>
      </c>
      <c r="AJ873" s="60">
        <f t="shared" si="1565"/>
        <v>-0.577766</v>
      </c>
      <c r="AK873" s="60">
        <f t="shared" si="1565"/>
        <v>0.15527099999999999</v>
      </c>
      <c r="AM873" s="31">
        <f>AC873+AM872</f>
        <v>-1.052589</v>
      </c>
      <c r="AN873" s="31">
        <f t="shared" ref="AN873:AU888" si="1568">AD873+AN872</f>
        <v>-0.83285699999999996</v>
      </c>
      <c r="AO873" s="31">
        <f t="shared" si="1568"/>
        <v>-0.65141899999999997</v>
      </c>
      <c r="AP873" s="31">
        <f t="shared" si="1568"/>
        <v>-0.93710199999999999</v>
      </c>
      <c r="AQ873" s="31">
        <f t="shared" si="1568"/>
        <v>0.33147099999999996</v>
      </c>
      <c r="AR873" s="31">
        <f t="shared" si="1568"/>
        <v>0.23430600000000001</v>
      </c>
      <c r="AS873" s="31">
        <f t="shared" si="1568"/>
        <v>-0.84900127272727288</v>
      </c>
      <c r="AT873" s="31">
        <f t="shared" si="1568"/>
        <v>-0.34424699999999997</v>
      </c>
      <c r="AU873" s="31">
        <f t="shared" si="1568"/>
        <v>0.68251499999999998</v>
      </c>
    </row>
    <row r="874" spans="1:67" x14ac:dyDescent="0.25">
      <c r="A874" s="25" t="s">
        <v>127</v>
      </c>
      <c r="B874" s="25" t="s">
        <v>93</v>
      </c>
      <c r="C874" s="25" t="s">
        <v>93</v>
      </c>
      <c r="D874" s="26">
        <v>9</v>
      </c>
      <c r="F874" s="29">
        <v>-0.26995400000000003</v>
      </c>
      <c r="G874" s="29">
        <v>6.7433000000000007E-2</v>
      </c>
      <c r="H874" s="29">
        <v>0.277198</v>
      </c>
      <c r="I874" s="29">
        <v>0.41966500000000001</v>
      </c>
      <c r="J874" s="29">
        <v>0.228879</v>
      </c>
      <c r="K874" s="29">
        <v>0.92158499999999999</v>
      </c>
      <c r="L874" s="29">
        <v>0.91838799999999998</v>
      </c>
      <c r="M874" s="58">
        <v>-0.14064199999999999</v>
      </c>
      <c r="N874" s="58">
        <v>0.84127300000000005</v>
      </c>
      <c r="O874" s="58">
        <v>0.89217299999999999</v>
      </c>
      <c r="R874" s="31"/>
      <c r="S874" s="31">
        <f t="shared" si="1523"/>
        <v>6.7433000000000007E-2</v>
      </c>
      <c r="T874" s="31">
        <f t="shared" si="1524"/>
        <v>0.277198</v>
      </c>
      <c r="U874" s="31">
        <f t="shared" si="1525"/>
        <v>0.41966500000000001</v>
      </c>
      <c r="V874" s="31">
        <f t="shared" si="1526"/>
        <v>0.228879</v>
      </c>
      <c r="W874" s="31">
        <f t="shared" si="1527"/>
        <v>0.92158499999999999</v>
      </c>
      <c r="X874" s="31">
        <f t="shared" si="1528"/>
        <v>0.91838799999999998</v>
      </c>
      <c r="Y874" s="60">
        <f t="shared" si="1529"/>
        <v>-0.21117581818181819</v>
      </c>
      <c r="Z874" s="60">
        <f t="shared" si="1530"/>
        <v>0.84127300000000005</v>
      </c>
      <c r="AA874" s="60">
        <f t="shared" si="1531"/>
        <v>0.89217299999999999</v>
      </c>
      <c r="AC874" s="60">
        <f t="shared" si="1567"/>
        <v>6.7433000000000007E-2</v>
      </c>
      <c r="AD874" s="60">
        <f t="shared" si="1565"/>
        <v>0.277198</v>
      </c>
      <c r="AE874" s="60">
        <f t="shared" si="1565"/>
        <v>0.41966500000000001</v>
      </c>
      <c r="AF874" s="60">
        <f t="shared" si="1565"/>
        <v>0.228879</v>
      </c>
      <c r="AG874" s="60">
        <f t="shared" si="1565"/>
        <v>0.92158499999999999</v>
      </c>
      <c r="AH874" s="60">
        <f t="shared" si="1565"/>
        <v>0.91838799999999998</v>
      </c>
      <c r="AI874" s="60">
        <f t="shared" si="1565"/>
        <v>-0.21117581818181819</v>
      </c>
      <c r="AJ874" s="60">
        <f t="shared" si="1565"/>
        <v>0.84127300000000005</v>
      </c>
      <c r="AK874" s="60">
        <f t="shared" si="1565"/>
        <v>0.89217299999999999</v>
      </c>
      <c r="AM874" s="31">
        <f t="shared" ref="AM874:AM892" si="1569">AC874+AM873</f>
        <v>-0.98515600000000003</v>
      </c>
      <c r="AN874" s="31">
        <f t="shared" si="1568"/>
        <v>-0.5556589999999999</v>
      </c>
      <c r="AO874" s="31">
        <f t="shared" si="1568"/>
        <v>-0.23175399999999996</v>
      </c>
      <c r="AP874" s="31">
        <f t="shared" si="1568"/>
        <v>-0.70822300000000005</v>
      </c>
      <c r="AQ874" s="31">
        <f t="shared" si="1568"/>
        <v>1.2530559999999999</v>
      </c>
      <c r="AR874" s="31">
        <f t="shared" si="1568"/>
        <v>1.1526939999999999</v>
      </c>
      <c r="AS874" s="31">
        <f t="shared" si="1568"/>
        <v>-1.0601770909090911</v>
      </c>
      <c r="AT874" s="31">
        <f t="shared" si="1568"/>
        <v>0.49702600000000008</v>
      </c>
      <c r="AU874" s="31">
        <f t="shared" si="1568"/>
        <v>1.5746880000000001</v>
      </c>
    </row>
    <row r="875" spans="1:67" x14ac:dyDescent="0.25">
      <c r="A875" s="25" t="s">
        <v>127</v>
      </c>
      <c r="B875" s="25" t="s">
        <v>101</v>
      </c>
      <c r="C875" s="25" t="s">
        <v>91</v>
      </c>
      <c r="D875" s="26">
        <v>10</v>
      </c>
      <c r="F875" s="29">
        <v>-1.2082900000000001</v>
      </c>
      <c r="G875" s="29">
        <v>-0.247361</v>
      </c>
      <c r="H875" s="29">
        <v>-4.2444999999999997E-2</v>
      </c>
      <c r="I875" s="29">
        <v>-0.48086099999999998</v>
      </c>
      <c r="J875" s="29">
        <v>-0.17922199999999999</v>
      </c>
      <c r="K875" s="29">
        <v>0.49881399999999998</v>
      </c>
      <c r="L875" s="29">
        <v>0.13258900000000001</v>
      </c>
      <c r="M875" s="58">
        <v>-0.91681500000000005</v>
      </c>
      <c r="N875" s="58">
        <v>0.34216200000000002</v>
      </c>
      <c r="O875" s="58">
        <v>0.66073899999999997</v>
      </c>
      <c r="R875" s="31"/>
      <c r="S875" s="31">
        <f t="shared" si="1523"/>
        <v>-0.247361</v>
      </c>
      <c r="T875" s="31">
        <f t="shared" si="1524"/>
        <v>-4.2444999999999997E-2</v>
      </c>
      <c r="U875" s="31">
        <f t="shared" si="1525"/>
        <v>-0.48086099999999998</v>
      </c>
      <c r="V875" s="31">
        <f t="shared" si="1526"/>
        <v>-0.17922199999999999</v>
      </c>
      <c r="W875" s="31">
        <f t="shared" si="1527"/>
        <v>0.49881399999999998</v>
      </c>
      <c r="X875" s="31">
        <f t="shared" si="1528"/>
        <v>0.13258900000000001</v>
      </c>
      <c r="Y875" s="60">
        <f t="shared" si="1529"/>
        <v>-1.0758013636363637</v>
      </c>
      <c r="Z875" s="60">
        <f t="shared" si="1530"/>
        <v>0.34216200000000002</v>
      </c>
      <c r="AA875" s="60">
        <f t="shared" si="1531"/>
        <v>0.66073899999999997</v>
      </c>
      <c r="AC875" s="60">
        <f t="shared" si="1567"/>
        <v>-0.247361</v>
      </c>
      <c r="AD875" s="60">
        <f t="shared" si="1565"/>
        <v>-4.2444999999999997E-2</v>
      </c>
      <c r="AE875" s="60">
        <f t="shared" si="1565"/>
        <v>-0.48086099999999998</v>
      </c>
      <c r="AF875" s="60">
        <f t="shared" si="1565"/>
        <v>-0.17922199999999999</v>
      </c>
      <c r="AG875" s="60">
        <f t="shared" si="1565"/>
        <v>0.49881399999999998</v>
      </c>
      <c r="AH875" s="60">
        <f t="shared" si="1565"/>
        <v>0.13258900000000001</v>
      </c>
      <c r="AI875" s="60">
        <f t="shared" si="1565"/>
        <v>-1.0758013636363637</v>
      </c>
      <c r="AJ875" s="60">
        <f t="shared" si="1565"/>
        <v>0.34216200000000002</v>
      </c>
      <c r="AK875" s="60">
        <f t="shared" si="1565"/>
        <v>0.66073899999999997</v>
      </c>
      <c r="AM875" s="31">
        <f t="shared" si="1569"/>
        <v>-1.2325170000000001</v>
      </c>
      <c r="AN875" s="31">
        <f t="shared" si="1568"/>
        <v>-0.59810399999999986</v>
      </c>
      <c r="AO875" s="31">
        <f t="shared" si="1568"/>
        <v>-0.712615</v>
      </c>
      <c r="AP875" s="31">
        <f t="shared" si="1568"/>
        <v>-0.88744500000000004</v>
      </c>
      <c r="AQ875" s="31">
        <f t="shared" si="1568"/>
        <v>1.7518699999999998</v>
      </c>
      <c r="AR875" s="31">
        <f t="shared" si="1568"/>
        <v>1.285283</v>
      </c>
      <c r="AS875" s="31">
        <f t="shared" si="1568"/>
        <v>-2.1359784545454548</v>
      </c>
      <c r="AT875" s="31">
        <f t="shared" si="1568"/>
        <v>0.83918800000000005</v>
      </c>
      <c r="AU875" s="31">
        <f t="shared" si="1568"/>
        <v>2.2354270000000001</v>
      </c>
    </row>
    <row r="876" spans="1:67" x14ac:dyDescent="0.25">
      <c r="A876" s="25" t="s">
        <v>127</v>
      </c>
      <c r="B876" s="25" t="s">
        <v>101</v>
      </c>
      <c r="C876" s="25" t="s">
        <v>92</v>
      </c>
      <c r="D876" s="26">
        <v>11</v>
      </c>
      <c r="F876" s="29">
        <v>-0.188746</v>
      </c>
      <c r="G876" s="29">
        <v>0.93584699999999998</v>
      </c>
      <c r="H876" s="29">
        <v>0.78836700000000004</v>
      </c>
      <c r="I876" s="29">
        <v>0.47487600000000002</v>
      </c>
      <c r="J876" s="29">
        <v>0.29304200000000002</v>
      </c>
      <c r="K876" s="29">
        <v>0.80481999999999998</v>
      </c>
      <c r="L876" s="29">
        <v>0.78723100000000001</v>
      </c>
      <c r="M876" s="58">
        <v>-4.6800000000000001E-3</v>
      </c>
      <c r="N876" s="58">
        <v>0.97893699999999995</v>
      </c>
      <c r="O876" s="58">
        <v>0.98976399999999998</v>
      </c>
      <c r="R876" s="31"/>
      <c r="S876" s="31">
        <f t="shared" si="1523"/>
        <v>0.93584699999999998</v>
      </c>
      <c r="T876" s="31">
        <f t="shared" si="1524"/>
        <v>0.78836700000000004</v>
      </c>
      <c r="U876" s="31">
        <f t="shared" si="1525"/>
        <v>0.47487600000000002</v>
      </c>
      <c r="V876" s="31">
        <f t="shared" si="1526"/>
        <v>0.29304200000000002</v>
      </c>
      <c r="W876" s="31">
        <f t="shared" si="1527"/>
        <v>0.80481999999999998</v>
      </c>
      <c r="X876" s="31">
        <f t="shared" si="1528"/>
        <v>0.78723100000000001</v>
      </c>
      <c r="Y876" s="60">
        <f t="shared" si="1529"/>
        <v>-0.10507963636363638</v>
      </c>
      <c r="Z876" s="60">
        <f t="shared" si="1530"/>
        <v>0.97893699999999995</v>
      </c>
      <c r="AA876" s="60">
        <f t="shared" si="1531"/>
        <v>0.98976399999999998</v>
      </c>
      <c r="AC876" s="60">
        <f t="shared" si="1567"/>
        <v>0.93584699999999998</v>
      </c>
      <c r="AD876" s="60">
        <f t="shared" si="1565"/>
        <v>0.78836700000000004</v>
      </c>
      <c r="AE876" s="60">
        <f t="shared" si="1565"/>
        <v>0.47487600000000002</v>
      </c>
      <c r="AF876" s="60">
        <f t="shared" si="1565"/>
        <v>0.29304200000000002</v>
      </c>
      <c r="AG876" s="60">
        <f t="shared" si="1565"/>
        <v>0.80481999999999998</v>
      </c>
      <c r="AH876" s="60">
        <f t="shared" si="1565"/>
        <v>0.78723100000000001</v>
      </c>
      <c r="AI876" s="60">
        <f t="shared" si="1565"/>
        <v>-0.10507963636363638</v>
      </c>
      <c r="AJ876" s="60">
        <f t="shared" si="1565"/>
        <v>0.97893699999999995</v>
      </c>
      <c r="AK876" s="60">
        <f t="shared" si="1565"/>
        <v>0.98976399999999998</v>
      </c>
      <c r="AM876" s="31">
        <f t="shared" si="1569"/>
        <v>-0.2966700000000001</v>
      </c>
      <c r="AN876" s="31">
        <f t="shared" si="1568"/>
        <v>0.19026300000000018</v>
      </c>
      <c r="AO876" s="31">
        <f t="shared" si="1568"/>
        <v>-0.23773899999999998</v>
      </c>
      <c r="AP876" s="31">
        <f t="shared" si="1568"/>
        <v>-0.59440300000000001</v>
      </c>
      <c r="AQ876" s="31">
        <f t="shared" si="1568"/>
        <v>2.5566899999999997</v>
      </c>
      <c r="AR876" s="31">
        <f t="shared" si="1568"/>
        <v>2.072514</v>
      </c>
      <c r="AS876" s="31">
        <f t="shared" si="1568"/>
        <v>-2.2410580909090911</v>
      </c>
      <c r="AT876" s="31">
        <f t="shared" si="1568"/>
        <v>1.818125</v>
      </c>
      <c r="AU876" s="31">
        <f t="shared" si="1568"/>
        <v>3.2251910000000001</v>
      </c>
    </row>
    <row r="877" spans="1:67" x14ac:dyDescent="0.25">
      <c r="A877" s="25" t="s">
        <v>127</v>
      </c>
      <c r="B877" s="25" t="s">
        <v>101</v>
      </c>
      <c r="C877" s="25" t="s">
        <v>93</v>
      </c>
      <c r="D877" s="26">
        <v>12</v>
      </c>
      <c r="F877" s="29">
        <v>-0.64108500000000002</v>
      </c>
      <c r="G877" s="29">
        <v>5.7178E-2</v>
      </c>
      <c r="H877" s="29">
        <v>-0.25363999999999998</v>
      </c>
      <c r="I877" s="29">
        <v>-3.3543999999999997E-2</v>
      </c>
      <c r="J877" s="29">
        <v>-4.2220000000000001E-3</v>
      </c>
      <c r="K877" s="29">
        <v>2.2796E-2</v>
      </c>
      <c r="L877" s="29">
        <v>-0.42566500000000002</v>
      </c>
      <c r="M877" s="58">
        <v>-0.62249299999999996</v>
      </c>
      <c r="N877" s="58">
        <v>-0.179145</v>
      </c>
      <c r="O877" s="58">
        <v>-0.177846</v>
      </c>
      <c r="R877" s="31"/>
      <c r="S877" s="31">
        <f t="shared" si="1523"/>
        <v>5.7178E-2</v>
      </c>
      <c r="T877" s="31">
        <f t="shared" si="1524"/>
        <v>-0.25363999999999998</v>
      </c>
      <c r="U877" s="31">
        <f t="shared" si="1525"/>
        <v>-3.3543999999999997E-2</v>
      </c>
      <c r="V877" s="31">
        <f t="shared" si="1526"/>
        <v>-4.2220000000000001E-3</v>
      </c>
      <c r="W877" s="31">
        <f t="shared" si="1527"/>
        <v>2.2796E-2</v>
      </c>
      <c r="X877" s="31">
        <f t="shared" si="1528"/>
        <v>-0.42566500000000002</v>
      </c>
      <c r="Y877" s="60">
        <f t="shared" si="1529"/>
        <v>-0.63263409090909095</v>
      </c>
      <c r="Z877" s="60">
        <f t="shared" si="1530"/>
        <v>-0.179145</v>
      </c>
      <c r="AA877" s="60">
        <f t="shared" si="1531"/>
        <v>-0.177846</v>
      </c>
      <c r="AC877" s="60">
        <f t="shared" si="1567"/>
        <v>5.7178E-2</v>
      </c>
      <c r="AD877" s="60">
        <f t="shared" si="1565"/>
        <v>-0.25363999999999998</v>
      </c>
      <c r="AE877" s="60">
        <f t="shared" si="1565"/>
        <v>-3.3543999999999997E-2</v>
      </c>
      <c r="AF877" s="60">
        <f t="shared" si="1565"/>
        <v>-4.2220000000000001E-3</v>
      </c>
      <c r="AG877" s="60">
        <f t="shared" si="1565"/>
        <v>2.2796E-2</v>
      </c>
      <c r="AH877" s="60">
        <f t="shared" si="1565"/>
        <v>-0.42566500000000002</v>
      </c>
      <c r="AI877" s="60">
        <f t="shared" si="1565"/>
        <v>-0.63263409090909095</v>
      </c>
      <c r="AJ877" s="60">
        <f t="shared" si="1565"/>
        <v>-0.179145</v>
      </c>
      <c r="AK877" s="60">
        <f t="shared" si="1565"/>
        <v>-0.177846</v>
      </c>
      <c r="AM877" s="31">
        <f t="shared" si="1569"/>
        <v>-0.23949200000000009</v>
      </c>
      <c r="AN877" s="31">
        <f t="shared" si="1568"/>
        <v>-6.3376999999999795E-2</v>
      </c>
      <c r="AO877" s="31">
        <f t="shared" si="1568"/>
        <v>-0.271283</v>
      </c>
      <c r="AP877" s="31">
        <f t="shared" si="1568"/>
        <v>-0.59862499999999996</v>
      </c>
      <c r="AQ877" s="31">
        <f t="shared" si="1568"/>
        <v>2.5794859999999997</v>
      </c>
      <c r="AR877" s="31">
        <f t="shared" si="1568"/>
        <v>1.646849</v>
      </c>
      <c r="AS877" s="31">
        <f t="shared" si="1568"/>
        <v>-2.873692181818182</v>
      </c>
      <c r="AT877" s="31">
        <f t="shared" si="1568"/>
        <v>1.6389800000000001</v>
      </c>
      <c r="AU877" s="31">
        <f t="shared" si="1568"/>
        <v>3.047345</v>
      </c>
    </row>
    <row r="878" spans="1:67" x14ac:dyDescent="0.25">
      <c r="A878" s="25" t="s">
        <v>127</v>
      </c>
      <c r="B878" s="25" t="s">
        <v>102</v>
      </c>
      <c r="C878" s="25" t="s">
        <v>91</v>
      </c>
      <c r="D878" s="26">
        <v>13</v>
      </c>
      <c r="F878" s="29">
        <v>-0.68563600000000002</v>
      </c>
      <c r="G878" s="29">
        <v>0.244947</v>
      </c>
      <c r="H878" s="29">
        <v>-0.297037</v>
      </c>
      <c r="I878" s="29">
        <v>-0.21937300000000001</v>
      </c>
      <c r="J878" s="29">
        <v>-0.49041800000000002</v>
      </c>
      <c r="K878" s="29">
        <v>-0.14236299999999999</v>
      </c>
      <c r="L878" s="29">
        <v>-0.53280799999999995</v>
      </c>
      <c r="M878" s="58">
        <v>-0.13631099999999999</v>
      </c>
      <c r="N878" s="58">
        <v>-0.108956</v>
      </c>
      <c r="O878" s="58">
        <v>-0.66144000000000003</v>
      </c>
      <c r="R878" s="31"/>
      <c r="S878" s="31">
        <f t="shared" si="1523"/>
        <v>0.244947</v>
      </c>
      <c r="T878" s="31">
        <f t="shared" si="1524"/>
        <v>-0.297037</v>
      </c>
      <c r="U878" s="31">
        <f t="shared" si="1525"/>
        <v>-0.21937300000000001</v>
      </c>
      <c r="V878" s="31">
        <f t="shared" si="1526"/>
        <v>-0.49041800000000002</v>
      </c>
      <c r="W878" s="31">
        <f t="shared" si="1527"/>
        <v>-0.14236299999999999</v>
      </c>
      <c r="X878" s="31">
        <f t="shared" si="1528"/>
        <v>-0.53280799999999995</v>
      </c>
      <c r="Y878" s="60">
        <f t="shared" si="1529"/>
        <v>-0.43594281818181813</v>
      </c>
      <c r="Z878" s="60">
        <f t="shared" si="1530"/>
        <v>-0.108956</v>
      </c>
      <c r="AA878" s="60">
        <f t="shared" si="1531"/>
        <v>-0.66144000000000003</v>
      </c>
      <c r="AC878" s="60">
        <f t="shared" si="1567"/>
        <v>0.244947</v>
      </c>
      <c r="AD878" s="60">
        <f t="shared" si="1565"/>
        <v>-0.297037</v>
      </c>
      <c r="AE878" s="60">
        <f t="shared" si="1565"/>
        <v>-0.21937300000000001</v>
      </c>
      <c r="AF878" s="60">
        <f t="shared" si="1565"/>
        <v>-0.49041800000000002</v>
      </c>
      <c r="AG878" s="60">
        <f t="shared" si="1565"/>
        <v>-0.14236299999999999</v>
      </c>
      <c r="AH878" s="60">
        <f t="shared" si="1565"/>
        <v>-0.53280799999999995</v>
      </c>
      <c r="AI878" s="60">
        <f t="shared" si="1565"/>
        <v>-0.43594281818181813</v>
      </c>
      <c r="AJ878" s="60">
        <f t="shared" si="1565"/>
        <v>-0.108956</v>
      </c>
      <c r="AK878" s="60">
        <f t="shared" si="1565"/>
        <v>-0.66144000000000003</v>
      </c>
      <c r="AM878" s="31">
        <f t="shared" si="1569"/>
        <v>5.4549999999999044E-3</v>
      </c>
      <c r="AN878" s="31">
        <f t="shared" si="1568"/>
        <v>-0.36041399999999979</v>
      </c>
      <c r="AO878" s="31">
        <f t="shared" si="1568"/>
        <v>-0.49065599999999998</v>
      </c>
      <c r="AP878" s="31">
        <f t="shared" si="1568"/>
        <v>-1.089043</v>
      </c>
      <c r="AQ878" s="31">
        <f t="shared" si="1568"/>
        <v>2.4371229999999997</v>
      </c>
      <c r="AR878" s="31">
        <f t="shared" si="1568"/>
        <v>1.1140410000000001</v>
      </c>
      <c r="AS878" s="31">
        <f t="shared" si="1568"/>
        <v>-3.3096350000000001</v>
      </c>
      <c r="AT878" s="31">
        <f t="shared" si="1568"/>
        <v>1.5300240000000001</v>
      </c>
      <c r="AU878" s="31">
        <f t="shared" si="1568"/>
        <v>2.3859050000000002</v>
      </c>
    </row>
    <row r="879" spans="1:67" x14ac:dyDescent="0.25">
      <c r="A879" s="25" t="s">
        <v>127</v>
      </c>
      <c r="B879" s="25" t="s">
        <v>102</v>
      </c>
      <c r="C879" s="25" t="s">
        <v>92</v>
      </c>
      <c r="D879" s="26">
        <v>14</v>
      </c>
      <c r="F879" s="29">
        <v>-2.2130079999999999</v>
      </c>
      <c r="G879" s="29">
        <v>-0.59305699999999995</v>
      </c>
      <c r="H879" s="29">
        <v>-0.52653399999999995</v>
      </c>
      <c r="I879" s="29">
        <v>-1.0099640000000001</v>
      </c>
      <c r="J879" s="29">
        <v>-0.93956899999999999</v>
      </c>
      <c r="K879" s="29">
        <v>-0.21693000000000001</v>
      </c>
      <c r="L879" s="29">
        <v>-0.44850000000000001</v>
      </c>
      <c r="M879" s="58">
        <v>-1.857585</v>
      </c>
      <c r="N879" s="58">
        <v>-0.127744</v>
      </c>
      <c r="O879" s="58">
        <v>-0.187837</v>
      </c>
      <c r="R879" s="31"/>
      <c r="S879" s="31">
        <f t="shared" si="1523"/>
        <v>-0.59305699999999995</v>
      </c>
      <c r="T879" s="31">
        <f t="shared" si="1524"/>
        <v>-0.52653399999999995</v>
      </c>
      <c r="U879" s="31">
        <f t="shared" si="1525"/>
        <v>-1.0099640000000001</v>
      </c>
      <c r="V879" s="31">
        <f t="shared" si="1526"/>
        <v>-0.93956899999999999</v>
      </c>
      <c r="W879" s="31">
        <f t="shared" si="1527"/>
        <v>-0.21693000000000001</v>
      </c>
      <c r="X879" s="31">
        <f t="shared" si="1528"/>
        <v>-0.44850000000000001</v>
      </c>
      <c r="Y879" s="60">
        <f t="shared" si="1529"/>
        <v>-2.0514520909090908</v>
      </c>
      <c r="Z879" s="60">
        <f t="shared" si="1530"/>
        <v>-0.127744</v>
      </c>
      <c r="AA879" s="60">
        <f t="shared" si="1531"/>
        <v>-0.187837</v>
      </c>
      <c r="AC879" s="60">
        <f t="shared" si="1567"/>
        <v>-0.59305699999999995</v>
      </c>
      <c r="AD879" s="60">
        <f t="shared" si="1565"/>
        <v>-0.52653399999999995</v>
      </c>
      <c r="AE879" s="60">
        <f t="shared" si="1565"/>
        <v>-1.0099640000000001</v>
      </c>
      <c r="AF879" s="60">
        <f t="shared" si="1565"/>
        <v>-0.93956899999999999</v>
      </c>
      <c r="AG879" s="60">
        <f t="shared" si="1565"/>
        <v>-0.21693000000000001</v>
      </c>
      <c r="AH879" s="60">
        <f t="shared" si="1565"/>
        <v>-0.44850000000000001</v>
      </c>
      <c r="AI879" s="60">
        <f t="shared" si="1565"/>
        <v>-2.0514520909090908</v>
      </c>
      <c r="AJ879" s="60">
        <f t="shared" si="1565"/>
        <v>-0.127744</v>
      </c>
      <c r="AK879" s="60">
        <f t="shared" si="1565"/>
        <v>-0.187837</v>
      </c>
      <c r="AM879" s="31">
        <f t="shared" si="1569"/>
        <v>-0.58760200000000007</v>
      </c>
      <c r="AN879" s="31">
        <f t="shared" si="1568"/>
        <v>-0.88694799999999974</v>
      </c>
      <c r="AO879" s="31">
        <f t="shared" si="1568"/>
        <v>-1.5006200000000001</v>
      </c>
      <c r="AP879" s="31">
        <f t="shared" si="1568"/>
        <v>-2.0286119999999999</v>
      </c>
      <c r="AQ879" s="31">
        <f t="shared" si="1568"/>
        <v>2.2201929999999996</v>
      </c>
      <c r="AR879" s="31">
        <f t="shared" si="1568"/>
        <v>0.66554100000000005</v>
      </c>
      <c r="AS879" s="31">
        <f t="shared" si="1568"/>
        <v>-5.3610870909090913</v>
      </c>
      <c r="AT879" s="31">
        <f t="shared" si="1568"/>
        <v>1.40228</v>
      </c>
      <c r="AU879" s="31">
        <f t="shared" si="1568"/>
        <v>2.1980680000000001</v>
      </c>
    </row>
    <row r="880" spans="1:67" x14ac:dyDescent="0.25">
      <c r="A880" s="25" t="s">
        <v>127</v>
      </c>
      <c r="B880" s="25" t="s">
        <v>102</v>
      </c>
      <c r="C880" s="25" t="s">
        <v>93</v>
      </c>
      <c r="D880" s="26">
        <v>15</v>
      </c>
      <c r="F880" s="29">
        <v>0.17438400000000001</v>
      </c>
      <c r="G880" s="29">
        <v>-0.96459099999999998</v>
      </c>
      <c r="H880" s="29">
        <v>-0.24612100000000001</v>
      </c>
      <c r="I880" s="29">
        <v>-0.46899099999999999</v>
      </c>
      <c r="J880" s="29">
        <v>-0.42483399999999999</v>
      </c>
      <c r="K880" s="29">
        <v>-0.13150300000000001</v>
      </c>
      <c r="L880" s="29">
        <v>-0.42630400000000002</v>
      </c>
      <c r="M880" s="58">
        <v>0.58118000000000003</v>
      </c>
      <c r="N880" s="58">
        <v>-1.0136590000000001</v>
      </c>
      <c r="O880" s="58">
        <v>-1.3768860000000001</v>
      </c>
      <c r="R880" s="31"/>
      <c r="S880" s="31">
        <f t="shared" si="1523"/>
        <v>-0.96459099999999998</v>
      </c>
      <c r="T880" s="31">
        <f t="shared" si="1524"/>
        <v>-0.24612100000000001</v>
      </c>
      <c r="U880" s="31">
        <f t="shared" si="1525"/>
        <v>-0.46899099999999999</v>
      </c>
      <c r="V880" s="31">
        <f t="shared" si="1526"/>
        <v>-0.42483399999999999</v>
      </c>
      <c r="W880" s="31">
        <f t="shared" si="1527"/>
        <v>-0.13150300000000001</v>
      </c>
      <c r="X880" s="31">
        <f t="shared" si="1528"/>
        <v>-0.42630400000000002</v>
      </c>
      <c r="Y880" s="60">
        <f t="shared" si="1529"/>
        <v>0.35929127272727274</v>
      </c>
      <c r="Z880" s="60">
        <f t="shared" si="1530"/>
        <v>-1.0136590000000001</v>
      </c>
      <c r="AA880" s="60">
        <f t="shared" si="1531"/>
        <v>-1.3768860000000001</v>
      </c>
      <c r="AC880" s="60">
        <f t="shared" si="1567"/>
        <v>-0.96459099999999998</v>
      </c>
      <c r="AD880" s="60">
        <f t="shared" si="1565"/>
        <v>-0.24612100000000001</v>
      </c>
      <c r="AE880" s="60">
        <f t="shared" si="1565"/>
        <v>-0.46899099999999999</v>
      </c>
      <c r="AF880" s="60">
        <f t="shared" si="1565"/>
        <v>-0.42483399999999999</v>
      </c>
      <c r="AG880" s="60">
        <f t="shared" si="1565"/>
        <v>-0.13150300000000001</v>
      </c>
      <c r="AH880" s="60">
        <f t="shared" si="1565"/>
        <v>-0.42630400000000002</v>
      </c>
      <c r="AI880" s="60">
        <f t="shared" si="1565"/>
        <v>0.35929127272727274</v>
      </c>
      <c r="AJ880" s="60">
        <f t="shared" si="1565"/>
        <v>-1.0136590000000001</v>
      </c>
      <c r="AK880" s="60">
        <f t="shared" si="1565"/>
        <v>-1.3768860000000001</v>
      </c>
      <c r="AM880" s="31">
        <f t="shared" si="1569"/>
        <v>-1.5521929999999999</v>
      </c>
      <c r="AN880" s="31">
        <f t="shared" si="1568"/>
        <v>-1.1330689999999997</v>
      </c>
      <c r="AO880" s="31">
        <f t="shared" si="1568"/>
        <v>-1.969611</v>
      </c>
      <c r="AP880" s="31">
        <f t="shared" si="1568"/>
        <v>-2.453446</v>
      </c>
      <c r="AQ880" s="31">
        <f t="shared" si="1568"/>
        <v>2.0886899999999997</v>
      </c>
      <c r="AR880" s="31">
        <f t="shared" si="1568"/>
        <v>0.23923700000000003</v>
      </c>
      <c r="AS880" s="31">
        <f t="shared" si="1568"/>
        <v>-5.0017958181818187</v>
      </c>
      <c r="AT880" s="31">
        <f t="shared" si="1568"/>
        <v>0.38862099999999988</v>
      </c>
      <c r="AU880" s="31">
        <f t="shared" si="1568"/>
        <v>0.82118200000000008</v>
      </c>
    </row>
    <row r="881" spans="1:67" x14ac:dyDescent="0.25">
      <c r="A881" s="25" t="s">
        <v>127</v>
      </c>
      <c r="B881" s="25" t="s">
        <v>103</v>
      </c>
      <c r="C881" s="25" t="s">
        <v>91</v>
      </c>
      <c r="D881" s="26">
        <v>16</v>
      </c>
      <c r="F881" s="29">
        <v>-0.51832100000000003</v>
      </c>
      <c r="G881" s="29">
        <v>-1.156979</v>
      </c>
      <c r="H881" s="29">
        <v>-1.3554520000000001</v>
      </c>
      <c r="I881" s="29">
        <v>-1.026448</v>
      </c>
      <c r="J881" s="29">
        <v>-0.85814599999999996</v>
      </c>
      <c r="K881" s="29">
        <v>-0.893459</v>
      </c>
      <c r="L881" s="29">
        <v>-1.3040769999999999</v>
      </c>
      <c r="M881" s="58">
        <v>0.266179</v>
      </c>
      <c r="N881" s="58">
        <v>-1.620163</v>
      </c>
      <c r="O881" s="58">
        <v>-2.4354789999999999</v>
      </c>
      <c r="R881" s="31"/>
      <c r="S881" s="31">
        <f t="shared" si="1523"/>
        <v>-1.156979</v>
      </c>
      <c r="T881" s="31">
        <f t="shared" si="1524"/>
        <v>-1.3554520000000001</v>
      </c>
      <c r="U881" s="31">
        <f t="shared" si="1525"/>
        <v>-1.026448</v>
      </c>
      <c r="V881" s="31">
        <f t="shared" si="1526"/>
        <v>-0.85814599999999996</v>
      </c>
      <c r="W881" s="31">
        <f t="shared" si="1527"/>
        <v>-0.893459</v>
      </c>
      <c r="X881" s="31">
        <f t="shared" si="1528"/>
        <v>-1.3040769999999999</v>
      </c>
      <c r="Y881" s="60">
        <f t="shared" si="1529"/>
        <v>-0.16173009090909093</v>
      </c>
      <c r="Z881" s="60">
        <f t="shared" si="1530"/>
        <v>-1.620163</v>
      </c>
      <c r="AA881" s="60">
        <f t="shared" si="1531"/>
        <v>-2.4354789999999999</v>
      </c>
      <c r="AC881" s="60">
        <f t="shared" si="1567"/>
        <v>-1.156979</v>
      </c>
      <c r="AD881" s="60">
        <f t="shared" si="1565"/>
        <v>-1.3554520000000001</v>
      </c>
      <c r="AE881" s="60">
        <f t="shared" si="1565"/>
        <v>-1.026448</v>
      </c>
      <c r="AF881" s="60">
        <f t="shared" si="1565"/>
        <v>-0.85814599999999996</v>
      </c>
      <c r="AG881" s="60">
        <f t="shared" si="1565"/>
        <v>-0.893459</v>
      </c>
      <c r="AH881" s="60">
        <f t="shared" si="1565"/>
        <v>-1.3040769999999999</v>
      </c>
      <c r="AI881" s="60">
        <f t="shared" si="1565"/>
        <v>-0.16173009090909093</v>
      </c>
      <c r="AJ881" s="60">
        <f t="shared" si="1565"/>
        <v>-1.620163</v>
      </c>
      <c r="AK881" s="60">
        <f t="shared" si="1565"/>
        <v>-2.4354789999999999</v>
      </c>
      <c r="AM881" s="31">
        <f t="shared" si="1569"/>
        <v>-2.7091719999999997</v>
      </c>
      <c r="AN881" s="31">
        <f t="shared" si="1568"/>
        <v>-2.4885209999999995</v>
      </c>
      <c r="AO881" s="31">
        <f t="shared" si="1568"/>
        <v>-2.9960589999999998</v>
      </c>
      <c r="AP881" s="31">
        <f t="shared" si="1568"/>
        <v>-3.3115920000000001</v>
      </c>
      <c r="AQ881" s="31">
        <f t="shared" si="1568"/>
        <v>1.1952309999999997</v>
      </c>
      <c r="AR881" s="31">
        <f t="shared" si="1568"/>
        <v>-1.0648399999999998</v>
      </c>
      <c r="AS881" s="31">
        <f t="shared" si="1568"/>
        <v>-5.16352590909091</v>
      </c>
      <c r="AT881" s="31">
        <f t="shared" si="1568"/>
        <v>-1.2315420000000001</v>
      </c>
      <c r="AU881" s="31">
        <f t="shared" si="1568"/>
        <v>-1.6142969999999999</v>
      </c>
    </row>
    <row r="882" spans="1:67" x14ac:dyDescent="0.25">
      <c r="A882" s="25" t="s">
        <v>127</v>
      </c>
      <c r="B882" s="25" t="s">
        <v>103</v>
      </c>
      <c r="C882" s="25" t="s">
        <v>92</v>
      </c>
      <c r="D882" s="26">
        <v>17</v>
      </c>
      <c r="F882" s="29" t="s">
        <v>132</v>
      </c>
      <c r="G882" s="29">
        <v>-1.073669</v>
      </c>
      <c r="H882" s="29">
        <v>-0.87425200000000003</v>
      </c>
      <c r="I882" s="29">
        <v>-1.3301430000000001</v>
      </c>
      <c r="J882" s="29">
        <v>-1.1416459999999999</v>
      </c>
      <c r="K882" s="29">
        <v>-0.86802100000000004</v>
      </c>
      <c r="L882" s="29">
        <v>-0.70213700000000001</v>
      </c>
      <c r="M882" s="58">
        <v>-1.036648</v>
      </c>
      <c r="N882" s="58">
        <v>-0.44547700000000001</v>
      </c>
      <c r="O882" s="58">
        <v>-1.712081</v>
      </c>
      <c r="R882" s="31"/>
      <c r="S882" s="31">
        <f t="shared" si="1523"/>
        <v>-1.073669</v>
      </c>
      <c r="T882" s="31">
        <f t="shared" si="1524"/>
        <v>-0.87425200000000003</v>
      </c>
      <c r="U882" s="31">
        <f t="shared" si="1525"/>
        <v>-1.3301430000000001</v>
      </c>
      <c r="V882" s="31">
        <f t="shared" si="1526"/>
        <v>-1.1416459999999999</v>
      </c>
      <c r="W882" s="31">
        <f t="shared" si="1527"/>
        <v>-0.86802100000000004</v>
      </c>
      <c r="X882" s="31">
        <f t="shared" si="1528"/>
        <v>-0.70213700000000001</v>
      </c>
      <c r="Y882" s="84">
        <f>(Y881+Y883)/2</f>
        <v>-0.43206913636363642</v>
      </c>
      <c r="Z882" s="60">
        <f t="shared" si="1530"/>
        <v>-0.44547700000000001</v>
      </c>
      <c r="AA882" s="60">
        <f t="shared" si="1531"/>
        <v>-1.712081</v>
      </c>
      <c r="AC882" s="60">
        <f t="shared" si="1567"/>
        <v>-1.073669</v>
      </c>
      <c r="AD882" s="60">
        <f t="shared" si="1565"/>
        <v>-0.87425200000000003</v>
      </c>
      <c r="AE882" s="60">
        <f t="shared" si="1565"/>
        <v>-1.3301430000000001</v>
      </c>
      <c r="AF882" s="60">
        <f t="shared" si="1565"/>
        <v>-1.1416459999999999</v>
      </c>
      <c r="AG882" s="60">
        <f t="shared" si="1565"/>
        <v>-0.86802100000000004</v>
      </c>
      <c r="AH882" s="60">
        <f t="shared" si="1565"/>
        <v>-0.70213700000000001</v>
      </c>
      <c r="AI882" s="60">
        <f t="shared" si="1565"/>
        <v>-0.43206913636363642</v>
      </c>
      <c r="AJ882" s="60">
        <f t="shared" si="1565"/>
        <v>-0.44547700000000001</v>
      </c>
      <c r="AK882" s="60">
        <f t="shared" si="1565"/>
        <v>-1.712081</v>
      </c>
      <c r="AM882" s="31">
        <f t="shared" si="1569"/>
        <v>-3.7828409999999995</v>
      </c>
      <c r="AN882" s="31">
        <f t="shared" si="1568"/>
        <v>-3.3627729999999998</v>
      </c>
      <c r="AO882" s="31">
        <f t="shared" si="1568"/>
        <v>-4.3262020000000003</v>
      </c>
      <c r="AP882" s="31">
        <f t="shared" si="1568"/>
        <v>-4.4532379999999998</v>
      </c>
      <c r="AQ882" s="31">
        <f t="shared" si="1568"/>
        <v>0.32720999999999967</v>
      </c>
      <c r="AR882" s="31">
        <f t="shared" si="1568"/>
        <v>-1.7669769999999998</v>
      </c>
      <c r="AS882" s="31">
        <f t="shared" si="1568"/>
        <v>-5.5955950454545462</v>
      </c>
      <c r="AT882" s="31">
        <f t="shared" si="1568"/>
        <v>-1.677019</v>
      </c>
      <c r="AU882" s="31">
        <f t="shared" si="1568"/>
        <v>-3.3263780000000001</v>
      </c>
    </row>
    <row r="883" spans="1:67" x14ac:dyDescent="0.25">
      <c r="A883" s="25" t="s">
        <v>127</v>
      </c>
      <c r="B883" s="25" t="s">
        <v>103</v>
      </c>
      <c r="C883" s="25" t="s">
        <v>93</v>
      </c>
      <c r="D883" s="26">
        <v>18</v>
      </c>
      <c r="F883" s="29">
        <v>-0.93576000000000004</v>
      </c>
      <c r="G883" s="29">
        <v>-0.79688000000000003</v>
      </c>
      <c r="H883" s="29">
        <v>-0.75913200000000003</v>
      </c>
      <c r="I883" s="29">
        <v>-1.219338</v>
      </c>
      <c r="J883" s="29">
        <v>-1.015279</v>
      </c>
      <c r="K883" s="29">
        <v>-0.80385600000000001</v>
      </c>
      <c r="L883" s="29">
        <v>-1.044324</v>
      </c>
      <c r="M883" s="58">
        <v>-0.42238599999999998</v>
      </c>
      <c r="N883" s="58">
        <v>-0.30116900000000002</v>
      </c>
      <c r="O883" s="58">
        <v>-0.63305599999999995</v>
      </c>
      <c r="R883" s="31"/>
      <c r="S883" s="31">
        <f t="shared" si="1523"/>
        <v>-0.79688000000000003</v>
      </c>
      <c r="T883" s="31">
        <f t="shared" si="1524"/>
        <v>-0.75913200000000003</v>
      </c>
      <c r="U883" s="31">
        <f t="shared" si="1525"/>
        <v>-1.219338</v>
      </c>
      <c r="V883" s="31">
        <f t="shared" si="1526"/>
        <v>-1.015279</v>
      </c>
      <c r="W883" s="31">
        <f t="shared" si="1527"/>
        <v>-0.80385600000000001</v>
      </c>
      <c r="X883" s="31">
        <f t="shared" si="1528"/>
        <v>-1.044324</v>
      </c>
      <c r="Y883" s="60">
        <f t="shared" si="1529"/>
        <v>-0.70240818181818188</v>
      </c>
      <c r="Z883" s="60">
        <f t="shared" si="1530"/>
        <v>-0.30116900000000002</v>
      </c>
      <c r="AA883" s="60">
        <f t="shared" si="1531"/>
        <v>-0.63305599999999995</v>
      </c>
      <c r="AC883" s="60">
        <f t="shared" si="1567"/>
        <v>-0.79688000000000003</v>
      </c>
      <c r="AD883" s="60">
        <f t="shared" si="1565"/>
        <v>-0.75913200000000003</v>
      </c>
      <c r="AE883" s="60">
        <f t="shared" si="1565"/>
        <v>-1.219338</v>
      </c>
      <c r="AF883" s="60">
        <f t="shared" si="1565"/>
        <v>-1.015279</v>
      </c>
      <c r="AG883" s="60">
        <f t="shared" si="1565"/>
        <v>-0.80385600000000001</v>
      </c>
      <c r="AH883" s="60">
        <f t="shared" si="1565"/>
        <v>-1.044324</v>
      </c>
      <c r="AI883" s="60">
        <f t="shared" si="1565"/>
        <v>-0.70240818181818188</v>
      </c>
      <c r="AJ883" s="60">
        <f t="shared" si="1565"/>
        <v>-0.30116900000000002</v>
      </c>
      <c r="AK883" s="60">
        <f t="shared" si="1565"/>
        <v>-0.63305599999999995</v>
      </c>
      <c r="AM883" s="31">
        <f t="shared" si="1569"/>
        <v>-4.5797209999999993</v>
      </c>
      <c r="AN883" s="31">
        <f t="shared" si="1568"/>
        <v>-4.1219049999999999</v>
      </c>
      <c r="AO883" s="31">
        <f t="shared" si="1568"/>
        <v>-5.5455400000000008</v>
      </c>
      <c r="AP883" s="31">
        <f t="shared" si="1568"/>
        <v>-5.4685170000000003</v>
      </c>
      <c r="AQ883" s="31">
        <f t="shared" si="1568"/>
        <v>-0.47664600000000035</v>
      </c>
      <c r="AR883" s="31">
        <f t="shared" si="1568"/>
        <v>-2.8113009999999998</v>
      </c>
      <c r="AS883" s="31">
        <f t="shared" si="1568"/>
        <v>-6.2980032272727282</v>
      </c>
      <c r="AT883" s="31">
        <f t="shared" si="1568"/>
        <v>-1.9781880000000001</v>
      </c>
      <c r="AU883" s="31">
        <f t="shared" si="1568"/>
        <v>-3.9594339999999999</v>
      </c>
    </row>
    <row r="884" spans="1:67" x14ac:dyDescent="0.25">
      <c r="A884" s="25" t="s">
        <v>127</v>
      </c>
      <c r="B884" s="25" t="s">
        <v>90</v>
      </c>
      <c r="C884" s="25" t="s">
        <v>91</v>
      </c>
      <c r="D884" s="26">
        <v>19</v>
      </c>
      <c r="F884" s="29">
        <v>-1.0037430000000001</v>
      </c>
      <c r="G884" s="29">
        <v>-1.0816790000000001</v>
      </c>
      <c r="H884" s="29">
        <v>-1.207357</v>
      </c>
      <c r="I884" s="29">
        <v>-0.78103</v>
      </c>
      <c r="J884" s="29">
        <v>-0.91979999999999995</v>
      </c>
      <c r="K884" s="29">
        <v>-0.61352799999999996</v>
      </c>
      <c r="L884" s="29">
        <v>-1.567569</v>
      </c>
      <c r="M884" s="58">
        <v>-1.147</v>
      </c>
      <c r="N884" s="58">
        <v>-1.8576520000000001</v>
      </c>
      <c r="O884" s="58" t="s">
        <v>132</v>
      </c>
      <c r="R884" s="31"/>
      <c r="S884" s="31">
        <f t="shared" si="1523"/>
        <v>-1.0816790000000001</v>
      </c>
      <c r="T884" s="31">
        <f t="shared" si="1524"/>
        <v>-1.207357</v>
      </c>
      <c r="U884" s="31">
        <f t="shared" si="1525"/>
        <v>-0.78103</v>
      </c>
      <c r="V884" s="31">
        <f t="shared" si="1526"/>
        <v>-0.91979999999999995</v>
      </c>
      <c r="W884" s="31">
        <f t="shared" si="1527"/>
        <v>-0.61352799999999996</v>
      </c>
      <c r="X884" s="31">
        <f t="shared" si="1528"/>
        <v>-1.567569</v>
      </c>
      <c r="Y884" s="60">
        <f t="shared" si="1529"/>
        <v>-1.0688598181818181</v>
      </c>
      <c r="Z884" s="60">
        <f t="shared" si="1530"/>
        <v>-1.8576520000000001</v>
      </c>
      <c r="AA884" s="84">
        <f>(AA883+AA885)/2</f>
        <v>-1.281353</v>
      </c>
      <c r="AC884" s="60">
        <f t="shared" si="1567"/>
        <v>-1.0816790000000001</v>
      </c>
      <c r="AD884" s="60">
        <f t="shared" si="1565"/>
        <v>-1.207357</v>
      </c>
      <c r="AE884" s="60">
        <f t="shared" si="1565"/>
        <v>-0.78103</v>
      </c>
      <c r="AF884" s="60">
        <f t="shared" si="1565"/>
        <v>-0.91979999999999995</v>
      </c>
      <c r="AG884" s="60">
        <f t="shared" si="1565"/>
        <v>-0.61352799999999996</v>
      </c>
      <c r="AH884" s="60">
        <f t="shared" si="1565"/>
        <v>-1.567569</v>
      </c>
      <c r="AI884" s="60">
        <f t="shared" si="1565"/>
        <v>-1.0688598181818181</v>
      </c>
      <c r="AJ884" s="60">
        <f t="shared" si="1565"/>
        <v>-1.8576520000000001</v>
      </c>
      <c r="AK884" s="60">
        <f t="shared" si="1565"/>
        <v>-1.281353</v>
      </c>
      <c r="AM884" s="31">
        <f t="shared" si="1569"/>
        <v>-5.6613999999999995</v>
      </c>
      <c r="AN884" s="31">
        <f t="shared" si="1568"/>
        <v>-5.3292619999999999</v>
      </c>
      <c r="AO884" s="31">
        <f t="shared" si="1568"/>
        <v>-6.3265700000000011</v>
      </c>
      <c r="AP884" s="31">
        <f t="shared" si="1568"/>
        <v>-6.3883170000000007</v>
      </c>
      <c r="AQ884" s="31">
        <f t="shared" si="1568"/>
        <v>-1.0901740000000002</v>
      </c>
      <c r="AR884" s="31">
        <f t="shared" si="1568"/>
        <v>-4.37887</v>
      </c>
      <c r="AS884" s="31">
        <f t="shared" si="1568"/>
        <v>-7.3668630454545463</v>
      </c>
      <c r="AT884" s="31">
        <f t="shared" si="1568"/>
        <v>-3.8358400000000001</v>
      </c>
      <c r="AU884" s="31">
        <f t="shared" si="1568"/>
        <v>-5.2407870000000001</v>
      </c>
    </row>
    <row r="885" spans="1:67" x14ac:dyDescent="0.25">
      <c r="A885" s="25" t="s">
        <v>127</v>
      </c>
      <c r="B885" s="25" t="s">
        <v>90</v>
      </c>
      <c r="C885" s="25" t="s">
        <v>92</v>
      </c>
      <c r="D885" s="26">
        <v>20</v>
      </c>
      <c r="F885" s="29">
        <v>-1.1506909999999999</v>
      </c>
      <c r="G885" s="29">
        <v>-1.291099</v>
      </c>
      <c r="H885" s="29">
        <v>-1.1576839999999999</v>
      </c>
      <c r="I885" s="29">
        <v>-0.70679599999999998</v>
      </c>
      <c r="J885" s="29">
        <v>-0.673431</v>
      </c>
      <c r="K885" s="29">
        <v>-0.45726499999999998</v>
      </c>
      <c r="L885" s="29">
        <v>-0.97767400000000004</v>
      </c>
      <c r="M885" s="58">
        <v>-1.3105150000000001</v>
      </c>
      <c r="N885" s="58">
        <v>-0.83630599999999999</v>
      </c>
      <c r="O885" s="58">
        <v>-1.9296500000000001</v>
      </c>
      <c r="R885" s="31"/>
      <c r="S885" s="31">
        <f t="shared" si="1523"/>
        <v>-1.291099</v>
      </c>
      <c r="T885" s="31">
        <f t="shared" si="1524"/>
        <v>-1.1576839999999999</v>
      </c>
      <c r="U885" s="31">
        <f t="shared" si="1525"/>
        <v>-0.70679599999999998</v>
      </c>
      <c r="V885" s="31">
        <f t="shared" si="1526"/>
        <v>-0.673431</v>
      </c>
      <c r="W885" s="31">
        <f t="shared" si="1527"/>
        <v>-0.45726499999999998</v>
      </c>
      <c r="X885" s="31">
        <f t="shared" si="1528"/>
        <v>-0.97767400000000004</v>
      </c>
      <c r="Y885" s="60">
        <f t="shared" si="1529"/>
        <v>-1.2233382727272728</v>
      </c>
      <c r="Z885" s="60">
        <f t="shared" si="1530"/>
        <v>-0.83630599999999999</v>
      </c>
      <c r="AA885" s="60">
        <f t="shared" si="1531"/>
        <v>-1.9296500000000001</v>
      </c>
      <c r="AC885" s="60">
        <f t="shared" si="1567"/>
        <v>-1.291099</v>
      </c>
      <c r="AD885" s="60">
        <f t="shared" si="1565"/>
        <v>-1.1576839999999999</v>
      </c>
      <c r="AE885" s="60">
        <f t="shared" si="1565"/>
        <v>-0.70679599999999998</v>
      </c>
      <c r="AF885" s="60">
        <f t="shared" si="1565"/>
        <v>-0.673431</v>
      </c>
      <c r="AG885" s="60">
        <f t="shared" si="1565"/>
        <v>-0.45726499999999998</v>
      </c>
      <c r="AH885" s="60">
        <f t="shared" si="1565"/>
        <v>-0.97767400000000004</v>
      </c>
      <c r="AI885" s="60">
        <f t="shared" si="1565"/>
        <v>-1.2233382727272728</v>
      </c>
      <c r="AJ885" s="60">
        <f t="shared" si="1565"/>
        <v>-0.83630599999999999</v>
      </c>
      <c r="AK885" s="60">
        <f t="shared" si="1565"/>
        <v>-1.9296500000000001</v>
      </c>
      <c r="AM885" s="31">
        <f t="shared" si="1569"/>
        <v>-6.9524989999999995</v>
      </c>
      <c r="AN885" s="31">
        <f t="shared" si="1568"/>
        <v>-6.4869459999999997</v>
      </c>
      <c r="AO885" s="31">
        <f t="shared" si="1568"/>
        <v>-7.0333660000000009</v>
      </c>
      <c r="AP885" s="31">
        <f t="shared" si="1568"/>
        <v>-7.0617480000000006</v>
      </c>
      <c r="AQ885" s="31">
        <f t="shared" si="1568"/>
        <v>-1.5474390000000002</v>
      </c>
      <c r="AR885" s="31">
        <f t="shared" si="1568"/>
        <v>-5.3565440000000004</v>
      </c>
      <c r="AS885" s="31">
        <f t="shared" si="1568"/>
        <v>-8.5902013181818191</v>
      </c>
      <c r="AT885" s="31">
        <f t="shared" si="1568"/>
        <v>-4.6721459999999997</v>
      </c>
      <c r="AU885" s="31">
        <f t="shared" si="1568"/>
        <v>-7.1704369999999997</v>
      </c>
    </row>
    <row r="886" spans="1:67" x14ac:dyDescent="0.25">
      <c r="A886" s="25" t="s">
        <v>127</v>
      </c>
      <c r="B886" s="25" t="s">
        <v>90</v>
      </c>
      <c r="C886" s="25" t="s">
        <v>93</v>
      </c>
      <c r="D886" s="26">
        <v>21</v>
      </c>
      <c r="F886" s="29">
        <v>-0.99795100000000003</v>
      </c>
      <c r="G886" s="29">
        <v>-1.0709109999999999</v>
      </c>
      <c r="H886" s="29">
        <v>-1.0941129999999999</v>
      </c>
      <c r="I886" s="29">
        <v>-1.01254</v>
      </c>
      <c r="J886" s="29">
        <v>-1.1283319999999999</v>
      </c>
      <c r="K886" s="29">
        <v>-1.3288219999999999</v>
      </c>
      <c r="L886" s="29">
        <v>-1.274759</v>
      </c>
      <c r="M886" s="58">
        <v>-0.17493800000000001</v>
      </c>
      <c r="N886" s="58">
        <v>-1.50573</v>
      </c>
      <c r="O886" s="58">
        <v>-2.8305899999999999</v>
      </c>
      <c r="R886" s="31"/>
      <c r="S886" s="31">
        <f t="shared" si="1523"/>
        <v>-1.0709109999999999</v>
      </c>
      <c r="T886" s="31">
        <f t="shared" si="1524"/>
        <v>-1.0941129999999999</v>
      </c>
      <c r="U886" s="31">
        <f t="shared" si="1525"/>
        <v>-1.01254</v>
      </c>
      <c r="V886" s="31">
        <f t="shared" si="1526"/>
        <v>-1.1283319999999999</v>
      </c>
      <c r="W886" s="31">
        <f t="shared" si="1527"/>
        <v>-1.3288219999999999</v>
      </c>
      <c r="X886" s="31">
        <f t="shared" si="1528"/>
        <v>-1.274759</v>
      </c>
      <c r="Y886" s="60">
        <f t="shared" si="1529"/>
        <v>-0.62385418181818186</v>
      </c>
      <c r="Z886" s="60">
        <f t="shared" si="1530"/>
        <v>-1.50573</v>
      </c>
      <c r="AA886" s="60">
        <f t="shared" si="1531"/>
        <v>-2.8305899999999999</v>
      </c>
      <c r="AC886" s="60">
        <f t="shared" si="1567"/>
        <v>-1.0709109999999999</v>
      </c>
      <c r="AD886" s="60">
        <f t="shared" si="1565"/>
        <v>-1.0941129999999999</v>
      </c>
      <c r="AE886" s="60">
        <f t="shared" si="1565"/>
        <v>-1.01254</v>
      </c>
      <c r="AF886" s="60">
        <f t="shared" si="1565"/>
        <v>-1.1283319999999999</v>
      </c>
      <c r="AG886" s="60">
        <f t="shared" si="1565"/>
        <v>-1.3288219999999999</v>
      </c>
      <c r="AH886" s="60">
        <f t="shared" si="1565"/>
        <v>-1.274759</v>
      </c>
      <c r="AI886" s="60">
        <f t="shared" si="1565"/>
        <v>-0.62385418181818186</v>
      </c>
      <c r="AJ886" s="60">
        <f t="shared" si="1565"/>
        <v>-1.50573</v>
      </c>
      <c r="AK886" s="60">
        <f t="shared" si="1565"/>
        <v>-2.8305899999999999</v>
      </c>
      <c r="AM886" s="31">
        <f t="shared" si="1569"/>
        <v>-8.0234100000000002</v>
      </c>
      <c r="AN886" s="31">
        <f t="shared" si="1568"/>
        <v>-7.5810589999999998</v>
      </c>
      <c r="AO886" s="31">
        <f t="shared" si="1568"/>
        <v>-8.0459060000000004</v>
      </c>
      <c r="AP886" s="31">
        <f t="shared" si="1568"/>
        <v>-8.19008</v>
      </c>
      <c r="AQ886" s="31">
        <f t="shared" si="1568"/>
        <v>-2.8762610000000004</v>
      </c>
      <c r="AR886" s="31">
        <f t="shared" si="1568"/>
        <v>-6.6313030000000008</v>
      </c>
      <c r="AS886" s="31">
        <f t="shared" si="1568"/>
        <v>-9.2140555000000006</v>
      </c>
      <c r="AT886" s="31">
        <f t="shared" si="1568"/>
        <v>-6.1778759999999995</v>
      </c>
      <c r="AU886" s="31">
        <f t="shared" si="1568"/>
        <v>-10.001027000000001</v>
      </c>
    </row>
    <row r="887" spans="1:67" x14ac:dyDescent="0.25">
      <c r="A887" s="25" t="s">
        <v>127</v>
      </c>
      <c r="B887" s="25" t="s">
        <v>94</v>
      </c>
      <c r="C887" s="25" t="s">
        <v>91</v>
      </c>
      <c r="D887" s="26">
        <v>22</v>
      </c>
      <c r="F887" s="29">
        <v>-0.756409</v>
      </c>
      <c r="G887" s="29">
        <v>-0.69278399999999996</v>
      </c>
      <c r="H887" s="29">
        <v>-1.4076770000000001</v>
      </c>
      <c r="I887" s="29">
        <v>-0.74578</v>
      </c>
      <c r="J887" s="29">
        <v>-0.994371</v>
      </c>
      <c r="K887" s="29">
        <v>-0.88580499999999995</v>
      </c>
      <c r="L887" s="29">
        <v>-1.309463</v>
      </c>
      <c r="M887" s="58">
        <v>-0.85175699999999999</v>
      </c>
      <c r="N887" s="58">
        <v>-1.4063019999999999</v>
      </c>
      <c r="O887" s="58">
        <v>-1.802794</v>
      </c>
      <c r="R887" s="31"/>
      <c r="S887" s="31">
        <f t="shared" si="1523"/>
        <v>-0.69278399999999996</v>
      </c>
      <c r="T887" s="31">
        <f t="shared" si="1524"/>
        <v>-1.4076770000000001</v>
      </c>
      <c r="U887" s="31">
        <f t="shared" si="1525"/>
        <v>-0.74578</v>
      </c>
      <c r="V887" s="31">
        <f t="shared" si="1526"/>
        <v>-0.994371</v>
      </c>
      <c r="W887" s="31">
        <f t="shared" si="1527"/>
        <v>-0.88580499999999995</v>
      </c>
      <c r="X887" s="31">
        <f t="shared" si="1528"/>
        <v>-1.309463</v>
      </c>
      <c r="Y887" s="60">
        <f t="shared" si="1529"/>
        <v>-0.79974899999999993</v>
      </c>
      <c r="Z887" s="60">
        <f t="shared" si="1530"/>
        <v>-1.4063019999999999</v>
      </c>
      <c r="AA887" s="60">
        <f t="shared" si="1531"/>
        <v>-1.802794</v>
      </c>
      <c r="AC887" s="60">
        <f t="shared" si="1567"/>
        <v>-0.69278399999999996</v>
      </c>
      <c r="AD887" s="60">
        <f t="shared" si="1565"/>
        <v>-1.4076770000000001</v>
      </c>
      <c r="AE887" s="60">
        <f t="shared" si="1565"/>
        <v>-0.74578</v>
      </c>
      <c r="AF887" s="60">
        <f t="shared" si="1565"/>
        <v>-0.994371</v>
      </c>
      <c r="AG887" s="60">
        <f t="shared" si="1565"/>
        <v>-0.88580499999999995</v>
      </c>
      <c r="AH887" s="60">
        <f t="shared" si="1565"/>
        <v>-1.309463</v>
      </c>
      <c r="AI887" s="60">
        <f t="shared" si="1565"/>
        <v>-0.79974899999999993</v>
      </c>
      <c r="AJ887" s="60">
        <f t="shared" si="1565"/>
        <v>-1.4063019999999999</v>
      </c>
      <c r="AK887" s="60">
        <f t="shared" si="1565"/>
        <v>-1.802794</v>
      </c>
      <c r="AM887" s="31">
        <f t="shared" si="1569"/>
        <v>-8.7161939999999998</v>
      </c>
      <c r="AN887" s="31">
        <f t="shared" si="1568"/>
        <v>-8.9887359999999994</v>
      </c>
      <c r="AO887" s="31">
        <f t="shared" si="1568"/>
        <v>-8.7916860000000003</v>
      </c>
      <c r="AP887" s="31">
        <f t="shared" si="1568"/>
        <v>-9.1844509999999993</v>
      </c>
      <c r="AQ887" s="31">
        <f t="shared" si="1568"/>
        <v>-3.7620660000000004</v>
      </c>
      <c r="AR887" s="31">
        <f t="shared" si="1568"/>
        <v>-7.9407660000000009</v>
      </c>
      <c r="AS887" s="31">
        <f t="shared" si="1568"/>
        <v>-10.013804500000001</v>
      </c>
      <c r="AT887" s="31">
        <f t="shared" si="1568"/>
        <v>-7.5841779999999996</v>
      </c>
      <c r="AU887" s="31">
        <f t="shared" si="1568"/>
        <v>-11.803821000000001</v>
      </c>
    </row>
    <row r="888" spans="1:67" x14ac:dyDescent="0.25">
      <c r="A888" s="25" t="s">
        <v>127</v>
      </c>
      <c r="B888" s="25" t="s">
        <v>94</v>
      </c>
      <c r="C888" s="25" t="s">
        <v>92</v>
      </c>
      <c r="D888" s="26">
        <v>23</v>
      </c>
      <c r="F888" s="29">
        <v>9.9864999999999995E-2</v>
      </c>
      <c r="G888" s="29">
        <v>0.101387</v>
      </c>
      <c r="H888" s="29">
        <v>-2.1443E-2</v>
      </c>
      <c r="I888" s="29">
        <v>0.35260399999999997</v>
      </c>
      <c r="J888" s="29">
        <v>0.34025699999999998</v>
      </c>
      <c r="K888" s="29">
        <v>0.235565</v>
      </c>
      <c r="L888" s="29">
        <v>-0.79581800000000003</v>
      </c>
      <c r="M888" s="58">
        <v>0.22674800000000001</v>
      </c>
      <c r="N888" s="58">
        <v>-0.55745400000000001</v>
      </c>
      <c r="O888" s="58">
        <v>-1.027282</v>
      </c>
      <c r="R888" s="31"/>
      <c r="S888" s="31">
        <f t="shared" si="1523"/>
        <v>0.101387</v>
      </c>
      <c r="T888" s="31">
        <f t="shared" si="1524"/>
        <v>-2.1443E-2</v>
      </c>
      <c r="U888" s="31">
        <f t="shared" si="1525"/>
        <v>0.35260399999999997</v>
      </c>
      <c r="V888" s="31">
        <f t="shared" si="1526"/>
        <v>0.34025699999999998</v>
      </c>
      <c r="W888" s="31">
        <f t="shared" si="1527"/>
        <v>0.235565</v>
      </c>
      <c r="X888" s="31">
        <f t="shared" si="1528"/>
        <v>-0.79581800000000003</v>
      </c>
      <c r="Y888" s="60">
        <f t="shared" si="1529"/>
        <v>0.15753909090909091</v>
      </c>
      <c r="Z888" s="60">
        <f t="shared" si="1530"/>
        <v>-0.55745400000000001</v>
      </c>
      <c r="AA888" s="60">
        <f t="shared" si="1531"/>
        <v>-1.027282</v>
      </c>
      <c r="AC888" s="60">
        <f t="shared" si="1567"/>
        <v>0.101387</v>
      </c>
      <c r="AD888" s="60">
        <f t="shared" ref="AD888:AD892" si="1570">T888</f>
        <v>-2.1443E-2</v>
      </c>
      <c r="AE888" s="60">
        <f t="shared" ref="AE888:AE892" si="1571">U888</f>
        <v>0.35260399999999997</v>
      </c>
      <c r="AF888" s="60">
        <f t="shared" ref="AF888:AF892" si="1572">V888</f>
        <v>0.34025699999999998</v>
      </c>
      <c r="AG888" s="60">
        <f t="shared" ref="AG888:AG892" si="1573">W888</f>
        <v>0.235565</v>
      </c>
      <c r="AH888" s="60">
        <f t="shared" ref="AH888:AH892" si="1574">X888</f>
        <v>-0.79581800000000003</v>
      </c>
      <c r="AI888" s="60">
        <f t="shared" ref="AI888:AI892" si="1575">Y888</f>
        <v>0.15753909090909091</v>
      </c>
      <c r="AJ888" s="60">
        <f t="shared" ref="AJ888:AJ892" si="1576">Z888</f>
        <v>-0.55745400000000001</v>
      </c>
      <c r="AK888" s="60">
        <f t="shared" ref="AK888:AK892" si="1577">AA888</f>
        <v>-1.027282</v>
      </c>
      <c r="AM888" s="31">
        <f t="shared" si="1569"/>
        <v>-8.614806999999999</v>
      </c>
      <c r="AN888" s="31">
        <f t="shared" si="1568"/>
        <v>-9.010178999999999</v>
      </c>
      <c r="AO888" s="31">
        <f t="shared" si="1568"/>
        <v>-8.4390820000000009</v>
      </c>
      <c r="AP888" s="31">
        <f t="shared" si="1568"/>
        <v>-8.8441939999999999</v>
      </c>
      <c r="AQ888" s="31">
        <f t="shared" si="1568"/>
        <v>-3.5265010000000006</v>
      </c>
      <c r="AR888" s="31">
        <f t="shared" si="1568"/>
        <v>-8.7365840000000006</v>
      </c>
      <c r="AS888" s="31">
        <f t="shared" si="1568"/>
        <v>-9.8562654090909092</v>
      </c>
      <c r="AT888" s="31">
        <f t="shared" si="1568"/>
        <v>-8.1416319999999995</v>
      </c>
      <c r="AU888" s="31">
        <f t="shared" si="1568"/>
        <v>-12.831103000000001</v>
      </c>
    </row>
    <row r="889" spans="1:67" x14ac:dyDescent="0.25">
      <c r="A889" s="25" t="s">
        <v>127</v>
      </c>
      <c r="B889" s="25" t="s">
        <v>94</v>
      </c>
      <c r="C889" s="25" t="s">
        <v>93</v>
      </c>
      <c r="D889" s="26">
        <v>24</v>
      </c>
      <c r="F889" s="29">
        <v>-6.6463999999999995E-2</v>
      </c>
      <c r="G889" s="29">
        <v>0.22084599999999999</v>
      </c>
      <c r="H889" s="29">
        <v>0.31549899999999997</v>
      </c>
      <c r="I889" s="29">
        <v>0.30285499999999999</v>
      </c>
      <c r="J889" s="29">
        <v>0.21566299999999999</v>
      </c>
      <c r="K889" s="29">
        <v>0.23819299999999999</v>
      </c>
      <c r="L889" s="29">
        <v>-0.24129600000000001</v>
      </c>
      <c r="M889" s="58">
        <v>0.37329899999999999</v>
      </c>
      <c r="N889" s="58">
        <v>-0.15155299999999999</v>
      </c>
      <c r="O889" s="58">
        <v>0.39675899999999997</v>
      </c>
      <c r="R889" s="31"/>
      <c r="S889" s="31">
        <f t="shared" si="1523"/>
        <v>0.22084599999999999</v>
      </c>
      <c r="T889" s="31">
        <f t="shared" si="1524"/>
        <v>0.31549899999999997</v>
      </c>
      <c r="U889" s="31">
        <f t="shared" si="1525"/>
        <v>0.30285499999999999</v>
      </c>
      <c r="V889" s="31">
        <f t="shared" si="1526"/>
        <v>0.21566299999999999</v>
      </c>
      <c r="W889" s="31">
        <f t="shared" si="1527"/>
        <v>0.23819299999999999</v>
      </c>
      <c r="X889" s="31">
        <f t="shared" si="1528"/>
        <v>-0.24129600000000001</v>
      </c>
      <c r="Y889" s="60">
        <f t="shared" si="1529"/>
        <v>0.13342827272727273</v>
      </c>
      <c r="Z889" s="60">
        <f t="shared" si="1530"/>
        <v>-0.15155299999999999</v>
      </c>
      <c r="AA889" s="60">
        <f t="shared" si="1531"/>
        <v>0.39675899999999997</v>
      </c>
      <c r="AC889" s="60">
        <f t="shared" si="1567"/>
        <v>0.22084599999999999</v>
      </c>
      <c r="AD889" s="60">
        <f t="shared" si="1570"/>
        <v>0.31549899999999997</v>
      </c>
      <c r="AE889" s="60">
        <f t="shared" si="1571"/>
        <v>0.30285499999999999</v>
      </c>
      <c r="AF889" s="60">
        <f t="shared" si="1572"/>
        <v>0.21566299999999999</v>
      </c>
      <c r="AG889" s="60">
        <f t="shared" si="1573"/>
        <v>0.23819299999999999</v>
      </c>
      <c r="AH889" s="60">
        <f t="shared" si="1574"/>
        <v>-0.24129600000000001</v>
      </c>
      <c r="AI889" s="60">
        <f t="shared" si="1575"/>
        <v>0.13342827272727273</v>
      </c>
      <c r="AJ889" s="60">
        <f t="shared" si="1576"/>
        <v>-0.15155299999999999</v>
      </c>
      <c r="AK889" s="60">
        <f t="shared" si="1577"/>
        <v>0.39675899999999997</v>
      </c>
      <c r="AM889" s="31">
        <f t="shared" si="1569"/>
        <v>-8.3939609999999991</v>
      </c>
      <c r="AN889" s="31">
        <f t="shared" ref="AN889:AN892" si="1578">AD889+AN888</f>
        <v>-8.6946799999999982</v>
      </c>
      <c r="AO889" s="31">
        <f t="shared" ref="AO889:AO892" si="1579">AE889+AO888</f>
        <v>-8.1362270000000017</v>
      </c>
      <c r="AP889" s="31">
        <f t="shared" ref="AP889:AP892" si="1580">AF889+AP888</f>
        <v>-8.6285310000000006</v>
      </c>
      <c r="AQ889" s="31">
        <f t="shared" ref="AQ889:AQ892" si="1581">AG889+AQ888</f>
        <v>-3.2883080000000007</v>
      </c>
      <c r="AR889" s="31">
        <f t="shared" ref="AR889:AR892" si="1582">AH889+AR888</f>
        <v>-8.9778800000000007</v>
      </c>
      <c r="AS889" s="31">
        <f t="shared" ref="AS889:AS892" si="1583">AI889+AS888</f>
        <v>-9.722837136363637</v>
      </c>
      <c r="AT889" s="31">
        <f t="shared" ref="AT889:AT892" si="1584">AJ889+AT888</f>
        <v>-8.2931849999999994</v>
      </c>
      <c r="AU889" s="31">
        <f t="shared" ref="AU889:AU892" si="1585">AK889+AU888</f>
        <v>-12.434344000000001</v>
      </c>
    </row>
    <row r="890" spans="1:67" x14ac:dyDescent="0.25">
      <c r="A890" s="25" t="s">
        <v>127</v>
      </c>
      <c r="B890" s="25" t="s">
        <v>95</v>
      </c>
      <c r="C890" s="25" t="s">
        <v>91</v>
      </c>
      <c r="D890" s="26">
        <v>25</v>
      </c>
      <c r="F890" s="29">
        <v>-1.2407600000000001</v>
      </c>
      <c r="G890" s="29">
        <v>-0.59909900000000005</v>
      </c>
      <c r="H890" s="29">
        <v>-0.44251400000000002</v>
      </c>
      <c r="I890" s="29">
        <v>-8.9058999999999999E-2</v>
      </c>
      <c r="J890" s="29">
        <v>-0.30814399999999997</v>
      </c>
      <c r="K890" s="29">
        <v>-0.38316099999999997</v>
      </c>
      <c r="L890" s="29">
        <v>-1.1102810000000001</v>
      </c>
      <c r="M890" s="58">
        <v>-0.85096099999999997</v>
      </c>
      <c r="N890" s="58">
        <v>-1.3183389999999999</v>
      </c>
      <c r="O890" s="58">
        <v>-0.60513700000000004</v>
      </c>
      <c r="R890" s="31"/>
      <c r="S890" s="31">
        <f t="shared" si="1523"/>
        <v>-0.59909900000000005</v>
      </c>
      <c r="T890" s="31">
        <f t="shared" si="1524"/>
        <v>-0.44251400000000002</v>
      </c>
      <c r="U890" s="31">
        <f t="shared" si="1525"/>
        <v>-8.9058999999999999E-2</v>
      </c>
      <c r="V890" s="31">
        <f t="shared" si="1526"/>
        <v>-0.30814399999999997</v>
      </c>
      <c r="W890" s="31">
        <f t="shared" si="1527"/>
        <v>-0.38316099999999997</v>
      </c>
      <c r="X890" s="31">
        <f t="shared" si="1528"/>
        <v>-1.1102810000000001</v>
      </c>
      <c r="Y890" s="60">
        <f t="shared" si="1529"/>
        <v>-1.0635786363636364</v>
      </c>
      <c r="Z890" s="60">
        <f t="shared" si="1530"/>
        <v>-1.3183389999999999</v>
      </c>
      <c r="AA890" s="60">
        <f t="shared" si="1531"/>
        <v>-0.60513700000000004</v>
      </c>
      <c r="AC890" s="60">
        <f t="shared" si="1567"/>
        <v>-0.59909900000000005</v>
      </c>
      <c r="AD890" s="60">
        <f t="shared" si="1570"/>
        <v>-0.44251400000000002</v>
      </c>
      <c r="AE890" s="60">
        <f t="shared" si="1571"/>
        <v>-8.9058999999999999E-2</v>
      </c>
      <c r="AF890" s="60">
        <f t="shared" si="1572"/>
        <v>-0.30814399999999997</v>
      </c>
      <c r="AG890" s="60">
        <f t="shared" si="1573"/>
        <v>-0.38316099999999997</v>
      </c>
      <c r="AH890" s="60">
        <f t="shared" si="1574"/>
        <v>-1.1102810000000001</v>
      </c>
      <c r="AI890" s="60">
        <f t="shared" si="1575"/>
        <v>-1.0635786363636364</v>
      </c>
      <c r="AJ890" s="60">
        <f t="shared" si="1576"/>
        <v>-1.3183389999999999</v>
      </c>
      <c r="AK890" s="60">
        <f t="shared" si="1577"/>
        <v>-0.60513700000000004</v>
      </c>
      <c r="AM890" s="31">
        <f t="shared" si="1569"/>
        <v>-8.9930599999999998</v>
      </c>
      <c r="AN890" s="31">
        <f t="shared" si="1578"/>
        <v>-9.1371939999999974</v>
      </c>
      <c r="AO890" s="31">
        <f t="shared" si="1579"/>
        <v>-8.2252860000000023</v>
      </c>
      <c r="AP890" s="31">
        <f t="shared" si="1580"/>
        <v>-8.936675000000001</v>
      </c>
      <c r="AQ890" s="31">
        <f t="shared" si="1581"/>
        <v>-3.6714690000000005</v>
      </c>
      <c r="AR890" s="31">
        <f t="shared" si="1582"/>
        <v>-10.088161000000001</v>
      </c>
      <c r="AS890" s="31">
        <f t="shared" si="1583"/>
        <v>-10.786415772727274</v>
      </c>
      <c r="AT890" s="31">
        <f t="shared" si="1584"/>
        <v>-9.6115239999999993</v>
      </c>
      <c r="AU890" s="31">
        <f t="shared" si="1585"/>
        <v>-13.039481000000002</v>
      </c>
    </row>
    <row r="891" spans="1:67" x14ac:dyDescent="0.25">
      <c r="A891" s="25" t="s">
        <v>127</v>
      </c>
      <c r="B891" s="25" t="s">
        <v>95</v>
      </c>
      <c r="C891" s="25" t="s">
        <v>92</v>
      </c>
      <c r="D891" s="26">
        <v>26</v>
      </c>
      <c r="F891" s="29">
        <v>-0.71350499999999994</v>
      </c>
      <c r="G891" s="29">
        <v>-0.80497300000000005</v>
      </c>
      <c r="H891" s="29">
        <v>-0.65137599999999996</v>
      </c>
      <c r="I891" s="29">
        <v>-0.260494</v>
      </c>
      <c r="J891" s="29">
        <v>-0.67460799999999999</v>
      </c>
      <c r="K891" s="29">
        <v>-0.77346899999999996</v>
      </c>
      <c r="L891" s="29">
        <v>-0.98222399999999999</v>
      </c>
      <c r="M891" s="58">
        <v>-0.353406</v>
      </c>
      <c r="N891" s="58">
        <v>-0.78769699999999998</v>
      </c>
      <c r="O891" s="58">
        <v>-0.84872199999999998</v>
      </c>
      <c r="R891" s="31"/>
      <c r="S891" s="31">
        <f t="shared" si="1523"/>
        <v>-0.80497300000000005</v>
      </c>
      <c r="T891" s="31">
        <f t="shared" si="1524"/>
        <v>-0.65137599999999996</v>
      </c>
      <c r="U891" s="31">
        <f t="shared" si="1525"/>
        <v>-0.260494</v>
      </c>
      <c r="V891" s="31">
        <f t="shared" si="1526"/>
        <v>-0.67460799999999999</v>
      </c>
      <c r="W891" s="31">
        <f t="shared" si="1527"/>
        <v>-0.77346899999999996</v>
      </c>
      <c r="X891" s="31">
        <f t="shared" si="1528"/>
        <v>-0.98222399999999999</v>
      </c>
      <c r="Y891" s="60">
        <f t="shared" si="1529"/>
        <v>-0.54982363636363629</v>
      </c>
      <c r="Z891" s="60">
        <f t="shared" si="1530"/>
        <v>-0.78769699999999998</v>
      </c>
      <c r="AA891" s="60">
        <f t="shared" si="1531"/>
        <v>-0.84872199999999998</v>
      </c>
      <c r="AC891" s="60">
        <f t="shared" si="1567"/>
        <v>-0.80497300000000005</v>
      </c>
      <c r="AD891" s="60">
        <f t="shared" si="1570"/>
        <v>-0.65137599999999996</v>
      </c>
      <c r="AE891" s="60">
        <f t="shared" si="1571"/>
        <v>-0.260494</v>
      </c>
      <c r="AF891" s="60">
        <f t="shared" si="1572"/>
        <v>-0.67460799999999999</v>
      </c>
      <c r="AG891" s="60">
        <f t="shared" si="1573"/>
        <v>-0.77346899999999996</v>
      </c>
      <c r="AH891" s="60">
        <f t="shared" si="1574"/>
        <v>-0.98222399999999999</v>
      </c>
      <c r="AI891" s="60">
        <f t="shared" si="1575"/>
        <v>-0.54982363636363629</v>
      </c>
      <c r="AJ891" s="60">
        <f t="shared" si="1576"/>
        <v>-0.78769699999999998</v>
      </c>
      <c r="AK891" s="60">
        <f t="shared" si="1577"/>
        <v>-0.84872199999999998</v>
      </c>
      <c r="AM891" s="31">
        <f t="shared" si="1569"/>
        <v>-9.7980330000000002</v>
      </c>
      <c r="AN891" s="31">
        <f t="shared" si="1578"/>
        <v>-9.7885699999999964</v>
      </c>
      <c r="AO891" s="31">
        <f t="shared" si="1579"/>
        <v>-8.4857800000000019</v>
      </c>
      <c r="AP891" s="31">
        <f t="shared" si="1580"/>
        <v>-9.6112830000000002</v>
      </c>
      <c r="AQ891" s="31">
        <f t="shared" si="1581"/>
        <v>-4.4449380000000005</v>
      </c>
      <c r="AR891" s="31">
        <f t="shared" si="1582"/>
        <v>-11.070385000000002</v>
      </c>
      <c r="AS891" s="31">
        <f t="shared" si="1583"/>
        <v>-11.33623940909091</v>
      </c>
      <c r="AT891" s="31">
        <f t="shared" si="1584"/>
        <v>-10.399220999999999</v>
      </c>
      <c r="AU891" s="31">
        <f t="shared" si="1585"/>
        <v>-13.888203000000003</v>
      </c>
    </row>
    <row r="892" spans="1:67" x14ac:dyDescent="0.25">
      <c r="A892" s="25" t="s">
        <v>127</v>
      </c>
      <c r="B892" s="25" t="s">
        <v>95</v>
      </c>
      <c r="C892" s="25" t="s">
        <v>93</v>
      </c>
      <c r="D892" s="26">
        <v>27</v>
      </c>
      <c r="F892" s="29">
        <v>1.0371999999999999E-2</v>
      </c>
      <c r="G892" s="29">
        <v>-0.13470799999999999</v>
      </c>
      <c r="H892" s="29">
        <v>-0.58089400000000002</v>
      </c>
      <c r="I892" s="29">
        <v>9.7340999999999997E-2</v>
      </c>
      <c r="J892" s="29">
        <v>-0.323264</v>
      </c>
      <c r="K892" s="29">
        <v>-0.68386000000000002</v>
      </c>
      <c r="L892" s="29">
        <v>-0.82549300000000003</v>
      </c>
      <c r="M892" s="58">
        <v>0.43885299999999999</v>
      </c>
      <c r="N892" s="58">
        <v>-0.54662500000000003</v>
      </c>
      <c r="O892" s="58">
        <v>-0.60641599999999996</v>
      </c>
      <c r="R892" s="31"/>
      <c r="S892" s="31">
        <f t="shared" si="1523"/>
        <v>-0.13470799999999999</v>
      </c>
      <c r="T892" s="31">
        <f t="shared" si="1524"/>
        <v>-0.58089400000000002</v>
      </c>
      <c r="U892" s="31">
        <f t="shared" si="1525"/>
        <v>9.7340999999999997E-2</v>
      </c>
      <c r="V892" s="31">
        <f t="shared" si="1526"/>
        <v>-0.323264</v>
      </c>
      <c r="W892" s="31">
        <f t="shared" si="1527"/>
        <v>-0.68386000000000002</v>
      </c>
      <c r="X892" s="31">
        <f t="shared" si="1528"/>
        <v>-0.82549300000000003</v>
      </c>
      <c r="Y892" s="60">
        <f t="shared" si="1529"/>
        <v>0.20513609090909091</v>
      </c>
      <c r="Z892" s="60">
        <f t="shared" si="1530"/>
        <v>-0.54662500000000003</v>
      </c>
      <c r="AA892" s="60">
        <f t="shared" si="1531"/>
        <v>-0.60641599999999996</v>
      </c>
      <c r="AC892" s="60">
        <f t="shared" si="1567"/>
        <v>-0.13470799999999999</v>
      </c>
      <c r="AD892" s="60">
        <f t="shared" si="1570"/>
        <v>-0.58089400000000002</v>
      </c>
      <c r="AE892" s="60">
        <f t="shared" si="1571"/>
        <v>9.7340999999999997E-2</v>
      </c>
      <c r="AF892" s="60">
        <f t="shared" si="1572"/>
        <v>-0.323264</v>
      </c>
      <c r="AG892" s="60">
        <f t="shared" si="1573"/>
        <v>-0.68386000000000002</v>
      </c>
      <c r="AH892" s="60">
        <f t="shared" si="1574"/>
        <v>-0.82549300000000003</v>
      </c>
      <c r="AI892" s="60">
        <f t="shared" si="1575"/>
        <v>0.20513609090909091</v>
      </c>
      <c r="AJ892" s="60">
        <f t="shared" si="1576"/>
        <v>-0.54662500000000003</v>
      </c>
      <c r="AK892" s="60">
        <f t="shared" si="1577"/>
        <v>-0.60641599999999996</v>
      </c>
      <c r="AM892" s="31">
        <f t="shared" si="1569"/>
        <v>-9.932741</v>
      </c>
      <c r="AN892" s="31">
        <f t="shared" si="1578"/>
        <v>-10.369463999999997</v>
      </c>
      <c r="AO892" s="31">
        <f t="shared" si="1579"/>
        <v>-8.3884390000000018</v>
      </c>
      <c r="AP892" s="31">
        <f t="shared" si="1580"/>
        <v>-9.9345470000000002</v>
      </c>
      <c r="AQ892" s="31">
        <f t="shared" si="1581"/>
        <v>-5.1287980000000006</v>
      </c>
      <c r="AR892" s="31">
        <f t="shared" si="1582"/>
        <v>-11.895878000000002</v>
      </c>
      <c r="AS892" s="31">
        <f t="shared" si="1583"/>
        <v>-11.131103318181818</v>
      </c>
      <c r="AT892" s="31">
        <f t="shared" si="1584"/>
        <v>-10.945846</v>
      </c>
      <c r="AU892" s="31">
        <f t="shared" si="1585"/>
        <v>-14.494619000000002</v>
      </c>
    </row>
    <row r="893" spans="1:67" x14ac:dyDescent="0.25">
      <c r="A893" s="25" t="s">
        <v>127</v>
      </c>
      <c r="B893" s="25" t="s">
        <v>96</v>
      </c>
      <c r="C893" s="25" t="s">
        <v>91</v>
      </c>
      <c r="D893" s="26">
        <v>28</v>
      </c>
      <c r="F893" s="29">
        <v>0.31827800000000001</v>
      </c>
      <c r="G893" s="29">
        <v>-0.20524000000000001</v>
      </c>
      <c r="H893" s="29">
        <v>-0.67763499999999999</v>
      </c>
      <c r="I893" s="29">
        <v>-0.48710700000000001</v>
      </c>
      <c r="J893" s="29">
        <v>-0.881521</v>
      </c>
      <c r="K893" s="29">
        <v>-0.95176300000000003</v>
      </c>
      <c r="L893" s="29">
        <v>-1.2151829999999999</v>
      </c>
      <c r="M893" s="58">
        <v>1.0198830000000001</v>
      </c>
      <c r="N893" s="58">
        <v>-0.92411500000000002</v>
      </c>
      <c r="O893" s="58">
        <v>-0.61163000000000001</v>
      </c>
      <c r="R893" s="31"/>
      <c r="S893" s="31">
        <f t="shared" si="1523"/>
        <v>-0.20524000000000001</v>
      </c>
      <c r="T893" s="31">
        <f t="shared" si="1524"/>
        <v>-0.67763499999999999</v>
      </c>
      <c r="U893" s="31">
        <f t="shared" si="1525"/>
        <v>-0.48710700000000001</v>
      </c>
      <c r="V893" s="31">
        <f t="shared" si="1526"/>
        <v>-0.881521</v>
      </c>
      <c r="W893" s="31">
        <f t="shared" si="1527"/>
        <v>-0.95176300000000003</v>
      </c>
      <c r="X893" s="31">
        <f t="shared" si="1528"/>
        <v>-1.2151829999999999</v>
      </c>
      <c r="Y893" s="60">
        <f t="shared" si="1529"/>
        <v>0.63718936363636369</v>
      </c>
      <c r="Z893" s="60">
        <f t="shared" si="1530"/>
        <v>-0.92411500000000002</v>
      </c>
      <c r="AA893" s="60">
        <f t="shared" si="1531"/>
        <v>-0.61163000000000001</v>
      </c>
      <c r="AC893" s="60"/>
      <c r="AD893" s="60"/>
      <c r="AE893" s="60"/>
      <c r="AF893" s="60"/>
      <c r="AG893" s="60"/>
      <c r="AH893" s="60"/>
      <c r="AI893" s="60"/>
      <c r="AJ893" s="60"/>
      <c r="AK893" s="60"/>
      <c r="AM893" s="31"/>
      <c r="AN893" s="31"/>
      <c r="AO893" s="31"/>
      <c r="AP893" s="31"/>
      <c r="AQ893" s="31"/>
      <c r="AR893" s="31"/>
      <c r="AS893" s="60"/>
      <c r="AW893" s="29">
        <f>S893</f>
        <v>-0.20524000000000001</v>
      </c>
      <c r="AX893" s="29">
        <f t="shared" ref="AX893:BE907" si="1586">T893</f>
        <v>-0.67763499999999999</v>
      </c>
      <c r="AY893" s="29">
        <f t="shared" si="1586"/>
        <v>-0.48710700000000001</v>
      </c>
      <c r="AZ893" s="29">
        <f t="shared" si="1586"/>
        <v>-0.881521</v>
      </c>
      <c r="BA893" s="29">
        <f t="shared" si="1586"/>
        <v>-0.95176300000000003</v>
      </c>
      <c r="BB893" s="29">
        <f t="shared" si="1586"/>
        <v>-1.2151829999999999</v>
      </c>
      <c r="BC893" s="29">
        <f t="shared" si="1586"/>
        <v>0.63718936363636369</v>
      </c>
      <c r="BD893" s="29">
        <f t="shared" si="1586"/>
        <v>-0.92411500000000002</v>
      </c>
      <c r="BE893" s="29">
        <f t="shared" si="1586"/>
        <v>-0.61163000000000001</v>
      </c>
      <c r="BG893" s="29">
        <f>AW893</f>
        <v>-0.20524000000000001</v>
      </c>
      <c r="BH893" s="29">
        <f t="shared" ref="BH893:BO893" si="1587">AX893</f>
        <v>-0.67763499999999999</v>
      </c>
      <c r="BI893" s="29">
        <f t="shared" si="1587"/>
        <v>-0.48710700000000001</v>
      </c>
      <c r="BJ893" s="29">
        <f t="shared" si="1587"/>
        <v>-0.881521</v>
      </c>
      <c r="BK893" s="29">
        <f t="shared" si="1587"/>
        <v>-0.95176300000000003</v>
      </c>
      <c r="BL893" s="29">
        <f t="shared" si="1587"/>
        <v>-1.2151829999999999</v>
      </c>
      <c r="BM893" s="29">
        <f t="shared" si="1587"/>
        <v>0.63718936363636369</v>
      </c>
      <c r="BN893" s="29">
        <f t="shared" si="1587"/>
        <v>-0.92411500000000002</v>
      </c>
      <c r="BO893" s="29">
        <f t="shared" si="1587"/>
        <v>-0.61163000000000001</v>
      </c>
    </row>
    <row r="894" spans="1:67" x14ac:dyDescent="0.25">
      <c r="A894" s="25" t="s">
        <v>127</v>
      </c>
      <c r="B894" s="25" t="s">
        <v>96</v>
      </c>
      <c r="C894" s="25" t="s">
        <v>92</v>
      </c>
      <c r="D894" s="26">
        <v>29</v>
      </c>
      <c r="F894" s="29">
        <v>-0.94400899999999999</v>
      </c>
      <c r="G894" s="29">
        <v>-1.080306</v>
      </c>
      <c r="H894" s="29">
        <v>-1.411408</v>
      </c>
      <c r="I894" s="29">
        <v>-1.3856869999999999</v>
      </c>
      <c r="J894" s="29">
        <v>-1.172201</v>
      </c>
      <c r="K894" s="29">
        <v>-1.331969</v>
      </c>
      <c r="L894" s="29">
        <v>-1.625642</v>
      </c>
      <c r="M894" s="58">
        <v>5.7393E-2</v>
      </c>
      <c r="N894" s="58">
        <v>-1.2462660000000001</v>
      </c>
      <c r="O894" s="58">
        <v>-1.336754</v>
      </c>
      <c r="R894" s="31"/>
      <c r="S894" s="31">
        <f t="shared" si="1523"/>
        <v>-1.080306</v>
      </c>
      <c r="T894" s="31">
        <f t="shared" si="1524"/>
        <v>-1.411408</v>
      </c>
      <c r="U894" s="31">
        <f t="shared" si="1525"/>
        <v>-1.3856869999999999</v>
      </c>
      <c r="V894" s="31">
        <f t="shared" si="1526"/>
        <v>-1.172201</v>
      </c>
      <c r="W894" s="31">
        <f t="shared" si="1527"/>
        <v>-1.331969</v>
      </c>
      <c r="X894" s="31">
        <f t="shared" si="1528"/>
        <v>-1.625642</v>
      </c>
      <c r="Y894" s="60">
        <f t="shared" si="1529"/>
        <v>-0.48882627272727269</v>
      </c>
      <c r="Z894" s="60">
        <f t="shared" si="1530"/>
        <v>-1.2462660000000001</v>
      </c>
      <c r="AA894" s="60">
        <f t="shared" si="1531"/>
        <v>-1.336754</v>
      </c>
      <c r="AC894" s="60"/>
      <c r="AD894" s="60"/>
      <c r="AE894" s="60"/>
      <c r="AF894" s="60"/>
      <c r="AG894" s="60"/>
      <c r="AH894" s="60"/>
      <c r="AI894" s="60"/>
      <c r="AJ894" s="60"/>
      <c r="AK894" s="60"/>
      <c r="AM894" s="31"/>
      <c r="AN894" s="31"/>
      <c r="AO894" s="31"/>
      <c r="AP894" s="31"/>
      <c r="AQ894" s="31"/>
      <c r="AR894" s="31"/>
      <c r="AS894" s="60"/>
      <c r="AW894" s="29">
        <f t="shared" ref="AW894:AW907" si="1588">S894</f>
        <v>-1.080306</v>
      </c>
      <c r="AX894" s="29">
        <f t="shared" si="1586"/>
        <v>-1.411408</v>
      </c>
      <c r="AY894" s="29">
        <f t="shared" si="1586"/>
        <v>-1.3856869999999999</v>
      </c>
      <c r="AZ894" s="29">
        <f t="shared" si="1586"/>
        <v>-1.172201</v>
      </c>
      <c r="BA894" s="29">
        <f t="shared" si="1586"/>
        <v>-1.331969</v>
      </c>
      <c r="BB894" s="29">
        <f t="shared" si="1586"/>
        <v>-1.625642</v>
      </c>
      <c r="BC894" s="29">
        <f t="shared" si="1586"/>
        <v>-0.48882627272727269</v>
      </c>
      <c r="BD894" s="29">
        <f t="shared" si="1586"/>
        <v>-1.2462660000000001</v>
      </c>
      <c r="BE894" s="29">
        <f t="shared" si="1586"/>
        <v>-1.336754</v>
      </c>
      <c r="BG894" s="29">
        <f t="shared" ref="BG894:BG907" si="1589">AW894+BG893</f>
        <v>-1.2855460000000001</v>
      </c>
      <c r="BH894" s="29">
        <f t="shared" ref="BH894:BH907" si="1590">AX894+BH893</f>
        <v>-2.0890430000000002</v>
      </c>
      <c r="BI894" s="29">
        <f t="shared" ref="BI894:BI907" si="1591">AY894+BI893</f>
        <v>-1.8727939999999998</v>
      </c>
      <c r="BJ894" s="29">
        <f t="shared" ref="BJ894:BJ907" si="1592">AZ894+BJ893</f>
        <v>-2.053722</v>
      </c>
      <c r="BK894" s="29">
        <f t="shared" ref="BK894:BK907" si="1593">BA894+BK893</f>
        <v>-2.2837320000000001</v>
      </c>
      <c r="BL894" s="29">
        <f t="shared" ref="BL894:BL907" si="1594">BB894+BL893</f>
        <v>-2.8408249999999997</v>
      </c>
      <c r="BM894" s="29">
        <f t="shared" ref="BM894:BM907" si="1595">BC894+BM893</f>
        <v>0.148363090909091</v>
      </c>
      <c r="BN894" s="29">
        <f t="shared" ref="BN894:BN907" si="1596">BD894+BN893</f>
        <v>-2.1703809999999999</v>
      </c>
      <c r="BO894" s="29">
        <f t="shared" ref="BO894:BO907" si="1597">BE894+BO893</f>
        <v>-1.9483839999999999</v>
      </c>
    </row>
    <row r="895" spans="1:67" x14ac:dyDescent="0.25">
      <c r="A895" s="25" t="s">
        <v>127</v>
      </c>
      <c r="B895" s="25" t="s">
        <v>96</v>
      </c>
      <c r="C895" s="25" t="s">
        <v>93</v>
      </c>
      <c r="D895" s="26">
        <v>30</v>
      </c>
      <c r="F895" s="29">
        <v>0.38883899999999999</v>
      </c>
      <c r="G895" s="29">
        <v>-0.61739200000000005</v>
      </c>
      <c r="H895" s="29">
        <v>-1.16368</v>
      </c>
      <c r="I895" s="29">
        <v>-0.95436500000000002</v>
      </c>
      <c r="J895" s="29">
        <v>-1.1669579999999999</v>
      </c>
      <c r="K895" s="29">
        <v>-0.57960999999999996</v>
      </c>
      <c r="L895" s="29">
        <v>-1.2541679999999999</v>
      </c>
      <c r="M895" s="58">
        <v>0.35787099999999999</v>
      </c>
      <c r="N895" s="58">
        <v>-1.0784860000000001</v>
      </c>
      <c r="O895" s="58">
        <v>-1.21834</v>
      </c>
      <c r="R895" s="31"/>
      <c r="S895" s="31">
        <f t="shared" si="1523"/>
        <v>-0.61739200000000005</v>
      </c>
      <c r="T895" s="31">
        <f t="shared" si="1524"/>
        <v>-1.16368</v>
      </c>
      <c r="U895" s="31">
        <f t="shared" si="1525"/>
        <v>-0.95436500000000002</v>
      </c>
      <c r="V895" s="31">
        <f t="shared" si="1526"/>
        <v>-1.1669579999999999</v>
      </c>
      <c r="W895" s="31">
        <f t="shared" si="1527"/>
        <v>-0.57960999999999996</v>
      </c>
      <c r="X895" s="31">
        <f t="shared" si="1528"/>
        <v>-1.2541679999999999</v>
      </c>
      <c r="Y895" s="60">
        <f t="shared" si="1529"/>
        <v>0.37476263636363638</v>
      </c>
      <c r="Z895" s="60">
        <f t="shared" si="1530"/>
        <v>-1.0784860000000001</v>
      </c>
      <c r="AA895" s="60">
        <f t="shared" si="1531"/>
        <v>-1.21834</v>
      </c>
      <c r="AC895" s="60"/>
      <c r="AD895" s="60"/>
      <c r="AE895" s="60"/>
      <c r="AF895" s="60"/>
      <c r="AG895" s="60"/>
      <c r="AH895" s="60"/>
      <c r="AI895" s="60"/>
      <c r="AJ895" s="60"/>
      <c r="AK895" s="60"/>
      <c r="AM895" s="31"/>
      <c r="AN895" s="31"/>
      <c r="AO895" s="31"/>
      <c r="AP895" s="31"/>
      <c r="AQ895" s="31"/>
      <c r="AR895" s="31"/>
      <c r="AS895" s="60"/>
      <c r="AW895" s="29">
        <f t="shared" si="1588"/>
        <v>-0.61739200000000005</v>
      </c>
      <c r="AX895" s="29">
        <f t="shared" si="1586"/>
        <v>-1.16368</v>
      </c>
      <c r="AY895" s="29">
        <f t="shared" si="1586"/>
        <v>-0.95436500000000002</v>
      </c>
      <c r="AZ895" s="29">
        <f t="shared" si="1586"/>
        <v>-1.1669579999999999</v>
      </c>
      <c r="BA895" s="29">
        <f t="shared" si="1586"/>
        <v>-0.57960999999999996</v>
      </c>
      <c r="BB895" s="29">
        <f t="shared" si="1586"/>
        <v>-1.2541679999999999</v>
      </c>
      <c r="BC895" s="29">
        <f t="shared" si="1586"/>
        <v>0.37476263636363638</v>
      </c>
      <c r="BD895" s="29">
        <f t="shared" si="1586"/>
        <v>-1.0784860000000001</v>
      </c>
      <c r="BE895" s="29">
        <f t="shared" si="1586"/>
        <v>-1.21834</v>
      </c>
      <c r="BG895" s="29">
        <f t="shared" si="1589"/>
        <v>-1.9029380000000002</v>
      </c>
      <c r="BH895" s="29">
        <f t="shared" si="1590"/>
        <v>-3.2527230000000005</v>
      </c>
      <c r="BI895" s="29">
        <f t="shared" si="1591"/>
        <v>-2.827159</v>
      </c>
      <c r="BJ895" s="29">
        <f t="shared" si="1592"/>
        <v>-3.2206799999999998</v>
      </c>
      <c r="BK895" s="29">
        <f t="shared" si="1593"/>
        <v>-2.8633420000000003</v>
      </c>
      <c r="BL895" s="29">
        <f t="shared" si="1594"/>
        <v>-4.0949929999999997</v>
      </c>
      <c r="BM895" s="29">
        <f t="shared" si="1595"/>
        <v>0.52312572727272744</v>
      </c>
      <c r="BN895" s="29">
        <f t="shared" si="1596"/>
        <v>-3.2488669999999997</v>
      </c>
      <c r="BO895" s="29">
        <f t="shared" si="1597"/>
        <v>-3.1667239999999999</v>
      </c>
    </row>
    <row r="896" spans="1:67" x14ac:dyDescent="0.25">
      <c r="A896" s="25" t="s">
        <v>127</v>
      </c>
      <c r="B896" s="25" t="s">
        <v>97</v>
      </c>
      <c r="C896" s="25" t="s">
        <v>91</v>
      </c>
      <c r="D896" s="26">
        <v>31</v>
      </c>
      <c r="F896" s="29">
        <v>0.80246399999999996</v>
      </c>
      <c r="G896" s="29">
        <v>1.083161</v>
      </c>
      <c r="H896" s="29">
        <v>0.96035099999999995</v>
      </c>
      <c r="I896" s="29">
        <v>0.67358399999999996</v>
      </c>
      <c r="J896" s="29">
        <v>0.54437899999999995</v>
      </c>
      <c r="K896" s="29">
        <v>0.60257400000000005</v>
      </c>
      <c r="L896" s="29">
        <v>0.73458999999999997</v>
      </c>
      <c r="M896" s="58">
        <v>1.008103</v>
      </c>
      <c r="N896" s="58">
        <v>0.65378800000000004</v>
      </c>
      <c r="O896" s="58">
        <v>0.74184700000000003</v>
      </c>
      <c r="R896" s="31"/>
      <c r="S896" s="31">
        <f t="shared" si="1523"/>
        <v>1.083161</v>
      </c>
      <c r="T896" s="31">
        <f t="shared" si="1524"/>
        <v>0.96035099999999995</v>
      </c>
      <c r="U896" s="31">
        <f t="shared" si="1525"/>
        <v>0.67358399999999996</v>
      </c>
      <c r="V896" s="31">
        <f t="shared" si="1526"/>
        <v>0.54437899999999995</v>
      </c>
      <c r="W896" s="31">
        <f t="shared" si="1527"/>
        <v>0.60257400000000005</v>
      </c>
      <c r="X896" s="31">
        <f t="shared" si="1528"/>
        <v>0.73458999999999997</v>
      </c>
      <c r="Y896" s="60">
        <f t="shared" si="1529"/>
        <v>0.89593627272727261</v>
      </c>
      <c r="Z896" s="60">
        <f t="shared" si="1530"/>
        <v>0.65378800000000004</v>
      </c>
      <c r="AA896" s="60">
        <f t="shared" si="1531"/>
        <v>0.74184700000000003</v>
      </c>
      <c r="AC896" s="60"/>
      <c r="AD896" s="60"/>
      <c r="AE896" s="60"/>
      <c r="AF896" s="60"/>
      <c r="AG896" s="60"/>
      <c r="AH896" s="60"/>
      <c r="AI896" s="60"/>
      <c r="AJ896" s="60"/>
      <c r="AK896" s="60"/>
      <c r="AM896" s="31"/>
      <c r="AN896" s="31"/>
      <c r="AO896" s="31"/>
      <c r="AP896" s="31"/>
      <c r="AQ896" s="31"/>
      <c r="AR896" s="31"/>
      <c r="AS896" s="60"/>
      <c r="AW896" s="29">
        <f t="shared" si="1588"/>
        <v>1.083161</v>
      </c>
      <c r="AX896" s="29">
        <f t="shared" si="1586"/>
        <v>0.96035099999999995</v>
      </c>
      <c r="AY896" s="29">
        <f t="shared" si="1586"/>
        <v>0.67358399999999996</v>
      </c>
      <c r="AZ896" s="29">
        <f t="shared" si="1586"/>
        <v>0.54437899999999995</v>
      </c>
      <c r="BA896" s="29">
        <f t="shared" si="1586"/>
        <v>0.60257400000000005</v>
      </c>
      <c r="BB896" s="29">
        <f t="shared" si="1586"/>
        <v>0.73458999999999997</v>
      </c>
      <c r="BC896" s="29">
        <f t="shared" si="1586"/>
        <v>0.89593627272727261</v>
      </c>
      <c r="BD896" s="29">
        <f t="shared" si="1586"/>
        <v>0.65378800000000004</v>
      </c>
      <c r="BE896" s="29">
        <f t="shared" si="1586"/>
        <v>0.74184700000000003</v>
      </c>
      <c r="BG896" s="29">
        <f t="shared" si="1589"/>
        <v>-0.8197770000000002</v>
      </c>
      <c r="BH896" s="29">
        <f t="shared" si="1590"/>
        <v>-2.2923720000000003</v>
      </c>
      <c r="BI896" s="29">
        <f t="shared" si="1591"/>
        <v>-2.153575</v>
      </c>
      <c r="BJ896" s="29">
        <f t="shared" si="1592"/>
        <v>-2.6763009999999996</v>
      </c>
      <c r="BK896" s="29">
        <f t="shared" si="1593"/>
        <v>-2.2607680000000001</v>
      </c>
      <c r="BL896" s="29">
        <f t="shared" si="1594"/>
        <v>-3.3604029999999998</v>
      </c>
      <c r="BM896" s="29">
        <f t="shared" si="1595"/>
        <v>1.419062</v>
      </c>
      <c r="BN896" s="29">
        <f t="shared" si="1596"/>
        <v>-2.5950789999999997</v>
      </c>
      <c r="BO896" s="29">
        <f t="shared" si="1597"/>
        <v>-2.4248769999999999</v>
      </c>
    </row>
    <row r="897" spans="1:67" x14ac:dyDescent="0.25">
      <c r="A897" s="25" t="s">
        <v>127</v>
      </c>
      <c r="B897" s="25" t="s">
        <v>97</v>
      </c>
      <c r="C897" s="25" t="s">
        <v>92</v>
      </c>
      <c r="D897" s="26">
        <v>32</v>
      </c>
      <c r="F897" s="29">
        <v>3.8731000000000002E-2</v>
      </c>
      <c r="G897" s="29">
        <v>0.275391</v>
      </c>
      <c r="H897" s="29">
        <v>0.114769</v>
      </c>
      <c r="I897" s="29">
        <v>-7.2705000000000006E-2</v>
      </c>
      <c r="J897" s="29">
        <v>0.22171099999999999</v>
      </c>
      <c r="K897" s="29">
        <v>0.123774</v>
      </c>
      <c r="L897" s="29">
        <v>-0.10993</v>
      </c>
      <c r="M897" s="58">
        <v>0.74234900000000004</v>
      </c>
      <c r="N897" s="58">
        <v>-0.378994</v>
      </c>
      <c r="O897" s="58">
        <v>-6.9133E-2</v>
      </c>
      <c r="R897" s="31"/>
      <c r="S897" s="31">
        <f t="shared" si="1523"/>
        <v>0.275391</v>
      </c>
      <c r="T897" s="31">
        <f t="shared" si="1524"/>
        <v>0.114769</v>
      </c>
      <c r="U897" s="31">
        <f t="shared" si="1525"/>
        <v>-7.2705000000000006E-2</v>
      </c>
      <c r="V897" s="31">
        <f t="shared" si="1526"/>
        <v>0.22171099999999999</v>
      </c>
      <c r="W897" s="31">
        <f t="shared" si="1527"/>
        <v>0.123774</v>
      </c>
      <c r="X897" s="31">
        <f t="shared" si="1528"/>
        <v>-0.10993</v>
      </c>
      <c r="Y897" s="60">
        <f t="shared" si="1529"/>
        <v>0.35855736363636365</v>
      </c>
      <c r="Z897" s="60">
        <f t="shared" si="1530"/>
        <v>-0.378994</v>
      </c>
      <c r="AA897" s="60">
        <f t="shared" si="1531"/>
        <v>-6.9133E-2</v>
      </c>
      <c r="AC897" s="60"/>
      <c r="AD897" s="60"/>
      <c r="AE897" s="60"/>
      <c r="AF897" s="60"/>
      <c r="AG897" s="60"/>
      <c r="AH897" s="60"/>
      <c r="AI897" s="60"/>
      <c r="AJ897" s="60"/>
      <c r="AK897" s="60"/>
      <c r="AM897" s="31"/>
      <c r="AN897" s="31"/>
      <c r="AO897" s="31"/>
      <c r="AP897" s="31"/>
      <c r="AQ897" s="31"/>
      <c r="AR897" s="31"/>
      <c r="AS897" s="60"/>
      <c r="AW897" s="29">
        <f t="shared" si="1588"/>
        <v>0.275391</v>
      </c>
      <c r="AX897" s="29">
        <f t="shared" si="1586"/>
        <v>0.114769</v>
      </c>
      <c r="AY897" s="29">
        <f t="shared" si="1586"/>
        <v>-7.2705000000000006E-2</v>
      </c>
      <c r="AZ897" s="29">
        <f t="shared" si="1586"/>
        <v>0.22171099999999999</v>
      </c>
      <c r="BA897" s="29">
        <f t="shared" si="1586"/>
        <v>0.123774</v>
      </c>
      <c r="BB897" s="29">
        <f t="shared" si="1586"/>
        <v>-0.10993</v>
      </c>
      <c r="BC897" s="29">
        <f t="shared" si="1586"/>
        <v>0.35855736363636365</v>
      </c>
      <c r="BD897" s="29">
        <f t="shared" si="1586"/>
        <v>-0.378994</v>
      </c>
      <c r="BE897" s="29">
        <f t="shared" si="1586"/>
        <v>-6.9133E-2</v>
      </c>
      <c r="BG897" s="29">
        <f t="shared" si="1589"/>
        <v>-0.54438600000000026</v>
      </c>
      <c r="BH897" s="29">
        <f t="shared" si="1590"/>
        <v>-2.1776030000000004</v>
      </c>
      <c r="BI897" s="29">
        <f t="shared" si="1591"/>
        <v>-2.22628</v>
      </c>
      <c r="BJ897" s="29">
        <f t="shared" si="1592"/>
        <v>-2.4545899999999996</v>
      </c>
      <c r="BK897" s="29">
        <f t="shared" si="1593"/>
        <v>-2.1369940000000001</v>
      </c>
      <c r="BL897" s="29">
        <f t="shared" si="1594"/>
        <v>-3.4703329999999997</v>
      </c>
      <c r="BM897" s="29">
        <f t="shared" si="1595"/>
        <v>1.7776193636363637</v>
      </c>
      <c r="BN897" s="29">
        <f t="shared" si="1596"/>
        <v>-2.9740729999999997</v>
      </c>
      <c r="BO897" s="29">
        <f t="shared" si="1597"/>
        <v>-2.4940099999999998</v>
      </c>
    </row>
    <row r="898" spans="1:67" x14ac:dyDescent="0.25">
      <c r="A898" s="25" t="s">
        <v>127</v>
      </c>
      <c r="B898" s="25" t="s">
        <v>97</v>
      </c>
      <c r="C898" s="25" t="s">
        <v>93</v>
      </c>
      <c r="D898" s="26">
        <v>33</v>
      </c>
      <c r="F898" s="29">
        <v>1.184855</v>
      </c>
      <c r="G898" s="29">
        <v>1.529131</v>
      </c>
      <c r="H898" s="29">
        <v>1.3017339999999999</v>
      </c>
      <c r="I898" s="29">
        <v>0.408028</v>
      </c>
      <c r="J898" s="29">
        <v>1.034327</v>
      </c>
      <c r="K898" s="29">
        <v>0.97372999999999998</v>
      </c>
      <c r="L898" s="29">
        <v>0.78098599999999996</v>
      </c>
      <c r="M898" s="58">
        <v>1.54</v>
      </c>
      <c r="N898" s="58">
        <v>0.77166599999999996</v>
      </c>
      <c r="O898" s="58">
        <v>0.98449399999999998</v>
      </c>
      <c r="R898" s="31"/>
      <c r="S898" s="31">
        <f t="shared" si="1523"/>
        <v>1.529131</v>
      </c>
      <c r="T898" s="31">
        <f t="shared" si="1524"/>
        <v>1.3017339999999999</v>
      </c>
      <c r="U898" s="31">
        <f t="shared" si="1525"/>
        <v>0.408028</v>
      </c>
      <c r="V898" s="31">
        <f t="shared" si="1526"/>
        <v>1.034327</v>
      </c>
      <c r="W898" s="31">
        <f t="shared" si="1527"/>
        <v>0.97372999999999998</v>
      </c>
      <c r="X898" s="31">
        <f t="shared" si="1528"/>
        <v>0.78098599999999996</v>
      </c>
      <c r="Y898" s="60">
        <f t="shared" si="1529"/>
        <v>1.3462845454545453</v>
      </c>
      <c r="Z898" s="60">
        <f t="shared" si="1530"/>
        <v>0.77166599999999996</v>
      </c>
      <c r="AA898" s="60">
        <f t="shared" si="1531"/>
        <v>0.98449399999999998</v>
      </c>
      <c r="AC898" s="60"/>
      <c r="AD898" s="60"/>
      <c r="AE898" s="60"/>
      <c r="AF898" s="60"/>
      <c r="AG898" s="60"/>
      <c r="AH898" s="60"/>
      <c r="AI898" s="60"/>
      <c r="AJ898" s="60"/>
      <c r="AK898" s="60"/>
      <c r="AM898" s="31"/>
      <c r="AN898" s="31"/>
      <c r="AO898" s="31"/>
      <c r="AP898" s="31"/>
      <c r="AQ898" s="31"/>
      <c r="AR898" s="31"/>
      <c r="AS898" s="60"/>
      <c r="AW898" s="29">
        <f t="shared" si="1588"/>
        <v>1.529131</v>
      </c>
      <c r="AX898" s="29">
        <f t="shared" si="1586"/>
        <v>1.3017339999999999</v>
      </c>
      <c r="AY898" s="29">
        <f t="shared" si="1586"/>
        <v>0.408028</v>
      </c>
      <c r="AZ898" s="29">
        <f t="shared" si="1586"/>
        <v>1.034327</v>
      </c>
      <c r="BA898" s="29">
        <f t="shared" si="1586"/>
        <v>0.97372999999999998</v>
      </c>
      <c r="BB898" s="29">
        <f t="shared" si="1586"/>
        <v>0.78098599999999996</v>
      </c>
      <c r="BC898" s="29">
        <f t="shared" si="1586"/>
        <v>1.3462845454545453</v>
      </c>
      <c r="BD898" s="29">
        <f t="shared" si="1586"/>
        <v>0.77166599999999996</v>
      </c>
      <c r="BE898" s="29">
        <f t="shared" si="1586"/>
        <v>0.98449399999999998</v>
      </c>
      <c r="BG898" s="29">
        <f t="shared" si="1589"/>
        <v>0.98474499999999976</v>
      </c>
      <c r="BH898" s="29">
        <f t="shared" si="1590"/>
        <v>-0.87586900000000045</v>
      </c>
      <c r="BI898" s="29">
        <f t="shared" si="1591"/>
        <v>-1.818252</v>
      </c>
      <c r="BJ898" s="29">
        <f t="shared" si="1592"/>
        <v>-1.4202629999999996</v>
      </c>
      <c r="BK898" s="29">
        <f t="shared" si="1593"/>
        <v>-1.1632640000000001</v>
      </c>
      <c r="BL898" s="29">
        <f t="shared" si="1594"/>
        <v>-2.6893469999999997</v>
      </c>
      <c r="BM898" s="29">
        <f t="shared" si="1595"/>
        <v>3.1239039090909091</v>
      </c>
      <c r="BN898" s="29">
        <f t="shared" si="1596"/>
        <v>-2.202407</v>
      </c>
      <c r="BO898" s="29">
        <f t="shared" si="1597"/>
        <v>-1.5095159999999999</v>
      </c>
    </row>
    <row r="899" spans="1:67" x14ac:dyDescent="0.25">
      <c r="A899" s="25" t="s">
        <v>127</v>
      </c>
      <c r="B899" s="25" t="s">
        <v>98</v>
      </c>
      <c r="C899" s="25" t="s">
        <v>91</v>
      </c>
      <c r="D899" s="26">
        <v>34</v>
      </c>
      <c r="F899" s="29">
        <v>0.17973</v>
      </c>
      <c r="G899" s="29">
        <v>0.562307</v>
      </c>
      <c r="H899" s="29">
        <v>1.1439969999999999</v>
      </c>
      <c r="I899" s="29">
        <v>0.16466</v>
      </c>
      <c r="J899" s="29">
        <v>0.94997900000000002</v>
      </c>
      <c r="K899" s="29">
        <v>1.1630069999999999</v>
      </c>
      <c r="L899" s="29">
        <v>1.096589</v>
      </c>
      <c r="M899" s="58">
        <v>-0.18118799999999999</v>
      </c>
      <c r="N899" s="58">
        <v>1.166849</v>
      </c>
      <c r="O899" s="58">
        <v>0.844943</v>
      </c>
      <c r="R899" s="31"/>
      <c r="S899" s="31">
        <f t="shared" ref="S899:S962" si="1598">G899</f>
        <v>0.562307</v>
      </c>
      <c r="T899" s="31">
        <f t="shared" ref="T899:T962" si="1599">H899</f>
        <v>1.1439969999999999</v>
      </c>
      <c r="U899" s="31">
        <f t="shared" ref="U899:U962" si="1600">I899</f>
        <v>0.16466</v>
      </c>
      <c r="V899" s="31">
        <f t="shared" ref="V899:V962" si="1601">J899</f>
        <v>0.94997900000000002</v>
      </c>
      <c r="W899" s="31">
        <f t="shared" ref="W899:W962" si="1602">K899</f>
        <v>1.1630069999999999</v>
      </c>
      <c r="X899" s="31">
        <f t="shared" ref="X899:X962" si="1603">L899</f>
        <v>1.096589</v>
      </c>
      <c r="Y899" s="60">
        <f t="shared" ref="Y899:Y962" si="1604">(F899*$R$3+M899*$R$4)/($R$3+$R$4)</f>
        <v>1.5676363636363651E-2</v>
      </c>
      <c r="Z899" s="60">
        <f t="shared" ref="Z899:Z962" si="1605">N899</f>
        <v>1.166849</v>
      </c>
      <c r="AA899" s="60">
        <f t="shared" ref="AA899:AA962" si="1606">O899</f>
        <v>0.844943</v>
      </c>
      <c r="AC899" s="60"/>
      <c r="AD899" s="60"/>
      <c r="AE899" s="60"/>
      <c r="AF899" s="60"/>
      <c r="AG899" s="60"/>
      <c r="AH899" s="60"/>
      <c r="AI899" s="60"/>
      <c r="AJ899" s="60"/>
      <c r="AK899" s="60"/>
      <c r="AM899" s="31"/>
      <c r="AN899" s="31"/>
      <c r="AO899" s="31"/>
      <c r="AP899" s="31"/>
      <c r="AQ899" s="31"/>
      <c r="AR899" s="31"/>
      <c r="AS899" s="60"/>
      <c r="AW899" s="29">
        <f t="shared" si="1588"/>
        <v>0.562307</v>
      </c>
      <c r="AX899" s="29">
        <f t="shared" si="1586"/>
        <v>1.1439969999999999</v>
      </c>
      <c r="AY899" s="29">
        <f t="shared" si="1586"/>
        <v>0.16466</v>
      </c>
      <c r="AZ899" s="29">
        <f t="shared" si="1586"/>
        <v>0.94997900000000002</v>
      </c>
      <c r="BA899" s="29">
        <f t="shared" si="1586"/>
        <v>1.1630069999999999</v>
      </c>
      <c r="BB899" s="29">
        <f t="shared" si="1586"/>
        <v>1.096589</v>
      </c>
      <c r="BC899" s="29">
        <f t="shared" si="1586"/>
        <v>1.5676363636363651E-2</v>
      </c>
      <c r="BD899" s="29">
        <f t="shared" si="1586"/>
        <v>1.166849</v>
      </c>
      <c r="BE899" s="29">
        <f t="shared" si="1586"/>
        <v>0.844943</v>
      </c>
      <c r="BG899" s="29">
        <f t="shared" si="1589"/>
        <v>1.5470519999999999</v>
      </c>
      <c r="BH899" s="29">
        <f t="shared" si="1590"/>
        <v>0.26812799999999948</v>
      </c>
      <c r="BI899" s="29">
        <f t="shared" si="1591"/>
        <v>-1.653592</v>
      </c>
      <c r="BJ899" s="29">
        <f t="shared" si="1592"/>
        <v>-0.47028399999999959</v>
      </c>
      <c r="BK899" s="29">
        <f t="shared" si="1593"/>
        <v>-2.5700000000017376E-4</v>
      </c>
      <c r="BL899" s="29">
        <f t="shared" si="1594"/>
        <v>-1.5927579999999997</v>
      </c>
      <c r="BM899" s="29">
        <f t="shared" si="1595"/>
        <v>3.1395802727272728</v>
      </c>
      <c r="BN899" s="29">
        <f t="shared" si="1596"/>
        <v>-1.035558</v>
      </c>
      <c r="BO899" s="29">
        <f t="shared" si="1597"/>
        <v>-0.66457299999999986</v>
      </c>
    </row>
    <row r="900" spans="1:67" x14ac:dyDescent="0.25">
      <c r="A900" s="25" t="s">
        <v>127</v>
      </c>
      <c r="B900" s="25" t="s">
        <v>98</v>
      </c>
      <c r="C900" s="25" t="s">
        <v>92</v>
      </c>
      <c r="D900" s="26">
        <v>35</v>
      </c>
      <c r="F900" s="29">
        <v>-0.30157499999999998</v>
      </c>
      <c r="G900" s="29">
        <v>0.72675000000000001</v>
      </c>
      <c r="H900" s="29">
        <v>0.46252700000000002</v>
      </c>
      <c r="I900" s="29">
        <v>0.35434700000000002</v>
      </c>
      <c r="J900" s="29">
        <v>1.0651900000000001</v>
      </c>
      <c r="K900" s="29">
        <v>1.1363030000000001</v>
      </c>
      <c r="L900" s="29">
        <v>0.61747300000000005</v>
      </c>
      <c r="M900" s="58">
        <v>0.30171599999999998</v>
      </c>
      <c r="N900" s="58">
        <v>0.63915500000000003</v>
      </c>
      <c r="O900" s="58">
        <v>-0.36093700000000001</v>
      </c>
      <c r="R900" s="31"/>
      <c r="S900" s="31">
        <f t="shared" si="1598"/>
        <v>0.72675000000000001</v>
      </c>
      <c r="T900" s="31">
        <f t="shared" si="1599"/>
        <v>0.46252700000000002</v>
      </c>
      <c r="U900" s="31">
        <f t="shared" si="1600"/>
        <v>0.35434700000000002</v>
      </c>
      <c r="V900" s="31">
        <f t="shared" si="1601"/>
        <v>1.0651900000000001</v>
      </c>
      <c r="W900" s="31">
        <f t="shared" si="1602"/>
        <v>1.1363030000000001</v>
      </c>
      <c r="X900" s="31">
        <f t="shared" si="1603"/>
        <v>0.61747300000000005</v>
      </c>
      <c r="Y900" s="60">
        <f t="shared" si="1604"/>
        <v>-2.7351818181818199E-2</v>
      </c>
      <c r="Z900" s="60">
        <f t="shared" si="1605"/>
        <v>0.63915500000000003</v>
      </c>
      <c r="AA900" s="60">
        <f t="shared" si="1606"/>
        <v>-0.36093700000000001</v>
      </c>
      <c r="AC900" s="60"/>
      <c r="AD900" s="60"/>
      <c r="AE900" s="60"/>
      <c r="AF900" s="60"/>
      <c r="AG900" s="60"/>
      <c r="AH900" s="60"/>
      <c r="AI900" s="60"/>
      <c r="AJ900" s="60"/>
      <c r="AK900" s="60"/>
      <c r="AM900" s="31"/>
      <c r="AN900" s="31"/>
      <c r="AO900" s="31"/>
      <c r="AP900" s="31"/>
      <c r="AQ900" s="31"/>
      <c r="AR900" s="31"/>
      <c r="AS900" s="60"/>
      <c r="AW900" s="29">
        <f t="shared" si="1588"/>
        <v>0.72675000000000001</v>
      </c>
      <c r="AX900" s="29">
        <f t="shared" si="1586"/>
        <v>0.46252700000000002</v>
      </c>
      <c r="AY900" s="29">
        <f t="shared" si="1586"/>
        <v>0.35434700000000002</v>
      </c>
      <c r="AZ900" s="29">
        <f t="shared" si="1586"/>
        <v>1.0651900000000001</v>
      </c>
      <c r="BA900" s="29">
        <f t="shared" si="1586"/>
        <v>1.1363030000000001</v>
      </c>
      <c r="BB900" s="29">
        <f t="shared" si="1586"/>
        <v>0.61747300000000005</v>
      </c>
      <c r="BC900" s="29">
        <f t="shared" si="1586"/>
        <v>-2.7351818181818199E-2</v>
      </c>
      <c r="BD900" s="29">
        <f t="shared" si="1586"/>
        <v>0.63915500000000003</v>
      </c>
      <c r="BE900" s="29">
        <f t="shared" si="1586"/>
        <v>-0.36093700000000001</v>
      </c>
      <c r="BG900" s="29">
        <f t="shared" si="1589"/>
        <v>2.2738019999999999</v>
      </c>
      <c r="BH900" s="29">
        <f t="shared" si="1590"/>
        <v>0.7306549999999995</v>
      </c>
      <c r="BI900" s="29">
        <f t="shared" si="1591"/>
        <v>-1.299245</v>
      </c>
      <c r="BJ900" s="29">
        <f t="shared" si="1592"/>
        <v>0.59490600000000049</v>
      </c>
      <c r="BK900" s="29">
        <f t="shared" si="1593"/>
        <v>1.1360459999999999</v>
      </c>
      <c r="BL900" s="29">
        <f t="shared" si="1594"/>
        <v>-0.97528499999999962</v>
      </c>
      <c r="BM900" s="29">
        <f t="shared" si="1595"/>
        <v>3.1122284545454546</v>
      </c>
      <c r="BN900" s="29">
        <f t="shared" si="1596"/>
        <v>-0.39640299999999995</v>
      </c>
      <c r="BO900" s="29">
        <f t="shared" si="1597"/>
        <v>-1.0255099999999999</v>
      </c>
    </row>
    <row r="901" spans="1:67" x14ac:dyDescent="0.25">
      <c r="A901" s="25" t="s">
        <v>127</v>
      </c>
      <c r="B901" s="25" t="s">
        <v>98</v>
      </c>
      <c r="C901" s="25" t="s">
        <v>93</v>
      </c>
      <c r="D901" s="26">
        <v>36</v>
      </c>
      <c r="F901" s="29">
        <v>0.91800400000000004</v>
      </c>
      <c r="G901" s="29">
        <v>1.1060639999999999</v>
      </c>
      <c r="H901" s="29">
        <v>0.75406799999999996</v>
      </c>
      <c r="I901" s="29">
        <v>0.29889500000000002</v>
      </c>
      <c r="J901" s="29">
        <v>0.26868999999999998</v>
      </c>
      <c r="K901" s="29">
        <v>0.34982000000000002</v>
      </c>
      <c r="L901" s="29">
        <v>0.36293399999999998</v>
      </c>
      <c r="M901" s="58">
        <v>1.8141750000000001</v>
      </c>
      <c r="N901" s="58">
        <v>0.84915399999999996</v>
      </c>
      <c r="O901" s="58">
        <v>0.967194</v>
      </c>
      <c r="R901" s="31"/>
      <c r="S901" s="31">
        <f t="shared" si="1598"/>
        <v>1.1060639999999999</v>
      </c>
      <c r="T901" s="31">
        <f t="shared" si="1599"/>
        <v>0.75406799999999996</v>
      </c>
      <c r="U901" s="31">
        <f t="shared" si="1600"/>
        <v>0.29889500000000002</v>
      </c>
      <c r="V901" s="31">
        <f t="shared" si="1601"/>
        <v>0.26868999999999998</v>
      </c>
      <c r="W901" s="31">
        <f t="shared" si="1602"/>
        <v>0.34982000000000002</v>
      </c>
      <c r="X901" s="31">
        <f t="shared" si="1603"/>
        <v>0.36293399999999998</v>
      </c>
      <c r="Y901" s="60">
        <f t="shared" si="1604"/>
        <v>1.3253544545454548</v>
      </c>
      <c r="Z901" s="60">
        <f t="shared" si="1605"/>
        <v>0.84915399999999996</v>
      </c>
      <c r="AA901" s="60">
        <f t="shared" si="1606"/>
        <v>0.967194</v>
      </c>
      <c r="AC901" s="60"/>
      <c r="AD901" s="60"/>
      <c r="AE901" s="60"/>
      <c r="AF901" s="60"/>
      <c r="AG901" s="60"/>
      <c r="AH901" s="60"/>
      <c r="AI901" s="60"/>
      <c r="AJ901" s="60"/>
      <c r="AK901" s="60"/>
      <c r="AM901" s="31"/>
      <c r="AN901" s="31"/>
      <c r="AO901" s="31"/>
      <c r="AP901" s="31"/>
      <c r="AQ901" s="31"/>
      <c r="AR901" s="31"/>
      <c r="AS901" s="60"/>
      <c r="AW901" s="29">
        <f t="shared" si="1588"/>
        <v>1.1060639999999999</v>
      </c>
      <c r="AX901" s="29">
        <f t="shared" si="1586"/>
        <v>0.75406799999999996</v>
      </c>
      <c r="AY901" s="29">
        <f t="shared" si="1586"/>
        <v>0.29889500000000002</v>
      </c>
      <c r="AZ901" s="29">
        <f t="shared" si="1586"/>
        <v>0.26868999999999998</v>
      </c>
      <c r="BA901" s="29">
        <f t="shared" si="1586"/>
        <v>0.34982000000000002</v>
      </c>
      <c r="BB901" s="29">
        <f t="shared" si="1586"/>
        <v>0.36293399999999998</v>
      </c>
      <c r="BC901" s="29">
        <f t="shared" si="1586"/>
        <v>1.3253544545454548</v>
      </c>
      <c r="BD901" s="29">
        <f t="shared" si="1586"/>
        <v>0.84915399999999996</v>
      </c>
      <c r="BE901" s="29">
        <f t="shared" si="1586"/>
        <v>0.967194</v>
      </c>
      <c r="BG901" s="29">
        <f t="shared" si="1589"/>
        <v>3.3798659999999998</v>
      </c>
      <c r="BH901" s="29">
        <f t="shared" si="1590"/>
        <v>1.4847229999999993</v>
      </c>
      <c r="BI901" s="29">
        <f t="shared" si="1591"/>
        <v>-1.0003500000000001</v>
      </c>
      <c r="BJ901" s="29">
        <f t="shared" si="1592"/>
        <v>0.86359600000000047</v>
      </c>
      <c r="BK901" s="29">
        <f t="shared" si="1593"/>
        <v>1.4858659999999999</v>
      </c>
      <c r="BL901" s="29">
        <f t="shared" si="1594"/>
        <v>-0.61235099999999965</v>
      </c>
      <c r="BM901" s="29">
        <f t="shared" si="1595"/>
        <v>4.4375829090909091</v>
      </c>
      <c r="BN901" s="29">
        <f t="shared" si="1596"/>
        <v>0.45275100000000001</v>
      </c>
      <c r="BO901" s="29">
        <f t="shared" si="1597"/>
        <v>-5.8315999999999923E-2</v>
      </c>
    </row>
    <row r="902" spans="1:67" x14ac:dyDescent="0.25">
      <c r="A902" s="25" t="s">
        <v>128</v>
      </c>
      <c r="B902" s="25" t="s">
        <v>91</v>
      </c>
      <c r="C902" s="25" t="s">
        <v>91</v>
      </c>
      <c r="D902" s="26" t="s">
        <v>100</v>
      </c>
      <c r="F902" s="29">
        <v>1.322886</v>
      </c>
      <c r="G902" s="29">
        <v>1.093213</v>
      </c>
      <c r="H902" s="29">
        <v>1.019004</v>
      </c>
      <c r="I902" s="29">
        <v>0.64428399999999997</v>
      </c>
      <c r="J902" s="29">
        <v>0.78482499999999999</v>
      </c>
      <c r="K902" s="29">
        <v>1.161575</v>
      </c>
      <c r="L902" s="29">
        <v>0.96409699999999998</v>
      </c>
      <c r="M902" s="58">
        <v>2.044956</v>
      </c>
      <c r="N902" s="58">
        <v>1.46848</v>
      </c>
      <c r="O902" s="58">
        <v>1.3432820000000001</v>
      </c>
      <c r="R902" s="31"/>
      <c r="S902" s="31">
        <f t="shared" si="1598"/>
        <v>1.093213</v>
      </c>
      <c r="T902" s="31">
        <f t="shared" si="1599"/>
        <v>1.019004</v>
      </c>
      <c r="U902" s="31">
        <f t="shared" si="1600"/>
        <v>0.64428399999999997</v>
      </c>
      <c r="V902" s="31">
        <f t="shared" si="1601"/>
        <v>0.78482499999999999</v>
      </c>
      <c r="W902" s="31">
        <f t="shared" si="1602"/>
        <v>1.161575</v>
      </c>
      <c r="X902" s="31">
        <f t="shared" si="1603"/>
        <v>0.96409699999999998</v>
      </c>
      <c r="Y902" s="60">
        <f t="shared" si="1604"/>
        <v>1.6510996363636361</v>
      </c>
      <c r="Z902" s="60">
        <f t="shared" si="1605"/>
        <v>1.46848</v>
      </c>
      <c r="AA902" s="60">
        <f t="shared" si="1606"/>
        <v>1.3432820000000001</v>
      </c>
      <c r="AC902" s="60"/>
      <c r="AD902" s="60"/>
      <c r="AE902" s="60"/>
      <c r="AF902" s="60"/>
      <c r="AG902" s="60"/>
      <c r="AH902" s="60"/>
      <c r="AI902" s="60"/>
      <c r="AJ902" s="60"/>
      <c r="AK902" s="60"/>
      <c r="AM902" s="31"/>
      <c r="AN902" s="31"/>
      <c r="AO902" s="31"/>
      <c r="AP902" s="31"/>
      <c r="AQ902" s="31"/>
      <c r="AR902" s="31"/>
      <c r="AS902" s="60"/>
      <c r="AW902" s="29">
        <f t="shared" si="1588"/>
        <v>1.093213</v>
      </c>
      <c r="AX902" s="29">
        <f t="shared" si="1586"/>
        <v>1.019004</v>
      </c>
      <c r="AY902" s="29">
        <f t="shared" si="1586"/>
        <v>0.64428399999999997</v>
      </c>
      <c r="AZ902" s="29">
        <f t="shared" si="1586"/>
        <v>0.78482499999999999</v>
      </c>
      <c r="BA902" s="29">
        <f t="shared" si="1586"/>
        <v>1.161575</v>
      </c>
      <c r="BB902" s="29">
        <f t="shared" si="1586"/>
        <v>0.96409699999999998</v>
      </c>
      <c r="BC902" s="29">
        <f t="shared" si="1586"/>
        <v>1.6510996363636361</v>
      </c>
      <c r="BD902" s="29">
        <f t="shared" si="1586"/>
        <v>1.46848</v>
      </c>
      <c r="BE902" s="29">
        <f t="shared" si="1586"/>
        <v>1.3432820000000001</v>
      </c>
      <c r="BG902" s="29">
        <f t="shared" si="1589"/>
        <v>4.4730790000000002</v>
      </c>
      <c r="BH902" s="29">
        <f t="shared" si="1590"/>
        <v>2.5037269999999996</v>
      </c>
      <c r="BI902" s="29">
        <f t="shared" si="1591"/>
        <v>-0.3560660000000001</v>
      </c>
      <c r="BJ902" s="29">
        <f t="shared" si="1592"/>
        <v>1.6484210000000004</v>
      </c>
      <c r="BK902" s="29">
        <f t="shared" si="1593"/>
        <v>2.6474409999999997</v>
      </c>
      <c r="BL902" s="29">
        <f t="shared" si="1594"/>
        <v>0.35174600000000034</v>
      </c>
      <c r="BM902" s="29">
        <f t="shared" si="1595"/>
        <v>6.088682545454545</v>
      </c>
      <c r="BN902" s="29">
        <f t="shared" si="1596"/>
        <v>1.9212310000000001</v>
      </c>
      <c r="BO902" s="29">
        <f t="shared" si="1597"/>
        <v>1.2849660000000003</v>
      </c>
    </row>
    <row r="903" spans="1:67" x14ac:dyDescent="0.25">
      <c r="A903" s="25" t="s">
        <v>128</v>
      </c>
      <c r="B903" s="25" t="s">
        <v>91</v>
      </c>
      <c r="C903" s="25" t="s">
        <v>92</v>
      </c>
      <c r="D903" s="26">
        <v>2</v>
      </c>
      <c r="F903" s="29">
        <v>1.1421209999999999</v>
      </c>
      <c r="G903" s="29">
        <v>0.55621600000000004</v>
      </c>
      <c r="H903" s="29">
        <v>0.41313</v>
      </c>
      <c r="I903" s="29">
        <v>0.175515</v>
      </c>
      <c r="J903" s="29">
        <v>0.49277900000000002</v>
      </c>
      <c r="K903" s="29">
        <v>1.139742</v>
      </c>
      <c r="L903" s="29">
        <v>0.39590700000000001</v>
      </c>
      <c r="M903" s="58">
        <v>1.9026609999999999</v>
      </c>
      <c r="N903" s="58">
        <v>1.42425</v>
      </c>
      <c r="O903" s="58">
        <v>0.90083400000000002</v>
      </c>
      <c r="R903" s="31"/>
      <c r="S903" s="31">
        <f t="shared" si="1598"/>
        <v>0.55621600000000004</v>
      </c>
      <c r="T903" s="31">
        <f t="shared" si="1599"/>
        <v>0.41313</v>
      </c>
      <c r="U903" s="31">
        <f t="shared" si="1600"/>
        <v>0.175515</v>
      </c>
      <c r="V903" s="31">
        <f t="shared" si="1601"/>
        <v>0.49277900000000002</v>
      </c>
      <c r="W903" s="31">
        <f t="shared" si="1602"/>
        <v>1.139742</v>
      </c>
      <c r="X903" s="31">
        <f t="shared" si="1603"/>
        <v>0.39590700000000001</v>
      </c>
      <c r="Y903" s="60">
        <f t="shared" si="1604"/>
        <v>1.4878210000000001</v>
      </c>
      <c r="Z903" s="60">
        <f t="shared" si="1605"/>
        <v>1.42425</v>
      </c>
      <c r="AA903" s="60">
        <f t="shared" si="1606"/>
        <v>0.90083400000000002</v>
      </c>
      <c r="AC903" s="60"/>
      <c r="AD903" s="60"/>
      <c r="AE903" s="60"/>
      <c r="AF903" s="60"/>
      <c r="AG903" s="60"/>
      <c r="AH903" s="60"/>
      <c r="AI903" s="60"/>
      <c r="AJ903" s="60"/>
      <c r="AK903" s="60"/>
      <c r="AM903" s="31"/>
      <c r="AN903" s="31"/>
      <c r="AO903" s="31"/>
      <c r="AP903" s="31"/>
      <c r="AQ903" s="31"/>
      <c r="AR903" s="31"/>
      <c r="AS903" s="60"/>
      <c r="AW903" s="29">
        <f t="shared" si="1588"/>
        <v>0.55621600000000004</v>
      </c>
      <c r="AX903" s="29">
        <f t="shared" si="1586"/>
        <v>0.41313</v>
      </c>
      <c r="AY903" s="29">
        <f t="shared" si="1586"/>
        <v>0.175515</v>
      </c>
      <c r="AZ903" s="29">
        <f t="shared" si="1586"/>
        <v>0.49277900000000002</v>
      </c>
      <c r="BA903" s="29">
        <f t="shared" si="1586"/>
        <v>1.139742</v>
      </c>
      <c r="BB903" s="29">
        <f t="shared" si="1586"/>
        <v>0.39590700000000001</v>
      </c>
      <c r="BC903" s="29">
        <f t="shared" si="1586"/>
        <v>1.4878210000000001</v>
      </c>
      <c r="BD903" s="29">
        <f t="shared" si="1586"/>
        <v>1.42425</v>
      </c>
      <c r="BE903" s="29">
        <f t="shared" si="1586"/>
        <v>0.90083400000000002</v>
      </c>
      <c r="BG903" s="29">
        <f t="shared" si="1589"/>
        <v>5.0292950000000003</v>
      </c>
      <c r="BH903" s="29">
        <f t="shared" si="1590"/>
        <v>2.9168569999999994</v>
      </c>
      <c r="BI903" s="29">
        <f t="shared" si="1591"/>
        <v>-0.1805510000000001</v>
      </c>
      <c r="BJ903" s="29">
        <f t="shared" si="1592"/>
        <v>2.1412000000000004</v>
      </c>
      <c r="BK903" s="29">
        <f t="shared" si="1593"/>
        <v>3.7871829999999997</v>
      </c>
      <c r="BL903" s="29">
        <f t="shared" si="1594"/>
        <v>0.74765300000000035</v>
      </c>
      <c r="BM903" s="29">
        <f t="shared" si="1595"/>
        <v>7.5765035454545453</v>
      </c>
      <c r="BN903" s="29">
        <f t="shared" si="1596"/>
        <v>3.3454810000000004</v>
      </c>
      <c r="BO903" s="29">
        <f t="shared" si="1597"/>
        <v>2.1858000000000004</v>
      </c>
    </row>
    <row r="904" spans="1:67" x14ac:dyDescent="0.25">
      <c r="A904" s="25" t="s">
        <v>128</v>
      </c>
      <c r="B904" s="25" t="s">
        <v>91</v>
      </c>
      <c r="C904" s="25" t="s">
        <v>93</v>
      </c>
      <c r="D904" s="26">
        <v>3</v>
      </c>
      <c r="F904" s="29">
        <v>1.0884050000000001</v>
      </c>
      <c r="G904" s="29">
        <v>0.47502100000000003</v>
      </c>
      <c r="H904" s="29">
        <v>0.52486900000000003</v>
      </c>
      <c r="I904" s="29">
        <v>2.3951E-2</v>
      </c>
      <c r="J904" s="29">
        <v>0.34939100000000001</v>
      </c>
      <c r="K904" s="29">
        <v>1.125108</v>
      </c>
      <c r="L904" s="29">
        <v>0.60770199999999996</v>
      </c>
      <c r="M904" s="58">
        <v>1.8252170000000001</v>
      </c>
      <c r="N904" s="58">
        <v>1.425753</v>
      </c>
      <c r="O904" s="58">
        <v>1.077596</v>
      </c>
      <c r="R904" s="31"/>
      <c r="S904" s="31">
        <f t="shared" si="1598"/>
        <v>0.47502100000000003</v>
      </c>
      <c r="T904" s="31">
        <f t="shared" si="1599"/>
        <v>0.52486900000000003</v>
      </c>
      <c r="U904" s="31">
        <f t="shared" si="1600"/>
        <v>2.3951E-2</v>
      </c>
      <c r="V904" s="31">
        <f t="shared" si="1601"/>
        <v>0.34939100000000001</v>
      </c>
      <c r="W904" s="31">
        <f t="shared" si="1602"/>
        <v>1.125108</v>
      </c>
      <c r="X904" s="31">
        <f t="shared" si="1603"/>
        <v>0.60770199999999996</v>
      </c>
      <c r="Y904" s="60">
        <f t="shared" si="1604"/>
        <v>1.4233195454545455</v>
      </c>
      <c r="Z904" s="60">
        <f t="shared" si="1605"/>
        <v>1.425753</v>
      </c>
      <c r="AA904" s="60">
        <f t="shared" si="1606"/>
        <v>1.077596</v>
      </c>
      <c r="AC904" s="60"/>
      <c r="AD904" s="60"/>
      <c r="AE904" s="60"/>
      <c r="AF904" s="60"/>
      <c r="AG904" s="60"/>
      <c r="AH904" s="60"/>
      <c r="AI904" s="60"/>
      <c r="AJ904" s="60"/>
      <c r="AK904" s="60"/>
      <c r="AM904" s="31"/>
      <c r="AN904" s="31"/>
      <c r="AO904" s="31"/>
      <c r="AP904" s="31"/>
      <c r="AQ904" s="31"/>
      <c r="AR904" s="31"/>
      <c r="AS904" s="60"/>
      <c r="AW904" s="29">
        <f t="shared" si="1588"/>
        <v>0.47502100000000003</v>
      </c>
      <c r="AX904" s="29">
        <f t="shared" si="1586"/>
        <v>0.52486900000000003</v>
      </c>
      <c r="AY904" s="29">
        <f t="shared" si="1586"/>
        <v>2.3951E-2</v>
      </c>
      <c r="AZ904" s="29">
        <f t="shared" si="1586"/>
        <v>0.34939100000000001</v>
      </c>
      <c r="BA904" s="29">
        <f t="shared" si="1586"/>
        <v>1.125108</v>
      </c>
      <c r="BB904" s="29">
        <f t="shared" si="1586"/>
        <v>0.60770199999999996</v>
      </c>
      <c r="BC904" s="29">
        <f t="shared" si="1586"/>
        <v>1.4233195454545455</v>
      </c>
      <c r="BD904" s="29">
        <f t="shared" si="1586"/>
        <v>1.425753</v>
      </c>
      <c r="BE904" s="29">
        <f t="shared" si="1586"/>
        <v>1.077596</v>
      </c>
      <c r="BG904" s="29">
        <f t="shared" si="1589"/>
        <v>5.5043160000000002</v>
      </c>
      <c r="BH904" s="29">
        <f t="shared" si="1590"/>
        <v>3.4417259999999992</v>
      </c>
      <c r="BI904" s="29">
        <f t="shared" si="1591"/>
        <v>-0.1566000000000001</v>
      </c>
      <c r="BJ904" s="29">
        <f t="shared" si="1592"/>
        <v>2.4905910000000002</v>
      </c>
      <c r="BK904" s="29">
        <f t="shared" si="1593"/>
        <v>4.9122909999999997</v>
      </c>
      <c r="BL904" s="29">
        <f t="shared" si="1594"/>
        <v>1.3553550000000003</v>
      </c>
      <c r="BM904" s="29">
        <f t="shared" si="1595"/>
        <v>8.9998230909090911</v>
      </c>
      <c r="BN904" s="29">
        <f t="shared" si="1596"/>
        <v>4.7712340000000006</v>
      </c>
      <c r="BO904" s="29">
        <f t="shared" si="1597"/>
        <v>3.2633960000000002</v>
      </c>
    </row>
    <row r="905" spans="1:67" x14ac:dyDescent="0.25">
      <c r="A905" s="25" t="s">
        <v>128</v>
      </c>
      <c r="B905" s="25" t="s">
        <v>92</v>
      </c>
      <c r="C905" s="25" t="s">
        <v>91</v>
      </c>
      <c r="D905" s="26">
        <v>4</v>
      </c>
      <c r="F905" s="29">
        <v>1.001242</v>
      </c>
      <c r="G905" s="29">
        <v>6.2920000000000004E-2</v>
      </c>
      <c r="H905" s="29">
        <v>3.2111000000000001E-2</v>
      </c>
      <c r="I905" s="29">
        <v>-0.17812</v>
      </c>
      <c r="J905" s="29">
        <v>-8.9596999999999996E-2</v>
      </c>
      <c r="K905" s="29">
        <v>0.51541400000000004</v>
      </c>
      <c r="L905" s="29">
        <v>0.214891</v>
      </c>
      <c r="M905" s="58">
        <v>1.5280009999999999</v>
      </c>
      <c r="N905" s="58">
        <v>1.0624739999999999</v>
      </c>
      <c r="O905" s="58">
        <v>0.70598700000000003</v>
      </c>
      <c r="R905" s="31"/>
      <c r="S905" s="31">
        <f t="shared" si="1598"/>
        <v>6.2920000000000004E-2</v>
      </c>
      <c r="T905" s="31">
        <f t="shared" si="1599"/>
        <v>3.2111000000000001E-2</v>
      </c>
      <c r="U905" s="31">
        <f t="shared" si="1600"/>
        <v>-0.17812</v>
      </c>
      <c r="V905" s="31">
        <f t="shared" si="1601"/>
        <v>-8.9596999999999996E-2</v>
      </c>
      <c r="W905" s="31">
        <f t="shared" si="1602"/>
        <v>0.51541400000000004</v>
      </c>
      <c r="X905" s="31">
        <f t="shared" si="1603"/>
        <v>0.214891</v>
      </c>
      <c r="Y905" s="60">
        <f t="shared" si="1604"/>
        <v>1.240677909090909</v>
      </c>
      <c r="Z905" s="60">
        <f t="shared" si="1605"/>
        <v>1.0624739999999999</v>
      </c>
      <c r="AA905" s="60">
        <f t="shared" si="1606"/>
        <v>0.70598700000000003</v>
      </c>
      <c r="AC905" s="60"/>
      <c r="AD905" s="60"/>
      <c r="AE905" s="60"/>
      <c r="AF905" s="60"/>
      <c r="AG905" s="60"/>
      <c r="AH905" s="60"/>
      <c r="AI905" s="60"/>
      <c r="AJ905" s="60"/>
      <c r="AK905" s="60"/>
      <c r="AM905" s="31"/>
      <c r="AN905" s="31"/>
      <c r="AO905" s="31"/>
      <c r="AP905" s="31"/>
      <c r="AQ905" s="31"/>
      <c r="AR905" s="31"/>
      <c r="AS905" s="60"/>
      <c r="AW905" s="29">
        <f t="shared" si="1588"/>
        <v>6.2920000000000004E-2</v>
      </c>
      <c r="AX905" s="29">
        <f t="shared" si="1586"/>
        <v>3.2111000000000001E-2</v>
      </c>
      <c r="AY905" s="29">
        <f t="shared" si="1586"/>
        <v>-0.17812</v>
      </c>
      <c r="AZ905" s="29">
        <f t="shared" si="1586"/>
        <v>-8.9596999999999996E-2</v>
      </c>
      <c r="BA905" s="29">
        <f t="shared" si="1586"/>
        <v>0.51541400000000004</v>
      </c>
      <c r="BB905" s="29">
        <f t="shared" si="1586"/>
        <v>0.214891</v>
      </c>
      <c r="BC905" s="29">
        <f t="shared" si="1586"/>
        <v>1.240677909090909</v>
      </c>
      <c r="BD905" s="29">
        <f t="shared" si="1586"/>
        <v>1.0624739999999999</v>
      </c>
      <c r="BE905" s="29">
        <f t="shared" si="1586"/>
        <v>0.70598700000000003</v>
      </c>
      <c r="BG905" s="29">
        <f t="shared" si="1589"/>
        <v>5.5672360000000003</v>
      </c>
      <c r="BH905" s="29">
        <f t="shared" si="1590"/>
        <v>3.4738369999999992</v>
      </c>
      <c r="BI905" s="29">
        <f t="shared" si="1591"/>
        <v>-0.33472000000000013</v>
      </c>
      <c r="BJ905" s="29">
        <f t="shared" si="1592"/>
        <v>2.4009940000000003</v>
      </c>
      <c r="BK905" s="29">
        <f t="shared" si="1593"/>
        <v>5.4277049999999996</v>
      </c>
      <c r="BL905" s="29">
        <f t="shared" si="1594"/>
        <v>1.5702460000000003</v>
      </c>
      <c r="BM905" s="29">
        <f t="shared" si="1595"/>
        <v>10.240501</v>
      </c>
      <c r="BN905" s="29">
        <f t="shared" si="1596"/>
        <v>5.8337080000000006</v>
      </c>
      <c r="BO905" s="29">
        <f t="shared" si="1597"/>
        <v>3.9693830000000001</v>
      </c>
    </row>
    <row r="906" spans="1:67" x14ac:dyDescent="0.25">
      <c r="A906" s="25" t="s">
        <v>128</v>
      </c>
      <c r="B906" s="25" t="s">
        <v>92</v>
      </c>
      <c r="C906" s="25" t="s">
        <v>92</v>
      </c>
      <c r="D906" s="26">
        <v>5</v>
      </c>
      <c r="F906" s="29">
        <v>0.968391</v>
      </c>
      <c r="G906" s="29">
        <v>-5.8137000000000001E-2</v>
      </c>
      <c r="H906" s="29">
        <v>8.7613999999999997E-2</v>
      </c>
      <c r="I906" s="29">
        <v>-9.0096999999999997E-2</v>
      </c>
      <c r="J906" s="29">
        <v>-0.13336799999999999</v>
      </c>
      <c r="K906" s="29">
        <v>0.41902600000000001</v>
      </c>
      <c r="L906" s="29">
        <v>0.35737200000000002</v>
      </c>
      <c r="M906" s="58">
        <v>1.38822</v>
      </c>
      <c r="N906" s="58">
        <v>1.207301</v>
      </c>
      <c r="O906" s="58">
        <v>0.80174800000000002</v>
      </c>
      <c r="R906" s="31"/>
      <c r="S906" s="31">
        <f t="shared" si="1598"/>
        <v>-5.8137000000000001E-2</v>
      </c>
      <c r="T906" s="31">
        <f t="shared" si="1599"/>
        <v>8.7613999999999997E-2</v>
      </c>
      <c r="U906" s="31">
        <f t="shared" si="1600"/>
        <v>-9.0096999999999997E-2</v>
      </c>
      <c r="V906" s="31">
        <f t="shared" si="1601"/>
        <v>-0.13336799999999999</v>
      </c>
      <c r="W906" s="31">
        <f t="shared" si="1602"/>
        <v>0.41902600000000001</v>
      </c>
      <c r="X906" s="31">
        <f t="shared" si="1603"/>
        <v>0.35737200000000002</v>
      </c>
      <c r="Y906" s="60">
        <f t="shared" si="1604"/>
        <v>1.1592223636363637</v>
      </c>
      <c r="Z906" s="60">
        <f t="shared" si="1605"/>
        <v>1.207301</v>
      </c>
      <c r="AA906" s="60">
        <f t="shared" si="1606"/>
        <v>0.80174800000000002</v>
      </c>
      <c r="AC906" s="60"/>
      <c r="AD906" s="60"/>
      <c r="AE906" s="60"/>
      <c r="AF906" s="60"/>
      <c r="AG906" s="60"/>
      <c r="AH906" s="60"/>
      <c r="AI906" s="60"/>
      <c r="AJ906" s="60"/>
      <c r="AK906" s="60"/>
      <c r="AM906" s="31"/>
      <c r="AN906" s="31"/>
      <c r="AO906" s="31"/>
      <c r="AP906" s="31"/>
      <c r="AQ906" s="31"/>
      <c r="AR906" s="31"/>
      <c r="AS906" s="60"/>
      <c r="AW906" s="29">
        <f t="shared" si="1588"/>
        <v>-5.8137000000000001E-2</v>
      </c>
      <c r="AX906" s="29">
        <f t="shared" si="1586"/>
        <v>8.7613999999999997E-2</v>
      </c>
      <c r="AY906" s="29">
        <f t="shared" si="1586"/>
        <v>-9.0096999999999997E-2</v>
      </c>
      <c r="AZ906" s="29">
        <f t="shared" si="1586"/>
        <v>-0.13336799999999999</v>
      </c>
      <c r="BA906" s="29">
        <f t="shared" si="1586"/>
        <v>0.41902600000000001</v>
      </c>
      <c r="BB906" s="29">
        <f t="shared" si="1586"/>
        <v>0.35737200000000002</v>
      </c>
      <c r="BC906" s="29">
        <f t="shared" si="1586"/>
        <v>1.1592223636363637</v>
      </c>
      <c r="BD906" s="29">
        <f t="shared" si="1586"/>
        <v>1.207301</v>
      </c>
      <c r="BE906" s="29">
        <f t="shared" si="1586"/>
        <v>0.80174800000000002</v>
      </c>
      <c r="BG906" s="29">
        <f t="shared" si="1589"/>
        <v>5.509099</v>
      </c>
      <c r="BH906" s="29">
        <f t="shared" si="1590"/>
        <v>3.561450999999999</v>
      </c>
      <c r="BI906" s="29">
        <f t="shared" si="1591"/>
        <v>-0.42481700000000011</v>
      </c>
      <c r="BJ906" s="29">
        <f t="shared" si="1592"/>
        <v>2.2676260000000004</v>
      </c>
      <c r="BK906" s="29">
        <f t="shared" si="1593"/>
        <v>5.8467309999999992</v>
      </c>
      <c r="BL906" s="29">
        <f t="shared" si="1594"/>
        <v>1.9276180000000003</v>
      </c>
      <c r="BM906" s="29">
        <f t="shared" si="1595"/>
        <v>11.399723363636364</v>
      </c>
      <c r="BN906" s="29">
        <f t="shared" si="1596"/>
        <v>7.0410090000000007</v>
      </c>
      <c r="BO906" s="29">
        <f t="shared" si="1597"/>
        <v>4.7711310000000005</v>
      </c>
    </row>
    <row r="907" spans="1:67" x14ac:dyDescent="0.25">
      <c r="A907" s="25" t="s">
        <v>128</v>
      </c>
      <c r="B907" s="25" t="s">
        <v>92</v>
      </c>
      <c r="C907" s="25" t="s">
        <v>93</v>
      </c>
      <c r="D907" s="26">
        <v>6</v>
      </c>
      <c r="F907" s="29">
        <v>0.41186699999999998</v>
      </c>
      <c r="G907" s="29">
        <v>-0.49535600000000002</v>
      </c>
      <c r="H907" s="29">
        <v>-0.44636700000000001</v>
      </c>
      <c r="I907" s="29">
        <v>-0.50878800000000002</v>
      </c>
      <c r="J907" s="29">
        <v>-0.59131500000000004</v>
      </c>
      <c r="K907" s="29">
        <v>-0.31756099999999998</v>
      </c>
      <c r="L907" s="29">
        <v>-0.33124900000000002</v>
      </c>
      <c r="M907" s="58">
        <v>0.91541300000000003</v>
      </c>
      <c r="N907" s="58">
        <v>0.33027099999999998</v>
      </c>
      <c r="O907" s="58">
        <v>-5.6203999999999997E-2</v>
      </c>
      <c r="R907" s="31"/>
      <c r="S907" s="31">
        <f t="shared" si="1598"/>
        <v>-0.49535600000000002</v>
      </c>
      <c r="T907" s="31">
        <f t="shared" si="1599"/>
        <v>-0.44636700000000001</v>
      </c>
      <c r="U907" s="31">
        <f t="shared" si="1600"/>
        <v>-0.50878800000000002</v>
      </c>
      <c r="V907" s="31">
        <f t="shared" si="1601"/>
        <v>-0.59131500000000004</v>
      </c>
      <c r="W907" s="31">
        <f t="shared" si="1602"/>
        <v>-0.31756099999999998</v>
      </c>
      <c r="X907" s="31">
        <f t="shared" si="1603"/>
        <v>-0.33124900000000002</v>
      </c>
      <c r="Y907" s="60">
        <f t="shared" si="1604"/>
        <v>0.64075154545454549</v>
      </c>
      <c r="Z907" s="60">
        <f t="shared" si="1605"/>
        <v>0.33027099999999998</v>
      </c>
      <c r="AA907" s="60">
        <f t="shared" si="1606"/>
        <v>-5.6203999999999997E-2</v>
      </c>
      <c r="AC907" s="60"/>
      <c r="AD907" s="60"/>
      <c r="AE907" s="60"/>
      <c r="AF907" s="60"/>
      <c r="AG907" s="60"/>
      <c r="AH907" s="60"/>
      <c r="AI907" s="60"/>
      <c r="AJ907" s="60"/>
      <c r="AK907" s="60"/>
      <c r="AM907" s="31"/>
      <c r="AN907" s="31"/>
      <c r="AO907" s="31"/>
      <c r="AP907" s="31"/>
      <c r="AQ907" s="31"/>
      <c r="AR907" s="31"/>
      <c r="AS907" s="60"/>
      <c r="AW907" s="29">
        <f t="shared" si="1588"/>
        <v>-0.49535600000000002</v>
      </c>
      <c r="AX907" s="29">
        <f t="shared" si="1586"/>
        <v>-0.44636700000000001</v>
      </c>
      <c r="AY907" s="29">
        <f t="shared" si="1586"/>
        <v>-0.50878800000000002</v>
      </c>
      <c r="AZ907" s="29">
        <f t="shared" si="1586"/>
        <v>-0.59131500000000004</v>
      </c>
      <c r="BA907" s="29">
        <f t="shared" si="1586"/>
        <v>-0.31756099999999998</v>
      </c>
      <c r="BB907" s="29">
        <f t="shared" si="1586"/>
        <v>-0.33124900000000002</v>
      </c>
      <c r="BC907" s="29">
        <f t="shared" si="1586"/>
        <v>0.64075154545454549</v>
      </c>
      <c r="BD907" s="29">
        <f t="shared" si="1586"/>
        <v>0.33027099999999998</v>
      </c>
      <c r="BE907" s="29">
        <f t="shared" si="1586"/>
        <v>-5.6203999999999997E-2</v>
      </c>
      <c r="BG907" s="29">
        <f t="shared" si="1589"/>
        <v>5.0137429999999998</v>
      </c>
      <c r="BH907" s="29">
        <f t="shared" si="1590"/>
        <v>3.1150839999999991</v>
      </c>
      <c r="BI907" s="29">
        <f t="shared" si="1591"/>
        <v>-0.93360500000000013</v>
      </c>
      <c r="BJ907" s="29">
        <f t="shared" si="1592"/>
        <v>1.6763110000000003</v>
      </c>
      <c r="BK907" s="29">
        <f t="shared" si="1593"/>
        <v>5.5291699999999988</v>
      </c>
      <c r="BL907" s="29">
        <f t="shared" si="1594"/>
        <v>1.5963690000000001</v>
      </c>
      <c r="BM907" s="29">
        <f t="shared" si="1595"/>
        <v>12.040474909090909</v>
      </c>
      <c r="BN907" s="29">
        <f t="shared" si="1596"/>
        <v>7.3712800000000005</v>
      </c>
      <c r="BO907" s="29">
        <f t="shared" si="1597"/>
        <v>4.7149270000000003</v>
      </c>
    </row>
    <row r="908" spans="1:67" x14ac:dyDescent="0.25">
      <c r="A908" s="25" t="s">
        <v>128</v>
      </c>
      <c r="B908" s="25" t="s">
        <v>93</v>
      </c>
      <c r="C908" s="25" t="s">
        <v>91</v>
      </c>
      <c r="D908" s="26">
        <v>7</v>
      </c>
      <c r="F908" s="29">
        <v>0.51047200000000004</v>
      </c>
      <c r="G908" s="29">
        <v>-0.15728900000000001</v>
      </c>
      <c r="H908" s="29">
        <v>-0.186533</v>
      </c>
      <c r="I908" s="29">
        <v>-0.29544799999999999</v>
      </c>
      <c r="J908" s="29">
        <v>-0.47045399999999998</v>
      </c>
      <c r="K908" s="29">
        <v>-9.2530000000000001E-2</v>
      </c>
      <c r="L908" s="29">
        <v>-0.1195</v>
      </c>
      <c r="M908" s="58">
        <v>1.017736</v>
      </c>
      <c r="N908" s="58">
        <v>0.74099800000000005</v>
      </c>
      <c r="O908" s="58">
        <v>0.202959</v>
      </c>
      <c r="R908" s="31"/>
      <c r="S908" s="31">
        <f t="shared" si="1598"/>
        <v>-0.15728900000000001</v>
      </c>
      <c r="T908" s="31">
        <f t="shared" si="1599"/>
        <v>-0.186533</v>
      </c>
      <c r="U908" s="31">
        <f t="shared" si="1600"/>
        <v>-0.29544799999999999</v>
      </c>
      <c r="V908" s="31">
        <f t="shared" si="1601"/>
        <v>-0.47045399999999998</v>
      </c>
      <c r="W908" s="31">
        <f t="shared" si="1602"/>
        <v>-9.2530000000000001E-2</v>
      </c>
      <c r="X908" s="31">
        <f t="shared" si="1603"/>
        <v>-0.1195</v>
      </c>
      <c r="Y908" s="60">
        <f t="shared" si="1604"/>
        <v>0.74104654545454551</v>
      </c>
      <c r="Z908" s="60">
        <f t="shared" si="1605"/>
        <v>0.74099800000000005</v>
      </c>
      <c r="AA908" s="60">
        <f t="shared" si="1606"/>
        <v>0.202959</v>
      </c>
      <c r="AC908" s="60">
        <f>S908</f>
        <v>-0.15728900000000001</v>
      </c>
      <c r="AD908" s="60">
        <f t="shared" ref="AD908:AK923" si="1607">T908</f>
        <v>-0.186533</v>
      </c>
      <c r="AE908" s="60">
        <f t="shared" si="1607"/>
        <v>-0.29544799999999999</v>
      </c>
      <c r="AF908" s="60">
        <f t="shared" si="1607"/>
        <v>-0.47045399999999998</v>
      </c>
      <c r="AG908" s="60">
        <f t="shared" si="1607"/>
        <v>-9.2530000000000001E-2</v>
      </c>
      <c r="AH908" s="60">
        <f t="shared" si="1607"/>
        <v>-0.1195</v>
      </c>
      <c r="AI908" s="60">
        <f t="shared" si="1607"/>
        <v>0.74104654545454551</v>
      </c>
      <c r="AJ908" s="60">
        <f t="shared" si="1607"/>
        <v>0.74099800000000005</v>
      </c>
      <c r="AK908" s="60">
        <f t="shared" si="1607"/>
        <v>0.202959</v>
      </c>
      <c r="AM908" s="31">
        <f>AC908</f>
        <v>-0.15728900000000001</v>
      </c>
      <c r="AN908" s="31">
        <f t="shared" ref="AN908:AU908" si="1608">AD908</f>
        <v>-0.186533</v>
      </c>
      <c r="AO908" s="31">
        <f t="shared" si="1608"/>
        <v>-0.29544799999999999</v>
      </c>
      <c r="AP908" s="31">
        <f t="shared" si="1608"/>
        <v>-0.47045399999999998</v>
      </c>
      <c r="AQ908" s="31">
        <f t="shared" si="1608"/>
        <v>-9.2530000000000001E-2</v>
      </c>
      <c r="AR908" s="31">
        <f t="shared" si="1608"/>
        <v>-0.1195</v>
      </c>
      <c r="AS908" s="31">
        <f t="shared" si="1608"/>
        <v>0.74104654545454551</v>
      </c>
      <c r="AT908" s="31">
        <f t="shared" si="1608"/>
        <v>0.74099800000000005</v>
      </c>
      <c r="AU908" s="31">
        <f t="shared" si="1608"/>
        <v>0.202959</v>
      </c>
    </row>
    <row r="909" spans="1:67" x14ac:dyDescent="0.25">
      <c r="A909" s="25" t="s">
        <v>128</v>
      </c>
      <c r="B909" s="25" t="s">
        <v>93</v>
      </c>
      <c r="C909" s="25" t="s">
        <v>92</v>
      </c>
      <c r="D909" s="26">
        <v>8</v>
      </c>
      <c r="F909" s="29">
        <v>-0.35518899999999998</v>
      </c>
      <c r="G909" s="29">
        <v>-0.71707100000000001</v>
      </c>
      <c r="H909" s="29">
        <v>-0.66034899999999996</v>
      </c>
      <c r="I909" s="29">
        <v>-0.83084599999999997</v>
      </c>
      <c r="J909" s="29">
        <v>-0.87578599999999995</v>
      </c>
      <c r="K909" s="29">
        <v>-0.54142199999999996</v>
      </c>
      <c r="L909" s="29">
        <v>-0.64838099999999999</v>
      </c>
      <c r="M909" s="58">
        <v>-0.20755000000000001</v>
      </c>
      <c r="N909" s="58">
        <v>3.8032000000000003E-2</v>
      </c>
      <c r="O909" s="58">
        <v>-0.32011200000000001</v>
      </c>
      <c r="R909" s="31"/>
      <c r="S909" s="31">
        <f t="shared" si="1598"/>
        <v>-0.71707100000000001</v>
      </c>
      <c r="T909" s="31">
        <f t="shared" si="1599"/>
        <v>-0.66034899999999996</v>
      </c>
      <c r="U909" s="31">
        <f t="shared" si="1600"/>
        <v>-0.83084599999999997</v>
      </c>
      <c r="V909" s="31">
        <f t="shared" si="1601"/>
        <v>-0.87578599999999995</v>
      </c>
      <c r="W909" s="31">
        <f t="shared" si="1602"/>
        <v>-0.54142199999999996</v>
      </c>
      <c r="X909" s="31">
        <f t="shared" si="1603"/>
        <v>-0.64838099999999999</v>
      </c>
      <c r="Y909" s="60">
        <f t="shared" si="1604"/>
        <v>-0.28808036363636363</v>
      </c>
      <c r="Z909" s="60">
        <f t="shared" si="1605"/>
        <v>3.8032000000000003E-2</v>
      </c>
      <c r="AA909" s="60">
        <f t="shared" si="1606"/>
        <v>-0.32011200000000001</v>
      </c>
      <c r="AC909" s="60">
        <f t="shared" ref="AC909:AC928" si="1609">S909</f>
        <v>-0.71707100000000001</v>
      </c>
      <c r="AD909" s="60">
        <f t="shared" si="1607"/>
        <v>-0.66034899999999996</v>
      </c>
      <c r="AE909" s="60">
        <f t="shared" si="1607"/>
        <v>-0.83084599999999997</v>
      </c>
      <c r="AF909" s="60">
        <f t="shared" si="1607"/>
        <v>-0.87578599999999995</v>
      </c>
      <c r="AG909" s="60">
        <f t="shared" si="1607"/>
        <v>-0.54142199999999996</v>
      </c>
      <c r="AH909" s="60">
        <f t="shared" si="1607"/>
        <v>-0.64838099999999999</v>
      </c>
      <c r="AI909" s="60">
        <f t="shared" si="1607"/>
        <v>-0.28808036363636363</v>
      </c>
      <c r="AJ909" s="60">
        <f t="shared" si="1607"/>
        <v>3.8032000000000003E-2</v>
      </c>
      <c r="AK909" s="60">
        <f t="shared" si="1607"/>
        <v>-0.32011200000000001</v>
      </c>
      <c r="AM909" s="31">
        <f>AC909+AM908</f>
        <v>-0.87436000000000003</v>
      </c>
      <c r="AN909" s="31">
        <f t="shared" ref="AN909:AU924" si="1610">AD909+AN908</f>
        <v>-0.84688199999999991</v>
      </c>
      <c r="AO909" s="31">
        <f t="shared" si="1610"/>
        <v>-1.1262939999999999</v>
      </c>
      <c r="AP909" s="31">
        <f t="shared" si="1610"/>
        <v>-1.3462399999999999</v>
      </c>
      <c r="AQ909" s="31">
        <f t="shared" si="1610"/>
        <v>-0.63395199999999996</v>
      </c>
      <c r="AR909" s="31">
        <f t="shared" si="1610"/>
        <v>-0.76788100000000004</v>
      </c>
      <c r="AS909" s="31">
        <f t="shared" si="1610"/>
        <v>0.45296618181818188</v>
      </c>
      <c r="AT909" s="31">
        <f t="shared" si="1610"/>
        <v>0.77903</v>
      </c>
      <c r="AU909" s="31">
        <f t="shared" si="1610"/>
        <v>-0.11715300000000001</v>
      </c>
    </row>
    <row r="910" spans="1:67" x14ac:dyDescent="0.25">
      <c r="A910" s="25" t="s">
        <v>128</v>
      </c>
      <c r="B910" s="25" t="s">
        <v>93</v>
      </c>
      <c r="C910" s="25" t="s">
        <v>93</v>
      </c>
      <c r="D910" s="26">
        <v>9</v>
      </c>
      <c r="F910" s="29">
        <v>-0.545207</v>
      </c>
      <c r="G910" s="29">
        <v>-1.2714000000000001</v>
      </c>
      <c r="H910" s="29">
        <v>-1.269406</v>
      </c>
      <c r="I910" s="29">
        <v>-1.0961890000000001</v>
      </c>
      <c r="J910" s="29">
        <v>-0.191246</v>
      </c>
      <c r="K910" s="29">
        <v>-0.40484799999999999</v>
      </c>
      <c r="L910" s="29">
        <v>-1.1500459999999999</v>
      </c>
      <c r="M910" s="58">
        <v>-0.98483299999999996</v>
      </c>
      <c r="N910" s="58">
        <v>-1.17702</v>
      </c>
      <c r="O910" s="58">
        <v>-0.98910500000000001</v>
      </c>
      <c r="R910" s="31"/>
      <c r="S910" s="31">
        <f t="shared" si="1598"/>
        <v>-1.2714000000000001</v>
      </c>
      <c r="T910" s="31">
        <f t="shared" si="1599"/>
        <v>-1.269406</v>
      </c>
      <c r="U910" s="31">
        <f t="shared" si="1600"/>
        <v>-1.0961890000000001</v>
      </c>
      <c r="V910" s="31">
        <f t="shared" si="1601"/>
        <v>-0.191246</v>
      </c>
      <c r="W910" s="31">
        <f t="shared" si="1602"/>
        <v>-0.40484799999999999</v>
      </c>
      <c r="X910" s="31">
        <f t="shared" si="1603"/>
        <v>-1.1500459999999999</v>
      </c>
      <c r="Y910" s="60">
        <f t="shared" si="1604"/>
        <v>-0.74503699999999995</v>
      </c>
      <c r="Z910" s="60">
        <f t="shared" si="1605"/>
        <v>-1.17702</v>
      </c>
      <c r="AA910" s="60">
        <f t="shared" si="1606"/>
        <v>-0.98910500000000001</v>
      </c>
      <c r="AC910" s="60">
        <f t="shared" si="1609"/>
        <v>-1.2714000000000001</v>
      </c>
      <c r="AD910" s="60">
        <f t="shared" si="1607"/>
        <v>-1.269406</v>
      </c>
      <c r="AE910" s="60">
        <f t="shared" si="1607"/>
        <v>-1.0961890000000001</v>
      </c>
      <c r="AF910" s="60">
        <f t="shared" si="1607"/>
        <v>-0.191246</v>
      </c>
      <c r="AG910" s="60">
        <f t="shared" si="1607"/>
        <v>-0.40484799999999999</v>
      </c>
      <c r="AH910" s="60">
        <f t="shared" si="1607"/>
        <v>-1.1500459999999999</v>
      </c>
      <c r="AI910" s="60">
        <f t="shared" si="1607"/>
        <v>-0.74503699999999995</v>
      </c>
      <c r="AJ910" s="60">
        <f t="shared" si="1607"/>
        <v>-1.17702</v>
      </c>
      <c r="AK910" s="60">
        <f t="shared" si="1607"/>
        <v>-0.98910500000000001</v>
      </c>
      <c r="AM910" s="31">
        <f t="shared" ref="AM910:AM928" si="1611">AC910+AM909</f>
        <v>-2.1457600000000001</v>
      </c>
      <c r="AN910" s="31">
        <f t="shared" si="1610"/>
        <v>-2.1162879999999999</v>
      </c>
      <c r="AO910" s="31">
        <f t="shared" si="1610"/>
        <v>-2.222483</v>
      </c>
      <c r="AP910" s="31">
        <f t="shared" si="1610"/>
        <v>-1.5374859999999999</v>
      </c>
      <c r="AQ910" s="31">
        <f t="shared" si="1610"/>
        <v>-1.0387999999999999</v>
      </c>
      <c r="AR910" s="31">
        <f t="shared" si="1610"/>
        <v>-1.9179269999999999</v>
      </c>
      <c r="AS910" s="31">
        <f t="shared" si="1610"/>
        <v>-0.29207081818181807</v>
      </c>
      <c r="AT910" s="31">
        <f t="shared" si="1610"/>
        <v>-0.39798999999999995</v>
      </c>
      <c r="AU910" s="31">
        <f t="shared" si="1610"/>
        <v>-1.106258</v>
      </c>
    </row>
    <row r="911" spans="1:67" x14ac:dyDescent="0.25">
      <c r="A911" s="25" t="s">
        <v>128</v>
      </c>
      <c r="B911" s="25" t="s">
        <v>101</v>
      </c>
      <c r="C911" s="25" t="s">
        <v>91</v>
      </c>
      <c r="D911" s="26">
        <v>10</v>
      </c>
      <c r="F911" s="29">
        <v>-0.17747399999999999</v>
      </c>
      <c r="G911" s="29">
        <v>-0.57274199999999997</v>
      </c>
      <c r="H911" s="29">
        <v>-0.82930999999999999</v>
      </c>
      <c r="I911" s="29">
        <v>-0.43337100000000001</v>
      </c>
      <c r="J911" s="29">
        <v>-0.114854</v>
      </c>
      <c r="K911" s="29">
        <v>-0.55100300000000002</v>
      </c>
      <c r="L911" s="29">
        <v>-0.88780300000000001</v>
      </c>
      <c r="M911" s="58">
        <v>0.150752</v>
      </c>
      <c r="N911" s="58">
        <v>-0.48308600000000002</v>
      </c>
      <c r="O911" s="58">
        <v>-0.90521700000000005</v>
      </c>
      <c r="R911" s="31"/>
      <c r="S911" s="31">
        <f t="shared" si="1598"/>
        <v>-0.57274199999999997</v>
      </c>
      <c r="T911" s="31">
        <f t="shared" si="1599"/>
        <v>-0.82930999999999999</v>
      </c>
      <c r="U911" s="31">
        <f t="shared" si="1600"/>
        <v>-0.43337100000000001</v>
      </c>
      <c r="V911" s="31">
        <f t="shared" si="1601"/>
        <v>-0.114854</v>
      </c>
      <c r="W911" s="31">
        <f t="shared" si="1602"/>
        <v>-0.55100300000000002</v>
      </c>
      <c r="X911" s="31">
        <f t="shared" si="1603"/>
        <v>-0.88780300000000001</v>
      </c>
      <c r="Y911" s="60">
        <f t="shared" si="1604"/>
        <v>-2.8280363636363628E-2</v>
      </c>
      <c r="Z911" s="60">
        <f t="shared" si="1605"/>
        <v>-0.48308600000000002</v>
      </c>
      <c r="AA911" s="60">
        <f t="shared" si="1606"/>
        <v>-0.90521700000000005</v>
      </c>
      <c r="AC911" s="60">
        <f t="shared" si="1609"/>
        <v>-0.57274199999999997</v>
      </c>
      <c r="AD911" s="60">
        <f t="shared" si="1607"/>
        <v>-0.82930999999999999</v>
      </c>
      <c r="AE911" s="60">
        <f t="shared" si="1607"/>
        <v>-0.43337100000000001</v>
      </c>
      <c r="AF911" s="60">
        <f t="shared" si="1607"/>
        <v>-0.114854</v>
      </c>
      <c r="AG911" s="60">
        <f t="shared" si="1607"/>
        <v>-0.55100300000000002</v>
      </c>
      <c r="AH911" s="60">
        <f t="shared" si="1607"/>
        <v>-0.88780300000000001</v>
      </c>
      <c r="AI911" s="60">
        <f t="shared" si="1607"/>
        <v>-2.8280363636363628E-2</v>
      </c>
      <c r="AJ911" s="60">
        <f t="shared" si="1607"/>
        <v>-0.48308600000000002</v>
      </c>
      <c r="AK911" s="60">
        <f t="shared" si="1607"/>
        <v>-0.90521700000000005</v>
      </c>
      <c r="AM911" s="31">
        <f t="shared" si="1611"/>
        <v>-2.718502</v>
      </c>
      <c r="AN911" s="31">
        <f t="shared" si="1610"/>
        <v>-2.9455979999999999</v>
      </c>
      <c r="AO911" s="31">
        <f t="shared" si="1610"/>
        <v>-2.6558540000000002</v>
      </c>
      <c r="AP911" s="31">
        <f t="shared" si="1610"/>
        <v>-1.6523399999999999</v>
      </c>
      <c r="AQ911" s="31">
        <f t="shared" si="1610"/>
        <v>-1.5898029999999999</v>
      </c>
      <c r="AR911" s="31">
        <f t="shared" si="1610"/>
        <v>-2.8057300000000001</v>
      </c>
      <c r="AS911" s="31">
        <f t="shared" si="1610"/>
        <v>-0.32035118181818167</v>
      </c>
      <c r="AT911" s="31">
        <f t="shared" si="1610"/>
        <v>-0.88107599999999997</v>
      </c>
      <c r="AU911" s="31">
        <f t="shared" si="1610"/>
        <v>-2.0114749999999999</v>
      </c>
    </row>
    <row r="912" spans="1:67" x14ac:dyDescent="0.25">
      <c r="A912" s="25" t="s">
        <v>128</v>
      </c>
      <c r="B912" s="25" t="s">
        <v>101</v>
      </c>
      <c r="C912" s="25" t="s">
        <v>92</v>
      </c>
      <c r="D912" s="26">
        <v>11</v>
      </c>
      <c r="F912" s="29">
        <v>-1.3604320000000001</v>
      </c>
      <c r="G912" s="29">
        <v>-1.04782</v>
      </c>
      <c r="H912" s="29">
        <v>-1.056773</v>
      </c>
      <c r="I912" s="29">
        <v>-1.2400720000000001</v>
      </c>
      <c r="J912" s="29">
        <v>-1.0033989999999999</v>
      </c>
      <c r="K912" s="29">
        <v>-0.80161800000000005</v>
      </c>
      <c r="L912" s="29">
        <v>-1.3250440000000001</v>
      </c>
      <c r="M912" s="58">
        <v>-1.316786</v>
      </c>
      <c r="N912" s="58">
        <v>-1.1657839999999999</v>
      </c>
      <c r="O912" s="58">
        <v>-1.060821</v>
      </c>
      <c r="R912" s="31"/>
      <c r="S912" s="31">
        <f t="shared" si="1598"/>
        <v>-1.04782</v>
      </c>
      <c r="T912" s="31">
        <f t="shared" si="1599"/>
        <v>-1.056773</v>
      </c>
      <c r="U912" s="31">
        <f t="shared" si="1600"/>
        <v>-1.2400720000000001</v>
      </c>
      <c r="V912" s="31">
        <f t="shared" si="1601"/>
        <v>-1.0033989999999999</v>
      </c>
      <c r="W912" s="31">
        <f t="shared" si="1602"/>
        <v>-0.80161800000000005</v>
      </c>
      <c r="X912" s="31">
        <f t="shared" si="1603"/>
        <v>-1.3250440000000001</v>
      </c>
      <c r="Y912" s="60">
        <f t="shared" si="1604"/>
        <v>-1.3405929090909092</v>
      </c>
      <c r="Z912" s="60">
        <f t="shared" si="1605"/>
        <v>-1.1657839999999999</v>
      </c>
      <c r="AA912" s="60">
        <f t="shared" si="1606"/>
        <v>-1.060821</v>
      </c>
      <c r="AC912" s="60">
        <f t="shared" si="1609"/>
        <v>-1.04782</v>
      </c>
      <c r="AD912" s="60">
        <f t="shared" si="1607"/>
        <v>-1.056773</v>
      </c>
      <c r="AE912" s="60">
        <f t="shared" si="1607"/>
        <v>-1.2400720000000001</v>
      </c>
      <c r="AF912" s="60">
        <f t="shared" si="1607"/>
        <v>-1.0033989999999999</v>
      </c>
      <c r="AG912" s="60">
        <f t="shared" si="1607"/>
        <v>-0.80161800000000005</v>
      </c>
      <c r="AH912" s="60">
        <f t="shared" si="1607"/>
        <v>-1.3250440000000001</v>
      </c>
      <c r="AI912" s="60">
        <f t="shared" si="1607"/>
        <v>-1.3405929090909092</v>
      </c>
      <c r="AJ912" s="60">
        <f t="shared" si="1607"/>
        <v>-1.1657839999999999</v>
      </c>
      <c r="AK912" s="60">
        <f t="shared" si="1607"/>
        <v>-1.060821</v>
      </c>
      <c r="AM912" s="31">
        <f t="shared" si="1611"/>
        <v>-3.7663219999999997</v>
      </c>
      <c r="AN912" s="31">
        <f t="shared" si="1610"/>
        <v>-4.0023710000000001</v>
      </c>
      <c r="AO912" s="31">
        <f t="shared" si="1610"/>
        <v>-3.8959260000000002</v>
      </c>
      <c r="AP912" s="31">
        <f t="shared" si="1610"/>
        <v>-2.6557389999999996</v>
      </c>
      <c r="AQ912" s="31">
        <f t="shared" si="1610"/>
        <v>-2.3914209999999998</v>
      </c>
      <c r="AR912" s="31">
        <f t="shared" si="1610"/>
        <v>-4.1307740000000006</v>
      </c>
      <c r="AS912" s="31">
        <f t="shared" si="1610"/>
        <v>-1.6609440909090909</v>
      </c>
      <c r="AT912" s="31">
        <f t="shared" si="1610"/>
        <v>-2.0468599999999997</v>
      </c>
      <c r="AU912" s="31">
        <f t="shared" si="1610"/>
        <v>-3.0722959999999997</v>
      </c>
    </row>
    <row r="913" spans="1:47" x14ac:dyDescent="0.25">
      <c r="A913" s="25" t="s">
        <v>128</v>
      </c>
      <c r="B913" s="25" t="s">
        <v>101</v>
      </c>
      <c r="C913" s="25" t="s">
        <v>93</v>
      </c>
      <c r="D913" s="26">
        <v>12</v>
      </c>
      <c r="F913" s="29">
        <v>-0.96298300000000003</v>
      </c>
      <c r="G913" s="29">
        <v>-0.757629</v>
      </c>
      <c r="H913" s="29">
        <v>-0.80179</v>
      </c>
      <c r="I913" s="29">
        <v>-0.66879500000000003</v>
      </c>
      <c r="J913" s="29">
        <v>-0.38382699999999997</v>
      </c>
      <c r="K913" s="29">
        <v>-0.25515300000000002</v>
      </c>
      <c r="L913" s="29">
        <v>-0.70345999999999997</v>
      </c>
      <c r="M913" s="58">
        <v>-0.91303800000000002</v>
      </c>
      <c r="N913" s="58">
        <v>-0.91724000000000006</v>
      </c>
      <c r="O913" s="58">
        <v>-0.668547</v>
      </c>
      <c r="R913" s="31"/>
      <c r="S913" s="31">
        <f t="shared" si="1598"/>
        <v>-0.757629</v>
      </c>
      <c r="T913" s="31">
        <f t="shared" si="1599"/>
        <v>-0.80179</v>
      </c>
      <c r="U913" s="31">
        <f t="shared" si="1600"/>
        <v>-0.66879500000000003</v>
      </c>
      <c r="V913" s="31">
        <f t="shared" si="1601"/>
        <v>-0.38382699999999997</v>
      </c>
      <c r="W913" s="31">
        <f t="shared" si="1602"/>
        <v>-0.25515300000000002</v>
      </c>
      <c r="X913" s="31">
        <f t="shared" si="1603"/>
        <v>-0.70345999999999997</v>
      </c>
      <c r="Y913" s="60">
        <f t="shared" si="1604"/>
        <v>-0.94028072727272738</v>
      </c>
      <c r="Z913" s="60">
        <f t="shared" si="1605"/>
        <v>-0.91724000000000006</v>
      </c>
      <c r="AA913" s="60">
        <f t="shared" si="1606"/>
        <v>-0.668547</v>
      </c>
      <c r="AC913" s="60">
        <f t="shared" si="1609"/>
        <v>-0.757629</v>
      </c>
      <c r="AD913" s="60">
        <f t="shared" si="1607"/>
        <v>-0.80179</v>
      </c>
      <c r="AE913" s="60">
        <f t="shared" si="1607"/>
        <v>-0.66879500000000003</v>
      </c>
      <c r="AF913" s="60">
        <f t="shared" si="1607"/>
        <v>-0.38382699999999997</v>
      </c>
      <c r="AG913" s="60">
        <f t="shared" si="1607"/>
        <v>-0.25515300000000002</v>
      </c>
      <c r="AH913" s="60">
        <f t="shared" si="1607"/>
        <v>-0.70345999999999997</v>
      </c>
      <c r="AI913" s="60">
        <f t="shared" si="1607"/>
        <v>-0.94028072727272738</v>
      </c>
      <c r="AJ913" s="60">
        <f t="shared" si="1607"/>
        <v>-0.91724000000000006</v>
      </c>
      <c r="AK913" s="60">
        <f t="shared" si="1607"/>
        <v>-0.668547</v>
      </c>
      <c r="AM913" s="31">
        <f t="shared" si="1611"/>
        <v>-4.5239509999999994</v>
      </c>
      <c r="AN913" s="31">
        <f t="shared" si="1610"/>
        <v>-4.8041610000000006</v>
      </c>
      <c r="AO913" s="31">
        <f t="shared" si="1610"/>
        <v>-4.5647210000000005</v>
      </c>
      <c r="AP913" s="31">
        <f t="shared" si="1610"/>
        <v>-3.0395659999999998</v>
      </c>
      <c r="AQ913" s="31">
        <f t="shared" si="1610"/>
        <v>-2.6465739999999998</v>
      </c>
      <c r="AR913" s="31">
        <f t="shared" si="1610"/>
        <v>-4.8342340000000004</v>
      </c>
      <c r="AS913" s="31">
        <f t="shared" si="1610"/>
        <v>-2.6012248181818185</v>
      </c>
      <c r="AT913" s="31">
        <f t="shared" si="1610"/>
        <v>-2.9640999999999997</v>
      </c>
      <c r="AU913" s="31">
        <f t="shared" si="1610"/>
        <v>-3.7408429999999999</v>
      </c>
    </row>
    <row r="914" spans="1:47" x14ac:dyDescent="0.25">
      <c r="A914" s="25" t="s">
        <v>128</v>
      </c>
      <c r="B914" s="25" t="s">
        <v>102</v>
      </c>
      <c r="C914" s="25" t="s">
        <v>91</v>
      </c>
      <c r="D914" s="26">
        <v>13</v>
      </c>
      <c r="F914" s="29">
        <v>-1.953932</v>
      </c>
      <c r="G914" s="29">
        <v>-0.72179599999999999</v>
      </c>
      <c r="H914" s="29">
        <v>-0.39015899999999998</v>
      </c>
      <c r="I914" s="29">
        <v>-0.82099200000000006</v>
      </c>
      <c r="J914" s="29">
        <v>-9.3884999999999996E-2</v>
      </c>
      <c r="K914" s="29">
        <v>6.6970000000000002E-2</v>
      </c>
      <c r="L914" s="29">
        <v>-0.74384700000000004</v>
      </c>
      <c r="M914" s="58">
        <v>-2.0694409999999999</v>
      </c>
      <c r="N914" s="58">
        <v>-0.92685099999999998</v>
      </c>
      <c r="O914" s="58">
        <v>7.9215999999999995E-2</v>
      </c>
      <c r="R914" s="31"/>
      <c r="S914" s="31">
        <f t="shared" si="1598"/>
        <v>-0.72179599999999999</v>
      </c>
      <c r="T914" s="31">
        <f t="shared" si="1599"/>
        <v>-0.39015899999999998</v>
      </c>
      <c r="U914" s="31">
        <f t="shared" si="1600"/>
        <v>-0.82099200000000006</v>
      </c>
      <c r="V914" s="31">
        <f t="shared" si="1601"/>
        <v>-9.3884999999999996E-2</v>
      </c>
      <c r="W914" s="31">
        <f t="shared" si="1602"/>
        <v>6.6970000000000002E-2</v>
      </c>
      <c r="X914" s="31">
        <f t="shared" si="1603"/>
        <v>-0.74384700000000004</v>
      </c>
      <c r="Y914" s="60">
        <f t="shared" si="1604"/>
        <v>-2.0064360909090908</v>
      </c>
      <c r="Z914" s="60">
        <f t="shared" si="1605"/>
        <v>-0.92685099999999998</v>
      </c>
      <c r="AA914" s="60">
        <f t="shared" si="1606"/>
        <v>7.9215999999999995E-2</v>
      </c>
      <c r="AC914" s="60">
        <f t="shared" si="1609"/>
        <v>-0.72179599999999999</v>
      </c>
      <c r="AD914" s="60">
        <f t="shared" si="1607"/>
        <v>-0.39015899999999998</v>
      </c>
      <c r="AE914" s="60">
        <f t="shared" si="1607"/>
        <v>-0.82099200000000006</v>
      </c>
      <c r="AF914" s="60">
        <f t="shared" si="1607"/>
        <v>-9.3884999999999996E-2</v>
      </c>
      <c r="AG914" s="60">
        <f t="shared" si="1607"/>
        <v>6.6970000000000002E-2</v>
      </c>
      <c r="AH914" s="60">
        <f t="shared" si="1607"/>
        <v>-0.74384700000000004</v>
      </c>
      <c r="AI914" s="60">
        <f t="shared" si="1607"/>
        <v>-2.0064360909090908</v>
      </c>
      <c r="AJ914" s="60">
        <f t="shared" si="1607"/>
        <v>-0.92685099999999998</v>
      </c>
      <c r="AK914" s="60">
        <f t="shared" si="1607"/>
        <v>7.9215999999999995E-2</v>
      </c>
      <c r="AM914" s="31">
        <f t="shared" si="1611"/>
        <v>-5.2457469999999997</v>
      </c>
      <c r="AN914" s="31">
        <f t="shared" si="1610"/>
        <v>-5.1943200000000003</v>
      </c>
      <c r="AO914" s="31">
        <f t="shared" si="1610"/>
        <v>-5.3857130000000009</v>
      </c>
      <c r="AP914" s="31">
        <f t="shared" si="1610"/>
        <v>-3.133451</v>
      </c>
      <c r="AQ914" s="31">
        <f t="shared" si="1610"/>
        <v>-2.5796039999999998</v>
      </c>
      <c r="AR914" s="31">
        <f t="shared" si="1610"/>
        <v>-5.5780810000000001</v>
      </c>
      <c r="AS914" s="31">
        <f t="shared" si="1610"/>
        <v>-4.6076609090909093</v>
      </c>
      <c r="AT914" s="31">
        <f t="shared" si="1610"/>
        <v>-3.8909509999999998</v>
      </c>
      <c r="AU914" s="31">
        <f t="shared" si="1610"/>
        <v>-3.6616269999999997</v>
      </c>
    </row>
    <row r="915" spans="1:47" x14ac:dyDescent="0.25">
      <c r="A915" s="25" t="s">
        <v>128</v>
      </c>
      <c r="B915" s="25" t="s">
        <v>102</v>
      </c>
      <c r="C915" s="25" t="s">
        <v>92</v>
      </c>
      <c r="D915" s="26">
        <v>14</v>
      </c>
      <c r="F915" s="29">
        <v>0.23923</v>
      </c>
      <c r="G915" s="29">
        <v>0.20507300000000001</v>
      </c>
      <c r="H915" s="29">
        <v>-0.77507999999999999</v>
      </c>
      <c r="I915" s="29">
        <v>-7.2706000000000007E-2</v>
      </c>
      <c r="J915" s="29">
        <v>-0.19736600000000001</v>
      </c>
      <c r="K915" s="29">
        <v>-1.2677000000000001E-2</v>
      </c>
      <c r="L915" s="29">
        <v>-0.79063899999999998</v>
      </c>
      <c r="M915" s="58">
        <v>0.68903800000000004</v>
      </c>
      <c r="N915" s="58">
        <v>-1.388711</v>
      </c>
      <c r="O915" s="58">
        <v>-1.514329</v>
      </c>
      <c r="R915" s="31"/>
      <c r="S915" s="31">
        <f t="shared" si="1598"/>
        <v>0.20507300000000001</v>
      </c>
      <c r="T915" s="31">
        <f t="shared" si="1599"/>
        <v>-0.77507999999999999</v>
      </c>
      <c r="U915" s="31">
        <f t="shared" si="1600"/>
        <v>-7.2706000000000007E-2</v>
      </c>
      <c r="V915" s="31">
        <f t="shared" si="1601"/>
        <v>-0.19736600000000001</v>
      </c>
      <c r="W915" s="31">
        <f t="shared" si="1602"/>
        <v>-1.2677000000000001E-2</v>
      </c>
      <c r="X915" s="31">
        <f t="shared" si="1603"/>
        <v>-0.79063899999999998</v>
      </c>
      <c r="Y915" s="60">
        <f t="shared" si="1604"/>
        <v>0.44368818181818187</v>
      </c>
      <c r="Z915" s="60">
        <f t="shared" si="1605"/>
        <v>-1.388711</v>
      </c>
      <c r="AA915" s="60">
        <f t="shared" si="1606"/>
        <v>-1.514329</v>
      </c>
      <c r="AC915" s="60">
        <f t="shared" si="1609"/>
        <v>0.20507300000000001</v>
      </c>
      <c r="AD915" s="60">
        <f t="shared" si="1607"/>
        <v>-0.77507999999999999</v>
      </c>
      <c r="AE915" s="60">
        <f t="shared" si="1607"/>
        <v>-7.2706000000000007E-2</v>
      </c>
      <c r="AF915" s="60">
        <f t="shared" si="1607"/>
        <v>-0.19736600000000001</v>
      </c>
      <c r="AG915" s="60">
        <f t="shared" si="1607"/>
        <v>-1.2677000000000001E-2</v>
      </c>
      <c r="AH915" s="60">
        <f t="shared" si="1607"/>
        <v>-0.79063899999999998</v>
      </c>
      <c r="AI915" s="60">
        <f t="shared" si="1607"/>
        <v>0.44368818181818187</v>
      </c>
      <c r="AJ915" s="60">
        <f t="shared" si="1607"/>
        <v>-1.388711</v>
      </c>
      <c r="AK915" s="60">
        <f t="shared" si="1607"/>
        <v>-1.514329</v>
      </c>
      <c r="AM915" s="31">
        <f t="shared" si="1611"/>
        <v>-5.0406740000000001</v>
      </c>
      <c r="AN915" s="31">
        <f t="shared" si="1610"/>
        <v>-5.9694000000000003</v>
      </c>
      <c r="AO915" s="31">
        <f t="shared" si="1610"/>
        <v>-5.458419000000001</v>
      </c>
      <c r="AP915" s="31">
        <f t="shared" si="1610"/>
        <v>-3.3308170000000001</v>
      </c>
      <c r="AQ915" s="31">
        <f t="shared" si="1610"/>
        <v>-2.5922809999999998</v>
      </c>
      <c r="AR915" s="31">
        <f t="shared" si="1610"/>
        <v>-6.3687199999999997</v>
      </c>
      <c r="AS915" s="31">
        <f t="shared" si="1610"/>
        <v>-4.1639727272727276</v>
      </c>
      <c r="AT915" s="31">
        <f t="shared" si="1610"/>
        <v>-5.2796620000000001</v>
      </c>
      <c r="AU915" s="31">
        <f t="shared" si="1610"/>
        <v>-5.1759559999999993</v>
      </c>
    </row>
    <row r="916" spans="1:47" x14ac:dyDescent="0.25">
      <c r="A916" s="25" t="s">
        <v>128</v>
      </c>
      <c r="B916" s="25" t="s">
        <v>102</v>
      </c>
      <c r="C916" s="25" t="s">
        <v>93</v>
      </c>
      <c r="D916" s="26">
        <v>15</v>
      </c>
      <c r="F916" s="29">
        <v>-0.94873700000000005</v>
      </c>
      <c r="G916" s="29">
        <v>-0.22552800000000001</v>
      </c>
      <c r="H916" s="29">
        <v>-0.54705099999999995</v>
      </c>
      <c r="I916" s="29">
        <v>-1.0374E-2</v>
      </c>
      <c r="J916" s="29">
        <v>-0.34823300000000001</v>
      </c>
      <c r="K916" s="29">
        <v>-6.7987000000000006E-2</v>
      </c>
      <c r="L916" s="29">
        <v>-0.14871699999999999</v>
      </c>
      <c r="M916" s="58">
        <v>-0.52474699999999996</v>
      </c>
      <c r="N916" s="58">
        <v>-0.70217700000000005</v>
      </c>
      <c r="O916" s="58">
        <v>-1.0538369999999999</v>
      </c>
      <c r="R916" s="31"/>
      <c r="S916" s="31">
        <f t="shared" si="1598"/>
        <v>-0.22552800000000001</v>
      </c>
      <c r="T916" s="31">
        <f t="shared" si="1599"/>
        <v>-0.54705099999999995</v>
      </c>
      <c r="U916" s="31">
        <f t="shared" si="1600"/>
        <v>-1.0374E-2</v>
      </c>
      <c r="V916" s="31">
        <f t="shared" si="1601"/>
        <v>-0.34823300000000001</v>
      </c>
      <c r="W916" s="31">
        <f t="shared" si="1602"/>
        <v>-6.7987000000000006E-2</v>
      </c>
      <c r="X916" s="31">
        <f t="shared" si="1603"/>
        <v>-0.14871699999999999</v>
      </c>
      <c r="Y916" s="60">
        <f t="shared" si="1604"/>
        <v>-0.75601427272727273</v>
      </c>
      <c r="Z916" s="60">
        <f t="shared" si="1605"/>
        <v>-0.70217700000000005</v>
      </c>
      <c r="AA916" s="60">
        <f t="shared" si="1606"/>
        <v>-1.0538369999999999</v>
      </c>
      <c r="AC916" s="60">
        <f t="shared" si="1609"/>
        <v>-0.22552800000000001</v>
      </c>
      <c r="AD916" s="60">
        <f t="shared" si="1607"/>
        <v>-0.54705099999999995</v>
      </c>
      <c r="AE916" s="60">
        <f t="shared" si="1607"/>
        <v>-1.0374E-2</v>
      </c>
      <c r="AF916" s="60">
        <f t="shared" si="1607"/>
        <v>-0.34823300000000001</v>
      </c>
      <c r="AG916" s="60">
        <f t="shared" si="1607"/>
        <v>-6.7987000000000006E-2</v>
      </c>
      <c r="AH916" s="60">
        <f t="shared" si="1607"/>
        <v>-0.14871699999999999</v>
      </c>
      <c r="AI916" s="60">
        <f t="shared" si="1607"/>
        <v>-0.75601427272727273</v>
      </c>
      <c r="AJ916" s="60">
        <f t="shared" si="1607"/>
        <v>-0.70217700000000005</v>
      </c>
      <c r="AK916" s="60">
        <f t="shared" si="1607"/>
        <v>-1.0538369999999999</v>
      </c>
      <c r="AM916" s="31">
        <f t="shared" si="1611"/>
        <v>-5.2662019999999998</v>
      </c>
      <c r="AN916" s="31">
        <f t="shared" si="1610"/>
        <v>-6.516451</v>
      </c>
      <c r="AO916" s="31">
        <f t="shared" si="1610"/>
        <v>-5.4687930000000007</v>
      </c>
      <c r="AP916" s="31">
        <f t="shared" si="1610"/>
        <v>-3.6790500000000002</v>
      </c>
      <c r="AQ916" s="31">
        <f t="shared" si="1610"/>
        <v>-2.6602679999999999</v>
      </c>
      <c r="AR916" s="31">
        <f t="shared" si="1610"/>
        <v>-6.5174369999999993</v>
      </c>
      <c r="AS916" s="31">
        <f t="shared" si="1610"/>
        <v>-4.9199870000000008</v>
      </c>
      <c r="AT916" s="31">
        <f t="shared" si="1610"/>
        <v>-5.9818389999999999</v>
      </c>
      <c r="AU916" s="31">
        <f t="shared" si="1610"/>
        <v>-6.229792999999999</v>
      </c>
    </row>
    <row r="917" spans="1:47" x14ac:dyDescent="0.25">
      <c r="A917" s="25" t="s">
        <v>128</v>
      </c>
      <c r="B917" s="25" t="s">
        <v>103</v>
      </c>
      <c r="C917" s="25" t="s">
        <v>91</v>
      </c>
      <c r="D917" s="26">
        <v>16</v>
      </c>
      <c r="F917" s="29">
        <v>0.302342</v>
      </c>
      <c r="G917" s="29">
        <v>-0.12425</v>
      </c>
      <c r="H917" s="29">
        <v>-0.90927999999999998</v>
      </c>
      <c r="I917" s="29">
        <v>-0.108241</v>
      </c>
      <c r="J917" s="29">
        <v>-0.41408299999999998</v>
      </c>
      <c r="K917" s="29">
        <v>0.134767</v>
      </c>
      <c r="L917" s="29">
        <v>-0.95691000000000004</v>
      </c>
      <c r="M917" s="58">
        <v>0.63676200000000005</v>
      </c>
      <c r="N917" s="58">
        <v>-1.2184980000000001</v>
      </c>
      <c r="O917" s="58">
        <v>-0.983182</v>
      </c>
      <c r="R917" s="31"/>
      <c r="S917" s="31">
        <f t="shared" si="1598"/>
        <v>-0.12425</v>
      </c>
      <c r="T917" s="31">
        <f t="shared" si="1599"/>
        <v>-0.90927999999999998</v>
      </c>
      <c r="U917" s="31">
        <f t="shared" si="1600"/>
        <v>-0.108241</v>
      </c>
      <c r="V917" s="31">
        <f t="shared" si="1601"/>
        <v>-0.41408299999999998</v>
      </c>
      <c r="W917" s="31">
        <f t="shared" si="1602"/>
        <v>0.134767</v>
      </c>
      <c r="X917" s="31">
        <f t="shared" si="1603"/>
        <v>-0.95691000000000004</v>
      </c>
      <c r="Y917" s="60">
        <f t="shared" si="1604"/>
        <v>0.45435109090909093</v>
      </c>
      <c r="Z917" s="60">
        <f t="shared" si="1605"/>
        <v>-1.2184980000000001</v>
      </c>
      <c r="AA917" s="60">
        <f t="shared" si="1606"/>
        <v>-0.983182</v>
      </c>
      <c r="AC917" s="60">
        <f t="shared" si="1609"/>
        <v>-0.12425</v>
      </c>
      <c r="AD917" s="60">
        <f t="shared" si="1607"/>
        <v>-0.90927999999999998</v>
      </c>
      <c r="AE917" s="60">
        <f t="shared" si="1607"/>
        <v>-0.108241</v>
      </c>
      <c r="AF917" s="60">
        <f t="shared" si="1607"/>
        <v>-0.41408299999999998</v>
      </c>
      <c r="AG917" s="60">
        <f t="shared" si="1607"/>
        <v>0.134767</v>
      </c>
      <c r="AH917" s="60">
        <f t="shared" si="1607"/>
        <v>-0.95691000000000004</v>
      </c>
      <c r="AI917" s="60">
        <f t="shared" si="1607"/>
        <v>0.45435109090909093</v>
      </c>
      <c r="AJ917" s="60">
        <f t="shared" si="1607"/>
        <v>-1.2184980000000001</v>
      </c>
      <c r="AK917" s="60">
        <f t="shared" si="1607"/>
        <v>-0.983182</v>
      </c>
      <c r="AM917" s="31">
        <f t="shared" si="1611"/>
        <v>-5.3904519999999998</v>
      </c>
      <c r="AN917" s="31">
        <f t="shared" si="1610"/>
        <v>-7.4257309999999999</v>
      </c>
      <c r="AO917" s="31">
        <f t="shared" si="1610"/>
        <v>-5.5770340000000003</v>
      </c>
      <c r="AP917" s="31">
        <f t="shared" si="1610"/>
        <v>-4.0931329999999999</v>
      </c>
      <c r="AQ917" s="31">
        <f t="shared" si="1610"/>
        <v>-2.5255009999999998</v>
      </c>
      <c r="AR917" s="31">
        <f t="shared" si="1610"/>
        <v>-7.474346999999999</v>
      </c>
      <c r="AS917" s="31">
        <f t="shared" si="1610"/>
        <v>-4.4656359090909099</v>
      </c>
      <c r="AT917" s="31">
        <f t="shared" si="1610"/>
        <v>-7.2003370000000002</v>
      </c>
      <c r="AU917" s="31">
        <f t="shared" si="1610"/>
        <v>-7.2129749999999992</v>
      </c>
    </row>
    <row r="918" spans="1:47" x14ac:dyDescent="0.25">
      <c r="A918" s="25" t="s">
        <v>128</v>
      </c>
      <c r="B918" s="25" t="s">
        <v>103</v>
      </c>
      <c r="C918" s="25" t="s">
        <v>92</v>
      </c>
      <c r="D918" s="26">
        <v>17</v>
      </c>
      <c r="F918" s="29">
        <v>0.57767400000000002</v>
      </c>
      <c r="G918" s="29">
        <v>0.29397200000000001</v>
      </c>
      <c r="H918" s="29">
        <v>0.25368400000000002</v>
      </c>
      <c r="I918" s="29">
        <v>4.4928000000000003E-2</v>
      </c>
      <c r="J918" s="29">
        <v>2.3817999999999999E-2</v>
      </c>
      <c r="K918" s="29">
        <v>0.77284399999999998</v>
      </c>
      <c r="L918" s="29">
        <v>-0.26203799999999999</v>
      </c>
      <c r="M918" s="58">
        <v>0.882382</v>
      </c>
      <c r="N918" s="58">
        <v>-0.57670900000000003</v>
      </c>
      <c r="O918" s="58">
        <v>-1.5591680000000001</v>
      </c>
      <c r="R918" s="31"/>
      <c r="S918" s="31">
        <f t="shared" si="1598"/>
        <v>0.29397200000000001</v>
      </c>
      <c r="T918" s="31">
        <f t="shared" si="1599"/>
        <v>0.25368400000000002</v>
      </c>
      <c r="U918" s="31">
        <f t="shared" si="1600"/>
        <v>4.4928000000000003E-2</v>
      </c>
      <c r="V918" s="31">
        <f t="shared" si="1601"/>
        <v>2.3817999999999999E-2</v>
      </c>
      <c r="W918" s="31">
        <f t="shared" si="1602"/>
        <v>0.77284399999999998</v>
      </c>
      <c r="X918" s="31">
        <f t="shared" si="1603"/>
        <v>-0.26203799999999999</v>
      </c>
      <c r="Y918" s="60">
        <f t="shared" si="1604"/>
        <v>0.71617763636363641</v>
      </c>
      <c r="Z918" s="60">
        <f t="shared" si="1605"/>
        <v>-0.57670900000000003</v>
      </c>
      <c r="AA918" s="60">
        <f t="shared" si="1606"/>
        <v>-1.5591680000000001</v>
      </c>
      <c r="AC918" s="60">
        <f t="shared" si="1609"/>
        <v>0.29397200000000001</v>
      </c>
      <c r="AD918" s="60">
        <f t="shared" si="1607"/>
        <v>0.25368400000000002</v>
      </c>
      <c r="AE918" s="60">
        <f t="shared" si="1607"/>
        <v>4.4928000000000003E-2</v>
      </c>
      <c r="AF918" s="60">
        <f t="shared" si="1607"/>
        <v>2.3817999999999999E-2</v>
      </c>
      <c r="AG918" s="60">
        <f t="shared" si="1607"/>
        <v>0.77284399999999998</v>
      </c>
      <c r="AH918" s="60">
        <f t="shared" si="1607"/>
        <v>-0.26203799999999999</v>
      </c>
      <c r="AI918" s="60">
        <f t="shared" si="1607"/>
        <v>0.71617763636363641</v>
      </c>
      <c r="AJ918" s="60">
        <f t="shared" si="1607"/>
        <v>-0.57670900000000003</v>
      </c>
      <c r="AK918" s="60">
        <f t="shared" si="1607"/>
        <v>-1.5591680000000001</v>
      </c>
      <c r="AM918" s="31">
        <f t="shared" si="1611"/>
        <v>-5.0964799999999997</v>
      </c>
      <c r="AN918" s="31">
        <f t="shared" si="1610"/>
        <v>-7.1720470000000001</v>
      </c>
      <c r="AO918" s="31">
        <f t="shared" si="1610"/>
        <v>-5.5321060000000006</v>
      </c>
      <c r="AP918" s="31">
        <f t="shared" si="1610"/>
        <v>-4.0693149999999996</v>
      </c>
      <c r="AQ918" s="31">
        <f t="shared" si="1610"/>
        <v>-1.7526569999999997</v>
      </c>
      <c r="AR918" s="31">
        <f t="shared" si="1610"/>
        <v>-7.7363849999999985</v>
      </c>
      <c r="AS918" s="31">
        <f t="shared" si="1610"/>
        <v>-3.7494582727272734</v>
      </c>
      <c r="AT918" s="31">
        <f t="shared" si="1610"/>
        <v>-7.7770460000000003</v>
      </c>
      <c r="AU918" s="31">
        <f t="shared" si="1610"/>
        <v>-8.7721429999999998</v>
      </c>
    </row>
    <row r="919" spans="1:47" x14ac:dyDescent="0.25">
      <c r="A919" s="25" t="s">
        <v>128</v>
      </c>
      <c r="B919" s="25" t="s">
        <v>103</v>
      </c>
      <c r="C919" s="25" t="s">
        <v>93</v>
      </c>
      <c r="D919" s="26">
        <v>18</v>
      </c>
      <c r="F919" s="29">
        <v>-0.74232600000000004</v>
      </c>
      <c r="G919" s="29">
        <v>-0.61929699999999999</v>
      </c>
      <c r="H919" s="29">
        <v>-0.91128699999999996</v>
      </c>
      <c r="I919" s="29">
        <v>-0.95226</v>
      </c>
      <c r="J919" s="29">
        <v>-0.89429999999999998</v>
      </c>
      <c r="K919" s="29">
        <v>-0.31183100000000002</v>
      </c>
      <c r="L919" s="29">
        <v>-1.2975760000000001</v>
      </c>
      <c r="M919" s="58">
        <v>-8.3991999999999997E-2</v>
      </c>
      <c r="N919" s="58">
        <v>-2.3633999999999999</v>
      </c>
      <c r="O919" s="58" t="s">
        <v>132</v>
      </c>
      <c r="R919" s="31"/>
      <c r="S919" s="31">
        <f t="shared" si="1598"/>
        <v>-0.61929699999999999</v>
      </c>
      <c r="T919" s="31">
        <f t="shared" si="1599"/>
        <v>-0.91128699999999996</v>
      </c>
      <c r="U919" s="31">
        <f t="shared" si="1600"/>
        <v>-0.95226</v>
      </c>
      <c r="V919" s="31">
        <f t="shared" si="1601"/>
        <v>-0.89429999999999998</v>
      </c>
      <c r="W919" s="31">
        <f t="shared" si="1602"/>
        <v>-0.31183100000000002</v>
      </c>
      <c r="X919" s="31">
        <f t="shared" si="1603"/>
        <v>-1.2975760000000001</v>
      </c>
      <c r="Y919" s="60">
        <f t="shared" si="1604"/>
        <v>-0.44308327272727266</v>
      </c>
      <c r="Z919" s="60">
        <f t="shared" si="1605"/>
        <v>-2.3633999999999999</v>
      </c>
      <c r="AA919" s="84">
        <f>(AA918+AA920)/2</f>
        <v>-1.088797</v>
      </c>
      <c r="AC919" s="60">
        <f t="shared" si="1609"/>
        <v>-0.61929699999999999</v>
      </c>
      <c r="AD919" s="60">
        <f t="shared" si="1607"/>
        <v>-0.91128699999999996</v>
      </c>
      <c r="AE919" s="60">
        <f t="shared" si="1607"/>
        <v>-0.95226</v>
      </c>
      <c r="AF919" s="60">
        <f t="shared" si="1607"/>
        <v>-0.89429999999999998</v>
      </c>
      <c r="AG919" s="60">
        <f t="shared" si="1607"/>
        <v>-0.31183100000000002</v>
      </c>
      <c r="AH919" s="60">
        <f t="shared" si="1607"/>
        <v>-1.2975760000000001</v>
      </c>
      <c r="AI919" s="60">
        <f t="shared" si="1607"/>
        <v>-0.44308327272727266</v>
      </c>
      <c r="AJ919" s="60">
        <f t="shared" si="1607"/>
        <v>-2.3633999999999999</v>
      </c>
      <c r="AK919" s="60">
        <f t="shared" si="1607"/>
        <v>-1.088797</v>
      </c>
      <c r="AM919" s="31">
        <f t="shared" si="1611"/>
        <v>-5.7157769999999992</v>
      </c>
      <c r="AN919" s="31">
        <f t="shared" si="1610"/>
        <v>-8.0833340000000007</v>
      </c>
      <c r="AO919" s="31">
        <f t="shared" si="1610"/>
        <v>-6.4843660000000005</v>
      </c>
      <c r="AP919" s="31">
        <f t="shared" si="1610"/>
        <v>-4.9636149999999999</v>
      </c>
      <c r="AQ919" s="31">
        <f t="shared" si="1610"/>
        <v>-2.0644879999999999</v>
      </c>
      <c r="AR919" s="31">
        <f t="shared" si="1610"/>
        <v>-9.0339609999999979</v>
      </c>
      <c r="AS919" s="31">
        <f t="shared" si="1610"/>
        <v>-4.1925415454545458</v>
      </c>
      <c r="AT919" s="31">
        <f t="shared" si="1610"/>
        <v>-10.140446000000001</v>
      </c>
      <c r="AU919" s="31">
        <f t="shared" si="1610"/>
        <v>-9.8609399999999994</v>
      </c>
    </row>
    <row r="920" spans="1:47" x14ac:dyDescent="0.25">
      <c r="A920" s="25" t="s">
        <v>128</v>
      </c>
      <c r="B920" s="25" t="s">
        <v>90</v>
      </c>
      <c r="C920" s="25" t="s">
        <v>91</v>
      </c>
      <c r="D920" s="26">
        <v>19</v>
      </c>
      <c r="F920" s="29">
        <v>-1.2759E-2</v>
      </c>
      <c r="G920" s="29">
        <v>-0.74005299999999996</v>
      </c>
      <c r="H920" s="29">
        <v>0.16958799999999999</v>
      </c>
      <c r="I920" s="29">
        <v>-0.39351700000000001</v>
      </c>
      <c r="J920" s="29">
        <v>-0.110897</v>
      </c>
      <c r="K920" s="29">
        <v>0.91363399999999995</v>
      </c>
      <c r="L920" s="29">
        <v>0.32828400000000002</v>
      </c>
      <c r="M920" s="58">
        <v>-0.124641</v>
      </c>
      <c r="N920" s="58">
        <v>0.26097999999999999</v>
      </c>
      <c r="O920" s="58">
        <v>-0.61842600000000003</v>
      </c>
      <c r="R920" s="31"/>
      <c r="S920" s="31">
        <f t="shared" si="1598"/>
        <v>-0.74005299999999996</v>
      </c>
      <c r="T920" s="31">
        <f t="shared" si="1599"/>
        <v>0.16958799999999999</v>
      </c>
      <c r="U920" s="31">
        <f t="shared" si="1600"/>
        <v>-0.39351700000000001</v>
      </c>
      <c r="V920" s="31">
        <f t="shared" si="1601"/>
        <v>-0.110897</v>
      </c>
      <c r="W920" s="31">
        <f t="shared" si="1602"/>
        <v>0.91363399999999995</v>
      </c>
      <c r="X920" s="31">
        <f t="shared" si="1603"/>
        <v>0.32828400000000002</v>
      </c>
      <c r="Y920" s="60">
        <f t="shared" si="1604"/>
        <v>-6.3614454545454543E-2</v>
      </c>
      <c r="Z920" s="60">
        <f t="shared" si="1605"/>
        <v>0.26097999999999999</v>
      </c>
      <c r="AA920" s="60">
        <f t="shared" si="1606"/>
        <v>-0.61842600000000003</v>
      </c>
      <c r="AC920" s="60">
        <f t="shared" si="1609"/>
        <v>-0.74005299999999996</v>
      </c>
      <c r="AD920" s="60">
        <f t="shared" si="1607"/>
        <v>0.16958799999999999</v>
      </c>
      <c r="AE920" s="60">
        <f t="shared" si="1607"/>
        <v>-0.39351700000000001</v>
      </c>
      <c r="AF920" s="60">
        <f t="shared" si="1607"/>
        <v>-0.110897</v>
      </c>
      <c r="AG920" s="60">
        <f t="shared" si="1607"/>
        <v>0.91363399999999995</v>
      </c>
      <c r="AH920" s="60">
        <f t="shared" si="1607"/>
        <v>0.32828400000000002</v>
      </c>
      <c r="AI920" s="60">
        <f t="shared" si="1607"/>
        <v>-6.3614454545454543E-2</v>
      </c>
      <c r="AJ920" s="60">
        <f t="shared" si="1607"/>
        <v>0.26097999999999999</v>
      </c>
      <c r="AK920" s="60">
        <f t="shared" si="1607"/>
        <v>-0.61842600000000003</v>
      </c>
      <c r="AM920" s="31">
        <f t="shared" si="1611"/>
        <v>-6.4558299999999988</v>
      </c>
      <c r="AN920" s="31">
        <f t="shared" si="1610"/>
        <v>-7.9137460000000006</v>
      </c>
      <c r="AO920" s="31">
        <f t="shared" si="1610"/>
        <v>-6.8778830000000006</v>
      </c>
      <c r="AP920" s="31">
        <f t="shared" si="1610"/>
        <v>-5.0745119999999995</v>
      </c>
      <c r="AQ920" s="31">
        <f t="shared" si="1610"/>
        <v>-1.1508539999999998</v>
      </c>
      <c r="AR920" s="31">
        <f t="shared" si="1610"/>
        <v>-8.7056769999999979</v>
      </c>
      <c r="AS920" s="31">
        <f t="shared" si="1610"/>
        <v>-4.2561560000000007</v>
      </c>
      <c r="AT920" s="31">
        <f t="shared" si="1610"/>
        <v>-9.8794660000000007</v>
      </c>
      <c r="AU920" s="31">
        <f t="shared" si="1610"/>
        <v>-10.479365999999999</v>
      </c>
    </row>
    <row r="921" spans="1:47" x14ac:dyDescent="0.25">
      <c r="A921" s="25" t="s">
        <v>128</v>
      </c>
      <c r="B921" s="25" t="s">
        <v>90</v>
      </c>
      <c r="C921" s="25" t="s">
        <v>92</v>
      </c>
      <c r="D921" s="26">
        <v>20</v>
      </c>
      <c r="F921" s="29">
        <v>-1.1255040000000001</v>
      </c>
      <c r="G921" s="29">
        <v>-0.35433700000000001</v>
      </c>
      <c r="H921" s="29">
        <v>-0.18987200000000001</v>
      </c>
      <c r="I921" s="29">
        <v>-0.427672</v>
      </c>
      <c r="J921" s="29">
        <v>-0.45684000000000002</v>
      </c>
      <c r="K921" s="29">
        <v>0.45547799999999999</v>
      </c>
      <c r="L921" s="29">
        <v>-0.31328899999999998</v>
      </c>
      <c r="M921" s="58">
        <v>-0.68740699999999999</v>
      </c>
      <c r="N921" s="58">
        <v>-0.90231799999999995</v>
      </c>
      <c r="O921" s="58">
        <v>-1.0443439999999999</v>
      </c>
      <c r="R921" s="31"/>
      <c r="S921" s="31">
        <f t="shared" si="1598"/>
        <v>-0.35433700000000001</v>
      </c>
      <c r="T921" s="31">
        <f t="shared" si="1599"/>
        <v>-0.18987200000000001</v>
      </c>
      <c r="U921" s="31">
        <f t="shared" si="1600"/>
        <v>-0.427672</v>
      </c>
      <c r="V921" s="31">
        <f t="shared" si="1601"/>
        <v>-0.45684000000000002</v>
      </c>
      <c r="W921" s="31">
        <f t="shared" si="1602"/>
        <v>0.45547799999999999</v>
      </c>
      <c r="X921" s="31">
        <f t="shared" si="1603"/>
        <v>-0.31328899999999998</v>
      </c>
      <c r="Y921" s="60">
        <f t="shared" si="1604"/>
        <v>-0.926369</v>
      </c>
      <c r="Z921" s="60">
        <f t="shared" si="1605"/>
        <v>-0.90231799999999995</v>
      </c>
      <c r="AA921" s="60">
        <f t="shared" si="1606"/>
        <v>-1.0443439999999999</v>
      </c>
      <c r="AC921" s="60">
        <f t="shared" si="1609"/>
        <v>-0.35433700000000001</v>
      </c>
      <c r="AD921" s="60">
        <f t="shared" si="1607"/>
        <v>-0.18987200000000001</v>
      </c>
      <c r="AE921" s="60">
        <f t="shared" si="1607"/>
        <v>-0.427672</v>
      </c>
      <c r="AF921" s="60">
        <f t="shared" si="1607"/>
        <v>-0.45684000000000002</v>
      </c>
      <c r="AG921" s="60">
        <f t="shared" si="1607"/>
        <v>0.45547799999999999</v>
      </c>
      <c r="AH921" s="60">
        <f t="shared" si="1607"/>
        <v>-0.31328899999999998</v>
      </c>
      <c r="AI921" s="60">
        <f t="shared" si="1607"/>
        <v>-0.926369</v>
      </c>
      <c r="AJ921" s="60">
        <f t="shared" si="1607"/>
        <v>-0.90231799999999995</v>
      </c>
      <c r="AK921" s="60">
        <f t="shared" si="1607"/>
        <v>-1.0443439999999999</v>
      </c>
      <c r="AM921" s="31">
        <f t="shared" si="1611"/>
        <v>-6.810166999999999</v>
      </c>
      <c r="AN921" s="31">
        <f t="shared" si="1610"/>
        <v>-8.1036180000000009</v>
      </c>
      <c r="AO921" s="31">
        <f t="shared" si="1610"/>
        <v>-7.3055550000000009</v>
      </c>
      <c r="AP921" s="31">
        <f t="shared" si="1610"/>
        <v>-5.5313519999999992</v>
      </c>
      <c r="AQ921" s="31">
        <f t="shared" si="1610"/>
        <v>-0.69537599999999977</v>
      </c>
      <c r="AR921" s="31">
        <f t="shared" si="1610"/>
        <v>-9.0189659999999972</v>
      </c>
      <c r="AS921" s="31">
        <f t="shared" si="1610"/>
        <v>-5.1825250000000009</v>
      </c>
      <c r="AT921" s="31">
        <f t="shared" si="1610"/>
        <v>-10.781784</v>
      </c>
      <c r="AU921" s="31">
        <f t="shared" si="1610"/>
        <v>-11.523709999999999</v>
      </c>
    </row>
    <row r="922" spans="1:47" x14ac:dyDescent="0.25">
      <c r="A922" s="25" t="s">
        <v>128</v>
      </c>
      <c r="B922" s="25" t="s">
        <v>90</v>
      </c>
      <c r="C922" s="25" t="s">
        <v>93</v>
      </c>
      <c r="D922" s="26">
        <v>21</v>
      </c>
      <c r="F922" s="29">
        <v>-2.428E-3</v>
      </c>
      <c r="G922" s="29">
        <v>0.13688800000000001</v>
      </c>
      <c r="H922" s="29">
        <v>0.49239899999999998</v>
      </c>
      <c r="I922" s="29">
        <v>-0.16292200000000001</v>
      </c>
      <c r="J922" s="29">
        <v>-0.27942299999999998</v>
      </c>
      <c r="K922" s="29">
        <v>0.58164300000000002</v>
      </c>
      <c r="L922" s="29">
        <v>-6.9758000000000001E-2</v>
      </c>
      <c r="M922" s="58">
        <v>0.15423700000000001</v>
      </c>
      <c r="N922" s="58">
        <v>-0.61120200000000002</v>
      </c>
      <c r="O922" s="58">
        <v>-0.79566400000000004</v>
      </c>
      <c r="R922" s="31"/>
      <c r="S922" s="31">
        <f t="shared" si="1598"/>
        <v>0.13688800000000001</v>
      </c>
      <c r="T922" s="31">
        <f t="shared" si="1599"/>
        <v>0.49239899999999998</v>
      </c>
      <c r="U922" s="31">
        <f t="shared" si="1600"/>
        <v>-0.16292200000000001</v>
      </c>
      <c r="V922" s="31">
        <f t="shared" si="1601"/>
        <v>-0.27942299999999998</v>
      </c>
      <c r="W922" s="31">
        <f t="shared" si="1602"/>
        <v>0.58164300000000002</v>
      </c>
      <c r="X922" s="31">
        <f t="shared" si="1603"/>
        <v>-6.9758000000000001E-2</v>
      </c>
      <c r="Y922" s="60">
        <f t="shared" si="1604"/>
        <v>6.8783363636363629E-2</v>
      </c>
      <c r="Z922" s="60">
        <f t="shared" si="1605"/>
        <v>-0.61120200000000002</v>
      </c>
      <c r="AA922" s="60">
        <f t="shared" si="1606"/>
        <v>-0.79566400000000004</v>
      </c>
      <c r="AC922" s="60">
        <f t="shared" si="1609"/>
        <v>0.13688800000000001</v>
      </c>
      <c r="AD922" s="60">
        <f t="shared" si="1607"/>
        <v>0.49239899999999998</v>
      </c>
      <c r="AE922" s="60">
        <f t="shared" si="1607"/>
        <v>-0.16292200000000001</v>
      </c>
      <c r="AF922" s="60">
        <f t="shared" si="1607"/>
        <v>-0.27942299999999998</v>
      </c>
      <c r="AG922" s="60">
        <f t="shared" si="1607"/>
        <v>0.58164300000000002</v>
      </c>
      <c r="AH922" s="60">
        <f t="shared" si="1607"/>
        <v>-6.9758000000000001E-2</v>
      </c>
      <c r="AI922" s="60">
        <f t="shared" si="1607"/>
        <v>6.8783363636363629E-2</v>
      </c>
      <c r="AJ922" s="60">
        <f t="shared" si="1607"/>
        <v>-0.61120200000000002</v>
      </c>
      <c r="AK922" s="60">
        <f t="shared" si="1607"/>
        <v>-0.79566400000000004</v>
      </c>
      <c r="AM922" s="31">
        <f t="shared" si="1611"/>
        <v>-6.6732789999999991</v>
      </c>
      <c r="AN922" s="31">
        <f t="shared" si="1610"/>
        <v>-7.6112190000000011</v>
      </c>
      <c r="AO922" s="31">
        <f t="shared" si="1610"/>
        <v>-7.4684770000000009</v>
      </c>
      <c r="AP922" s="31">
        <f t="shared" si="1610"/>
        <v>-5.8107749999999996</v>
      </c>
      <c r="AQ922" s="31">
        <f t="shared" si="1610"/>
        <v>-0.11373299999999975</v>
      </c>
      <c r="AR922" s="31">
        <f t="shared" si="1610"/>
        <v>-9.0887239999999974</v>
      </c>
      <c r="AS922" s="31">
        <f t="shared" si="1610"/>
        <v>-5.1137416363636374</v>
      </c>
      <c r="AT922" s="31">
        <f t="shared" si="1610"/>
        <v>-11.392986000000001</v>
      </c>
      <c r="AU922" s="31">
        <f t="shared" si="1610"/>
        <v>-12.319374</v>
      </c>
    </row>
    <row r="923" spans="1:47" x14ac:dyDescent="0.25">
      <c r="A923" s="25" t="s">
        <v>128</v>
      </c>
      <c r="B923" s="25" t="s">
        <v>94</v>
      </c>
      <c r="C923" s="25" t="s">
        <v>91</v>
      </c>
      <c r="D923" s="26">
        <v>22</v>
      </c>
      <c r="F923" s="29">
        <v>0.118353</v>
      </c>
      <c r="G923" s="29">
        <v>-0.19403899999999999</v>
      </c>
      <c r="H923" s="29">
        <v>-0.48902299999999999</v>
      </c>
      <c r="I923" s="29">
        <v>-0.12751199999999999</v>
      </c>
      <c r="J923" s="29">
        <v>0.26799099999999998</v>
      </c>
      <c r="K923" s="29">
        <v>-0.14593600000000001</v>
      </c>
      <c r="L923" s="29">
        <v>-0.79124700000000003</v>
      </c>
      <c r="M923" s="58">
        <v>0.27754499999999999</v>
      </c>
      <c r="N923" s="58">
        <v>-0.73441000000000001</v>
      </c>
      <c r="O923" s="58">
        <v>-1.344659</v>
      </c>
      <c r="R923" s="31"/>
      <c r="S923" s="31">
        <f t="shared" si="1598"/>
        <v>-0.19403899999999999</v>
      </c>
      <c r="T923" s="31">
        <f t="shared" si="1599"/>
        <v>-0.48902299999999999</v>
      </c>
      <c r="U923" s="31">
        <f t="shared" si="1600"/>
        <v>-0.12751199999999999</v>
      </c>
      <c r="V923" s="31">
        <f t="shared" si="1601"/>
        <v>0.26799099999999998</v>
      </c>
      <c r="W923" s="31">
        <f t="shared" si="1602"/>
        <v>-0.14593600000000001</v>
      </c>
      <c r="X923" s="31">
        <f t="shared" si="1603"/>
        <v>-0.79124700000000003</v>
      </c>
      <c r="Y923" s="60">
        <f t="shared" si="1604"/>
        <v>0.19071300000000002</v>
      </c>
      <c r="Z923" s="60">
        <f t="shared" si="1605"/>
        <v>-0.73441000000000001</v>
      </c>
      <c r="AA923" s="60">
        <f t="shared" si="1606"/>
        <v>-1.344659</v>
      </c>
      <c r="AC923" s="60">
        <f t="shared" si="1609"/>
        <v>-0.19403899999999999</v>
      </c>
      <c r="AD923" s="60">
        <f t="shared" si="1607"/>
        <v>-0.48902299999999999</v>
      </c>
      <c r="AE923" s="60">
        <f t="shared" si="1607"/>
        <v>-0.12751199999999999</v>
      </c>
      <c r="AF923" s="60">
        <f t="shared" si="1607"/>
        <v>0.26799099999999998</v>
      </c>
      <c r="AG923" s="60">
        <f t="shared" si="1607"/>
        <v>-0.14593600000000001</v>
      </c>
      <c r="AH923" s="60">
        <f t="shared" si="1607"/>
        <v>-0.79124700000000003</v>
      </c>
      <c r="AI923" s="60">
        <f t="shared" si="1607"/>
        <v>0.19071300000000002</v>
      </c>
      <c r="AJ923" s="60">
        <f t="shared" si="1607"/>
        <v>-0.73441000000000001</v>
      </c>
      <c r="AK923" s="60">
        <f t="shared" si="1607"/>
        <v>-1.344659</v>
      </c>
      <c r="AM923" s="31">
        <f t="shared" si="1611"/>
        <v>-6.8673179999999991</v>
      </c>
      <c r="AN923" s="31">
        <f t="shared" si="1610"/>
        <v>-8.1002420000000015</v>
      </c>
      <c r="AO923" s="31">
        <f t="shared" si="1610"/>
        <v>-7.5959890000000012</v>
      </c>
      <c r="AP923" s="31">
        <f t="shared" si="1610"/>
        <v>-5.5427839999999993</v>
      </c>
      <c r="AQ923" s="31">
        <f t="shared" si="1610"/>
        <v>-0.25966899999999976</v>
      </c>
      <c r="AR923" s="31">
        <f t="shared" si="1610"/>
        <v>-9.8799709999999976</v>
      </c>
      <c r="AS923" s="31">
        <f t="shared" si="1610"/>
        <v>-4.9230286363636377</v>
      </c>
      <c r="AT923" s="31">
        <f t="shared" si="1610"/>
        <v>-12.127396000000001</v>
      </c>
      <c r="AU923" s="31">
        <f t="shared" si="1610"/>
        <v>-13.664033</v>
      </c>
    </row>
    <row r="924" spans="1:47" x14ac:dyDescent="0.25">
      <c r="A924" s="25" t="s">
        <v>128</v>
      </c>
      <c r="B924" s="25" t="s">
        <v>94</v>
      </c>
      <c r="C924" s="25" t="s">
        <v>92</v>
      </c>
      <c r="D924" s="26">
        <v>23</v>
      </c>
      <c r="F924" s="29">
        <v>-0.63199899999999998</v>
      </c>
      <c r="G924" s="29">
        <v>-0.77722000000000002</v>
      </c>
      <c r="H924" s="29">
        <v>-0.237787</v>
      </c>
      <c r="I924" s="29">
        <v>-0.55568099999999998</v>
      </c>
      <c r="J924" s="29">
        <v>1.1696899999999999</v>
      </c>
      <c r="K924" s="29">
        <v>0.38305299999999998</v>
      </c>
      <c r="L924" s="29">
        <v>-0.189083</v>
      </c>
      <c r="M924" s="58">
        <v>-1.203986</v>
      </c>
      <c r="N924" s="58">
        <v>-0.34199400000000002</v>
      </c>
      <c r="O924" s="58">
        <v>-1.1546479999999999</v>
      </c>
      <c r="R924" s="31"/>
      <c r="S924" s="31">
        <f t="shared" si="1598"/>
        <v>-0.77722000000000002</v>
      </c>
      <c r="T924" s="31">
        <f t="shared" si="1599"/>
        <v>-0.237787</v>
      </c>
      <c r="U924" s="31">
        <f t="shared" si="1600"/>
        <v>-0.55568099999999998</v>
      </c>
      <c r="V924" s="31">
        <f t="shared" si="1601"/>
        <v>1.1696899999999999</v>
      </c>
      <c r="W924" s="31">
        <f t="shared" si="1602"/>
        <v>0.38305299999999998</v>
      </c>
      <c r="X924" s="31">
        <f t="shared" si="1603"/>
        <v>-0.189083</v>
      </c>
      <c r="Y924" s="60">
        <f t="shared" si="1604"/>
        <v>-0.89199309090909107</v>
      </c>
      <c r="Z924" s="60">
        <f t="shared" si="1605"/>
        <v>-0.34199400000000002</v>
      </c>
      <c r="AA924" s="60">
        <f t="shared" si="1606"/>
        <v>-1.1546479999999999</v>
      </c>
      <c r="AC924" s="60">
        <f t="shared" si="1609"/>
        <v>-0.77722000000000002</v>
      </c>
      <c r="AD924" s="60">
        <f t="shared" ref="AD924:AD928" si="1612">T924</f>
        <v>-0.237787</v>
      </c>
      <c r="AE924" s="60">
        <f t="shared" ref="AE924:AE928" si="1613">U924</f>
        <v>-0.55568099999999998</v>
      </c>
      <c r="AF924" s="60">
        <f t="shared" ref="AF924:AF928" si="1614">V924</f>
        <v>1.1696899999999999</v>
      </c>
      <c r="AG924" s="60">
        <f t="shared" ref="AG924:AG928" si="1615">W924</f>
        <v>0.38305299999999998</v>
      </c>
      <c r="AH924" s="60">
        <f t="shared" ref="AH924:AH928" si="1616">X924</f>
        <v>-0.189083</v>
      </c>
      <c r="AI924" s="60">
        <f t="shared" ref="AI924:AI928" si="1617">Y924</f>
        <v>-0.89199309090909107</v>
      </c>
      <c r="AJ924" s="60">
        <f t="shared" ref="AJ924:AJ928" si="1618">Z924</f>
        <v>-0.34199400000000002</v>
      </c>
      <c r="AK924" s="60">
        <f t="shared" ref="AK924:AK928" si="1619">AA924</f>
        <v>-1.1546479999999999</v>
      </c>
      <c r="AM924" s="31">
        <f t="shared" si="1611"/>
        <v>-7.6445379999999989</v>
      </c>
      <c r="AN924" s="31">
        <f t="shared" si="1610"/>
        <v>-8.3380290000000024</v>
      </c>
      <c r="AO924" s="31">
        <f t="shared" si="1610"/>
        <v>-8.1516700000000011</v>
      </c>
      <c r="AP924" s="31">
        <f t="shared" si="1610"/>
        <v>-4.3730939999999991</v>
      </c>
      <c r="AQ924" s="31">
        <f t="shared" si="1610"/>
        <v>0.12338400000000022</v>
      </c>
      <c r="AR924" s="31">
        <f t="shared" si="1610"/>
        <v>-10.069053999999998</v>
      </c>
      <c r="AS924" s="31">
        <f t="shared" si="1610"/>
        <v>-5.8150217272727289</v>
      </c>
      <c r="AT924" s="31">
        <f t="shared" si="1610"/>
        <v>-12.469390000000001</v>
      </c>
      <c r="AU924" s="31">
        <f t="shared" si="1610"/>
        <v>-14.818681</v>
      </c>
    </row>
    <row r="925" spans="1:47" x14ac:dyDescent="0.25">
      <c r="A925" s="25" t="s">
        <v>128</v>
      </c>
      <c r="B925" s="25" t="s">
        <v>94</v>
      </c>
      <c r="C925" s="25" t="s">
        <v>93</v>
      </c>
      <c r="D925" s="26">
        <v>24</v>
      </c>
      <c r="F925" s="29" t="s">
        <v>132</v>
      </c>
      <c r="G925" s="29">
        <v>-1.543315</v>
      </c>
      <c r="H925" s="29">
        <v>-0.73410399999999998</v>
      </c>
      <c r="I925" s="29">
        <v>-0.54618</v>
      </c>
      <c r="J925" s="29">
        <v>1.7783260000000001</v>
      </c>
      <c r="K925" s="29">
        <v>1.3809149999999999</v>
      </c>
      <c r="L925" s="29">
        <v>0.24771599999999999</v>
      </c>
      <c r="M925" s="58">
        <v>-1.802041</v>
      </c>
      <c r="N925" s="58">
        <v>-0.21470500000000001</v>
      </c>
      <c r="O925" s="58">
        <v>-0.51264399999999999</v>
      </c>
      <c r="R925" s="31"/>
      <c r="S925" s="31">
        <f t="shared" si="1598"/>
        <v>-1.543315</v>
      </c>
      <c r="T925" s="31">
        <f t="shared" si="1599"/>
        <v>-0.73410399999999998</v>
      </c>
      <c r="U925" s="31">
        <f t="shared" si="1600"/>
        <v>-0.54618</v>
      </c>
      <c r="V925" s="31">
        <f t="shared" si="1601"/>
        <v>1.7783260000000001</v>
      </c>
      <c r="W925" s="31">
        <f t="shared" si="1602"/>
        <v>1.3809149999999999</v>
      </c>
      <c r="X925" s="31">
        <f t="shared" si="1603"/>
        <v>0.24771599999999999</v>
      </c>
      <c r="Y925" s="84">
        <f>(Y924+Y926)/2</f>
        <v>-0.41561904545454553</v>
      </c>
      <c r="Z925" s="60">
        <f t="shared" si="1605"/>
        <v>-0.21470500000000001</v>
      </c>
      <c r="AA925" s="60">
        <f t="shared" si="1606"/>
        <v>-0.51264399999999999</v>
      </c>
      <c r="AC925" s="60">
        <f t="shared" si="1609"/>
        <v>-1.543315</v>
      </c>
      <c r="AD925" s="60">
        <f t="shared" si="1612"/>
        <v>-0.73410399999999998</v>
      </c>
      <c r="AE925" s="60">
        <f t="shared" si="1613"/>
        <v>-0.54618</v>
      </c>
      <c r="AF925" s="60">
        <f t="shared" si="1614"/>
        <v>1.7783260000000001</v>
      </c>
      <c r="AG925" s="60">
        <f t="shared" si="1615"/>
        <v>1.3809149999999999</v>
      </c>
      <c r="AH925" s="60">
        <f t="shared" si="1616"/>
        <v>0.24771599999999999</v>
      </c>
      <c r="AI925" s="60">
        <f t="shared" si="1617"/>
        <v>-0.41561904545454553</v>
      </c>
      <c r="AJ925" s="60">
        <f t="shared" si="1618"/>
        <v>-0.21470500000000001</v>
      </c>
      <c r="AK925" s="60">
        <f t="shared" si="1619"/>
        <v>-0.51264399999999999</v>
      </c>
      <c r="AM925" s="31">
        <f t="shared" si="1611"/>
        <v>-9.1878529999999987</v>
      </c>
      <c r="AN925" s="31">
        <f t="shared" ref="AN925:AN928" si="1620">AD925+AN924</f>
        <v>-9.0721330000000027</v>
      </c>
      <c r="AO925" s="31">
        <f t="shared" ref="AO925:AO928" si="1621">AE925+AO924</f>
        <v>-8.6978500000000007</v>
      </c>
      <c r="AP925" s="31">
        <f t="shared" ref="AP925:AP928" si="1622">AF925+AP924</f>
        <v>-2.5947679999999993</v>
      </c>
      <c r="AQ925" s="31">
        <f t="shared" ref="AQ925:AQ928" si="1623">AG925+AQ924</f>
        <v>1.5042990000000001</v>
      </c>
      <c r="AR925" s="31">
        <f t="shared" ref="AR925:AR928" si="1624">AH925+AR924</f>
        <v>-9.8213379999999972</v>
      </c>
      <c r="AS925" s="31">
        <f t="shared" ref="AS925:AS928" si="1625">AI925+AS924</f>
        <v>-6.2306407727272743</v>
      </c>
      <c r="AT925" s="31">
        <f t="shared" ref="AT925:AT928" si="1626">AJ925+AT924</f>
        <v>-12.684095000000001</v>
      </c>
      <c r="AU925" s="31">
        <f t="shared" ref="AU925:AU928" si="1627">AK925+AU924</f>
        <v>-15.331325</v>
      </c>
    </row>
    <row r="926" spans="1:47" x14ac:dyDescent="0.25">
      <c r="A926" s="25" t="s">
        <v>128</v>
      </c>
      <c r="B926" s="25" t="s">
        <v>95</v>
      </c>
      <c r="C926" s="25" t="s">
        <v>91</v>
      </c>
      <c r="D926" s="26">
        <v>25</v>
      </c>
      <c r="F926" s="29">
        <v>0.12422999999999999</v>
      </c>
      <c r="G926" s="29">
        <v>-1.133704</v>
      </c>
      <c r="H926" s="29">
        <v>-0.30383300000000002</v>
      </c>
      <c r="I926" s="29">
        <v>-0.62738899999999997</v>
      </c>
      <c r="J926" s="29">
        <v>0.42627700000000002</v>
      </c>
      <c r="K926" s="29">
        <v>0.50928499999999999</v>
      </c>
      <c r="L926" s="29">
        <v>-0.16506100000000001</v>
      </c>
      <c r="M926" s="58">
        <v>-1.5415E-2</v>
      </c>
      <c r="N926" s="58">
        <v>-0.68164899999999995</v>
      </c>
      <c r="O926" s="58">
        <v>-0.85577199999999998</v>
      </c>
      <c r="R926" s="31"/>
      <c r="S926" s="31">
        <f t="shared" si="1598"/>
        <v>-1.133704</v>
      </c>
      <c r="T926" s="31">
        <f t="shared" si="1599"/>
        <v>-0.30383300000000002</v>
      </c>
      <c r="U926" s="31">
        <f t="shared" si="1600"/>
        <v>-0.62738899999999997</v>
      </c>
      <c r="V926" s="31">
        <f t="shared" si="1601"/>
        <v>0.42627700000000002</v>
      </c>
      <c r="W926" s="31">
        <f t="shared" si="1602"/>
        <v>0.50928499999999999</v>
      </c>
      <c r="X926" s="31">
        <f t="shared" si="1603"/>
        <v>-0.16506100000000001</v>
      </c>
      <c r="Y926" s="60">
        <f t="shared" si="1604"/>
        <v>6.0754999999999997E-2</v>
      </c>
      <c r="Z926" s="60">
        <f t="shared" si="1605"/>
        <v>-0.68164899999999995</v>
      </c>
      <c r="AA926" s="60">
        <f t="shared" si="1606"/>
        <v>-0.85577199999999998</v>
      </c>
      <c r="AC926" s="60">
        <f t="shared" si="1609"/>
        <v>-1.133704</v>
      </c>
      <c r="AD926" s="60">
        <f t="shared" si="1612"/>
        <v>-0.30383300000000002</v>
      </c>
      <c r="AE926" s="60">
        <f t="shared" si="1613"/>
        <v>-0.62738899999999997</v>
      </c>
      <c r="AF926" s="60">
        <f t="shared" si="1614"/>
        <v>0.42627700000000002</v>
      </c>
      <c r="AG926" s="60">
        <f t="shared" si="1615"/>
        <v>0.50928499999999999</v>
      </c>
      <c r="AH926" s="60">
        <f t="shared" si="1616"/>
        <v>-0.16506100000000001</v>
      </c>
      <c r="AI926" s="60">
        <f t="shared" si="1617"/>
        <v>6.0754999999999997E-2</v>
      </c>
      <c r="AJ926" s="60">
        <f t="shared" si="1618"/>
        <v>-0.68164899999999995</v>
      </c>
      <c r="AK926" s="60">
        <f t="shared" si="1619"/>
        <v>-0.85577199999999998</v>
      </c>
      <c r="AM926" s="31">
        <f t="shared" si="1611"/>
        <v>-10.321556999999999</v>
      </c>
      <c r="AN926" s="31">
        <f t="shared" si="1620"/>
        <v>-9.3759660000000018</v>
      </c>
      <c r="AO926" s="31">
        <f t="shared" si="1621"/>
        <v>-9.3252389999999998</v>
      </c>
      <c r="AP926" s="31">
        <f t="shared" si="1622"/>
        <v>-2.1684909999999995</v>
      </c>
      <c r="AQ926" s="31">
        <f t="shared" si="1623"/>
        <v>2.0135839999999998</v>
      </c>
      <c r="AR926" s="31">
        <f t="shared" si="1624"/>
        <v>-9.9863989999999969</v>
      </c>
      <c r="AS926" s="31">
        <f t="shared" si="1625"/>
        <v>-6.169885772727274</v>
      </c>
      <c r="AT926" s="31">
        <f t="shared" si="1626"/>
        <v>-13.365744000000001</v>
      </c>
      <c r="AU926" s="31">
        <f t="shared" si="1627"/>
        <v>-16.187097000000001</v>
      </c>
    </row>
    <row r="927" spans="1:47" x14ac:dyDescent="0.25">
      <c r="A927" s="25" t="s">
        <v>128</v>
      </c>
      <c r="B927" s="25" t="s">
        <v>95</v>
      </c>
      <c r="C927" s="25" t="s">
        <v>92</v>
      </c>
      <c r="D927" s="26">
        <v>26</v>
      </c>
      <c r="F927" s="29">
        <v>0.67310999999999999</v>
      </c>
      <c r="G927" s="29">
        <v>-0.80019099999999999</v>
      </c>
      <c r="H927" s="29">
        <v>-1.7905999999999998E-2</v>
      </c>
      <c r="I927" s="29">
        <v>-0.60406599999999999</v>
      </c>
      <c r="J927" s="29">
        <v>0.86981699999999995</v>
      </c>
      <c r="K927" s="29">
        <v>0.87800500000000004</v>
      </c>
      <c r="L927" s="29">
        <v>0.59893200000000002</v>
      </c>
      <c r="M927" s="58">
        <v>0.19470499999999999</v>
      </c>
      <c r="N927" s="58">
        <v>0.72813000000000005</v>
      </c>
      <c r="O927" s="58">
        <v>0.81079599999999996</v>
      </c>
      <c r="R927" s="31"/>
      <c r="S927" s="31">
        <f t="shared" si="1598"/>
        <v>-0.80019099999999999</v>
      </c>
      <c r="T927" s="31">
        <f t="shared" si="1599"/>
        <v>-1.7905999999999998E-2</v>
      </c>
      <c r="U927" s="31">
        <f t="shared" si="1600"/>
        <v>-0.60406599999999999</v>
      </c>
      <c r="V927" s="31">
        <f t="shared" si="1601"/>
        <v>0.86981699999999995</v>
      </c>
      <c r="W927" s="31">
        <f t="shared" si="1602"/>
        <v>0.87800500000000004</v>
      </c>
      <c r="X927" s="31">
        <f t="shared" si="1603"/>
        <v>0.59893200000000002</v>
      </c>
      <c r="Y927" s="60">
        <f t="shared" si="1604"/>
        <v>0.45565318181818187</v>
      </c>
      <c r="Z927" s="60">
        <f t="shared" si="1605"/>
        <v>0.72813000000000005</v>
      </c>
      <c r="AA927" s="60">
        <f t="shared" si="1606"/>
        <v>0.81079599999999996</v>
      </c>
      <c r="AC927" s="60">
        <f t="shared" si="1609"/>
        <v>-0.80019099999999999</v>
      </c>
      <c r="AD927" s="60">
        <f t="shared" si="1612"/>
        <v>-1.7905999999999998E-2</v>
      </c>
      <c r="AE927" s="60">
        <f t="shared" si="1613"/>
        <v>-0.60406599999999999</v>
      </c>
      <c r="AF927" s="60">
        <f t="shared" si="1614"/>
        <v>0.86981699999999995</v>
      </c>
      <c r="AG927" s="60">
        <f t="shared" si="1615"/>
        <v>0.87800500000000004</v>
      </c>
      <c r="AH927" s="60">
        <f t="shared" si="1616"/>
        <v>0.59893200000000002</v>
      </c>
      <c r="AI927" s="60">
        <f t="shared" si="1617"/>
        <v>0.45565318181818187</v>
      </c>
      <c r="AJ927" s="60">
        <f t="shared" si="1618"/>
        <v>0.72813000000000005</v>
      </c>
      <c r="AK927" s="60">
        <f t="shared" si="1619"/>
        <v>0.81079599999999996</v>
      </c>
      <c r="AM927" s="31">
        <f t="shared" si="1611"/>
        <v>-11.121747999999998</v>
      </c>
      <c r="AN927" s="31">
        <f t="shared" si="1620"/>
        <v>-9.3938720000000018</v>
      </c>
      <c r="AO927" s="31">
        <f t="shared" si="1621"/>
        <v>-9.9293049999999994</v>
      </c>
      <c r="AP927" s="31">
        <f t="shared" si="1622"/>
        <v>-1.2986739999999997</v>
      </c>
      <c r="AQ927" s="31">
        <f t="shared" si="1623"/>
        <v>2.8915889999999997</v>
      </c>
      <c r="AR927" s="31">
        <f t="shared" si="1624"/>
        <v>-9.3874669999999973</v>
      </c>
      <c r="AS927" s="31">
        <f t="shared" si="1625"/>
        <v>-5.7142325909090923</v>
      </c>
      <c r="AT927" s="31">
        <f t="shared" si="1626"/>
        <v>-12.637614000000001</v>
      </c>
      <c r="AU927" s="31">
        <f t="shared" si="1627"/>
        <v>-15.376301000000002</v>
      </c>
    </row>
    <row r="928" spans="1:47" x14ac:dyDescent="0.25">
      <c r="A928" s="25" t="s">
        <v>128</v>
      </c>
      <c r="B928" s="25" t="s">
        <v>95</v>
      </c>
      <c r="C928" s="25" t="s">
        <v>93</v>
      </c>
      <c r="D928" s="26">
        <v>27</v>
      </c>
      <c r="F928" s="29">
        <v>-0.69438699999999998</v>
      </c>
      <c r="G928" s="29">
        <v>-2.048969</v>
      </c>
      <c r="H928" s="29">
        <v>-0.99342399999999997</v>
      </c>
      <c r="I928" s="29">
        <v>-1.1775690000000001</v>
      </c>
      <c r="J928" s="29">
        <v>0.84107500000000002</v>
      </c>
      <c r="K928" s="29">
        <v>1.2236050000000001</v>
      </c>
      <c r="L928" s="29">
        <v>2.9086000000000001E-2</v>
      </c>
      <c r="M928" s="58">
        <v>-0.51996799999999999</v>
      </c>
      <c r="N928" s="58">
        <v>-2.6779000000000001E-2</v>
      </c>
      <c r="O928" s="58">
        <v>-0.56236600000000003</v>
      </c>
      <c r="R928" s="31"/>
      <c r="S928" s="31">
        <f t="shared" si="1598"/>
        <v>-2.048969</v>
      </c>
      <c r="T928" s="31">
        <f t="shared" si="1599"/>
        <v>-0.99342399999999997</v>
      </c>
      <c r="U928" s="31">
        <f t="shared" si="1600"/>
        <v>-1.1775690000000001</v>
      </c>
      <c r="V928" s="31">
        <f t="shared" si="1601"/>
        <v>0.84107500000000002</v>
      </c>
      <c r="W928" s="31">
        <f t="shared" si="1602"/>
        <v>1.2236050000000001</v>
      </c>
      <c r="X928" s="31">
        <f t="shared" si="1603"/>
        <v>2.9086000000000001E-2</v>
      </c>
      <c r="Y928" s="60">
        <f t="shared" si="1604"/>
        <v>-0.61510563636363635</v>
      </c>
      <c r="Z928" s="60">
        <f t="shared" si="1605"/>
        <v>-2.6779000000000001E-2</v>
      </c>
      <c r="AA928" s="60">
        <f t="shared" si="1606"/>
        <v>-0.56236600000000003</v>
      </c>
      <c r="AC928" s="60">
        <f t="shared" si="1609"/>
        <v>-2.048969</v>
      </c>
      <c r="AD928" s="60">
        <f t="shared" si="1612"/>
        <v>-0.99342399999999997</v>
      </c>
      <c r="AE928" s="60">
        <f t="shared" si="1613"/>
        <v>-1.1775690000000001</v>
      </c>
      <c r="AF928" s="60">
        <f t="shared" si="1614"/>
        <v>0.84107500000000002</v>
      </c>
      <c r="AG928" s="60">
        <f t="shared" si="1615"/>
        <v>1.2236050000000001</v>
      </c>
      <c r="AH928" s="60">
        <f t="shared" si="1616"/>
        <v>2.9086000000000001E-2</v>
      </c>
      <c r="AI928" s="60">
        <f t="shared" si="1617"/>
        <v>-0.61510563636363635</v>
      </c>
      <c r="AJ928" s="60">
        <f t="shared" si="1618"/>
        <v>-2.6779000000000001E-2</v>
      </c>
      <c r="AK928" s="60">
        <f t="shared" si="1619"/>
        <v>-0.56236600000000003</v>
      </c>
      <c r="AM928" s="31">
        <f t="shared" si="1611"/>
        <v>-13.170716999999998</v>
      </c>
      <c r="AN928" s="31">
        <f t="shared" si="1620"/>
        <v>-10.387296000000001</v>
      </c>
      <c r="AO928" s="31">
        <f t="shared" si="1621"/>
        <v>-11.106873999999999</v>
      </c>
      <c r="AP928" s="31">
        <f t="shared" si="1622"/>
        <v>-0.45759899999999964</v>
      </c>
      <c r="AQ928" s="31">
        <f t="shared" si="1623"/>
        <v>4.1151939999999998</v>
      </c>
      <c r="AR928" s="31">
        <f t="shared" si="1624"/>
        <v>-9.3583809999999978</v>
      </c>
      <c r="AS928" s="31">
        <f t="shared" si="1625"/>
        <v>-6.3293382272727285</v>
      </c>
      <c r="AT928" s="31">
        <f t="shared" si="1626"/>
        <v>-12.664393</v>
      </c>
      <c r="AU928" s="31">
        <f t="shared" si="1627"/>
        <v>-15.938667000000002</v>
      </c>
    </row>
    <row r="929" spans="1:67" x14ac:dyDescent="0.25">
      <c r="A929" s="25" t="s">
        <v>128</v>
      </c>
      <c r="B929" s="25" t="s">
        <v>96</v>
      </c>
      <c r="C929" s="25" t="s">
        <v>91</v>
      </c>
      <c r="D929" s="26">
        <v>28</v>
      </c>
      <c r="F929" s="29">
        <v>-1.235924</v>
      </c>
      <c r="G929" s="29">
        <v>-0.66198299999999999</v>
      </c>
      <c r="H929" s="29">
        <v>-2.7962000000000001E-2</v>
      </c>
      <c r="I929" s="29">
        <v>-0.74455300000000002</v>
      </c>
      <c r="J929" s="29">
        <v>6.7765000000000006E-2</v>
      </c>
      <c r="K929" s="29">
        <v>0.61877599999999999</v>
      </c>
      <c r="L929" s="29">
        <v>-7.6756000000000005E-2</v>
      </c>
      <c r="M929" s="58">
        <v>-1.1239669999999999</v>
      </c>
      <c r="N929" s="58">
        <v>-0.17816399999999999</v>
      </c>
      <c r="O929" s="58">
        <v>0.21318599999999999</v>
      </c>
      <c r="R929" s="31"/>
      <c r="S929" s="31">
        <f t="shared" si="1598"/>
        <v>-0.66198299999999999</v>
      </c>
      <c r="T929" s="31">
        <f t="shared" si="1599"/>
        <v>-2.7962000000000001E-2</v>
      </c>
      <c r="U929" s="31">
        <f t="shared" si="1600"/>
        <v>-0.74455300000000002</v>
      </c>
      <c r="V929" s="31">
        <f t="shared" si="1601"/>
        <v>6.7765000000000006E-2</v>
      </c>
      <c r="W929" s="31">
        <f t="shared" si="1602"/>
        <v>0.61877599999999999</v>
      </c>
      <c r="X929" s="31">
        <f t="shared" si="1603"/>
        <v>-7.6756000000000005E-2</v>
      </c>
      <c r="Y929" s="60">
        <f t="shared" si="1604"/>
        <v>-1.1850344545454545</v>
      </c>
      <c r="Z929" s="60">
        <f t="shared" si="1605"/>
        <v>-0.17816399999999999</v>
      </c>
      <c r="AA929" s="60">
        <f t="shared" si="1606"/>
        <v>0.21318599999999999</v>
      </c>
      <c r="AC929" s="60"/>
      <c r="AD929" s="60"/>
      <c r="AE929" s="60"/>
      <c r="AF929" s="60"/>
      <c r="AG929" s="60"/>
      <c r="AH929" s="60"/>
      <c r="AI929" s="60"/>
      <c r="AJ929" s="60"/>
      <c r="AK929" s="60"/>
      <c r="AM929" s="31"/>
      <c r="AN929" s="31"/>
      <c r="AO929" s="31"/>
      <c r="AP929" s="31"/>
      <c r="AQ929" s="31"/>
      <c r="AR929" s="31"/>
      <c r="AS929" s="60"/>
      <c r="AW929" s="29">
        <f>S929</f>
        <v>-0.66198299999999999</v>
      </c>
      <c r="AX929" s="29">
        <f t="shared" ref="AX929:BE943" si="1628">T929</f>
        <v>-2.7962000000000001E-2</v>
      </c>
      <c r="AY929" s="29">
        <f t="shared" si="1628"/>
        <v>-0.74455300000000002</v>
      </c>
      <c r="AZ929" s="29">
        <f t="shared" si="1628"/>
        <v>6.7765000000000006E-2</v>
      </c>
      <c r="BA929" s="29">
        <f t="shared" si="1628"/>
        <v>0.61877599999999999</v>
      </c>
      <c r="BB929" s="29">
        <f t="shared" si="1628"/>
        <v>-7.6756000000000005E-2</v>
      </c>
      <c r="BC929" s="29">
        <f t="shared" si="1628"/>
        <v>-1.1850344545454545</v>
      </c>
      <c r="BD929" s="29">
        <f t="shared" si="1628"/>
        <v>-0.17816399999999999</v>
      </c>
      <c r="BE929" s="29">
        <f t="shared" si="1628"/>
        <v>0.21318599999999999</v>
      </c>
      <c r="BG929" s="29">
        <f>AW929</f>
        <v>-0.66198299999999999</v>
      </c>
      <c r="BH929" s="29">
        <f t="shared" ref="BH929:BO929" si="1629">AX929</f>
        <v>-2.7962000000000001E-2</v>
      </c>
      <c r="BI929" s="29">
        <f t="shared" si="1629"/>
        <v>-0.74455300000000002</v>
      </c>
      <c r="BJ929" s="29">
        <f t="shared" si="1629"/>
        <v>6.7765000000000006E-2</v>
      </c>
      <c r="BK929" s="29">
        <f t="shared" si="1629"/>
        <v>0.61877599999999999</v>
      </c>
      <c r="BL929" s="29">
        <f t="shared" si="1629"/>
        <v>-7.6756000000000005E-2</v>
      </c>
      <c r="BM929" s="29">
        <f t="shared" si="1629"/>
        <v>-1.1850344545454545</v>
      </c>
      <c r="BN929" s="29">
        <f t="shared" si="1629"/>
        <v>-0.17816399999999999</v>
      </c>
      <c r="BO929" s="29">
        <f t="shared" si="1629"/>
        <v>0.21318599999999999</v>
      </c>
    </row>
    <row r="930" spans="1:67" x14ac:dyDescent="0.25">
      <c r="A930" s="25" t="s">
        <v>128</v>
      </c>
      <c r="B930" s="25" t="s">
        <v>96</v>
      </c>
      <c r="C930" s="25" t="s">
        <v>92</v>
      </c>
      <c r="D930" s="26">
        <v>29</v>
      </c>
      <c r="F930" s="29">
        <v>-1.2893140000000001</v>
      </c>
      <c r="G930" s="29">
        <v>-0.91348600000000002</v>
      </c>
      <c r="H930" s="29">
        <v>-0.22784099999999999</v>
      </c>
      <c r="I930" s="29">
        <v>-0.91702399999999995</v>
      </c>
      <c r="J930" s="29">
        <v>4.0448999999999999E-2</v>
      </c>
      <c r="K930" s="29">
        <v>0.456009</v>
      </c>
      <c r="L930" s="29">
        <v>-0.46168700000000001</v>
      </c>
      <c r="M930" s="58">
        <v>-1.4232899999999999</v>
      </c>
      <c r="N930" s="58">
        <v>-0.34333999999999998</v>
      </c>
      <c r="O930" s="58">
        <v>-0.54149099999999994</v>
      </c>
      <c r="R930" s="31"/>
      <c r="S930" s="31">
        <f t="shared" si="1598"/>
        <v>-0.91348600000000002</v>
      </c>
      <c r="T930" s="31">
        <f t="shared" si="1599"/>
        <v>-0.22784099999999999</v>
      </c>
      <c r="U930" s="31">
        <f t="shared" si="1600"/>
        <v>-0.91702399999999995</v>
      </c>
      <c r="V930" s="31">
        <f t="shared" si="1601"/>
        <v>4.0448999999999999E-2</v>
      </c>
      <c r="W930" s="31">
        <f t="shared" si="1602"/>
        <v>0.456009</v>
      </c>
      <c r="X930" s="31">
        <f t="shared" si="1603"/>
        <v>-0.46168700000000001</v>
      </c>
      <c r="Y930" s="60">
        <f t="shared" si="1604"/>
        <v>-1.3502121818181818</v>
      </c>
      <c r="Z930" s="60">
        <f t="shared" si="1605"/>
        <v>-0.34333999999999998</v>
      </c>
      <c r="AA930" s="60">
        <f t="shared" si="1606"/>
        <v>-0.54149099999999994</v>
      </c>
      <c r="AC930" s="60"/>
      <c r="AD930" s="60"/>
      <c r="AE930" s="60"/>
      <c r="AF930" s="60"/>
      <c r="AG930" s="60"/>
      <c r="AH930" s="60"/>
      <c r="AI930" s="60"/>
      <c r="AJ930" s="60"/>
      <c r="AK930" s="60"/>
      <c r="AM930" s="31"/>
      <c r="AN930" s="31"/>
      <c r="AO930" s="31"/>
      <c r="AP930" s="31"/>
      <c r="AQ930" s="31"/>
      <c r="AR930" s="31"/>
      <c r="AS930" s="60"/>
      <c r="AW930" s="29">
        <f t="shared" ref="AW930:AW943" si="1630">S930</f>
        <v>-0.91348600000000002</v>
      </c>
      <c r="AX930" s="29">
        <f t="shared" si="1628"/>
        <v>-0.22784099999999999</v>
      </c>
      <c r="AY930" s="29">
        <f t="shared" si="1628"/>
        <v>-0.91702399999999995</v>
      </c>
      <c r="AZ930" s="29">
        <f t="shared" si="1628"/>
        <v>4.0448999999999999E-2</v>
      </c>
      <c r="BA930" s="29">
        <f t="shared" si="1628"/>
        <v>0.456009</v>
      </c>
      <c r="BB930" s="29">
        <f t="shared" si="1628"/>
        <v>-0.46168700000000001</v>
      </c>
      <c r="BC930" s="29">
        <f t="shared" si="1628"/>
        <v>-1.3502121818181818</v>
      </c>
      <c r="BD930" s="29">
        <f t="shared" si="1628"/>
        <v>-0.34333999999999998</v>
      </c>
      <c r="BE930" s="29">
        <f t="shared" si="1628"/>
        <v>-0.54149099999999994</v>
      </c>
      <c r="BG930" s="29">
        <f t="shared" ref="BG930:BG943" si="1631">AW930+BG929</f>
        <v>-1.575469</v>
      </c>
      <c r="BH930" s="29">
        <f t="shared" ref="BH930:BH943" si="1632">AX930+BH929</f>
        <v>-0.255803</v>
      </c>
      <c r="BI930" s="29">
        <f t="shared" ref="BI930:BI943" si="1633">AY930+BI929</f>
        <v>-1.6615769999999999</v>
      </c>
      <c r="BJ930" s="29">
        <f t="shared" ref="BJ930:BJ943" si="1634">AZ930+BJ929</f>
        <v>0.108214</v>
      </c>
      <c r="BK930" s="29">
        <f t="shared" ref="BK930:BK943" si="1635">BA930+BK929</f>
        <v>1.0747849999999999</v>
      </c>
      <c r="BL930" s="29">
        <f t="shared" ref="BL930:BL943" si="1636">BB930+BL929</f>
        <v>-0.538443</v>
      </c>
      <c r="BM930" s="29">
        <f t="shared" ref="BM930:BM943" si="1637">BC930+BM929</f>
        <v>-2.5352466363636363</v>
      </c>
      <c r="BN930" s="29">
        <f t="shared" ref="BN930:BN943" si="1638">BD930+BN929</f>
        <v>-0.52150399999999997</v>
      </c>
      <c r="BO930" s="29">
        <f t="shared" ref="BO930:BO943" si="1639">BE930+BO929</f>
        <v>-0.32830499999999996</v>
      </c>
    </row>
    <row r="931" spans="1:67" x14ac:dyDescent="0.25">
      <c r="A931" s="25" t="s">
        <v>128</v>
      </c>
      <c r="B931" s="25" t="s">
        <v>96</v>
      </c>
      <c r="C931" s="25" t="s">
        <v>93</v>
      </c>
      <c r="D931" s="26">
        <v>30</v>
      </c>
      <c r="F931" s="29">
        <v>-0.32922899999999999</v>
      </c>
      <c r="G931" s="29">
        <v>0.13394600000000001</v>
      </c>
      <c r="H931" s="29">
        <v>-9.7400000000000004E-4</v>
      </c>
      <c r="I931" s="29">
        <v>-0.25261499999999998</v>
      </c>
      <c r="J931" s="29">
        <v>1.8789E-2</v>
      </c>
      <c r="K931" s="29">
        <v>0.49405100000000002</v>
      </c>
      <c r="L931" s="29">
        <v>-0.14801400000000001</v>
      </c>
      <c r="M931" s="58">
        <v>1.7448999999999999E-2</v>
      </c>
      <c r="N931" s="58">
        <v>-4.2548999999999997E-2</v>
      </c>
      <c r="O931" s="58">
        <v>9.1712000000000002E-2</v>
      </c>
      <c r="R931" s="31"/>
      <c r="S931" s="31">
        <f t="shared" si="1598"/>
        <v>0.13394600000000001</v>
      </c>
      <c r="T931" s="31">
        <f t="shared" si="1599"/>
        <v>-9.7400000000000004E-4</v>
      </c>
      <c r="U931" s="31">
        <f t="shared" si="1600"/>
        <v>-0.25261499999999998</v>
      </c>
      <c r="V931" s="31">
        <f t="shared" si="1601"/>
        <v>1.8789E-2</v>
      </c>
      <c r="W931" s="31">
        <f t="shared" si="1602"/>
        <v>0.49405100000000002</v>
      </c>
      <c r="X931" s="31">
        <f t="shared" si="1603"/>
        <v>-0.14801400000000001</v>
      </c>
      <c r="Y931" s="60">
        <f t="shared" si="1604"/>
        <v>-0.17164809090909092</v>
      </c>
      <c r="Z931" s="60">
        <f t="shared" si="1605"/>
        <v>-4.2548999999999997E-2</v>
      </c>
      <c r="AA931" s="60">
        <f t="shared" si="1606"/>
        <v>9.1712000000000002E-2</v>
      </c>
      <c r="AC931" s="60"/>
      <c r="AD931" s="60"/>
      <c r="AE931" s="60"/>
      <c r="AF931" s="60"/>
      <c r="AG931" s="60"/>
      <c r="AH931" s="60"/>
      <c r="AI931" s="60"/>
      <c r="AJ931" s="60"/>
      <c r="AK931" s="60"/>
      <c r="AM931" s="31"/>
      <c r="AN931" s="31"/>
      <c r="AO931" s="31"/>
      <c r="AP931" s="31"/>
      <c r="AQ931" s="31"/>
      <c r="AR931" s="31"/>
      <c r="AS931" s="60"/>
      <c r="AW931" s="29">
        <f t="shared" si="1630"/>
        <v>0.13394600000000001</v>
      </c>
      <c r="AX931" s="29">
        <f t="shared" si="1628"/>
        <v>-9.7400000000000004E-4</v>
      </c>
      <c r="AY931" s="29">
        <f t="shared" si="1628"/>
        <v>-0.25261499999999998</v>
      </c>
      <c r="AZ931" s="29">
        <f t="shared" si="1628"/>
        <v>1.8789E-2</v>
      </c>
      <c r="BA931" s="29">
        <f t="shared" si="1628"/>
        <v>0.49405100000000002</v>
      </c>
      <c r="BB931" s="29">
        <f t="shared" si="1628"/>
        <v>-0.14801400000000001</v>
      </c>
      <c r="BC931" s="29">
        <f t="shared" si="1628"/>
        <v>-0.17164809090909092</v>
      </c>
      <c r="BD931" s="29">
        <f t="shared" si="1628"/>
        <v>-4.2548999999999997E-2</v>
      </c>
      <c r="BE931" s="29">
        <f t="shared" si="1628"/>
        <v>9.1712000000000002E-2</v>
      </c>
      <c r="BG931" s="29">
        <f t="shared" si="1631"/>
        <v>-1.4415230000000001</v>
      </c>
      <c r="BH931" s="29">
        <f t="shared" si="1632"/>
        <v>-0.25677699999999998</v>
      </c>
      <c r="BI931" s="29">
        <f t="shared" si="1633"/>
        <v>-1.9141919999999999</v>
      </c>
      <c r="BJ931" s="29">
        <f t="shared" si="1634"/>
        <v>0.127003</v>
      </c>
      <c r="BK931" s="29">
        <f t="shared" si="1635"/>
        <v>1.5688359999999999</v>
      </c>
      <c r="BL931" s="29">
        <f t="shared" si="1636"/>
        <v>-0.68645699999999998</v>
      </c>
      <c r="BM931" s="29">
        <f t="shared" si="1637"/>
        <v>-2.7068947272727271</v>
      </c>
      <c r="BN931" s="29">
        <f t="shared" si="1638"/>
        <v>-0.56405299999999992</v>
      </c>
      <c r="BO931" s="29">
        <f t="shared" si="1639"/>
        <v>-0.23659299999999994</v>
      </c>
    </row>
    <row r="932" spans="1:67" x14ac:dyDescent="0.25">
      <c r="A932" s="25" t="s">
        <v>128</v>
      </c>
      <c r="B932" s="25" t="s">
        <v>97</v>
      </c>
      <c r="C932" s="25" t="s">
        <v>91</v>
      </c>
      <c r="D932" s="26">
        <v>31</v>
      </c>
      <c r="F932" s="29">
        <v>0.795825</v>
      </c>
      <c r="G932" s="29">
        <v>0.181002</v>
      </c>
      <c r="H932" s="29">
        <v>-0.456679</v>
      </c>
      <c r="I932" s="29">
        <v>-5.3449999999999999E-3</v>
      </c>
      <c r="J932" s="29">
        <v>8.9974999999999999E-2</v>
      </c>
      <c r="K932" s="29">
        <v>-9.6569000000000002E-2</v>
      </c>
      <c r="L932" s="29">
        <v>-0.81068200000000001</v>
      </c>
      <c r="M932" s="58">
        <v>1.031021</v>
      </c>
      <c r="N932" s="58">
        <v>-0.74284899999999998</v>
      </c>
      <c r="O932" s="58">
        <v>-0.25808700000000001</v>
      </c>
      <c r="R932" s="31"/>
      <c r="S932" s="31">
        <f t="shared" si="1598"/>
        <v>0.181002</v>
      </c>
      <c r="T932" s="31">
        <f t="shared" si="1599"/>
        <v>-0.456679</v>
      </c>
      <c r="U932" s="31">
        <f t="shared" si="1600"/>
        <v>-5.3449999999999999E-3</v>
      </c>
      <c r="V932" s="31">
        <f t="shared" si="1601"/>
        <v>8.9974999999999999E-2</v>
      </c>
      <c r="W932" s="31">
        <f t="shared" si="1602"/>
        <v>-9.6569000000000002E-2</v>
      </c>
      <c r="X932" s="31">
        <f t="shared" si="1603"/>
        <v>-0.81068200000000001</v>
      </c>
      <c r="Y932" s="60">
        <f t="shared" si="1604"/>
        <v>0.90273227272727263</v>
      </c>
      <c r="Z932" s="60">
        <f t="shared" si="1605"/>
        <v>-0.74284899999999998</v>
      </c>
      <c r="AA932" s="60">
        <f t="shared" si="1606"/>
        <v>-0.25808700000000001</v>
      </c>
      <c r="AC932" s="60"/>
      <c r="AD932" s="60"/>
      <c r="AE932" s="60"/>
      <c r="AF932" s="60"/>
      <c r="AG932" s="60"/>
      <c r="AH932" s="60"/>
      <c r="AI932" s="60"/>
      <c r="AJ932" s="60"/>
      <c r="AK932" s="60"/>
      <c r="AM932" s="31"/>
      <c r="AN932" s="31"/>
      <c r="AO932" s="31"/>
      <c r="AP932" s="31"/>
      <c r="AQ932" s="31"/>
      <c r="AR932" s="31"/>
      <c r="AS932" s="60"/>
      <c r="AW932" s="29">
        <f t="shared" si="1630"/>
        <v>0.181002</v>
      </c>
      <c r="AX932" s="29">
        <f t="shared" si="1628"/>
        <v>-0.456679</v>
      </c>
      <c r="AY932" s="29">
        <f t="shared" si="1628"/>
        <v>-5.3449999999999999E-3</v>
      </c>
      <c r="AZ932" s="29">
        <f t="shared" si="1628"/>
        <v>8.9974999999999999E-2</v>
      </c>
      <c r="BA932" s="29">
        <f t="shared" si="1628"/>
        <v>-9.6569000000000002E-2</v>
      </c>
      <c r="BB932" s="29">
        <f t="shared" si="1628"/>
        <v>-0.81068200000000001</v>
      </c>
      <c r="BC932" s="29">
        <f t="shared" si="1628"/>
        <v>0.90273227272727263</v>
      </c>
      <c r="BD932" s="29">
        <f t="shared" si="1628"/>
        <v>-0.74284899999999998</v>
      </c>
      <c r="BE932" s="29">
        <f t="shared" si="1628"/>
        <v>-0.25808700000000001</v>
      </c>
      <c r="BG932" s="29">
        <f t="shared" si="1631"/>
        <v>-1.2605210000000002</v>
      </c>
      <c r="BH932" s="29">
        <f t="shared" si="1632"/>
        <v>-0.71345599999999998</v>
      </c>
      <c r="BI932" s="29">
        <f t="shared" si="1633"/>
        <v>-1.9195369999999998</v>
      </c>
      <c r="BJ932" s="29">
        <f t="shared" si="1634"/>
        <v>0.216978</v>
      </c>
      <c r="BK932" s="29">
        <f t="shared" si="1635"/>
        <v>1.472267</v>
      </c>
      <c r="BL932" s="29">
        <f t="shared" si="1636"/>
        <v>-1.497139</v>
      </c>
      <c r="BM932" s="29">
        <f t="shared" si="1637"/>
        <v>-1.8041624545454544</v>
      </c>
      <c r="BN932" s="29">
        <f t="shared" si="1638"/>
        <v>-1.306902</v>
      </c>
      <c r="BO932" s="29">
        <f t="shared" si="1639"/>
        <v>-0.49467999999999995</v>
      </c>
    </row>
    <row r="933" spans="1:67" x14ac:dyDescent="0.25">
      <c r="A933" s="25" t="s">
        <v>128</v>
      </c>
      <c r="B933" s="25" t="s">
        <v>97</v>
      </c>
      <c r="C933" s="25" t="s">
        <v>92</v>
      </c>
      <c r="D933" s="26">
        <v>32</v>
      </c>
      <c r="F933" s="29">
        <v>1.6125640000000001</v>
      </c>
      <c r="G933" s="29">
        <v>1.0599559999999999</v>
      </c>
      <c r="H933" s="29">
        <v>0.66653300000000004</v>
      </c>
      <c r="I933" s="29">
        <v>0.87033000000000005</v>
      </c>
      <c r="J933" s="29">
        <v>0.65051599999999998</v>
      </c>
      <c r="K933" s="29">
        <v>9.7728999999999996E-2</v>
      </c>
      <c r="L933" s="29">
        <v>-8.881E-3</v>
      </c>
      <c r="M933" s="58">
        <v>1.576427</v>
      </c>
      <c r="N933" s="58">
        <v>0.59643999999999997</v>
      </c>
      <c r="O933" s="58">
        <v>0.38664100000000001</v>
      </c>
      <c r="R933" s="31"/>
      <c r="S933" s="31">
        <f t="shared" si="1598"/>
        <v>1.0599559999999999</v>
      </c>
      <c r="T933" s="31">
        <f t="shared" si="1599"/>
        <v>0.66653300000000004</v>
      </c>
      <c r="U933" s="31">
        <f t="shared" si="1600"/>
        <v>0.87033000000000005</v>
      </c>
      <c r="V933" s="31">
        <f t="shared" si="1601"/>
        <v>0.65051599999999998</v>
      </c>
      <c r="W933" s="31">
        <f t="shared" si="1602"/>
        <v>9.7728999999999996E-2</v>
      </c>
      <c r="X933" s="31">
        <f t="shared" si="1603"/>
        <v>-8.881E-3</v>
      </c>
      <c r="Y933" s="60">
        <f t="shared" si="1604"/>
        <v>1.5961380909090908</v>
      </c>
      <c r="Z933" s="60">
        <f t="shared" si="1605"/>
        <v>0.59643999999999997</v>
      </c>
      <c r="AA933" s="60">
        <f t="shared" si="1606"/>
        <v>0.38664100000000001</v>
      </c>
      <c r="AC933" s="60"/>
      <c r="AD933" s="60"/>
      <c r="AE933" s="60"/>
      <c r="AF933" s="60"/>
      <c r="AG933" s="60"/>
      <c r="AH933" s="60"/>
      <c r="AI933" s="60"/>
      <c r="AJ933" s="60"/>
      <c r="AK933" s="60"/>
      <c r="AM933" s="31"/>
      <c r="AN933" s="31"/>
      <c r="AO933" s="31"/>
      <c r="AP933" s="31"/>
      <c r="AQ933" s="31"/>
      <c r="AR933" s="31"/>
      <c r="AS933" s="60"/>
      <c r="AW933" s="29">
        <f t="shared" si="1630"/>
        <v>1.0599559999999999</v>
      </c>
      <c r="AX933" s="29">
        <f t="shared" si="1628"/>
        <v>0.66653300000000004</v>
      </c>
      <c r="AY933" s="29">
        <f t="shared" si="1628"/>
        <v>0.87033000000000005</v>
      </c>
      <c r="AZ933" s="29">
        <f t="shared" si="1628"/>
        <v>0.65051599999999998</v>
      </c>
      <c r="BA933" s="29">
        <f t="shared" si="1628"/>
        <v>9.7728999999999996E-2</v>
      </c>
      <c r="BB933" s="29">
        <f t="shared" si="1628"/>
        <v>-8.881E-3</v>
      </c>
      <c r="BC933" s="29">
        <f t="shared" si="1628"/>
        <v>1.5961380909090908</v>
      </c>
      <c r="BD933" s="29">
        <f t="shared" si="1628"/>
        <v>0.59643999999999997</v>
      </c>
      <c r="BE933" s="29">
        <f t="shared" si="1628"/>
        <v>0.38664100000000001</v>
      </c>
      <c r="BG933" s="29">
        <f t="shared" si="1631"/>
        <v>-0.20056500000000033</v>
      </c>
      <c r="BH933" s="29">
        <f t="shared" si="1632"/>
        <v>-4.6922999999999937E-2</v>
      </c>
      <c r="BI933" s="29">
        <f t="shared" si="1633"/>
        <v>-1.0492069999999998</v>
      </c>
      <c r="BJ933" s="29">
        <f t="shared" si="1634"/>
        <v>0.86749399999999999</v>
      </c>
      <c r="BK933" s="29">
        <f t="shared" si="1635"/>
        <v>1.5699959999999999</v>
      </c>
      <c r="BL933" s="29">
        <f t="shared" si="1636"/>
        <v>-1.5060199999999999</v>
      </c>
      <c r="BM933" s="29">
        <f t="shared" si="1637"/>
        <v>-0.20802436363636367</v>
      </c>
      <c r="BN933" s="29">
        <f t="shared" si="1638"/>
        <v>-0.71046200000000004</v>
      </c>
      <c r="BO933" s="29">
        <f t="shared" si="1639"/>
        <v>-0.10803899999999994</v>
      </c>
    </row>
    <row r="934" spans="1:67" x14ac:dyDescent="0.25">
      <c r="A934" s="25" t="s">
        <v>128</v>
      </c>
      <c r="B934" s="25" t="s">
        <v>97</v>
      </c>
      <c r="C934" s="25" t="s">
        <v>93</v>
      </c>
      <c r="D934" s="26">
        <v>33</v>
      </c>
      <c r="F934" s="29">
        <v>0.13262599999999999</v>
      </c>
      <c r="G934" s="29">
        <v>-0.25793199999999999</v>
      </c>
      <c r="H934" s="29">
        <v>-0.20812800000000001</v>
      </c>
      <c r="I934" s="29">
        <v>-0.19550699999999999</v>
      </c>
      <c r="J934" s="29">
        <v>-7.8379999999999995E-3</v>
      </c>
      <c r="K934" s="29">
        <v>-0.21432200000000001</v>
      </c>
      <c r="L934" s="29">
        <v>-0.60028000000000004</v>
      </c>
      <c r="M934" s="58">
        <v>5.9353000000000003E-2</v>
      </c>
      <c r="N934" s="58">
        <v>-8.5360000000000005E-2</v>
      </c>
      <c r="O934" s="58">
        <v>-0.25684499999999999</v>
      </c>
      <c r="R934" s="31"/>
      <c r="S934" s="31">
        <f t="shared" si="1598"/>
        <v>-0.25793199999999999</v>
      </c>
      <c r="T934" s="31">
        <f t="shared" si="1599"/>
        <v>-0.20812800000000001</v>
      </c>
      <c r="U934" s="31">
        <f t="shared" si="1600"/>
        <v>-0.19550699999999999</v>
      </c>
      <c r="V934" s="31">
        <f t="shared" si="1601"/>
        <v>-7.8379999999999995E-3</v>
      </c>
      <c r="W934" s="31">
        <f t="shared" si="1602"/>
        <v>-0.21432200000000001</v>
      </c>
      <c r="X934" s="31">
        <f t="shared" si="1603"/>
        <v>-0.60028000000000004</v>
      </c>
      <c r="Y934" s="60">
        <f t="shared" si="1604"/>
        <v>9.93200909090909E-2</v>
      </c>
      <c r="Z934" s="60">
        <f t="shared" si="1605"/>
        <v>-8.5360000000000005E-2</v>
      </c>
      <c r="AA934" s="60">
        <f t="shared" si="1606"/>
        <v>-0.25684499999999999</v>
      </c>
      <c r="AC934" s="60"/>
      <c r="AD934" s="60"/>
      <c r="AE934" s="60"/>
      <c r="AF934" s="60"/>
      <c r="AG934" s="60"/>
      <c r="AH934" s="60"/>
      <c r="AI934" s="60"/>
      <c r="AJ934" s="60"/>
      <c r="AK934" s="60"/>
      <c r="AM934" s="31"/>
      <c r="AN934" s="31"/>
      <c r="AO934" s="31"/>
      <c r="AP934" s="31"/>
      <c r="AQ934" s="31"/>
      <c r="AR934" s="31"/>
      <c r="AS934" s="60"/>
      <c r="AW934" s="29">
        <f t="shared" si="1630"/>
        <v>-0.25793199999999999</v>
      </c>
      <c r="AX934" s="29">
        <f t="shared" si="1628"/>
        <v>-0.20812800000000001</v>
      </c>
      <c r="AY934" s="29">
        <f t="shared" si="1628"/>
        <v>-0.19550699999999999</v>
      </c>
      <c r="AZ934" s="29">
        <f t="shared" si="1628"/>
        <v>-7.8379999999999995E-3</v>
      </c>
      <c r="BA934" s="29">
        <f t="shared" si="1628"/>
        <v>-0.21432200000000001</v>
      </c>
      <c r="BB934" s="29">
        <f t="shared" si="1628"/>
        <v>-0.60028000000000004</v>
      </c>
      <c r="BC934" s="29">
        <f t="shared" si="1628"/>
        <v>9.93200909090909E-2</v>
      </c>
      <c r="BD934" s="29">
        <f t="shared" si="1628"/>
        <v>-8.5360000000000005E-2</v>
      </c>
      <c r="BE934" s="29">
        <f t="shared" si="1628"/>
        <v>-0.25684499999999999</v>
      </c>
      <c r="BG934" s="29">
        <f t="shared" si="1631"/>
        <v>-0.45849700000000032</v>
      </c>
      <c r="BH934" s="29">
        <f t="shared" si="1632"/>
        <v>-0.25505099999999992</v>
      </c>
      <c r="BI934" s="29">
        <f t="shared" si="1633"/>
        <v>-1.2447139999999997</v>
      </c>
      <c r="BJ934" s="29">
        <f t="shared" si="1634"/>
        <v>0.85965599999999998</v>
      </c>
      <c r="BK934" s="29">
        <f t="shared" si="1635"/>
        <v>1.355674</v>
      </c>
      <c r="BL934" s="29">
        <f t="shared" si="1636"/>
        <v>-2.1063000000000001</v>
      </c>
      <c r="BM934" s="29">
        <f t="shared" si="1637"/>
        <v>-0.10870427272727277</v>
      </c>
      <c r="BN934" s="29">
        <f t="shared" si="1638"/>
        <v>-0.79582200000000003</v>
      </c>
      <c r="BO934" s="29">
        <f t="shared" si="1639"/>
        <v>-0.36488399999999993</v>
      </c>
    </row>
    <row r="935" spans="1:67" x14ac:dyDescent="0.25">
      <c r="A935" s="25" t="s">
        <v>128</v>
      </c>
      <c r="B935" s="25" t="s">
        <v>98</v>
      </c>
      <c r="C935" s="25" t="s">
        <v>91</v>
      </c>
      <c r="D935" s="26">
        <v>34</v>
      </c>
      <c r="F935" s="29">
        <v>0.26642399999999999</v>
      </c>
      <c r="G935" s="29">
        <v>-0.39044600000000002</v>
      </c>
      <c r="H935" s="29">
        <v>-0.519706</v>
      </c>
      <c r="I935" s="29">
        <v>-0.38763999999999998</v>
      </c>
      <c r="J935" s="29">
        <v>-0.63826099999999997</v>
      </c>
      <c r="K935" s="29">
        <v>-0.786524</v>
      </c>
      <c r="L935" s="29">
        <v>-0.99551299999999998</v>
      </c>
      <c r="M935" s="58">
        <v>0.232122</v>
      </c>
      <c r="N935" s="58">
        <v>-0.49733699999999997</v>
      </c>
      <c r="O935" s="58">
        <v>-0.64680599999999999</v>
      </c>
      <c r="R935" s="31"/>
      <c r="S935" s="31">
        <f t="shared" si="1598"/>
        <v>-0.39044600000000002</v>
      </c>
      <c r="T935" s="31">
        <f t="shared" si="1599"/>
        <v>-0.519706</v>
      </c>
      <c r="U935" s="31">
        <f t="shared" si="1600"/>
        <v>-0.38763999999999998</v>
      </c>
      <c r="V935" s="31">
        <f t="shared" si="1601"/>
        <v>-0.63826099999999997</v>
      </c>
      <c r="W935" s="31">
        <f t="shared" si="1602"/>
        <v>-0.786524</v>
      </c>
      <c r="X935" s="31">
        <f t="shared" si="1603"/>
        <v>-0.99551299999999998</v>
      </c>
      <c r="Y935" s="60">
        <f t="shared" si="1604"/>
        <v>0.25083218181818179</v>
      </c>
      <c r="Z935" s="60">
        <f t="shared" si="1605"/>
        <v>-0.49733699999999997</v>
      </c>
      <c r="AA935" s="60">
        <f t="shared" si="1606"/>
        <v>-0.64680599999999999</v>
      </c>
      <c r="AC935" s="60"/>
      <c r="AD935" s="60"/>
      <c r="AE935" s="60"/>
      <c r="AF935" s="60"/>
      <c r="AG935" s="60"/>
      <c r="AH935" s="60"/>
      <c r="AI935" s="60"/>
      <c r="AJ935" s="60"/>
      <c r="AK935" s="60"/>
      <c r="AM935" s="31"/>
      <c r="AN935" s="31"/>
      <c r="AO935" s="31"/>
      <c r="AP935" s="31"/>
      <c r="AQ935" s="31"/>
      <c r="AR935" s="31"/>
      <c r="AS935" s="60"/>
      <c r="AW935" s="29">
        <f t="shared" si="1630"/>
        <v>-0.39044600000000002</v>
      </c>
      <c r="AX935" s="29">
        <f t="shared" si="1628"/>
        <v>-0.519706</v>
      </c>
      <c r="AY935" s="29">
        <f t="shared" si="1628"/>
        <v>-0.38763999999999998</v>
      </c>
      <c r="AZ935" s="29">
        <f t="shared" si="1628"/>
        <v>-0.63826099999999997</v>
      </c>
      <c r="BA935" s="29">
        <f t="shared" si="1628"/>
        <v>-0.786524</v>
      </c>
      <c r="BB935" s="29">
        <f t="shared" si="1628"/>
        <v>-0.99551299999999998</v>
      </c>
      <c r="BC935" s="29">
        <f t="shared" si="1628"/>
        <v>0.25083218181818179</v>
      </c>
      <c r="BD935" s="29">
        <f t="shared" si="1628"/>
        <v>-0.49733699999999997</v>
      </c>
      <c r="BE935" s="29">
        <f t="shared" si="1628"/>
        <v>-0.64680599999999999</v>
      </c>
      <c r="BG935" s="29">
        <f t="shared" si="1631"/>
        <v>-0.84894300000000034</v>
      </c>
      <c r="BH935" s="29">
        <f t="shared" si="1632"/>
        <v>-0.77475699999999992</v>
      </c>
      <c r="BI935" s="29">
        <f t="shared" si="1633"/>
        <v>-1.6323539999999996</v>
      </c>
      <c r="BJ935" s="29">
        <f t="shared" si="1634"/>
        <v>0.22139500000000001</v>
      </c>
      <c r="BK935" s="29">
        <f t="shared" si="1635"/>
        <v>0.56915000000000004</v>
      </c>
      <c r="BL935" s="29">
        <f t="shared" si="1636"/>
        <v>-3.1018129999999999</v>
      </c>
      <c r="BM935" s="29">
        <f t="shared" si="1637"/>
        <v>0.142127909090909</v>
      </c>
      <c r="BN935" s="29">
        <f t="shared" si="1638"/>
        <v>-1.2931589999999999</v>
      </c>
      <c r="BO935" s="29">
        <f t="shared" si="1639"/>
        <v>-1.01169</v>
      </c>
    </row>
    <row r="936" spans="1:67" x14ac:dyDescent="0.25">
      <c r="A936" s="25" t="s">
        <v>128</v>
      </c>
      <c r="B936" s="25" t="s">
        <v>98</v>
      </c>
      <c r="C936" s="25" t="s">
        <v>92</v>
      </c>
      <c r="D936" s="26">
        <v>35</v>
      </c>
      <c r="F936" s="29">
        <v>0.125003</v>
      </c>
      <c r="G936" s="29">
        <v>-0.525335</v>
      </c>
      <c r="H936" s="29">
        <v>-0.45403700000000002</v>
      </c>
      <c r="I936" s="29">
        <v>-0.55118800000000001</v>
      </c>
      <c r="J936" s="29">
        <v>-0.699959</v>
      </c>
      <c r="K936" s="29">
        <v>-0.63695500000000005</v>
      </c>
      <c r="L936" s="29">
        <v>-0.75366500000000003</v>
      </c>
      <c r="M936" s="58">
        <v>0.135823</v>
      </c>
      <c r="N936" s="58">
        <v>-0.283414</v>
      </c>
      <c r="O936" s="58">
        <v>-0.60016999999999998</v>
      </c>
      <c r="R936" s="31"/>
      <c r="S936" s="31">
        <f t="shared" si="1598"/>
        <v>-0.525335</v>
      </c>
      <c r="T936" s="31">
        <f t="shared" si="1599"/>
        <v>-0.45403700000000002</v>
      </c>
      <c r="U936" s="31">
        <f t="shared" si="1600"/>
        <v>-0.55118800000000001</v>
      </c>
      <c r="V936" s="31">
        <f t="shared" si="1601"/>
        <v>-0.699959</v>
      </c>
      <c r="W936" s="31">
        <f t="shared" si="1602"/>
        <v>-0.63695500000000005</v>
      </c>
      <c r="X936" s="31">
        <f t="shared" si="1603"/>
        <v>-0.75366500000000003</v>
      </c>
      <c r="Y936" s="60">
        <f t="shared" si="1604"/>
        <v>0.12992118181818182</v>
      </c>
      <c r="Z936" s="60">
        <f t="shared" si="1605"/>
        <v>-0.283414</v>
      </c>
      <c r="AA936" s="60">
        <f t="shared" si="1606"/>
        <v>-0.60016999999999998</v>
      </c>
      <c r="AC936" s="60"/>
      <c r="AD936" s="60"/>
      <c r="AE936" s="60"/>
      <c r="AF936" s="60"/>
      <c r="AG936" s="60"/>
      <c r="AH936" s="60"/>
      <c r="AI936" s="60"/>
      <c r="AJ936" s="60"/>
      <c r="AK936" s="60"/>
      <c r="AM936" s="31"/>
      <c r="AN936" s="31"/>
      <c r="AO936" s="31"/>
      <c r="AP936" s="31"/>
      <c r="AQ936" s="31"/>
      <c r="AR936" s="31"/>
      <c r="AS936" s="60"/>
      <c r="AW936" s="29">
        <f t="shared" si="1630"/>
        <v>-0.525335</v>
      </c>
      <c r="AX936" s="29">
        <f t="shared" si="1628"/>
        <v>-0.45403700000000002</v>
      </c>
      <c r="AY936" s="29">
        <f t="shared" si="1628"/>
        <v>-0.55118800000000001</v>
      </c>
      <c r="AZ936" s="29">
        <f t="shared" si="1628"/>
        <v>-0.699959</v>
      </c>
      <c r="BA936" s="29">
        <f t="shared" si="1628"/>
        <v>-0.63695500000000005</v>
      </c>
      <c r="BB936" s="29">
        <f t="shared" si="1628"/>
        <v>-0.75366500000000003</v>
      </c>
      <c r="BC936" s="29">
        <f t="shared" si="1628"/>
        <v>0.12992118181818182</v>
      </c>
      <c r="BD936" s="29">
        <f t="shared" si="1628"/>
        <v>-0.283414</v>
      </c>
      <c r="BE936" s="29">
        <f t="shared" si="1628"/>
        <v>-0.60016999999999998</v>
      </c>
      <c r="BG936" s="29">
        <f t="shared" si="1631"/>
        <v>-1.3742780000000003</v>
      </c>
      <c r="BH936" s="29">
        <f t="shared" si="1632"/>
        <v>-1.2287939999999999</v>
      </c>
      <c r="BI936" s="29">
        <f t="shared" si="1633"/>
        <v>-2.1835419999999996</v>
      </c>
      <c r="BJ936" s="29">
        <f t="shared" si="1634"/>
        <v>-0.47856399999999999</v>
      </c>
      <c r="BK936" s="29">
        <f t="shared" si="1635"/>
        <v>-6.7805000000000004E-2</v>
      </c>
      <c r="BL936" s="29">
        <f t="shared" si="1636"/>
        <v>-3.8554779999999997</v>
      </c>
      <c r="BM936" s="29">
        <f t="shared" si="1637"/>
        <v>0.2720490909090908</v>
      </c>
      <c r="BN936" s="29">
        <f t="shared" si="1638"/>
        <v>-1.576573</v>
      </c>
      <c r="BO936" s="29">
        <f t="shared" si="1639"/>
        <v>-1.6118600000000001</v>
      </c>
    </row>
    <row r="937" spans="1:67" x14ac:dyDescent="0.25">
      <c r="A937" s="25" t="s">
        <v>128</v>
      </c>
      <c r="B937" s="25" t="s">
        <v>98</v>
      </c>
      <c r="C937" s="25" t="s">
        <v>93</v>
      </c>
      <c r="D937" s="26">
        <v>36</v>
      </c>
      <c r="F937" s="29">
        <v>-0.42864600000000003</v>
      </c>
      <c r="G937" s="29">
        <v>-0.77670499999999998</v>
      </c>
      <c r="H937" s="29">
        <v>-0.81006299999999998</v>
      </c>
      <c r="I937" s="29">
        <v>-0.779003</v>
      </c>
      <c r="J937" s="29">
        <v>-0.92601</v>
      </c>
      <c r="K937" s="29">
        <v>-0.84581700000000004</v>
      </c>
      <c r="L937" s="29">
        <v>-0.94136799999999998</v>
      </c>
      <c r="M937" s="58">
        <v>-0.37546000000000002</v>
      </c>
      <c r="N937" s="58">
        <v>-0.56343799999999999</v>
      </c>
      <c r="O937" s="58">
        <v>-0.75165899999999997</v>
      </c>
      <c r="R937" s="31"/>
      <c r="S937" s="31">
        <f t="shared" si="1598"/>
        <v>-0.77670499999999998</v>
      </c>
      <c r="T937" s="31">
        <f t="shared" si="1599"/>
        <v>-0.81006299999999998</v>
      </c>
      <c r="U937" s="31">
        <f t="shared" si="1600"/>
        <v>-0.779003</v>
      </c>
      <c r="V937" s="31">
        <f t="shared" si="1601"/>
        <v>-0.92601</v>
      </c>
      <c r="W937" s="31">
        <f t="shared" si="1602"/>
        <v>-0.84581700000000004</v>
      </c>
      <c r="X937" s="31">
        <f t="shared" si="1603"/>
        <v>-0.94136799999999998</v>
      </c>
      <c r="Y937" s="60">
        <f t="shared" si="1604"/>
        <v>-0.40447054545454542</v>
      </c>
      <c r="Z937" s="60">
        <f t="shared" si="1605"/>
        <v>-0.56343799999999999</v>
      </c>
      <c r="AA937" s="60">
        <f t="shared" si="1606"/>
        <v>-0.75165899999999997</v>
      </c>
      <c r="AC937" s="60"/>
      <c r="AD937" s="60"/>
      <c r="AE937" s="60"/>
      <c r="AF937" s="60"/>
      <c r="AG937" s="60"/>
      <c r="AH937" s="60"/>
      <c r="AI937" s="60"/>
      <c r="AJ937" s="60"/>
      <c r="AK937" s="60"/>
      <c r="AM937" s="31"/>
      <c r="AN937" s="31"/>
      <c r="AO937" s="31"/>
      <c r="AP937" s="31"/>
      <c r="AQ937" s="31"/>
      <c r="AR937" s="31"/>
      <c r="AS937" s="60"/>
      <c r="AW937" s="29">
        <f t="shared" si="1630"/>
        <v>-0.77670499999999998</v>
      </c>
      <c r="AX937" s="29">
        <f t="shared" si="1628"/>
        <v>-0.81006299999999998</v>
      </c>
      <c r="AY937" s="29">
        <f t="shared" si="1628"/>
        <v>-0.779003</v>
      </c>
      <c r="AZ937" s="29">
        <f t="shared" si="1628"/>
        <v>-0.92601</v>
      </c>
      <c r="BA937" s="29">
        <f t="shared" si="1628"/>
        <v>-0.84581700000000004</v>
      </c>
      <c r="BB937" s="29">
        <f t="shared" si="1628"/>
        <v>-0.94136799999999998</v>
      </c>
      <c r="BC937" s="29">
        <f t="shared" si="1628"/>
        <v>-0.40447054545454542</v>
      </c>
      <c r="BD937" s="29">
        <f t="shared" si="1628"/>
        <v>-0.56343799999999999</v>
      </c>
      <c r="BE937" s="29">
        <f t="shared" si="1628"/>
        <v>-0.75165899999999997</v>
      </c>
      <c r="BG937" s="29">
        <f t="shared" si="1631"/>
        <v>-2.1509830000000001</v>
      </c>
      <c r="BH937" s="29">
        <f t="shared" si="1632"/>
        <v>-2.0388570000000001</v>
      </c>
      <c r="BI937" s="29">
        <f t="shared" si="1633"/>
        <v>-2.9625449999999995</v>
      </c>
      <c r="BJ937" s="29">
        <f t="shared" si="1634"/>
        <v>-1.404574</v>
      </c>
      <c r="BK937" s="29">
        <f t="shared" si="1635"/>
        <v>-0.91362200000000005</v>
      </c>
      <c r="BL937" s="29">
        <f t="shared" si="1636"/>
        <v>-4.7968459999999995</v>
      </c>
      <c r="BM937" s="29">
        <f t="shared" si="1637"/>
        <v>-0.13242145454545462</v>
      </c>
      <c r="BN937" s="29">
        <f t="shared" si="1638"/>
        <v>-2.1400109999999999</v>
      </c>
      <c r="BO937" s="29">
        <f t="shared" si="1639"/>
        <v>-2.3635190000000001</v>
      </c>
    </row>
    <row r="938" spans="1:67" x14ac:dyDescent="0.25">
      <c r="A938" s="25" t="s">
        <v>129</v>
      </c>
      <c r="B938" s="25" t="s">
        <v>91</v>
      </c>
      <c r="C938" s="25" t="s">
        <v>91</v>
      </c>
      <c r="D938" s="26" t="s">
        <v>100</v>
      </c>
      <c r="F938" s="29">
        <v>-0.30780400000000002</v>
      </c>
      <c r="G938" s="29">
        <v>-0.65321099999999999</v>
      </c>
      <c r="H938" s="29">
        <v>-0.72040099999999996</v>
      </c>
      <c r="I938" s="29">
        <v>-0.59768600000000005</v>
      </c>
      <c r="J938" s="29">
        <v>-0.75669200000000003</v>
      </c>
      <c r="K938" s="29">
        <v>-0.72153199999999995</v>
      </c>
      <c r="L938" s="29">
        <v>-0.80979699999999999</v>
      </c>
      <c r="M938" s="58">
        <v>-0.33925</v>
      </c>
      <c r="N938" s="58">
        <v>-0.460868</v>
      </c>
      <c r="O938" s="58">
        <v>-0.50171900000000003</v>
      </c>
      <c r="R938" s="31"/>
      <c r="S938" s="31">
        <f t="shared" si="1598"/>
        <v>-0.65321099999999999</v>
      </c>
      <c r="T938" s="31">
        <f t="shared" si="1599"/>
        <v>-0.72040099999999996</v>
      </c>
      <c r="U938" s="31">
        <f t="shared" si="1600"/>
        <v>-0.59768600000000005</v>
      </c>
      <c r="V938" s="31">
        <f t="shared" si="1601"/>
        <v>-0.75669200000000003</v>
      </c>
      <c r="W938" s="31">
        <f t="shared" si="1602"/>
        <v>-0.72153199999999995</v>
      </c>
      <c r="X938" s="31">
        <f t="shared" si="1603"/>
        <v>-0.80979699999999999</v>
      </c>
      <c r="Y938" s="60">
        <f t="shared" si="1604"/>
        <v>-0.32209763636363636</v>
      </c>
      <c r="Z938" s="60">
        <f t="shared" si="1605"/>
        <v>-0.460868</v>
      </c>
      <c r="AA938" s="60">
        <f t="shared" si="1606"/>
        <v>-0.50171900000000003</v>
      </c>
      <c r="AC938" s="60"/>
      <c r="AD938" s="60"/>
      <c r="AE938" s="60"/>
      <c r="AF938" s="60"/>
      <c r="AG938" s="60"/>
      <c r="AH938" s="60"/>
      <c r="AI938" s="60"/>
      <c r="AJ938" s="60"/>
      <c r="AK938" s="60"/>
      <c r="AM938" s="31"/>
      <c r="AN938" s="31"/>
      <c r="AO938" s="31"/>
      <c r="AP938" s="31"/>
      <c r="AQ938" s="31"/>
      <c r="AR938" s="31"/>
      <c r="AS938" s="60"/>
      <c r="AW938" s="29">
        <f t="shared" si="1630"/>
        <v>-0.65321099999999999</v>
      </c>
      <c r="AX938" s="29">
        <f t="shared" si="1628"/>
        <v>-0.72040099999999996</v>
      </c>
      <c r="AY938" s="29">
        <f t="shared" si="1628"/>
        <v>-0.59768600000000005</v>
      </c>
      <c r="AZ938" s="29">
        <f t="shared" si="1628"/>
        <v>-0.75669200000000003</v>
      </c>
      <c r="BA938" s="29">
        <f t="shared" si="1628"/>
        <v>-0.72153199999999995</v>
      </c>
      <c r="BB938" s="29">
        <f t="shared" si="1628"/>
        <v>-0.80979699999999999</v>
      </c>
      <c r="BC938" s="29">
        <f t="shared" si="1628"/>
        <v>-0.32209763636363636</v>
      </c>
      <c r="BD938" s="29">
        <f t="shared" si="1628"/>
        <v>-0.460868</v>
      </c>
      <c r="BE938" s="29">
        <f t="shared" si="1628"/>
        <v>-0.50171900000000003</v>
      </c>
      <c r="BG938" s="29">
        <f t="shared" si="1631"/>
        <v>-2.8041939999999999</v>
      </c>
      <c r="BH938" s="29">
        <f t="shared" si="1632"/>
        <v>-2.759258</v>
      </c>
      <c r="BI938" s="29">
        <f t="shared" si="1633"/>
        <v>-3.5602309999999995</v>
      </c>
      <c r="BJ938" s="29">
        <f t="shared" si="1634"/>
        <v>-2.1612659999999999</v>
      </c>
      <c r="BK938" s="29">
        <f t="shared" si="1635"/>
        <v>-1.635154</v>
      </c>
      <c r="BL938" s="29">
        <f t="shared" si="1636"/>
        <v>-5.6066429999999992</v>
      </c>
      <c r="BM938" s="29">
        <f t="shared" si="1637"/>
        <v>-0.45451909090909098</v>
      </c>
      <c r="BN938" s="29">
        <f t="shared" si="1638"/>
        <v>-2.6008789999999999</v>
      </c>
      <c r="BO938" s="29">
        <f t="shared" si="1639"/>
        <v>-2.8652380000000002</v>
      </c>
    </row>
    <row r="939" spans="1:67" x14ac:dyDescent="0.25">
      <c r="A939" s="25" t="s">
        <v>129</v>
      </c>
      <c r="B939" s="25" t="s">
        <v>91</v>
      </c>
      <c r="C939" s="25" t="s">
        <v>92</v>
      </c>
      <c r="D939" s="26">
        <v>2</v>
      </c>
      <c r="F939" s="29">
        <v>-1.7723279999999999</v>
      </c>
      <c r="G939" s="29">
        <v>-1.599</v>
      </c>
      <c r="H939" s="29">
        <v>-1.4776689999999999</v>
      </c>
      <c r="I939" s="29">
        <v>-1.352163</v>
      </c>
      <c r="J939" s="29">
        <v>-1.139208</v>
      </c>
      <c r="K939" s="29">
        <v>-1.075237</v>
      </c>
      <c r="L939" s="29">
        <v>-1.374773</v>
      </c>
      <c r="M939" s="58">
        <v>-1.6000859999999999</v>
      </c>
      <c r="N939" s="58">
        <v>-0.97226599999999996</v>
      </c>
      <c r="O939" s="58">
        <v>-1.1641589999999999</v>
      </c>
      <c r="R939" s="31"/>
      <c r="S939" s="31">
        <f t="shared" si="1598"/>
        <v>-1.599</v>
      </c>
      <c r="T939" s="31">
        <f t="shared" si="1599"/>
        <v>-1.4776689999999999</v>
      </c>
      <c r="U939" s="31">
        <f t="shared" si="1600"/>
        <v>-1.352163</v>
      </c>
      <c r="V939" s="31">
        <f t="shared" si="1601"/>
        <v>-1.139208</v>
      </c>
      <c r="W939" s="31">
        <f t="shared" si="1602"/>
        <v>-1.075237</v>
      </c>
      <c r="X939" s="31">
        <f t="shared" si="1603"/>
        <v>-1.374773</v>
      </c>
      <c r="Y939" s="60">
        <f t="shared" si="1604"/>
        <v>-1.6940361818181815</v>
      </c>
      <c r="Z939" s="60">
        <f t="shared" si="1605"/>
        <v>-0.97226599999999996</v>
      </c>
      <c r="AA939" s="60">
        <f t="shared" si="1606"/>
        <v>-1.1641589999999999</v>
      </c>
      <c r="AC939" s="60"/>
      <c r="AD939" s="60"/>
      <c r="AE939" s="60"/>
      <c r="AF939" s="60"/>
      <c r="AG939" s="60"/>
      <c r="AH939" s="60"/>
      <c r="AI939" s="60"/>
      <c r="AJ939" s="60"/>
      <c r="AK939" s="60"/>
      <c r="AM939" s="31"/>
      <c r="AN939" s="31"/>
      <c r="AO939" s="31"/>
      <c r="AP939" s="31"/>
      <c r="AQ939" s="31"/>
      <c r="AR939" s="31"/>
      <c r="AS939" s="60"/>
      <c r="AW939" s="29">
        <f t="shared" si="1630"/>
        <v>-1.599</v>
      </c>
      <c r="AX939" s="29">
        <f t="shared" si="1628"/>
        <v>-1.4776689999999999</v>
      </c>
      <c r="AY939" s="29">
        <f t="shared" si="1628"/>
        <v>-1.352163</v>
      </c>
      <c r="AZ939" s="29">
        <f t="shared" si="1628"/>
        <v>-1.139208</v>
      </c>
      <c r="BA939" s="29">
        <f t="shared" si="1628"/>
        <v>-1.075237</v>
      </c>
      <c r="BB939" s="29">
        <f t="shared" si="1628"/>
        <v>-1.374773</v>
      </c>
      <c r="BC939" s="29">
        <f t="shared" si="1628"/>
        <v>-1.6940361818181815</v>
      </c>
      <c r="BD939" s="29">
        <f t="shared" si="1628"/>
        <v>-0.97226599999999996</v>
      </c>
      <c r="BE939" s="29">
        <f t="shared" si="1628"/>
        <v>-1.1641589999999999</v>
      </c>
      <c r="BG939" s="29">
        <f t="shared" si="1631"/>
        <v>-4.4031940000000001</v>
      </c>
      <c r="BH939" s="29">
        <f t="shared" si="1632"/>
        <v>-4.2369269999999997</v>
      </c>
      <c r="BI939" s="29">
        <f t="shared" si="1633"/>
        <v>-4.912393999999999</v>
      </c>
      <c r="BJ939" s="29">
        <f t="shared" si="1634"/>
        <v>-3.3004739999999999</v>
      </c>
      <c r="BK939" s="29">
        <f t="shared" si="1635"/>
        <v>-2.710391</v>
      </c>
      <c r="BL939" s="29">
        <f t="shared" si="1636"/>
        <v>-6.9814159999999994</v>
      </c>
      <c r="BM939" s="29">
        <f t="shared" si="1637"/>
        <v>-2.1485552727272723</v>
      </c>
      <c r="BN939" s="29">
        <f t="shared" si="1638"/>
        <v>-3.5731449999999998</v>
      </c>
      <c r="BO939" s="29">
        <f t="shared" si="1639"/>
        <v>-4.0293970000000003</v>
      </c>
    </row>
    <row r="940" spans="1:67" x14ac:dyDescent="0.25">
      <c r="A940" s="25" t="s">
        <v>129</v>
      </c>
      <c r="B940" s="25" t="s">
        <v>91</v>
      </c>
      <c r="C940" s="25" t="s">
        <v>93</v>
      </c>
      <c r="D940" s="26">
        <v>3</v>
      </c>
      <c r="F940" s="29">
        <v>-8.8760000000000002E-3</v>
      </c>
      <c r="G940" s="29">
        <v>-0.52903599999999995</v>
      </c>
      <c r="H940" s="29">
        <v>-0.59678699999999996</v>
      </c>
      <c r="I940" s="29">
        <v>-0.647536</v>
      </c>
      <c r="J940" s="29">
        <v>-0.70818300000000001</v>
      </c>
      <c r="K940" s="29">
        <v>-0.66992799999999997</v>
      </c>
      <c r="L940" s="29">
        <v>-0.77295100000000005</v>
      </c>
      <c r="M940" s="58">
        <v>-5.5421999999999999E-2</v>
      </c>
      <c r="N940" s="58">
        <v>-0.27981699999999998</v>
      </c>
      <c r="O940" s="58">
        <v>-0.31554500000000002</v>
      </c>
      <c r="R940" s="31"/>
      <c r="S940" s="31">
        <f t="shared" si="1598"/>
        <v>-0.52903599999999995</v>
      </c>
      <c r="T940" s="31">
        <f t="shared" si="1599"/>
        <v>-0.59678699999999996</v>
      </c>
      <c r="U940" s="31">
        <f t="shared" si="1600"/>
        <v>-0.647536</v>
      </c>
      <c r="V940" s="31">
        <f t="shared" si="1601"/>
        <v>-0.70818300000000001</v>
      </c>
      <c r="W940" s="31">
        <f t="shared" si="1602"/>
        <v>-0.66992799999999997</v>
      </c>
      <c r="X940" s="31">
        <f t="shared" si="1603"/>
        <v>-0.77295100000000005</v>
      </c>
      <c r="Y940" s="60">
        <f t="shared" si="1604"/>
        <v>-3.0033272727272721E-2</v>
      </c>
      <c r="Z940" s="60">
        <f t="shared" si="1605"/>
        <v>-0.27981699999999998</v>
      </c>
      <c r="AA940" s="60">
        <f t="shared" si="1606"/>
        <v>-0.31554500000000002</v>
      </c>
      <c r="AC940" s="60"/>
      <c r="AD940" s="60"/>
      <c r="AE940" s="60"/>
      <c r="AF940" s="60"/>
      <c r="AG940" s="60"/>
      <c r="AH940" s="60"/>
      <c r="AI940" s="60"/>
      <c r="AJ940" s="60"/>
      <c r="AK940" s="60"/>
      <c r="AM940" s="31"/>
      <c r="AN940" s="31"/>
      <c r="AO940" s="31"/>
      <c r="AP940" s="31"/>
      <c r="AQ940" s="31"/>
      <c r="AR940" s="31"/>
      <c r="AS940" s="60"/>
      <c r="AW940" s="29">
        <f t="shared" si="1630"/>
        <v>-0.52903599999999995</v>
      </c>
      <c r="AX940" s="29">
        <f t="shared" si="1628"/>
        <v>-0.59678699999999996</v>
      </c>
      <c r="AY940" s="29">
        <f t="shared" si="1628"/>
        <v>-0.647536</v>
      </c>
      <c r="AZ940" s="29">
        <f t="shared" si="1628"/>
        <v>-0.70818300000000001</v>
      </c>
      <c r="BA940" s="29">
        <f t="shared" si="1628"/>
        <v>-0.66992799999999997</v>
      </c>
      <c r="BB940" s="29">
        <f t="shared" si="1628"/>
        <v>-0.77295100000000005</v>
      </c>
      <c r="BC940" s="29">
        <f t="shared" si="1628"/>
        <v>-3.0033272727272721E-2</v>
      </c>
      <c r="BD940" s="29">
        <f t="shared" si="1628"/>
        <v>-0.27981699999999998</v>
      </c>
      <c r="BE940" s="29">
        <f t="shared" si="1628"/>
        <v>-0.31554500000000002</v>
      </c>
      <c r="BG940" s="29">
        <f t="shared" si="1631"/>
        <v>-4.9322299999999997</v>
      </c>
      <c r="BH940" s="29">
        <f t="shared" si="1632"/>
        <v>-4.8337139999999996</v>
      </c>
      <c r="BI940" s="29">
        <f t="shared" si="1633"/>
        <v>-5.5599299999999987</v>
      </c>
      <c r="BJ940" s="29">
        <f t="shared" si="1634"/>
        <v>-4.0086569999999995</v>
      </c>
      <c r="BK940" s="29">
        <f t="shared" si="1635"/>
        <v>-3.3803190000000001</v>
      </c>
      <c r="BL940" s="29">
        <f t="shared" si="1636"/>
        <v>-7.7543669999999993</v>
      </c>
      <c r="BM940" s="29">
        <f t="shared" si="1637"/>
        <v>-2.1785885454545451</v>
      </c>
      <c r="BN940" s="29">
        <f t="shared" si="1638"/>
        <v>-3.8529619999999998</v>
      </c>
      <c r="BO940" s="29">
        <f t="shared" si="1639"/>
        <v>-4.3449420000000005</v>
      </c>
    </row>
    <row r="941" spans="1:67" x14ac:dyDescent="0.25">
      <c r="A941" s="25" t="s">
        <v>129</v>
      </c>
      <c r="B941" s="25" t="s">
        <v>92</v>
      </c>
      <c r="C941" s="25" t="s">
        <v>91</v>
      </c>
      <c r="D941" s="26">
        <v>4</v>
      </c>
      <c r="F941" s="29">
        <v>-0.119743</v>
      </c>
      <c r="G941" s="29">
        <v>-0.50363500000000005</v>
      </c>
      <c r="H941" s="29">
        <v>-0.58838699999999999</v>
      </c>
      <c r="I941" s="29">
        <v>-0.69069999999999998</v>
      </c>
      <c r="J941" s="29">
        <v>-0.862147</v>
      </c>
      <c r="K941" s="29">
        <v>-0.93015800000000004</v>
      </c>
      <c r="L941" s="29">
        <v>-0.818666</v>
      </c>
      <c r="M941" s="58">
        <v>-8.9445999999999998E-2</v>
      </c>
      <c r="N941" s="58">
        <v>-0.40390399999999999</v>
      </c>
      <c r="O941" s="58">
        <v>-0.366342</v>
      </c>
      <c r="R941" s="31"/>
      <c r="S941" s="31">
        <f t="shared" si="1598"/>
        <v>-0.50363500000000005</v>
      </c>
      <c r="T941" s="31">
        <f t="shared" si="1599"/>
        <v>-0.58838699999999999</v>
      </c>
      <c r="U941" s="31">
        <f t="shared" si="1600"/>
        <v>-0.69069999999999998</v>
      </c>
      <c r="V941" s="31">
        <f t="shared" si="1601"/>
        <v>-0.862147</v>
      </c>
      <c r="W941" s="31">
        <f t="shared" si="1602"/>
        <v>-0.93015800000000004</v>
      </c>
      <c r="X941" s="31">
        <f t="shared" si="1603"/>
        <v>-0.818666</v>
      </c>
      <c r="Y941" s="60">
        <f t="shared" si="1604"/>
        <v>-0.10597163636363637</v>
      </c>
      <c r="Z941" s="60">
        <f t="shared" si="1605"/>
        <v>-0.40390399999999999</v>
      </c>
      <c r="AA941" s="60">
        <f t="shared" si="1606"/>
        <v>-0.366342</v>
      </c>
      <c r="AC941" s="60"/>
      <c r="AD941" s="60"/>
      <c r="AE941" s="60"/>
      <c r="AF941" s="60"/>
      <c r="AG941" s="60"/>
      <c r="AH941" s="60"/>
      <c r="AI941" s="60"/>
      <c r="AJ941" s="60"/>
      <c r="AK941" s="60"/>
      <c r="AM941" s="31"/>
      <c r="AN941" s="31"/>
      <c r="AO941" s="31"/>
      <c r="AP941" s="31"/>
      <c r="AQ941" s="31"/>
      <c r="AR941" s="31"/>
      <c r="AS941" s="60"/>
      <c r="AW941" s="29">
        <f t="shared" si="1630"/>
        <v>-0.50363500000000005</v>
      </c>
      <c r="AX941" s="29">
        <f t="shared" si="1628"/>
        <v>-0.58838699999999999</v>
      </c>
      <c r="AY941" s="29">
        <f t="shared" si="1628"/>
        <v>-0.69069999999999998</v>
      </c>
      <c r="AZ941" s="29">
        <f t="shared" si="1628"/>
        <v>-0.862147</v>
      </c>
      <c r="BA941" s="29">
        <f t="shared" si="1628"/>
        <v>-0.93015800000000004</v>
      </c>
      <c r="BB941" s="29">
        <f t="shared" si="1628"/>
        <v>-0.818666</v>
      </c>
      <c r="BC941" s="29">
        <f t="shared" si="1628"/>
        <v>-0.10597163636363637</v>
      </c>
      <c r="BD941" s="29">
        <f t="shared" si="1628"/>
        <v>-0.40390399999999999</v>
      </c>
      <c r="BE941" s="29">
        <f t="shared" si="1628"/>
        <v>-0.366342</v>
      </c>
      <c r="BG941" s="29">
        <f t="shared" si="1631"/>
        <v>-5.4358649999999997</v>
      </c>
      <c r="BH941" s="29">
        <f t="shared" si="1632"/>
        <v>-5.4221009999999996</v>
      </c>
      <c r="BI941" s="29">
        <f t="shared" si="1633"/>
        <v>-6.2506299999999984</v>
      </c>
      <c r="BJ941" s="29">
        <f t="shared" si="1634"/>
        <v>-4.8708039999999997</v>
      </c>
      <c r="BK941" s="29">
        <f t="shared" si="1635"/>
        <v>-4.3104770000000006</v>
      </c>
      <c r="BL941" s="29">
        <f t="shared" si="1636"/>
        <v>-8.5730329999999988</v>
      </c>
      <c r="BM941" s="29">
        <f t="shared" si="1637"/>
        <v>-2.2845601818181813</v>
      </c>
      <c r="BN941" s="29">
        <f t="shared" si="1638"/>
        <v>-4.2568659999999996</v>
      </c>
      <c r="BO941" s="29">
        <f t="shared" si="1639"/>
        <v>-4.7112840000000009</v>
      </c>
    </row>
    <row r="942" spans="1:67" x14ac:dyDescent="0.25">
      <c r="A942" s="25" t="s">
        <v>129</v>
      </c>
      <c r="B942" s="25" t="s">
        <v>92</v>
      </c>
      <c r="C942" s="25" t="s">
        <v>92</v>
      </c>
      <c r="D942" s="26">
        <v>5</v>
      </c>
      <c r="F942" s="29">
        <v>-0.204154</v>
      </c>
      <c r="G942" s="29">
        <v>-0.625973</v>
      </c>
      <c r="H942" s="29">
        <v>-0.707179</v>
      </c>
      <c r="I942" s="29">
        <v>-0.84880199999999995</v>
      </c>
      <c r="J942" s="29">
        <v>-0.93236600000000003</v>
      </c>
      <c r="K942" s="29">
        <v>-0.97490600000000005</v>
      </c>
      <c r="L942" s="29">
        <v>-0.91139199999999998</v>
      </c>
      <c r="M942" s="58">
        <v>-0.14886199999999999</v>
      </c>
      <c r="N942" s="58">
        <v>-0.50118700000000005</v>
      </c>
      <c r="O942" s="58">
        <v>-0.41652600000000001</v>
      </c>
      <c r="R942" s="31"/>
      <c r="S942" s="31">
        <f t="shared" si="1598"/>
        <v>-0.625973</v>
      </c>
      <c r="T942" s="31">
        <f t="shared" si="1599"/>
        <v>-0.707179</v>
      </c>
      <c r="U942" s="31">
        <f t="shared" si="1600"/>
        <v>-0.84880199999999995</v>
      </c>
      <c r="V942" s="31">
        <f t="shared" si="1601"/>
        <v>-0.93236600000000003</v>
      </c>
      <c r="W942" s="31">
        <f t="shared" si="1602"/>
        <v>-0.97490600000000005</v>
      </c>
      <c r="X942" s="31">
        <f t="shared" si="1603"/>
        <v>-0.91139199999999998</v>
      </c>
      <c r="Y942" s="60">
        <f t="shared" si="1604"/>
        <v>-0.17902127272727275</v>
      </c>
      <c r="Z942" s="60">
        <f t="shared" si="1605"/>
        <v>-0.50118700000000005</v>
      </c>
      <c r="AA942" s="60">
        <f t="shared" si="1606"/>
        <v>-0.41652600000000001</v>
      </c>
      <c r="AC942" s="60"/>
      <c r="AD942" s="60"/>
      <c r="AE942" s="60"/>
      <c r="AF942" s="60"/>
      <c r="AG942" s="60"/>
      <c r="AH942" s="60"/>
      <c r="AI942" s="60"/>
      <c r="AJ942" s="60"/>
      <c r="AK942" s="60"/>
      <c r="AM942" s="31"/>
      <c r="AN942" s="31"/>
      <c r="AO942" s="31"/>
      <c r="AP942" s="31"/>
      <c r="AQ942" s="31"/>
      <c r="AR942" s="31"/>
      <c r="AS942" s="60"/>
      <c r="AW942" s="29">
        <f t="shared" si="1630"/>
        <v>-0.625973</v>
      </c>
      <c r="AX942" s="29">
        <f t="shared" si="1628"/>
        <v>-0.707179</v>
      </c>
      <c r="AY942" s="29">
        <f t="shared" si="1628"/>
        <v>-0.84880199999999995</v>
      </c>
      <c r="AZ942" s="29">
        <f t="shared" si="1628"/>
        <v>-0.93236600000000003</v>
      </c>
      <c r="BA942" s="29">
        <f t="shared" si="1628"/>
        <v>-0.97490600000000005</v>
      </c>
      <c r="BB942" s="29">
        <f t="shared" si="1628"/>
        <v>-0.91139199999999998</v>
      </c>
      <c r="BC942" s="29">
        <f t="shared" si="1628"/>
        <v>-0.17902127272727275</v>
      </c>
      <c r="BD942" s="29">
        <f t="shared" si="1628"/>
        <v>-0.50118700000000005</v>
      </c>
      <c r="BE942" s="29">
        <f t="shared" si="1628"/>
        <v>-0.41652600000000001</v>
      </c>
      <c r="BG942" s="29">
        <f t="shared" si="1631"/>
        <v>-6.0618379999999998</v>
      </c>
      <c r="BH942" s="29">
        <f t="shared" si="1632"/>
        <v>-6.1292799999999996</v>
      </c>
      <c r="BI942" s="29">
        <f t="shared" si="1633"/>
        <v>-7.0994319999999984</v>
      </c>
      <c r="BJ942" s="29">
        <f t="shared" si="1634"/>
        <v>-5.8031699999999997</v>
      </c>
      <c r="BK942" s="29">
        <f t="shared" si="1635"/>
        <v>-5.2853830000000004</v>
      </c>
      <c r="BL942" s="29">
        <f t="shared" si="1636"/>
        <v>-9.4844249999999981</v>
      </c>
      <c r="BM942" s="29">
        <f t="shared" si="1637"/>
        <v>-2.4635814545454542</v>
      </c>
      <c r="BN942" s="29">
        <f t="shared" si="1638"/>
        <v>-4.7580529999999994</v>
      </c>
      <c r="BO942" s="29">
        <f t="shared" si="1639"/>
        <v>-5.1278100000000011</v>
      </c>
    </row>
    <row r="943" spans="1:67" x14ac:dyDescent="0.25">
      <c r="A943" s="25" t="s">
        <v>129</v>
      </c>
      <c r="B943" s="25" t="s">
        <v>92</v>
      </c>
      <c r="C943" s="25" t="s">
        <v>93</v>
      </c>
      <c r="D943" s="26">
        <v>6</v>
      </c>
      <c r="F943" s="29">
        <v>-0.495757</v>
      </c>
      <c r="G943" s="29">
        <v>-0.77863400000000005</v>
      </c>
      <c r="H943" s="29">
        <v>-0.70286199999999999</v>
      </c>
      <c r="I943" s="29">
        <v>-0.95273799999999997</v>
      </c>
      <c r="J943" s="29">
        <v>-1.056894</v>
      </c>
      <c r="K943" s="29">
        <v>-0.86402299999999999</v>
      </c>
      <c r="L943" s="29">
        <v>-0.94933800000000002</v>
      </c>
      <c r="M943" s="58">
        <v>-0.40818700000000002</v>
      </c>
      <c r="N943" s="58">
        <v>-0.58812900000000001</v>
      </c>
      <c r="O943" s="58">
        <v>-0.54591299999999998</v>
      </c>
      <c r="R943" s="31"/>
      <c r="S943" s="31">
        <f t="shared" si="1598"/>
        <v>-0.77863400000000005</v>
      </c>
      <c r="T943" s="31">
        <f t="shared" si="1599"/>
        <v>-0.70286199999999999</v>
      </c>
      <c r="U943" s="31">
        <f t="shared" si="1600"/>
        <v>-0.95273799999999997</v>
      </c>
      <c r="V943" s="31">
        <f t="shared" si="1601"/>
        <v>-1.056894</v>
      </c>
      <c r="W943" s="31">
        <f t="shared" si="1602"/>
        <v>-0.86402299999999999</v>
      </c>
      <c r="X943" s="31">
        <f t="shared" si="1603"/>
        <v>-0.94933800000000002</v>
      </c>
      <c r="Y943" s="60">
        <f t="shared" si="1604"/>
        <v>-0.45595245454545458</v>
      </c>
      <c r="Z943" s="60">
        <f t="shared" si="1605"/>
        <v>-0.58812900000000001</v>
      </c>
      <c r="AA943" s="60">
        <f t="shared" si="1606"/>
        <v>-0.54591299999999998</v>
      </c>
      <c r="AC943" s="60"/>
      <c r="AD943" s="60"/>
      <c r="AE943" s="60"/>
      <c r="AF943" s="60"/>
      <c r="AG943" s="60"/>
      <c r="AH943" s="60"/>
      <c r="AI943" s="60"/>
      <c r="AJ943" s="60"/>
      <c r="AK943" s="60"/>
      <c r="AM943" s="31"/>
      <c r="AN943" s="31"/>
      <c r="AO943" s="31"/>
      <c r="AP943" s="31"/>
      <c r="AQ943" s="31"/>
      <c r="AR943" s="31"/>
      <c r="AS943" s="60"/>
      <c r="AW943" s="29">
        <f t="shared" si="1630"/>
        <v>-0.77863400000000005</v>
      </c>
      <c r="AX943" s="29">
        <f t="shared" si="1628"/>
        <v>-0.70286199999999999</v>
      </c>
      <c r="AY943" s="29">
        <f t="shared" si="1628"/>
        <v>-0.95273799999999997</v>
      </c>
      <c r="AZ943" s="29">
        <f t="shared" si="1628"/>
        <v>-1.056894</v>
      </c>
      <c r="BA943" s="29">
        <f t="shared" si="1628"/>
        <v>-0.86402299999999999</v>
      </c>
      <c r="BB943" s="29">
        <f t="shared" si="1628"/>
        <v>-0.94933800000000002</v>
      </c>
      <c r="BC943" s="29">
        <f t="shared" si="1628"/>
        <v>-0.45595245454545458</v>
      </c>
      <c r="BD943" s="29">
        <f t="shared" si="1628"/>
        <v>-0.58812900000000001</v>
      </c>
      <c r="BE943" s="29">
        <f t="shared" si="1628"/>
        <v>-0.54591299999999998</v>
      </c>
      <c r="BG943" s="29">
        <f t="shared" si="1631"/>
        <v>-6.8404720000000001</v>
      </c>
      <c r="BH943" s="29">
        <f t="shared" si="1632"/>
        <v>-6.8321419999999993</v>
      </c>
      <c r="BI943" s="29">
        <f t="shared" si="1633"/>
        <v>-8.0521699999999985</v>
      </c>
      <c r="BJ943" s="29">
        <f t="shared" si="1634"/>
        <v>-6.8600639999999995</v>
      </c>
      <c r="BK943" s="29">
        <f t="shared" si="1635"/>
        <v>-6.1494060000000008</v>
      </c>
      <c r="BL943" s="29">
        <f t="shared" si="1636"/>
        <v>-10.433762999999999</v>
      </c>
      <c r="BM943" s="29">
        <f t="shared" si="1637"/>
        <v>-2.9195339090909087</v>
      </c>
      <c r="BN943" s="29">
        <f t="shared" si="1638"/>
        <v>-5.3461819999999998</v>
      </c>
      <c r="BO943" s="29">
        <f t="shared" si="1639"/>
        <v>-5.6737230000000007</v>
      </c>
    </row>
    <row r="944" spans="1:67" x14ac:dyDescent="0.25">
      <c r="A944" s="25" t="s">
        <v>129</v>
      </c>
      <c r="B944" s="25" t="s">
        <v>93</v>
      </c>
      <c r="C944" s="25" t="s">
        <v>91</v>
      </c>
      <c r="D944" s="26">
        <v>7</v>
      </c>
      <c r="F944" s="29">
        <v>-0.50811399999999995</v>
      </c>
      <c r="G944" s="29">
        <v>-0.95766799999999996</v>
      </c>
      <c r="H944" s="29">
        <v>-0.96975900000000004</v>
      </c>
      <c r="I944" s="29">
        <v>-1.102163</v>
      </c>
      <c r="J944" s="29">
        <v>-1.1697580000000001</v>
      </c>
      <c r="K944" s="29">
        <v>-0.97567899999999996</v>
      </c>
      <c r="L944" s="29">
        <v>-1.153551</v>
      </c>
      <c r="M944" s="58">
        <v>-0.46998499999999999</v>
      </c>
      <c r="N944" s="58">
        <v>-0.67313400000000001</v>
      </c>
      <c r="O944" s="58">
        <v>-0.62043400000000004</v>
      </c>
      <c r="R944" s="31"/>
      <c r="S944" s="31">
        <f t="shared" si="1598"/>
        <v>-0.95766799999999996</v>
      </c>
      <c r="T944" s="31">
        <f t="shared" si="1599"/>
        <v>-0.96975900000000004</v>
      </c>
      <c r="U944" s="31">
        <f t="shared" si="1600"/>
        <v>-1.102163</v>
      </c>
      <c r="V944" s="31">
        <f t="shared" si="1601"/>
        <v>-1.1697580000000001</v>
      </c>
      <c r="W944" s="31">
        <f t="shared" si="1602"/>
        <v>-0.97567899999999996</v>
      </c>
      <c r="X944" s="31">
        <f t="shared" si="1603"/>
        <v>-1.153551</v>
      </c>
      <c r="Y944" s="60">
        <f t="shared" si="1604"/>
        <v>-0.49078263636363634</v>
      </c>
      <c r="Z944" s="60">
        <f t="shared" si="1605"/>
        <v>-0.67313400000000001</v>
      </c>
      <c r="AA944" s="60">
        <f t="shared" si="1606"/>
        <v>-0.62043400000000004</v>
      </c>
      <c r="AC944" s="60">
        <f>S944</f>
        <v>-0.95766799999999996</v>
      </c>
      <c r="AD944" s="60">
        <f t="shared" ref="AD944:AK959" si="1640">T944</f>
        <v>-0.96975900000000004</v>
      </c>
      <c r="AE944" s="60">
        <f t="shared" si="1640"/>
        <v>-1.102163</v>
      </c>
      <c r="AF944" s="60">
        <f t="shared" si="1640"/>
        <v>-1.1697580000000001</v>
      </c>
      <c r="AG944" s="60">
        <f t="shared" si="1640"/>
        <v>-0.97567899999999996</v>
      </c>
      <c r="AH944" s="60">
        <f t="shared" si="1640"/>
        <v>-1.153551</v>
      </c>
      <c r="AI944" s="60">
        <f t="shared" si="1640"/>
        <v>-0.49078263636363634</v>
      </c>
      <c r="AJ944" s="60">
        <f t="shared" si="1640"/>
        <v>-0.67313400000000001</v>
      </c>
      <c r="AK944" s="60">
        <f t="shared" si="1640"/>
        <v>-0.62043400000000004</v>
      </c>
      <c r="AM944" s="31">
        <f>AC944</f>
        <v>-0.95766799999999996</v>
      </c>
      <c r="AN944" s="31">
        <f t="shared" ref="AN944:AU944" si="1641">AD944</f>
        <v>-0.96975900000000004</v>
      </c>
      <c r="AO944" s="31">
        <f t="shared" si="1641"/>
        <v>-1.102163</v>
      </c>
      <c r="AP944" s="31">
        <f t="shared" si="1641"/>
        <v>-1.1697580000000001</v>
      </c>
      <c r="AQ944" s="31">
        <f t="shared" si="1641"/>
        <v>-0.97567899999999996</v>
      </c>
      <c r="AR944" s="31">
        <f t="shared" si="1641"/>
        <v>-1.153551</v>
      </c>
      <c r="AS944" s="31">
        <f t="shared" si="1641"/>
        <v>-0.49078263636363634</v>
      </c>
      <c r="AT944" s="31">
        <f t="shared" si="1641"/>
        <v>-0.67313400000000001</v>
      </c>
      <c r="AU944" s="31">
        <f t="shared" si="1641"/>
        <v>-0.62043400000000004</v>
      </c>
    </row>
    <row r="945" spans="1:47" x14ac:dyDescent="0.25">
      <c r="A945" s="25" t="s">
        <v>129</v>
      </c>
      <c r="B945" s="25" t="s">
        <v>93</v>
      </c>
      <c r="C945" s="25" t="s">
        <v>92</v>
      </c>
      <c r="D945" s="26">
        <v>8</v>
      </c>
      <c r="F945" s="29">
        <v>-0.60656699999999997</v>
      </c>
      <c r="G945" s="29">
        <v>-1.0592079999999999</v>
      </c>
      <c r="H945" s="29">
        <v>-1.131991</v>
      </c>
      <c r="I945" s="29">
        <v>-1.184715</v>
      </c>
      <c r="J945" s="29">
        <v>-1.3168610000000001</v>
      </c>
      <c r="K945" s="29">
        <v>-1.150528</v>
      </c>
      <c r="L945" s="29">
        <v>-1.2685040000000001</v>
      </c>
      <c r="M945" s="58">
        <v>-0.55720000000000003</v>
      </c>
      <c r="N945" s="58">
        <v>-0.79403500000000005</v>
      </c>
      <c r="O945" s="58">
        <v>-0.80057900000000004</v>
      </c>
      <c r="R945" s="31"/>
      <c r="S945" s="31">
        <f t="shared" si="1598"/>
        <v>-1.0592079999999999</v>
      </c>
      <c r="T945" s="31">
        <f t="shared" si="1599"/>
        <v>-1.131991</v>
      </c>
      <c r="U945" s="31">
        <f t="shared" si="1600"/>
        <v>-1.184715</v>
      </c>
      <c r="V945" s="31">
        <f t="shared" si="1601"/>
        <v>-1.3168610000000001</v>
      </c>
      <c r="W945" s="31">
        <f t="shared" si="1602"/>
        <v>-1.150528</v>
      </c>
      <c r="X945" s="31">
        <f t="shared" si="1603"/>
        <v>-1.2685040000000001</v>
      </c>
      <c r="Y945" s="60">
        <f t="shared" si="1604"/>
        <v>-0.58412745454545456</v>
      </c>
      <c r="Z945" s="60">
        <f t="shared" si="1605"/>
        <v>-0.79403500000000005</v>
      </c>
      <c r="AA945" s="60">
        <f t="shared" si="1606"/>
        <v>-0.80057900000000004</v>
      </c>
      <c r="AC945" s="60">
        <f t="shared" ref="AC945:AC964" si="1642">S945</f>
        <v>-1.0592079999999999</v>
      </c>
      <c r="AD945" s="60">
        <f t="shared" si="1640"/>
        <v>-1.131991</v>
      </c>
      <c r="AE945" s="60">
        <f t="shared" si="1640"/>
        <v>-1.184715</v>
      </c>
      <c r="AF945" s="60">
        <f t="shared" si="1640"/>
        <v>-1.3168610000000001</v>
      </c>
      <c r="AG945" s="60">
        <f t="shared" si="1640"/>
        <v>-1.150528</v>
      </c>
      <c r="AH945" s="60">
        <f t="shared" si="1640"/>
        <v>-1.2685040000000001</v>
      </c>
      <c r="AI945" s="60">
        <f t="shared" si="1640"/>
        <v>-0.58412745454545456</v>
      </c>
      <c r="AJ945" s="60">
        <f t="shared" si="1640"/>
        <v>-0.79403500000000005</v>
      </c>
      <c r="AK945" s="60">
        <f t="shared" si="1640"/>
        <v>-0.80057900000000004</v>
      </c>
      <c r="AM945" s="31">
        <f>AC945+AM944</f>
        <v>-2.0168759999999999</v>
      </c>
      <c r="AN945" s="31">
        <f t="shared" ref="AN945:AU960" si="1643">AD945+AN944</f>
        <v>-2.10175</v>
      </c>
      <c r="AO945" s="31">
        <f t="shared" si="1643"/>
        <v>-2.2868779999999997</v>
      </c>
      <c r="AP945" s="31">
        <f t="shared" si="1643"/>
        <v>-2.4866190000000001</v>
      </c>
      <c r="AQ945" s="31">
        <f t="shared" si="1643"/>
        <v>-2.126207</v>
      </c>
      <c r="AR945" s="31">
        <f t="shared" si="1643"/>
        <v>-2.4220550000000003</v>
      </c>
      <c r="AS945" s="31">
        <f t="shared" si="1643"/>
        <v>-1.074910090909091</v>
      </c>
      <c r="AT945" s="31">
        <f t="shared" si="1643"/>
        <v>-1.4671690000000002</v>
      </c>
      <c r="AU945" s="31">
        <f t="shared" si="1643"/>
        <v>-1.4210130000000001</v>
      </c>
    </row>
    <row r="946" spans="1:47" x14ac:dyDescent="0.25">
      <c r="A946" s="25" t="s">
        <v>129</v>
      </c>
      <c r="B946" s="25" t="s">
        <v>93</v>
      </c>
      <c r="C946" s="25" t="s">
        <v>93</v>
      </c>
      <c r="D946" s="26">
        <v>9</v>
      </c>
      <c r="F946" s="29">
        <v>-0.491896</v>
      </c>
      <c r="G946" s="29">
        <v>-0.81334799999999996</v>
      </c>
      <c r="H946" s="29">
        <v>-0.70180299999999995</v>
      </c>
      <c r="I946" s="29">
        <v>-0.84045400000000003</v>
      </c>
      <c r="J946" s="29">
        <v>-1.0516129999999999</v>
      </c>
      <c r="K946" s="29">
        <v>-0.89299300000000004</v>
      </c>
      <c r="L946" s="29">
        <v>-0.88157700000000006</v>
      </c>
      <c r="M946" s="58">
        <v>-0.540663</v>
      </c>
      <c r="N946" s="58">
        <v>-0.74619400000000002</v>
      </c>
      <c r="O946" s="58">
        <v>-0.67175499999999999</v>
      </c>
      <c r="R946" s="31"/>
      <c r="S946" s="31">
        <f t="shared" si="1598"/>
        <v>-0.81334799999999996</v>
      </c>
      <c r="T946" s="31">
        <f t="shared" si="1599"/>
        <v>-0.70180299999999995</v>
      </c>
      <c r="U946" s="31">
        <f t="shared" si="1600"/>
        <v>-0.84045400000000003</v>
      </c>
      <c r="V946" s="31">
        <f t="shared" si="1601"/>
        <v>-1.0516129999999999</v>
      </c>
      <c r="W946" s="31">
        <f t="shared" si="1602"/>
        <v>-0.89299300000000004</v>
      </c>
      <c r="X946" s="31">
        <f t="shared" si="1603"/>
        <v>-0.88157700000000006</v>
      </c>
      <c r="Y946" s="60">
        <f t="shared" si="1604"/>
        <v>-0.5140628181818182</v>
      </c>
      <c r="Z946" s="60">
        <f t="shared" si="1605"/>
        <v>-0.74619400000000002</v>
      </c>
      <c r="AA946" s="60">
        <f t="shared" si="1606"/>
        <v>-0.67175499999999999</v>
      </c>
      <c r="AC946" s="60">
        <f t="shared" si="1642"/>
        <v>-0.81334799999999996</v>
      </c>
      <c r="AD946" s="60">
        <f t="shared" si="1640"/>
        <v>-0.70180299999999995</v>
      </c>
      <c r="AE946" s="60">
        <f t="shared" si="1640"/>
        <v>-0.84045400000000003</v>
      </c>
      <c r="AF946" s="60">
        <f t="shared" si="1640"/>
        <v>-1.0516129999999999</v>
      </c>
      <c r="AG946" s="60">
        <f t="shared" si="1640"/>
        <v>-0.89299300000000004</v>
      </c>
      <c r="AH946" s="60">
        <f t="shared" si="1640"/>
        <v>-0.88157700000000006</v>
      </c>
      <c r="AI946" s="60">
        <f t="shared" si="1640"/>
        <v>-0.5140628181818182</v>
      </c>
      <c r="AJ946" s="60">
        <f t="shared" si="1640"/>
        <v>-0.74619400000000002</v>
      </c>
      <c r="AK946" s="60">
        <f t="shared" si="1640"/>
        <v>-0.67175499999999999</v>
      </c>
      <c r="AM946" s="31">
        <f t="shared" ref="AM946:AM964" si="1644">AC946+AM945</f>
        <v>-2.8302239999999999</v>
      </c>
      <c r="AN946" s="31">
        <f t="shared" si="1643"/>
        <v>-2.803553</v>
      </c>
      <c r="AO946" s="31">
        <f t="shared" si="1643"/>
        <v>-3.127332</v>
      </c>
      <c r="AP946" s="31">
        <f t="shared" si="1643"/>
        <v>-3.5382319999999998</v>
      </c>
      <c r="AQ946" s="31">
        <f t="shared" si="1643"/>
        <v>-3.0192000000000001</v>
      </c>
      <c r="AR946" s="31">
        <f t="shared" si="1643"/>
        <v>-3.3036320000000003</v>
      </c>
      <c r="AS946" s="31">
        <f t="shared" si="1643"/>
        <v>-1.5889729090909093</v>
      </c>
      <c r="AT946" s="31">
        <f t="shared" si="1643"/>
        <v>-2.2133630000000002</v>
      </c>
      <c r="AU946" s="31">
        <f t="shared" si="1643"/>
        <v>-2.092768</v>
      </c>
    </row>
    <row r="947" spans="1:47" x14ac:dyDescent="0.25">
      <c r="A947" s="25" t="s">
        <v>129</v>
      </c>
      <c r="B947" s="25" t="s">
        <v>101</v>
      </c>
      <c r="C947" s="25" t="s">
        <v>91</v>
      </c>
      <c r="D947" s="26">
        <v>10</v>
      </c>
      <c r="F947" s="29">
        <v>-1.1171990000000001</v>
      </c>
      <c r="G947" s="29">
        <v>-0.70870699999999998</v>
      </c>
      <c r="H947" s="29">
        <v>-0.34453499999999998</v>
      </c>
      <c r="I947" s="29">
        <v>-0.58167400000000002</v>
      </c>
      <c r="J947" s="29">
        <v>4.3011000000000001E-2</v>
      </c>
      <c r="K947" s="29">
        <v>2.9060000000000002E-3</v>
      </c>
      <c r="L947" s="29">
        <v>-0.333341</v>
      </c>
      <c r="M947" s="58">
        <v>-0.83848100000000003</v>
      </c>
      <c r="N947" s="58">
        <v>-0.297927</v>
      </c>
      <c r="O947" s="58">
        <v>2.5335E-2</v>
      </c>
      <c r="R947" s="31"/>
      <c r="S947" s="31">
        <f t="shared" si="1598"/>
        <v>-0.70870699999999998</v>
      </c>
      <c r="T947" s="31">
        <f t="shared" si="1599"/>
        <v>-0.34453499999999998</v>
      </c>
      <c r="U947" s="31">
        <f t="shared" si="1600"/>
        <v>-0.58167400000000002</v>
      </c>
      <c r="V947" s="31">
        <f t="shared" si="1601"/>
        <v>4.3011000000000001E-2</v>
      </c>
      <c r="W947" s="31">
        <f t="shared" si="1602"/>
        <v>2.9060000000000002E-3</v>
      </c>
      <c r="X947" s="31">
        <f t="shared" si="1603"/>
        <v>-0.333341</v>
      </c>
      <c r="Y947" s="60">
        <f t="shared" si="1604"/>
        <v>-0.99050900000000008</v>
      </c>
      <c r="Z947" s="60">
        <f t="shared" si="1605"/>
        <v>-0.297927</v>
      </c>
      <c r="AA947" s="60">
        <f t="shared" si="1606"/>
        <v>2.5335E-2</v>
      </c>
      <c r="AC947" s="60">
        <f t="shared" si="1642"/>
        <v>-0.70870699999999998</v>
      </c>
      <c r="AD947" s="60">
        <f t="shared" si="1640"/>
        <v>-0.34453499999999998</v>
      </c>
      <c r="AE947" s="60">
        <f t="shared" si="1640"/>
        <v>-0.58167400000000002</v>
      </c>
      <c r="AF947" s="60">
        <f t="shared" si="1640"/>
        <v>4.3011000000000001E-2</v>
      </c>
      <c r="AG947" s="60">
        <f t="shared" si="1640"/>
        <v>2.9060000000000002E-3</v>
      </c>
      <c r="AH947" s="60">
        <f t="shared" si="1640"/>
        <v>-0.333341</v>
      </c>
      <c r="AI947" s="60">
        <f t="shared" si="1640"/>
        <v>-0.99050900000000008</v>
      </c>
      <c r="AJ947" s="60">
        <f t="shared" si="1640"/>
        <v>-0.297927</v>
      </c>
      <c r="AK947" s="60">
        <f t="shared" si="1640"/>
        <v>2.5335E-2</v>
      </c>
      <c r="AM947" s="31">
        <f t="shared" si="1644"/>
        <v>-3.5389309999999998</v>
      </c>
      <c r="AN947" s="31">
        <f t="shared" si="1643"/>
        <v>-3.148088</v>
      </c>
      <c r="AO947" s="31">
        <f t="shared" si="1643"/>
        <v>-3.709006</v>
      </c>
      <c r="AP947" s="31">
        <f t="shared" si="1643"/>
        <v>-3.4952209999999999</v>
      </c>
      <c r="AQ947" s="31">
        <f t="shared" si="1643"/>
        <v>-3.0162940000000003</v>
      </c>
      <c r="AR947" s="31">
        <f t="shared" si="1643"/>
        <v>-3.6369730000000002</v>
      </c>
      <c r="AS947" s="31">
        <f t="shared" si="1643"/>
        <v>-2.5794819090909096</v>
      </c>
      <c r="AT947" s="31">
        <f t="shared" si="1643"/>
        <v>-2.5112900000000002</v>
      </c>
      <c r="AU947" s="31">
        <f t="shared" si="1643"/>
        <v>-2.0674329999999999</v>
      </c>
    </row>
    <row r="948" spans="1:47" x14ac:dyDescent="0.25">
      <c r="A948" s="25" t="s">
        <v>129</v>
      </c>
      <c r="B948" s="25" t="s">
        <v>101</v>
      </c>
      <c r="C948" s="25" t="s">
        <v>92</v>
      </c>
      <c r="D948" s="26">
        <v>11</v>
      </c>
      <c r="F948" s="29">
        <v>-0.76875899999999997</v>
      </c>
      <c r="G948" s="29">
        <v>-1.0900939999999999</v>
      </c>
      <c r="H948" s="29">
        <v>-0.81035500000000005</v>
      </c>
      <c r="I948" s="29">
        <v>-1.1846989999999999</v>
      </c>
      <c r="J948" s="29">
        <v>-0.50704499999999997</v>
      </c>
      <c r="K948" s="29">
        <v>4.829E-3</v>
      </c>
      <c r="L948" s="29">
        <v>-0.85885599999999995</v>
      </c>
      <c r="M948" s="58">
        <v>-0.749838</v>
      </c>
      <c r="N948" s="58">
        <v>-0.84941599999999995</v>
      </c>
      <c r="O948" s="58">
        <v>-0.46817599999999998</v>
      </c>
      <c r="R948" s="31"/>
      <c r="S948" s="31">
        <f t="shared" si="1598"/>
        <v>-1.0900939999999999</v>
      </c>
      <c r="T948" s="31">
        <f t="shared" si="1599"/>
        <v>-0.81035500000000005</v>
      </c>
      <c r="U948" s="31">
        <f t="shared" si="1600"/>
        <v>-1.1846989999999999</v>
      </c>
      <c r="V948" s="31">
        <f t="shared" si="1601"/>
        <v>-0.50704499999999997</v>
      </c>
      <c r="W948" s="31">
        <f t="shared" si="1602"/>
        <v>4.829E-3</v>
      </c>
      <c r="X948" s="31">
        <f t="shared" si="1603"/>
        <v>-0.85885599999999995</v>
      </c>
      <c r="Y948" s="60">
        <f t="shared" si="1604"/>
        <v>-0.76015854545454542</v>
      </c>
      <c r="Z948" s="60">
        <f t="shared" si="1605"/>
        <v>-0.84941599999999995</v>
      </c>
      <c r="AA948" s="60">
        <f t="shared" si="1606"/>
        <v>-0.46817599999999998</v>
      </c>
      <c r="AC948" s="60">
        <f t="shared" si="1642"/>
        <v>-1.0900939999999999</v>
      </c>
      <c r="AD948" s="60">
        <f t="shared" si="1640"/>
        <v>-0.81035500000000005</v>
      </c>
      <c r="AE948" s="60">
        <f t="shared" si="1640"/>
        <v>-1.1846989999999999</v>
      </c>
      <c r="AF948" s="60">
        <f t="shared" si="1640"/>
        <v>-0.50704499999999997</v>
      </c>
      <c r="AG948" s="60">
        <f t="shared" si="1640"/>
        <v>4.829E-3</v>
      </c>
      <c r="AH948" s="60">
        <f t="shared" si="1640"/>
        <v>-0.85885599999999995</v>
      </c>
      <c r="AI948" s="60">
        <f t="shared" si="1640"/>
        <v>-0.76015854545454542</v>
      </c>
      <c r="AJ948" s="60">
        <f t="shared" si="1640"/>
        <v>-0.84941599999999995</v>
      </c>
      <c r="AK948" s="60">
        <f t="shared" si="1640"/>
        <v>-0.46817599999999998</v>
      </c>
      <c r="AM948" s="31">
        <f t="shared" si="1644"/>
        <v>-4.6290249999999995</v>
      </c>
      <c r="AN948" s="31">
        <f t="shared" si="1643"/>
        <v>-3.9584429999999999</v>
      </c>
      <c r="AO948" s="31">
        <f t="shared" si="1643"/>
        <v>-4.8937049999999997</v>
      </c>
      <c r="AP948" s="31">
        <f t="shared" si="1643"/>
        <v>-4.0022659999999997</v>
      </c>
      <c r="AQ948" s="31">
        <f t="shared" si="1643"/>
        <v>-3.0114650000000003</v>
      </c>
      <c r="AR948" s="31">
        <f t="shared" si="1643"/>
        <v>-4.4958290000000005</v>
      </c>
      <c r="AS948" s="31">
        <f t="shared" si="1643"/>
        <v>-3.3396404545454548</v>
      </c>
      <c r="AT948" s="31">
        <f t="shared" si="1643"/>
        <v>-3.3607060000000004</v>
      </c>
      <c r="AU948" s="31">
        <f t="shared" si="1643"/>
        <v>-2.535609</v>
      </c>
    </row>
    <row r="949" spans="1:47" x14ac:dyDescent="0.25">
      <c r="A949" s="25" t="s">
        <v>129</v>
      </c>
      <c r="B949" s="25" t="s">
        <v>101</v>
      </c>
      <c r="C949" s="25" t="s">
        <v>93</v>
      </c>
      <c r="D949" s="26">
        <v>12</v>
      </c>
      <c r="F949" s="29">
        <v>-1.4616400000000001</v>
      </c>
      <c r="G949" s="29">
        <v>-0.64426300000000003</v>
      </c>
      <c r="H949" s="29">
        <v>-0.73965499999999995</v>
      </c>
      <c r="I949" s="29">
        <v>-1.137491</v>
      </c>
      <c r="J949" s="29">
        <v>-0.13653599999999999</v>
      </c>
      <c r="K949" s="29">
        <v>5.0528000000000003E-2</v>
      </c>
      <c r="L949" s="29">
        <v>-0.58129200000000003</v>
      </c>
      <c r="M949" s="58">
        <v>-0.95382999999999996</v>
      </c>
      <c r="N949" s="58">
        <v>-0.410381</v>
      </c>
      <c r="O949" s="58">
        <v>0.22270799999999999</v>
      </c>
      <c r="R949" s="31"/>
      <c r="S949" s="31">
        <f t="shared" si="1598"/>
        <v>-0.64426300000000003</v>
      </c>
      <c r="T949" s="31">
        <f t="shared" si="1599"/>
        <v>-0.73965499999999995</v>
      </c>
      <c r="U949" s="31">
        <f t="shared" si="1600"/>
        <v>-1.137491</v>
      </c>
      <c r="V949" s="31">
        <f t="shared" si="1601"/>
        <v>-0.13653599999999999</v>
      </c>
      <c r="W949" s="31">
        <f t="shared" si="1602"/>
        <v>5.0528000000000003E-2</v>
      </c>
      <c r="X949" s="31">
        <f t="shared" si="1603"/>
        <v>-0.58129200000000003</v>
      </c>
      <c r="Y949" s="60">
        <f t="shared" si="1604"/>
        <v>-1.2308172727272728</v>
      </c>
      <c r="Z949" s="60">
        <f t="shared" si="1605"/>
        <v>-0.410381</v>
      </c>
      <c r="AA949" s="60">
        <f t="shared" si="1606"/>
        <v>0.22270799999999999</v>
      </c>
      <c r="AC949" s="60">
        <f t="shared" si="1642"/>
        <v>-0.64426300000000003</v>
      </c>
      <c r="AD949" s="60">
        <f t="shared" si="1640"/>
        <v>-0.73965499999999995</v>
      </c>
      <c r="AE949" s="60">
        <f t="shared" si="1640"/>
        <v>-1.137491</v>
      </c>
      <c r="AF949" s="60">
        <f t="shared" si="1640"/>
        <v>-0.13653599999999999</v>
      </c>
      <c r="AG949" s="60">
        <f t="shared" si="1640"/>
        <v>5.0528000000000003E-2</v>
      </c>
      <c r="AH949" s="60">
        <f t="shared" si="1640"/>
        <v>-0.58129200000000003</v>
      </c>
      <c r="AI949" s="60">
        <f t="shared" si="1640"/>
        <v>-1.2308172727272728</v>
      </c>
      <c r="AJ949" s="60">
        <f t="shared" si="1640"/>
        <v>-0.410381</v>
      </c>
      <c r="AK949" s="60">
        <f t="shared" si="1640"/>
        <v>0.22270799999999999</v>
      </c>
      <c r="AM949" s="31">
        <f t="shared" si="1644"/>
        <v>-5.2732879999999991</v>
      </c>
      <c r="AN949" s="31">
        <f t="shared" si="1643"/>
        <v>-4.6980979999999999</v>
      </c>
      <c r="AO949" s="31">
        <f t="shared" si="1643"/>
        <v>-6.0311959999999996</v>
      </c>
      <c r="AP949" s="31">
        <f t="shared" si="1643"/>
        <v>-4.1388020000000001</v>
      </c>
      <c r="AQ949" s="31">
        <f t="shared" si="1643"/>
        <v>-2.9609370000000004</v>
      </c>
      <c r="AR949" s="31">
        <f t="shared" si="1643"/>
        <v>-5.0771210000000009</v>
      </c>
      <c r="AS949" s="31">
        <f t="shared" si="1643"/>
        <v>-4.5704577272727276</v>
      </c>
      <c r="AT949" s="31">
        <f t="shared" si="1643"/>
        <v>-3.7710870000000005</v>
      </c>
      <c r="AU949" s="31">
        <f t="shared" si="1643"/>
        <v>-2.3129010000000001</v>
      </c>
    </row>
    <row r="950" spans="1:47" x14ac:dyDescent="0.25">
      <c r="A950" s="25" t="s">
        <v>129</v>
      </c>
      <c r="B950" s="25" t="s">
        <v>102</v>
      </c>
      <c r="C950" s="25" t="s">
        <v>91</v>
      </c>
      <c r="D950" s="26">
        <v>13</v>
      </c>
      <c r="F950" s="29">
        <v>-1.000707</v>
      </c>
      <c r="G950" s="29">
        <v>-0.66689299999999996</v>
      </c>
      <c r="H950" s="29">
        <v>-1.054495</v>
      </c>
      <c r="I950" s="29">
        <v>-0.79659199999999997</v>
      </c>
      <c r="J950" s="29">
        <v>-0.34814499999999998</v>
      </c>
      <c r="K950" s="29">
        <v>-0.48392400000000002</v>
      </c>
      <c r="L950" s="29">
        <v>-0.76154100000000002</v>
      </c>
      <c r="M950" s="58">
        <v>-0.71379199999999998</v>
      </c>
      <c r="N950" s="58">
        <v>-1.421481</v>
      </c>
      <c r="O950" s="58">
        <v>-0.37253999999999998</v>
      </c>
      <c r="R950" s="31"/>
      <c r="S950" s="31">
        <f t="shared" si="1598"/>
        <v>-0.66689299999999996</v>
      </c>
      <c r="T950" s="31">
        <f t="shared" si="1599"/>
        <v>-1.054495</v>
      </c>
      <c r="U950" s="31">
        <f t="shared" si="1600"/>
        <v>-0.79659199999999997</v>
      </c>
      <c r="V950" s="31">
        <f t="shared" si="1601"/>
        <v>-0.34814499999999998</v>
      </c>
      <c r="W950" s="31">
        <f t="shared" si="1602"/>
        <v>-0.48392400000000002</v>
      </c>
      <c r="X950" s="31">
        <f t="shared" si="1603"/>
        <v>-0.76154100000000002</v>
      </c>
      <c r="Y950" s="60">
        <f t="shared" si="1604"/>
        <v>-0.87029109090909074</v>
      </c>
      <c r="Z950" s="60">
        <f t="shared" si="1605"/>
        <v>-1.421481</v>
      </c>
      <c r="AA950" s="60">
        <f t="shared" si="1606"/>
        <v>-0.37253999999999998</v>
      </c>
      <c r="AC950" s="60">
        <f t="shared" si="1642"/>
        <v>-0.66689299999999996</v>
      </c>
      <c r="AD950" s="60">
        <f t="shared" si="1640"/>
        <v>-1.054495</v>
      </c>
      <c r="AE950" s="60">
        <f t="shared" si="1640"/>
        <v>-0.79659199999999997</v>
      </c>
      <c r="AF950" s="60">
        <f t="shared" si="1640"/>
        <v>-0.34814499999999998</v>
      </c>
      <c r="AG950" s="60">
        <f t="shared" si="1640"/>
        <v>-0.48392400000000002</v>
      </c>
      <c r="AH950" s="60">
        <f t="shared" si="1640"/>
        <v>-0.76154100000000002</v>
      </c>
      <c r="AI950" s="60">
        <f t="shared" si="1640"/>
        <v>-0.87029109090909074</v>
      </c>
      <c r="AJ950" s="60">
        <f t="shared" si="1640"/>
        <v>-1.421481</v>
      </c>
      <c r="AK950" s="60">
        <f t="shared" si="1640"/>
        <v>-0.37253999999999998</v>
      </c>
      <c r="AM950" s="31">
        <f t="shared" si="1644"/>
        <v>-5.940180999999999</v>
      </c>
      <c r="AN950" s="31">
        <f t="shared" si="1643"/>
        <v>-5.7525930000000001</v>
      </c>
      <c r="AO950" s="31">
        <f t="shared" si="1643"/>
        <v>-6.827788</v>
      </c>
      <c r="AP950" s="31">
        <f t="shared" si="1643"/>
        <v>-4.4869469999999998</v>
      </c>
      <c r="AQ950" s="31">
        <f t="shared" si="1643"/>
        <v>-3.4448610000000004</v>
      </c>
      <c r="AR950" s="31">
        <f t="shared" si="1643"/>
        <v>-5.8386620000000011</v>
      </c>
      <c r="AS950" s="31">
        <f t="shared" si="1643"/>
        <v>-5.4407488181818184</v>
      </c>
      <c r="AT950" s="31">
        <f t="shared" si="1643"/>
        <v>-5.1925680000000005</v>
      </c>
      <c r="AU950" s="31">
        <f t="shared" si="1643"/>
        <v>-2.685441</v>
      </c>
    </row>
    <row r="951" spans="1:47" x14ac:dyDescent="0.25">
      <c r="A951" s="25" t="s">
        <v>129</v>
      </c>
      <c r="B951" s="25" t="s">
        <v>102</v>
      </c>
      <c r="C951" s="25" t="s">
        <v>92</v>
      </c>
      <c r="D951" s="26">
        <v>14</v>
      </c>
      <c r="F951" s="29">
        <v>0.22217600000000001</v>
      </c>
      <c r="G951" s="29">
        <v>-0.99945099999999998</v>
      </c>
      <c r="H951" s="29">
        <v>-1.29834</v>
      </c>
      <c r="I951" s="29">
        <v>-0.482539</v>
      </c>
      <c r="J951" s="29">
        <v>-0.86532299999999995</v>
      </c>
      <c r="K951" s="29">
        <v>-0.52301600000000004</v>
      </c>
      <c r="L951" s="29">
        <v>-0.67579699999999998</v>
      </c>
      <c r="M951" s="58">
        <v>9.1907000000000003E-2</v>
      </c>
      <c r="N951" s="58">
        <v>-1.0413829999999999</v>
      </c>
      <c r="O951" s="58">
        <v>-0.81413100000000005</v>
      </c>
      <c r="R951" s="31"/>
      <c r="S951" s="31">
        <f t="shared" si="1598"/>
        <v>-0.99945099999999998</v>
      </c>
      <c r="T951" s="31">
        <f t="shared" si="1599"/>
        <v>-1.29834</v>
      </c>
      <c r="U951" s="31">
        <f t="shared" si="1600"/>
        <v>-0.482539</v>
      </c>
      <c r="V951" s="31">
        <f t="shared" si="1601"/>
        <v>-0.86532299999999995</v>
      </c>
      <c r="W951" s="31">
        <f t="shared" si="1602"/>
        <v>-0.52301600000000004</v>
      </c>
      <c r="X951" s="31">
        <f t="shared" si="1603"/>
        <v>-0.67579699999999998</v>
      </c>
      <c r="Y951" s="60">
        <f t="shared" si="1604"/>
        <v>0.16296281818181818</v>
      </c>
      <c r="Z951" s="60">
        <f t="shared" si="1605"/>
        <v>-1.0413829999999999</v>
      </c>
      <c r="AA951" s="60">
        <f t="shared" si="1606"/>
        <v>-0.81413100000000005</v>
      </c>
      <c r="AC951" s="60">
        <f t="shared" si="1642"/>
        <v>-0.99945099999999998</v>
      </c>
      <c r="AD951" s="60">
        <f t="shared" si="1640"/>
        <v>-1.29834</v>
      </c>
      <c r="AE951" s="60">
        <f t="shared" si="1640"/>
        <v>-0.482539</v>
      </c>
      <c r="AF951" s="60">
        <f t="shared" si="1640"/>
        <v>-0.86532299999999995</v>
      </c>
      <c r="AG951" s="60">
        <f t="shared" si="1640"/>
        <v>-0.52301600000000004</v>
      </c>
      <c r="AH951" s="60">
        <f t="shared" si="1640"/>
        <v>-0.67579699999999998</v>
      </c>
      <c r="AI951" s="60">
        <f t="shared" si="1640"/>
        <v>0.16296281818181818</v>
      </c>
      <c r="AJ951" s="60">
        <f t="shared" si="1640"/>
        <v>-1.0413829999999999</v>
      </c>
      <c r="AK951" s="60">
        <f t="shared" si="1640"/>
        <v>-0.81413100000000005</v>
      </c>
      <c r="AM951" s="31">
        <f t="shared" si="1644"/>
        <v>-6.9396319999999987</v>
      </c>
      <c r="AN951" s="31">
        <f t="shared" si="1643"/>
        <v>-7.0509330000000006</v>
      </c>
      <c r="AO951" s="31">
        <f t="shared" si="1643"/>
        <v>-7.310327</v>
      </c>
      <c r="AP951" s="31">
        <f t="shared" si="1643"/>
        <v>-5.3522699999999999</v>
      </c>
      <c r="AQ951" s="31">
        <f t="shared" si="1643"/>
        <v>-3.9678770000000005</v>
      </c>
      <c r="AR951" s="31">
        <f t="shared" si="1643"/>
        <v>-6.5144590000000013</v>
      </c>
      <c r="AS951" s="31">
        <f t="shared" si="1643"/>
        <v>-5.2777859999999999</v>
      </c>
      <c r="AT951" s="31">
        <f t="shared" si="1643"/>
        <v>-6.2339510000000002</v>
      </c>
      <c r="AU951" s="31">
        <f t="shared" si="1643"/>
        <v>-3.4995720000000001</v>
      </c>
    </row>
    <row r="952" spans="1:47" x14ac:dyDescent="0.25">
      <c r="A952" s="25" t="s">
        <v>129</v>
      </c>
      <c r="B952" s="25" t="s">
        <v>102</v>
      </c>
      <c r="C952" s="25" t="s">
        <v>93</v>
      </c>
      <c r="D952" s="26">
        <v>15</v>
      </c>
      <c r="F952" s="29">
        <v>-1.9085540000000001</v>
      </c>
      <c r="G952" s="29">
        <v>-1.217265</v>
      </c>
      <c r="H952" s="29">
        <v>-1.7225569999999999</v>
      </c>
      <c r="I952" s="29">
        <v>-1.0703659999999999</v>
      </c>
      <c r="J952" s="29">
        <v>-1.014534</v>
      </c>
      <c r="K952" s="29">
        <v>-1.395222</v>
      </c>
      <c r="L952" s="29">
        <v>-1.666148</v>
      </c>
      <c r="M952" s="58">
        <v>-0.87358400000000003</v>
      </c>
      <c r="N952" s="58">
        <v>-1.90401</v>
      </c>
      <c r="O952" s="58">
        <v>-2.0594860000000001</v>
      </c>
      <c r="R952" s="31"/>
      <c r="S952" s="31">
        <f t="shared" si="1598"/>
        <v>-1.217265</v>
      </c>
      <c r="T952" s="31">
        <f t="shared" si="1599"/>
        <v>-1.7225569999999999</v>
      </c>
      <c r="U952" s="31">
        <f t="shared" si="1600"/>
        <v>-1.0703659999999999</v>
      </c>
      <c r="V952" s="31">
        <f t="shared" si="1601"/>
        <v>-1.014534</v>
      </c>
      <c r="W952" s="31">
        <f t="shared" si="1602"/>
        <v>-1.395222</v>
      </c>
      <c r="X952" s="31">
        <f t="shared" si="1603"/>
        <v>-1.666148</v>
      </c>
      <c r="Y952" s="60">
        <f t="shared" si="1604"/>
        <v>-1.4381130909090909</v>
      </c>
      <c r="Z952" s="60">
        <f t="shared" si="1605"/>
        <v>-1.90401</v>
      </c>
      <c r="AA952" s="60">
        <f t="shared" si="1606"/>
        <v>-2.0594860000000001</v>
      </c>
      <c r="AC952" s="60">
        <f t="shared" si="1642"/>
        <v>-1.217265</v>
      </c>
      <c r="AD952" s="60">
        <f t="shared" si="1640"/>
        <v>-1.7225569999999999</v>
      </c>
      <c r="AE952" s="60">
        <f t="shared" si="1640"/>
        <v>-1.0703659999999999</v>
      </c>
      <c r="AF952" s="60">
        <f t="shared" si="1640"/>
        <v>-1.014534</v>
      </c>
      <c r="AG952" s="60">
        <f t="shared" si="1640"/>
        <v>-1.395222</v>
      </c>
      <c r="AH952" s="60">
        <f t="shared" si="1640"/>
        <v>-1.666148</v>
      </c>
      <c r="AI952" s="60">
        <f t="shared" si="1640"/>
        <v>-1.4381130909090909</v>
      </c>
      <c r="AJ952" s="60">
        <f t="shared" si="1640"/>
        <v>-1.90401</v>
      </c>
      <c r="AK952" s="60">
        <f t="shared" si="1640"/>
        <v>-2.0594860000000001</v>
      </c>
      <c r="AM952" s="31">
        <f t="shared" si="1644"/>
        <v>-8.156896999999999</v>
      </c>
      <c r="AN952" s="31">
        <f t="shared" si="1643"/>
        <v>-8.7734900000000007</v>
      </c>
      <c r="AO952" s="31">
        <f t="shared" si="1643"/>
        <v>-8.3806930000000008</v>
      </c>
      <c r="AP952" s="31">
        <f t="shared" si="1643"/>
        <v>-6.3668040000000001</v>
      </c>
      <c r="AQ952" s="31">
        <f t="shared" si="1643"/>
        <v>-5.3630990000000001</v>
      </c>
      <c r="AR952" s="31">
        <f t="shared" si="1643"/>
        <v>-8.180607000000002</v>
      </c>
      <c r="AS952" s="31">
        <f t="shared" si="1643"/>
        <v>-6.7158990909090903</v>
      </c>
      <c r="AT952" s="31">
        <f t="shared" si="1643"/>
        <v>-8.1379610000000007</v>
      </c>
      <c r="AU952" s="31">
        <f t="shared" si="1643"/>
        <v>-5.5590580000000003</v>
      </c>
    </row>
    <row r="953" spans="1:47" x14ac:dyDescent="0.25">
      <c r="A953" s="25" t="s">
        <v>129</v>
      </c>
      <c r="B953" s="25" t="s">
        <v>103</v>
      </c>
      <c r="C953" s="25" t="s">
        <v>91</v>
      </c>
      <c r="D953" s="26">
        <v>16</v>
      </c>
      <c r="F953" s="29">
        <v>7.9468999999999998E-2</v>
      </c>
      <c r="G953" s="29">
        <v>-1.003487</v>
      </c>
      <c r="H953" s="29">
        <v>-1.5973029999999999</v>
      </c>
      <c r="I953" s="29">
        <v>-1.311326</v>
      </c>
      <c r="J953" s="29">
        <v>-1.315097</v>
      </c>
      <c r="K953" s="29">
        <v>-1.1348279999999999</v>
      </c>
      <c r="L953" s="29">
        <v>-1.496569</v>
      </c>
      <c r="M953" s="58">
        <v>0.70013499999999995</v>
      </c>
      <c r="N953" s="58">
        <v>-1.5097210000000001</v>
      </c>
      <c r="O953" s="58">
        <v>-1.667789</v>
      </c>
      <c r="R953" s="31"/>
      <c r="S953" s="31">
        <f t="shared" si="1598"/>
        <v>-1.003487</v>
      </c>
      <c r="T953" s="31">
        <f t="shared" si="1599"/>
        <v>-1.5973029999999999</v>
      </c>
      <c r="U953" s="31">
        <f t="shared" si="1600"/>
        <v>-1.311326</v>
      </c>
      <c r="V953" s="31">
        <f t="shared" si="1601"/>
        <v>-1.315097</v>
      </c>
      <c r="W953" s="31">
        <f t="shared" si="1602"/>
        <v>-1.1348279999999999</v>
      </c>
      <c r="X953" s="31">
        <f t="shared" si="1603"/>
        <v>-1.496569</v>
      </c>
      <c r="Y953" s="60">
        <f t="shared" si="1604"/>
        <v>0.3615899090909091</v>
      </c>
      <c r="Z953" s="60">
        <f t="shared" si="1605"/>
        <v>-1.5097210000000001</v>
      </c>
      <c r="AA953" s="60">
        <f t="shared" si="1606"/>
        <v>-1.667789</v>
      </c>
      <c r="AC953" s="60">
        <f t="shared" si="1642"/>
        <v>-1.003487</v>
      </c>
      <c r="AD953" s="60">
        <f t="shared" si="1640"/>
        <v>-1.5973029999999999</v>
      </c>
      <c r="AE953" s="60">
        <f t="shared" si="1640"/>
        <v>-1.311326</v>
      </c>
      <c r="AF953" s="60">
        <f t="shared" si="1640"/>
        <v>-1.315097</v>
      </c>
      <c r="AG953" s="60">
        <f t="shared" si="1640"/>
        <v>-1.1348279999999999</v>
      </c>
      <c r="AH953" s="60">
        <f t="shared" si="1640"/>
        <v>-1.496569</v>
      </c>
      <c r="AI953" s="60">
        <f t="shared" si="1640"/>
        <v>0.3615899090909091</v>
      </c>
      <c r="AJ953" s="60">
        <f t="shared" si="1640"/>
        <v>-1.5097210000000001</v>
      </c>
      <c r="AK953" s="60">
        <f t="shared" si="1640"/>
        <v>-1.667789</v>
      </c>
      <c r="AM953" s="31">
        <f t="shared" si="1644"/>
        <v>-9.1603839999999987</v>
      </c>
      <c r="AN953" s="31">
        <f t="shared" si="1643"/>
        <v>-10.370793000000001</v>
      </c>
      <c r="AO953" s="31">
        <f t="shared" si="1643"/>
        <v>-9.6920190000000002</v>
      </c>
      <c r="AP953" s="31">
        <f t="shared" si="1643"/>
        <v>-7.6819009999999999</v>
      </c>
      <c r="AQ953" s="31">
        <f t="shared" si="1643"/>
        <v>-6.4979269999999998</v>
      </c>
      <c r="AR953" s="31">
        <f t="shared" si="1643"/>
        <v>-9.6771760000000029</v>
      </c>
      <c r="AS953" s="31">
        <f t="shared" si="1643"/>
        <v>-6.3543091818181816</v>
      </c>
      <c r="AT953" s="31">
        <f t="shared" si="1643"/>
        <v>-9.6476820000000014</v>
      </c>
      <c r="AU953" s="31">
        <f t="shared" si="1643"/>
        <v>-7.2268470000000002</v>
      </c>
    </row>
    <row r="954" spans="1:47" x14ac:dyDescent="0.25">
      <c r="A954" s="25" t="s">
        <v>129</v>
      </c>
      <c r="B954" s="25" t="s">
        <v>103</v>
      </c>
      <c r="C954" s="25" t="s">
        <v>92</v>
      </c>
      <c r="D954" s="26">
        <v>17</v>
      </c>
      <c r="F954" s="29" t="s">
        <v>132</v>
      </c>
      <c r="G954" s="29">
        <v>-1.620093</v>
      </c>
      <c r="H954" s="29">
        <v>-1.9196260000000001</v>
      </c>
      <c r="I954" s="29">
        <v>-1.5696760000000001</v>
      </c>
      <c r="J954" s="29">
        <v>-1.2762</v>
      </c>
      <c r="K954" s="29">
        <v>-1.471983</v>
      </c>
      <c r="L954" s="29">
        <v>-1.7478590000000001</v>
      </c>
      <c r="M954" s="58" t="s">
        <v>132</v>
      </c>
      <c r="N954" s="58">
        <v>-2.6395550000000001</v>
      </c>
      <c r="O954" s="58">
        <v>-1.8634360000000001</v>
      </c>
      <c r="R954" s="31"/>
      <c r="S954" s="31">
        <f t="shared" si="1598"/>
        <v>-1.620093</v>
      </c>
      <c r="T954" s="31">
        <f t="shared" si="1599"/>
        <v>-1.9196260000000001</v>
      </c>
      <c r="U954" s="31">
        <f t="shared" si="1600"/>
        <v>-1.5696760000000001</v>
      </c>
      <c r="V954" s="31">
        <f t="shared" si="1601"/>
        <v>-1.2762</v>
      </c>
      <c r="W954" s="31">
        <f t="shared" si="1602"/>
        <v>-1.471983</v>
      </c>
      <c r="X954" s="31">
        <f t="shared" si="1603"/>
        <v>-1.7478590000000001</v>
      </c>
      <c r="Y954" s="84">
        <f>(Y953+Y955)/2</f>
        <v>0.51458386363636366</v>
      </c>
      <c r="Z954" s="60">
        <f t="shared" si="1605"/>
        <v>-2.6395550000000001</v>
      </c>
      <c r="AA954" s="60">
        <f t="shared" si="1606"/>
        <v>-1.8634360000000001</v>
      </c>
      <c r="AC954" s="60">
        <f t="shared" si="1642"/>
        <v>-1.620093</v>
      </c>
      <c r="AD954" s="60">
        <f t="shared" si="1640"/>
        <v>-1.9196260000000001</v>
      </c>
      <c r="AE954" s="60">
        <f t="shared" si="1640"/>
        <v>-1.5696760000000001</v>
      </c>
      <c r="AF954" s="60">
        <f t="shared" si="1640"/>
        <v>-1.2762</v>
      </c>
      <c r="AG954" s="60">
        <f t="shared" si="1640"/>
        <v>-1.471983</v>
      </c>
      <c r="AH954" s="60">
        <f t="shared" si="1640"/>
        <v>-1.7478590000000001</v>
      </c>
      <c r="AI954" s="60">
        <f t="shared" si="1640"/>
        <v>0.51458386363636366</v>
      </c>
      <c r="AJ954" s="60">
        <f t="shared" si="1640"/>
        <v>-2.6395550000000001</v>
      </c>
      <c r="AK954" s="60">
        <f t="shared" si="1640"/>
        <v>-1.8634360000000001</v>
      </c>
      <c r="AM954" s="31">
        <f t="shared" si="1644"/>
        <v>-10.780476999999999</v>
      </c>
      <c r="AN954" s="31">
        <f t="shared" si="1643"/>
        <v>-12.290419</v>
      </c>
      <c r="AO954" s="31">
        <f t="shared" si="1643"/>
        <v>-11.261695</v>
      </c>
      <c r="AP954" s="31">
        <f t="shared" si="1643"/>
        <v>-8.9581009999999992</v>
      </c>
      <c r="AQ954" s="31">
        <f t="shared" si="1643"/>
        <v>-7.9699099999999996</v>
      </c>
      <c r="AR954" s="31">
        <f t="shared" si="1643"/>
        <v>-11.425035000000003</v>
      </c>
      <c r="AS954" s="31">
        <f t="shared" si="1643"/>
        <v>-5.8397253181818183</v>
      </c>
      <c r="AT954" s="31">
        <f t="shared" si="1643"/>
        <v>-12.287237000000001</v>
      </c>
      <c r="AU954" s="31">
        <f t="shared" si="1643"/>
        <v>-9.0902829999999994</v>
      </c>
    </row>
    <row r="955" spans="1:47" x14ac:dyDescent="0.25">
      <c r="A955" s="25" t="s">
        <v>129</v>
      </c>
      <c r="B955" s="25" t="s">
        <v>103</v>
      </c>
      <c r="C955" s="25" t="s">
        <v>93</v>
      </c>
      <c r="D955" s="26">
        <v>18</v>
      </c>
      <c r="F955" s="29">
        <v>0.59314100000000003</v>
      </c>
      <c r="G955" s="29">
        <v>-0.79025299999999998</v>
      </c>
      <c r="H955" s="29">
        <v>-0.66419600000000001</v>
      </c>
      <c r="I955" s="29">
        <v>-0.70136399999999999</v>
      </c>
      <c r="J955" s="29">
        <v>-1.0232950000000001</v>
      </c>
      <c r="K955" s="29">
        <v>-0.98268299999999997</v>
      </c>
      <c r="L955" s="29">
        <v>-0.67574800000000002</v>
      </c>
      <c r="M955" s="58">
        <v>0.75690199999999996</v>
      </c>
      <c r="N955" s="58">
        <v>-0.34495399999999998</v>
      </c>
      <c r="O955" s="58">
        <v>-0.141371</v>
      </c>
      <c r="R955" s="31"/>
      <c r="S955" s="31">
        <f t="shared" si="1598"/>
        <v>-0.79025299999999998</v>
      </c>
      <c r="T955" s="31">
        <f t="shared" si="1599"/>
        <v>-0.66419600000000001</v>
      </c>
      <c r="U955" s="31">
        <f t="shared" si="1600"/>
        <v>-0.70136399999999999</v>
      </c>
      <c r="V955" s="31">
        <f t="shared" si="1601"/>
        <v>-1.0232950000000001</v>
      </c>
      <c r="W955" s="31">
        <f t="shared" si="1602"/>
        <v>-0.98268299999999997</v>
      </c>
      <c r="X955" s="31">
        <f t="shared" si="1603"/>
        <v>-0.67574800000000002</v>
      </c>
      <c r="Y955" s="60">
        <f t="shared" si="1604"/>
        <v>0.66757781818181816</v>
      </c>
      <c r="Z955" s="60">
        <f t="shared" si="1605"/>
        <v>-0.34495399999999998</v>
      </c>
      <c r="AA955" s="60">
        <f t="shared" si="1606"/>
        <v>-0.141371</v>
      </c>
      <c r="AC955" s="60">
        <f t="shared" si="1642"/>
        <v>-0.79025299999999998</v>
      </c>
      <c r="AD955" s="60">
        <f t="shared" si="1640"/>
        <v>-0.66419600000000001</v>
      </c>
      <c r="AE955" s="60">
        <f t="shared" si="1640"/>
        <v>-0.70136399999999999</v>
      </c>
      <c r="AF955" s="60">
        <f t="shared" si="1640"/>
        <v>-1.0232950000000001</v>
      </c>
      <c r="AG955" s="60">
        <f t="shared" si="1640"/>
        <v>-0.98268299999999997</v>
      </c>
      <c r="AH955" s="60">
        <f t="shared" si="1640"/>
        <v>-0.67574800000000002</v>
      </c>
      <c r="AI955" s="60">
        <f t="shared" si="1640"/>
        <v>0.66757781818181816</v>
      </c>
      <c r="AJ955" s="60">
        <f t="shared" si="1640"/>
        <v>-0.34495399999999998</v>
      </c>
      <c r="AK955" s="60">
        <f t="shared" si="1640"/>
        <v>-0.141371</v>
      </c>
      <c r="AM955" s="31">
        <f t="shared" si="1644"/>
        <v>-11.570729999999999</v>
      </c>
      <c r="AN955" s="31">
        <f t="shared" si="1643"/>
        <v>-12.954615</v>
      </c>
      <c r="AO955" s="31">
        <f t="shared" si="1643"/>
        <v>-11.963058999999999</v>
      </c>
      <c r="AP955" s="31">
        <f t="shared" si="1643"/>
        <v>-9.9813960000000002</v>
      </c>
      <c r="AQ955" s="31">
        <f t="shared" si="1643"/>
        <v>-8.9525930000000002</v>
      </c>
      <c r="AR955" s="31">
        <f t="shared" si="1643"/>
        <v>-12.100783000000003</v>
      </c>
      <c r="AS955" s="31">
        <f t="shared" si="1643"/>
        <v>-5.1721475000000003</v>
      </c>
      <c r="AT955" s="31">
        <f t="shared" si="1643"/>
        <v>-12.632191000000001</v>
      </c>
      <c r="AU955" s="31">
        <f t="shared" si="1643"/>
        <v>-9.2316539999999989</v>
      </c>
    </row>
    <row r="956" spans="1:47" x14ac:dyDescent="0.25">
      <c r="A956" s="25" t="s">
        <v>129</v>
      </c>
      <c r="B956" s="25" t="s">
        <v>90</v>
      </c>
      <c r="C956" s="25" t="s">
        <v>91</v>
      </c>
      <c r="D956" s="26">
        <v>19</v>
      </c>
      <c r="F956" s="29">
        <v>0.40872000000000003</v>
      </c>
      <c r="G956" s="29">
        <v>-0.89293199999999995</v>
      </c>
      <c r="H956" s="29">
        <v>-0.91596500000000003</v>
      </c>
      <c r="I956" s="29">
        <v>-0.89192199999999999</v>
      </c>
      <c r="J956" s="29">
        <v>-1.1774070000000001</v>
      </c>
      <c r="K956" s="29">
        <v>-1.64873</v>
      </c>
      <c r="L956" s="29">
        <v>-1.0801339999999999</v>
      </c>
      <c r="M956" s="58">
        <v>0.47762100000000002</v>
      </c>
      <c r="N956" s="58">
        <v>-0.87643199999999999</v>
      </c>
      <c r="O956" s="58">
        <v>-0.54600000000000004</v>
      </c>
      <c r="R956" s="31"/>
      <c r="S956" s="31">
        <f t="shared" si="1598"/>
        <v>-0.89293199999999995</v>
      </c>
      <c r="T956" s="31">
        <f t="shared" si="1599"/>
        <v>-0.91596500000000003</v>
      </c>
      <c r="U956" s="31">
        <f t="shared" si="1600"/>
        <v>-0.89192199999999999</v>
      </c>
      <c r="V956" s="31">
        <f t="shared" si="1601"/>
        <v>-1.1774070000000001</v>
      </c>
      <c r="W956" s="31">
        <f t="shared" si="1602"/>
        <v>-1.64873</v>
      </c>
      <c r="X956" s="31">
        <f t="shared" si="1603"/>
        <v>-1.0801339999999999</v>
      </c>
      <c r="Y956" s="60">
        <f t="shared" si="1604"/>
        <v>0.44003863636363633</v>
      </c>
      <c r="Z956" s="60">
        <f t="shared" si="1605"/>
        <v>-0.87643199999999999</v>
      </c>
      <c r="AA956" s="60">
        <f t="shared" si="1606"/>
        <v>-0.54600000000000004</v>
      </c>
      <c r="AC956" s="60">
        <f t="shared" si="1642"/>
        <v>-0.89293199999999995</v>
      </c>
      <c r="AD956" s="60">
        <f t="shared" si="1640"/>
        <v>-0.91596500000000003</v>
      </c>
      <c r="AE956" s="60">
        <f t="shared" si="1640"/>
        <v>-0.89192199999999999</v>
      </c>
      <c r="AF956" s="60">
        <f t="shared" si="1640"/>
        <v>-1.1774070000000001</v>
      </c>
      <c r="AG956" s="60">
        <f t="shared" si="1640"/>
        <v>-1.64873</v>
      </c>
      <c r="AH956" s="60">
        <f t="shared" si="1640"/>
        <v>-1.0801339999999999</v>
      </c>
      <c r="AI956" s="60">
        <f t="shared" si="1640"/>
        <v>0.44003863636363633</v>
      </c>
      <c r="AJ956" s="60">
        <f t="shared" si="1640"/>
        <v>-0.87643199999999999</v>
      </c>
      <c r="AK956" s="60">
        <f t="shared" si="1640"/>
        <v>-0.54600000000000004</v>
      </c>
      <c r="AM956" s="31">
        <f t="shared" si="1644"/>
        <v>-12.463661999999999</v>
      </c>
      <c r="AN956" s="31">
        <f t="shared" si="1643"/>
        <v>-13.87058</v>
      </c>
      <c r="AO956" s="31">
        <f t="shared" si="1643"/>
        <v>-12.854980999999999</v>
      </c>
      <c r="AP956" s="31">
        <f t="shared" si="1643"/>
        <v>-11.158803000000001</v>
      </c>
      <c r="AQ956" s="31">
        <f t="shared" si="1643"/>
        <v>-10.601323000000001</v>
      </c>
      <c r="AR956" s="31">
        <f t="shared" si="1643"/>
        <v>-13.180917000000003</v>
      </c>
      <c r="AS956" s="31">
        <f t="shared" si="1643"/>
        <v>-4.7321088636363644</v>
      </c>
      <c r="AT956" s="31">
        <f t="shared" si="1643"/>
        <v>-13.508623</v>
      </c>
      <c r="AU956" s="31">
        <f t="shared" si="1643"/>
        <v>-9.7776539999999983</v>
      </c>
    </row>
    <row r="957" spans="1:47" x14ac:dyDescent="0.25">
      <c r="A957" s="25" t="s">
        <v>129</v>
      </c>
      <c r="B957" s="25" t="s">
        <v>90</v>
      </c>
      <c r="C957" s="25" t="s">
        <v>92</v>
      </c>
      <c r="D957" s="26">
        <v>20</v>
      </c>
      <c r="F957" s="29" t="s">
        <v>132</v>
      </c>
      <c r="G957" s="29">
        <v>-2.446345</v>
      </c>
      <c r="H957" s="29">
        <v>-2.0005769999999998</v>
      </c>
      <c r="I957" s="29">
        <v>-1.873294</v>
      </c>
      <c r="J957" s="29">
        <v>-1.448062</v>
      </c>
      <c r="K957" s="29">
        <v>-1.4281900000000001</v>
      </c>
      <c r="L957" s="29">
        <v>-2.077699</v>
      </c>
      <c r="M957" s="58" t="s">
        <v>132</v>
      </c>
      <c r="N957" s="58">
        <v>-1.9638139999999999</v>
      </c>
      <c r="O957" s="58" t="s">
        <v>132</v>
      </c>
      <c r="R957" s="31"/>
      <c r="S957" s="31">
        <f t="shared" si="1598"/>
        <v>-2.446345</v>
      </c>
      <c r="T957" s="31">
        <f t="shared" si="1599"/>
        <v>-2.0005769999999998</v>
      </c>
      <c r="U957" s="31">
        <f t="shared" si="1600"/>
        <v>-1.873294</v>
      </c>
      <c r="V957" s="31">
        <f t="shared" si="1601"/>
        <v>-1.448062</v>
      </c>
      <c r="W957" s="31">
        <f t="shared" si="1602"/>
        <v>-1.4281900000000001</v>
      </c>
      <c r="X957" s="31">
        <f t="shared" si="1603"/>
        <v>-2.077699</v>
      </c>
      <c r="Y957" s="84">
        <f>(Y956+Y958)/2</f>
        <v>-0.21265781818181825</v>
      </c>
      <c r="Z957" s="60">
        <f t="shared" si="1605"/>
        <v>-1.9638139999999999</v>
      </c>
      <c r="AA957" s="84">
        <f>(AA956+AA958)/2</f>
        <v>-0.89459</v>
      </c>
      <c r="AC957" s="60">
        <f t="shared" si="1642"/>
        <v>-2.446345</v>
      </c>
      <c r="AD957" s="60">
        <f t="shared" si="1640"/>
        <v>-2.0005769999999998</v>
      </c>
      <c r="AE957" s="60">
        <f t="shared" si="1640"/>
        <v>-1.873294</v>
      </c>
      <c r="AF957" s="60">
        <f t="shared" si="1640"/>
        <v>-1.448062</v>
      </c>
      <c r="AG957" s="60">
        <f t="shared" si="1640"/>
        <v>-1.4281900000000001</v>
      </c>
      <c r="AH957" s="60">
        <f t="shared" si="1640"/>
        <v>-2.077699</v>
      </c>
      <c r="AI957" s="60">
        <f t="shared" si="1640"/>
        <v>-0.21265781818181825</v>
      </c>
      <c r="AJ957" s="60">
        <f t="shared" si="1640"/>
        <v>-1.9638139999999999</v>
      </c>
      <c r="AK957" s="60">
        <f t="shared" si="1640"/>
        <v>-0.89459</v>
      </c>
      <c r="AM957" s="31">
        <f t="shared" si="1644"/>
        <v>-14.910007</v>
      </c>
      <c r="AN957" s="31">
        <f t="shared" si="1643"/>
        <v>-15.871157</v>
      </c>
      <c r="AO957" s="31">
        <f t="shared" si="1643"/>
        <v>-14.728274999999998</v>
      </c>
      <c r="AP957" s="31">
        <f t="shared" si="1643"/>
        <v>-12.606865000000001</v>
      </c>
      <c r="AQ957" s="31">
        <f t="shared" si="1643"/>
        <v>-12.029513000000001</v>
      </c>
      <c r="AR957" s="31">
        <f t="shared" si="1643"/>
        <v>-15.258616000000004</v>
      </c>
      <c r="AS957" s="31">
        <f t="shared" si="1643"/>
        <v>-4.9447666818181828</v>
      </c>
      <c r="AT957" s="31">
        <f t="shared" si="1643"/>
        <v>-15.472436999999999</v>
      </c>
      <c r="AU957" s="31">
        <f t="shared" si="1643"/>
        <v>-10.672243999999999</v>
      </c>
    </row>
    <row r="958" spans="1:47" x14ac:dyDescent="0.25">
      <c r="A958" s="25" t="s">
        <v>129</v>
      </c>
      <c r="B958" s="25" t="s">
        <v>90</v>
      </c>
      <c r="C958" s="25" t="s">
        <v>93</v>
      </c>
      <c r="D958" s="26">
        <v>21</v>
      </c>
      <c r="F958" s="29">
        <v>-1.0547420000000001</v>
      </c>
      <c r="G958" s="29">
        <v>-1.683541</v>
      </c>
      <c r="H958" s="29">
        <v>-1.741444</v>
      </c>
      <c r="I958" s="29">
        <v>-1.6487130000000001</v>
      </c>
      <c r="J958" s="29">
        <v>-1.495269</v>
      </c>
      <c r="K958" s="29">
        <v>-1.3995599999999999</v>
      </c>
      <c r="L958" s="29">
        <v>-2.1393979999999999</v>
      </c>
      <c r="M958" s="58">
        <v>-0.63808900000000002</v>
      </c>
      <c r="N958" s="58">
        <v>-1.021147</v>
      </c>
      <c r="O958" s="58">
        <v>-1.24318</v>
      </c>
      <c r="R958" s="31"/>
      <c r="S958" s="31">
        <f t="shared" si="1598"/>
        <v>-1.683541</v>
      </c>
      <c r="T958" s="31">
        <f t="shared" si="1599"/>
        <v>-1.741444</v>
      </c>
      <c r="U958" s="31">
        <f t="shared" si="1600"/>
        <v>-1.6487130000000001</v>
      </c>
      <c r="V958" s="31">
        <f t="shared" si="1601"/>
        <v>-1.495269</v>
      </c>
      <c r="W958" s="31">
        <f t="shared" si="1602"/>
        <v>-1.3995599999999999</v>
      </c>
      <c r="X958" s="31">
        <f t="shared" si="1603"/>
        <v>-2.1393979999999999</v>
      </c>
      <c r="Y958" s="60">
        <f t="shared" si="1604"/>
        <v>-0.86535427272727283</v>
      </c>
      <c r="Z958" s="60">
        <f t="shared" si="1605"/>
        <v>-1.021147</v>
      </c>
      <c r="AA958" s="60">
        <f t="shared" si="1606"/>
        <v>-1.24318</v>
      </c>
      <c r="AC958" s="60">
        <f t="shared" si="1642"/>
        <v>-1.683541</v>
      </c>
      <c r="AD958" s="60">
        <f t="shared" si="1640"/>
        <v>-1.741444</v>
      </c>
      <c r="AE958" s="60">
        <f t="shared" si="1640"/>
        <v>-1.6487130000000001</v>
      </c>
      <c r="AF958" s="60">
        <f t="shared" si="1640"/>
        <v>-1.495269</v>
      </c>
      <c r="AG958" s="60">
        <f t="shared" si="1640"/>
        <v>-1.3995599999999999</v>
      </c>
      <c r="AH958" s="60">
        <f t="shared" si="1640"/>
        <v>-2.1393979999999999</v>
      </c>
      <c r="AI958" s="60">
        <f t="shared" si="1640"/>
        <v>-0.86535427272727283</v>
      </c>
      <c r="AJ958" s="60">
        <f t="shared" si="1640"/>
        <v>-1.021147</v>
      </c>
      <c r="AK958" s="60">
        <f t="shared" si="1640"/>
        <v>-1.24318</v>
      </c>
      <c r="AM958" s="31">
        <f t="shared" si="1644"/>
        <v>-16.593547999999998</v>
      </c>
      <c r="AN958" s="31">
        <f t="shared" si="1643"/>
        <v>-17.612601000000002</v>
      </c>
      <c r="AO958" s="31">
        <f t="shared" si="1643"/>
        <v>-16.376987999999997</v>
      </c>
      <c r="AP958" s="31">
        <f t="shared" si="1643"/>
        <v>-14.102134000000001</v>
      </c>
      <c r="AQ958" s="31">
        <f t="shared" si="1643"/>
        <v>-13.429073000000001</v>
      </c>
      <c r="AR958" s="31">
        <f t="shared" si="1643"/>
        <v>-17.398014000000003</v>
      </c>
      <c r="AS958" s="31">
        <f t="shared" si="1643"/>
        <v>-5.8101209545454555</v>
      </c>
      <c r="AT958" s="31">
        <f t="shared" si="1643"/>
        <v>-16.493583999999998</v>
      </c>
      <c r="AU958" s="31">
        <f t="shared" si="1643"/>
        <v>-11.915424</v>
      </c>
    </row>
    <row r="959" spans="1:47" x14ac:dyDescent="0.25">
      <c r="A959" s="25" t="s">
        <v>129</v>
      </c>
      <c r="B959" s="25" t="s">
        <v>94</v>
      </c>
      <c r="C959" s="25" t="s">
        <v>91</v>
      </c>
      <c r="D959" s="26">
        <v>22</v>
      </c>
      <c r="F959" s="29">
        <v>-0.16722000000000001</v>
      </c>
      <c r="G959" s="29">
        <v>-1.087642</v>
      </c>
      <c r="H959" s="29">
        <v>-1.027209</v>
      </c>
      <c r="I959" s="29">
        <v>-1.1640760000000001</v>
      </c>
      <c r="J959" s="29">
        <v>-1.0390090000000001</v>
      </c>
      <c r="K959" s="29">
        <v>-0.63215699999999997</v>
      </c>
      <c r="L959" s="29">
        <v>-1.095599</v>
      </c>
      <c r="M959" s="58">
        <v>8.1438999999999998E-2</v>
      </c>
      <c r="N959" s="58">
        <v>-1.2095370000000001</v>
      </c>
      <c r="O959" s="58">
        <v>-1.546816</v>
      </c>
      <c r="R959" s="31"/>
      <c r="S959" s="31">
        <f t="shared" si="1598"/>
        <v>-1.087642</v>
      </c>
      <c r="T959" s="31">
        <f t="shared" si="1599"/>
        <v>-1.027209</v>
      </c>
      <c r="U959" s="31">
        <f t="shared" si="1600"/>
        <v>-1.1640760000000001</v>
      </c>
      <c r="V959" s="31">
        <f t="shared" si="1601"/>
        <v>-1.0390090000000001</v>
      </c>
      <c r="W959" s="31">
        <f t="shared" si="1602"/>
        <v>-0.63215699999999997</v>
      </c>
      <c r="X959" s="31">
        <f t="shared" si="1603"/>
        <v>-1.095599</v>
      </c>
      <c r="Y959" s="60">
        <f t="shared" si="1604"/>
        <v>-5.4193181818181821E-2</v>
      </c>
      <c r="Z959" s="60">
        <f t="shared" si="1605"/>
        <v>-1.2095370000000001</v>
      </c>
      <c r="AA959" s="60">
        <f t="shared" si="1606"/>
        <v>-1.546816</v>
      </c>
      <c r="AC959" s="60">
        <f t="shared" si="1642"/>
        <v>-1.087642</v>
      </c>
      <c r="AD959" s="60">
        <f t="shared" si="1640"/>
        <v>-1.027209</v>
      </c>
      <c r="AE959" s="60">
        <f t="shared" si="1640"/>
        <v>-1.1640760000000001</v>
      </c>
      <c r="AF959" s="60">
        <f t="shared" si="1640"/>
        <v>-1.0390090000000001</v>
      </c>
      <c r="AG959" s="60">
        <f t="shared" si="1640"/>
        <v>-0.63215699999999997</v>
      </c>
      <c r="AH959" s="60">
        <f t="shared" si="1640"/>
        <v>-1.095599</v>
      </c>
      <c r="AI959" s="60">
        <f t="shared" si="1640"/>
        <v>-5.4193181818181821E-2</v>
      </c>
      <c r="AJ959" s="60">
        <f t="shared" si="1640"/>
        <v>-1.2095370000000001</v>
      </c>
      <c r="AK959" s="60">
        <f t="shared" si="1640"/>
        <v>-1.546816</v>
      </c>
      <c r="AM959" s="31">
        <f t="shared" si="1644"/>
        <v>-17.681189999999997</v>
      </c>
      <c r="AN959" s="31">
        <f t="shared" si="1643"/>
        <v>-18.639810000000001</v>
      </c>
      <c r="AO959" s="31">
        <f t="shared" si="1643"/>
        <v>-17.541063999999999</v>
      </c>
      <c r="AP959" s="31">
        <f t="shared" si="1643"/>
        <v>-15.141143000000001</v>
      </c>
      <c r="AQ959" s="31">
        <f t="shared" si="1643"/>
        <v>-14.06123</v>
      </c>
      <c r="AR959" s="31">
        <f t="shared" si="1643"/>
        <v>-18.493613000000003</v>
      </c>
      <c r="AS959" s="31">
        <f t="shared" si="1643"/>
        <v>-5.8643141363636371</v>
      </c>
      <c r="AT959" s="31">
        <f t="shared" si="1643"/>
        <v>-17.703120999999999</v>
      </c>
      <c r="AU959" s="31">
        <f t="shared" si="1643"/>
        <v>-13.46224</v>
      </c>
    </row>
    <row r="960" spans="1:47" x14ac:dyDescent="0.25">
      <c r="A960" s="25" t="s">
        <v>129</v>
      </c>
      <c r="B960" s="25" t="s">
        <v>94</v>
      </c>
      <c r="C960" s="25" t="s">
        <v>92</v>
      </c>
      <c r="D960" s="26">
        <v>23</v>
      </c>
      <c r="F960" s="29">
        <v>-0.82799900000000004</v>
      </c>
      <c r="G960" s="29">
        <v>-0.97578699999999996</v>
      </c>
      <c r="H960" s="29">
        <v>-1.44963</v>
      </c>
      <c r="I960" s="29">
        <v>-1.0525690000000001</v>
      </c>
      <c r="J960" s="29">
        <v>-1.1659980000000001</v>
      </c>
      <c r="K960" s="29">
        <v>-0.90446099999999996</v>
      </c>
      <c r="L960" s="29">
        <v>-1.337844</v>
      </c>
      <c r="M960" s="58">
        <v>-0.48363600000000001</v>
      </c>
      <c r="N960" s="58">
        <v>-1.1697869999999999</v>
      </c>
      <c r="O960" s="58">
        <v>-1.9164399999999999</v>
      </c>
      <c r="R960" s="31"/>
      <c r="S960" s="31">
        <f t="shared" si="1598"/>
        <v>-0.97578699999999996</v>
      </c>
      <c r="T960" s="31">
        <f t="shared" si="1599"/>
        <v>-1.44963</v>
      </c>
      <c r="U960" s="31">
        <f t="shared" si="1600"/>
        <v>-1.0525690000000001</v>
      </c>
      <c r="V960" s="31">
        <f t="shared" si="1601"/>
        <v>-1.1659980000000001</v>
      </c>
      <c r="W960" s="31">
        <f t="shared" si="1602"/>
        <v>-0.90446099999999996</v>
      </c>
      <c r="X960" s="31">
        <f t="shared" si="1603"/>
        <v>-1.337844</v>
      </c>
      <c r="Y960" s="60">
        <f t="shared" si="1604"/>
        <v>-0.6714703636363637</v>
      </c>
      <c r="Z960" s="60">
        <f t="shared" si="1605"/>
        <v>-1.1697869999999999</v>
      </c>
      <c r="AA960" s="60">
        <f t="shared" si="1606"/>
        <v>-1.9164399999999999</v>
      </c>
      <c r="AC960" s="60">
        <f t="shared" si="1642"/>
        <v>-0.97578699999999996</v>
      </c>
      <c r="AD960" s="60">
        <f t="shared" ref="AD960:AD964" si="1645">T960</f>
        <v>-1.44963</v>
      </c>
      <c r="AE960" s="60">
        <f t="shared" ref="AE960:AE964" si="1646">U960</f>
        <v>-1.0525690000000001</v>
      </c>
      <c r="AF960" s="60">
        <f t="shared" ref="AF960:AF964" si="1647">V960</f>
        <v>-1.1659980000000001</v>
      </c>
      <c r="AG960" s="60">
        <f t="shared" ref="AG960:AG964" si="1648">W960</f>
        <v>-0.90446099999999996</v>
      </c>
      <c r="AH960" s="60">
        <f t="shared" ref="AH960:AH964" si="1649">X960</f>
        <v>-1.337844</v>
      </c>
      <c r="AI960" s="60">
        <f t="shared" ref="AI960:AI964" si="1650">Y960</f>
        <v>-0.6714703636363637</v>
      </c>
      <c r="AJ960" s="60">
        <f t="shared" ref="AJ960:AJ964" si="1651">Z960</f>
        <v>-1.1697869999999999</v>
      </c>
      <c r="AK960" s="60">
        <f t="shared" ref="AK960:AK964" si="1652">AA960</f>
        <v>-1.9164399999999999</v>
      </c>
      <c r="AM960" s="31">
        <f t="shared" si="1644"/>
        <v>-18.656976999999998</v>
      </c>
      <c r="AN960" s="31">
        <f t="shared" si="1643"/>
        <v>-20.08944</v>
      </c>
      <c r="AO960" s="31">
        <f t="shared" si="1643"/>
        <v>-18.593632999999997</v>
      </c>
      <c r="AP960" s="31">
        <f t="shared" si="1643"/>
        <v>-16.307141000000001</v>
      </c>
      <c r="AQ960" s="31">
        <f t="shared" si="1643"/>
        <v>-14.965691</v>
      </c>
      <c r="AR960" s="31">
        <f t="shared" si="1643"/>
        <v>-19.831457000000004</v>
      </c>
      <c r="AS960" s="31">
        <f t="shared" si="1643"/>
        <v>-6.535784500000001</v>
      </c>
      <c r="AT960" s="31">
        <f t="shared" si="1643"/>
        <v>-18.872907999999999</v>
      </c>
      <c r="AU960" s="31">
        <f t="shared" si="1643"/>
        <v>-15.378679999999999</v>
      </c>
    </row>
    <row r="961" spans="1:67" x14ac:dyDescent="0.25">
      <c r="A961" s="25" t="s">
        <v>129</v>
      </c>
      <c r="B961" s="25" t="s">
        <v>94</v>
      </c>
      <c r="C961" s="25" t="s">
        <v>93</v>
      </c>
      <c r="D961" s="26">
        <v>24</v>
      </c>
      <c r="F961" s="29">
        <v>-1.071966</v>
      </c>
      <c r="G961" s="29">
        <v>-1.52027</v>
      </c>
      <c r="H961" s="29">
        <v>-1.517887</v>
      </c>
      <c r="I961" s="29">
        <v>-1.328427</v>
      </c>
      <c r="J961" s="29">
        <v>-1.177918</v>
      </c>
      <c r="K961" s="29">
        <v>-1.025539</v>
      </c>
      <c r="L961" s="29">
        <v>-1.4211769999999999</v>
      </c>
      <c r="M961" s="58">
        <v>-0.67619899999999999</v>
      </c>
      <c r="N961" s="58">
        <v>-1.2112510000000001</v>
      </c>
      <c r="O961" s="58">
        <v>-1.522243</v>
      </c>
      <c r="R961" s="31"/>
      <c r="S961" s="31">
        <f t="shared" si="1598"/>
        <v>-1.52027</v>
      </c>
      <c r="T961" s="31">
        <f t="shared" si="1599"/>
        <v>-1.517887</v>
      </c>
      <c r="U961" s="31">
        <f t="shared" si="1600"/>
        <v>-1.328427</v>
      </c>
      <c r="V961" s="31">
        <f t="shared" si="1601"/>
        <v>-1.177918</v>
      </c>
      <c r="W961" s="31">
        <f t="shared" si="1602"/>
        <v>-1.025539</v>
      </c>
      <c r="X961" s="31">
        <f t="shared" si="1603"/>
        <v>-1.4211769999999999</v>
      </c>
      <c r="Y961" s="60">
        <f t="shared" si="1604"/>
        <v>-0.89207190909090917</v>
      </c>
      <c r="Z961" s="60">
        <f t="shared" si="1605"/>
        <v>-1.2112510000000001</v>
      </c>
      <c r="AA961" s="60">
        <f t="shared" si="1606"/>
        <v>-1.522243</v>
      </c>
      <c r="AC961" s="60">
        <f t="shared" si="1642"/>
        <v>-1.52027</v>
      </c>
      <c r="AD961" s="60">
        <f t="shared" si="1645"/>
        <v>-1.517887</v>
      </c>
      <c r="AE961" s="60">
        <f t="shared" si="1646"/>
        <v>-1.328427</v>
      </c>
      <c r="AF961" s="60">
        <f t="shared" si="1647"/>
        <v>-1.177918</v>
      </c>
      <c r="AG961" s="60">
        <f t="shared" si="1648"/>
        <v>-1.025539</v>
      </c>
      <c r="AH961" s="60">
        <f t="shared" si="1649"/>
        <v>-1.4211769999999999</v>
      </c>
      <c r="AI961" s="60">
        <f t="shared" si="1650"/>
        <v>-0.89207190909090917</v>
      </c>
      <c r="AJ961" s="60">
        <f t="shared" si="1651"/>
        <v>-1.2112510000000001</v>
      </c>
      <c r="AK961" s="60">
        <f t="shared" si="1652"/>
        <v>-1.522243</v>
      </c>
      <c r="AM961" s="31">
        <f t="shared" si="1644"/>
        <v>-20.177246999999998</v>
      </c>
      <c r="AN961" s="31">
        <f t="shared" ref="AN961:AN964" si="1653">AD961+AN960</f>
        <v>-21.607326999999998</v>
      </c>
      <c r="AO961" s="31">
        <f t="shared" ref="AO961:AO964" si="1654">AE961+AO960</f>
        <v>-19.922059999999998</v>
      </c>
      <c r="AP961" s="31">
        <f t="shared" ref="AP961:AP964" si="1655">AF961+AP960</f>
        <v>-17.485059</v>
      </c>
      <c r="AQ961" s="31">
        <f t="shared" ref="AQ961:AQ964" si="1656">AG961+AQ960</f>
        <v>-15.99123</v>
      </c>
      <c r="AR961" s="31">
        <f t="shared" ref="AR961:AR964" si="1657">AH961+AR960</f>
        <v>-21.252634000000004</v>
      </c>
      <c r="AS961" s="31">
        <f t="shared" ref="AS961:AS964" si="1658">AI961+AS960</f>
        <v>-7.4278564090909098</v>
      </c>
      <c r="AT961" s="31">
        <f t="shared" ref="AT961:AT964" si="1659">AJ961+AT960</f>
        <v>-20.084159</v>
      </c>
      <c r="AU961" s="31">
        <f t="shared" ref="AU961:AU964" si="1660">AK961+AU960</f>
        <v>-16.900922999999999</v>
      </c>
    </row>
    <row r="962" spans="1:67" x14ac:dyDescent="0.25">
      <c r="A962" s="25" t="s">
        <v>129</v>
      </c>
      <c r="B962" s="25" t="s">
        <v>95</v>
      </c>
      <c r="C962" s="25" t="s">
        <v>91</v>
      </c>
      <c r="D962" s="26">
        <v>25</v>
      </c>
      <c r="F962" s="29">
        <v>0.15421299999999999</v>
      </c>
      <c r="G962" s="29">
        <v>-0.38672800000000002</v>
      </c>
      <c r="H962" s="29">
        <v>-0.249553</v>
      </c>
      <c r="I962" s="29">
        <v>-0.474908</v>
      </c>
      <c r="J962" s="29">
        <v>-0.87170199999999998</v>
      </c>
      <c r="K962" s="29">
        <v>-0.70726999999999995</v>
      </c>
      <c r="L962" s="29">
        <v>-0.38468400000000003</v>
      </c>
      <c r="M962" s="58">
        <v>0.66515000000000002</v>
      </c>
      <c r="N962" s="58">
        <v>-0.19534199999999999</v>
      </c>
      <c r="O962" s="58">
        <v>-0.29770200000000002</v>
      </c>
      <c r="R962" s="31"/>
      <c r="S962" s="31">
        <f t="shared" si="1598"/>
        <v>-0.38672800000000002</v>
      </c>
      <c r="T962" s="31">
        <f t="shared" si="1599"/>
        <v>-0.249553</v>
      </c>
      <c r="U962" s="31">
        <f t="shared" si="1600"/>
        <v>-0.474908</v>
      </c>
      <c r="V962" s="31">
        <f t="shared" si="1601"/>
        <v>-0.87170199999999998</v>
      </c>
      <c r="W962" s="31">
        <f t="shared" si="1602"/>
        <v>-0.70726999999999995</v>
      </c>
      <c r="X962" s="31">
        <f t="shared" si="1603"/>
        <v>-0.38468400000000003</v>
      </c>
      <c r="Y962" s="60">
        <f t="shared" si="1604"/>
        <v>0.38645709090909092</v>
      </c>
      <c r="Z962" s="60">
        <f t="shared" si="1605"/>
        <v>-0.19534199999999999</v>
      </c>
      <c r="AA962" s="60">
        <f t="shared" si="1606"/>
        <v>-0.29770200000000002</v>
      </c>
      <c r="AC962" s="60">
        <f t="shared" si="1642"/>
        <v>-0.38672800000000002</v>
      </c>
      <c r="AD962" s="60">
        <f t="shared" si="1645"/>
        <v>-0.249553</v>
      </c>
      <c r="AE962" s="60">
        <f t="shared" si="1646"/>
        <v>-0.474908</v>
      </c>
      <c r="AF962" s="60">
        <f t="shared" si="1647"/>
        <v>-0.87170199999999998</v>
      </c>
      <c r="AG962" s="60">
        <f t="shared" si="1648"/>
        <v>-0.70726999999999995</v>
      </c>
      <c r="AH962" s="60">
        <f t="shared" si="1649"/>
        <v>-0.38468400000000003</v>
      </c>
      <c r="AI962" s="60">
        <f t="shared" si="1650"/>
        <v>0.38645709090909092</v>
      </c>
      <c r="AJ962" s="60">
        <f t="shared" si="1651"/>
        <v>-0.19534199999999999</v>
      </c>
      <c r="AK962" s="60">
        <f t="shared" si="1652"/>
        <v>-0.29770200000000002</v>
      </c>
      <c r="AM962" s="31">
        <f t="shared" si="1644"/>
        <v>-20.563974999999999</v>
      </c>
      <c r="AN962" s="31">
        <f t="shared" si="1653"/>
        <v>-21.856879999999997</v>
      </c>
      <c r="AO962" s="31">
        <f t="shared" si="1654"/>
        <v>-20.396967999999998</v>
      </c>
      <c r="AP962" s="31">
        <f t="shared" si="1655"/>
        <v>-18.356760999999999</v>
      </c>
      <c r="AQ962" s="31">
        <f t="shared" si="1656"/>
        <v>-16.698499999999999</v>
      </c>
      <c r="AR962" s="31">
        <f t="shared" si="1657"/>
        <v>-21.637318000000004</v>
      </c>
      <c r="AS962" s="31">
        <f t="shared" si="1658"/>
        <v>-7.0413993181818189</v>
      </c>
      <c r="AT962" s="31">
        <f t="shared" si="1659"/>
        <v>-20.279501</v>
      </c>
      <c r="AU962" s="31">
        <f t="shared" si="1660"/>
        <v>-17.198625</v>
      </c>
    </row>
    <row r="963" spans="1:67" x14ac:dyDescent="0.25">
      <c r="A963" s="25" t="s">
        <v>129</v>
      </c>
      <c r="B963" s="25" t="s">
        <v>95</v>
      </c>
      <c r="C963" s="25" t="s">
        <v>92</v>
      </c>
      <c r="D963" s="26">
        <v>26</v>
      </c>
      <c r="F963" s="29">
        <v>-0.20690600000000001</v>
      </c>
      <c r="G963" s="29">
        <v>-0.72490100000000002</v>
      </c>
      <c r="H963" s="29">
        <v>-0.32771</v>
      </c>
      <c r="I963" s="29">
        <v>-0.96521699999999999</v>
      </c>
      <c r="J963" s="29">
        <v>-1.037256</v>
      </c>
      <c r="K963" s="29">
        <v>-0.50969200000000003</v>
      </c>
      <c r="L963" s="29">
        <v>-0.73705699999999996</v>
      </c>
      <c r="M963" s="58">
        <v>1.8009000000000001E-2</v>
      </c>
      <c r="N963" s="58">
        <v>-0.34318199999999999</v>
      </c>
      <c r="O963" s="58">
        <v>-0.60411400000000004</v>
      </c>
      <c r="R963" s="31"/>
      <c r="S963" s="31">
        <f t="shared" ref="S963:S1016" si="1661">G963</f>
        <v>-0.72490100000000002</v>
      </c>
      <c r="T963" s="31">
        <f t="shared" ref="T963:T1016" si="1662">H963</f>
        <v>-0.32771</v>
      </c>
      <c r="U963" s="31">
        <f t="shared" ref="U963:U1016" si="1663">I963</f>
        <v>-0.96521699999999999</v>
      </c>
      <c r="V963" s="31">
        <f t="shared" ref="V963:V1016" si="1664">J963</f>
        <v>-1.037256</v>
      </c>
      <c r="W963" s="31">
        <f t="shared" ref="W963:W1016" si="1665">K963</f>
        <v>-0.50969200000000003</v>
      </c>
      <c r="X963" s="31">
        <f t="shared" ref="X963:X1016" si="1666">L963</f>
        <v>-0.73705699999999996</v>
      </c>
      <c r="Y963" s="60">
        <f t="shared" ref="Y963:Y1016" si="1667">(F963*$R$3+M963*$R$4)/($R$3+$R$4)</f>
        <v>-0.10467190909090909</v>
      </c>
      <c r="Z963" s="60">
        <f t="shared" ref="Z963:Z1016" si="1668">N963</f>
        <v>-0.34318199999999999</v>
      </c>
      <c r="AA963" s="60">
        <f t="shared" ref="AA963:AA1016" si="1669">O963</f>
        <v>-0.60411400000000004</v>
      </c>
      <c r="AC963" s="60">
        <f t="shared" si="1642"/>
        <v>-0.72490100000000002</v>
      </c>
      <c r="AD963" s="60">
        <f t="shared" si="1645"/>
        <v>-0.32771</v>
      </c>
      <c r="AE963" s="60">
        <f t="shared" si="1646"/>
        <v>-0.96521699999999999</v>
      </c>
      <c r="AF963" s="60">
        <f t="shared" si="1647"/>
        <v>-1.037256</v>
      </c>
      <c r="AG963" s="60">
        <f t="shared" si="1648"/>
        <v>-0.50969200000000003</v>
      </c>
      <c r="AH963" s="60">
        <f t="shared" si="1649"/>
        <v>-0.73705699999999996</v>
      </c>
      <c r="AI963" s="60">
        <f t="shared" si="1650"/>
        <v>-0.10467190909090909</v>
      </c>
      <c r="AJ963" s="60">
        <f t="shared" si="1651"/>
        <v>-0.34318199999999999</v>
      </c>
      <c r="AK963" s="60">
        <f t="shared" si="1652"/>
        <v>-0.60411400000000004</v>
      </c>
      <c r="AM963" s="31">
        <f t="shared" si="1644"/>
        <v>-21.288875999999998</v>
      </c>
      <c r="AN963" s="31">
        <f t="shared" si="1653"/>
        <v>-22.184589999999996</v>
      </c>
      <c r="AO963" s="31">
        <f t="shared" si="1654"/>
        <v>-21.362184999999997</v>
      </c>
      <c r="AP963" s="31">
        <f t="shared" si="1655"/>
        <v>-19.394016999999998</v>
      </c>
      <c r="AQ963" s="31">
        <f t="shared" si="1656"/>
        <v>-17.208192</v>
      </c>
      <c r="AR963" s="31">
        <f t="shared" si="1657"/>
        <v>-22.374375000000004</v>
      </c>
      <c r="AS963" s="31">
        <f t="shared" si="1658"/>
        <v>-7.1460712272727278</v>
      </c>
      <c r="AT963" s="31">
        <f t="shared" si="1659"/>
        <v>-20.622682999999999</v>
      </c>
      <c r="AU963" s="31">
        <f t="shared" si="1660"/>
        <v>-17.802738999999999</v>
      </c>
    </row>
    <row r="964" spans="1:67" x14ac:dyDescent="0.25">
      <c r="A964" s="25" t="s">
        <v>129</v>
      </c>
      <c r="B964" s="25" t="s">
        <v>95</v>
      </c>
      <c r="C964" s="25" t="s">
        <v>93</v>
      </c>
      <c r="D964" s="26">
        <v>27</v>
      </c>
      <c r="F964" s="29">
        <v>-1.6610720000000001</v>
      </c>
      <c r="G964" s="29">
        <v>-1.741012</v>
      </c>
      <c r="H964" s="29">
        <v>-1.1943140000000001</v>
      </c>
      <c r="I964" s="29">
        <v>-1.5589040000000001</v>
      </c>
      <c r="J964" s="29">
        <v>-1.230399</v>
      </c>
      <c r="K964" s="29">
        <v>-0.36363099999999998</v>
      </c>
      <c r="L964" s="29">
        <v>-1.1346890000000001</v>
      </c>
      <c r="M964" s="58">
        <v>-0.85224299999999997</v>
      </c>
      <c r="N964" s="58">
        <v>-0.92547100000000004</v>
      </c>
      <c r="O964" s="58">
        <v>-1.105342</v>
      </c>
      <c r="R964" s="31"/>
      <c r="S964" s="31">
        <f t="shared" si="1661"/>
        <v>-1.741012</v>
      </c>
      <c r="T964" s="31">
        <f t="shared" si="1662"/>
        <v>-1.1943140000000001</v>
      </c>
      <c r="U964" s="31">
        <f t="shared" si="1663"/>
        <v>-1.5589040000000001</v>
      </c>
      <c r="V964" s="31">
        <f t="shared" si="1664"/>
        <v>-1.230399</v>
      </c>
      <c r="W964" s="31">
        <f t="shared" si="1665"/>
        <v>-0.36363099999999998</v>
      </c>
      <c r="X964" s="31">
        <f t="shared" si="1666"/>
        <v>-1.1346890000000001</v>
      </c>
      <c r="Y964" s="60">
        <f t="shared" si="1667"/>
        <v>-1.2934224545454547</v>
      </c>
      <c r="Z964" s="60">
        <f t="shared" si="1668"/>
        <v>-0.92547100000000004</v>
      </c>
      <c r="AA964" s="60">
        <f t="shared" si="1669"/>
        <v>-1.105342</v>
      </c>
      <c r="AC964" s="60">
        <f t="shared" si="1642"/>
        <v>-1.741012</v>
      </c>
      <c r="AD964" s="60">
        <f t="shared" si="1645"/>
        <v>-1.1943140000000001</v>
      </c>
      <c r="AE964" s="60">
        <f t="shared" si="1646"/>
        <v>-1.5589040000000001</v>
      </c>
      <c r="AF964" s="60">
        <f t="shared" si="1647"/>
        <v>-1.230399</v>
      </c>
      <c r="AG964" s="60">
        <f t="shared" si="1648"/>
        <v>-0.36363099999999998</v>
      </c>
      <c r="AH964" s="60">
        <f t="shared" si="1649"/>
        <v>-1.1346890000000001</v>
      </c>
      <c r="AI964" s="60">
        <f t="shared" si="1650"/>
        <v>-1.2934224545454547</v>
      </c>
      <c r="AJ964" s="60">
        <f t="shared" si="1651"/>
        <v>-0.92547100000000004</v>
      </c>
      <c r="AK964" s="60">
        <f t="shared" si="1652"/>
        <v>-1.105342</v>
      </c>
      <c r="AM964" s="31">
        <f t="shared" si="1644"/>
        <v>-23.029888</v>
      </c>
      <c r="AN964" s="31">
        <f t="shared" si="1653"/>
        <v>-23.378903999999995</v>
      </c>
      <c r="AO964" s="31">
        <f t="shared" si="1654"/>
        <v>-22.921088999999995</v>
      </c>
      <c r="AP964" s="31">
        <f t="shared" si="1655"/>
        <v>-20.624415999999997</v>
      </c>
      <c r="AQ964" s="31">
        <f t="shared" si="1656"/>
        <v>-17.571823000000002</v>
      </c>
      <c r="AR964" s="31">
        <f t="shared" si="1657"/>
        <v>-23.509064000000006</v>
      </c>
      <c r="AS964" s="31">
        <f t="shared" si="1658"/>
        <v>-8.4394936818181829</v>
      </c>
      <c r="AT964" s="31">
        <f t="shared" si="1659"/>
        <v>-21.548154</v>
      </c>
      <c r="AU964" s="31">
        <f t="shared" si="1660"/>
        <v>-18.908080999999999</v>
      </c>
    </row>
    <row r="965" spans="1:67" x14ac:dyDescent="0.25">
      <c r="A965" s="25" t="s">
        <v>129</v>
      </c>
      <c r="B965" s="25" t="s">
        <v>96</v>
      </c>
      <c r="C965" s="25" t="s">
        <v>91</v>
      </c>
      <c r="D965" s="26">
        <v>28</v>
      </c>
      <c r="F965" s="29">
        <v>-1.5950230000000001</v>
      </c>
      <c r="G965" s="29">
        <v>-1.474575</v>
      </c>
      <c r="H965" s="29">
        <v>-1.2171160000000001</v>
      </c>
      <c r="I965" s="29">
        <v>-1.592746</v>
      </c>
      <c r="J965" s="29">
        <v>-1.2837689999999999</v>
      </c>
      <c r="K965" s="29">
        <v>-0.50676500000000002</v>
      </c>
      <c r="L965" s="29">
        <v>-0.83681700000000003</v>
      </c>
      <c r="M965" s="58">
        <v>-1.243835</v>
      </c>
      <c r="N965" s="58">
        <v>-0.33144200000000001</v>
      </c>
      <c r="O965" s="58">
        <v>-0.61660000000000004</v>
      </c>
      <c r="R965" s="31"/>
      <c r="S965" s="31">
        <f t="shared" si="1661"/>
        <v>-1.474575</v>
      </c>
      <c r="T965" s="31">
        <f t="shared" si="1662"/>
        <v>-1.2171160000000001</v>
      </c>
      <c r="U965" s="31">
        <f t="shared" si="1663"/>
        <v>-1.592746</v>
      </c>
      <c r="V965" s="31">
        <f t="shared" si="1664"/>
        <v>-1.2837689999999999</v>
      </c>
      <c r="W965" s="31">
        <f t="shared" si="1665"/>
        <v>-0.50676500000000002</v>
      </c>
      <c r="X965" s="31">
        <f t="shared" si="1666"/>
        <v>-0.83681700000000003</v>
      </c>
      <c r="Y965" s="60">
        <f t="shared" si="1667"/>
        <v>-1.4353920909090909</v>
      </c>
      <c r="Z965" s="60">
        <f t="shared" si="1668"/>
        <v>-0.33144200000000001</v>
      </c>
      <c r="AA965" s="60">
        <f t="shared" si="1669"/>
        <v>-0.61660000000000004</v>
      </c>
      <c r="AC965" s="60"/>
      <c r="AD965" s="60"/>
      <c r="AE965" s="60"/>
      <c r="AF965" s="60"/>
      <c r="AG965" s="60"/>
      <c r="AH965" s="60"/>
      <c r="AI965" s="60"/>
      <c r="AJ965" s="60"/>
      <c r="AK965" s="60"/>
      <c r="AM965" s="31"/>
      <c r="AN965" s="31"/>
      <c r="AO965" s="31"/>
      <c r="AP965" s="31"/>
      <c r="AQ965" s="31"/>
      <c r="AR965" s="31"/>
      <c r="AS965" s="60"/>
      <c r="AW965" s="29">
        <f>S965</f>
        <v>-1.474575</v>
      </c>
      <c r="AX965" s="29">
        <f t="shared" ref="AX965:BE979" si="1670">T965</f>
        <v>-1.2171160000000001</v>
      </c>
      <c r="AY965" s="29">
        <f t="shared" si="1670"/>
        <v>-1.592746</v>
      </c>
      <c r="AZ965" s="29">
        <f t="shared" si="1670"/>
        <v>-1.2837689999999999</v>
      </c>
      <c r="BA965" s="29">
        <f t="shared" si="1670"/>
        <v>-0.50676500000000002</v>
      </c>
      <c r="BB965" s="29">
        <f t="shared" si="1670"/>
        <v>-0.83681700000000003</v>
      </c>
      <c r="BC965" s="29">
        <f t="shared" si="1670"/>
        <v>-1.4353920909090909</v>
      </c>
      <c r="BD965" s="29">
        <f t="shared" si="1670"/>
        <v>-0.33144200000000001</v>
      </c>
      <c r="BE965" s="29">
        <f t="shared" si="1670"/>
        <v>-0.61660000000000004</v>
      </c>
      <c r="BG965" s="29">
        <f>AW965</f>
        <v>-1.474575</v>
      </c>
      <c r="BH965" s="29">
        <f t="shared" ref="BH965:BO965" si="1671">AX965</f>
        <v>-1.2171160000000001</v>
      </c>
      <c r="BI965" s="29">
        <f t="shared" si="1671"/>
        <v>-1.592746</v>
      </c>
      <c r="BJ965" s="29">
        <f t="shared" si="1671"/>
        <v>-1.2837689999999999</v>
      </c>
      <c r="BK965" s="29">
        <f t="shared" si="1671"/>
        <v>-0.50676500000000002</v>
      </c>
      <c r="BL965" s="29">
        <f t="shared" si="1671"/>
        <v>-0.83681700000000003</v>
      </c>
      <c r="BM965" s="29">
        <f t="shared" si="1671"/>
        <v>-1.4353920909090909</v>
      </c>
      <c r="BN965" s="29">
        <f t="shared" si="1671"/>
        <v>-0.33144200000000001</v>
      </c>
      <c r="BO965" s="29">
        <f t="shared" si="1671"/>
        <v>-0.61660000000000004</v>
      </c>
    </row>
    <row r="966" spans="1:67" x14ac:dyDescent="0.25">
      <c r="A966" s="25" t="s">
        <v>129</v>
      </c>
      <c r="B966" s="25" t="s">
        <v>96</v>
      </c>
      <c r="C966" s="25" t="s">
        <v>92</v>
      </c>
      <c r="D966" s="26">
        <v>29</v>
      </c>
      <c r="F966" s="29">
        <v>-0.44308700000000001</v>
      </c>
      <c r="G966" s="29">
        <v>2.6988000000000002E-2</v>
      </c>
      <c r="H966" s="29">
        <v>-5.5723000000000002E-2</v>
      </c>
      <c r="I966" s="29">
        <v>-3.1746000000000003E-2</v>
      </c>
      <c r="J966" s="29">
        <v>0.18080199999999999</v>
      </c>
      <c r="K966" s="29">
        <v>0.98187599999999997</v>
      </c>
      <c r="L966" s="29">
        <v>-0.101161</v>
      </c>
      <c r="M966" s="58">
        <v>-0.77009799999999995</v>
      </c>
      <c r="N966" s="58">
        <v>8.2705000000000001E-2</v>
      </c>
      <c r="O966" s="58">
        <v>0.45025100000000001</v>
      </c>
      <c r="R966" s="31"/>
      <c r="S966" s="31">
        <f t="shared" si="1661"/>
        <v>2.6988000000000002E-2</v>
      </c>
      <c r="T966" s="31">
        <f t="shared" si="1662"/>
        <v>-5.5723000000000002E-2</v>
      </c>
      <c r="U966" s="31">
        <f t="shared" si="1663"/>
        <v>-3.1746000000000003E-2</v>
      </c>
      <c r="V966" s="31">
        <f t="shared" si="1664"/>
        <v>0.18080199999999999</v>
      </c>
      <c r="W966" s="31">
        <f t="shared" si="1665"/>
        <v>0.98187599999999997</v>
      </c>
      <c r="X966" s="31">
        <f t="shared" si="1666"/>
        <v>-0.101161</v>
      </c>
      <c r="Y966" s="60">
        <f t="shared" si="1667"/>
        <v>-0.59172836363636361</v>
      </c>
      <c r="Z966" s="60">
        <f t="shared" si="1668"/>
        <v>8.2705000000000001E-2</v>
      </c>
      <c r="AA966" s="60">
        <f t="shared" si="1669"/>
        <v>0.45025100000000001</v>
      </c>
      <c r="AC966" s="60"/>
      <c r="AD966" s="60"/>
      <c r="AE966" s="60"/>
      <c r="AF966" s="60"/>
      <c r="AG966" s="60"/>
      <c r="AH966" s="60"/>
      <c r="AI966" s="60"/>
      <c r="AJ966" s="60"/>
      <c r="AK966" s="60"/>
      <c r="AM966" s="31"/>
      <c r="AN966" s="31"/>
      <c r="AO966" s="31"/>
      <c r="AP966" s="31"/>
      <c r="AQ966" s="31"/>
      <c r="AR966" s="31"/>
      <c r="AS966" s="60"/>
      <c r="AW966" s="29">
        <f t="shared" ref="AW966:AW979" si="1672">S966</f>
        <v>2.6988000000000002E-2</v>
      </c>
      <c r="AX966" s="29">
        <f t="shared" si="1670"/>
        <v>-5.5723000000000002E-2</v>
      </c>
      <c r="AY966" s="29">
        <f t="shared" si="1670"/>
        <v>-3.1746000000000003E-2</v>
      </c>
      <c r="AZ966" s="29">
        <f t="shared" si="1670"/>
        <v>0.18080199999999999</v>
      </c>
      <c r="BA966" s="29">
        <f t="shared" si="1670"/>
        <v>0.98187599999999997</v>
      </c>
      <c r="BB966" s="29">
        <f t="shared" si="1670"/>
        <v>-0.101161</v>
      </c>
      <c r="BC966" s="29">
        <f t="shared" si="1670"/>
        <v>-0.59172836363636361</v>
      </c>
      <c r="BD966" s="29">
        <f t="shared" si="1670"/>
        <v>8.2705000000000001E-2</v>
      </c>
      <c r="BE966" s="29">
        <f t="shared" si="1670"/>
        <v>0.45025100000000001</v>
      </c>
      <c r="BG966" s="29">
        <f t="shared" ref="BG966:BG979" si="1673">AW966+BG965</f>
        <v>-1.447587</v>
      </c>
      <c r="BH966" s="29">
        <f t="shared" ref="BH966:BH979" si="1674">AX966+BH965</f>
        <v>-1.2728390000000001</v>
      </c>
      <c r="BI966" s="29">
        <f t="shared" ref="BI966:BI979" si="1675">AY966+BI965</f>
        <v>-1.624492</v>
      </c>
      <c r="BJ966" s="29">
        <f t="shared" ref="BJ966:BJ979" si="1676">AZ966+BJ965</f>
        <v>-1.102967</v>
      </c>
      <c r="BK966" s="29">
        <f t="shared" ref="BK966:BK979" si="1677">BA966+BK965</f>
        <v>0.47511099999999995</v>
      </c>
      <c r="BL966" s="29">
        <f t="shared" ref="BL966:BL979" si="1678">BB966+BL965</f>
        <v>-0.93797799999999998</v>
      </c>
      <c r="BM966" s="29">
        <f t="shared" ref="BM966:BM979" si="1679">BC966+BM965</f>
        <v>-2.0271204545454546</v>
      </c>
      <c r="BN966" s="29">
        <f t="shared" ref="BN966:BN979" si="1680">BD966+BN965</f>
        <v>-0.24873700000000001</v>
      </c>
      <c r="BO966" s="29">
        <f t="shared" ref="BO966:BO979" si="1681">BE966+BO965</f>
        <v>-0.16634900000000002</v>
      </c>
    </row>
    <row r="967" spans="1:67" x14ac:dyDescent="0.25">
      <c r="A967" s="25" t="s">
        <v>129</v>
      </c>
      <c r="B967" s="25" t="s">
        <v>96</v>
      </c>
      <c r="C967" s="25" t="s">
        <v>93</v>
      </c>
      <c r="D967" s="26">
        <v>30</v>
      </c>
      <c r="F967" s="29">
        <v>0.986595</v>
      </c>
      <c r="G967" s="29">
        <v>0.896424</v>
      </c>
      <c r="H967" s="29">
        <v>0.63790199999999997</v>
      </c>
      <c r="I967" s="29">
        <v>0.94742800000000005</v>
      </c>
      <c r="J967" s="29">
        <v>0.92945900000000004</v>
      </c>
      <c r="K967" s="29">
        <v>0.67309300000000005</v>
      </c>
      <c r="L967" s="29">
        <v>0.21848200000000001</v>
      </c>
      <c r="M967" s="58">
        <v>1.398547</v>
      </c>
      <c r="N967" s="58">
        <v>-0.55466099999999996</v>
      </c>
      <c r="O967" s="58">
        <v>-0.20710100000000001</v>
      </c>
      <c r="R967" s="31"/>
      <c r="S967" s="31">
        <f t="shared" si="1661"/>
        <v>0.896424</v>
      </c>
      <c r="T967" s="31">
        <f t="shared" si="1662"/>
        <v>0.63790199999999997</v>
      </c>
      <c r="U967" s="31">
        <f t="shared" si="1663"/>
        <v>0.94742800000000005</v>
      </c>
      <c r="V967" s="31">
        <f t="shared" si="1664"/>
        <v>0.92945900000000004</v>
      </c>
      <c r="W967" s="31">
        <f t="shared" si="1665"/>
        <v>0.67309300000000005</v>
      </c>
      <c r="X967" s="31">
        <f t="shared" si="1666"/>
        <v>0.21848200000000001</v>
      </c>
      <c r="Y967" s="60">
        <f t="shared" si="1667"/>
        <v>1.173845909090909</v>
      </c>
      <c r="Z967" s="60">
        <f t="shared" si="1668"/>
        <v>-0.55466099999999996</v>
      </c>
      <c r="AA967" s="60">
        <f t="shared" si="1669"/>
        <v>-0.20710100000000001</v>
      </c>
      <c r="AC967" s="60"/>
      <c r="AD967" s="60"/>
      <c r="AE967" s="60"/>
      <c r="AF967" s="60"/>
      <c r="AG967" s="60"/>
      <c r="AH967" s="60"/>
      <c r="AI967" s="60"/>
      <c r="AJ967" s="60"/>
      <c r="AK967" s="60"/>
      <c r="AM967" s="31"/>
      <c r="AN967" s="31"/>
      <c r="AO967" s="31"/>
      <c r="AP967" s="31"/>
      <c r="AQ967" s="31"/>
      <c r="AR967" s="31"/>
      <c r="AS967" s="60"/>
      <c r="AW967" s="29">
        <f t="shared" si="1672"/>
        <v>0.896424</v>
      </c>
      <c r="AX967" s="29">
        <f t="shared" si="1670"/>
        <v>0.63790199999999997</v>
      </c>
      <c r="AY967" s="29">
        <f t="shared" si="1670"/>
        <v>0.94742800000000005</v>
      </c>
      <c r="AZ967" s="29">
        <f t="shared" si="1670"/>
        <v>0.92945900000000004</v>
      </c>
      <c r="BA967" s="29">
        <f t="shared" si="1670"/>
        <v>0.67309300000000005</v>
      </c>
      <c r="BB967" s="29">
        <f t="shared" si="1670"/>
        <v>0.21848200000000001</v>
      </c>
      <c r="BC967" s="29">
        <f t="shared" si="1670"/>
        <v>1.173845909090909</v>
      </c>
      <c r="BD967" s="29">
        <f t="shared" si="1670"/>
        <v>-0.55466099999999996</v>
      </c>
      <c r="BE967" s="29">
        <f t="shared" si="1670"/>
        <v>-0.20710100000000001</v>
      </c>
      <c r="BG967" s="29">
        <f t="shared" si="1673"/>
        <v>-0.55116299999999996</v>
      </c>
      <c r="BH967" s="29">
        <f t="shared" si="1674"/>
        <v>-0.63493700000000008</v>
      </c>
      <c r="BI967" s="29">
        <f t="shared" si="1675"/>
        <v>-0.677064</v>
      </c>
      <c r="BJ967" s="29">
        <f t="shared" si="1676"/>
        <v>-0.173508</v>
      </c>
      <c r="BK967" s="29">
        <f t="shared" si="1677"/>
        <v>1.148204</v>
      </c>
      <c r="BL967" s="29">
        <f t="shared" si="1678"/>
        <v>-0.71949599999999991</v>
      </c>
      <c r="BM967" s="29">
        <f t="shared" si="1679"/>
        <v>-0.85327454545454562</v>
      </c>
      <c r="BN967" s="29">
        <f t="shared" si="1680"/>
        <v>-0.80339799999999995</v>
      </c>
      <c r="BO967" s="29">
        <f t="shared" si="1681"/>
        <v>-0.37345000000000006</v>
      </c>
    </row>
    <row r="968" spans="1:67" x14ac:dyDescent="0.25">
      <c r="A968" s="25" t="s">
        <v>129</v>
      </c>
      <c r="B968" s="25" t="s">
        <v>97</v>
      </c>
      <c r="C968" s="25" t="s">
        <v>91</v>
      </c>
      <c r="D968" s="26">
        <v>31</v>
      </c>
      <c r="F968" s="29">
        <v>0.93508800000000003</v>
      </c>
      <c r="G968" s="29">
        <v>0.60638400000000003</v>
      </c>
      <c r="H968" s="29">
        <v>1.0033700000000001</v>
      </c>
      <c r="I968" s="29">
        <v>1.6948369999999999</v>
      </c>
      <c r="J968" s="29">
        <v>1.743908</v>
      </c>
      <c r="K968" s="29">
        <v>1.789293</v>
      </c>
      <c r="L968" s="29">
        <v>1.566656</v>
      </c>
      <c r="M968" s="58">
        <v>0.98086099999999998</v>
      </c>
      <c r="N968" s="58">
        <v>1.5032540000000001</v>
      </c>
      <c r="O968" s="58">
        <v>1.5415490000000001</v>
      </c>
      <c r="R968" s="31"/>
      <c r="S968" s="31">
        <f t="shared" si="1661"/>
        <v>0.60638400000000003</v>
      </c>
      <c r="T968" s="31">
        <f t="shared" si="1662"/>
        <v>1.0033700000000001</v>
      </c>
      <c r="U968" s="31">
        <f t="shared" si="1663"/>
        <v>1.6948369999999999</v>
      </c>
      <c r="V968" s="31">
        <f t="shared" si="1664"/>
        <v>1.743908</v>
      </c>
      <c r="W968" s="31">
        <f t="shared" si="1665"/>
        <v>1.789293</v>
      </c>
      <c r="X968" s="31">
        <f t="shared" si="1666"/>
        <v>1.566656</v>
      </c>
      <c r="Y968" s="60">
        <f t="shared" si="1667"/>
        <v>0.95589390909090899</v>
      </c>
      <c r="Z968" s="60">
        <f t="shared" si="1668"/>
        <v>1.5032540000000001</v>
      </c>
      <c r="AA968" s="60">
        <f t="shared" si="1669"/>
        <v>1.5415490000000001</v>
      </c>
      <c r="AC968" s="60"/>
      <c r="AD968" s="60"/>
      <c r="AE968" s="60"/>
      <c r="AF968" s="60"/>
      <c r="AG968" s="60"/>
      <c r="AH968" s="60"/>
      <c r="AI968" s="60"/>
      <c r="AJ968" s="60"/>
      <c r="AK968" s="60"/>
      <c r="AM968" s="31"/>
      <c r="AN968" s="31"/>
      <c r="AO968" s="31"/>
      <c r="AP968" s="31"/>
      <c r="AQ968" s="31"/>
      <c r="AR968" s="31"/>
      <c r="AS968" s="60"/>
      <c r="AW968" s="29">
        <f t="shared" si="1672"/>
        <v>0.60638400000000003</v>
      </c>
      <c r="AX968" s="29">
        <f t="shared" si="1670"/>
        <v>1.0033700000000001</v>
      </c>
      <c r="AY968" s="29">
        <f t="shared" si="1670"/>
        <v>1.6948369999999999</v>
      </c>
      <c r="AZ968" s="29">
        <f t="shared" si="1670"/>
        <v>1.743908</v>
      </c>
      <c r="BA968" s="29">
        <f t="shared" si="1670"/>
        <v>1.789293</v>
      </c>
      <c r="BB968" s="29">
        <f t="shared" si="1670"/>
        <v>1.566656</v>
      </c>
      <c r="BC968" s="29">
        <f t="shared" si="1670"/>
        <v>0.95589390909090899</v>
      </c>
      <c r="BD968" s="29">
        <f t="shared" si="1670"/>
        <v>1.5032540000000001</v>
      </c>
      <c r="BE968" s="29">
        <f t="shared" si="1670"/>
        <v>1.5415490000000001</v>
      </c>
      <c r="BG968" s="29">
        <f t="shared" si="1673"/>
        <v>5.5221000000000076E-2</v>
      </c>
      <c r="BH968" s="29">
        <f t="shared" si="1674"/>
        <v>0.36843300000000001</v>
      </c>
      <c r="BI968" s="29">
        <f t="shared" si="1675"/>
        <v>1.017773</v>
      </c>
      <c r="BJ968" s="29">
        <f t="shared" si="1676"/>
        <v>1.5704</v>
      </c>
      <c r="BK968" s="29">
        <f t="shared" si="1677"/>
        <v>2.937497</v>
      </c>
      <c r="BL968" s="29">
        <f t="shared" si="1678"/>
        <v>0.84716000000000014</v>
      </c>
      <c r="BM968" s="29">
        <f t="shared" si="1679"/>
        <v>0.10261936363636337</v>
      </c>
      <c r="BN968" s="29">
        <f t="shared" si="1680"/>
        <v>0.69985600000000014</v>
      </c>
      <c r="BO968" s="29">
        <f t="shared" si="1681"/>
        <v>1.168099</v>
      </c>
    </row>
    <row r="969" spans="1:67" x14ac:dyDescent="0.25">
      <c r="A969" s="25" t="s">
        <v>129</v>
      </c>
      <c r="B969" s="25" t="s">
        <v>97</v>
      </c>
      <c r="C969" s="25" t="s">
        <v>92</v>
      </c>
      <c r="D969" s="26">
        <v>32</v>
      </c>
      <c r="F969" s="29">
        <v>1.473487</v>
      </c>
      <c r="G969" s="29">
        <v>1.336978</v>
      </c>
      <c r="H969" s="29">
        <v>1.7565280000000001</v>
      </c>
      <c r="I969" s="29">
        <v>2.0098310000000001</v>
      </c>
      <c r="J969" s="29">
        <v>1.963266</v>
      </c>
      <c r="K969" s="29">
        <v>1.8196650000000001</v>
      </c>
      <c r="L969" s="29">
        <v>1.8491709999999999</v>
      </c>
      <c r="M969" s="58">
        <v>1.429759</v>
      </c>
      <c r="N969" s="58">
        <v>1.5878669999999999</v>
      </c>
      <c r="O969" s="58">
        <v>1.4424250000000001</v>
      </c>
      <c r="R969" s="31"/>
      <c r="S969" s="31">
        <f t="shared" si="1661"/>
        <v>1.336978</v>
      </c>
      <c r="T969" s="31">
        <f t="shared" si="1662"/>
        <v>1.7565280000000001</v>
      </c>
      <c r="U969" s="31">
        <f t="shared" si="1663"/>
        <v>2.0098310000000001</v>
      </c>
      <c r="V969" s="31">
        <f t="shared" si="1664"/>
        <v>1.963266</v>
      </c>
      <c r="W969" s="31">
        <f t="shared" si="1665"/>
        <v>1.8196650000000001</v>
      </c>
      <c r="X969" s="31">
        <f t="shared" si="1666"/>
        <v>1.8491709999999999</v>
      </c>
      <c r="Y969" s="60">
        <f t="shared" si="1667"/>
        <v>1.4536106363636363</v>
      </c>
      <c r="Z969" s="60">
        <f t="shared" si="1668"/>
        <v>1.5878669999999999</v>
      </c>
      <c r="AA969" s="60">
        <f t="shared" si="1669"/>
        <v>1.4424250000000001</v>
      </c>
      <c r="AC969" s="60"/>
      <c r="AD969" s="60"/>
      <c r="AE969" s="60"/>
      <c r="AF969" s="60"/>
      <c r="AG969" s="60"/>
      <c r="AH969" s="60"/>
      <c r="AI969" s="60"/>
      <c r="AJ969" s="60"/>
      <c r="AK969" s="60"/>
      <c r="AM969" s="31"/>
      <c r="AN969" s="31"/>
      <c r="AO969" s="31"/>
      <c r="AP969" s="31"/>
      <c r="AQ969" s="31"/>
      <c r="AR969" s="31"/>
      <c r="AS969" s="60"/>
      <c r="AW969" s="29">
        <f t="shared" si="1672"/>
        <v>1.336978</v>
      </c>
      <c r="AX969" s="29">
        <f t="shared" si="1670"/>
        <v>1.7565280000000001</v>
      </c>
      <c r="AY969" s="29">
        <f t="shared" si="1670"/>
        <v>2.0098310000000001</v>
      </c>
      <c r="AZ969" s="29">
        <f t="shared" si="1670"/>
        <v>1.963266</v>
      </c>
      <c r="BA969" s="29">
        <f t="shared" si="1670"/>
        <v>1.8196650000000001</v>
      </c>
      <c r="BB969" s="29">
        <f t="shared" si="1670"/>
        <v>1.8491709999999999</v>
      </c>
      <c r="BC969" s="29">
        <f t="shared" si="1670"/>
        <v>1.4536106363636363</v>
      </c>
      <c r="BD969" s="29">
        <f t="shared" si="1670"/>
        <v>1.5878669999999999</v>
      </c>
      <c r="BE969" s="29">
        <f t="shared" si="1670"/>
        <v>1.4424250000000001</v>
      </c>
      <c r="BG969" s="29">
        <f t="shared" si="1673"/>
        <v>1.3921990000000002</v>
      </c>
      <c r="BH969" s="29">
        <f t="shared" si="1674"/>
        <v>2.1249609999999999</v>
      </c>
      <c r="BI969" s="29">
        <f t="shared" si="1675"/>
        <v>3.0276040000000002</v>
      </c>
      <c r="BJ969" s="29">
        <f t="shared" si="1676"/>
        <v>3.5336660000000002</v>
      </c>
      <c r="BK969" s="29">
        <f t="shared" si="1677"/>
        <v>4.7571620000000001</v>
      </c>
      <c r="BL969" s="29">
        <f t="shared" si="1678"/>
        <v>2.6963309999999998</v>
      </c>
      <c r="BM969" s="29">
        <f t="shared" si="1679"/>
        <v>1.5562299999999998</v>
      </c>
      <c r="BN969" s="29">
        <f t="shared" si="1680"/>
        <v>2.2877230000000002</v>
      </c>
      <c r="BO969" s="29">
        <f t="shared" si="1681"/>
        <v>2.6105239999999998</v>
      </c>
    </row>
    <row r="970" spans="1:67" x14ac:dyDescent="0.25">
      <c r="A970" s="25" t="s">
        <v>129</v>
      </c>
      <c r="B970" s="25" t="s">
        <v>97</v>
      </c>
      <c r="C970" s="25" t="s">
        <v>93</v>
      </c>
      <c r="D970" s="26">
        <v>33</v>
      </c>
      <c r="F970" s="29">
        <v>1.0671729999999999</v>
      </c>
      <c r="G970" s="29">
        <v>0.57528299999999999</v>
      </c>
      <c r="H970" s="29">
        <v>1.166212</v>
      </c>
      <c r="I970" s="29">
        <v>1.616044</v>
      </c>
      <c r="J970" s="29">
        <v>1.2826200000000001</v>
      </c>
      <c r="K970" s="29">
        <v>1.295407</v>
      </c>
      <c r="L970" s="29">
        <v>1.305083</v>
      </c>
      <c r="M970" s="58">
        <v>0.97141900000000003</v>
      </c>
      <c r="N970" s="58">
        <v>1.097458</v>
      </c>
      <c r="O970" s="58">
        <v>0.89864699999999997</v>
      </c>
      <c r="R970" s="31"/>
      <c r="S970" s="31">
        <f t="shared" si="1661"/>
        <v>0.57528299999999999</v>
      </c>
      <c r="T970" s="31">
        <f t="shared" si="1662"/>
        <v>1.166212</v>
      </c>
      <c r="U970" s="31">
        <f t="shared" si="1663"/>
        <v>1.616044</v>
      </c>
      <c r="V970" s="31">
        <f t="shared" si="1664"/>
        <v>1.2826200000000001</v>
      </c>
      <c r="W970" s="31">
        <f t="shared" si="1665"/>
        <v>1.295407</v>
      </c>
      <c r="X970" s="31">
        <f t="shared" si="1666"/>
        <v>1.305083</v>
      </c>
      <c r="Y970" s="60">
        <f t="shared" si="1667"/>
        <v>1.0236484545454545</v>
      </c>
      <c r="Z970" s="60">
        <f t="shared" si="1668"/>
        <v>1.097458</v>
      </c>
      <c r="AA970" s="60">
        <f t="shared" si="1669"/>
        <v>0.89864699999999997</v>
      </c>
      <c r="AC970" s="60"/>
      <c r="AD970" s="60"/>
      <c r="AE970" s="60"/>
      <c r="AF970" s="60"/>
      <c r="AG970" s="60"/>
      <c r="AH970" s="60"/>
      <c r="AI970" s="60"/>
      <c r="AJ970" s="60"/>
      <c r="AK970" s="60"/>
      <c r="AM970" s="31"/>
      <c r="AN970" s="31"/>
      <c r="AO970" s="31"/>
      <c r="AP970" s="31"/>
      <c r="AQ970" s="31"/>
      <c r="AR970" s="31"/>
      <c r="AS970" s="60"/>
      <c r="AW970" s="29">
        <f t="shared" si="1672"/>
        <v>0.57528299999999999</v>
      </c>
      <c r="AX970" s="29">
        <f t="shared" si="1670"/>
        <v>1.166212</v>
      </c>
      <c r="AY970" s="29">
        <f t="shared" si="1670"/>
        <v>1.616044</v>
      </c>
      <c r="AZ970" s="29">
        <f t="shared" si="1670"/>
        <v>1.2826200000000001</v>
      </c>
      <c r="BA970" s="29">
        <f t="shared" si="1670"/>
        <v>1.295407</v>
      </c>
      <c r="BB970" s="29">
        <f t="shared" si="1670"/>
        <v>1.305083</v>
      </c>
      <c r="BC970" s="29">
        <f t="shared" si="1670"/>
        <v>1.0236484545454545</v>
      </c>
      <c r="BD970" s="29">
        <f t="shared" si="1670"/>
        <v>1.097458</v>
      </c>
      <c r="BE970" s="29">
        <f t="shared" si="1670"/>
        <v>0.89864699999999997</v>
      </c>
      <c r="BG970" s="29">
        <f t="shared" si="1673"/>
        <v>1.9674820000000002</v>
      </c>
      <c r="BH970" s="29">
        <f t="shared" si="1674"/>
        <v>3.2911729999999997</v>
      </c>
      <c r="BI970" s="29">
        <f t="shared" si="1675"/>
        <v>4.6436480000000007</v>
      </c>
      <c r="BJ970" s="29">
        <f t="shared" si="1676"/>
        <v>4.8162859999999998</v>
      </c>
      <c r="BK970" s="29">
        <f t="shared" si="1677"/>
        <v>6.0525690000000001</v>
      </c>
      <c r="BL970" s="29">
        <f t="shared" si="1678"/>
        <v>4.0014139999999996</v>
      </c>
      <c r="BM970" s="29">
        <f t="shared" si="1679"/>
        <v>2.5798784545454545</v>
      </c>
      <c r="BN970" s="29">
        <f t="shared" si="1680"/>
        <v>3.3851810000000002</v>
      </c>
      <c r="BO970" s="29">
        <f t="shared" si="1681"/>
        <v>3.5091709999999998</v>
      </c>
    </row>
    <row r="971" spans="1:67" x14ac:dyDescent="0.25">
      <c r="A971" s="25" t="s">
        <v>129</v>
      </c>
      <c r="B971" s="25" t="s">
        <v>98</v>
      </c>
      <c r="C971" s="25" t="s">
        <v>91</v>
      </c>
      <c r="D971" s="26">
        <v>34</v>
      </c>
      <c r="F971" s="29">
        <v>0.64293500000000003</v>
      </c>
      <c r="G971" s="29">
        <v>2.9368999999999999E-2</v>
      </c>
      <c r="H971" s="29">
        <v>0.72426199999999996</v>
      </c>
      <c r="I971" s="29">
        <v>0.79217800000000005</v>
      </c>
      <c r="J971" s="29">
        <v>0.52557399999999999</v>
      </c>
      <c r="K971" s="29">
        <v>0.82161399999999996</v>
      </c>
      <c r="L971" s="29">
        <v>0.96106499999999995</v>
      </c>
      <c r="M971" s="58">
        <v>0.43557099999999999</v>
      </c>
      <c r="N971" s="58">
        <v>0.84121999999999997</v>
      </c>
      <c r="O971" s="58">
        <v>0.76907099999999995</v>
      </c>
      <c r="R971" s="31"/>
      <c r="S971" s="31">
        <f t="shared" si="1661"/>
        <v>2.9368999999999999E-2</v>
      </c>
      <c r="T971" s="31">
        <f t="shared" si="1662"/>
        <v>0.72426199999999996</v>
      </c>
      <c r="U971" s="31">
        <f t="shared" si="1663"/>
        <v>0.79217800000000005</v>
      </c>
      <c r="V971" s="31">
        <f t="shared" si="1664"/>
        <v>0.52557399999999999</v>
      </c>
      <c r="W971" s="31">
        <f t="shared" si="1665"/>
        <v>0.82161399999999996</v>
      </c>
      <c r="X971" s="31">
        <f t="shared" si="1666"/>
        <v>0.96106499999999995</v>
      </c>
      <c r="Y971" s="60">
        <f t="shared" si="1667"/>
        <v>0.54867863636363634</v>
      </c>
      <c r="Z971" s="60">
        <f t="shared" si="1668"/>
        <v>0.84121999999999997</v>
      </c>
      <c r="AA971" s="60">
        <f t="shared" si="1669"/>
        <v>0.76907099999999995</v>
      </c>
      <c r="AC971" s="60"/>
      <c r="AD971" s="60"/>
      <c r="AE971" s="60"/>
      <c r="AF971" s="60"/>
      <c r="AG971" s="60"/>
      <c r="AH971" s="60"/>
      <c r="AI971" s="60"/>
      <c r="AJ971" s="60"/>
      <c r="AK971" s="60"/>
      <c r="AM971" s="31"/>
      <c r="AN971" s="31"/>
      <c r="AO971" s="31"/>
      <c r="AP971" s="31"/>
      <c r="AQ971" s="31"/>
      <c r="AR971" s="31"/>
      <c r="AS971" s="60"/>
      <c r="AW971" s="29">
        <f t="shared" si="1672"/>
        <v>2.9368999999999999E-2</v>
      </c>
      <c r="AX971" s="29">
        <f t="shared" si="1670"/>
        <v>0.72426199999999996</v>
      </c>
      <c r="AY971" s="29">
        <f t="shared" si="1670"/>
        <v>0.79217800000000005</v>
      </c>
      <c r="AZ971" s="29">
        <f t="shared" si="1670"/>
        <v>0.52557399999999999</v>
      </c>
      <c r="BA971" s="29">
        <f t="shared" si="1670"/>
        <v>0.82161399999999996</v>
      </c>
      <c r="BB971" s="29">
        <f t="shared" si="1670"/>
        <v>0.96106499999999995</v>
      </c>
      <c r="BC971" s="29">
        <f t="shared" si="1670"/>
        <v>0.54867863636363634</v>
      </c>
      <c r="BD971" s="29">
        <f t="shared" si="1670"/>
        <v>0.84121999999999997</v>
      </c>
      <c r="BE971" s="29">
        <f t="shared" si="1670"/>
        <v>0.76907099999999995</v>
      </c>
      <c r="BG971" s="29">
        <f t="shared" si="1673"/>
        <v>1.9968510000000002</v>
      </c>
      <c r="BH971" s="29">
        <f t="shared" si="1674"/>
        <v>4.0154350000000001</v>
      </c>
      <c r="BI971" s="29">
        <f t="shared" si="1675"/>
        <v>5.4358260000000005</v>
      </c>
      <c r="BJ971" s="29">
        <f t="shared" si="1676"/>
        <v>5.3418599999999996</v>
      </c>
      <c r="BK971" s="29">
        <f t="shared" si="1677"/>
        <v>6.8741830000000004</v>
      </c>
      <c r="BL971" s="29">
        <f t="shared" si="1678"/>
        <v>4.9624789999999992</v>
      </c>
      <c r="BM971" s="29">
        <f t="shared" si="1679"/>
        <v>3.1285570909090907</v>
      </c>
      <c r="BN971" s="29">
        <f t="shared" si="1680"/>
        <v>4.2264010000000001</v>
      </c>
      <c r="BO971" s="29">
        <f t="shared" si="1681"/>
        <v>4.2782419999999997</v>
      </c>
    </row>
    <row r="972" spans="1:67" x14ac:dyDescent="0.25">
      <c r="A972" s="25" t="s">
        <v>129</v>
      </c>
      <c r="B972" s="25" t="s">
        <v>98</v>
      </c>
      <c r="C972" s="25" t="s">
        <v>92</v>
      </c>
      <c r="D972" s="26">
        <v>35</v>
      </c>
      <c r="F972" s="29">
        <v>0.60485800000000001</v>
      </c>
      <c r="G972" s="29">
        <v>8.9149000000000006E-2</v>
      </c>
      <c r="H972" s="29">
        <v>0.91582699999999995</v>
      </c>
      <c r="I972" s="29">
        <v>0.64415</v>
      </c>
      <c r="J972" s="29">
        <v>7.6568999999999998E-2</v>
      </c>
      <c r="K972" s="29">
        <v>0.27291799999999999</v>
      </c>
      <c r="L972" s="29">
        <v>0.82334499999999999</v>
      </c>
      <c r="M972" s="58">
        <v>0.21854999999999999</v>
      </c>
      <c r="N972" s="58">
        <v>0.80908000000000002</v>
      </c>
      <c r="O972" s="58">
        <v>0.81901800000000002</v>
      </c>
      <c r="R972" s="31"/>
      <c r="S972" s="31">
        <f t="shared" si="1661"/>
        <v>8.9149000000000006E-2</v>
      </c>
      <c r="T972" s="31">
        <f t="shared" si="1662"/>
        <v>0.91582699999999995</v>
      </c>
      <c r="U972" s="31">
        <f t="shared" si="1663"/>
        <v>0.64415</v>
      </c>
      <c r="V972" s="31">
        <f t="shared" si="1664"/>
        <v>7.6568999999999998E-2</v>
      </c>
      <c r="W972" s="31">
        <f t="shared" si="1665"/>
        <v>0.27291799999999999</v>
      </c>
      <c r="X972" s="31">
        <f t="shared" si="1666"/>
        <v>0.82334499999999999</v>
      </c>
      <c r="Y972" s="60">
        <f t="shared" si="1667"/>
        <v>0.4292634545454545</v>
      </c>
      <c r="Z972" s="60">
        <f t="shared" si="1668"/>
        <v>0.80908000000000002</v>
      </c>
      <c r="AA972" s="60">
        <f t="shared" si="1669"/>
        <v>0.81901800000000002</v>
      </c>
      <c r="AC972" s="60"/>
      <c r="AD972" s="60"/>
      <c r="AE972" s="60"/>
      <c r="AF972" s="60"/>
      <c r="AG972" s="60"/>
      <c r="AH972" s="60"/>
      <c r="AI972" s="60"/>
      <c r="AJ972" s="60"/>
      <c r="AK972" s="60"/>
      <c r="AM972" s="31"/>
      <c r="AN972" s="31"/>
      <c r="AO972" s="31"/>
      <c r="AP972" s="31"/>
      <c r="AQ972" s="31"/>
      <c r="AR972" s="31"/>
      <c r="AS972" s="60"/>
      <c r="AW972" s="29">
        <f t="shared" si="1672"/>
        <v>8.9149000000000006E-2</v>
      </c>
      <c r="AX972" s="29">
        <f t="shared" si="1670"/>
        <v>0.91582699999999995</v>
      </c>
      <c r="AY972" s="29">
        <f t="shared" si="1670"/>
        <v>0.64415</v>
      </c>
      <c r="AZ972" s="29">
        <f t="shared" si="1670"/>
        <v>7.6568999999999998E-2</v>
      </c>
      <c r="BA972" s="29">
        <f t="shared" si="1670"/>
        <v>0.27291799999999999</v>
      </c>
      <c r="BB972" s="29">
        <f t="shared" si="1670"/>
        <v>0.82334499999999999</v>
      </c>
      <c r="BC972" s="29">
        <f t="shared" si="1670"/>
        <v>0.4292634545454545</v>
      </c>
      <c r="BD972" s="29">
        <f t="shared" si="1670"/>
        <v>0.80908000000000002</v>
      </c>
      <c r="BE972" s="29">
        <f t="shared" si="1670"/>
        <v>0.81901800000000002</v>
      </c>
      <c r="BG972" s="29">
        <f t="shared" si="1673"/>
        <v>2.0860000000000003</v>
      </c>
      <c r="BH972" s="29">
        <f t="shared" si="1674"/>
        <v>4.9312620000000003</v>
      </c>
      <c r="BI972" s="29">
        <f t="shared" si="1675"/>
        <v>6.0799760000000003</v>
      </c>
      <c r="BJ972" s="29">
        <f t="shared" si="1676"/>
        <v>5.4184289999999997</v>
      </c>
      <c r="BK972" s="29">
        <f t="shared" si="1677"/>
        <v>7.1471010000000001</v>
      </c>
      <c r="BL972" s="29">
        <f t="shared" si="1678"/>
        <v>5.785823999999999</v>
      </c>
      <c r="BM972" s="29">
        <f t="shared" si="1679"/>
        <v>3.5578205454545451</v>
      </c>
      <c r="BN972" s="29">
        <f t="shared" si="1680"/>
        <v>5.0354809999999999</v>
      </c>
      <c r="BO972" s="29">
        <f t="shared" si="1681"/>
        <v>5.0972599999999995</v>
      </c>
    </row>
    <row r="973" spans="1:67" x14ac:dyDescent="0.25">
      <c r="A973" s="25" t="s">
        <v>129</v>
      </c>
      <c r="B973" s="25" t="s">
        <v>98</v>
      </c>
      <c r="C973" s="25" t="s">
        <v>93</v>
      </c>
      <c r="D973" s="26">
        <v>36</v>
      </c>
      <c r="F973" s="29">
        <v>0.14526</v>
      </c>
      <c r="G973" s="29">
        <v>-0.39640500000000001</v>
      </c>
      <c r="H973" s="29">
        <v>0.46079399999999998</v>
      </c>
      <c r="I973" s="29">
        <v>0.121145</v>
      </c>
      <c r="J973" s="29">
        <v>-0.32846900000000001</v>
      </c>
      <c r="K973" s="29">
        <v>-6.8004999999999996E-2</v>
      </c>
      <c r="L973" s="29">
        <v>0.486149</v>
      </c>
      <c r="M973" s="58">
        <v>-0.195105</v>
      </c>
      <c r="N973" s="58">
        <v>0.65639499999999995</v>
      </c>
      <c r="O973" s="58">
        <v>0.36682199999999998</v>
      </c>
      <c r="R973" s="31"/>
      <c r="S973" s="31">
        <f t="shared" si="1661"/>
        <v>-0.39640500000000001</v>
      </c>
      <c r="T973" s="31">
        <f t="shared" si="1662"/>
        <v>0.46079399999999998</v>
      </c>
      <c r="U973" s="31">
        <f t="shared" si="1663"/>
        <v>0.121145</v>
      </c>
      <c r="V973" s="31">
        <f t="shared" si="1664"/>
        <v>-0.32846900000000001</v>
      </c>
      <c r="W973" s="31">
        <f t="shared" si="1665"/>
        <v>-6.8004999999999996E-2</v>
      </c>
      <c r="X973" s="31">
        <f t="shared" si="1666"/>
        <v>0.486149</v>
      </c>
      <c r="Y973" s="60">
        <f t="shared" si="1667"/>
        <v>-9.4513636363636345E-3</v>
      </c>
      <c r="Z973" s="60">
        <f t="shared" si="1668"/>
        <v>0.65639499999999995</v>
      </c>
      <c r="AA973" s="60">
        <f t="shared" si="1669"/>
        <v>0.36682199999999998</v>
      </c>
      <c r="AC973" s="60"/>
      <c r="AD973" s="60"/>
      <c r="AE973" s="60"/>
      <c r="AF973" s="60"/>
      <c r="AG973" s="60"/>
      <c r="AH973" s="60"/>
      <c r="AI973" s="60"/>
      <c r="AJ973" s="60"/>
      <c r="AK973" s="60"/>
      <c r="AM973" s="31"/>
      <c r="AN973" s="31"/>
      <c r="AO973" s="31"/>
      <c r="AP973" s="31"/>
      <c r="AQ973" s="31"/>
      <c r="AR973" s="31"/>
      <c r="AS973" s="60"/>
      <c r="AW973" s="29">
        <f t="shared" si="1672"/>
        <v>-0.39640500000000001</v>
      </c>
      <c r="AX973" s="29">
        <f t="shared" si="1670"/>
        <v>0.46079399999999998</v>
      </c>
      <c r="AY973" s="29">
        <f t="shared" si="1670"/>
        <v>0.121145</v>
      </c>
      <c r="AZ973" s="29">
        <f t="shared" si="1670"/>
        <v>-0.32846900000000001</v>
      </c>
      <c r="BA973" s="29">
        <f t="shared" si="1670"/>
        <v>-6.8004999999999996E-2</v>
      </c>
      <c r="BB973" s="29">
        <f t="shared" si="1670"/>
        <v>0.486149</v>
      </c>
      <c r="BC973" s="29">
        <f t="shared" si="1670"/>
        <v>-9.4513636363636345E-3</v>
      </c>
      <c r="BD973" s="29">
        <f t="shared" si="1670"/>
        <v>0.65639499999999995</v>
      </c>
      <c r="BE973" s="29">
        <f t="shared" si="1670"/>
        <v>0.36682199999999998</v>
      </c>
      <c r="BG973" s="29">
        <f t="shared" si="1673"/>
        <v>1.6895950000000002</v>
      </c>
      <c r="BH973" s="29">
        <f t="shared" si="1674"/>
        <v>5.3920560000000002</v>
      </c>
      <c r="BI973" s="29">
        <f t="shared" si="1675"/>
        <v>6.2011210000000005</v>
      </c>
      <c r="BJ973" s="29">
        <f t="shared" si="1676"/>
        <v>5.0899599999999996</v>
      </c>
      <c r="BK973" s="29">
        <f t="shared" si="1677"/>
        <v>7.0790959999999998</v>
      </c>
      <c r="BL973" s="29">
        <f t="shared" si="1678"/>
        <v>6.2719729999999991</v>
      </c>
      <c r="BM973" s="29">
        <f t="shared" si="1679"/>
        <v>3.5483691818181815</v>
      </c>
      <c r="BN973" s="29">
        <f t="shared" si="1680"/>
        <v>5.6918759999999997</v>
      </c>
      <c r="BO973" s="29">
        <f t="shared" si="1681"/>
        <v>5.4640819999999994</v>
      </c>
    </row>
    <row r="974" spans="1:67" x14ac:dyDescent="0.25">
      <c r="A974" s="25" t="s">
        <v>130</v>
      </c>
      <c r="B974" s="25" t="s">
        <v>91</v>
      </c>
      <c r="C974" s="25" t="s">
        <v>91</v>
      </c>
      <c r="D974" s="26" t="s">
        <v>100</v>
      </c>
      <c r="F974" s="29">
        <v>0.32995799999999997</v>
      </c>
      <c r="G974" s="29">
        <v>-6.1691000000000003E-2</v>
      </c>
      <c r="H974" s="29">
        <v>0.59610799999999997</v>
      </c>
      <c r="I974" s="29">
        <v>0.20747499999999999</v>
      </c>
      <c r="J974" s="29">
        <v>-0.278864</v>
      </c>
      <c r="K974" s="29">
        <v>-6.8768999999999997E-2</v>
      </c>
      <c r="L974" s="29">
        <v>0.43022899999999997</v>
      </c>
      <c r="M974" s="58">
        <v>0.11100699999999999</v>
      </c>
      <c r="N974" s="58">
        <v>0.67826299999999995</v>
      </c>
      <c r="O974" s="58">
        <v>0.52741700000000002</v>
      </c>
      <c r="R974" s="31"/>
      <c r="S974" s="31">
        <f t="shared" si="1661"/>
        <v>-6.1691000000000003E-2</v>
      </c>
      <c r="T974" s="31">
        <f t="shared" si="1662"/>
        <v>0.59610799999999997</v>
      </c>
      <c r="U974" s="31">
        <f t="shared" si="1663"/>
        <v>0.20747499999999999</v>
      </c>
      <c r="V974" s="31">
        <f t="shared" si="1664"/>
        <v>-0.278864</v>
      </c>
      <c r="W974" s="31">
        <f t="shared" si="1665"/>
        <v>-6.8768999999999997E-2</v>
      </c>
      <c r="X974" s="31">
        <f t="shared" si="1666"/>
        <v>0.43022899999999997</v>
      </c>
      <c r="Y974" s="60">
        <f t="shared" si="1667"/>
        <v>0.23043481818181819</v>
      </c>
      <c r="Z974" s="60">
        <f t="shared" si="1668"/>
        <v>0.67826299999999995</v>
      </c>
      <c r="AA974" s="60">
        <f t="shared" si="1669"/>
        <v>0.52741700000000002</v>
      </c>
      <c r="AC974" s="60"/>
      <c r="AD974" s="60"/>
      <c r="AE974" s="60"/>
      <c r="AF974" s="60"/>
      <c r="AG974" s="60"/>
      <c r="AH974" s="60"/>
      <c r="AI974" s="60"/>
      <c r="AJ974" s="60"/>
      <c r="AK974" s="60"/>
      <c r="AM974" s="31"/>
      <c r="AN974" s="31"/>
      <c r="AO974" s="31"/>
      <c r="AP974" s="31"/>
      <c r="AQ974" s="31"/>
      <c r="AR974" s="31"/>
      <c r="AS974" s="60"/>
      <c r="AW974" s="29">
        <f t="shared" si="1672"/>
        <v>-6.1691000000000003E-2</v>
      </c>
      <c r="AX974" s="29">
        <f t="shared" si="1670"/>
        <v>0.59610799999999997</v>
      </c>
      <c r="AY974" s="29">
        <f t="shared" si="1670"/>
        <v>0.20747499999999999</v>
      </c>
      <c r="AZ974" s="29">
        <f t="shared" si="1670"/>
        <v>-0.278864</v>
      </c>
      <c r="BA974" s="29">
        <f t="shared" si="1670"/>
        <v>-6.8768999999999997E-2</v>
      </c>
      <c r="BB974" s="29">
        <f t="shared" si="1670"/>
        <v>0.43022899999999997</v>
      </c>
      <c r="BC974" s="29">
        <f t="shared" si="1670"/>
        <v>0.23043481818181819</v>
      </c>
      <c r="BD974" s="29">
        <f t="shared" si="1670"/>
        <v>0.67826299999999995</v>
      </c>
      <c r="BE974" s="29">
        <f t="shared" si="1670"/>
        <v>0.52741700000000002</v>
      </c>
      <c r="BG974" s="29">
        <f t="shared" si="1673"/>
        <v>1.6279040000000002</v>
      </c>
      <c r="BH974" s="29">
        <f t="shared" si="1674"/>
        <v>5.9881640000000003</v>
      </c>
      <c r="BI974" s="29">
        <f t="shared" si="1675"/>
        <v>6.4085960000000002</v>
      </c>
      <c r="BJ974" s="29">
        <f t="shared" si="1676"/>
        <v>4.8110959999999992</v>
      </c>
      <c r="BK974" s="29">
        <f t="shared" si="1677"/>
        <v>7.0103270000000002</v>
      </c>
      <c r="BL974" s="29">
        <f t="shared" si="1678"/>
        <v>6.7022019999999989</v>
      </c>
      <c r="BM974" s="29">
        <f t="shared" si="1679"/>
        <v>3.7788039999999996</v>
      </c>
      <c r="BN974" s="29">
        <f t="shared" si="1680"/>
        <v>6.370139</v>
      </c>
      <c r="BO974" s="29">
        <f t="shared" si="1681"/>
        <v>5.9914989999999992</v>
      </c>
    </row>
    <row r="975" spans="1:67" x14ac:dyDescent="0.25">
      <c r="A975" s="25" t="s">
        <v>130</v>
      </c>
      <c r="B975" s="25" t="s">
        <v>91</v>
      </c>
      <c r="C975" s="25" t="s">
        <v>92</v>
      </c>
      <c r="D975" s="26">
        <v>2</v>
      </c>
      <c r="F975" s="29">
        <v>-4.3124000000000003E-2</v>
      </c>
      <c r="G975" s="29">
        <v>-0.41190500000000002</v>
      </c>
      <c r="H975" s="29">
        <v>9.8304000000000002E-2</v>
      </c>
      <c r="I975" s="29">
        <v>-0.18351799999999999</v>
      </c>
      <c r="J975" s="29">
        <v>-0.64412100000000005</v>
      </c>
      <c r="K975" s="29">
        <v>-0.51919599999999999</v>
      </c>
      <c r="L975" s="29">
        <v>-0.104452</v>
      </c>
      <c r="M975" s="58">
        <v>-0.257602</v>
      </c>
      <c r="N975" s="58">
        <v>6.7049999999999998E-2</v>
      </c>
      <c r="O975" s="58">
        <v>-0.23737</v>
      </c>
      <c r="R975" s="31"/>
      <c r="S975" s="31">
        <f t="shared" si="1661"/>
        <v>-0.41190500000000002</v>
      </c>
      <c r="T975" s="31">
        <f t="shared" si="1662"/>
        <v>9.8304000000000002E-2</v>
      </c>
      <c r="U975" s="31">
        <f t="shared" si="1663"/>
        <v>-0.18351799999999999</v>
      </c>
      <c r="V975" s="31">
        <f t="shared" si="1664"/>
        <v>-0.64412100000000005</v>
      </c>
      <c r="W975" s="31">
        <f t="shared" si="1665"/>
        <v>-0.51919599999999999</v>
      </c>
      <c r="X975" s="31">
        <f t="shared" si="1666"/>
        <v>-0.104452</v>
      </c>
      <c r="Y975" s="60">
        <f t="shared" si="1667"/>
        <v>-0.14061399999999999</v>
      </c>
      <c r="Z975" s="60">
        <f t="shared" si="1668"/>
        <v>6.7049999999999998E-2</v>
      </c>
      <c r="AA975" s="60">
        <f t="shared" si="1669"/>
        <v>-0.23737</v>
      </c>
      <c r="AC975" s="60"/>
      <c r="AD975" s="60"/>
      <c r="AE975" s="60"/>
      <c r="AF975" s="60"/>
      <c r="AG975" s="60"/>
      <c r="AH975" s="60"/>
      <c r="AI975" s="60"/>
      <c r="AJ975" s="60"/>
      <c r="AK975" s="60"/>
      <c r="AM975" s="31"/>
      <c r="AN975" s="31"/>
      <c r="AO975" s="31"/>
      <c r="AP975" s="31"/>
      <c r="AQ975" s="31"/>
      <c r="AR975" s="31"/>
      <c r="AS975" s="60"/>
      <c r="AW975" s="29">
        <f t="shared" si="1672"/>
        <v>-0.41190500000000002</v>
      </c>
      <c r="AX975" s="29">
        <f t="shared" si="1670"/>
        <v>9.8304000000000002E-2</v>
      </c>
      <c r="AY975" s="29">
        <f t="shared" si="1670"/>
        <v>-0.18351799999999999</v>
      </c>
      <c r="AZ975" s="29">
        <f t="shared" si="1670"/>
        <v>-0.64412100000000005</v>
      </c>
      <c r="BA975" s="29">
        <f t="shared" si="1670"/>
        <v>-0.51919599999999999</v>
      </c>
      <c r="BB975" s="29">
        <f t="shared" si="1670"/>
        <v>-0.104452</v>
      </c>
      <c r="BC975" s="29">
        <f t="shared" si="1670"/>
        <v>-0.14061399999999999</v>
      </c>
      <c r="BD975" s="29">
        <f t="shared" si="1670"/>
        <v>6.7049999999999998E-2</v>
      </c>
      <c r="BE975" s="29">
        <f t="shared" si="1670"/>
        <v>-0.23737</v>
      </c>
      <c r="BG975" s="29">
        <f t="shared" si="1673"/>
        <v>1.2159990000000003</v>
      </c>
      <c r="BH975" s="29">
        <f t="shared" si="1674"/>
        <v>6.086468</v>
      </c>
      <c r="BI975" s="29">
        <f t="shared" si="1675"/>
        <v>6.2250779999999999</v>
      </c>
      <c r="BJ975" s="29">
        <f t="shared" si="1676"/>
        <v>4.166974999999999</v>
      </c>
      <c r="BK975" s="29">
        <f t="shared" si="1677"/>
        <v>6.4911310000000002</v>
      </c>
      <c r="BL975" s="29">
        <f t="shared" si="1678"/>
        <v>6.5977499999999987</v>
      </c>
      <c r="BM975" s="29">
        <f t="shared" si="1679"/>
        <v>3.6381899999999998</v>
      </c>
      <c r="BN975" s="29">
        <f t="shared" si="1680"/>
        <v>6.437189</v>
      </c>
      <c r="BO975" s="29">
        <f t="shared" si="1681"/>
        <v>5.7541289999999989</v>
      </c>
    </row>
    <row r="976" spans="1:67" x14ac:dyDescent="0.25">
      <c r="A976" s="25" t="s">
        <v>130</v>
      </c>
      <c r="B976" s="25" t="s">
        <v>91</v>
      </c>
      <c r="C976" s="25" t="s">
        <v>93</v>
      </c>
      <c r="D976" s="26">
        <v>3</v>
      </c>
      <c r="F976" s="29">
        <v>0.18152499999999999</v>
      </c>
      <c r="G976" s="29">
        <v>-0.54484299999999997</v>
      </c>
      <c r="H976" s="29">
        <v>2.3157000000000001E-2</v>
      </c>
      <c r="I976" s="29">
        <v>-0.16438</v>
      </c>
      <c r="J976" s="29">
        <v>-0.61101899999999998</v>
      </c>
      <c r="K976" s="29">
        <v>-0.28311900000000001</v>
      </c>
      <c r="L976" s="29">
        <v>-2.1957000000000001E-2</v>
      </c>
      <c r="M976" s="58">
        <v>-6.7062999999999998E-2</v>
      </c>
      <c r="N976" s="58">
        <v>0.36274499999999998</v>
      </c>
      <c r="O976" s="58">
        <v>0.14651</v>
      </c>
      <c r="R976" s="31"/>
      <c r="S976" s="31">
        <f t="shared" si="1661"/>
        <v>-0.54484299999999997</v>
      </c>
      <c r="T976" s="31">
        <f t="shared" si="1662"/>
        <v>2.3157000000000001E-2</v>
      </c>
      <c r="U976" s="31">
        <f t="shared" si="1663"/>
        <v>-0.16438</v>
      </c>
      <c r="V976" s="31">
        <f t="shared" si="1664"/>
        <v>-0.61101899999999998</v>
      </c>
      <c r="W976" s="31">
        <f t="shared" si="1665"/>
        <v>-0.28311900000000001</v>
      </c>
      <c r="X976" s="31">
        <f t="shared" si="1666"/>
        <v>-2.1957000000000001E-2</v>
      </c>
      <c r="Y976" s="60">
        <f t="shared" si="1667"/>
        <v>6.8530454545454547E-2</v>
      </c>
      <c r="Z976" s="60">
        <f t="shared" si="1668"/>
        <v>0.36274499999999998</v>
      </c>
      <c r="AA976" s="60">
        <f t="shared" si="1669"/>
        <v>0.14651</v>
      </c>
      <c r="AC976" s="60"/>
      <c r="AD976" s="60"/>
      <c r="AE976" s="60"/>
      <c r="AF976" s="60"/>
      <c r="AG976" s="60"/>
      <c r="AH976" s="60"/>
      <c r="AI976" s="60"/>
      <c r="AJ976" s="60"/>
      <c r="AK976" s="60"/>
      <c r="AM976" s="31"/>
      <c r="AN976" s="31"/>
      <c r="AO976" s="31"/>
      <c r="AP976" s="31"/>
      <c r="AQ976" s="31"/>
      <c r="AR976" s="31"/>
      <c r="AS976" s="60"/>
      <c r="AW976" s="29">
        <f t="shared" si="1672"/>
        <v>-0.54484299999999997</v>
      </c>
      <c r="AX976" s="29">
        <f t="shared" si="1670"/>
        <v>2.3157000000000001E-2</v>
      </c>
      <c r="AY976" s="29">
        <f t="shared" si="1670"/>
        <v>-0.16438</v>
      </c>
      <c r="AZ976" s="29">
        <f t="shared" si="1670"/>
        <v>-0.61101899999999998</v>
      </c>
      <c r="BA976" s="29">
        <f t="shared" si="1670"/>
        <v>-0.28311900000000001</v>
      </c>
      <c r="BB976" s="29">
        <f t="shared" si="1670"/>
        <v>-2.1957000000000001E-2</v>
      </c>
      <c r="BC976" s="29">
        <f t="shared" si="1670"/>
        <v>6.8530454545454547E-2</v>
      </c>
      <c r="BD976" s="29">
        <f t="shared" si="1670"/>
        <v>0.36274499999999998</v>
      </c>
      <c r="BE976" s="29">
        <f t="shared" si="1670"/>
        <v>0.14651</v>
      </c>
      <c r="BG976" s="29">
        <f t="shared" si="1673"/>
        <v>0.67115600000000031</v>
      </c>
      <c r="BH976" s="29">
        <f t="shared" si="1674"/>
        <v>6.1096250000000003</v>
      </c>
      <c r="BI976" s="29">
        <f t="shared" si="1675"/>
        <v>6.0606979999999995</v>
      </c>
      <c r="BJ976" s="29">
        <f t="shared" si="1676"/>
        <v>3.5559559999999992</v>
      </c>
      <c r="BK976" s="29">
        <f t="shared" si="1677"/>
        <v>6.2080120000000001</v>
      </c>
      <c r="BL976" s="29">
        <f t="shared" si="1678"/>
        <v>6.5757929999999991</v>
      </c>
      <c r="BM976" s="29">
        <f t="shared" si="1679"/>
        <v>3.7067204545454544</v>
      </c>
      <c r="BN976" s="29">
        <f t="shared" si="1680"/>
        <v>6.7999340000000004</v>
      </c>
      <c r="BO976" s="29">
        <f t="shared" si="1681"/>
        <v>5.9006389999999991</v>
      </c>
    </row>
    <row r="977" spans="1:67" x14ac:dyDescent="0.25">
      <c r="A977" s="25" t="s">
        <v>130</v>
      </c>
      <c r="B977" s="25" t="s">
        <v>92</v>
      </c>
      <c r="C977" s="25" t="s">
        <v>91</v>
      </c>
      <c r="D977" s="26">
        <v>4</v>
      </c>
      <c r="F977" s="29">
        <v>0.460258</v>
      </c>
      <c r="G977" s="29">
        <v>-0.29255500000000001</v>
      </c>
      <c r="H977" s="29">
        <v>0.25941599999999998</v>
      </c>
      <c r="I977" s="29">
        <v>-4.7618000000000001E-2</v>
      </c>
      <c r="J977" s="29">
        <v>-0.31181900000000001</v>
      </c>
      <c r="K977" s="29">
        <v>0.107751</v>
      </c>
      <c r="L977" s="29">
        <v>0.14085300000000001</v>
      </c>
      <c r="M977" s="58">
        <v>0.58224600000000004</v>
      </c>
      <c r="N977" s="58">
        <v>0.43661800000000001</v>
      </c>
      <c r="O977" s="58">
        <v>0.40049899999999999</v>
      </c>
      <c r="R977" s="31"/>
      <c r="S977" s="31">
        <f t="shared" si="1661"/>
        <v>-0.29255500000000001</v>
      </c>
      <c r="T977" s="31">
        <f t="shared" si="1662"/>
        <v>0.25941599999999998</v>
      </c>
      <c r="U977" s="31">
        <f t="shared" si="1663"/>
        <v>-4.7618000000000001E-2</v>
      </c>
      <c r="V977" s="31">
        <f t="shared" si="1664"/>
        <v>-0.31181900000000001</v>
      </c>
      <c r="W977" s="31">
        <f t="shared" si="1665"/>
        <v>0.107751</v>
      </c>
      <c r="X977" s="31">
        <f t="shared" si="1666"/>
        <v>0.14085300000000001</v>
      </c>
      <c r="Y977" s="60">
        <f t="shared" si="1667"/>
        <v>0.51570709090909095</v>
      </c>
      <c r="Z977" s="60">
        <f t="shared" si="1668"/>
        <v>0.43661800000000001</v>
      </c>
      <c r="AA977" s="60">
        <f t="shared" si="1669"/>
        <v>0.40049899999999999</v>
      </c>
      <c r="AC977" s="60"/>
      <c r="AD977" s="60"/>
      <c r="AE977" s="60"/>
      <c r="AF977" s="60"/>
      <c r="AG977" s="60"/>
      <c r="AH977" s="60"/>
      <c r="AI977" s="60"/>
      <c r="AJ977" s="60"/>
      <c r="AK977" s="60"/>
      <c r="AM977" s="31"/>
      <c r="AN977" s="31"/>
      <c r="AO977" s="31"/>
      <c r="AP977" s="31"/>
      <c r="AQ977" s="31"/>
      <c r="AR977" s="31"/>
      <c r="AS977" s="60"/>
      <c r="AW977" s="29">
        <f t="shared" si="1672"/>
        <v>-0.29255500000000001</v>
      </c>
      <c r="AX977" s="29">
        <f t="shared" si="1670"/>
        <v>0.25941599999999998</v>
      </c>
      <c r="AY977" s="29">
        <f t="shared" si="1670"/>
        <v>-4.7618000000000001E-2</v>
      </c>
      <c r="AZ977" s="29">
        <f t="shared" si="1670"/>
        <v>-0.31181900000000001</v>
      </c>
      <c r="BA977" s="29">
        <f t="shared" si="1670"/>
        <v>0.107751</v>
      </c>
      <c r="BB977" s="29">
        <f t="shared" si="1670"/>
        <v>0.14085300000000001</v>
      </c>
      <c r="BC977" s="29">
        <f t="shared" si="1670"/>
        <v>0.51570709090909095</v>
      </c>
      <c r="BD977" s="29">
        <f t="shared" si="1670"/>
        <v>0.43661800000000001</v>
      </c>
      <c r="BE977" s="29">
        <f t="shared" si="1670"/>
        <v>0.40049899999999999</v>
      </c>
      <c r="BG977" s="29">
        <f t="shared" si="1673"/>
        <v>0.3786010000000003</v>
      </c>
      <c r="BH977" s="29">
        <f t="shared" si="1674"/>
        <v>6.3690410000000002</v>
      </c>
      <c r="BI977" s="29">
        <f t="shared" si="1675"/>
        <v>6.0130799999999995</v>
      </c>
      <c r="BJ977" s="29">
        <f t="shared" si="1676"/>
        <v>3.2441369999999994</v>
      </c>
      <c r="BK977" s="29">
        <f t="shared" si="1677"/>
        <v>6.3157630000000005</v>
      </c>
      <c r="BL977" s="29">
        <f t="shared" si="1678"/>
        <v>6.716645999999999</v>
      </c>
      <c r="BM977" s="29">
        <f t="shared" si="1679"/>
        <v>4.2224275454545452</v>
      </c>
      <c r="BN977" s="29">
        <f t="shared" si="1680"/>
        <v>7.2365520000000005</v>
      </c>
      <c r="BO977" s="29">
        <f t="shared" si="1681"/>
        <v>6.301137999999999</v>
      </c>
    </row>
    <row r="978" spans="1:67" x14ac:dyDescent="0.25">
      <c r="A978" s="25" t="s">
        <v>130</v>
      </c>
      <c r="B978" s="25" t="s">
        <v>92</v>
      </c>
      <c r="C978" s="25" t="s">
        <v>92</v>
      </c>
      <c r="D978" s="26">
        <v>5</v>
      </c>
      <c r="F978" s="29">
        <v>-0.213759</v>
      </c>
      <c r="G978" s="29">
        <v>-0.74028799999999995</v>
      </c>
      <c r="H978" s="29">
        <v>-0.46602399999999999</v>
      </c>
      <c r="I978" s="29">
        <v>-0.66592899999999999</v>
      </c>
      <c r="J978" s="29">
        <v>-0.66907099999999997</v>
      </c>
      <c r="K978" s="29">
        <v>-0.55238699999999996</v>
      </c>
      <c r="L978" s="29">
        <v>-0.689384</v>
      </c>
      <c r="M978" s="58">
        <v>-0.18545500000000001</v>
      </c>
      <c r="N978" s="58">
        <v>-0.226414</v>
      </c>
      <c r="O978" s="58">
        <v>-0.19419900000000001</v>
      </c>
      <c r="R978" s="31"/>
      <c r="S978" s="31">
        <f t="shared" si="1661"/>
        <v>-0.74028799999999995</v>
      </c>
      <c r="T978" s="31">
        <f t="shared" si="1662"/>
        <v>-0.46602399999999999</v>
      </c>
      <c r="U978" s="31">
        <f t="shared" si="1663"/>
        <v>-0.66592899999999999</v>
      </c>
      <c r="V978" s="31">
        <f t="shared" si="1664"/>
        <v>-0.66907099999999997</v>
      </c>
      <c r="W978" s="31">
        <f t="shared" si="1665"/>
        <v>-0.55238699999999996</v>
      </c>
      <c r="X978" s="31">
        <f t="shared" si="1666"/>
        <v>-0.689384</v>
      </c>
      <c r="Y978" s="60">
        <f t="shared" si="1667"/>
        <v>-0.20089354545454546</v>
      </c>
      <c r="Z978" s="60">
        <f t="shared" si="1668"/>
        <v>-0.226414</v>
      </c>
      <c r="AA978" s="60">
        <f t="shared" si="1669"/>
        <v>-0.19419900000000001</v>
      </c>
      <c r="AC978" s="60"/>
      <c r="AD978" s="60"/>
      <c r="AE978" s="60"/>
      <c r="AF978" s="60"/>
      <c r="AG978" s="60"/>
      <c r="AH978" s="60"/>
      <c r="AI978" s="60"/>
      <c r="AJ978" s="60"/>
      <c r="AK978" s="60"/>
      <c r="AM978" s="31"/>
      <c r="AN978" s="31"/>
      <c r="AO978" s="31"/>
      <c r="AP978" s="31"/>
      <c r="AQ978" s="31"/>
      <c r="AR978" s="31"/>
      <c r="AS978" s="60"/>
      <c r="AW978" s="29">
        <f t="shared" si="1672"/>
        <v>-0.74028799999999995</v>
      </c>
      <c r="AX978" s="29">
        <f t="shared" si="1670"/>
        <v>-0.46602399999999999</v>
      </c>
      <c r="AY978" s="29">
        <f t="shared" si="1670"/>
        <v>-0.66592899999999999</v>
      </c>
      <c r="AZ978" s="29">
        <f t="shared" si="1670"/>
        <v>-0.66907099999999997</v>
      </c>
      <c r="BA978" s="29">
        <f t="shared" si="1670"/>
        <v>-0.55238699999999996</v>
      </c>
      <c r="BB978" s="29">
        <f t="shared" si="1670"/>
        <v>-0.689384</v>
      </c>
      <c r="BC978" s="29">
        <f t="shared" si="1670"/>
        <v>-0.20089354545454546</v>
      </c>
      <c r="BD978" s="29">
        <f t="shared" si="1670"/>
        <v>-0.226414</v>
      </c>
      <c r="BE978" s="29">
        <f t="shared" si="1670"/>
        <v>-0.19419900000000001</v>
      </c>
      <c r="BG978" s="29">
        <f t="shared" si="1673"/>
        <v>-0.36168699999999965</v>
      </c>
      <c r="BH978" s="29">
        <f t="shared" si="1674"/>
        <v>5.9030170000000002</v>
      </c>
      <c r="BI978" s="29">
        <f t="shared" si="1675"/>
        <v>5.3471509999999993</v>
      </c>
      <c r="BJ978" s="29">
        <f t="shared" si="1676"/>
        <v>2.5750659999999996</v>
      </c>
      <c r="BK978" s="29">
        <f t="shared" si="1677"/>
        <v>5.7633760000000009</v>
      </c>
      <c r="BL978" s="29">
        <f t="shared" si="1678"/>
        <v>6.0272619999999986</v>
      </c>
      <c r="BM978" s="29">
        <f t="shared" si="1679"/>
        <v>4.0215339999999999</v>
      </c>
      <c r="BN978" s="29">
        <f t="shared" si="1680"/>
        <v>7.0101380000000004</v>
      </c>
      <c r="BO978" s="29">
        <f t="shared" si="1681"/>
        <v>6.1069389999999988</v>
      </c>
    </row>
    <row r="979" spans="1:67" x14ac:dyDescent="0.25">
      <c r="A979" s="25" t="s">
        <v>130</v>
      </c>
      <c r="B979" s="25" t="s">
        <v>92</v>
      </c>
      <c r="C979" s="25" t="s">
        <v>93</v>
      </c>
      <c r="D979" s="26">
        <v>6</v>
      </c>
      <c r="F979" s="29">
        <v>-7.8969999999999995E-3</v>
      </c>
      <c r="G979" s="29">
        <v>-0.327399</v>
      </c>
      <c r="H979" s="29">
        <v>-8.0964999999999995E-2</v>
      </c>
      <c r="I979" s="29">
        <v>-0.45709899999999998</v>
      </c>
      <c r="J979" s="29">
        <v>-0.54704399999999997</v>
      </c>
      <c r="K979" s="29">
        <v>-0.35077999999999998</v>
      </c>
      <c r="L979" s="29">
        <v>-0.246952</v>
      </c>
      <c r="M979" s="58">
        <v>0.201686</v>
      </c>
      <c r="N979" s="58">
        <v>0.124912</v>
      </c>
      <c r="O979" s="58">
        <v>0.134158</v>
      </c>
      <c r="R979" s="31"/>
      <c r="S979" s="31">
        <f t="shared" si="1661"/>
        <v>-0.327399</v>
      </c>
      <c r="T979" s="31">
        <f t="shared" si="1662"/>
        <v>-8.0964999999999995E-2</v>
      </c>
      <c r="U979" s="31">
        <f t="shared" si="1663"/>
        <v>-0.45709899999999998</v>
      </c>
      <c r="V979" s="31">
        <f t="shared" si="1664"/>
        <v>-0.54704399999999997</v>
      </c>
      <c r="W979" s="31">
        <f t="shared" si="1665"/>
        <v>-0.35077999999999998</v>
      </c>
      <c r="X979" s="31">
        <f t="shared" si="1666"/>
        <v>-0.246952</v>
      </c>
      <c r="Y979" s="60">
        <f t="shared" si="1667"/>
        <v>8.7367999999999987E-2</v>
      </c>
      <c r="Z979" s="60">
        <f t="shared" si="1668"/>
        <v>0.124912</v>
      </c>
      <c r="AA979" s="60">
        <f t="shared" si="1669"/>
        <v>0.134158</v>
      </c>
      <c r="AC979" s="60"/>
      <c r="AD979" s="60"/>
      <c r="AE979" s="60"/>
      <c r="AF979" s="60"/>
      <c r="AG979" s="60"/>
      <c r="AH979" s="60"/>
      <c r="AI979" s="60"/>
      <c r="AJ979" s="60"/>
      <c r="AK979" s="60"/>
      <c r="AM979" s="31"/>
      <c r="AN979" s="31"/>
      <c r="AO979" s="31"/>
      <c r="AP979" s="31"/>
      <c r="AQ979" s="31"/>
      <c r="AR979" s="31"/>
      <c r="AS979" s="60"/>
      <c r="AW979" s="29">
        <f t="shared" si="1672"/>
        <v>-0.327399</v>
      </c>
      <c r="AX979" s="29">
        <f t="shared" si="1670"/>
        <v>-8.0964999999999995E-2</v>
      </c>
      <c r="AY979" s="29">
        <f t="shared" si="1670"/>
        <v>-0.45709899999999998</v>
      </c>
      <c r="AZ979" s="29">
        <f t="shared" si="1670"/>
        <v>-0.54704399999999997</v>
      </c>
      <c r="BA979" s="29">
        <f t="shared" si="1670"/>
        <v>-0.35077999999999998</v>
      </c>
      <c r="BB979" s="29">
        <f t="shared" si="1670"/>
        <v>-0.246952</v>
      </c>
      <c r="BC979" s="29">
        <f t="shared" si="1670"/>
        <v>8.7367999999999987E-2</v>
      </c>
      <c r="BD979" s="29">
        <f t="shared" si="1670"/>
        <v>0.124912</v>
      </c>
      <c r="BE979" s="29">
        <f t="shared" si="1670"/>
        <v>0.134158</v>
      </c>
      <c r="BG979" s="29">
        <f t="shared" si="1673"/>
        <v>-0.68908599999999964</v>
      </c>
      <c r="BH979" s="29">
        <f t="shared" si="1674"/>
        <v>5.8220520000000002</v>
      </c>
      <c r="BI979" s="29">
        <f t="shared" si="1675"/>
        <v>4.890051999999999</v>
      </c>
      <c r="BJ979" s="29">
        <f t="shared" si="1676"/>
        <v>2.0280219999999995</v>
      </c>
      <c r="BK979" s="29">
        <f t="shared" si="1677"/>
        <v>5.4125960000000006</v>
      </c>
      <c r="BL979" s="29">
        <f t="shared" si="1678"/>
        <v>5.7803099999999983</v>
      </c>
      <c r="BM979" s="29">
        <f t="shared" si="1679"/>
        <v>4.1089019999999996</v>
      </c>
      <c r="BN979" s="29">
        <f t="shared" si="1680"/>
        <v>7.1350500000000006</v>
      </c>
      <c r="BO979" s="29">
        <f t="shared" si="1681"/>
        <v>6.241096999999999</v>
      </c>
    </row>
    <row r="980" spans="1:67" x14ac:dyDescent="0.25">
      <c r="A980" s="25" t="s">
        <v>130</v>
      </c>
      <c r="B980" s="25" t="s">
        <v>93</v>
      </c>
      <c r="C980" s="25" t="s">
        <v>91</v>
      </c>
      <c r="D980" s="26">
        <v>7</v>
      </c>
      <c r="F980" s="29">
        <v>-7.3016999999999999E-2</v>
      </c>
      <c r="G980" s="29">
        <v>-0.58620000000000005</v>
      </c>
      <c r="H980" s="29">
        <v>-0.32160100000000003</v>
      </c>
      <c r="I980" s="29">
        <v>-0.55358499999999999</v>
      </c>
      <c r="J980" s="29">
        <v>-0.69339899999999999</v>
      </c>
      <c r="K980" s="29">
        <v>-0.490259</v>
      </c>
      <c r="L980" s="29">
        <v>-0.43335899999999999</v>
      </c>
      <c r="M980" s="58">
        <v>0.127722</v>
      </c>
      <c r="N980" s="58">
        <v>9.0559000000000001E-2</v>
      </c>
      <c r="O980" s="58">
        <v>-0.124547</v>
      </c>
      <c r="R980" s="31"/>
      <c r="S980" s="31">
        <f t="shared" si="1661"/>
        <v>-0.58620000000000005</v>
      </c>
      <c r="T980" s="31">
        <f t="shared" si="1662"/>
        <v>-0.32160100000000003</v>
      </c>
      <c r="U980" s="31">
        <f t="shared" si="1663"/>
        <v>-0.55358499999999999</v>
      </c>
      <c r="V980" s="31">
        <f t="shared" si="1664"/>
        <v>-0.69339899999999999</v>
      </c>
      <c r="W980" s="31">
        <f t="shared" si="1665"/>
        <v>-0.490259</v>
      </c>
      <c r="X980" s="31">
        <f t="shared" si="1666"/>
        <v>-0.43335899999999999</v>
      </c>
      <c r="Y980" s="60">
        <f t="shared" si="1667"/>
        <v>1.8228000000000001E-2</v>
      </c>
      <c r="Z980" s="60">
        <f t="shared" si="1668"/>
        <v>9.0559000000000001E-2</v>
      </c>
      <c r="AA980" s="60">
        <f t="shared" si="1669"/>
        <v>-0.124547</v>
      </c>
      <c r="AC980" s="60">
        <f>S980</f>
        <v>-0.58620000000000005</v>
      </c>
      <c r="AD980" s="60">
        <f t="shared" ref="AD980:AK995" si="1682">T980</f>
        <v>-0.32160100000000003</v>
      </c>
      <c r="AE980" s="60">
        <f t="shared" si="1682"/>
        <v>-0.55358499999999999</v>
      </c>
      <c r="AF980" s="60">
        <f t="shared" si="1682"/>
        <v>-0.69339899999999999</v>
      </c>
      <c r="AG980" s="60">
        <f t="shared" si="1682"/>
        <v>-0.490259</v>
      </c>
      <c r="AH980" s="60">
        <f t="shared" si="1682"/>
        <v>-0.43335899999999999</v>
      </c>
      <c r="AI980" s="60">
        <f t="shared" si="1682"/>
        <v>1.8228000000000001E-2</v>
      </c>
      <c r="AJ980" s="60">
        <f t="shared" si="1682"/>
        <v>9.0559000000000001E-2</v>
      </c>
      <c r="AK980" s="60">
        <f t="shared" si="1682"/>
        <v>-0.124547</v>
      </c>
      <c r="AM980" s="31">
        <f>AC980</f>
        <v>-0.58620000000000005</v>
      </c>
      <c r="AN980" s="31">
        <f t="shared" ref="AN980:AU980" si="1683">AD980</f>
        <v>-0.32160100000000003</v>
      </c>
      <c r="AO980" s="31">
        <f t="shared" si="1683"/>
        <v>-0.55358499999999999</v>
      </c>
      <c r="AP980" s="31">
        <f t="shared" si="1683"/>
        <v>-0.69339899999999999</v>
      </c>
      <c r="AQ980" s="31">
        <f t="shared" si="1683"/>
        <v>-0.490259</v>
      </c>
      <c r="AR980" s="31">
        <f t="shared" si="1683"/>
        <v>-0.43335899999999999</v>
      </c>
      <c r="AS980" s="31">
        <f t="shared" si="1683"/>
        <v>1.8228000000000001E-2</v>
      </c>
      <c r="AT980" s="31">
        <f t="shared" si="1683"/>
        <v>9.0559000000000001E-2</v>
      </c>
      <c r="AU980" s="31">
        <f t="shared" si="1683"/>
        <v>-0.124547</v>
      </c>
    </row>
    <row r="981" spans="1:67" x14ac:dyDescent="0.25">
      <c r="A981" s="25" t="s">
        <v>130</v>
      </c>
      <c r="B981" s="25" t="s">
        <v>93</v>
      </c>
      <c r="C981" s="25" t="s">
        <v>92</v>
      </c>
      <c r="D981" s="26">
        <v>8</v>
      </c>
      <c r="F981" s="29">
        <v>-0.43991000000000002</v>
      </c>
      <c r="G981" s="29">
        <v>-0.95629699999999995</v>
      </c>
      <c r="H981" s="29">
        <v>-0.77130699999999996</v>
      </c>
      <c r="I981" s="29">
        <v>-0.87647399999999998</v>
      </c>
      <c r="J981" s="29">
        <v>-1.0009429999999999</v>
      </c>
      <c r="K981" s="29">
        <v>-0.85624999999999996</v>
      </c>
      <c r="L981" s="29">
        <v>-0.83067999999999997</v>
      </c>
      <c r="M981" s="58">
        <v>-0.39827699999999999</v>
      </c>
      <c r="N981" s="58">
        <v>-0.41826400000000002</v>
      </c>
      <c r="O981" s="58">
        <v>-0.54374800000000001</v>
      </c>
      <c r="R981" s="31"/>
      <c r="S981" s="31">
        <f t="shared" si="1661"/>
        <v>-0.95629699999999995</v>
      </c>
      <c r="T981" s="31">
        <f t="shared" si="1662"/>
        <v>-0.77130699999999996</v>
      </c>
      <c r="U981" s="31">
        <f t="shared" si="1663"/>
        <v>-0.87647399999999998</v>
      </c>
      <c r="V981" s="31">
        <f t="shared" si="1664"/>
        <v>-1.0009429999999999</v>
      </c>
      <c r="W981" s="31">
        <f t="shared" si="1665"/>
        <v>-0.85624999999999996</v>
      </c>
      <c r="X981" s="31">
        <f t="shared" si="1666"/>
        <v>-0.83067999999999997</v>
      </c>
      <c r="Y981" s="60">
        <f t="shared" si="1667"/>
        <v>-0.42098590909090911</v>
      </c>
      <c r="Z981" s="60">
        <f t="shared" si="1668"/>
        <v>-0.41826400000000002</v>
      </c>
      <c r="AA981" s="60">
        <f t="shared" si="1669"/>
        <v>-0.54374800000000001</v>
      </c>
      <c r="AC981" s="60">
        <f t="shared" ref="AC981:AC1000" si="1684">S981</f>
        <v>-0.95629699999999995</v>
      </c>
      <c r="AD981" s="60">
        <f t="shared" si="1682"/>
        <v>-0.77130699999999996</v>
      </c>
      <c r="AE981" s="60">
        <f t="shared" si="1682"/>
        <v>-0.87647399999999998</v>
      </c>
      <c r="AF981" s="60">
        <f t="shared" si="1682"/>
        <v>-1.0009429999999999</v>
      </c>
      <c r="AG981" s="60">
        <f t="shared" si="1682"/>
        <v>-0.85624999999999996</v>
      </c>
      <c r="AH981" s="60">
        <f t="shared" si="1682"/>
        <v>-0.83067999999999997</v>
      </c>
      <c r="AI981" s="60">
        <f t="shared" si="1682"/>
        <v>-0.42098590909090911</v>
      </c>
      <c r="AJ981" s="60">
        <f t="shared" si="1682"/>
        <v>-0.41826400000000002</v>
      </c>
      <c r="AK981" s="60">
        <f t="shared" si="1682"/>
        <v>-0.54374800000000001</v>
      </c>
      <c r="AM981" s="31">
        <f>AC981+AM980</f>
        <v>-1.542497</v>
      </c>
      <c r="AN981" s="31">
        <f t="shared" ref="AN981:AU996" si="1685">AD981+AN980</f>
        <v>-1.092908</v>
      </c>
      <c r="AO981" s="31">
        <f t="shared" si="1685"/>
        <v>-1.430059</v>
      </c>
      <c r="AP981" s="31">
        <f t="shared" si="1685"/>
        <v>-1.6943419999999998</v>
      </c>
      <c r="AQ981" s="31">
        <f t="shared" si="1685"/>
        <v>-1.346509</v>
      </c>
      <c r="AR981" s="31">
        <f t="shared" si="1685"/>
        <v>-1.2640389999999999</v>
      </c>
      <c r="AS981" s="31">
        <f t="shared" si="1685"/>
        <v>-0.40275790909090908</v>
      </c>
      <c r="AT981" s="31">
        <f t="shared" si="1685"/>
        <v>-0.32770500000000002</v>
      </c>
      <c r="AU981" s="31">
        <f t="shared" si="1685"/>
        <v>-0.66829499999999997</v>
      </c>
    </row>
    <row r="982" spans="1:67" x14ac:dyDescent="0.25">
      <c r="A982" s="25" t="s">
        <v>130</v>
      </c>
      <c r="B982" s="25" t="s">
        <v>93</v>
      </c>
      <c r="C982" s="25" t="s">
        <v>93</v>
      </c>
      <c r="D982" s="26">
        <v>9</v>
      </c>
      <c r="F982" s="29">
        <v>-0.56727399999999994</v>
      </c>
      <c r="G982" s="29">
        <v>-1.071671</v>
      </c>
      <c r="H982" s="29">
        <v>-0.96821100000000004</v>
      </c>
      <c r="I982" s="29">
        <v>-1.027004</v>
      </c>
      <c r="J982" s="29">
        <v>-1.2304679999999999</v>
      </c>
      <c r="K982" s="29">
        <v>-1.106176</v>
      </c>
      <c r="L982" s="29">
        <v>-1.2543629999999999</v>
      </c>
      <c r="M982" s="58">
        <v>-0.54498100000000005</v>
      </c>
      <c r="N982" s="58">
        <v>-0.94810000000000005</v>
      </c>
      <c r="O982" s="58">
        <v>-0.77218200000000004</v>
      </c>
      <c r="R982" s="31"/>
      <c r="S982" s="31">
        <f t="shared" si="1661"/>
        <v>-1.071671</v>
      </c>
      <c r="T982" s="31">
        <f t="shared" si="1662"/>
        <v>-0.96821100000000004</v>
      </c>
      <c r="U982" s="31">
        <f t="shared" si="1663"/>
        <v>-1.027004</v>
      </c>
      <c r="V982" s="31">
        <f t="shared" si="1664"/>
        <v>-1.2304679999999999</v>
      </c>
      <c r="W982" s="31">
        <f t="shared" si="1665"/>
        <v>-1.106176</v>
      </c>
      <c r="X982" s="31">
        <f t="shared" si="1666"/>
        <v>-1.2543629999999999</v>
      </c>
      <c r="Y982" s="60">
        <f t="shared" si="1667"/>
        <v>-0.55714081818181815</v>
      </c>
      <c r="Z982" s="60">
        <f t="shared" si="1668"/>
        <v>-0.94810000000000005</v>
      </c>
      <c r="AA982" s="60">
        <f t="shared" si="1669"/>
        <v>-0.77218200000000004</v>
      </c>
      <c r="AC982" s="60">
        <f t="shared" si="1684"/>
        <v>-1.071671</v>
      </c>
      <c r="AD982" s="60">
        <f t="shared" si="1682"/>
        <v>-0.96821100000000004</v>
      </c>
      <c r="AE982" s="60">
        <f t="shared" si="1682"/>
        <v>-1.027004</v>
      </c>
      <c r="AF982" s="60">
        <f t="shared" si="1682"/>
        <v>-1.2304679999999999</v>
      </c>
      <c r="AG982" s="60">
        <f t="shared" si="1682"/>
        <v>-1.106176</v>
      </c>
      <c r="AH982" s="60">
        <f t="shared" si="1682"/>
        <v>-1.2543629999999999</v>
      </c>
      <c r="AI982" s="60">
        <f t="shared" si="1682"/>
        <v>-0.55714081818181815</v>
      </c>
      <c r="AJ982" s="60">
        <f t="shared" si="1682"/>
        <v>-0.94810000000000005</v>
      </c>
      <c r="AK982" s="60">
        <f t="shared" si="1682"/>
        <v>-0.77218200000000004</v>
      </c>
      <c r="AM982" s="31">
        <f t="shared" ref="AM982:AM1000" si="1686">AC982+AM981</f>
        <v>-2.6141680000000003</v>
      </c>
      <c r="AN982" s="31">
        <f t="shared" si="1685"/>
        <v>-2.0611190000000001</v>
      </c>
      <c r="AO982" s="31">
        <f t="shared" si="1685"/>
        <v>-2.4570629999999998</v>
      </c>
      <c r="AP982" s="31">
        <f t="shared" si="1685"/>
        <v>-2.9248099999999999</v>
      </c>
      <c r="AQ982" s="31">
        <f t="shared" si="1685"/>
        <v>-2.4526849999999998</v>
      </c>
      <c r="AR982" s="31">
        <f t="shared" si="1685"/>
        <v>-2.518402</v>
      </c>
      <c r="AS982" s="31">
        <f t="shared" si="1685"/>
        <v>-0.95989872727272729</v>
      </c>
      <c r="AT982" s="31">
        <f t="shared" si="1685"/>
        <v>-1.2758050000000001</v>
      </c>
      <c r="AU982" s="31">
        <f t="shared" si="1685"/>
        <v>-1.440477</v>
      </c>
    </row>
    <row r="983" spans="1:67" x14ac:dyDescent="0.25">
      <c r="A983" s="25" t="s">
        <v>130</v>
      </c>
      <c r="B983" s="25" t="s">
        <v>101</v>
      </c>
      <c r="C983" s="25" t="s">
        <v>91</v>
      </c>
      <c r="D983" s="26">
        <v>10</v>
      </c>
      <c r="F983" s="29">
        <v>-1.2433350000000001</v>
      </c>
      <c r="G983" s="29">
        <v>-0.67542999999999997</v>
      </c>
      <c r="H983" s="29">
        <v>-0.37866899999999998</v>
      </c>
      <c r="I983" s="29">
        <v>-1.0827880000000001</v>
      </c>
      <c r="J983" s="29">
        <v>-0.47443299999999999</v>
      </c>
      <c r="K983" s="29">
        <v>-0.25824599999999998</v>
      </c>
      <c r="L983" s="29">
        <v>-0.90202400000000005</v>
      </c>
      <c r="M983" s="58">
        <v>-0.34856100000000001</v>
      </c>
      <c r="N983" s="58">
        <v>-1.0223260000000001</v>
      </c>
      <c r="O983" s="58">
        <v>-0.51096399999999997</v>
      </c>
      <c r="R983" s="31"/>
      <c r="S983" s="31">
        <f t="shared" si="1661"/>
        <v>-0.67542999999999997</v>
      </c>
      <c r="T983" s="31">
        <f t="shared" si="1662"/>
        <v>-0.37866899999999998</v>
      </c>
      <c r="U983" s="31">
        <f t="shared" si="1663"/>
        <v>-1.0827880000000001</v>
      </c>
      <c r="V983" s="31">
        <f t="shared" si="1664"/>
        <v>-0.47443299999999999</v>
      </c>
      <c r="W983" s="31">
        <f t="shared" si="1665"/>
        <v>-0.25824599999999998</v>
      </c>
      <c r="X983" s="31">
        <f t="shared" si="1666"/>
        <v>-0.90202400000000005</v>
      </c>
      <c r="Y983" s="60">
        <f t="shared" si="1667"/>
        <v>-0.83661954545454553</v>
      </c>
      <c r="Z983" s="60">
        <f t="shared" si="1668"/>
        <v>-1.0223260000000001</v>
      </c>
      <c r="AA983" s="60">
        <f t="shared" si="1669"/>
        <v>-0.51096399999999997</v>
      </c>
      <c r="AC983" s="60">
        <f t="shared" si="1684"/>
        <v>-0.67542999999999997</v>
      </c>
      <c r="AD983" s="60">
        <f t="shared" si="1682"/>
        <v>-0.37866899999999998</v>
      </c>
      <c r="AE983" s="60">
        <f t="shared" si="1682"/>
        <v>-1.0827880000000001</v>
      </c>
      <c r="AF983" s="60">
        <f t="shared" si="1682"/>
        <v>-0.47443299999999999</v>
      </c>
      <c r="AG983" s="60">
        <f t="shared" si="1682"/>
        <v>-0.25824599999999998</v>
      </c>
      <c r="AH983" s="60">
        <f t="shared" si="1682"/>
        <v>-0.90202400000000005</v>
      </c>
      <c r="AI983" s="60">
        <f t="shared" si="1682"/>
        <v>-0.83661954545454553</v>
      </c>
      <c r="AJ983" s="60">
        <f t="shared" si="1682"/>
        <v>-1.0223260000000001</v>
      </c>
      <c r="AK983" s="60">
        <f t="shared" si="1682"/>
        <v>-0.51096399999999997</v>
      </c>
      <c r="AM983" s="31">
        <f t="shared" si="1686"/>
        <v>-3.2895980000000002</v>
      </c>
      <c r="AN983" s="31">
        <f t="shared" si="1685"/>
        <v>-2.4397880000000001</v>
      </c>
      <c r="AO983" s="31">
        <f t="shared" si="1685"/>
        <v>-3.5398509999999996</v>
      </c>
      <c r="AP983" s="31">
        <f t="shared" si="1685"/>
        <v>-3.3992429999999998</v>
      </c>
      <c r="AQ983" s="31">
        <f t="shared" si="1685"/>
        <v>-2.7109309999999995</v>
      </c>
      <c r="AR983" s="31">
        <f t="shared" si="1685"/>
        <v>-3.420426</v>
      </c>
      <c r="AS983" s="31">
        <f t="shared" si="1685"/>
        <v>-1.7965182727272728</v>
      </c>
      <c r="AT983" s="31">
        <f t="shared" si="1685"/>
        <v>-2.2981310000000001</v>
      </c>
      <c r="AU983" s="31">
        <f t="shared" si="1685"/>
        <v>-1.951441</v>
      </c>
    </row>
    <row r="984" spans="1:67" x14ac:dyDescent="0.25">
      <c r="A984" s="25" t="s">
        <v>130</v>
      </c>
      <c r="B984" s="25" t="s">
        <v>101</v>
      </c>
      <c r="C984" s="25" t="s">
        <v>92</v>
      </c>
      <c r="D984" s="26">
        <v>11</v>
      </c>
      <c r="F984" s="29">
        <v>-1.606868</v>
      </c>
      <c r="G984" s="29">
        <v>-0.803566</v>
      </c>
      <c r="H984" s="29">
        <v>-0.59662099999999996</v>
      </c>
      <c r="I984" s="29">
        <v>-0.65652699999999997</v>
      </c>
      <c r="J984" s="29">
        <v>-5.9540000000000003E-2</v>
      </c>
      <c r="K984" s="29">
        <v>-9.2312000000000005E-2</v>
      </c>
      <c r="L984" s="29">
        <v>-0.34165600000000002</v>
      </c>
      <c r="M984" s="58">
        <v>-1.3437209999999999</v>
      </c>
      <c r="N984" s="58">
        <v>-0.48981799999999998</v>
      </c>
      <c r="O984" s="58">
        <v>-0.30467</v>
      </c>
      <c r="R984" s="31"/>
      <c r="S984" s="31">
        <f t="shared" si="1661"/>
        <v>-0.803566</v>
      </c>
      <c r="T984" s="31">
        <f t="shared" si="1662"/>
        <v>-0.59662099999999996</v>
      </c>
      <c r="U984" s="31">
        <f t="shared" si="1663"/>
        <v>-0.65652699999999997</v>
      </c>
      <c r="V984" s="31">
        <f t="shared" si="1664"/>
        <v>-5.9540000000000003E-2</v>
      </c>
      <c r="W984" s="31">
        <f t="shared" si="1665"/>
        <v>-9.2312000000000005E-2</v>
      </c>
      <c r="X984" s="31">
        <f t="shared" si="1666"/>
        <v>-0.34165600000000002</v>
      </c>
      <c r="Y984" s="60">
        <f t="shared" si="1667"/>
        <v>-1.4872557272727271</v>
      </c>
      <c r="Z984" s="60">
        <f t="shared" si="1668"/>
        <v>-0.48981799999999998</v>
      </c>
      <c r="AA984" s="60">
        <f t="shared" si="1669"/>
        <v>-0.30467</v>
      </c>
      <c r="AC984" s="60">
        <f t="shared" si="1684"/>
        <v>-0.803566</v>
      </c>
      <c r="AD984" s="60">
        <f t="shared" si="1682"/>
        <v>-0.59662099999999996</v>
      </c>
      <c r="AE984" s="60">
        <f t="shared" si="1682"/>
        <v>-0.65652699999999997</v>
      </c>
      <c r="AF984" s="60">
        <f t="shared" si="1682"/>
        <v>-5.9540000000000003E-2</v>
      </c>
      <c r="AG984" s="60">
        <f t="shared" si="1682"/>
        <v>-9.2312000000000005E-2</v>
      </c>
      <c r="AH984" s="60">
        <f t="shared" si="1682"/>
        <v>-0.34165600000000002</v>
      </c>
      <c r="AI984" s="60">
        <f t="shared" si="1682"/>
        <v>-1.4872557272727271</v>
      </c>
      <c r="AJ984" s="60">
        <f t="shared" si="1682"/>
        <v>-0.48981799999999998</v>
      </c>
      <c r="AK984" s="60">
        <f t="shared" si="1682"/>
        <v>-0.30467</v>
      </c>
      <c r="AM984" s="31">
        <f t="shared" si="1686"/>
        <v>-4.0931639999999998</v>
      </c>
      <c r="AN984" s="31">
        <f t="shared" si="1685"/>
        <v>-3.0364089999999999</v>
      </c>
      <c r="AO984" s="31">
        <f t="shared" si="1685"/>
        <v>-4.1963779999999993</v>
      </c>
      <c r="AP984" s="31">
        <f t="shared" si="1685"/>
        <v>-3.4587829999999999</v>
      </c>
      <c r="AQ984" s="31">
        <f t="shared" si="1685"/>
        <v>-2.8032429999999997</v>
      </c>
      <c r="AR984" s="31">
        <f t="shared" si="1685"/>
        <v>-3.7620819999999999</v>
      </c>
      <c r="AS984" s="31">
        <f t="shared" si="1685"/>
        <v>-3.2837740000000002</v>
      </c>
      <c r="AT984" s="31">
        <f t="shared" si="1685"/>
        <v>-2.7879490000000002</v>
      </c>
      <c r="AU984" s="31">
        <f t="shared" si="1685"/>
        <v>-2.2561109999999998</v>
      </c>
    </row>
    <row r="985" spans="1:67" x14ac:dyDescent="0.25">
      <c r="A985" s="25" t="s">
        <v>130</v>
      </c>
      <c r="B985" s="25" t="s">
        <v>101</v>
      </c>
      <c r="C985" s="25" t="s">
        <v>93</v>
      </c>
      <c r="D985" s="26">
        <v>12</v>
      </c>
      <c r="F985" s="29">
        <v>-1.960812</v>
      </c>
      <c r="G985" s="29">
        <v>-1.193281</v>
      </c>
      <c r="H985" s="29">
        <v>-1.0694999999999999</v>
      </c>
      <c r="I985" s="29">
        <v>-0.96033000000000002</v>
      </c>
      <c r="J985" s="29">
        <v>-0.42307499999999998</v>
      </c>
      <c r="K985" s="29">
        <v>-0.50070400000000004</v>
      </c>
      <c r="L985" s="29">
        <v>-0.749969</v>
      </c>
      <c r="M985" s="58">
        <v>-1.8396980000000001</v>
      </c>
      <c r="N985" s="58">
        <v>-0.83294000000000001</v>
      </c>
      <c r="O985" s="58">
        <v>-0.52866500000000005</v>
      </c>
      <c r="R985" s="31"/>
      <c r="S985" s="31">
        <f t="shared" si="1661"/>
        <v>-1.193281</v>
      </c>
      <c r="T985" s="31">
        <f t="shared" si="1662"/>
        <v>-1.0694999999999999</v>
      </c>
      <c r="U985" s="31">
        <f t="shared" si="1663"/>
        <v>-0.96033000000000002</v>
      </c>
      <c r="V985" s="31">
        <f t="shared" si="1664"/>
        <v>-0.42307499999999998</v>
      </c>
      <c r="W985" s="31">
        <f t="shared" si="1665"/>
        <v>-0.50070400000000004</v>
      </c>
      <c r="X985" s="31">
        <f t="shared" si="1666"/>
        <v>-0.749969</v>
      </c>
      <c r="Y985" s="60">
        <f t="shared" si="1667"/>
        <v>-1.9057601818181817</v>
      </c>
      <c r="Z985" s="60">
        <f t="shared" si="1668"/>
        <v>-0.83294000000000001</v>
      </c>
      <c r="AA985" s="60">
        <f t="shared" si="1669"/>
        <v>-0.52866500000000005</v>
      </c>
      <c r="AC985" s="60">
        <f t="shared" si="1684"/>
        <v>-1.193281</v>
      </c>
      <c r="AD985" s="60">
        <f t="shared" si="1682"/>
        <v>-1.0694999999999999</v>
      </c>
      <c r="AE985" s="60">
        <f t="shared" si="1682"/>
        <v>-0.96033000000000002</v>
      </c>
      <c r="AF985" s="60">
        <f t="shared" si="1682"/>
        <v>-0.42307499999999998</v>
      </c>
      <c r="AG985" s="60">
        <f t="shared" si="1682"/>
        <v>-0.50070400000000004</v>
      </c>
      <c r="AH985" s="60">
        <f t="shared" si="1682"/>
        <v>-0.749969</v>
      </c>
      <c r="AI985" s="60">
        <f t="shared" si="1682"/>
        <v>-1.9057601818181817</v>
      </c>
      <c r="AJ985" s="60">
        <f t="shared" si="1682"/>
        <v>-0.83294000000000001</v>
      </c>
      <c r="AK985" s="60">
        <f t="shared" si="1682"/>
        <v>-0.52866500000000005</v>
      </c>
      <c r="AM985" s="31">
        <f t="shared" si="1686"/>
        <v>-5.2864449999999996</v>
      </c>
      <c r="AN985" s="31">
        <f t="shared" si="1685"/>
        <v>-4.1059089999999996</v>
      </c>
      <c r="AO985" s="31">
        <f t="shared" si="1685"/>
        <v>-5.1567079999999992</v>
      </c>
      <c r="AP985" s="31">
        <f t="shared" si="1685"/>
        <v>-3.8818579999999998</v>
      </c>
      <c r="AQ985" s="31">
        <f t="shared" si="1685"/>
        <v>-3.303947</v>
      </c>
      <c r="AR985" s="31">
        <f t="shared" si="1685"/>
        <v>-4.5120509999999996</v>
      </c>
      <c r="AS985" s="31">
        <f t="shared" si="1685"/>
        <v>-5.1895341818181819</v>
      </c>
      <c r="AT985" s="31">
        <f t="shared" si="1685"/>
        <v>-3.620889</v>
      </c>
      <c r="AU985" s="31">
        <f t="shared" si="1685"/>
        <v>-2.7847759999999999</v>
      </c>
    </row>
    <row r="986" spans="1:67" x14ac:dyDescent="0.25">
      <c r="A986" s="25" t="s">
        <v>130</v>
      </c>
      <c r="B986" s="25" t="s">
        <v>102</v>
      </c>
      <c r="C986" s="25" t="s">
        <v>91</v>
      </c>
      <c r="D986" s="26">
        <v>13</v>
      </c>
      <c r="F986" s="29">
        <v>-1.2805740000000001</v>
      </c>
      <c r="G986" s="29">
        <v>-0.97898700000000005</v>
      </c>
      <c r="H986" s="29">
        <v>-0.73226999999999998</v>
      </c>
      <c r="I986" s="29">
        <v>-1.012888</v>
      </c>
      <c r="J986" s="29">
        <v>-0.64759500000000003</v>
      </c>
      <c r="K986" s="29">
        <v>-0.478412</v>
      </c>
      <c r="L986" s="29">
        <v>-7.4837000000000001E-2</v>
      </c>
      <c r="M986" s="58">
        <v>-1.2407029999999999</v>
      </c>
      <c r="N986" s="58">
        <v>-0.12770200000000001</v>
      </c>
      <c r="O986" s="58">
        <v>-9.4714999999999994E-2</v>
      </c>
      <c r="R986" s="31"/>
      <c r="S986" s="31">
        <f t="shared" si="1661"/>
        <v>-0.97898700000000005</v>
      </c>
      <c r="T986" s="31">
        <f t="shared" si="1662"/>
        <v>-0.73226999999999998</v>
      </c>
      <c r="U986" s="31">
        <f t="shared" si="1663"/>
        <v>-1.012888</v>
      </c>
      <c r="V986" s="31">
        <f t="shared" si="1664"/>
        <v>-0.64759500000000003</v>
      </c>
      <c r="W986" s="31">
        <f t="shared" si="1665"/>
        <v>-0.478412</v>
      </c>
      <c r="X986" s="31">
        <f t="shared" si="1666"/>
        <v>-7.4837000000000001E-2</v>
      </c>
      <c r="Y986" s="60">
        <f t="shared" si="1667"/>
        <v>-1.2624508181818184</v>
      </c>
      <c r="Z986" s="60">
        <f t="shared" si="1668"/>
        <v>-0.12770200000000001</v>
      </c>
      <c r="AA986" s="60">
        <f t="shared" si="1669"/>
        <v>-9.4714999999999994E-2</v>
      </c>
      <c r="AC986" s="60">
        <f t="shared" si="1684"/>
        <v>-0.97898700000000005</v>
      </c>
      <c r="AD986" s="60">
        <f t="shared" si="1682"/>
        <v>-0.73226999999999998</v>
      </c>
      <c r="AE986" s="60">
        <f t="shared" si="1682"/>
        <v>-1.012888</v>
      </c>
      <c r="AF986" s="60">
        <f t="shared" si="1682"/>
        <v>-0.64759500000000003</v>
      </c>
      <c r="AG986" s="60">
        <f t="shared" si="1682"/>
        <v>-0.478412</v>
      </c>
      <c r="AH986" s="60">
        <f t="shared" si="1682"/>
        <v>-7.4837000000000001E-2</v>
      </c>
      <c r="AI986" s="60">
        <f t="shared" si="1682"/>
        <v>-1.2624508181818184</v>
      </c>
      <c r="AJ986" s="60">
        <f t="shared" si="1682"/>
        <v>-0.12770200000000001</v>
      </c>
      <c r="AK986" s="60">
        <f t="shared" si="1682"/>
        <v>-9.4714999999999994E-2</v>
      </c>
      <c r="AM986" s="31">
        <f t="shared" si="1686"/>
        <v>-6.2654319999999997</v>
      </c>
      <c r="AN986" s="31">
        <f t="shared" si="1685"/>
        <v>-4.8381789999999993</v>
      </c>
      <c r="AO986" s="31">
        <f t="shared" si="1685"/>
        <v>-6.1695959999999994</v>
      </c>
      <c r="AP986" s="31">
        <f t="shared" si="1685"/>
        <v>-4.5294530000000002</v>
      </c>
      <c r="AQ986" s="31">
        <f t="shared" si="1685"/>
        <v>-3.782359</v>
      </c>
      <c r="AR986" s="31">
        <f t="shared" si="1685"/>
        <v>-4.5868879999999992</v>
      </c>
      <c r="AS986" s="31">
        <f t="shared" si="1685"/>
        <v>-6.4519850000000005</v>
      </c>
      <c r="AT986" s="31">
        <f t="shared" si="1685"/>
        <v>-3.7485910000000002</v>
      </c>
      <c r="AU986" s="31">
        <f t="shared" si="1685"/>
        <v>-2.8794909999999998</v>
      </c>
    </row>
    <row r="987" spans="1:67" x14ac:dyDescent="0.25">
      <c r="A987" s="25" t="s">
        <v>130</v>
      </c>
      <c r="B987" s="25" t="s">
        <v>102</v>
      </c>
      <c r="C987" s="25" t="s">
        <v>92</v>
      </c>
      <c r="D987" s="26">
        <v>14</v>
      </c>
      <c r="F987" s="29">
        <v>-2.0965769999999999</v>
      </c>
      <c r="G987" s="29">
        <v>-0.75560499999999997</v>
      </c>
      <c r="H987" s="29">
        <v>-1.095108</v>
      </c>
      <c r="I987" s="29">
        <v>-1.2435989999999999</v>
      </c>
      <c r="J987" s="29">
        <v>-0.42675099999999999</v>
      </c>
      <c r="K987" s="29">
        <v>-0.466308</v>
      </c>
      <c r="L987" s="29">
        <v>-0.50302199999999997</v>
      </c>
      <c r="M987" s="58">
        <v>-1.187119</v>
      </c>
      <c r="N987" s="58">
        <v>-0.162999</v>
      </c>
      <c r="O987" s="58">
        <v>0.110622</v>
      </c>
      <c r="R987" s="31"/>
      <c r="S987" s="31">
        <f t="shared" si="1661"/>
        <v>-0.75560499999999997</v>
      </c>
      <c r="T987" s="31">
        <f t="shared" si="1662"/>
        <v>-1.095108</v>
      </c>
      <c r="U987" s="31">
        <f t="shared" si="1663"/>
        <v>-1.2435989999999999</v>
      </c>
      <c r="V987" s="31">
        <f t="shared" si="1664"/>
        <v>-0.42675099999999999</v>
      </c>
      <c r="W987" s="31">
        <f t="shared" si="1665"/>
        <v>-0.466308</v>
      </c>
      <c r="X987" s="31">
        <f t="shared" si="1666"/>
        <v>-0.50302199999999997</v>
      </c>
      <c r="Y987" s="60">
        <f t="shared" si="1667"/>
        <v>-1.683187</v>
      </c>
      <c r="Z987" s="60">
        <f t="shared" si="1668"/>
        <v>-0.162999</v>
      </c>
      <c r="AA987" s="60">
        <f t="shared" si="1669"/>
        <v>0.110622</v>
      </c>
      <c r="AC987" s="60">
        <f t="shared" si="1684"/>
        <v>-0.75560499999999997</v>
      </c>
      <c r="AD987" s="60">
        <f t="shared" si="1682"/>
        <v>-1.095108</v>
      </c>
      <c r="AE987" s="60">
        <f t="shared" si="1682"/>
        <v>-1.2435989999999999</v>
      </c>
      <c r="AF987" s="60">
        <f t="shared" si="1682"/>
        <v>-0.42675099999999999</v>
      </c>
      <c r="AG987" s="60">
        <f t="shared" si="1682"/>
        <v>-0.466308</v>
      </c>
      <c r="AH987" s="60">
        <f t="shared" si="1682"/>
        <v>-0.50302199999999997</v>
      </c>
      <c r="AI987" s="60">
        <f t="shared" si="1682"/>
        <v>-1.683187</v>
      </c>
      <c r="AJ987" s="60">
        <f t="shared" si="1682"/>
        <v>-0.162999</v>
      </c>
      <c r="AK987" s="60">
        <f t="shared" si="1682"/>
        <v>0.110622</v>
      </c>
      <c r="AM987" s="31">
        <f t="shared" si="1686"/>
        <v>-7.0210369999999998</v>
      </c>
      <c r="AN987" s="31">
        <f t="shared" si="1685"/>
        <v>-5.9332869999999991</v>
      </c>
      <c r="AO987" s="31">
        <f t="shared" si="1685"/>
        <v>-7.4131949999999991</v>
      </c>
      <c r="AP987" s="31">
        <f t="shared" si="1685"/>
        <v>-4.9562040000000005</v>
      </c>
      <c r="AQ987" s="31">
        <f t="shared" si="1685"/>
        <v>-4.2486670000000002</v>
      </c>
      <c r="AR987" s="31">
        <f t="shared" si="1685"/>
        <v>-5.0899099999999988</v>
      </c>
      <c r="AS987" s="31">
        <f t="shared" si="1685"/>
        <v>-8.1351720000000007</v>
      </c>
      <c r="AT987" s="31">
        <f t="shared" si="1685"/>
        <v>-3.9115900000000003</v>
      </c>
      <c r="AU987" s="31">
        <f t="shared" si="1685"/>
        <v>-2.7688689999999996</v>
      </c>
    </row>
    <row r="988" spans="1:67" x14ac:dyDescent="0.25">
      <c r="A988" s="25" t="s">
        <v>130</v>
      </c>
      <c r="B988" s="25" t="s">
        <v>102</v>
      </c>
      <c r="C988" s="25" t="s">
        <v>93</v>
      </c>
      <c r="D988" s="26">
        <v>15</v>
      </c>
      <c r="F988" s="29">
        <v>-2.05097</v>
      </c>
      <c r="G988" s="29">
        <v>-0.91902799999999996</v>
      </c>
      <c r="H988" s="29">
        <v>-1.6524859999999999</v>
      </c>
      <c r="I988" s="29">
        <v>-1.195783</v>
      </c>
      <c r="J988" s="29">
        <v>7.2030000000000002E-3</v>
      </c>
      <c r="K988" s="29">
        <v>-0.13795299999999999</v>
      </c>
      <c r="L988" s="29">
        <v>-0.71515899999999999</v>
      </c>
      <c r="M988" s="58">
        <v>-1.5375080000000001</v>
      </c>
      <c r="N988" s="58">
        <v>-1.0166249999999999</v>
      </c>
      <c r="O988" s="58">
        <v>-1.6036809999999999</v>
      </c>
      <c r="R988" s="31"/>
      <c r="S988" s="31">
        <f t="shared" si="1661"/>
        <v>-0.91902799999999996</v>
      </c>
      <c r="T988" s="31">
        <f t="shared" si="1662"/>
        <v>-1.6524859999999999</v>
      </c>
      <c r="U988" s="31">
        <f t="shared" si="1663"/>
        <v>-1.195783</v>
      </c>
      <c r="V988" s="31">
        <f t="shared" si="1664"/>
        <v>7.2030000000000002E-3</v>
      </c>
      <c r="W988" s="31">
        <f t="shared" si="1665"/>
        <v>-0.13795299999999999</v>
      </c>
      <c r="X988" s="31">
        <f t="shared" si="1666"/>
        <v>-0.71515899999999999</v>
      </c>
      <c r="Y988" s="60">
        <f t="shared" si="1667"/>
        <v>-1.817578181818182</v>
      </c>
      <c r="Z988" s="60">
        <f t="shared" si="1668"/>
        <v>-1.0166249999999999</v>
      </c>
      <c r="AA988" s="60">
        <f t="shared" si="1669"/>
        <v>-1.6036809999999999</v>
      </c>
      <c r="AC988" s="60">
        <f t="shared" si="1684"/>
        <v>-0.91902799999999996</v>
      </c>
      <c r="AD988" s="60">
        <f t="shared" si="1682"/>
        <v>-1.6524859999999999</v>
      </c>
      <c r="AE988" s="60">
        <f t="shared" si="1682"/>
        <v>-1.195783</v>
      </c>
      <c r="AF988" s="60">
        <f t="shared" si="1682"/>
        <v>7.2030000000000002E-3</v>
      </c>
      <c r="AG988" s="60">
        <f t="shared" si="1682"/>
        <v>-0.13795299999999999</v>
      </c>
      <c r="AH988" s="60">
        <f t="shared" si="1682"/>
        <v>-0.71515899999999999</v>
      </c>
      <c r="AI988" s="60">
        <f t="shared" si="1682"/>
        <v>-1.817578181818182</v>
      </c>
      <c r="AJ988" s="60">
        <f t="shared" si="1682"/>
        <v>-1.0166249999999999</v>
      </c>
      <c r="AK988" s="60">
        <f t="shared" si="1682"/>
        <v>-1.6036809999999999</v>
      </c>
      <c r="AM988" s="31">
        <f t="shared" si="1686"/>
        <v>-7.9400649999999997</v>
      </c>
      <c r="AN988" s="31">
        <f t="shared" si="1685"/>
        <v>-7.5857729999999988</v>
      </c>
      <c r="AO988" s="31">
        <f t="shared" si="1685"/>
        <v>-8.6089779999999987</v>
      </c>
      <c r="AP988" s="31">
        <f t="shared" si="1685"/>
        <v>-4.9490010000000009</v>
      </c>
      <c r="AQ988" s="31">
        <f t="shared" si="1685"/>
        <v>-4.3866200000000006</v>
      </c>
      <c r="AR988" s="31">
        <f t="shared" si="1685"/>
        <v>-5.8050689999999987</v>
      </c>
      <c r="AS988" s="31">
        <f t="shared" si="1685"/>
        <v>-9.9527501818181818</v>
      </c>
      <c r="AT988" s="31">
        <f t="shared" si="1685"/>
        <v>-4.9282149999999998</v>
      </c>
      <c r="AU988" s="31">
        <f t="shared" si="1685"/>
        <v>-4.3725499999999995</v>
      </c>
    </row>
    <row r="989" spans="1:67" x14ac:dyDescent="0.25">
      <c r="A989" s="25" t="s">
        <v>130</v>
      </c>
      <c r="B989" s="25" t="s">
        <v>103</v>
      </c>
      <c r="C989" s="25" t="s">
        <v>91</v>
      </c>
      <c r="D989" s="26">
        <v>16</v>
      </c>
      <c r="F989" s="29">
        <v>-0.27844099999999999</v>
      </c>
      <c r="G989" s="29">
        <v>0.229578</v>
      </c>
      <c r="H989" s="29">
        <v>0.77360700000000004</v>
      </c>
      <c r="I989" s="29">
        <v>-0.17602400000000001</v>
      </c>
      <c r="J989" s="29">
        <v>0.43895299999999998</v>
      </c>
      <c r="K989" s="29">
        <v>0.52277700000000005</v>
      </c>
      <c r="L989" s="29">
        <v>1.0857490000000001</v>
      </c>
      <c r="M989" s="58">
        <v>-0.214889</v>
      </c>
      <c r="N989" s="58">
        <v>0.85309500000000005</v>
      </c>
      <c r="O989" s="58">
        <v>0.78769100000000003</v>
      </c>
      <c r="R989" s="31"/>
      <c r="S989" s="31">
        <f t="shared" si="1661"/>
        <v>0.229578</v>
      </c>
      <c r="T989" s="31">
        <f t="shared" si="1662"/>
        <v>0.77360700000000004</v>
      </c>
      <c r="U989" s="31">
        <f t="shared" si="1663"/>
        <v>-0.17602400000000001</v>
      </c>
      <c r="V989" s="31">
        <f t="shared" si="1664"/>
        <v>0.43895299999999998</v>
      </c>
      <c r="W989" s="31">
        <f t="shared" si="1665"/>
        <v>0.52277700000000005</v>
      </c>
      <c r="X989" s="31">
        <f t="shared" si="1666"/>
        <v>1.0857490000000001</v>
      </c>
      <c r="Y989" s="60">
        <f t="shared" si="1667"/>
        <v>-0.24955372727272726</v>
      </c>
      <c r="Z989" s="60">
        <f t="shared" si="1668"/>
        <v>0.85309500000000005</v>
      </c>
      <c r="AA989" s="60">
        <f t="shared" si="1669"/>
        <v>0.78769100000000003</v>
      </c>
      <c r="AC989" s="60">
        <f t="shared" si="1684"/>
        <v>0.229578</v>
      </c>
      <c r="AD989" s="60">
        <f t="shared" si="1682"/>
        <v>0.77360700000000004</v>
      </c>
      <c r="AE989" s="60">
        <f t="shared" si="1682"/>
        <v>-0.17602400000000001</v>
      </c>
      <c r="AF989" s="60">
        <f t="shared" si="1682"/>
        <v>0.43895299999999998</v>
      </c>
      <c r="AG989" s="60">
        <f t="shared" si="1682"/>
        <v>0.52277700000000005</v>
      </c>
      <c r="AH989" s="60">
        <f t="shared" si="1682"/>
        <v>1.0857490000000001</v>
      </c>
      <c r="AI989" s="60">
        <f t="shared" si="1682"/>
        <v>-0.24955372727272726</v>
      </c>
      <c r="AJ989" s="60">
        <f t="shared" si="1682"/>
        <v>0.85309500000000005</v>
      </c>
      <c r="AK989" s="60">
        <f t="shared" si="1682"/>
        <v>0.78769100000000003</v>
      </c>
      <c r="AM989" s="31">
        <f t="shared" si="1686"/>
        <v>-7.7104869999999996</v>
      </c>
      <c r="AN989" s="31">
        <f t="shared" si="1685"/>
        <v>-6.8121659999999986</v>
      </c>
      <c r="AO989" s="31">
        <f t="shared" si="1685"/>
        <v>-8.7850019999999986</v>
      </c>
      <c r="AP989" s="31">
        <f t="shared" si="1685"/>
        <v>-4.5100480000000012</v>
      </c>
      <c r="AQ989" s="31">
        <f t="shared" si="1685"/>
        <v>-3.8638430000000006</v>
      </c>
      <c r="AR989" s="31">
        <f t="shared" si="1685"/>
        <v>-4.7193199999999988</v>
      </c>
      <c r="AS989" s="31">
        <f t="shared" si="1685"/>
        <v>-10.20230390909091</v>
      </c>
      <c r="AT989" s="31">
        <f t="shared" si="1685"/>
        <v>-4.0751200000000001</v>
      </c>
      <c r="AU989" s="31">
        <f t="shared" si="1685"/>
        <v>-3.5848589999999994</v>
      </c>
    </row>
    <row r="990" spans="1:67" x14ac:dyDescent="0.25">
      <c r="A990" s="25" t="s">
        <v>130</v>
      </c>
      <c r="B990" s="25" t="s">
        <v>103</v>
      </c>
      <c r="C990" s="25" t="s">
        <v>92</v>
      </c>
      <c r="D990" s="26">
        <v>17</v>
      </c>
      <c r="F990" s="29">
        <v>-0.56863300000000006</v>
      </c>
      <c r="G990" s="29">
        <v>-0.39410000000000001</v>
      </c>
      <c r="H990" s="29">
        <v>-0.12797500000000001</v>
      </c>
      <c r="I990" s="29">
        <v>-0.67517400000000005</v>
      </c>
      <c r="J990" s="29">
        <v>-0.14699300000000001</v>
      </c>
      <c r="K990" s="29">
        <v>8.9409999999999993E-3</v>
      </c>
      <c r="L990" s="29">
        <v>0.35622799999999999</v>
      </c>
      <c r="M990" s="58">
        <v>-0.85234900000000002</v>
      </c>
      <c r="N990" s="58">
        <v>-0.30115700000000001</v>
      </c>
      <c r="O990" s="58">
        <v>-0.60933800000000005</v>
      </c>
      <c r="R990" s="31"/>
      <c r="S990" s="31">
        <f t="shared" si="1661"/>
        <v>-0.39410000000000001</v>
      </c>
      <c r="T990" s="31">
        <f t="shared" si="1662"/>
        <v>-0.12797500000000001</v>
      </c>
      <c r="U990" s="31">
        <f t="shared" si="1663"/>
        <v>-0.67517400000000005</v>
      </c>
      <c r="V990" s="31">
        <f t="shared" si="1664"/>
        <v>-0.14699300000000001</v>
      </c>
      <c r="W990" s="31">
        <f t="shared" si="1665"/>
        <v>8.9409999999999993E-3</v>
      </c>
      <c r="X990" s="31">
        <f t="shared" si="1666"/>
        <v>0.35622799999999999</v>
      </c>
      <c r="Y990" s="60">
        <f t="shared" si="1667"/>
        <v>-0.69759481818181823</v>
      </c>
      <c r="Z990" s="60">
        <f t="shared" si="1668"/>
        <v>-0.30115700000000001</v>
      </c>
      <c r="AA990" s="60">
        <f t="shared" si="1669"/>
        <v>-0.60933800000000005</v>
      </c>
      <c r="AC990" s="60">
        <f t="shared" si="1684"/>
        <v>-0.39410000000000001</v>
      </c>
      <c r="AD990" s="60">
        <f t="shared" si="1682"/>
        <v>-0.12797500000000001</v>
      </c>
      <c r="AE990" s="60">
        <f t="shared" si="1682"/>
        <v>-0.67517400000000005</v>
      </c>
      <c r="AF990" s="60">
        <f t="shared" si="1682"/>
        <v>-0.14699300000000001</v>
      </c>
      <c r="AG990" s="60">
        <f t="shared" si="1682"/>
        <v>8.9409999999999993E-3</v>
      </c>
      <c r="AH990" s="60">
        <f t="shared" si="1682"/>
        <v>0.35622799999999999</v>
      </c>
      <c r="AI990" s="60">
        <f t="shared" si="1682"/>
        <v>-0.69759481818181823</v>
      </c>
      <c r="AJ990" s="60">
        <f t="shared" si="1682"/>
        <v>-0.30115700000000001</v>
      </c>
      <c r="AK990" s="60">
        <f t="shared" si="1682"/>
        <v>-0.60933800000000005</v>
      </c>
      <c r="AM990" s="31">
        <f t="shared" si="1686"/>
        <v>-8.1045870000000004</v>
      </c>
      <c r="AN990" s="31">
        <f t="shared" si="1685"/>
        <v>-6.9401409999999988</v>
      </c>
      <c r="AO990" s="31">
        <f t="shared" si="1685"/>
        <v>-9.4601759999999988</v>
      </c>
      <c r="AP990" s="31">
        <f t="shared" si="1685"/>
        <v>-4.6570410000000013</v>
      </c>
      <c r="AQ990" s="31">
        <f t="shared" si="1685"/>
        <v>-3.8549020000000005</v>
      </c>
      <c r="AR990" s="31">
        <f t="shared" si="1685"/>
        <v>-4.3630919999999991</v>
      </c>
      <c r="AS990" s="31">
        <f t="shared" si="1685"/>
        <v>-10.899898727272728</v>
      </c>
      <c r="AT990" s="31">
        <f t="shared" si="1685"/>
        <v>-4.376277</v>
      </c>
      <c r="AU990" s="31">
        <f t="shared" si="1685"/>
        <v>-4.1941969999999991</v>
      </c>
    </row>
    <row r="991" spans="1:67" x14ac:dyDescent="0.25">
      <c r="A991" s="25" t="s">
        <v>130</v>
      </c>
      <c r="B991" s="25" t="s">
        <v>103</v>
      </c>
      <c r="C991" s="25" t="s">
        <v>93</v>
      </c>
      <c r="D991" s="26">
        <v>18</v>
      </c>
      <c r="F991" s="29">
        <v>-1.381958</v>
      </c>
      <c r="G991" s="29">
        <v>-0.43733300000000003</v>
      </c>
      <c r="H991" s="29">
        <v>-7.5453000000000006E-2</v>
      </c>
      <c r="I991" s="29">
        <v>-0.86375400000000002</v>
      </c>
      <c r="J991" s="29">
        <v>-0.68610499999999996</v>
      </c>
      <c r="K991" s="29">
        <v>-0.53170899999999999</v>
      </c>
      <c r="L991" s="29">
        <v>-5.5129999999999997E-3</v>
      </c>
      <c r="M991" s="58">
        <v>-1.400606</v>
      </c>
      <c r="N991" s="58">
        <v>-0.71502299999999996</v>
      </c>
      <c r="O991" s="58">
        <v>-1.6698550000000001</v>
      </c>
      <c r="R991" s="31"/>
      <c r="S991" s="31">
        <f t="shared" si="1661"/>
        <v>-0.43733300000000003</v>
      </c>
      <c r="T991" s="31">
        <f t="shared" si="1662"/>
        <v>-7.5453000000000006E-2</v>
      </c>
      <c r="U991" s="31">
        <f t="shared" si="1663"/>
        <v>-0.86375400000000002</v>
      </c>
      <c r="V991" s="31">
        <f t="shared" si="1664"/>
        <v>-0.68610499999999996</v>
      </c>
      <c r="W991" s="31">
        <f t="shared" si="1665"/>
        <v>-0.53170899999999999</v>
      </c>
      <c r="X991" s="31">
        <f t="shared" si="1666"/>
        <v>-5.5129999999999997E-3</v>
      </c>
      <c r="Y991" s="60">
        <f t="shared" si="1667"/>
        <v>-1.3904343636363636</v>
      </c>
      <c r="Z991" s="60">
        <f t="shared" si="1668"/>
        <v>-0.71502299999999996</v>
      </c>
      <c r="AA991" s="60">
        <f t="shared" si="1669"/>
        <v>-1.6698550000000001</v>
      </c>
      <c r="AC991" s="60">
        <f t="shared" si="1684"/>
        <v>-0.43733300000000003</v>
      </c>
      <c r="AD991" s="60">
        <f t="shared" si="1682"/>
        <v>-7.5453000000000006E-2</v>
      </c>
      <c r="AE991" s="60">
        <f t="shared" si="1682"/>
        <v>-0.86375400000000002</v>
      </c>
      <c r="AF991" s="60">
        <f t="shared" si="1682"/>
        <v>-0.68610499999999996</v>
      </c>
      <c r="AG991" s="60">
        <f t="shared" si="1682"/>
        <v>-0.53170899999999999</v>
      </c>
      <c r="AH991" s="60">
        <f t="shared" si="1682"/>
        <v>-5.5129999999999997E-3</v>
      </c>
      <c r="AI991" s="60">
        <f t="shared" si="1682"/>
        <v>-1.3904343636363636</v>
      </c>
      <c r="AJ991" s="60">
        <f t="shared" si="1682"/>
        <v>-0.71502299999999996</v>
      </c>
      <c r="AK991" s="60">
        <f t="shared" si="1682"/>
        <v>-1.6698550000000001</v>
      </c>
      <c r="AM991" s="31">
        <f t="shared" si="1686"/>
        <v>-8.5419200000000011</v>
      </c>
      <c r="AN991" s="31">
        <f t="shared" si="1685"/>
        <v>-7.0155939999999992</v>
      </c>
      <c r="AO991" s="31">
        <f t="shared" si="1685"/>
        <v>-10.323929999999999</v>
      </c>
      <c r="AP991" s="31">
        <f t="shared" si="1685"/>
        <v>-5.3431460000000008</v>
      </c>
      <c r="AQ991" s="31">
        <f t="shared" si="1685"/>
        <v>-4.3866110000000003</v>
      </c>
      <c r="AR991" s="31">
        <f t="shared" si="1685"/>
        <v>-4.3686049999999987</v>
      </c>
      <c r="AS991" s="31">
        <f t="shared" si="1685"/>
        <v>-12.29033309090909</v>
      </c>
      <c r="AT991" s="31">
        <f t="shared" si="1685"/>
        <v>-5.0913000000000004</v>
      </c>
      <c r="AU991" s="31">
        <f t="shared" si="1685"/>
        <v>-5.8640519999999992</v>
      </c>
    </row>
    <row r="992" spans="1:67" x14ac:dyDescent="0.25">
      <c r="A992" s="25" t="s">
        <v>130</v>
      </c>
      <c r="B992" s="25" t="s">
        <v>90</v>
      </c>
      <c r="C992" s="25" t="s">
        <v>91</v>
      </c>
      <c r="D992" s="26">
        <v>19</v>
      </c>
      <c r="F992" s="29">
        <v>-1.2012769999999999</v>
      </c>
      <c r="G992" s="29">
        <v>0.20460999999999999</v>
      </c>
      <c r="H992" s="29">
        <v>0.86980299999999999</v>
      </c>
      <c r="I992" s="29">
        <v>-0.58846900000000002</v>
      </c>
      <c r="J992" s="29">
        <v>-0.52913100000000002</v>
      </c>
      <c r="K992" s="29">
        <v>-0.20538500000000001</v>
      </c>
      <c r="L992" s="29">
        <v>0.65283800000000003</v>
      </c>
      <c r="M992" s="58">
        <v>-1.439268</v>
      </c>
      <c r="N992" s="58">
        <v>0.70366499999999998</v>
      </c>
      <c r="O992" s="58">
        <v>0.51858899999999997</v>
      </c>
      <c r="R992" s="31"/>
      <c r="S992" s="31">
        <f t="shared" si="1661"/>
        <v>0.20460999999999999</v>
      </c>
      <c r="T992" s="31">
        <f t="shared" si="1662"/>
        <v>0.86980299999999999</v>
      </c>
      <c r="U992" s="31">
        <f t="shared" si="1663"/>
        <v>-0.58846900000000002</v>
      </c>
      <c r="V992" s="31">
        <f t="shared" si="1664"/>
        <v>-0.52913100000000002</v>
      </c>
      <c r="W992" s="31">
        <f t="shared" si="1665"/>
        <v>-0.20538500000000001</v>
      </c>
      <c r="X992" s="31">
        <f t="shared" si="1666"/>
        <v>0.65283800000000003</v>
      </c>
      <c r="Y992" s="60">
        <f t="shared" si="1667"/>
        <v>-1.309454727272727</v>
      </c>
      <c r="Z992" s="60">
        <f t="shared" si="1668"/>
        <v>0.70366499999999998</v>
      </c>
      <c r="AA992" s="60">
        <f t="shared" si="1669"/>
        <v>0.51858899999999997</v>
      </c>
      <c r="AC992" s="60">
        <f t="shared" si="1684"/>
        <v>0.20460999999999999</v>
      </c>
      <c r="AD992" s="60">
        <f t="shared" si="1682"/>
        <v>0.86980299999999999</v>
      </c>
      <c r="AE992" s="60">
        <f t="shared" si="1682"/>
        <v>-0.58846900000000002</v>
      </c>
      <c r="AF992" s="60">
        <f t="shared" si="1682"/>
        <v>-0.52913100000000002</v>
      </c>
      <c r="AG992" s="60">
        <f t="shared" si="1682"/>
        <v>-0.20538500000000001</v>
      </c>
      <c r="AH992" s="60">
        <f t="shared" si="1682"/>
        <v>0.65283800000000003</v>
      </c>
      <c r="AI992" s="60">
        <f t="shared" si="1682"/>
        <v>-1.309454727272727</v>
      </c>
      <c r="AJ992" s="60">
        <f t="shared" si="1682"/>
        <v>0.70366499999999998</v>
      </c>
      <c r="AK992" s="60">
        <f t="shared" si="1682"/>
        <v>0.51858899999999997</v>
      </c>
      <c r="AM992" s="31">
        <f t="shared" si="1686"/>
        <v>-8.3373100000000004</v>
      </c>
      <c r="AN992" s="31">
        <f t="shared" si="1685"/>
        <v>-6.1457909999999991</v>
      </c>
      <c r="AO992" s="31">
        <f t="shared" si="1685"/>
        <v>-10.912398999999999</v>
      </c>
      <c r="AP992" s="31">
        <f t="shared" si="1685"/>
        <v>-5.8722770000000004</v>
      </c>
      <c r="AQ992" s="31">
        <f t="shared" si="1685"/>
        <v>-4.591996</v>
      </c>
      <c r="AR992" s="31">
        <f t="shared" si="1685"/>
        <v>-3.7157669999999987</v>
      </c>
      <c r="AS992" s="31">
        <f t="shared" si="1685"/>
        <v>-13.599787818181817</v>
      </c>
      <c r="AT992" s="31">
        <f t="shared" si="1685"/>
        <v>-4.3876350000000004</v>
      </c>
      <c r="AU992" s="31">
        <f t="shared" si="1685"/>
        <v>-5.3454629999999987</v>
      </c>
    </row>
    <row r="993" spans="1:67" x14ac:dyDescent="0.25">
      <c r="A993" s="25" t="s">
        <v>130</v>
      </c>
      <c r="B993" s="25" t="s">
        <v>90</v>
      </c>
      <c r="C993" s="25" t="s">
        <v>92</v>
      </c>
      <c r="D993" s="26">
        <v>20</v>
      </c>
      <c r="F993" s="29">
        <v>-1.1841919999999999</v>
      </c>
      <c r="G993" s="29">
        <v>-1.214513</v>
      </c>
      <c r="H993" s="29">
        <v>-1.519614</v>
      </c>
      <c r="I993" s="29">
        <v>-1.4441349999999999</v>
      </c>
      <c r="J993" s="29">
        <v>-1.0157069999999999</v>
      </c>
      <c r="K993" s="29">
        <v>-0.786744</v>
      </c>
      <c r="L993" s="29">
        <v>-0.626776</v>
      </c>
      <c r="M993" s="58">
        <v>-0.59735899999999997</v>
      </c>
      <c r="N993" s="58">
        <v>-0.60700100000000001</v>
      </c>
      <c r="O993" s="58">
        <v>-1.123475</v>
      </c>
      <c r="R993" s="31"/>
      <c r="S993" s="31">
        <f t="shared" si="1661"/>
        <v>-1.214513</v>
      </c>
      <c r="T993" s="31">
        <f t="shared" si="1662"/>
        <v>-1.519614</v>
      </c>
      <c r="U993" s="31">
        <f t="shared" si="1663"/>
        <v>-1.4441349999999999</v>
      </c>
      <c r="V993" s="31">
        <f t="shared" si="1664"/>
        <v>-1.0157069999999999</v>
      </c>
      <c r="W993" s="31">
        <f t="shared" si="1665"/>
        <v>-0.786744</v>
      </c>
      <c r="X993" s="31">
        <f t="shared" si="1666"/>
        <v>-0.626776</v>
      </c>
      <c r="Y993" s="60">
        <f t="shared" si="1667"/>
        <v>-0.91744972727272722</v>
      </c>
      <c r="Z993" s="60">
        <f t="shared" si="1668"/>
        <v>-0.60700100000000001</v>
      </c>
      <c r="AA993" s="60">
        <f t="shared" si="1669"/>
        <v>-1.123475</v>
      </c>
      <c r="AC993" s="60">
        <f t="shared" si="1684"/>
        <v>-1.214513</v>
      </c>
      <c r="AD993" s="60">
        <f t="shared" si="1682"/>
        <v>-1.519614</v>
      </c>
      <c r="AE993" s="60">
        <f t="shared" si="1682"/>
        <v>-1.4441349999999999</v>
      </c>
      <c r="AF993" s="60">
        <f t="shared" si="1682"/>
        <v>-1.0157069999999999</v>
      </c>
      <c r="AG993" s="60">
        <f t="shared" si="1682"/>
        <v>-0.786744</v>
      </c>
      <c r="AH993" s="60">
        <f t="shared" si="1682"/>
        <v>-0.626776</v>
      </c>
      <c r="AI993" s="60">
        <f t="shared" si="1682"/>
        <v>-0.91744972727272722</v>
      </c>
      <c r="AJ993" s="60">
        <f t="shared" si="1682"/>
        <v>-0.60700100000000001</v>
      </c>
      <c r="AK993" s="60">
        <f t="shared" si="1682"/>
        <v>-1.123475</v>
      </c>
      <c r="AM993" s="31">
        <f t="shared" si="1686"/>
        <v>-9.5518230000000006</v>
      </c>
      <c r="AN993" s="31">
        <f t="shared" si="1685"/>
        <v>-7.6654049999999989</v>
      </c>
      <c r="AO993" s="31">
        <f t="shared" si="1685"/>
        <v>-12.356533999999998</v>
      </c>
      <c r="AP993" s="31">
        <f t="shared" si="1685"/>
        <v>-6.8879840000000003</v>
      </c>
      <c r="AQ993" s="31">
        <f t="shared" si="1685"/>
        <v>-5.3787399999999996</v>
      </c>
      <c r="AR993" s="31">
        <f t="shared" si="1685"/>
        <v>-4.3425429999999992</v>
      </c>
      <c r="AS993" s="31">
        <f t="shared" si="1685"/>
        <v>-14.517237545454543</v>
      </c>
      <c r="AT993" s="31">
        <f t="shared" si="1685"/>
        <v>-4.9946360000000007</v>
      </c>
      <c r="AU993" s="31">
        <f t="shared" si="1685"/>
        <v>-6.4689379999999987</v>
      </c>
    </row>
    <row r="994" spans="1:67" x14ac:dyDescent="0.25">
      <c r="A994" s="25" t="s">
        <v>130</v>
      </c>
      <c r="B994" s="25" t="s">
        <v>90</v>
      </c>
      <c r="C994" s="25" t="s">
        <v>93</v>
      </c>
      <c r="D994" s="26">
        <v>21</v>
      </c>
      <c r="F994" s="29">
        <v>-0.863819</v>
      </c>
      <c r="G994" s="29">
        <v>-1.0286789999999999</v>
      </c>
      <c r="H994" s="29">
        <v>-1.356061</v>
      </c>
      <c r="I994" s="29">
        <v>-0.87955000000000005</v>
      </c>
      <c r="J994" s="29">
        <v>-0.86138700000000001</v>
      </c>
      <c r="K994" s="29">
        <v>-0.84309500000000004</v>
      </c>
      <c r="L994" s="29">
        <v>-0.70480200000000004</v>
      </c>
      <c r="M994" s="58">
        <v>-0.43023400000000001</v>
      </c>
      <c r="N994" s="58">
        <v>-0.85796499999999998</v>
      </c>
      <c r="O994" s="58">
        <v>-1.4215500000000001</v>
      </c>
      <c r="R994" s="31"/>
      <c r="S994" s="31">
        <f t="shared" si="1661"/>
        <v>-1.0286789999999999</v>
      </c>
      <c r="T994" s="31">
        <f t="shared" si="1662"/>
        <v>-1.356061</v>
      </c>
      <c r="U994" s="31">
        <f t="shared" si="1663"/>
        <v>-0.87955000000000005</v>
      </c>
      <c r="V994" s="31">
        <f t="shared" si="1664"/>
        <v>-0.86138700000000001</v>
      </c>
      <c r="W994" s="31">
        <f t="shared" si="1665"/>
        <v>-0.84309500000000004</v>
      </c>
      <c r="X994" s="31">
        <f t="shared" si="1666"/>
        <v>-0.70480200000000004</v>
      </c>
      <c r="Y994" s="60">
        <f t="shared" si="1667"/>
        <v>-0.66673490909090916</v>
      </c>
      <c r="Z994" s="60">
        <f t="shared" si="1668"/>
        <v>-0.85796499999999998</v>
      </c>
      <c r="AA994" s="60">
        <f t="shared" si="1669"/>
        <v>-1.4215500000000001</v>
      </c>
      <c r="AC994" s="60">
        <f t="shared" si="1684"/>
        <v>-1.0286789999999999</v>
      </c>
      <c r="AD994" s="60">
        <f t="shared" si="1682"/>
        <v>-1.356061</v>
      </c>
      <c r="AE994" s="60">
        <f t="shared" si="1682"/>
        <v>-0.87955000000000005</v>
      </c>
      <c r="AF994" s="60">
        <f t="shared" si="1682"/>
        <v>-0.86138700000000001</v>
      </c>
      <c r="AG994" s="60">
        <f t="shared" si="1682"/>
        <v>-0.84309500000000004</v>
      </c>
      <c r="AH994" s="60">
        <f t="shared" si="1682"/>
        <v>-0.70480200000000004</v>
      </c>
      <c r="AI994" s="60">
        <f t="shared" si="1682"/>
        <v>-0.66673490909090916</v>
      </c>
      <c r="AJ994" s="60">
        <f t="shared" si="1682"/>
        <v>-0.85796499999999998</v>
      </c>
      <c r="AK994" s="60">
        <f t="shared" si="1682"/>
        <v>-1.4215500000000001</v>
      </c>
      <c r="AM994" s="31">
        <f t="shared" si="1686"/>
        <v>-10.580502000000001</v>
      </c>
      <c r="AN994" s="31">
        <f t="shared" si="1685"/>
        <v>-9.0214659999999984</v>
      </c>
      <c r="AO994" s="31">
        <f t="shared" si="1685"/>
        <v>-13.236083999999998</v>
      </c>
      <c r="AP994" s="31">
        <f t="shared" si="1685"/>
        <v>-7.749371</v>
      </c>
      <c r="AQ994" s="31">
        <f t="shared" si="1685"/>
        <v>-6.2218349999999996</v>
      </c>
      <c r="AR994" s="31">
        <f t="shared" si="1685"/>
        <v>-5.0473449999999991</v>
      </c>
      <c r="AS994" s="31">
        <f t="shared" si="1685"/>
        <v>-15.183972454545453</v>
      </c>
      <c r="AT994" s="31">
        <f t="shared" si="1685"/>
        <v>-5.8526010000000008</v>
      </c>
      <c r="AU994" s="31">
        <f t="shared" si="1685"/>
        <v>-7.8904879999999986</v>
      </c>
    </row>
    <row r="995" spans="1:67" x14ac:dyDescent="0.25">
      <c r="A995" s="25" t="s">
        <v>130</v>
      </c>
      <c r="B995" s="25" t="s">
        <v>94</v>
      </c>
      <c r="C995" s="25" t="s">
        <v>91</v>
      </c>
      <c r="D995" s="26">
        <v>22</v>
      </c>
      <c r="F995" s="29">
        <v>-1.0397099999999999</v>
      </c>
      <c r="G995" s="29">
        <v>-0.60296099999999997</v>
      </c>
      <c r="H995" s="29">
        <v>5.4126000000000001E-2</v>
      </c>
      <c r="I995" s="29">
        <v>-0.81759000000000004</v>
      </c>
      <c r="J995" s="29">
        <v>-1.0531200000000001</v>
      </c>
      <c r="K995" s="29">
        <v>-0.89206300000000005</v>
      </c>
      <c r="L995" s="29">
        <v>-0.223496</v>
      </c>
      <c r="M995" s="58">
        <v>-1.0460419999999999</v>
      </c>
      <c r="N995" s="58">
        <v>-1.018194</v>
      </c>
      <c r="O995" s="58">
        <v>-1.27366</v>
      </c>
      <c r="R995" s="31"/>
      <c r="S995" s="31">
        <f t="shared" si="1661"/>
        <v>-0.60296099999999997</v>
      </c>
      <c r="T995" s="31">
        <f t="shared" si="1662"/>
        <v>5.4126000000000001E-2</v>
      </c>
      <c r="U995" s="31">
        <f t="shared" si="1663"/>
        <v>-0.81759000000000004</v>
      </c>
      <c r="V995" s="31">
        <f t="shared" si="1664"/>
        <v>-1.0531200000000001</v>
      </c>
      <c r="W995" s="31">
        <f t="shared" si="1665"/>
        <v>-0.89206300000000005</v>
      </c>
      <c r="X995" s="31">
        <f t="shared" si="1666"/>
        <v>-0.223496</v>
      </c>
      <c r="Y995" s="60">
        <f t="shared" si="1667"/>
        <v>-1.0425881818181819</v>
      </c>
      <c r="Z995" s="60">
        <f t="shared" si="1668"/>
        <v>-1.018194</v>
      </c>
      <c r="AA995" s="60">
        <f t="shared" si="1669"/>
        <v>-1.27366</v>
      </c>
      <c r="AC995" s="60">
        <f t="shared" si="1684"/>
        <v>-0.60296099999999997</v>
      </c>
      <c r="AD995" s="60">
        <f t="shared" si="1682"/>
        <v>5.4126000000000001E-2</v>
      </c>
      <c r="AE995" s="60">
        <f t="shared" si="1682"/>
        <v>-0.81759000000000004</v>
      </c>
      <c r="AF995" s="60">
        <f t="shared" si="1682"/>
        <v>-1.0531200000000001</v>
      </c>
      <c r="AG995" s="60">
        <f t="shared" si="1682"/>
        <v>-0.89206300000000005</v>
      </c>
      <c r="AH995" s="60">
        <f t="shared" si="1682"/>
        <v>-0.223496</v>
      </c>
      <c r="AI995" s="60">
        <f t="shared" si="1682"/>
        <v>-1.0425881818181819</v>
      </c>
      <c r="AJ995" s="60">
        <f t="shared" si="1682"/>
        <v>-1.018194</v>
      </c>
      <c r="AK995" s="60">
        <f t="shared" si="1682"/>
        <v>-1.27366</v>
      </c>
      <c r="AM995" s="31">
        <f t="shared" si="1686"/>
        <v>-11.183463000000001</v>
      </c>
      <c r="AN995" s="31">
        <f t="shared" si="1685"/>
        <v>-8.9673399999999983</v>
      </c>
      <c r="AO995" s="31">
        <f t="shared" si="1685"/>
        <v>-14.053673999999997</v>
      </c>
      <c r="AP995" s="31">
        <f t="shared" si="1685"/>
        <v>-8.8024909999999998</v>
      </c>
      <c r="AQ995" s="31">
        <f t="shared" si="1685"/>
        <v>-7.1138979999999998</v>
      </c>
      <c r="AR995" s="31">
        <f t="shared" si="1685"/>
        <v>-5.270840999999999</v>
      </c>
      <c r="AS995" s="31">
        <f t="shared" si="1685"/>
        <v>-16.226560636363633</v>
      </c>
      <c r="AT995" s="31">
        <f t="shared" si="1685"/>
        <v>-6.8707950000000011</v>
      </c>
      <c r="AU995" s="31">
        <f t="shared" si="1685"/>
        <v>-9.1641479999999991</v>
      </c>
    </row>
    <row r="996" spans="1:67" x14ac:dyDescent="0.25">
      <c r="A996" s="25" t="s">
        <v>130</v>
      </c>
      <c r="B996" s="25" t="s">
        <v>94</v>
      </c>
      <c r="C996" s="25" t="s">
        <v>92</v>
      </c>
      <c r="D996" s="26">
        <v>23</v>
      </c>
      <c r="F996" s="29">
        <v>-1.1975089999999999</v>
      </c>
      <c r="G996" s="29">
        <v>-1.5142739999999999</v>
      </c>
      <c r="H996" s="29">
        <v>-0.96108199999999999</v>
      </c>
      <c r="I996" s="29">
        <v>-1.1650229999999999</v>
      </c>
      <c r="J996" s="29">
        <v>-1.128376</v>
      </c>
      <c r="K996" s="29">
        <v>-0.79875099999999999</v>
      </c>
      <c r="L996" s="29">
        <v>-0.65789299999999995</v>
      </c>
      <c r="M996" s="58">
        <v>-1.1744600000000001</v>
      </c>
      <c r="N996" s="58">
        <v>-1.2187250000000001</v>
      </c>
      <c r="O996" s="58">
        <v>-1.231185</v>
      </c>
      <c r="R996" s="31"/>
      <c r="S996" s="31">
        <f t="shared" si="1661"/>
        <v>-1.5142739999999999</v>
      </c>
      <c r="T996" s="31">
        <f t="shared" si="1662"/>
        <v>-0.96108199999999999</v>
      </c>
      <c r="U996" s="31">
        <f t="shared" si="1663"/>
        <v>-1.1650229999999999</v>
      </c>
      <c r="V996" s="31">
        <f t="shared" si="1664"/>
        <v>-1.128376</v>
      </c>
      <c r="W996" s="31">
        <f t="shared" si="1665"/>
        <v>-0.79875099999999999</v>
      </c>
      <c r="X996" s="31">
        <f t="shared" si="1666"/>
        <v>-0.65789299999999995</v>
      </c>
      <c r="Y996" s="60">
        <f t="shared" si="1667"/>
        <v>-1.1870321818181819</v>
      </c>
      <c r="Z996" s="60">
        <f t="shared" si="1668"/>
        <v>-1.2187250000000001</v>
      </c>
      <c r="AA996" s="60">
        <f t="shared" si="1669"/>
        <v>-1.231185</v>
      </c>
      <c r="AC996" s="60">
        <f t="shared" si="1684"/>
        <v>-1.5142739999999999</v>
      </c>
      <c r="AD996" s="60">
        <f t="shared" ref="AD996:AD1000" si="1687">T996</f>
        <v>-0.96108199999999999</v>
      </c>
      <c r="AE996" s="60">
        <f t="shared" ref="AE996:AE1000" si="1688">U996</f>
        <v>-1.1650229999999999</v>
      </c>
      <c r="AF996" s="60">
        <f t="shared" ref="AF996:AF1000" si="1689">V996</f>
        <v>-1.128376</v>
      </c>
      <c r="AG996" s="60">
        <f t="shared" ref="AG996:AG1000" si="1690">W996</f>
        <v>-0.79875099999999999</v>
      </c>
      <c r="AH996" s="60">
        <f t="shared" ref="AH996:AH1000" si="1691">X996</f>
        <v>-0.65789299999999995</v>
      </c>
      <c r="AI996" s="60">
        <f t="shared" ref="AI996:AI1000" si="1692">Y996</f>
        <v>-1.1870321818181819</v>
      </c>
      <c r="AJ996" s="60">
        <f t="shared" ref="AJ996:AJ1000" si="1693">Z996</f>
        <v>-1.2187250000000001</v>
      </c>
      <c r="AK996" s="60">
        <f t="shared" ref="AK996:AK1000" si="1694">AA996</f>
        <v>-1.231185</v>
      </c>
      <c r="AM996" s="31">
        <f t="shared" si="1686"/>
        <v>-12.697737000000002</v>
      </c>
      <c r="AN996" s="31">
        <f t="shared" si="1685"/>
        <v>-9.9284219999999976</v>
      </c>
      <c r="AO996" s="31">
        <f t="shared" si="1685"/>
        <v>-15.218696999999997</v>
      </c>
      <c r="AP996" s="31">
        <f t="shared" si="1685"/>
        <v>-9.9308669999999992</v>
      </c>
      <c r="AQ996" s="31">
        <f t="shared" si="1685"/>
        <v>-7.912649</v>
      </c>
      <c r="AR996" s="31">
        <f t="shared" si="1685"/>
        <v>-5.9287339999999986</v>
      </c>
      <c r="AS996" s="31">
        <f t="shared" si="1685"/>
        <v>-17.413592818181815</v>
      </c>
      <c r="AT996" s="31">
        <f t="shared" si="1685"/>
        <v>-8.0895200000000003</v>
      </c>
      <c r="AU996" s="31">
        <f t="shared" si="1685"/>
        <v>-10.395332999999999</v>
      </c>
    </row>
    <row r="997" spans="1:67" x14ac:dyDescent="0.25">
      <c r="A997" s="25" t="s">
        <v>130</v>
      </c>
      <c r="B997" s="25" t="s">
        <v>94</v>
      </c>
      <c r="C997" s="25" t="s">
        <v>93</v>
      </c>
      <c r="D997" s="26">
        <v>24</v>
      </c>
      <c r="F997" s="29">
        <v>-0.57844300000000004</v>
      </c>
      <c r="G997" s="29">
        <v>-0.20074</v>
      </c>
      <c r="H997" s="29">
        <v>-0.30738100000000002</v>
      </c>
      <c r="I997" s="29">
        <v>-0.57818800000000004</v>
      </c>
      <c r="J997" s="29">
        <v>-0.841283</v>
      </c>
      <c r="K997" s="29">
        <v>-0.52473400000000003</v>
      </c>
      <c r="L997" s="29">
        <v>-6.4435000000000006E-2</v>
      </c>
      <c r="M997" s="58">
        <v>-0.14879999999999999</v>
      </c>
      <c r="N997" s="58">
        <v>-0.72206400000000004</v>
      </c>
      <c r="O997" s="58">
        <v>-1.3219019999999999</v>
      </c>
      <c r="R997" s="31"/>
      <c r="S997" s="31">
        <f t="shared" si="1661"/>
        <v>-0.20074</v>
      </c>
      <c r="T997" s="31">
        <f t="shared" si="1662"/>
        <v>-0.30738100000000002</v>
      </c>
      <c r="U997" s="31">
        <f t="shared" si="1663"/>
        <v>-0.57818800000000004</v>
      </c>
      <c r="V997" s="31">
        <f t="shared" si="1664"/>
        <v>-0.841283</v>
      </c>
      <c r="W997" s="31">
        <f t="shared" si="1665"/>
        <v>-0.52473400000000003</v>
      </c>
      <c r="X997" s="31">
        <f t="shared" si="1666"/>
        <v>-6.4435000000000006E-2</v>
      </c>
      <c r="Y997" s="60">
        <f t="shared" si="1667"/>
        <v>-0.38315072727272725</v>
      </c>
      <c r="Z997" s="60">
        <f t="shared" si="1668"/>
        <v>-0.72206400000000004</v>
      </c>
      <c r="AA997" s="60">
        <f t="shared" si="1669"/>
        <v>-1.3219019999999999</v>
      </c>
      <c r="AC997" s="60">
        <f t="shared" si="1684"/>
        <v>-0.20074</v>
      </c>
      <c r="AD997" s="60">
        <f t="shared" si="1687"/>
        <v>-0.30738100000000002</v>
      </c>
      <c r="AE997" s="60">
        <f t="shared" si="1688"/>
        <v>-0.57818800000000004</v>
      </c>
      <c r="AF997" s="60">
        <f t="shared" si="1689"/>
        <v>-0.841283</v>
      </c>
      <c r="AG997" s="60">
        <f t="shared" si="1690"/>
        <v>-0.52473400000000003</v>
      </c>
      <c r="AH997" s="60">
        <f t="shared" si="1691"/>
        <v>-6.4435000000000006E-2</v>
      </c>
      <c r="AI997" s="60">
        <f t="shared" si="1692"/>
        <v>-0.38315072727272725</v>
      </c>
      <c r="AJ997" s="60">
        <f t="shared" si="1693"/>
        <v>-0.72206400000000004</v>
      </c>
      <c r="AK997" s="60">
        <f t="shared" si="1694"/>
        <v>-1.3219019999999999</v>
      </c>
      <c r="AM997" s="31">
        <f t="shared" si="1686"/>
        <v>-12.898477000000002</v>
      </c>
      <c r="AN997" s="31">
        <f t="shared" ref="AN997:AN1000" si="1695">AD997+AN996</f>
        <v>-10.235802999999997</v>
      </c>
      <c r="AO997" s="31">
        <f t="shared" ref="AO997:AO1000" si="1696">AE997+AO996</f>
        <v>-15.796884999999998</v>
      </c>
      <c r="AP997" s="31">
        <f t="shared" ref="AP997:AP1000" si="1697">AF997+AP996</f>
        <v>-10.77215</v>
      </c>
      <c r="AQ997" s="31">
        <f t="shared" ref="AQ997:AQ1000" si="1698">AG997+AQ996</f>
        <v>-8.4373830000000005</v>
      </c>
      <c r="AR997" s="31">
        <f t="shared" ref="AR997:AR1000" si="1699">AH997+AR996</f>
        <v>-5.9931689999999982</v>
      </c>
      <c r="AS997" s="31">
        <f t="shared" ref="AS997:AS1000" si="1700">AI997+AS996</f>
        <v>-17.796743545454543</v>
      </c>
      <c r="AT997" s="31">
        <f t="shared" ref="AT997:AT1000" si="1701">AJ997+AT996</f>
        <v>-8.8115839999999999</v>
      </c>
      <c r="AU997" s="31">
        <f t="shared" ref="AU997:AU1000" si="1702">AK997+AU996</f>
        <v>-11.717234999999999</v>
      </c>
    </row>
    <row r="998" spans="1:67" x14ac:dyDescent="0.25">
      <c r="A998" s="25" t="s">
        <v>130</v>
      </c>
      <c r="B998" s="25" t="s">
        <v>95</v>
      </c>
      <c r="C998" s="25" t="s">
        <v>91</v>
      </c>
      <c r="D998" s="26">
        <v>25</v>
      </c>
      <c r="F998" s="29">
        <v>-1.102441</v>
      </c>
      <c r="G998" s="29">
        <v>-1.562449</v>
      </c>
      <c r="H998" s="29">
        <v>-1.186955</v>
      </c>
      <c r="I998" s="29">
        <v>-1.4322870000000001</v>
      </c>
      <c r="J998" s="29">
        <v>-1.6476170000000001</v>
      </c>
      <c r="K998" s="29">
        <v>-1.5073000000000001</v>
      </c>
      <c r="L998" s="29">
        <v>-1.175303</v>
      </c>
      <c r="M998" s="58">
        <v>-0.73772899999999997</v>
      </c>
      <c r="N998" s="58">
        <v>-1.8549869999999999</v>
      </c>
      <c r="O998" s="58">
        <v>-1.8894949999999999</v>
      </c>
      <c r="R998" s="31"/>
      <c r="S998" s="31">
        <f t="shared" si="1661"/>
        <v>-1.562449</v>
      </c>
      <c r="T998" s="31">
        <f t="shared" si="1662"/>
        <v>-1.186955</v>
      </c>
      <c r="U998" s="31">
        <f t="shared" si="1663"/>
        <v>-1.4322870000000001</v>
      </c>
      <c r="V998" s="31">
        <f t="shared" si="1664"/>
        <v>-1.6476170000000001</v>
      </c>
      <c r="W998" s="31">
        <f t="shared" si="1665"/>
        <v>-1.5073000000000001</v>
      </c>
      <c r="X998" s="31">
        <f t="shared" si="1666"/>
        <v>-1.175303</v>
      </c>
      <c r="Y998" s="60">
        <f t="shared" si="1667"/>
        <v>-0.93666281818181818</v>
      </c>
      <c r="Z998" s="60">
        <f t="shared" si="1668"/>
        <v>-1.8549869999999999</v>
      </c>
      <c r="AA998" s="60">
        <f t="shared" si="1669"/>
        <v>-1.8894949999999999</v>
      </c>
      <c r="AC998" s="60">
        <f t="shared" si="1684"/>
        <v>-1.562449</v>
      </c>
      <c r="AD998" s="60">
        <f t="shared" si="1687"/>
        <v>-1.186955</v>
      </c>
      <c r="AE998" s="60">
        <f t="shared" si="1688"/>
        <v>-1.4322870000000001</v>
      </c>
      <c r="AF998" s="60">
        <f t="shared" si="1689"/>
        <v>-1.6476170000000001</v>
      </c>
      <c r="AG998" s="60">
        <f t="shared" si="1690"/>
        <v>-1.5073000000000001</v>
      </c>
      <c r="AH998" s="60">
        <f t="shared" si="1691"/>
        <v>-1.175303</v>
      </c>
      <c r="AI998" s="60">
        <f t="shared" si="1692"/>
        <v>-0.93666281818181818</v>
      </c>
      <c r="AJ998" s="60">
        <f t="shared" si="1693"/>
        <v>-1.8549869999999999</v>
      </c>
      <c r="AK998" s="60">
        <f t="shared" si="1694"/>
        <v>-1.8894949999999999</v>
      </c>
      <c r="AM998" s="31">
        <f t="shared" si="1686"/>
        <v>-14.460926000000001</v>
      </c>
      <c r="AN998" s="31">
        <f t="shared" si="1695"/>
        <v>-11.422757999999996</v>
      </c>
      <c r="AO998" s="31">
        <f t="shared" si="1696"/>
        <v>-17.229171999999998</v>
      </c>
      <c r="AP998" s="31">
        <f t="shared" si="1697"/>
        <v>-12.419767</v>
      </c>
      <c r="AQ998" s="31">
        <f t="shared" si="1698"/>
        <v>-9.9446830000000013</v>
      </c>
      <c r="AR998" s="31">
        <f t="shared" si="1699"/>
        <v>-7.1684719999999977</v>
      </c>
      <c r="AS998" s="31">
        <f t="shared" si="1700"/>
        <v>-18.733406363636362</v>
      </c>
      <c r="AT998" s="31">
        <f t="shared" si="1701"/>
        <v>-10.666570999999999</v>
      </c>
      <c r="AU998" s="31">
        <f t="shared" si="1702"/>
        <v>-13.606729999999999</v>
      </c>
    </row>
    <row r="999" spans="1:67" x14ac:dyDescent="0.25">
      <c r="A999" s="25" t="s">
        <v>130</v>
      </c>
      <c r="B999" s="25" t="s">
        <v>95</v>
      </c>
      <c r="C999" s="25" t="s">
        <v>92</v>
      </c>
      <c r="D999" s="26">
        <v>26</v>
      </c>
      <c r="F999" s="29">
        <v>-0.79013299999999997</v>
      </c>
      <c r="G999" s="29">
        <v>-0.62079300000000004</v>
      </c>
      <c r="H999" s="29">
        <v>-0.14174600000000001</v>
      </c>
      <c r="I999" s="29">
        <v>-0.99439</v>
      </c>
      <c r="J999" s="29">
        <v>-1.2651030000000001</v>
      </c>
      <c r="K999" s="29">
        <v>-0.91117700000000001</v>
      </c>
      <c r="L999" s="29">
        <v>-0.374444</v>
      </c>
      <c r="M999" s="58">
        <v>-0.49224899999999999</v>
      </c>
      <c r="N999" s="58">
        <v>-0.69298400000000004</v>
      </c>
      <c r="O999" s="58">
        <v>-0.86532600000000004</v>
      </c>
      <c r="R999" s="31"/>
      <c r="S999" s="31">
        <f t="shared" si="1661"/>
        <v>-0.62079300000000004</v>
      </c>
      <c r="T999" s="31">
        <f t="shared" si="1662"/>
        <v>-0.14174600000000001</v>
      </c>
      <c r="U999" s="31">
        <f t="shared" si="1663"/>
        <v>-0.99439</v>
      </c>
      <c r="V999" s="31">
        <f t="shared" si="1664"/>
        <v>-1.2651030000000001</v>
      </c>
      <c r="W999" s="31">
        <f t="shared" si="1665"/>
        <v>-0.91117700000000001</v>
      </c>
      <c r="X999" s="31">
        <f t="shared" si="1666"/>
        <v>-0.374444</v>
      </c>
      <c r="Y999" s="60">
        <f t="shared" si="1667"/>
        <v>-0.6547311818181818</v>
      </c>
      <c r="Z999" s="60">
        <f t="shared" si="1668"/>
        <v>-0.69298400000000004</v>
      </c>
      <c r="AA999" s="60">
        <f t="shared" si="1669"/>
        <v>-0.86532600000000004</v>
      </c>
      <c r="AC999" s="60">
        <f t="shared" si="1684"/>
        <v>-0.62079300000000004</v>
      </c>
      <c r="AD999" s="60">
        <f t="shared" si="1687"/>
        <v>-0.14174600000000001</v>
      </c>
      <c r="AE999" s="60">
        <f t="shared" si="1688"/>
        <v>-0.99439</v>
      </c>
      <c r="AF999" s="60">
        <f t="shared" si="1689"/>
        <v>-1.2651030000000001</v>
      </c>
      <c r="AG999" s="60">
        <f t="shared" si="1690"/>
        <v>-0.91117700000000001</v>
      </c>
      <c r="AH999" s="60">
        <f t="shared" si="1691"/>
        <v>-0.374444</v>
      </c>
      <c r="AI999" s="60">
        <f t="shared" si="1692"/>
        <v>-0.6547311818181818</v>
      </c>
      <c r="AJ999" s="60">
        <f t="shared" si="1693"/>
        <v>-0.69298400000000004</v>
      </c>
      <c r="AK999" s="60">
        <f t="shared" si="1694"/>
        <v>-0.86532600000000004</v>
      </c>
      <c r="AM999" s="31">
        <f t="shared" si="1686"/>
        <v>-15.081719000000001</v>
      </c>
      <c r="AN999" s="31">
        <f t="shared" si="1695"/>
        <v>-11.564503999999996</v>
      </c>
      <c r="AO999" s="31">
        <f t="shared" si="1696"/>
        <v>-18.223561999999998</v>
      </c>
      <c r="AP999" s="31">
        <f t="shared" si="1697"/>
        <v>-13.68487</v>
      </c>
      <c r="AQ999" s="31">
        <f t="shared" si="1698"/>
        <v>-10.855860000000002</v>
      </c>
      <c r="AR999" s="31">
        <f t="shared" si="1699"/>
        <v>-7.5429159999999982</v>
      </c>
      <c r="AS999" s="31">
        <f t="shared" si="1700"/>
        <v>-19.388137545454544</v>
      </c>
      <c r="AT999" s="31">
        <f t="shared" si="1701"/>
        <v>-11.359555</v>
      </c>
      <c r="AU999" s="31">
        <f t="shared" si="1702"/>
        <v>-14.472055999999998</v>
      </c>
    </row>
    <row r="1000" spans="1:67" x14ac:dyDescent="0.25">
      <c r="A1000" s="25" t="s">
        <v>130</v>
      </c>
      <c r="B1000" s="25" t="s">
        <v>95</v>
      </c>
      <c r="C1000" s="25" t="s">
        <v>93</v>
      </c>
      <c r="D1000" s="26">
        <v>27</v>
      </c>
      <c r="F1000" s="29">
        <v>-0.53067600000000004</v>
      </c>
      <c r="G1000" s="29">
        <v>-0.49884400000000001</v>
      </c>
      <c r="H1000" s="29">
        <v>-7.3999999999999999E-4</v>
      </c>
      <c r="I1000" s="29">
        <v>-0.43915799999999999</v>
      </c>
      <c r="J1000" s="29">
        <v>-0.82201800000000003</v>
      </c>
      <c r="K1000" s="29">
        <v>-0.30653399999999997</v>
      </c>
      <c r="L1000" s="29">
        <v>-0.22608</v>
      </c>
      <c r="M1000" s="58">
        <v>-0.41075</v>
      </c>
      <c r="N1000" s="58">
        <v>-1.066119</v>
      </c>
      <c r="O1000" s="58">
        <v>-0.93559499999999995</v>
      </c>
      <c r="R1000" s="31"/>
      <c r="S1000" s="31">
        <f t="shared" si="1661"/>
        <v>-0.49884400000000001</v>
      </c>
      <c r="T1000" s="31">
        <f t="shared" si="1662"/>
        <v>-7.3999999999999999E-4</v>
      </c>
      <c r="U1000" s="31">
        <f t="shared" si="1663"/>
        <v>-0.43915799999999999</v>
      </c>
      <c r="V1000" s="31">
        <f t="shared" si="1664"/>
        <v>-0.82201800000000003</v>
      </c>
      <c r="W1000" s="31">
        <f t="shared" si="1665"/>
        <v>-0.30653399999999997</v>
      </c>
      <c r="X1000" s="31">
        <f t="shared" si="1666"/>
        <v>-0.22608</v>
      </c>
      <c r="Y1000" s="60">
        <f t="shared" si="1667"/>
        <v>-0.47616418181818182</v>
      </c>
      <c r="Z1000" s="60">
        <f t="shared" si="1668"/>
        <v>-1.066119</v>
      </c>
      <c r="AA1000" s="60">
        <f t="shared" si="1669"/>
        <v>-0.93559499999999995</v>
      </c>
      <c r="AC1000" s="60">
        <f t="shared" si="1684"/>
        <v>-0.49884400000000001</v>
      </c>
      <c r="AD1000" s="60">
        <f t="shared" si="1687"/>
        <v>-7.3999999999999999E-4</v>
      </c>
      <c r="AE1000" s="60">
        <f t="shared" si="1688"/>
        <v>-0.43915799999999999</v>
      </c>
      <c r="AF1000" s="60">
        <f t="shared" si="1689"/>
        <v>-0.82201800000000003</v>
      </c>
      <c r="AG1000" s="60">
        <f t="shared" si="1690"/>
        <v>-0.30653399999999997</v>
      </c>
      <c r="AH1000" s="60">
        <f t="shared" si="1691"/>
        <v>-0.22608</v>
      </c>
      <c r="AI1000" s="60">
        <f t="shared" si="1692"/>
        <v>-0.47616418181818182</v>
      </c>
      <c r="AJ1000" s="60">
        <f t="shared" si="1693"/>
        <v>-1.066119</v>
      </c>
      <c r="AK1000" s="60">
        <f t="shared" si="1694"/>
        <v>-0.93559499999999995</v>
      </c>
      <c r="AM1000" s="31">
        <f t="shared" si="1686"/>
        <v>-15.580563000000001</v>
      </c>
      <c r="AN1000" s="31">
        <f t="shared" si="1695"/>
        <v>-11.565243999999996</v>
      </c>
      <c r="AO1000" s="31">
        <f t="shared" si="1696"/>
        <v>-18.662719999999997</v>
      </c>
      <c r="AP1000" s="31">
        <f t="shared" si="1697"/>
        <v>-14.506888</v>
      </c>
      <c r="AQ1000" s="31">
        <f t="shared" si="1698"/>
        <v>-11.162394000000001</v>
      </c>
      <c r="AR1000" s="31">
        <f t="shared" si="1699"/>
        <v>-7.7689959999999978</v>
      </c>
      <c r="AS1000" s="31">
        <f t="shared" si="1700"/>
        <v>-19.864301727272725</v>
      </c>
      <c r="AT1000" s="31">
        <f t="shared" si="1701"/>
        <v>-12.425674000000001</v>
      </c>
      <c r="AU1000" s="31">
        <f t="shared" si="1702"/>
        <v>-15.407650999999998</v>
      </c>
    </row>
    <row r="1001" spans="1:67" x14ac:dyDescent="0.25">
      <c r="A1001" s="25" t="s">
        <v>130</v>
      </c>
      <c r="B1001" s="25" t="s">
        <v>96</v>
      </c>
      <c r="C1001" s="25" t="s">
        <v>91</v>
      </c>
      <c r="D1001" s="26">
        <v>28</v>
      </c>
      <c r="F1001" s="29">
        <v>-1.156857</v>
      </c>
      <c r="G1001" s="29">
        <v>-1.0799620000000001</v>
      </c>
      <c r="H1001" s="29">
        <v>-0.43075000000000002</v>
      </c>
      <c r="I1001" s="29">
        <v>-0.93934200000000001</v>
      </c>
      <c r="J1001" s="29">
        <v>-1.0538190000000001</v>
      </c>
      <c r="K1001" s="29">
        <v>-0.30527500000000002</v>
      </c>
      <c r="L1001" s="29">
        <v>-0.32306200000000002</v>
      </c>
      <c r="M1001" s="58">
        <v>-1.388347</v>
      </c>
      <c r="N1001" s="58">
        <v>-1.5239069999999999</v>
      </c>
      <c r="O1001" s="58">
        <v>-1.003107</v>
      </c>
      <c r="R1001" s="31"/>
      <c r="S1001" s="31">
        <f t="shared" si="1661"/>
        <v>-1.0799620000000001</v>
      </c>
      <c r="T1001" s="31">
        <f t="shared" si="1662"/>
        <v>-0.43075000000000002</v>
      </c>
      <c r="U1001" s="31">
        <f t="shared" si="1663"/>
        <v>-0.93934200000000001</v>
      </c>
      <c r="V1001" s="31">
        <f t="shared" si="1664"/>
        <v>-1.0538190000000001</v>
      </c>
      <c r="W1001" s="31">
        <f t="shared" si="1665"/>
        <v>-0.30527500000000002</v>
      </c>
      <c r="X1001" s="31">
        <f t="shared" si="1666"/>
        <v>-0.32306200000000002</v>
      </c>
      <c r="Y1001" s="60">
        <f t="shared" si="1667"/>
        <v>-1.2620797272727273</v>
      </c>
      <c r="Z1001" s="60">
        <f t="shared" si="1668"/>
        <v>-1.5239069999999999</v>
      </c>
      <c r="AA1001" s="60">
        <f t="shared" si="1669"/>
        <v>-1.003107</v>
      </c>
      <c r="AC1001" s="60"/>
      <c r="AD1001" s="60"/>
      <c r="AE1001" s="60"/>
      <c r="AF1001" s="60"/>
      <c r="AG1001" s="60"/>
      <c r="AH1001" s="60"/>
      <c r="AI1001" s="60"/>
      <c r="AJ1001" s="60"/>
      <c r="AK1001" s="60"/>
      <c r="AM1001" s="31"/>
      <c r="AN1001" s="31"/>
      <c r="AO1001" s="31"/>
      <c r="AP1001" s="31"/>
      <c r="AQ1001" s="31"/>
      <c r="AR1001" s="31"/>
      <c r="AS1001" s="60"/>
      <c r="AW1001" s="29">
        <f>S1001</f>
        <v>-1.0799620000000001</v>
      </c>
      <c r="AX1001" s="29">
        <f t="shared" ref="AX1001:BE1015" si="1703">T1001</f>
        <v>-0.43075000000000002</v>
      </c>
      <c r="AY1001" s="29">
        <f t="shared" si="1703"/>
        <v>-0.93934200000000001</v>
      </c>
      <c r="AZ1001" s="29">
        <f t="shared" si="1703"/>
        <v>-1.0538190000000001</v>
      </c>
      <c r="BA1001" s="29">
        <f t="shared" si="1703"/>
        <v>-0.30527500000000002</v>
      </c>
      <c r="BB1001" s="29">
        <f t="shared" si="1703"/>
        <v>-0.32306200000000002</v>
      </c>
      <c r="BC1001" s="29">
        <f t="shared" si="1703"/>
        <v>-1.2620797272727273</v>
      </c>
      <c r="BD1001" s="29">
        <f t="shared" si="1703"/>
        <v>-1.5239069999999999</v>
      </c>
      <c r="BE1001" s="29">
        <f t="shared" si="1703"/>
        <v>-1.003107</v>
      </c>
      <c r="BG1001" s="29">
        <f>AW1001</f>
        <v>-1.0799620000000001</v>
      </c>
      <c r="BH1001" s="29">
        <f t="shared" ref="BH1001:BO1001" si="1704">AX1001</f>
        <v>-0.43075000000000002</v>
      </c>
      <c r="BI1001" s="29">
        <f t="shared" si="1704"/>
        <v>-0.93934200000000001</v>
      </c>
      <c r="BJ1001" s="29">
        <f t="shared" si="1704"/>
        <v>-1.0538190000000001</v>
      </c>
      <c r="BK1001" s="29">
        <f t="shared" si="1704"/>
        <v>-0.30527500000000002</v>
      </c>
      <c r="BL1001" s="29">
        <f t="shared" si="1704"/>
        <v>-0.32306200000000002</v>
      </c>
      <c r="BM1001" s="29">
        <f t="shared" si="1704"/>
        <v>-1.2620797272727273</v>
      </c>
      <c r="BN1001" s="29">
        <f t="shared" si="1704"/>
        <v>-1.5239069999999999</v>
      </c>
      <c r="BO1001" s="29">
        <f t="shared" si="1704"/>
        <v>-1.003107</v>
      </c>
    </row>
    <row r="1002" spans="1:67" x14ac:dyDescent="0.25">
      <c r="A1002" s="25" t="s">
        <v>130</v>
      </c>
      <c r="B1002" s="25" t="s">
        <v>96</v>
      </c>
      <c r="C1002" s="25" t="s">
        <v>92</v>
      </c>
      <c r="D1002" s="26">
        <v>29</v>
      </c>
      <c r="F1002" s="29">
        <v>-1.21326</v>
      </c>
      <c r="G1002" s="29">
        <v>-1.14534</v>
      </c>
      <c r="H1002" s="29">
        <v>-0.74673299999999998</v>
      </c>
      <c r="I1002" s="29">
        <v>-1.0402629999999999</v>
      </c>
      <c r="J1002" s="29">
        <v>-1.144503</v>
      </c>
      <c r="K1002" s="29">
        <v>-0.311913</v>
      </c>
      <c r="L1002" s="29">
        <v>-0.283609</v>
      </c>
      <c r="M1002" s="58">
        <v>-1.1060970000000001</v>
      </c>
      <c r="N1002" s="58">
        <v>-1.5103230000000001</v>
      </c>
      <c r="O1002" s="58">
        <v>-0.387351</v>
      </c>
      <c r="R1002" s="31"/>
      <c r="S1002" s="31">
        <f t="shared" si="1661"/>
        <v>-1.14534</v>
      </c>
      <c r="T1002" s="31">
        <f t="shared" si="1662"/>
        <v>-0.74673299999999998</v>
      </c>
      <c r="U1002" s="31">
        <f t="shared" si="1663"/>
        <v>-1.0402629999999999</v>
      </c>
      <c r="V1002" s="31">
        <f t="shared" si="1664"/>
        <v>-1.144503</v>
      </c>
      <c r="W1002" s="31">
        <f t="shared" si="1665"/>
        <v>-0.311913</v>
      </c>
      <c r="X1002" s="31">
        <f t="shared" si="1666"/>
        <v>-0.283609</v>
      </c>
      <c r="Y1002" s="60">
        <f t="shared" si="1667"/>
        <v>-1.1645495454545456</v>
      </c>
      <c r="Z1002" s="60">
        <f t="shared" si="1668"/>
        <v>-1.5103230000000001</v>
      </c>
      <c r="AA1002" s="60">
        <f t="shared" si="1669"/>
        <v>-0.387351</v>
      </c>
      <c r="AC1002" s="60"/>
      <c r="AD1002" s="60"/>
      <c r="AE1002" s="60"/>
      <c r="AF1002" s="60"/>
      <c r="AG1002" s="60"/>
      <c r="AH1002" s="60"/>
      <c r="AI1002" s="60"/>
      <c r="AJ1002" s="60"/>
      <c r="AK1002" s="60"/>
      <c r="AM1002" s="31"/>
      <c r="AN1002" s="31"/>
      <c r="AO1002" s="31"/>
      <c r="AP1002" s="31"/>
      <c r="AQ1002" s="31"/>
      <c r="AR1002" s="31"/>
      <c r="AS1002" s="60"/>
      <c r="AW1002" s="29">
        <f t="shared" ref="AW1002:AW1015" si="1705">S1002</f>
        <v>-1.14534</v>
      </c>
      <c r="AX1002" s="29">
        <f t="shared" si="1703"/>
        <v>-0.74673299999999998</v>
      </c>
      <c r="AY1002" s="29">
        <f t="shared" si="1703"/>
        <v>-1.0402629999999999</v>
      </c>
      <c r="AZ1002" s="29">
        <f t="shared" si="1703"/>
        <v>-1.144503</v>
      </c>
      <c r="BA1002" s="29">
        <f t="shared" si="1703"/>
        <v>-0.311913</v>
      </c>
      <c r="BB1002" s="29">
        <f t="shared" si="1703"/>
        <v>-0.283609</v>
      </c>
      <c r="BC1002" s="29">
        <f t="shared" si="1703"/>
        <v>-1.1645495454545456</v>
      </c>
      <c r="BD1002" s="29">
        <f t="shared" si="1703"/>
        <v>-1.5103230000000001</v>
      </c>
      <c r="BE1002" s="29">
        <f t="shared" si="1703"/>
        <v>-0.387351</v>
      </c>
      <c r="BG1002" s="29">
        <f t="shared" ref="BG1002:BG1015" si="1706">AW1002+BG1001</f>
        <v>-2.2253020000000001</v>
      </c>
      <c r="BH1002" s="29">
        <f t="shared" ref="BH1002:BH1015" si="1707">AX1002+BH1001</f>
        <v>-1.1774830000000001</v>
      </c>
      <c r="BI1002" s="29">
        <f t="shared" ref="BI1002:BI1015" si="1708">AY1002+BI1001</f>
        <v>-1.9796049999999998</v>
      </c>
      <c r="BJ1002" s="29">
        <f t="shared" ref="BJ1002:BJ1015" si="1709">AZ1002+BJ1001</f>
        <v>-2.1983220000000001</v>
      </c>
      <c r="BK1002" s="29">
        <f t="shared" ref="BK1002:BK1015" si="1710">BA1002+BK1001</f>
        <v>-0.61718800000000007</v>
      </c>
      <c r="BL1002" s="29">
        <f t="shared" ref="BL1002:BL1015" si="1711">BB1002+BL1001</f>
        <v>-0.60667099999999996</v>
      </c>
      <c r="BM1002" s="29">
        <f t="shared" ref="BM1002:BM1015" si="1712">BC1002+BM1001</f>
        <v>-2.4266292727272729</v>
      </c>
      <c r="BN1002" s="29">
        <f t="shared" ref="BN1002:BN1015" si="1713">BD1002+BN1001</f>
        <v>-3.03423</v>
      </c>
      <c r="BO1002" s="29">
        <f t="shared" ref="BO1002:BO1015" si="1714">BE1002+BO1001</f>
        <v>-1.390458</v>
      </c>
    </row>
    <row r="1003" spans="1:67" x14ac:dyDescent="0.25">
      <c r="A1003" s="25" t="s">
        <v>130</v>
      </c>
      <c r="B1003" s="25" t="s">
        <v>96</v>
      </c>
      <c r="C1003" s="25" t="s">
        <v>93</v>
      </c>
      <c r="D1003" s="26">
        <v>30</v>
      </c>
      <c r="F1003" s="29">
        <v>-0.56659599999999999</v>
      </c>
      <c r="G1003" s="29">
        <v>0.148226</v>
      </c>
      <c r="H1003" s="29">
        <v>0.142184</v>
      </c>
      <c r="I1003" s="29">
        <v>-0.43621700000000002</v>
      </c>
      <c r="J1003" s="29">
        <v>-0.14252200000000001</v>
      </c>
      <c r="K1003" s="29">
        <v>0.15889500000000001</v>
      </c>
      <c r="L1003" s="29">
        <v>0.117114</v>
      </c>
      <c r="M1003" s="58">
        <v>-0.14157600000000001</v>
      </c>
      <c r="N1003" s="58">
        <v>-0.24736900000000001</v>
      </c>
      <c r="O1003" s="58">
        <v>0.36044900000000002</v>
      </c>
      <c r="R1003" s="31"/>
      <c r="S1003" s="31">
        <f t="shared" si="1661"/>
        <v>0.148226</v>
      </c>
      <c r="T1003" s="31">
        <f t="shared" si="1662"/>
        <v>0.142184</v>
      </c>
      <c r="U1003" s="31">
        <f t="shared" si="1663"/>
        <v>-0.43621700000000002</v>
      </c>
      <c r="V1003" s="31">
        <f t="shared" si="1664"/>
        <v>-0.14252200000000001</v>
      </c>
      <c r="W1003" s="31">
        <f t="shared" si="1665"/>
        <v>0.15889500000000001</v>
      </c>
      <c r="X1003" s="31">
        <f t="shared" si="1666"/>
        <v>0.117114</v>
      </c>
      <c r="Y1003" s="60">
        <f t="shared" si="1667"/>
        <v>-0.37340509090909091</v>
      </c>
      <c r="Z1003" s="60">
        <f t="shared" si="1668"/>
        <v>-0.24736900000000001</v>
      </c>
      <c r="AA1003" s="60">
        <f t="shared" si="1669"/>
        <v>0.36044900000000002</v>
      </c>
      <c r="AC1003" s="60"/>
      <c r="AD1003" s="60"/>
      <c r="AE1003" s="60"/>
      <c r="AF1003" s="60"/>
      <c r="AG1003" s="60"/>
      <c r="AH1003" s="60"/>
      <c r="AI1003" s="60"/>
      <c r="AJ1003" s="60"/>
      <c r="AK1003" s="60"/>
      <c r="AM1003" s="31"/>
      <c r="AN1003" s="31"/>
      <c r="AO1003" s="31"/>
      <c r="AP1003" s="31"/>
      <c r="AQ1003" s="31"/>
      <c r="AR1003" s="31"/>
      <c r="AS1003" s="60"/>
      <c r="AW1003" s="29">
        <f t="shared" si="1705"/>
        <v>0.148226</v>
      </c>
      <c r="AX1003" s="29">
        <f t="shared" si="1703"/>
        <v>0.142184</v>
      </c>
      <c r="AY1003" s="29">
        <f t="shared" si="1703"/>
        <v>-0.43621700000000002</v>
      </c>
      <c r="AZ1003" s="29">
        <f t="shared" si="1703"/>
        <v>-0.14252200000000001</v>
      </c>
      <c r="BA1003" s="29">
        <f t="shared" si="1703"/>
        <v>0.15889500000000001</v>
      </c>
      <c r="BB1003" s="29">
        <f t="shared" si="1703"/>
        <v>0.117114</v>
      </c>
      <c r="BC1003" s="29">
        <f t="shared" si="1703"/>
        <v>-0.37340509090909091</v>
      </c>
      <c r="BD1003" s="29">
        <f t="shared" si="1703"/>
        <v>-0.24736900000000001</v>
      </c>
      <c r="BE1003" s="29">
        <f t="shared" si="1703"/>
        <v>0.36044900000000002</v>
      </c>
      <c r="BG1003" s="29">
        <f t="shared" si="1706"/>
        <v>-2.0770759999999999</v>
      </c>
      <c r="BH1003" s="29">
        <f t="shared" si="1707"/>
        <v>-1.035299</v>
      </c>
      <c r="BI1003" s="29">
        <f t="shared" si="1708"/>
        <v>-2.4158219999999999</v>
      </c>
      <c r="BJ1003" s="29">
        <f t="shared" si="1709"/>
        <v>-2.3408440000000001</v>
      </c>
      <c r="BK1003" s="29">
        <f t="shared" si="1710"/>
        <v>-0.45829300000000006</v>
      </c>
      <c r="BL1003" s="29">
        <f t="shared" si="1711"/>
        <v>-0.48955699999999996</v>
      </c>
      <c r="BM1003" s="29">
        <f t="shared" si="1712"/>
        <v>-2.8000343636363638</v>
      </c>
      <c r="BN1003" s="29">
        <f t="shared" si="1713"/>
        <v>-3.2815989999999999</v>
      </c>
      <c r="BO1003" s="29">
        <f t="shared" si="1714"/>
        <v>-1.030009</v>
      </c>
    </row>
    <row r="1004" spans="1:67" x14ac:dyDescent="0.25">
      <c r="A1004" s="25" t="s">
        <v>130</v>
      </c>
      <c r="B1004" s="25" t="s">
        <v>97</v>
      </c>
      <c r="C1004" s="25" t="s">
        <v>91</v>
      </c>
      <c r="D1004" s="26">
        <v>31</v>
      </c>
      <c r="F1004" s="29">
        <v>1.070743</v>
      </c>
      <c r="G1004" s="29">
        <v>0.92756899999999998</v>
      </c>
      <c r="H1004" s="29">
        <v>0.88208200000000003</v>
      </c>
      <c r="I1004" s="29">
        <v>0.58226500000000003</v>
      </c>
      <c r="J1004" s="29">
        <v>0.20457900000000001</v>
      </c>
      <c r="K1004" s="29">
        <v>-0.165132</v>
      </c>
      <c r="L1004" s="29">
        <v>0.34681499999999998</v>
      </c>
      <c r="M1004" s="58">
        <v>0.81036399999999997</v>
      </c>
      <c r="N1004" s="58">
        <v>8.2685999999999996E-2</v>
      </c>
      <c r="O1004" s="58">
        <v>0.59708899999999998</v>
      </c>
      <c r="R1004" s="31"/>
      <c r="S1004" s="31">
        <f t="shared" si="1661"/>
        <v>0.92756899999999998</v>
      </c>
      <c r="T1004" s="31">
        <f t="shared" si="1662"/>
        <v>0.88208200000000003</v>
      </c>
      <c r="U1004" s="31">
        <f t="shared" si="1663"/>
        <v>0.58226500000000003</v>
      </c>
      <c r="V1004" s="31">
        <f t="shared" si="1664"/>
        <v>0.20457900000000001</v>
      </c>
      <c r="W1004" s="31">
        <f t="shared" si="1665"/>
        <v>-0.165132</v>
      </c>
      <c r="X1004" s="31">
        <f t="shared" si="1666"/>
        <v>0.34681499999999998</v>
      </c>
      <c r="Y1004" s="60">
        <f t="shared" si="1667"/>
        <v>0.95238890909090912</v>
      </c>
      <c r="Z1004" s="60">
        <f t="shared" si="1668"/>
        <v>8.2685999999999996E-2</v>
      </c>
      <c r="AA1004" s="60">
        <f t="shared" si="1669"/>
        <v>0.59708899999999998</v>
      </c>
      <c r="AC1004" s="60"/>
      <c r="AD1004" s="60"/>
      <c r="AE1004" s="60"/>
      <c r="AF1004" s="60"/>
      <c r="AG1004" s="60"/>
      <c r="AH1004" s="60"/>
      <c r="AI1004" s="60"/>
      <c r="AJ1004" s="60"/>
      <c r="AK1004" s="60"/>
      <c r="AM1004" s="31"/>
      <c r="AN1004" s="31"/>
      <c r="AO1004" s="31"/>
      <c r="AP1004" s="31"/>
      <c r="AQ1004" s="31"/>
      <c r="AR1004" s="31"/>
      <c r="AS1004" s="60"/>
      <c r="AW1004" s="29">
        <f t="shared" si="1705"/>
        <v>0.92756899999999998</v>
      </c>
      <c r="AX1004" s="29">
        <f t="shared" si="1703"/>
        <v>0.88208200000000003</v>
      </c>
      <c r="AY1004" s="29">
        <f t="shared" si="1703"/>
        <v>0.58226500000000003</v>
      </c>
      <c r="AZ1004" s="29">
        <f t="shared" si="1703"/>
        <v>0.20457900000000001</v>
      </c>
      <c r="BA1004" s="29">
        <f t="shared" si="1703"/>
        <v>-0.165132</v>
      </c>
      <c r="BB1004" s="29">
        <f t="shared" si="1703"/>
        <v>0.34681499999999998</v>
      </c>
      <c r="BC1004" s="29">
        <f t="shared" si="1703"/>
        <v>0.95238890909090912</v>
      </c>
      <c r="BD1004" s="29">
        <f t="shared" si="1703"/>
        <v>8.2685999999999996E-2</v>
      </c>
      <c r="BE1004" s="29">
        <f t="shared" si="1703"/>
        <v>0.59708899999999998</v>
      </c>
      <c r="BG1004" s="29">
        <f t="shared" si="1706"/>
        <v>-1.1495069999999998</v>
      </c>
      <c r="BH1004" s="29">
        <f t="shared" si="1707"/>
        <v>-0.15321699999999994</v>
      </c>
      <c r="BI1004" s="29">
        <f t="shared" si="1708"/>
        <v>-1.8335569999999999</v>
      </c>
      <c r="BJ1004" s="29">
        <f t="shared" si="1709"/>
        <v>-2.1362650000000003</v>
      </c>
      <c r="BK1004" s="29">
        <f t="shared" si="1710"/>
        <v>-0.62342500000000012</v>
      </c>
      <c r="BL1004" s="29">
        <f t="shared" si="1711"/>
        <v>-0.14274199999999998</v>
      </c>
      <c r="BM1004" s="29">
        <f t="shared" si="1712"/>
        <v>-1.8476454545454546</v>
      </c>
      <c r="BN1004" s="29">
        <f t="shared" si="1713"/>
        <v>-3.1989130000000001</v>
      </c>
      <c r="BO1004" s="29">
        <f t="shared" si="1714"/>
        <v>-0.43291999999999997</v>
      </c>
    </row>
    <row r="1005" spans="1:67" x14ac:dyDescent="0.25">
      <c r="A1005" s="25" t="s">
        <v>130</v>
      </c>
      <c r="B1005" s="25" t="s">
        <v>97</v>
      </c>
      <c r="C1005" s="25" t="s">
        <v>92</v>
      </c>
      <c r="D1005" s="26">
        <v>32</v>
      </c>
      <c r="F1005" s="29">
        <v>0.44995200000000002</v>
      </c>
      <c r="G1005" s="29">
        <v>0.11189399999999999</v>
      </c>
      <c r="H1005" s="29">
        <v>0.26713799999999999</v>
      </c>
      <c r="I1005" s="29">
        <v>3.6103000000000003E-2</v>
      </c>
      <c r="J1005" s="29">
        <v>-0.14398900000000001</v>
      </c>
      <c r="K1005" s="29">
        <v>-0.39755400000000002</v>
      </c>
      <c r="L1005" s="29">
        <v>-0.14046900000000001</v>
      </c>
      <c r="M1005" s="58">
        <v>0.26488499999999998</v>
      </c>
      <c r="N1005" s="58">
        <v>8.1250000000000003E-3</v>
      </c>
      <c r="O1005" s="58">
        <v>0.65228799999999998</v>
      </c>
      <c r="R1005" s="31"/>
      <c r="S1005" s="31">
        <f t="shared" si="1661"/>
        <v>0.11189399999999999</v>
      </c>
      <c r="T1005" s="31">
        <f t="shared" si="1662"/>
        <v>0.26713799999999999</v>
      </c>
      <c r="U1005" s="31">
        <f t="shared" si="1663"/>
        <v>3.6103000000000003E-2</v>
      </c>
      <c r="V1005" s="31">
        <f t="shared" si="1664"/>
        <v>-0.14398900000000001</v>
      </c>
      <c r="W1005" s="31">
        <f t="shared" si="1665"/>
        <v>-0.39755400000000002</v>
      </c>
      <c r="X1005" s="31">
        <f t="shared" si="1666"/>
        <v>-0.14046900000000001</v>
      </c>
      <c r="Y1005" s="60">
        <f t="shared" si="1667"/>
        <v>0.36583063636363633</v>
      </c>
      <c r="Z1005" s="60">
        <f t="shared" si="1668"/>
        <v>8.1250000000000003E-3</v>
      </c>
      <c r="AA1005" s="60">
        <f t="shared" si="1669"/>
        <v>0.65228799999999998</v>
      </c>
      <c r="AC1005" s="60"/>
      <c r="AD1005" s="60"/>
      <c r="AE1005" s="60"/>
      <c r="AF1005" s="60"/>
      <c r="AG1005" s="60"/>
      <c r="AH1005" s="60"/>
      <c r="AI1005" s="60"/>
      <c r="AJ1005" s="60"/>
      <c r="AK1005" s="60"/>
      <c r="AM1005" s="31"/>
      <c r="AN1005" s="31"/>
      <c r="AO1005" s="31"/>
      <c r="AP1005" s="31"/>
      <c r="AQ1005" s="31"/>
      <c r="AR1005" s="31"/>
      <c r="AS1005" s="60"/>
      <c r="AW1005" s="29">
        <f t="shared" si="1705"/>
        <v>0.11189399999999999</v>
      </c>
      <c r="AX1005" s="29">
        <f t="shared" si="1703"/>
        <v>0.26713799999999999</v>
      </c>
      <c r="AY1005" s="29">
        <f t="shared" si="1703"/>
        <v>3.6103000000000003E-2</v>
      </c>
      <c r="AZ1005" s="29">
        <f t="shared" si="1703"/>
        <v>-0.14398900000000001</v>
      </c>
      <c r="BA1005" s="29">
        <f t="shared" si="1703"/>
        <v>-0.39755400000000002</v>
      </c>
      <c r="BB1005" s="29">
        <f t="shared" si="1703"/>
        <v>-0.14046900000000001</v>
      </c>
      <c r="BC1005" s="29">
        <f t="shared" si="1703"/>
        <v>0.36583063636363633</v>
      </c>
      <c r="BD1005" s="29">
        <f t="shared" si="1703"/>
        <v>8.1250000000000003E-3</v>
      </c>
      <c r="BE1005" s="29">
        <f t="shared" si="1703"/>
        <v>0.65228799999999998</v>
      </c>
      <c r="BG1005" s="29">
        <f t="shared" si="1706"/>
        <v>-1.0376129999999999</v>
      </c>
      <c r="BH1005" s="29">
        <f t="shared" si="1707"/>
        <v>0.11392100000000005</v>
      </c>
      <c r="BI1005" s="29">
        <f t="shared" si="1708"/>
        <v>-1.7974539999999999</v>
      </c>
      <c r="BJ1005" s="29">
        <f t="shared" si="1709"/>
        <v>-2.2802540000000002</v>
      </c>
      <c r="BK1005" s="29">
        <f t="shared" si="1710"/>
        <v>-1.0209790000000001</v>
      </c>
      <c r="BL1005" s="29">
        <f t="shared" si="1711"/>
        <v>-0.28321099999999999</v>
      </c>
      <c r="BM1005" s="29">
        <f t="shared" si="1712"/>
        <v>-1.4818148181818183</v>
      </c>
      <c r="BN1005" s="29">
        <f t="shared" si="1713"/>
        <v>-3.190788</v>
      </c>
      <c r="BO1005" s="29">
        <f t="shared" si="1714"/>
        <v>0.21936800000000001</v>
      </c>
    </row>
    <row r="1006" spans="1:67" x14ac:dyDescent="0.25">
      <c r="A1006" s="25" t="s">
        <v>130</v>
      </c>
      <c r="B1006" s="25" t="s">
        <v>97</v>
      </c>
      <c r="C1006" s="25" t="s">
        <v>93</v>
      </c>
      <c r="D1006" s="26">
        <v>33</v>
      </c>
      <c r="F1006" s="29">
        <v>0.519783</v>
      </c>
      <c r="G1006" s="29">
        <v>-0.28152300000000002</v>
      </c>
      <c r="H1006" s="29">
        <v>-0.341277</v>
      </c>
      <c r="I1006" s="29">
        <v>-4.0663999999999999E-2</v>
      </c>
      <c r="J1006" s="29">
        <v>-0.455932</v>
      </c>
      <c r="K1006" s="29">
        <v>-0.75677300000000003</v>
      </c>
      <c r="L1006" s="29">
        <v>-0.81574999999999998</v>
      </c>
      <c r="M1006" s="58">
        <v>-0.27160400000000001</v>
      </c>
      <c r="N1006" s="58">
        <v>-1.362841</v>
      </c>
      <c r="O1006" s="58">
        <v>-0.50300900000000004</v>
      </c>
      <c r="R1006" s="31"/>
      <c r="S1006" s="31">
        <f t="shared" si="1661"/>
        <v>-0.28152300000000002</v>
      </c>
      <c r="T1006" s="31">
        <f t="shared" si="1662"/>
        <v>-0.341277</v>
      </c>
      <c r="U1006" s="31">
        <f t="shared" si="1663"/>
        <v>-4.0663999999999999E-2</v>
      </c>
      <c r="V1006" s="31">
        <f t="shared" si="1664"/>
        <v>-0.455932</v>
      </c>
      <c r="W1006" s="31">
        <f t="shared" si="1665"/>
        <v>-0.75677300000000003</v>
      </c>
      <c r="X1006" s="31">
        <f t="shared" si="1666"/>
        <v>-0.81574999999999998</v>
      </c>
      <c r="Y1006" s="60">
        <f t="shared" si="1667"/>
        <v>0.16006163636363638</v>
      </c>
      <c r="Z1006" s="60">
        <f t="shared" si="1668"/>
        <v>-1.362841</v>
      </c>
      <c r="AA1006" s="60">
        <f t="shared" si="1669"/>
        <v>-0.50300900000000004</v>
      </c>
      <c r="AC1006" s="60"/>
      <c r="AD1006" s="60"/>
      <c r="AE1006" s="60"/>
      <c r="AF1006" s="60"/>
      <c r="AG1006" s="60"/>
      <c r="AH1006" s="60"/>
      <c r="AI1006" s="60"/>
      <c r="AJ1006" s="60"/>
      <c r="AK1006" s="60"/>
      <c r="AM1006" s="31"/>
      <c r="AN1006" s="31"/>
      <c r="AO1006" s="31"/>
      <c r="AP1006" s="31"/>
      <c r="AQ1006" s="31"/>
      <c r="AR1006" s="31"/>
      <c r="AS1006" s="60"/>
      <c r="AW1006" s="29">
        <f t="shared" si="1705"/>
        <v>-0.28152300000000002</v>
      </c>
      <c r="AX1006" s="29">
        <f t="shared" si="1703"/>
        <v>-0.341277</v>
      </c>
      <c r="AY1006" s="29">
        <f t="shared" si="1703"/>
        <v>-4.0663999999999999E-2</v>
      </c>
      <c r="AZ1006" s="29">
        <f t="shared" si="1703"/>
        <v>-0.455932</v>
      </c>
      <c r="BA1006" s="29">
        <f t="shared" si="1703"/>
        <v>-0.75677300000000003</v>
      </c>
      <c r="BB1006" s="29">
        <f t="shared" si="1703"/>
        <v>-0.81574999999999998</v>
      </c>
      <c r="BC1006" s="29">
        <f t="shared" si="1703"/>
        <v>0.16006163636363638</v>
      </c>
      <c r="BD1006" s="29">
        <f t="shared" si="1703"/>
        <v>-1.362841</v>
      </c>
      <c r="BE1006" s="29">
        <f t="shared" si="1703"/>
        <v>-0.50300900000000004</v>
      </c>
      <c r="BG1006" s="29">
        <f t="shared" si="1706"/>
        <v>-1.3191359999999999</v>
      </c>
      <c r="BH1006" s="29">
        <f t="shared" si="1707"/>
        <v>-0.22735599999999995</v>
      </c>
      <c r="BI1006" s="29">
        <f t="shared" si="1708"/>
        <v>-1.8381179999999999</v>
      </c>
      <c r="BJ1006" s="29">
        <f t="shared" si="1709"/>
        <v>-2.736186</v>
      </c>
      <c r="BK1006" s="29">
        <f t="shared" si="1710"/>
        <v>-1.777752</v>
      </c>
      <c r="BL1006" s="29">
        <f t="shared" si="1711"/>
        <v>-1.0989610000000001</v>
      </c>
      <c r="BM1006" s="29">
        <f t="shared" si="1712"/>
        <v>-1.3217531818181818</v>
      </c>
      <c r="BN1006" s="29">
        <f t="shared" si="1713"/>
        <v>-4.5536289999999999</v>
      </c>
      <c r="BO1006" s="29">
        <f t="shared" si="1714"/>
        <v>-0.28364100000000003</v>
      </c>
    </row>
    <row r="1007" spans="1:67" x14ac:dyDescent="0.25">
      <c r="A1007" s="25" t="s">
        <v>130</v>
      </c>
      <c r="B1007" s="25" t="s">
        <v>98</v>
      </c>
      <c r="C1007" s="25" t="s">
        <v>91</v>
      </c>
      <c r="D1007" s="26">
        <v>34</v>
      </c>
      <c r="F1007" s="29">
        <v>-1.0045900000000001</v>
      </c>
      <c r="G1007" s="29">
        <v>-1.4953639999999999</v>
      </c>
      <c r="H1007" s="29">
        <v>-1.264634</v>
      </c>
      <c r="I1007" s="29">
        <v>-1.164142</v>
      </c>
      <c r="J1007" s="29">
        <v>-0.92302799999999996</v>
      </c>
      <c r="K1007" s="29">
        <v>-1.134568</v>
      </c>
      <c r="L1007" s="29">
        <v>-1.6346909999999999</v>
      </c>
      <c r="M1007" s="58">
        <v>-1.210647</v>
      </c>
      <c r="N1007" s="58">
        <v>-1.451462</v>
      </c>
      <c r="O1007" s="58">
        <v>-0.82631100000000002</v>
      </c>
      <c r="R1007" s="31"/>
      <c r="S1007" s="31">
        <f t="shared" si="1661"/>
        <v>-1.4953639999999999</v>
      </c>
      <c r="T1007" s="31">
        <f t="shared" si="1662"/>
        <v>-1.264634</v>
      </c>
      <c r="U1007" s="31">
        <f t="shared" si="1663"/>
        <v>-1.164142</v>
      </c>
      <c r="V1007" s="31">
        <f t="shared" si="1664"/>
        <v>-0.92302799999999996</v>
      </c>
      <c r="W1007" s="31">
        <f t="shared" si="1665"/>
        <v>-1.134568</v>
      </c>
      <c r="X1007" s="31">
        <f t="shared" si="1666"/>
        <v>-1.6346909999999999</v>
      </c>
      <c r="Y1007" s="60">
        <f t="shared" si="1667"/>
        <v>-1.0982522727272725</v>
      </c>
      <c r="Z1007" s="60">
        <f t="shared" si="1668"/>
        <v>-1.451462</v>
      </c>
      <c r="AA1007" s="60">
        <f t="shared" si="1669"/>
        <v>-0.82631100000000002</v>
      </c>
      <c r="AC1007" s="60"/>
      <c r="AD1007" s="60"/>
      <c r="AE1007" s="60"/>
      <c r="AF1007" s="60"/>
      <c r="AG1007" s="60"/>
      <c r="AH1007" s="60"/>
      <c r="AI1007" s="60"/>
      <c r="AJ1007" s="60"/>
      <c r="AK1007" s="60"/>
      <c r="AM1007" s="31"/>
      <c r="AN1007" s="31"/>
      <c r="AO1007" s="31"/>
      <c r="AP1007" s="31"/>
      <c r="AQ1007" s="31"/>
      <c r="AR1007" s="31"/>
      <c r="AS1007" s="60"/>
      <c r="AW1007" s="29">
        <f t="shared" si="1705"/>
        <v>-1.4953639999999999</v>
      </c>
      <c r="AX1007" s="29">
        <f t="shared" si="1703"/>
        <v>-1.264634</v>
      </c>
      <c r="AY1007" s="29">
        <f t="shared" si="1703"/>
        <v>-1.164142</v>
      </c>
      <c r="AZ1007" s="29">
        <f t="shared" si="1703"/>
        <v>-0.92302799999999996</v>
      </c>
      <c r="BA1007" s="29">
        <f t="shared" si="1703"/>
        <v>-1.134568</v>
      </c>
      <c r="BB1007" s="29">
        <f t="shared" si="1703"/>
        <v>-1.6346909999999999</v>
      </c>
      <c r="BC1007" s="29">
        <f t="shared" si="1703"/>
        <v>-1.0982522727272725</v>
      </c>
      <c r="BD1007" s="29">
        <f t="shared" si="1703"/>
        <v>-1.451462</v>
      </c>
      <c r="BE1007" s="29">
        <f t="shared" si="1703"/>
        <v>-0.82631100000000002</v>
      </c>
      <c r="BG1007" s="29">
        <f t="shared" si="1706"/>
        <v>-2.8144999999999998</v>
      </c>
      <c r="BH1007" s="29">
        <f t="shared" si="1707"/>
        <v>-1.4919899999999999</v>
      </c>
      <c r="BI1007" s="29">
        <f t="shared" si="1708"/>
        <v>-3.0022599999999997</v>
      </c>
      <c r="BJ1007" s="29">
        <f t="shared" si="1709"/>
        <v>-3.659214</v>
      </c>
      <c r="BK1007" s="29">
        <f t="shared" si="1710"/>
        <v>-2.9123200000000002</v>
      </c>
      <c r="BL1007" s="29">
        <f t="shared" si="1711"/>
        <v>-2.7336520000000002</v>
      </c>
      <c r="BM1007" s="29">
        <f t="shared" si="1712"/>
        <v>-2.4200054545454543</v>
      </c>
      <c r="BN1007" s="29">
        <f t="shared" si="1713"/>
        <v>-6.0050910000000002</v>
      </c>
      <c r="BO1007" s="29">
        <f t="shared" si="1714"/>
        <v>-1.109952</v>
      </c>
    </row>
    <row r="1008" spans="1:67" x14ac:dyDescent="0.25">
      <c r="A1008" s="25" t="s">
        <v>130</v>
      </c>
      <c r="B1008" s="25" t="s">
        <v>98</v>
      </c>
      <c r="C1008" s="25" t="s">
        <v>92</v>
      </c>
      <c r="D1008" s="26">
        <v>35</v>
      </c>
      <c r="F1008" s="29">
        <v>0.95421</v>
      </c>
      <c r="G1008" s="29">
        <v>-0.22081600000000001</v>
      </c>
      <c r="H1008" s="29">
        <v>-0.133772</v>
      </c>
      <c r="I1008" s="29">
        <v>3.7590000000000002E-3</v>
      </c>
      <c r="J1008" s="29">
        <v>0.173927</v>
      </c>
      <c r="K1008" s="29">
        <v>-8.5361999999999993E-2</v>
      </c>
      <c r="L1008" s="29">
        <v>-0.314556</v>
      </c>
      <c r="M1008" s="58">
        <v>0.411972</v>
      </c>
      <c r="N1008" s="58">
        <v>3.4329999999999999E-3</v>
      </c>
      <c r="O1008" s="58">
        <v>0.48015000000000002</v>
      </c>
      <c r="R1008" s="31"/>
      <c r="S1008" s="31">
        <f t="shared" si="1661"/>
        <v>-0.22081600000000001</v>
      </c>
      <c r="T1008" s="31">
        <f t="shared" si="1662"/>
        <v>-0.133772</v>
      </c>
      <c r="U1008" s="31">
        <f t="shared" si="1663"/>
        <v>3.7590000000000002E-3</v>
      </c>
      <c r="V1008" s="31">
        <f t="shared" si="1664"/>
        <v>0.173927</v>
      </c>
      <c r="W1008" s="31">
        <f t="shared" si="1665"/>
        <v>-8.5361999999999993E-2</v>
      </c>
      <c r="X1008" s="31">
        <f t="shared" si="1666"/>
        <v>-0.314556</v>
      </c>
      <c r="Y1008" s="60">
        <f t="shared" si="1667"/>
        <v>0.70773818181818193</v>
      </c>
      <c r="Z1008" s="60">
        <f t="shared" si="1668"/>
        <v>3.4329999999999999E-3</v>
      </c>
      <c r="AA1008" s="60">
        <f t="shared" si="1669"/>
        <v>0.48015000000000002</v>
      </c>
      <c r="AC1008" s="60"/>
      <c r="AD1008" s="60"/>
      <c r="AE1008" s="60"/>
      <c r="AF1008" s="60"/>
      <c r="AG1008" s="60"/>
      <c r="AH1008" s="60"/>
      <c r="AI1008" s="60"/>
      <c r="AJ1008" s="60"/>
      <c r="AK1008" s="60"/>
      <c r="AM1008" s="31"/>
      <c r="AN1008" s="31"/>
      <c r="AO1008" s="31"/>
      <c r="AP1008" s="31"/>
      <c r="AQ1008" s="31"/>
      <c r="AR1008" s="31"/>
      <c r="AS1008" s="60"/>
      <c r="AW1008" s="29">
        <f t="shared" si="1705"/>
        <v>-0.22081600000000001</v>
      </c>
      <c r="AX1008" s="29">
        <f t="shared" si="1703"/>
        <v>-0.133772</v>
      </c>
      <c r="AY1008" s="29">
        <f t="shared" si="1703"/>
        <v>3.7590000000000002E-3</v>
      </c>
      <c r="AZ1008" s="29">
        <f t="shared" si="1703"/>
        <v>0.173927</v>
      </c>
      <c r="BA1008" s="29">
        <f t="shared" si="1703"/>
        <v>-8.5361999999999993E-2</v>
      </c>
      <c r="BB1008" s="29">
        <f t="shared" si="1703"/>
        <v>-0.314556</v>
      </c>
      <c r="BC1008" s="29">
        <f t="shared" si="1703"/>
        <v>0.70773818181818193</v>
      </c>
      <c r="BD1008" s="29">
        <f t="shared" si="1703"/>
        <v>3.4329999999999999E-3</v>
      </c>
      <c r="BE1008" s="29">
        <f t="shared" si="1703"/>
        <v>0.48015000000000002</v>
      </c>
      <c r="BG1008" s="29">
        <f t="shared" si="1706"/>
        <v>-3.0353159999999999</v>
      </c>
      <c r="BH1008" s="29">
        <f t="shared" si="1707"/>
        <v>-1.6257619999999999</v>
      </c>
      <c r="BI1008" s="29">
        <f t="shared" si="1708"/>
        <v>-2.9985009999999996</v>
      </c>
      <c r="BJ1008" s="29">
        <f t="shared" si="1709"/>
        <v>-3.485287</v>
      </c>
      <c r="BK1008" s="29">
        <f t="shared" si="1710"/>
        <v>-2.9976820000000002</v>
      </c>
      <c r="BL1008" s="29">
        <f t="shared" si="1711"/>
        <v>-3.0482080000000003</v>
      </c>
      <c r="BM1008" s="29">
        <f t="shared" si="1712"/>
        <v>-1.7122672727272725</v>
      </c>
      <c r="BN1008" s="29">
        <f t="shared" si="1713"/>
        <v>-6.0016579999999999</v>
      </c>
      <c r="BO1008" s="29">
        <f t="shared" si="1714"/>
        <v>-0.62980199999999997</v>
      </c>
    </row>
    <row r="1009" spans="1:67" x14ac:dyDescent="0.25">
      <c r="A1009" s="25" t="s">
        <v>130</v>
      </c>
      <c r="B1009" s="25" t="s">
        <v>98</v>
      </c>
      <c r="C1009" s="25" t="s">
        <v>93</v>
      </c>
      <c r="D1009" s="26">
        <v>36</v>
      </c>
      <c r="F1009" s="29">
        <v>0.20908099999999999</v>
      </c>
      <c r="G1009" s="29">
        <v>-0.70990699999999995</v>
      </c>
      <c r="H1009" s="29">
        <v>-0.70594900000000005</v>
      </c>
      <c r="I1009" s="29">
        <v>-0.78561300000000001</v>
      </c>
      <c r="J1009" s="29">
        <v>-0.16891999999999999</v>
      </c>
      <c r="K1009" s="29">
        <v>-0.96363799999999999</v>
      </c>
      <c r="L1009" s="29">
        <v>-1.0249790000000001</v>
      </c>
      <c r="M1009" s="58">
        <v>-9.1641E-2</v>
      </c>
      <c r="N1009" s="58">
        <v>-0.87679200000000002</v>
      </c>
      <c r="O1009" s="58">
        <v>-0.665848</v>
      </c>
      <c r="R1009" s="31"/>
      <c r="S1009" s="31">
        <f t="shared" si="1661"/>
        <v>-0.70990699999999995</v>
      </c>
      <c r="T1009" s="31">
        <f t="shared" si="1662"/>
        <v>-0.70594900000000005</v>
      </c>
      <c r="U1009" s="31">
        <f t="shared" si="1663"/>
        <v>-0.78561300000000001</v>
      </c>
      <c r="V1009" s="31">
        <f t="shared" si="1664"/>
        <v>-0.16891999999999999</v>
      </c>
      <c r="W1009" s="31">
        <f t="shared" si="1665"/>
        <v>-0.96363799999999999</v>
      </c>
      <c r="X1009" s="31">
        <f t="shared" si="1666"/>
        <v>-1.0249790000000001</v>
      </c>
      <c r="Y1009" s="60">
        <f t="shared" si="1667"/>
        <v>7.2389181818181825E-2</v>
      </c>
      <c r="Z1009" s="60">
        <f t="shared" si="1668"/>
        <v>-0.87679200000000002</v>
      </c>
      <c r="AA1009" s="60">
        <f t="shared" si="1669"/>
        <v>-0.665848</v>
      </c>
      <c r="AC1009" s="60"/>
      <c r="AD1009" s="60"/>
      <c r="AE1009" s="60"/>
      <c r="AF1009" s="60"/>
      <c r="AG1009" s="60"/>
      <c r="AH1009" s="60"/>
      <c r="AI1009" s="60"/>
      <c r="AJ1009" s="60"/>
      <c r="AK1009" s="60"/>
      <c r="AM1009" s="31"/>
      <c r="AN1009" s="31"/>
      <c r="AO1009" s="31"/>
      <c r="AP1009" s="31"/>
      <c r="AQ1009" s="31"/>
      <c r="AR1009" s="31"/>
      <c r="AS1009" s="60"/>
      <c r="AW1009" s="29">
        <f t="shared" si="1705"/>
        <v>-0.70990699999999995</v>
      </c>
      <c r="AX1009" s="29">
        <f t="shared" si="1703"/>
        <v>-0.70594900000000005</v>
      </c>
      <c r="AY1009" s="29">
        <f t="shared" si="1703"/>
        <v>-0.78561300000000001</v>
      </c>
      <c r="AZ1009" s="29">
        <f t="shared" si="1703"/>
        <v>-0.16891999999999999</v>
      </c>
      <c r="BA1009" s="29">
        <f t="shared" si="1703"/>
        <v>-0.96363799999999999</v>
      </c>
      <c r="BB1009" s="29">
        <f t="shared" si="1703"/>
        <v>-1.0249790000000001</v>
      </c>
      <c r="BC1009" s="29">
        <f t="shared" si="1703"/>
        <v>7.2389181818181825E-2</v>
      </c>
      <c r="BD1009" s="29">
        <f t="shared" si="1703"/>
        <v>-0.87679200000000002</v>
      </c>
      <c r="BE1009" s="29">
        <f t="shared" si="1703"/>
        <v>-0.665848</v>
      </c>
      <c r="BG1009" s="29">
        <f t="shared" si="1706"/>
        <v>-3.7452229999999997</v>
      </c>
      <c r="BH1009" s="29">
        <f t="shared" si="1707"/>
        <v>-2.3317109999999999</v>
      </c>
      <c r="BI1009" s="29">
        <f t="shared" si="1708"/>
        <v>-3.7841139999999998</v>
      </c>
      <c r="BJ1009" s="29">
        <f t="shared" si="1709"/>
        <v>-3.654207</v>
      </c>
      <c r="BK1009" s="29">
        <f t="shared" si="1710"/>
        <v>-3.9613200000000002</v>
      </c>
      <c r="BL1009" s="29">
        <f t="shared" si="1711"/>
        <v>-4.0731870000000008</v>
      </c>
      <c r="BM1009" s="29">
        <f t="shared" si="1712"/>
        <v>-1.6398780909090906</v>
      </c>
      <c r="BN1009" s="29">
        <f t="shared" si="1713"/>
        <v>-6.87845</v>
      </c>
      <c r="BO1009" s="29">
        <f t="shared" si="1714"/>
        <v>-1.29565</v>
      </c>
    </row>
    <row r="1010" spans="1:67" x14ac:dyDescent="0.25">
      <c r="A1010" s="25" t="s">
        <v>131</v>
      </c>
      <c r="B1010" s="25" t="s">
        <v>91</v>
      </c>
      <c r="C1010" s="25" t="s">
        <v>91</v>
      </c>
      <c r="D1010" s="26">
        <v>1</v>
      </c>
      <c r="F1010" s="29">
        <v>0.73103300000000004</v>
      </c>
      <c r="G1010" s="29">
        <v>-0.66701500000000002</v>
      </c>
      <c r="H1010" s="29">
        <v>-0.44567000000000001</v>
      </c>
      <c r="I1010" s="29">
        <v>0.19963500000000001</v>
      </c>
      <c r="J1010" s="29">
        <v>1.033792</v>
      </c>
      <c r="K1010" s="29">
        <v>0.27224799999999999</v>
      </c>
      <c r="L1010" s="29">
        <v>0.26465300000000003</v>
      </c>
      <c r="M1010" s="58">
        <v>0.278806</v>
      </c>
      <c r="N1010" s="58">
        <v>9.4730999999999996E-2</v>
      </c>
      <c r="O1010" s="58">
        <v>0.38246200000000002</v>
      </c>
      <c r="R1010" s="31"/>
      <c r="S1010" s="31">
        <f t="shared" si="1661"/>
        <v>-0.66701500000000002</v>
      </c>
      <c r="T1010" s="31">
        <f t="shared" si="1662"/>
        <v>-0.44567000000000001</v>
      </c>
      <c r="U1010" s="31">
        <f t="shared" si="1663"/>
        <v>0.19963500000000001</v>
      </c>
      <c r="V1010" s="31">
        <f t="shared" si="1664"/>
        <v>1.033792</v>
      </c>
      <c r="W1010" s="31">
        <f t="shared" si="1665"/>
        <v>0.27224799999999999</v>
      </c>
      <c r="X1010" s="31">
        <f t="shared" si="1666"/>
        <v>0.26465300000000003</v>
      </c>
      <c r="Y1010" s="60">
        <f t="shared" si="1667"/>
        <v>0.52547527272727279</v>
      </c>
      <c r="Z1010" s="60">
        <f t="shared" si="1668"/>
        <v>9.4730999999999996E-2</v>
      </c>
      <c r="AA1010" s="60">
        <f t="shared" si="1669"/>
        <v>0.38246200000000002</v>
      </c>
      <c r="AC1010" s="60"/>
      <c r="AD1010" s="60"/>
      <c r="AE1010" s="60"/>
      <c r="AF1010" s="60"/>
      <c r="AG1010" s="60"/>
      <c r="AH1010" s="60"/>
      <c r="AI1010" s="60"/>
      <c r="AJ1010" s="60"/>
      <c r="AK1010" s="60"/>
      <c r="AM1010" s="31"/>
      <c r="AN1010" s="31"/>
      <c r="AO1010" s="31"/>
      <c r="AP1010" s="31"/>
      <c r="AQ1010" s="31"/>
      <c r="AR1010" s="31"/>
      <c r="AS1010" s="60"/>
      <c r="AW1010" s="29">
        <f t="shared" si="1705"/>
        <v>-0.66701500000000002</v>
      </c>
      <c r="AX1010" s="29">
        <f t="shared" si="1703"/>
        <v>-0.44567000000000001</v>
      </c>
      <c r="AY1010" s="29">
        <f t="shared" si="1703"/>
        <v>0.19963500000000001</v>
      </c>
      <c r="AZ1010" s="29">
        <f t="shared" si="1703"/>
        <v>1.033792</v>
      </c>
      <c r="BA1010" s="29">
        <f t="shared" si="1703"/>
        <v>0.27224799999999999</v>
      </c>
      <c r="BB1010" s="29">
        <f t="shared" si="1703"/>
        <v>0.26465300000000003</v>
      </c>
      <c r="BC1010" s="29">
        <f t="shared" si="1703"/>
        <v>0.52547527272727279</v>
      </c>
      <c r="BD1010" s="29">
        <f t="shared" si="1703"/>
        <v>9.4730999999999996E-2</v>
      </c>
      <c r="BE1010" s="29">
        <f t="shared" si="1703"/>
        <v>0.38246200000000002</v>
      </c>
      <c r="BG1010" s="29">
        <f t="shared" si="1706"/>
        <v>-4.4122379999999994</v>
      </c>
      <c r="BH1010" s="29">
        <f t="shared" si="1707"/>
        <v>-2.7773810000000001</v>
      </c>
      <c r="BI1010" s="29">
        <f t="shared" si="1708"/>
        <v>-3.584479</v>
      </c>
      <c r="BJ1010" s="29">
        <f t="shared" si="1709"/>
        <v>-2.6204149999999999</v>
      </c>
      <c r="BK1010" s="29">
        <f t="shared" si="1710"/>
        <v>-3.6890720000000004</v>
      </c>
      <c r="BL1010" s="29">
        <f t="shared" si="1711"/>
        <v>-3.8085340000000008</v>
      </c>
      <c r="BM1010" s="29">
        <f t="shared" si="1712"/>
        <v>-1.114402818181818</v>
      </c>
      <c r="BN1010" s="29">
        <f t="shared" si="1713"/>
        <v>-6.7837189999999996</v>
      </c>
      <c r="BO1010" s="29">
        <f t="shared" si="1714"/>
        <v>-0.91318799999999989</v>
      </c>
    </row>
    <row r="1011" spans="1:67" x14ac:dyDescent="0.25">
      <c r="A1011" s="25" t="s">
        <v>131</v>
      </c>
      <c r="B1011" s="25" t="s">
        <v>91</v>
      </c>
      <c r="C1011" s="25" t="s">
        <v>92</v>
      </c>
      <c r="D1011" s="26">
        <v>2</v>
      </c>
      <c r="F1011" s="29">
        <v>0.95001999999999998</v>
      </c>
      <c r="G1011" s="29">
        <v>-0.34596199999999999</v>
      </c>
      <c r="H1011" s="29">
        <v>-0.15803200000000001</v>
      </c>
      <c r="I1011" s="29">
        <v>0.80827099999999996</v>
      </c>
      <c r="J1011" s="29">
        <v>1.3842939999999999</v>
      </c>
      <c r="K1011" s="29">
        <v>0.55197399999999996</v>
      </c>
      <c r="L1011" s="29">
        <v>0.72338899999999995</v>
      </c>
      <c r="M1011" s="58">
        <v>0.59764200000000001</v>
      </c>
      <c r="N1011" s="58">
        <v>0.42123500000000003</v>
      </c>
      <c r="O1011" s="58">
        <v>0.66342299999999998</v>
      </c>
      <c r="R1011" s="31"/>
      <c r="S1011" s="31">
        <f t="shared" si="1661"/>
        <v>-0.34596199999999999</v>
      </c>
      <c r="T1011" s="31">
        <f t="shared" si="1662"/>
        <v>-0.15803200000000001</v>
      </c>
      <c r="U1011" s="31">
        <f t="shared" si="1663"/>
        <v>0.80827099999999996</v>
      </c>
      <c r="V1011" s="31">
        <f t="shared" si="1664"/>
        <v>1.3842939999999999</v>
      </c>
      <c r="W1011" s="31">
        <f t="shared" si="1665"/>
        <v>0.55197399999999996</v>
      </c>
      <c r="X1011" s="31">
        <f t="shared" si="1666"/>
        <v>0.72338899999999995</v>
      </c>
      <c r="Y1011" s="60">
        <f t="shared" si="1667"/>
        <v>0.78984818181818184</v>
      </c>
      <c r="Z1011" s="60">
        <f t="shared" si="1668"/>
        <v>0.42123500000000003</v>
      </c>
      <c r="AA1011" s="60">
        <f t="shared" si="1669"/>
        <v>0.66342299999999998</v>
      </c>
      <c r="AC1011" s="60"/>
      <c r="AD1011" s="60"/>
      <c r="AE1011" s="60"/>
      <c r="AF1011" s="60"/>
      <c r="AG1011" s="60"/>
      <c r="AH1011" s="60"/>
      <c r="AI1011" s="60"/>
      <c r="AJ1011" s="60"/>
      <c r="AK1011" s="60"/>
      <c r="AM1011" s="31"/>
      <c r="AN1011" s="31"/>
      <c r="AO1011" s="31"/>
      <c r="AP1011" s="31"/>
      <c r="AQ1011" s="31"/>
      <c r="AR1011" s="31"/>
      <c r="AS1011" s="60"/>
      <c r="AW1011" s="29">
        <f t="shared" si="1705"/>
        <v>-0.34596199999999999</v>
      </c>
      <c r="AX1011" s="29">
        <f t="shared" si="1703"/>
        <v>-0.15803200000000001</v>
      </c>
      <c r="AY1011" s="29">
        <f t="shared" si="1703"/>
        <v>0.80827099999999996</v>
      </c>
      <c r="AZ1011" s="29">
        <f t="shared" si="1703"/>
        <v>1.3842939999999999</v>
      </c>
      <c r="BA1011" s="29">
        <f t="shared" si="1703"/>
        <v>0.55197399999999996</v>
      </c>
      <c r="BB1011" s="29">
        <f t="shared" si="1703"/>
        <v>0.72338899999999995</v>
      </c>
      <c r="BC1011" s="29">
        <f t="shared" si="1703"/>
        <v>0.78984818181818184</v>
      </c>
      <c r="BD1011" s="29">
        <f t="shared" si="1703"/>
        <v>0.42123500000000003</v>
      </c>
      <c r="BE1011" s="29">
        <f t="shared" si="1703"/>
        <v>0.66342299999999998</v>
      </c>
      <c r="BG1011" s="29">
        <f t="shared" si="1706"/>
        <v>-4.7581999999999995</v>
      </c>
      <c r="BH1011" s="29">
        <f t="shared" si="1707"/>
        <v>-2.935413</v>
      </c>
      <c r="BI1011" s="29">
        <f t="shared" si="1708"/>
        <v>-2.776208</v>
      </c>
      <c r="BJ1011" s="29">
        <f t="shared" si="1709"/>
        <v>-1.236121</v>
      </c>
      <c r="BK1011" s="29">
        <f t="shared" si="1710"/>
        <v>-3.1370980000000004</v>
      </c>
      <c r="BL1011" s="29">
        <f t="shared" si="1711"/>
        <v>-3.0851450000000007</v>
      </c>
      <c r="BM1011" s="29">
        <f t="shared" si="1712"/>
        <v>-0.32455463636363613</v>
      </c>
      <c r="BN1011" s="29">
        <f t="shared" si="1713"/>
        <v>-6.3624839999999994</v>
      </c>
      <c r="BO1011" s="29">
        <f t="shared" si="1714"/>
        <v>-0.2497649999999999</v>
      </c>
    </row>
    <row r="1012" spans="1:67" x14ac:dyDescent="0.25">
      <c r="A1012" s="25" t="s">
        <v>131</v>
      </c>
      <c r="B1012" s="25" t="s">
        <v>91</v>
      </c>
      <c r="C1012" s="25" t="s">
        <v>93</v>
      </c>
      <c r="D1012" s="26">
        <v>3</v>
      </c>
      <c r="F1012" s="29">
        <v>0.71231100000000003</v>
      </c>
      <c r="G1012" s="29">
        <v>-0.40302399999999999</v>
      </c>
      <c r="H1012" s="29">
        <v>-0.19572300000000001</v>
      </c>
      <c r="I1012" s="29">
        <v>0.432751</v>
      </c>
      <c r="J1012" s="29">
        <v>0.89263400000000004</v>
      </c>
      <c r="K1012" s="29">
        <v>0.30244500000000002</v>
      </c>
      <c r="L1012" s="29">
        <v>0.42762600000000001</v>
      </c>
      <c r="M1012" s="58">
        <v>0.18229400000000001</v>
      </c>
      <c r="N1012" s="58">
        <v>0.27146900000000002</v>
      </c>
      <c r="O1012" s="58">
        <v>0.56577</v>
      </c>
      <c r="R1012" s="31"/>
      <c r="S1012" s="31">
        <f t="shared" si="1661"/>
        <v>-0.40302399999999999</v>
      </c>
      <c r="T1012" s="31">
        <f t="shared" si="1662"/>
        <v>-0.19572300000000001</v>
      </c>
      <c r="U1012" s="31">
        <f t="shared" si="1663"/>
        <v>0.432751</v>
      </c>
      <c r="V1012" s="31">
        <f t="shared" si="1664"/>
        <v>0.89263400000000004</v>
      </c>
      <c r="W1012" s="31">
        <f t="shared" si="1665"/>
        <v>0.30244500000000002</v>
      </c>
      <c r="X1012" s="31">
        <f t="shared" si="1666"/>
        <v>0.42762600000000001</v>
      </c>
      <c r="Y1012" s="60">
        <f t="shared" si="1667"/>
        <v>0.47139418181818177</v>
      </c>
      <c r="Z1012" s="60">
        <f t="shared" si="1668"/>
        <v>0.27146900000000002</v>
      </c>
      <c r="AA1012" s="60">
        <f t="shared" si="1669"/>
        <v>0.56577</v>
      </c>
      <c r="AC1012" s="60"/>
      <c r="AD1012" s="60"/>
      <c r="AE1012" s="60"/>
      <c r="AF1012" s="60"/>
      <c r="AG1012" s="60"/>
      <c r="AH1012" s="60"/>
      <c r="AI1012" s="60"/>
      <c r="AJ1012" s="60"/>
      <c r="AK1012" s="60"/>
      <c r="AM1012" s="31"/>
      <c r="AN1012" s="31"/>
      <c r="AO1012" s="31"/>
      <c r="AP1012" s="31"/>
      <c r="AQ1012" s="31"/>
      <c r="AR1012" s="31"/>
      <c r="AS1012" s="60"/>
      <c r="AW1012" s="29">
        <f t="shared" si="1705"/>
        <v>-0.40302399999999999</v>
      </c>
      <c r="AX1012" s="29">
        <f t="shared" si="1703"/>
        <v>-0.19572300000000001</v>
      </c>
      <c r="AY1012" s="29">
        <f t="shared" si="1703"/>
        <v>0.432751</v>
      </c>
      <c r="AZ1012" s="29">
        <f t="shared" si="1703"/>
        <v>0.89263400000000004</v>
      </c>
      <c r="BA1012" s="29">
        <f t="shared" si="1703"/>
        <v>0.30244500000000002</v>
      </c>
      <c r="BB1012" s="29">
        <f t="shared" si="1703"/>
        <v>0.42762600000000001</v>
      </c>
      <c r="BC1012" s="29">
        <f t="shared" si="1703"/>
        <v>0.47139418181818177</v>
      </c>
      <c r="BD1012" s="29">
        <f t="shared" si="1703"/>
        <v>0.27146900000000002</v>
      </c>
      <c r="BE1012" s="29">
        <f t="shared" si="1703"/>
        <v>0.56577</v>
      </c>
      <c r="BG1012" s="29">
        <f t="shared" si="1706"/>
        <v>-5.1612239999999998</v>
      </c>
      <c r="BH1012" s="29">
        <f t="shared" si="1707"/>
        <v>-3.1311360000000001</v>
      </c>
      <c r="BI1012" s="29">
        <f t="shared" si="1708"/>
        <v>-2.3434569999999999</v>
      </c>
      <c r="BJ1012" s="29">
        <f t="shared" si="1709"/>
        <v>-0.34348699999999999</v>
      </c>
      <c r="BK1012" s="29">
        <f t="shared" si="1710"/>
        <v>-2.8346530000000003</v>
      </c>
      <c r="BL1012" s="29">
        <f t="shared" si="1711"/>
        <v>-2.6575190000000006</v>
      </c>
      <c r="BM1012" s="29">
        <f t="shared" si="1712"/>
        <v>0.14683954545454564</v>
      </c>
      <c r="BN1012" s="29">
        <f t="shared" si="1713"/>
        <v>-6.0910149999999996</v>
      </c>
      <c r="BO1012" s="29">
        <f t="shared" si="1714"/>
        <v>0.31600500000000009</v>
      </c>
    </row>
    <row r="1013" spans="1:67" x14ac:dyDescent="0.25">
      <c r="A1013" s="25" t="s">
        <v>131</v>
      </c>
      <c r="B1013" s="25" t="s">
        <v>92</v>
      </c>
      <c r="C1013" s="25" t="s">
        <v>91</v>
      </c>
      <c r="D1013" s="26">
        <v>4</v>
      </c>
      <c r="F1013" s="29">
        <v>0.47605999999999998</v>
      </c>
      <c r="G1013" s="29">
        <v>-0.71207299999999996</v>
      </c>
      <c r="H1013" s="29">
        <v>-0.59833899999999995</v>
      </c>
      <c r="I1013" s="29">
        <v>-6.0121000000000001E-2</v>
      </c>
      <c r="J1013" s="29">
        <v>0.23361899999999999</v>
      </c>
      <c r="K1013" s="29">
        <v>-0.32785900000000001</v>
      </c>
      <c r="L1013" s="29">
        <v>-0.25486399999999998</v>
      </c>
      <c r="M1013" s="58">
        <v>-7.6136999999999996E-2</v>
      </c>
      <c r="N1013" s="58">
        <v>-0.215804</v>
      </c>
      <c r="O1013" s="58">
        <v>-0.219336</v>
      </c>
      <c r="R1013" s="31"/>
      <c r="S1013" s="31">
        <f t="shared" si="1661"/>
        <v>-0.71207299999999996</v>
      </c>
      <c r="T1013" s="31">
        <f t="shared" si="1662"/>
        <v>-0.59833899999999995</v>
      </c>
      <c r="U1013" s="31">
        <f t="shared" si="1663"/>
        <v>-6.0121000000000001E-2</v>
      </c>
      <c r="V1013" s="31">
        <f t="shared" si="1664"/>
        <v>0.23361899999999999</v>
      </c>
      <c r="W1013" s="31">
        <f t="shared" si="1665"/>
        <v>-0.32785900000000001</v>
      </c>
      <c r="X1013" s="31">
        <f t="shared" si="1666"/>
        <v>-0.25486399999999998</v>
      </c>
      <c r="Y1013" s="60">
        <f t="shared" si="1667"/>
        <v>0.22506136363636361</v>
      </c>
      <c r="Z1013" s="60">
        <f t="shared" si="1668"/>
        <v>-0.215804</v>
      </c>
      <c r="AA1013" s="60">
        <f t="shared" si="1669"/>
        <v>-0.219336</v>
      </c>
      <c r="AC1013" s="60"/>
      <c r="AD1013" s="60"/>
      <c r="AE1013" s="60"/>
      <c r="AF1013" s="60"/>
      <c r="AG1013" s="60"/>
      <c r="AH1013" s="60"/>
      <c r="AI1013" s="60"/>
      <c r="AJ1013" s="60"/>
      <c r="AK1013" s="60"/>
      <c r="AM1013" s="31"/>
      <c r="AN1013" s="31"/>
      <c r="AO1013" s="31"/>
      <c r="AP1013" s="31"/>
      <c r="AQ1013" s="31"/>
      <c r="AR1013" s="31"/>
      <c r="AS1013" s="60"/>
      <c r="AW1013" s="29">
        <f t="shared" si="1705"/>
        <v>-0.71207299999999996</v>
      </c>
      <c r="AX1013" s="29">
        <f t="shared" si="1703"/>
        <v>-0.59833899999999995</v>
      </c>
      <c r="AY1013" s="29">
        <f t="shared" si="1703"/>
        <v>-6.0121000000000001E-2</v>
      </c>
      <c r="AZ1013" s="29">
        <f t="shared" si="1703"/>
        <v>0.23361899999999999</v>
      </c>
      <c r="BA1013" s="29">
        <f t="shared" si="1703"/>
        <v>-0.32785900000000001</v>
      </c>
      <c r="BB1013" s="29">
        <f t="shared" si="1703"/>
        <v>-0.25486399999999998</v>
      </c>
      <c r="BC1013" s="29">
        <f t="shared" si="1703"/>
        <v>0.22506136363636361</v>
      </c>
      <c r="BD1013" s="29">
        <f t="shared" si="1703"/>
        <v>-0.215804</v>
      </c>
      <c r="BE1013" s="29">
        <f t="shared" si="1703"/>
        <v>-0.219336</v>
      </c>
      <c r="BG1013" s="29">
        <f t="shared" si="1706"/>
        <v>-5.873297</v>
      </c>
      <c r="BH1013" s="29">
        <f t="shared" si="1707"/>
        <v>-3.7294749999999999</v>
      </c>
      <c r="BI1013" s="29">
        <f t="shared" si="1708"/>
        <v>-2.403578</v>
      </c>
      <c r="BJ1013" s="29">
        <f t="shared" si="1709"/>
        <v>-0.10986799999999999</v>
      </c>
      <c r="BK1013" s="29">
        <f t="shared" si="1710"/>
        <v>-3.1625120000000004</v>
      </c>
      <c r="BL1013" s="29">
        <f t="shared" si="1711"/>
        <v>-2.9123830000000006</v>
      </c>
      <c r="BM1013" s="29">
        <f t="shared" si="1712"/>
        <v>0.37190090909090923</v>
      </c>
      <c r="BN1013" s="29">
        <f t="shared" si="1713"/>
        <v>-6.306819</v>
      </c>
      <c r="BO1013" s="29">
        <f t="shared" si="1714"/>
        <v>9.6669000000000088E-2</v>
      </c>
    </row>
    <row r="1014" spans="1:67" x14ac:dyDescent="0.25">
      <c r="A1014" s="25" t="s">
        <v>131</v>
      </c>
      <c r="B1014" s="25" t="s">
        <v>92</v>
      </c>
      <c r="C1014" s="25" t="s">
        <v>92</v>
      </c>
      <c r="D1014" s="26">
        <v>5</v>
      </c>
      <c r="F1014" s="29">
        <v>7.9799999999999999E-4</v>
      </c>
      <c r="G1014" s="29">
        <v>-1.051825</v>
      </c>
      <c r="H1014" s="29">
        <v>-0.73653599999999997</v>
      </c>
      <c r="I1014" s="29">
        <v>-0.55365799999999998</v>
      </c>
      <c r="J1014" s="29">
        <v>-0.42815599999999998</v>
      </c>
      <c r="K1014" s="29">
        <v>-0.74190699999999998</v>
      </c>
      <c r="L1014" s="29">
        <v>-0.429504</v>
      </c>
      <c r="M1014" s="58">
        <v>-0.29579100000000003</v>
      </c>
      <c r="N1014" s="58">
        <v>-3.5743999999999998E-2</v>
      </c>
      <c r="O1014" s="58">
        <v>0.38806099999999999</v>
      </c>
      <c r="R1014" s="31"/>
      <c r="S1014" s="31">
        <f t="shared" si="1661"/>
        <v>-1.051825</v>
      </c>
      <c r="T1014" s="31">
        <f t="shared" si="1662"/>
        <v>-0.73653599999999997</v>
      </c>
      <c r="U1014" s="31">
        <f t="shared" si="1663"/>
        <v>-0.55365799999999998</v>
      </c>
      <c r="V1014" s="31">
        <f t="shared" si="1664"/>
        <v>-0.42815599999999998</v>
      </c>
      <c r="W1014" s="31">
        <f t="shared" si="1665"/>
        <v>-0.74190699999999998</v>
      </c>
      <c r="X1014" s="31">
        <f t="shared" si="1666"/>
        <v>-0.429504</v>
      </c>
      <c r="Y1014" s="60">
        <f t="shared" si="1667"/>
        <v>-0.13401518181818181</v>
      </c>
      <c r="Z1014" s="60">
        <f t="shared" si="1668"/>
        <v>-3.5743999999999998E-2</v>
      </c>
      <c r="AA1014" s="60">
        <f t="shared" si="1669"/>
        <v>0.38806099999999999</v>
      </c>
      <c r="AC1014" s="60"/>
      <c r="AD1014" s="60"/>
      <c r="AE1014" s="60"/>
      <c r="AF1014" s="60"/>
      <c r="AG1014" s="60"/>
      <c r="AH1014" s="60"/>
      <c r="AI1014" s="60"/>
      <c r="AJ1014" s="60"/>
      <c r="AK1014" s="60"/>
      <c r="AM1014" s="31"/>
      <c r="AN1014" s="31"/>
      <c r="AO1014" s="31"/>
      <c r="AP1014" s="31"/>
      <c r="AQ1014" s="31"/>
      <c r="AR1014" s="31"/>
      <c r="AS1014" s="60"/>
      <c r="AW1014" s="29">
        <f t="shared" si="1705"/>
        <v>-1.051825</v>
      </c>
      <c r="AX1014" s="29">
        <f t="shared" si="1703"/>
        <v>-0.73653599999999997</v>
      </c>
      <c r="AY1014" s="29">
        <f t="shared" si="1703"/>
        <v>-0.55365799999999998</v>
      </c>
      <c r="AZ1014" s="29">
        <f t="shared" si="1703"/>
        <v>-0.42815599999999998</v>
      </c>
      <c r="BA1014" s="29">
        <f t="shared" si="1703"/>
        <v>-0.74190699999999998</v>
      </c>
      <c r="BB1014" s="29">
        <f t="shared" si="1703"/>
        <v>-0.429504</v>
      </c>
      <c r="BC1014" s="29">
        <f t="shared" si="1703"/>
        <v>-0.13401518181818181</v>
      </c>
      <c r="BD1014" s="29">
        <f t="shared" si="1703"/>
        <v>-3.5743999999999998E-2</v>
      </c>
      <c r="BE1014" s="29">
        <f t="shared" si="1703"/>
        <v>0.38806099999999999</v>
      </c>
      <c r="BG1014" s="29">
        <f t="shared" si="1706"/>
        <v>-6.925122</v>
      </c>
      <c r="BH1014" s="29">
        <f t="shared" si="1707"/>
        <v>-4.466011</v>
      </c>
      <c r="BI1014" s="29">
        <f t="shared" si="1708"/>
        <v>-2.957236</v>
      </c>
      <c r="BJ1014" s="29">
        <f t="shared" si="1709"/>
        <v>-0.53802399999999995</v>
      </c>
      <c r="BK1014" s="29">
        <f t="shared" si="1710"/>
        <v>-3.9044190000000003</v>
      </c>
      <c r="BL1014" s="29">
        <f t="shared" si="1711"/>
        <v>-3.3418870000000007</v>
      </c>
      <c r="BM1014" s="29">
        <f t="shared" si="1712"/>
        <v>0.23788572727272742</v>
      </c>
      <c r="BN1014" s="29">
        <f t="shared" si="1713"/>
        <v>-6.3425630000000002</v>
      </c>
      <c r="BO1014" s="29">
        <f t="shared" si="1714"/>
        <v>0.48473000000000011</v>
      </c>
    </row>
    <row r="1015" spans="1:67" x14ac:dyDescent="0.25">
      <c r="A1015" s="25" t="s">
        <v>131</v>
      </c>
      <c r="B1015" s="25" t="s">
        <v>92</v>
      </c>
      <c r="C1015" s="25" t="s">
        <v>93</v>
      </c>
      <c r="D1015" s="26">
        <v>6</v>
      </c>
      <c r="F1015" s="29">
        <v>-0.44156099999999998</v>
      </c>
      <c r="G1015" s="29">
        <v>-1.1787069999999999</v>
      </c>
      <c r="H1015" s="29">
        <v>-0.889069</v>
      </c>
      <c r="I1015" s="29">
        <v>-0.85043500000000005</v>
      </c>
      <c r="J1015" s="29">
        <v>-0.82480600000000004</v>
      </c>
      <c r="K1015" s="29">
        <v>-0.98258900000000005</v>
      </c>
      <c r="L1015" s="29">
        <v>-0.69554499999999997</v>
      </c>
      <c r="M1015" s="58">
        <v>-0.57743599999999995</v>
      </c>
      <c r="N1015" s="58">
        <v>-0.33626600000000001</v>
      </c>
      <c r="O1015" s="58">
        <v>0.20968700000000001</v>
      </c>
      <c r="R1015" s="31"/>
      <c r="S1015" s="31">
        <f t="shared" si="1661"/>
        <v>-1.1787069999999999</v>
      </c>
      <c r="T1015" s="31">
        <f t="shared" si="1662"/>
        <v>-0.889069</v>
      </c>
      <c r="U1015" s="31">
        <f t="shared" si="1663"/>
        <v>-0.85043500000000005</v>
      </c>
      <c r="V1015" s="31">
        <f t="shared" si="1664"/>
        <v>-0.82480600000000004</v>
      </c>
      <c r="W1015" s="31">
        <f t="shared" si="1665"/>
        <v>-0.98258900000000005</v>
      </c>
      <c r="X1015" s="31">
        <f t="shared" si="1666"/>
        <v>-0.69554499999999997</v>
      </c>
      <c r="Y1015" s="60">
        <f t="shared" si="1667"/>
        <v>-0.50332236363636362</v>
      </c>
      <c r="Z1015" s="60">
        <f t="shared" si="1668"/>
        <v>-0.33626600000000001</v>
      </c>
      <c r="AA1015" s="60">
        <f t="shared" si="1669"/>
        <v>0.20968700000000001</v>
      </c>
      <c r="AC1015" s="60"/>
      <c r="AD1015" s="60"/>
      <c r="AE1015" s="60"/>
      <c r="AF1015" s="60"/>
      <c r="AG1015" s="60"/>
      <c r="AH1015" s="60"/>
      <c r="AI1015" s="60"/>
      <c r="AJ1015" s="60"/>
      <c r="AK1015" s="60"/>
      <c r="AM1015" s="31"/>
      <c r="AN1015" s="31"/>
      <c r="AO1015" s="31"/>
      <c r="AP1015" s="31"/>
      <c r="AQ1015" s="31"/>
      <c r="AR1015" s="31"/>
      <c r="AS1015" s="60"/>
      <c r="AW1015" s="29">
        <f t="shared" si="1705"/>
        <v>-1.1787069999999999</v>
      </c>
      <c r="AX1015" s="29">
        <f t="shared" si="1703"/>
        <v>-0.889069</v>
      </c>
      <c r="AY1015" s="29">
        <f t="shared" si="1703"/>
        <v>-0.85043500000000005</v>
      </c>
      <c r="AZ1015" s="29">
        <f t="shared" si="1703"/>
        <v>-0.82480600000000004</v>
      </c>
      <c r="BA1015" s="29">
        <f t="shared" si="1703"/>
        <v>-0.98258900000000005</v>
      </c>
      <c r="BB1015" s="29">
        <f t="shared" si="1703"/>
        <v>-0.69554499999999997</v>
      </c>
      <c r="BC1015" s="29">
        <f t="shared" si="1703"/>
        <v>-0.50332236363636362</v>
      </c>
      <c r="BD1015" s="29">
        <f t="shared" si="1703"/>
        <v>-0.33626600000000001</v>
      </c>
      <c r="BE1015" s="29">
        <f t="shared" si="1703"/>
        <v>0.20968700000000001</v>
      </c>
      <c r="BG1015" s="29">
        <f t="shared" si="1706"/>
        <v>-8.1038289999999993</v>
      </c>
      <c r="BH1015" s="29">
        <f t="shared" si="1707"/>
        <v>-5.3550800000000001</v>
      </c>
      <c r="BI1015" s="29">
        <f t="shared" si="1708"/>
        <v>-3.807671</v>
      </c>
      <c r="BJ1015" s="29">
        <f t="shared" si="1709"/>
        <v>-1.36283</v>
      </c>
      <c r="BK1015" s="29">
        <f t="shared" si="1710"/>
        <v>-4.8870080000000007</v>
      </c>
      <c r="BL1015" s="29">
        <f t="shared" si="1711"/>
        <v>-4.0374320000000008</v>
      </c>
      <c r="BM1015" s="29">
        <f t="shared" si="1712"/>
        <v>-0.26543663636363624</v>
      </c>
      <c r="BN1015" s="29">
        <f t="shared" si="1713"/>
        <v>-6.6788290000000003</v>
      </c>
      <c r="BO1015" s="29">
        <f t="shared" si="1714"/>
        <v>0.69441700000000006</v>
      </c>
    </row>
    <row r="1016" spans="1:67" x14ac:dyDescent="0.25">
      <c r="A1016" s="25" t="s">
        <v>131</v>
      </c>
      <c r="B1016" s="25" t="s">
        <v>93</v>
      </c>
      <c r="C1016" s="25" t="s">
        <v>91</v>
      </c>
      <c r="D1016" s="26">
        <v>7</v>
      </c>
      <c r="F1016" s="29">
        <v>0.45606799999999997</v>
      </c>
      <c r="G1016" s="29">
        <v>3.0797000000000001E-2</v>
      </c>
      <c r="H1016" s="29">
        <v>6.6559999999999996E-3</v>
      </c>
      <c r="I1016" s="29">
        <v>-1.2999999999999999E-2</v>
      </c>
      <c r="J1016" s="29">
        <v>0.55535800000000002</v>
      </c>
      <c r="K1016" s="29">
        <v>0.29276600000000003</v>
      </c>
      <c r="L1016" s="29">
        <v>0.27248699999999998</v>
      </c>
      <c r="M1016" s="58">
        <v>-5.2717E-2</v>
      </c>
      <c r="N1016" s="58">
        <v>0.52843399999999996</v>
      </c>
      <c r="O1016" s="58">
        <v>0.81403800000000004</v>
      </c>
      <c r="R1016" s="31"/>
      <c r="S1016" s="31">
        <f t="shared" si="1661"/>
        <v>3.0797000000000001E-2</v>
      </c>
      <c r="T1016" s="31">
        <f t="shared" si="1662"/>
        <v>6.6559999999999996E-3</v>
      </c>
      <c r="U1016" s="31">
        <f t="shared" si="1663"/>
        <v>-1.2999999999999999E-2</v>
      </c>
      <c r="V1016" s="31">
        <f t="shared" si="1664"/>
        <v>0.55535800000000002</v>
      </c>
      <c r="W1016" s="31">
        <f t="shared" si="1665"/>
        <v>0.29276600000000003</v>
      </c>
      <c r="X1016" s="31">
        <f t="shared" si="1666"/>
        <v>0.27248699999999998</v>
      </c>
      <c r="Y1016" s="60">
        <f t="shared" si="1667"/>
        <v>0.2248020909090909</v>
      </c>
      <c r="Z1016" s="60">
        <f t="shared" si="1668"/>
        <v>0.52843399999999996</v>
      </c>
      <c r="AA1016" s="60">
        <f t="shared" si="1669"/>
        <v>0.81403800000000004</v>
      </c>
      <c r="AC1016" s="60"/>
      <c r="AD1016" s="60"/>
      <c r="AE1016" s="60"/>
      <c r="AF1016" s="60"/>
      <c r="AG1016" s="60"/>
      <c r="AH1016" s="60"/>
      <c r="AI1016" s="60"/>
      <c r="AJ1016" s="60"/>
      <c r="AK1016" s="60"/>
      <c r="AM1016" s="31"/>
      <c r="AN1016" s="31"/>
      <c r="AO1016" s="31"/>
      <c r="AP1016" s="31"/>
      <c r="AQ1016" s="31"/>
      <c r="AR1016" s="31"/>
      <c r="AS1016" s="60"/>
    </row>
    <row r="1017" spans="1:67" x14ac:dyDescent="0.25">
      <c r="AM1017" s="31"/>
      <c r="AN1017" s="31"/>
      <c r="AO1017" s="31"/>
      <c r="AP1017" s="31"/>
      <c r="AQ1017" s="31"/>
      <c r="AR1017" s="31"/>
      <c r="AS1017" s="60"/>
    </row>
    <row r="1018" spans="1:67" x14ac:dyDescent="0.25">
      <c r="AM1018" s="31"/>
      <c r="AN1018" s="31"/>
      <c r="AO1018" s="31"/>
      <c r="AP1018" s="31"/>
      <c r="AQ1018" s="31"/>
      <c r="AR1018" s="31"/>
      <c r="AS1018" s="60"/>
    </row>
    <row r="1019" spans="1:67" x14ac:dyDescent="0.25">
      <c r="AM1019" s="31"/>
      <c r="AN1019" s="31"/>
      <c r="AO1019" s="31"/>
      <c r="AP1019" s="31"/>
      <c r="AQ1019" s="31"/>
      <c r="AR1019" s="31"/>
      <c r="AS1019" s="60"/>
    </row>
    <row r="1020" spans="1:67" x14ac:dyDescent="0.25">
      <c r="AM1020" s="31"/>
      <c r="AN1020" s="31"/>
      <c r="AO1020" s="31"/>
      <c r="AP1020" s="31"/>
      <c r="AQ1020" s="31"/>
      <c r="AR1020" s="31"/>
      <c r="AS1020" s="60"/>
    </row>
    <row r="1021" spans="1:67" x14ac:dyDescent="0.25">
      <c r="AM1021" s="31"/>
      <c r="AN1021" s="31"/>
      <c r="AO1021" s="31"/>
      <c r="AP1021" s="31"/>
      <c r="AQ1021" s="31"/>
      <c r="AR1021" s="31"/>
      <c r="AS1021" s="60"/>
    </row>
    <row r="1022" spans="1:67" x14ac:dyDescent="0.25">
      <c r="AM1022" s="31"/>
      <c r="AN1022" s="31"/>
      <c r="AO1022" s="31"/>
      <c r="AP1022" s="31"/>
      <c r="AQ1022" s="31"/>
      <c r="AR1022" s="31"/>
      <c r="AS1022" s="60"/>
    </row>
    <row r="1023" spans="1:67" x14ac:dyDescent="0.25">
      <c r="AM1023" s="31"/>
      <c r="AN1023" s="31"/>
      <c r="AO1023" s="31"/>
      <c r="AP1023" s="31"/>
      <c r="AQ1023" s="31"/>
      <c r="AR1023" s="31"/>
      <c r="AS1023" s="60"/>
    </row>
    <row r="1024" spans="1:67" x14ac:dyDescent="0.25">
      <c r="AM1024" s="31"/>
      <c r="AN1024" s="31"/>
      <c r="AO1024" s="31"/>
      <c r="AP1024" s="31"/>
      <c r="AQ1024" s="31"/>
      <c r="AR1024" s="31"/>
      <c r="AS1024" s="60"/>
    </row>
    <row r="1025" spans="39:45" x14ac:dyDescent="0.25">
      <c r="AM1025" s="31"/>
      <c r="AN1025" s="31"/>
      <c r="AO1025" s="31"/>
      <c r="AP1025" s="31"/>
      <c r="AQ1025" s="31"/>
      <c r="AR1025" s="31"/>
      <c r="AS1025" s="60"/>
    </row>
    <row r="1026" spans="39:45" x14ac:dyDescent="0.25">
      <c r="AM1026" s="31"/>
      <c r="AN1026" s="31"/>
      <c r="AO1026" s="31"/>
      <c r="AP1026" s="31"/>
      <c r="AQ1026" s="31"/>
      <c r="AR1026" s="31"/>
      <c r="AS1026" s="60"/>
    </row>
    <row r="1027" spans="39:45" x14ac:dyDescent="0.25">
      <c r="AM1027" s="31"/>
      <c r="AN1027" s="31"/>
      <c r="AO1027" s="31"/>
      <c r="AP1027" s="31"/>
      <c r="AQ1027" s="31"/>
      <c r="AR1027" s="31"/>
      <c r="AS1027" s="60"/>
    </row>
    <row r="1028" spans="39:45" x14ac:dyDescent="0.25">
      <c r="AM1028" s="31"/>
      <c r="AN1028" s="31"/>
      <c r="AO1028" s="31"/>
      <c r="AP1028" s="31"/>
      <c r="AQ1028" s="31"/>
      <c r="AR1028" s="31"/>
      <c r="AS1028" s="60"/>
    </row>
    <row r="1029" spans="39:45" x14ac:dyDescent="0.25">
      <c r="AM1029" s="31"/>
      <c r="AN1029" s="31"/>
      <c r="AO1029" s="31"/>
      <c r="AP1029" s="31"/>
      <c r="AQ1029" s="31"/>
      <c r="AR1029" s="31"/>
      <c r="AS1029" s="60"/>
    </row>
    <row r="1030" spans="39:45" x14ac:dyDescent="0.25">
      <c r="AM1030" s="31"/>
      <c r="AN1030" s="31"/>
      <c r="AO1030" s="31"/>
      <c r="AP1030" s="31"/>
      <c r="AQ1030" s="31"/>
      <c r="AR1030" s="31"/>
      <c r="AS1030" s="60"/>
    </row>
    <row r="1031" spans="39:45" x14ac:dyDescent="0.25">
      <c r="AM1031" s="31"/>
      <c r="AN1031" s="31"/>
      <c r="AO1031" s="31"/>
      <c r="AP1031" s="31"/>
      <c r="AQ1031" s="31"/>
      <c r="AR1031" s="31"/>
      <c r="AS1031" s="60"/>
    </row>
    <row r="1032" spans="39:45" x14ac:dyDescent="0.25">
      <c r="AM1032" s="31"/>
      <c r="AN1032" s="31"/>
      <c r="AO1032" s="31"/>
      <c r="AP1032" s="31"/>
      <c r="AQ1032" s="31"/>
      <c r="AR1032" s="31"/>
      <c r="AS1032" s="60"/>
    </row>
    <row r="1033" spans="39:45" x14ac:dyDescent="0.25">
      <c r="AM1033" s="31"/>
      <c r="AN1033" s="31"/>
      <c r="AO1033" s="31"/>
      <c r="AP1033" s="31"/>
      <c r="AQ1033" s="31"/>
      <c r="AR1033" s="31"/>
      <c r="AS1033" s="60"/>
    </row>
    <row r="1034" spans="39:45" x14ac:dyDescent="0.25">
      <c r="AM1034" s="31"/>
      <c r="AN1034" s="31"/>
      <c r="AO1034" s="31"/>
      <c r="AP1034" s="31"/>
      <c r="AQ1034" s="31"/>
      <c r="AR1034" s="31"/>
      <c r="AS1034" s="60"/>
    </row>
    <row r="1035" spans="39:45" x14ac:dyDescent="0.25">
      <c r="AM1035" s="31"/>
      <c r="AN1035" s="31"/>
      <c r="AO1035" s="31"/>
      <c r="AP1035" s="31"/>
      <c r="AQ1035" s="31"/>
      <c r="AR1035" s="31"/>
      <c r="AS1035" s="60"/>
    </row>
    <row r="1036" spans="39:45" x14ac:dyDescent="0.25">
      <c r="AM1036" s="31"/>
      <c r="AN1036" s="31"/>
      <c r="AO1036" s="31"/>
      <c r="AP1036" s="31"/>
      <c r="AQ1036" s="31"/>
      <c r="AR1036" s="31"/>
      <c r="AS1036" s="60"/>
    </row>
    <row r="1037" spans="39:45" x14ac:dyDescent="0.25">
      <c r="AM1037" s="31"/>
      <c r="AN1037" s="31"/>
      <c r="AO1037" s="31"/>
      <c r="AP1037" s="31"/>
      <c r="AQ1037" s="31"/>
      <c r="AR1037" s="31"/>
      <c r="AS1037" s="60"/>
    </row>
    <row r="1038" spans="39:45" x14ac:dyDescent="0.25">
      <c r="AM1038" s="31"/>
      <c r="AN1038" s="31"/>
      <c r="AO1038" s="31"/>
      <c r="AP1038" s="31"/>
      <c r="AQ1038" s="31"/>
      <c r="AR1038" s="31"/>
      <c r="AS1038" s="60"/>
    </row>
    <row r="1039" spans="39:45" x14ac:dyDescent="0.25">
      <c r="AM1039" s="31"/>
      <c r="AN1039" s="31"/>
      <c r="AO1039" s="31"/>
      <c r="AP1039" s="31"/>
      <c r="AQ1039" s="31"/>
      <c r="AR1039" s="31"/>
      <c r="AS1039" s="60"/>
    </row>
    <row r="1040" spans="39:45" x14ac:dyDescent="0.25">
      <c r="AM1040" s="31"/>
      <c r="AN1040" s="31"/>
      <c r="AO1040" s="31"/>
      <c r="AP1040" s="31"/>
      <c r="AQ1040" s="31"/>
      <c r="AR1040" s="31"/>
      <c r="AS1040" s="60"/>
    </row>
    <row r="1041" spans="39:45" x14ac:dyDescent="0.25">
      <c r="AM1041" s="31"/>
      <c r="AN1041" s="31"/>
      <c r="AO1041" s="31"/>
      <c r="AP1041" s="31"/>
      <c r="AQ1041" s="31"/>
      <c r="AR1041" s="31"/>
      <c r="AS1041" s="60"/>
    </row>
    <row r="1042" spans="39:45" x14ac:dyDescent="0.25">
      <c r="AM1042" s="31"/>
      <c r="AN1042" s="31"/>
      <c r="AO1042" s="31"/>
      <c r="AP1042" s="31"/>
      <c r="AQ1042" s="31"/>
      <c r="AR1042" s="31"/>
      <c r="AS1042" s="60"/>
    </row>
    <row r="1043" spans="39:45" x14ac:dyDescent="0.25">
      <c r="AM1043" s="31"/>
      <c r="AN1043" s="31"/>
      <c r="AO1043" s="31"/>
      <c r="AP1043" s="31"/>
      <c r="AQ1043" s="31"/>
      <c r="AR1043" s="31"/>
      <c r="AS1043" s="60"/>
    </row>
    <row r="1044" spans="39:45" x14ac:dyDescent="0.25">
      <c r="AM1044" s="31"/>
      <c r="AN1044" s="31"/>
      <c r="AO1044" s="31"/>
      <c r="AP1044" s="31"/>
      <c r="AQ1044" s="31"/>
      <c r="AR1044" s="31"/>
      <c r="AS1044" s="60"/>
    </row>
    <row r="1045" spans="39:45" x14ac:dyDescent="0.25">
      <c r="AM1045" s="31"/>
      <c r="AN1045" s="31"/>
      <c r="AO1045" s="31"/>
      <c r="AP1045" s="31"/>
      <c r="AQ1045" s="31"/>
      <c r="AR1045" s="31"/>
      <c r="AS1045" s="60"/>
    </row>
    <row r="1046" spans="39:45" x14ac:dyDescent="0.25">
      <c r="AM1046" s="31"/>
      <c r="AN1046" s="31"/>
      <c r="AO1046" s="31"/>
      <c r="AP1046" s="31"/>
      <c r="AQ1046" s="31"/>
      <c r="AR1046" s="31"/>
      <c r="AS1046" s="60"/>
    </row>
    <row r="1047" spans="39:45" x14ac:dyDescent="0.25">
      <c r="AM1047" s="31"/>
      <c r="AN1047" s="31"/>
      <c r="AO1047" s="31"/>
      <c r="AP1047" s="31"/>
      <c r="AQ1047" s="31"/>
      <c r="AR1047" s="31"/>
      <c r="AS1047" s="60"/>
    </row>
    <row r="1048" spans="39:45" x14ac:dyDescent="0.25">
      <c r="AM1048" s="31"/>
      <c r="AN1048" s="31"/>
      <c r="AO1048" s="31"/>
      <c r="AP1048" s="31"/>
      <c r="AQ1048" s="31"/>
      <c r="AR1048" s="31"/>
      <c r="AS1048" s="60"/>
    </row>
    <row r="1049" spans="39:45" x14ac:dyDescent="0.25">
      <c r="AM1049" s="31"/>
      <c r="AN1049" s="31"/>
      <c r="AO1049" s="31"/>
      <c r="AP1049" s="31"/>
      <c r="AQ1049" s="31"/>
      <c r="AR1049" s="31"/>
      <c r="AS1049" s="60"/>
    </row>
    <row r="1050" spans="39:45" x14ac:dyDescent="0.25">
      <c r="AM1050" s="31"/>
      <c r="AN1050" s="31"/>
      <c r="AO1050" s="31"/>
      <c r="AP1050" s="31"/>
      <c r="AQ1050" s="31"/>
      <c r="AR1050" s="31"/>
      <c r="AS1050" s="60"/>
    </row>
    <row r="1051" spans="39:45" x14ac:dyDescent="0.25">
      <c r="AM1051" s="31"/>
      <c r="AN1051" s="31"/>
      <c r="AO1051" s="31"/>
      <c r="AP1051" s="31"/>
      <c r="AQ1051" s="31"/>
      <c r="AR1051" s="31"/>
      <c r="AS1051" s="60"/>
    </row>
    <row r="1052" spans="39:45" x14ac:dyDescent="0.25">
      <c r="AM1052" s="31"/>
      <c r="AN1052" s="31"/>
      <c r="AO1052" s="31"/>
      <c r="AP1052" s="31"/>
      <c r="AQ1052" s="31"/>
      <c r="AR1052" s="31"/>
      <c r="AS1052" s="60"/>
    </row>
    <row r="1053" spans="39:45" x14ac:dyDescent="0.25">
      <c r="AM1053" s="31"/>
      <c r="AN1053" s="31"/>
      <c r="AO1053" s="31"/>
      <c r="AP1053" s="31"/>
      <c r="AQ1053" s="31"/>
      <c r="AR1053" s="31"/>
      <c r="AS1053" s="60"/>
    </row>
    <row r="1054" spans="39:45" x14ac:dyDescent="0.25">
      <c r="AM1054" s="31"/>
      <c r="AN1054" s="31"/>
      <c r="AO1054" s="31"/>
      <c r="AP1054" s="31"/>
      <c r="AQ1054" s="31"/>
      <c r="AR1054" s="31"/>
      <c r="AS1054" s="60"/>
    </row>
    <row r="1055" spans="39:45" x14ac:dyDescent="0.25">
      <c r="AM1055" s="31"/>
      <c r="AN1055" s="31"/>
      <c r="AO1055" s="31"/>
      <c r="AP1055" s="31"/>
      <c r="AQ1055" s="31"/>
      <c r="AR1055" s="31"/>
      <c r="AS1055" s="60"/>
    </row>
    <row r="1056" spans="39:45" x14ac:dyDescent="0.25">
      <c r="AM1056" s="31"/>
      <c r="AN1056" s="31"/>
      <c r="AO1056" s="31"/>
      <c r="AP1056" s="31"/>
      <c r="AQ1056" s="31"/>
      <c r="AR1056" s="31"/>
      <c r="AS1056" s="60"/>
    </row>
    <row r="1057" spans="39:45" x14ac:dyDescent="0.25">
      <c r="AM1057" s="31"/>
      <c r="AN1057" s="31"/>
      <c r="AO1057" s="31"/>
      <c r="AP1057" s="31"/>
      <c r="AQ1057" s="31"/>
      <c r="AR1057" s="31"/>
      <c r="AS1057" s="60"/>
    </row>
    <row r="1058" spans="39:45" x14ac:dyDescent="0.25">
      <c r="AM1058" s="31"/>
      <c r="AN1058" s="31"/>
      <c r="AO1058" s="31"/>
      <c r="AP1058" s="31"/>
      <c r="AQ1058" s="31"/>
      <c r="AR1058" s="31"/>
      <c r="AS1058" s="60"/>
    </row>
    <row r="1059" spans="39:45" x14ac:dyDescent="0.25">
      <c r="AM1059" s="31"/>
      <c r="AN1059" s="31"/>
      <c r="AO1059" s="31"/>
      <c r="AP1059" s="31"/>
      <c r="AQ1059" s="31"/>
      <c r="AR1059" s="31"/>
      <c r="AS1059" s="60"/>
    </row>
    <row r="1060" spans="39:45" x14ac:dyDescent="0.25">
      <c r="AM1060" s="31"/>
      <c r="AN1060" s="31"/>
      <c r="AO1060" s="31"/>
      <c r="AP1060" s="31"/>
      <c r="AQ1060" s="31"/>
      <c r="AR1060" s="31"/>
      <c r="AS1060" s="60"/>
    </row>
    <row r="1061" spans="39:45" x14ac:dyDescent="0.25">
      <c r="AM1061" s="31"/>
      <c r="AN1061" s="31"/>
      <c r="AO1061" s="31"/>
      <c r="AP1061" s="31"/>
      <c r="AQ1061" s="31"/>
      <c r="AR1061" s="31"/>
      <c r="AS1061" s="60"/>
    </row>
    <row r="1062" spans="39:45" x14ac:dyDescent="0.25">
      <c r="AM1062" s="31"/>
      <c r="AN1062" s="31"/>
      <c r="AO1062" s="31"/>
      <c r="AP1062" s="31"/>
      <c r="AQ1062" s="31"/>
      <c r="AR1062" s="31"/>
      <c r="AS1062" s="60"/>
    </row>
    <row r="1063" spans="39:45" x14ac:dyDescent="0.25">
      <c r="AM1063" s="31"/>
      <c r="AN1063" s="31"/>
      <c r="AO1063" s="31"/>
      <c r="AP1063" s="31"/>
      <c r="AQ1063" s="31"/>
      <c r="AR1063" s="31"/>
      <c r="AS1063" s="60"/>
    </row>
    <row r="1064" spans="39:45" x14ac:dyDescent="0.25">
      <c r="AM1064" s="31"/>
      <c r="AN1064" s="31"/>
      <c r="AO1064" s="31"/>
      <c r="AP1064" s="31"/>
      <c r="AQ1064" s="31"/>
      <c r="AR1064" s="31"/>
      <c r="AS1064" s="60"/>
    </row>
    <row r="1065" spans="39:45" x14ac:dyDescent="0.25">
      <c r="AM1065" s="31"/>
      <c r="AN1065" s="31"/>
      <c r="AO1065" s="31"/>
      <c r="AP1065" s="31"/>
      <c r="AQ1065" s="31"/>
      <c r="AR1065" s="31"/>
      <c r="AS1065" s="60"/>
    </row>
    <row r="1066" spans="39:45" x14ac:dyDescent="0.25">
      <c r="AM1066" s="31"/>
      <c r="AN1066" s="31"/>
      <c r="AO1066" s="31"/>
      <c r="AP1066" s="31"/>
      <c r="AQ1066" s="31"/>
      <c r="AR1066" s="31"/>
      <c r="AS1066" s="60"/>
    </row>
    <row r="1067" spans="39:45" x14ac:dyDescent="0.25">
      <c r="AM1067" s="31"/>
      <c r="AN1067" s="31"/>
      <c r="AO1067" s="31"/>
      <c r="AP1067" s="31"/>
      <c r="AQ1067" s="31"/>
      <c r="AR1067" s="31"/>
      <c r="AS1067" s="60"/>
    </row>
    <row r="1068" spans="39:45" x14ac:dyDescent="0.25">
      <c r="AM1068" s="31"/>
      <c r="AN1068" s="31"/>
      <c r="AO1068" s="31"/>
      <c r="AP1068" s="31"/>
      <c r="AQ1068" s="31"/>
      <c r="AR1068" s="31"/>
      <c r="AS1068" s="60"/>
    </row>
    <row r="1069" spans="39:45" x14ac:dyDescent="0.25">
      <c r="AM1069" s="31"/>
      <c r="AN1069" s="31"/>
      <c r="AO1069" s="31"/>
      <c r="AP1069" s="31"/>
      <c r="AQ1069" s="31"/>
      <c r="AR1069" s="31"/>
      <c r="AS1069" s="60"/>
    </row>
    <row r="1070" spans="39:45" x14ac:dyDescent="0.25">
      <c r="AM1070" s="31"/>
      <c r="AN1070" s="31"/>
      <c r="AO1070" s="31"/>
      <c r="AP1070" s="31"/>
      <c r="AQ1070" s="31"/>
      <c r="AR1070" s="31"/>
      <c r="AS1070" s="60"/>
    </row>
    <row r="1071" spans="39:45" x14ac:dyDescent="0.25">
      <c r="AM1071" s="31"/>
      <c r="AN1071" s="31"/>
      <c r="AO1071" s="31"/>
      <c r="AP1071" s="31"/>
      <c r="AQ1071" s="31"/>
      <c r="AR1071" s="31"/>
      <c r="AS1071" s="60"/>
    </row>
    <row r="1072" spans="39:45" x14ac:dyDescent="0.25">
      <c r="AM1072" s="31"/>
      <c r="AN1072" s="31"/>
      <c r="AO1072" s="31"/>
      <c r="AP1072" s="31"/>
      <c r="AQ1072" s="31"/>
      <c r="AR1072" s="31"/>
      <c r="AS1072" s="60"/>
    </row>
  </sheetData>
  <mergeCells count="10">
    <mergeCell ref="E2:E10"/>
    <mergeCell ref="P2:P22"/>
    <mergeCell ref="AV2:AV22"/>
    <mergeCell ref="AL2:AL26"/>
    <mergeCell ref="CY2:CY50"/>
    <mergeCell ref="BF2:BF26"/>
    <mergeCell ref="BP2:BP26"/>
    <mergeCell ref="CB2:CB26"/>
    <mergeCell ref="CN2:CN50"/>
    <mergeCell ref="AB2:AB2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2"/>
  <sheetViews>
    <sheetView topLeftCell="F1" workbookViewId="0">
      <selection activeCell="C2" sqref="C2"/>
    </sheetView>
  </sheetViews>
  <sheetFormatPr defaultRowHeight="15" x14ac:dyDescent="0.25"/>
  <cols>
    <col min="1" max="1" width="4" style="33" customWidth="1"/>
    <col min="2" max="2" width="14" style="46" customWidth="1"/>
    <col min="9" max="9" width="19.28515625" style="63" customWidth="1"/>
    <col min="10" max="10" width="11.85546875" style="63" bestFit="1" customWidth="1"/>
    <col min="11" max="11" width="11.140625" style="63" bestFit="1" customWidth="1"/>
    <col min="12" max="12" width="4" style="33" customWidth="1"/>
    <col min="13" max="13" width="13.140625" style="46" customWidth="1"/>
    <col min="20" max="20" width="18.7109375" style="63" customWidth="1"/>
    <col min="21" max="21" width="11.85546875" bestFit="1" customWidth="1"/>
    <col min="22" max="22" width="11.140625" bestFit="1" customWidth="1"/>
  </cols>
  <sheetData>
    <row r="1" spans="1:22" x14ac:dyDescent="0.25">
      <c r="A1" s="30"/>
      <c r="B1" s="48" t="s">
        <v>0</v>
      </c>
      <c r="C1" s="8" t="s">
        <v>3</v>
      </c>
      <c r="D1" s="8" t="s">
        <v>5</v>
      </c>
      <c r="E1" s="8" t="s">
        <v>6</v>
      </c>
      <c r="F1" s="8" t="s">
        <v>7</v>
      </c>
      <c r="G1" s="8" t="s">
        <v>2</v>
      </c>
      <c r="H1" s="8" t="s">
        <v>8</v>
      </c>
      <c r="I1" s="64" t="s">
        <v>264</v>
      </c>
      <c r="J1" s="64" t="s">
        <v>271</v>
      </c>
      <c r="K1" s="64" t="s">
        <v>272</v>
      </c>
      <c r="L1" s="30"/>
      <c r="M1" s="48" t="s">
        <v>0</v>
      </c>
      <c r="N1" s="8" t="s">
        <v>3</v>
      </c>
      <c r="O1" s="8" t="s">
        <v>5</v>
      </c>
      <c r="P1" s="8" t="s">
        <v>6</v>
      </c>
      <c r="Q1" s="8" t="s">
        <v>7</v>
      </c>
      <c r="R1" s="8" t="s">
        <v>2</v>
      </c>
      <c r="S1" s="8" t="s">
        <v>8</v>
      </c>
      <c r="T1" s="64" t="s">
        <v>264</v>
      </c>
      <c r="U1" s="8" t="s">
        <v>271</v>
      </c>
      <c r="V1" s="8" t="s">
        <v>272</v>
      </c>
    </row>
    <row r="2" spans="1:22" x14ac:dyDescent="0.25">
      <c r="A2" s="92" t="s">
        <v>181</v>
      </c>
      <c r="B2" s="49">
        <v>1982</v>
      </c>
      <c r="C2" s="40">
        <f>'ZNDVI data (AVHRR 1982-2010)'!CS2</f>
        <v>-0.24067395238095241</v>
      </c>
      <c r="D2" s="40">
        <f>'ZNDVI data (AVHRR 1982-2010)'!CT2</f>
        <v>-2.7662681428571427</v>
      </c>
      <c r="E2" s="40">
        <f>'ZNDVI data (AVHRR 1982-2010)'!CU2</f>
        <v>3.1412779047619046</v>
      </c>
      <c r="F2" s="40">
        <f>'ZNDVI data (AVHRR 1982-2010)'!CR2</f>
        <v>1.7957302380952378</v>
      </c>
      <c r="G2" s="40">
        <f>'ZNDVI data (AVHRR 1982-2010)'!CQ2</f>
        <v>4.4435739523809525</v>
      </c>
      <c r="H2" s="40">
        <f>'ZNDVI data (AVHRR 1982-2010)'!CP2</f>
        <v>4.6182933333333347</v>
      </c>
      <c r="I2" s="62">
        <f>'ZNDVI data (AVHRR 1982-2010)'!CV2</f>
        <v>1.6704609437229438</v>
      </c>
      <c r="J2" s="62">
        <f>'ZNDVI data (AVHRR 1982-2010)'!CW2</f>
        <v>4.0114892380952387</v>
      </c>
      <c r="K2" s="62">
        <f>'ZNDVI data (AVHRR 1982-2010)'!CX2</f>
        <v>3.6411737142857143</v>
      </c>
      <c r="L2" s="92" t="s">
        <v>182</v>
      </c>
      <c r="M2" s="49">
        <v>1982</v>
      </c>
      <c r="N2" s="40">
        <f>'ZNDVI data (AVHRR 1982-2010)'!DD2</f>
        <v>7.5100506666666655</v>
      </c>
      <c r="O2" s="40">
        <f>'ZNDVI data (AVHRR 1982-2010)'!DE2</f>
        <v>5.1972793333333325</v>
      </c>
      <c r="P2" s="40">
        <f>'ZNDVI data (AVHRR 1982-2010)'!DF2</f>
        <v>4.4338553333333328</v>
      </c>
      <c r="Q2" s="40">
        <f>'ZNDVI data (AVHRR 1982-2010)'!DC2</f>
        <v>7.1186359999999995</v>
      </c>
      <c r="R2" s="40">
        <f>'ZNDVI data (AVHRR 1982-2010)'!DB2</f>
        <v>4.5953826666666675</v>
      </c>
      <c r="S2" s="40">
        <f>'ZNDVI data (AVHRR 1982-2010)'!DA2</f>
        <v>9.857645999999999</v>
      </c>
      <c r="T2" s="62">
        <f>'ZNDVI data (AVHRR 1982-2010)'!DG2</f>
        <v>3.0758896969696972</v>
      </c>
      <c r="U2" s="40">
        <f>'ZNDVI data (AVHRR 1982-2010)'!DH2</f>
        <v>2.4672373333333333</v>
      </c>
      <c r="V2" s="40">
        <f>'ZNDVI data (AVHRR 1982-2010)'!DI2</f>
        <v>2.1540913333333331</v>
      </c>
    </row>
    <row r="3" spans="1:22" x14ac:dyDescent="0.25">
      <c r="A3" s="97"/>
      <c r="B3" s="49">
        <f>1+B2</f>
        <v>1983</v>
      </c>
      <c r="C3" s="40">
        <f>'ZNDVI data (AVHRR 1982-2010)'!CS3</f>
        <v>-3.5171339047619052</v>
      </c>
      <c r="D3" s="40">
        <f>'ZNDVI data (AVHRR 1982-2010)'!CT3</f>
        <v>-1.345321714285713</v>
      </c>
      <c r="E3" s="40">
        <f>'ZNDVI data (AVHRR 1982-2010)'!CU3</f>
        <v>-1.6501395238095233</v>
      </c>
      <c r="F3" s="40">
        <f>'ZNDVI data (AVHRR 1982-2010)'!CR3</f>
        <v>-1.7319881428571431</v>
      </c>
      <c r="G3" s="40">
        <f>'ZNDVI data (AVHRR 1982-2010)'!CQ3</f>
        <v>0.56263752380952359</v>
      </c>
      <c r="H3" s="40">
        <f>'ZNDVI data (AVHRR 1982-2010)'!CP3</f>
        <v>-0.11890914285714285</v>
      </c>
      <c r="I3" s="62">
        <f>'ZNDVI data (AVHRR 1982-2010)'!CV3</f>
        <v>2.4471617575757576</v>
      </c>
      <c r="J3" s="62">
        <f>'ZNDVI data (AVHRR 1982-2010)'!CW3</f>
        <v>3.9734215238095234</v>
      </c>
      <c r="K3" s="62">
        <f>'ZNDVI data (AVHRR 1982-2010)'!CX3</f>
        <v>2.7337730952380954</v>
      </c>
      <c r="L3" s="97"/>
      <c r="M3" s="49">
        <f>1+M2</f>
        <v>1983</v>
      </c>
      <c r="N3" s="40">
        <f>'ZNDVI data (AVHRR 1982-2010)'!DD3</f>
        <v>-3.2976453333333335</v>
      </c>
      <c r="O3" s="40">
        <f>'ZNDVI data (AVHRR 1982-2010)'!DE3</f>
        <v>-1.3797699999999999</v>
      </c>
      <c r="P3" s="40">
        <f>'ZNDVI data (AVHRR 1982-2010)'!DF3</f>
        <v>-0.42467199999999999</v>
      </c>
      <c r="Q3" s="40">
        <f>'ZNDVI data (AVHRR 1982-2010)'!DC3</f>
        <v>-2.6272366666666667</v>
      </c>
      <c r="R3" s="40">
        <f>'ZNDVI data (AVHRR 1982-2010)'!DB3</f>
        <v>-2.7797686666666666</v>
      </c>
      <c r="S3" s="40">
        <f>'ZNDVI data (AVHRR 1982-2010)'!DA3</f>
        <v>-4.8377973333333326</v>
      </c>
      <c r="T3" s="62">
        <f>'ZNDVI data (AVHRR 1982-2010)'!DG3</f>
        <v>-3.7357855757575766</v>
      </c>
      <c r="U3" s="40">
        <f>'ZNDVI data (AVHRR 1982-2010)'!DH3</f>
        <v>-3.9469999999999963E-2</v>
      </c>
      <c r="V3" s="40">
        <f>'ZNDVI data (AVHRR 1982-2010)'!DI3</f>
        <v>-2.0154453333333331</v>
      </c>
    </row>
    <row r="4" spans="1:22" x14ac:dyDescent="0.25">
      <c r="A4" s="97"/>
      <c r="B4" s="49">
        <f t="shared" ref="B4:B29" si="0">1+B3</f>
        <v>1984</v>
      </c>
      <c r="C4" s="40">
        <f>'ZNDVI data (AVHRR 1982-2010)'!CS4</f>
        <v>-5.3811710952380949</v>
      </c>
      <c r="D4" s="40">
        <f>'ZNDVI data (AVHRR 1982-2010)'!CT4</f>
        <v>3.2062952380952456E-2</v>
      </c>
      <c r="E4" s="40">
        <f>'ZNDVI data (AVHRR 1982-2010)'!CU4</f>
        <v>-2.0583822380952372</v>
      </c>
      <c r="F4" s="40">
        <f>'ZNDVI data (AVHRR 1982-2010)'!CR4</f>
        <v>-7.1979483333333336</v>
      </c>
      <c r="G4" s="40">
        <f>'ZNDVI data (AVHRR 1982-2010)'!CQ4</f>
        <v>-1.5816282857142869</v>
      </c>
      <c r="H4" s="40">
        <f>'ZNDVI data (AVHRR 1982-2010)'!CP4</f>
        <v>-10.577538523809523</v>
      </c>
      <c r="I4" s="62">
        <f>'ZNDVI data (AVHRR 1982-2010)'!CV4</f>
        <v>-8.7981022380952361</v>
      </c>
      <c r="J4" s="62">
        <f>'ZNDVI data (AVHRR 1982-2010)'!CW4</f>
        <v>0.40799199999999991</v>
      </c>
      <c r="K4" s="62">
        <f>'ZNDVI data (AVHRR 1982-2010)'!CX4</f>
        <v>1.6099589999999999</v>
      </c>
      <c r="L4" s="97"/>
      <c r="M4" s="49">
        <f t="shared" ref="M4:M29" si="1">1+M3</f>
        <v>1984</v>
      </c>
      <c r="N4" s="40">
        <f>'ZNDVI data (AVHRR 1982-2010)'!DD4</f>
        <v>0.72866266666666646</v>
      </c>
      <c r="O4" s="40">
        <f>'ZNDVI data (AVHRR 1982-2010)'!DE4</f>
        <v>0.89569600000000005</v>
      </c>
      <c r="P4" s="40">
        <f>'ZNDVI data (AVHRR 1982-2010)'!DF4</f>
        <v>1.430102666666667</v>
      </c>
      <c r="Q4" s="40">
        <f>'ZNDVI data (AVHRR 1982-2010)'!DC4</f>
        <v>-0.95058600000000038</v>
      </c>
      <c r="R4" s="40">
        <f>'ZNDVI data (AVHRR 1982-2010)'!DB4</f>
        <v>-2.8865553333333325</v>
      </c>
      <c r="S4" s="40">
        <f>'ZNDVI data (AVHRR 1982-2010)'!DA4</f>
        <v>-7.6606713333333349</v>
      </c>
      <c r="T4" s="62">
        <f>'ZNDVI data (AVHRR 1982-2010)'!DG4</f>
        <v>-0.70532030303030324</v>
      </c>
      <c r="U4" s="40">
        <f>'ZNDVI data (AVHRR 1982-2010)'!DH4</f>
        <v>2.7807573333333329</v>
      </c>
      <c r="V4" s="40">
        <f>'ZNDVI data (AVHRR 1982-2010)'!DI4</f>
        <v>1.3368666666666673</v>
      </c>
    </row>
    <row r="5" spans="1:22" x14ac:dyDescent="0.25">
      <c r="A5" s="97"/>
      <c r="B5" s="49">
        <f t="shared" si="0"/>
        <v>1985</v>
      </c>
      <c r="C5" s="40">
        <f>'ZNDVI data (AVHRR 1982-2010)'!CS5</f>
        <v>4.0100282857142853</v>
      </c>
      <c r="D5" s="40">
        <f>'ZNDVI data (AVHRR 1982-2010)'!CT5</f>
        <v>5.8599487142857143</v>
      </c>
      <c r="E5" s="40">
        <f>'ZNDVI data (AVHRR 1982-2010)'!CU5</f>
        <v>6.801530047619047</v>
      </c>
      <c r="F5" s="40">
        <f>'ZNDVI data (AVHRR 1982-2010)'!CR5</f>
        <v>10.274607571428572</v>
      </c>
      <c r="G5" s="40">
        <f>'ZNDVI data (AVHRR 1982-2010)'!CQ5</f>
        <v>6.7494780476190464</v>
      </c>
      <c r="H5" s="40">
        <f>'ZNDVI data (AVHRR 1982-2010)'!CP5</f>
        <v>7.7911878571428561</v>
      </c>
      <c r="I5" s="62">
        <f>'ZNDVI data (AVHRR 1982-2010)'!CV5</f>
        <v>3.3660930389610386</v>
      </c>
      <c r="J5" s="62">
        <f>'ZNDVI data (AVHRR 1982-2010)'!CW5</f>
        <v>9.1132569047619061</v>
      </c>
      <c r="K5" s="62">
        <f>'ZNDVI data (AVHRR 1982-2010)'!CX5</f>
        <v>8.0853128571428581</v>
      </c>
      <c r="L5" s="97"/>
      <c r="M5" s="49">
        <f t="shared" si="1"/>
        <v>1985</v>
      </c>
      <c r="N5" s="40">
        <f>'ZNDVI data (AVHRR 1982-2010)'!DD5</f>
        <v>-3.9594706666666672</v>
      </c>
      <c r="O5" s="40">
        <f>'ZNDVI data (AVHRR 1982-2010)'!DE5</f>
        <v>-5.0666486666666657</v>
      </c>
      <c r="P5" s="40">
        <f>'ZNDVI data (AVHRR 1982-2010)'!DF5</f>
        <v>-7.6516106666666666</v>
      </c>
      <c r="Q5" s="40">
        <f>'ZNDVI data (AVHRR 1982-2010)'!DC5</f>
        <v>-3.9675540000000002</v>
      </c>
      <c r="R5" s="40">
        <f>'ZNDVI data (AVHRR 1982-2010)'!DB5</f>
        <v>-8.9223013333333334</v>
      </c>
      <c r="S5" s="40">
        <f>'ZNDVI data (AVHRR 1982-2010)'!DA5</f>
        <v>-2.8754866666666663</v>
      </c>
      <c r="T5" s="62">
        <f>'ZNDVI data (AVHRR 1982-2010)'!DG5</f>
        <v>-5.7891912121212137</v>
      </c>
      <c r="U5" s="40">
        <f>'ZNDVI data (AVHRR 1982-2010)'!DH5</f>
        <v>-10.634904000000001</v>
      </c>
      <c r="V5" s="40">
        <f>'ZNDVI data (AVHRR 1982-2010)'!DI5</f>
        <v>-12.794048666666669</v>
      </c>
    </row>
    <row r="6" spans="1:22" x14ac:dyDescent="0.25">
      <c r="A6" s="97"/>
      <c r="B6" s="49">
        <f t="shared" si="0"/>
        <v>1986</v>
      </c>
      <c r="C6" s="40">
        <f>'ZNDVI data (AVHRR 1982-2010)'!CS6</f>
        <v>10.319114619047618</v>
      </c>
      <c r="D6" s="40">
        <f>'ZNDVI data (AVHRR 1982-2010)'!CT6</f>
        <v>6.9475670952380959</v>
      </c>
      <c r="E6" s="40">
        <f>'ZNDVI data (AVHRR 1982-2010)'!CU6</f>
        <v>6.0932343333333323</v>
      </c>
      <c r="F6" s="40">
        <f>'ZNDVI data (AVHRR 1982-2010)'!CR6</f>
        <v>7.6789124285714303</v>
      </c>
      <c r="G6" s="40">
        <f>'ZNDVI data (AVHRR 1982-2010)'!CQ6</f>
        <v>8.3227912857142865</v>
      </c>
      <c r="H6" s="40">
        <f>'ZNDVI data (AVHRR 1982-2010)'!CP6</f>
        <v>10.14938538095238</v>
      </c>
      <c r="I6" s="62">
        <f>'ZNDVI data (AVHRR 1982-2010)'!CV6</f>
        <v>6.3252854588744576</v>
      </c>
      <c r="J6" s="62">
        <f>'ZNDVI data (AVHRR 1982-2010)'!CW6</f>
        <v>3.2535836666666667</v>
      </c>
      <c r="K6" s="62">
        <f>'ZNDVI data (AVHRR 1982-2010)'!CX6</f>
        <v>1.695776333333334</v>
      </c>
      <c r="L6" s="97"/>
      <c r="M6" s="49">
        <f t="shared" si="1"/>
        <v>1986</v>
      </c>
      <c r="N6" s="40">
        <f>'ZNDVI data (AVHRR 1982-2010)'!DD6</f>
        <v>4.1350373333333339</v>
      </c>
      <c r="O6" s="40">
        <f>'ZNDVI data (AVHRR 1982-2010)'!DE6</f>
        <v>-0.37568999999999991</v>
      </c>
      <c r="P6" s="40">
        <f>'ZNDVI data (AVHRR 1982-2010)'!DF6</f>
        <v>1.5035773333333333</v>
      </c>
      <c r="Q6" s="40">
        <f>'ZNDVI data (AVHRR 1982-2010)'!DC6</f>
        <v>6.4950540000000005</v>
      </c>
      <c r="R6" s="40">
        <f>'ZNDVI data (AVHRR 1982-2010)'!DB6</f>
        <v>-0.93031999999999981</v>
      </c>
      <c r="S6" s="40">
        <f>'ZNDVI data (AVHRR 1982-2010)'!DA6</f>
        <v>1.7499473333333335</v>
      </c>
      <c r="T6" s="62">
        <f>'ZNDVI data (AVHRR 1982-2010)'!DG6</f>
        <v>1.2747693333333332</v>
      </c>
      <c r="U6" s="40">
        <f>'ZNDVI data (AVHRR 1982-2010)'!DH6</f>
        <v>-3.5854000000000004</v>
      </c>
      <c r="V6" s="40">
        <f>'ZNDVI data (AVHRR 1982-2010)'!DI6</f>
        <v>-7.9472866666666668</v>
      </c>
    </row>
    <row r="7" spans="1:22" x14ac:dyDescent="0.25">
      <c r="A7" s="97"/>
      <c r="B7" s="49">
        <f t="shared" si="0"/>
        <v>1987</v>
      </c>
      <c r="C7" s="40">
        <f>'ZNDVI data (AVHRR 1982-2010)'!CS7</f>
        <v>8.2726849523809509</v>
      </c>
      <c r="D7" s="40">
        <f>'ZNDVI data (AVHRR 1982-2010)'!CT7</f>
        <v>8.8620436666666667</v>
      </c>
      <c r="E7" s="40">
        <f>'ZNDVI data (AVHRR 1982-2010)'!CU7</f>
        <v>8.9881120952380957</v>
      </c>
      <c r="F7" s="40">
        <f>'ZNDVI data (AVHRR 1982-2010)'!CR7</f>
        <v>6.2583343333333339</v>
      </c>
      <c r="G7" s="40">
        <f>'ZNDVI data (AVHRR 1982-2010)'!CQ7</f>
        <v>7.6249184761904756</v>
      </c>
      <c r="H7" s="40">
        <f>'ZNDVI data (AVHRR 1982-2010)'!CP7</f>
        <v>7.2658894285714295</v>
      </c>
      <c r="I7" s="62">
        <f>'ZNDVI data (AVHRR 1982-2010)'!CV7</f>
        <v>6.003360887445889</v>
      </c>
      <c r="J7" s="62">
        <f>'ZNDVI data (AVHRR 1982-2010)'!CW7</f>
        <v>4.8104091904761903</v>
      </c>
      <c r="K7" s="62">
        <f>'ZNDVI data (AVHRR 1982-2010)'!CX7</f>
        <v>6.414809142857143</v>
      </c>
      <c r="L7" s="97"/>
      <c r="M7" s="49">
        <f t="shared" si="1"/>
        <v>1987</v>
      </c>
      <c r="N7" s="40">
        <f>'ZNDVI data (AVHRR 1982-2010)'!DD7</f>
        <v>-3.4050573333333336</v>
      </c>
      <c r="O7" s="40">
        <f>'ZNDVI data (AVHRR 1982-2010)'!DE7</f>
        <v>-2.5833246666666669</v>
      </c>
      <c r="P7" s="40">
        <f>'ZNDVI data (AVHRR 1982-2010)'!DF7</f>
        <v>-2.884929333333333</v>
      </c>
      <c r="Q7" s="40">
        <f>'ZNDVI data (AVHRR 1982-2010)'!DC7</f>
        <v>-2.5658500000000002</v>
      </c>
      <c r="R7" s="40">
        <f>'ZNDVI data (AVHRR 1982-2010)'!DB7</f>
        <v>-1.3674566666666668</v>
      </c>
      <c r="S7" s="40">
        <f>'ZNDVI data (AVHRR 1982-2010)'!DA7</f>
        <v>-0.92034333333333329</v>
      </c>
      <c r="T7" s="62">
        <f>'ZNDVI data (AVHRR 1982-2010)'!DG7</f>
        <v>-6.9123172121212111</v>
      </c>
      <c r="U7" s="40">
        <f>'ZNDVI data (AVHRR 1982-2010)'!DH7</f>
        <v>-1.6076326666666667</v>
      </c>
      <c r="V7" s="40">
        <f>'ZNDVI data (AVHRR 1982-2010)'!DI7</f>
        <v>-0.823882</v>
      </c>
    </row>
    <row r="8" spans="1:22" x14ac:dyDescent="0.25">
      <c r="A8" s="97"/>
      <c r="B8" s="49">
        <f t="shared" si="0"/>
        <v>1988</v>
      </c>
      <c r="C8" s="40">
        <f>'ZNDVI data (AVHRR 1982-2010)'!CS8</f>
        <v>4.4877807619047623</v>
      </c>
      <c r="D8" s="40">
        <f>'ZNDVI data (AVHRR 1982-2010)'!CT8</f>
        <v>1.4059134761904761</v>
      </c>
      <c r="E8" s="40">
        <f>'ZNDVI data (AVHRR 1982-2010)'!CU8</f>
        <v>2.4103962380952386</v>
      </c>
      <c r="F8" s="40">
        <f>'ZNDVI data (AVHRR 1982-2010)'!CR8</f>
        <v>5.2408942857142851</v>
      </c>
      <c r="G8" s="40">
        <f>'ZNDVI data (AVHRR 1982-2010)'!CQ8</f>
        <v>3.5133855714285716</v>
      </c>
      <c r="H8" s="40">
        <f>'ZNDVI data (AVHRR 1982-2010)'!CP8</f>
        <v>4.1779294761904762</v>
      </c>
      <c r="I8" s="62">
        <f>'ZNDVI data (AVHRR 1982-2010)'!CV8</f>
        <v>4.3150837532467534</v>
      </c>
      <c r="J8" s="62">
        <f>'ZNDVI data (AVHRR 1982-2010)'!CW8</f>
        <v>1.9252479999999994</v>
      </c>
      <c r="K8" s="62">
        <f>'ZNDVI data (AVHRR 1982-2010)'!CX8</f>
        <v>2.4965280476190475</v>
      </c>
      <c r="L8" s="97"/>
      <c r="M8" s="49">
        <f t="shared" si="1"/>
        <v>1988</v>
      </c>
      <c r="N8" s="40">
        <f>'ZNDVI data (AVHRR 1982-2010)'!DD8</f>
        <v>-1.0719540000000001</v>
      </c>
      <c r="O8" s="40">
        <f>'ZNDVI data (AVHRR 1982-2010)'!DE8</f>
        <v>1.4118879999999998</v>
      </c>
      <c r="P8" s="40">
        <f>'ZNDVI data (AVHRR 1982-2010)'!DF8</f>
        <v>3.5162086666666661</v>
      </c>
      <c r="Q8" s="40">
        <f>'ZNDVI data (AVHRR 1982-2010)'!DC8</f>
        <v>0.27226999999999962</v>
      </c>
      <c r="R8" s="40">
        <f>'ZNDVI data (AVHRR 1982-2010)'!DB8</f>
        <v>2.7573606666666661</v>
      </c>
      <c r="S8" s="40">
        <f>'ZNDVI data (AVHRR 1982-2010)'!DA8</f>
        <v>0.761012666666667</v>
      </c>
      <c r="T8" s="62">
        <f>'ZNDVI data (AVHRR 1982-2010)'!DG8</f>
        <v>-2.9970978787878786</v>
      </c>
      <c r="U8" s="40">
        <f>'ZNDVI data (AVHRR 1982-2010)'!DH8</f>
        <v>0.46176866666666677</v>
      </c>
      <c r="V8" s="40">
        <f>'ZNDVI data (AVHRR 1982-2010)'!DI8</f>
        <v>-4.9810866666666662</v>
      </c>
    </row>
    <row r="9" spans="1:22" x14ac:dyDescent="0.25">
      <c r="A9" s="97"/>
      <c r="B9" s="49">
        <f t="shared" si="0"/>
        <v>1989</v>
      </c>
      <c r="C9" s="40">
        <f>'ZNDVI data (AVHRR 1982-2010)'!CS9</f>
        <v>1.0190279047619046</v>
      </c>
      <c r="D9" s="40">
        <f>'ZNDVI data (AVHRR 1982-2010)'!CT9</f>
        <v>0.95538361904761893</v>
      </c>
      <c r="E9" s="40">
        <f>'ZNDVI data (AVHRR 1982-2010)'!CU9</f>
        <v>2.7958988571428574</v>
      </c>
      <c r="F9" s="40">
        <f>'ZNDVI data (AVHRR 1982-2010)'!CR9</f>
        <v>2.7930735238095239</v>
      </c>
      <c r="G9" s="40">
        <f>'ZNDVI data (AVHRR 1982-2010)'!CQ9</f>
        <v>3.3258450952380962</v>
      </c>
      <c r="H9" s="40">
        <f>'ZNDVI data (AVHRR 1982-2010)'!CP9</f>
        <v>7.3556432857142866</v>
      </c>
      <c r="I9" s="62">
        <f>'ZNDVI data (AVHRR 1982-2010)'!CV9</f>
        <v>3.4945720389610391</v>
      </c>
      <c r="J9" s="62">
        <f>'ZNDVI data (AVHRR 1982-2010)'!CW9</f>
        <v>-1.2826802857142856</v>
      </c>
      <c r="K9" s="62">
        <f>'ZNDVI data (AVHRR 1982-2010)'!CX9</f>
        <v>1.5710623809523812</v>
      </c>
      <c r="L9" s="97"/>
      <c r="M9" s="49">
        <f t="shared" si="1"/>
        <v>1989</v>
      </c>
      <c r="N9" s="40">
        <f>'ZNDVI data (AVHRR 1982-2010)'!DD9</f>
        <v>1.4093453333333334</v>
      </c>
      <c r="O9" s="40">
        <f>'ZNDVI data (AVHRR 1982-2010)'!DE9</f>
        <v>4.6177013333333328</v>
      </c>
      <c r="P9" s="40">
        <f>'ZNDVI data (AVHRR 1982-2010)'!DF9</f>
        <v>3.9251440000000013</v>
      </c>
      <c r="Q9" s="40">
        <f>'ZNDVI data (AVHRR 1982-2010)'!DC9</f>
        <v>3.7359519999999997</v>
      </c>
      <c r="R9" s="40">
        <f>'ZNDVI data (AVHRR 1982-2010)'!DB9</f>
        <v>2.6404013333333332</v>
      </c>
      <c r="S9" s="40">
        <f>'ZNDVI data (AVHRR 1982-2010)'!DA9</f>
        <v>4.1955313333333333</v>
      </c>
      <c r="T9" s="62">
        <f>'ZNDVI data (AVHRR 1982-2010)'!DG9</f>
        <v>0.10695903030303018</v>
      </c>
      <c r="U9" s="40">
        <f>'ZNDVI data (AVHRR 1982-2010)'!DH9</f>
        <v>1.9838946666666664</v>
      </c>
      <c r="V9" s="40">
        <f>'ZNDVI data (AVHRR 1982-2010)'!DI9</f>
        <v>2.7628679999999997</v>
      </c>
    </row>
    <row r="10" spans="1:22" x14ac:dyDescent="0.25">
      <c r="A10" s="97"/>
      <c r="B10" s="49">
        <f t="shared" si="0"/>
        <v>1990</v>
      </c>
      <c r="C10" s="40">
        <f>'ZNDVI data (AVHRR 1982-2010)'!CS10</f>
        <v>4.6486217142857136</v>
      </c>
      <c r="D10" s="40">
        <f>'ZNDVI data (AVHRR 1982-2010)'!CT10</f>
        <v>2.9705885238095253</v>
      </c>
      <c r="E10" s="40">
        <f>'ZNDVI data (AVHRR 1982-2010)'!CU10</f>
        <v>-1.0059480476190474</v>
      </c>
      <c r="F10" s="40">
        <f>'ZNDVI data (AVHRR 1982-2010)'!CR10</f>
        <v>7.7156795238095262</v>
      </c>
      <c r="G10" s="40">
        <f>'ZNDVI data (AVHRR 1982-2010)'!CQ10</f>
        <v>-1.519101380952381</v>
      </c>
      <c r="H10" s="40">
        <f>'ZNDVI data (AVHRR 1982-2010)'!CP10</f>
        <v>3.7148335714285721</v>
      </c>
      <c r="I10" s="62">
        <f>'ZNDVI data (AVHRR 1982-2010)'!CV10</f>
        <v>-2.0696632554112564</v>
      </c>
      <c r="J10" s="62">
        <f>'ZNDVI data (AVHRR 1982-2010)'!CW10</f>
        <v>-2.1433632380952368</v>
      </c>
      <c r="K10" s="62">
        <f>'ZNDVI data (AVHRR 1982-2010)'!CX10</f>
        <v>-0.85504652380952395</v>
      </c>
      <c r="L10" s="97"/>
      <c r="M10" s="49">
        <f t="shared" si="1"/>
        <v>1990</v>
      </c>
      <c r="N10" s="40">
        <f>'ZNDVI data (AVHRR 1982-2010)'!DD10</f>
        <v>1.6421866666666665</v>
      </c>
      <c r="O10" s="40">
        <f>'ZNDVI data (AVHRR 1982-2010)'!DE10</f>
        <v>0.72467733333333328</v>
      </c>
      <c r="P10" s="40">
        <f>'ZNDVI data (AVHRR 1982-2010)'!DF10</f>
        <v>0.150732</v>
      </c>
      <c r="Q10" s="40">
        <f>'ZNDVI data (AVHRR 1982-2010)'!DC10</f>
        <v>2.1058946666666665</v>
      </c>
      <c r="R10" s="40">
        <f>'ZNDVI data (AVHRR 1982-2010)'!DB10</f>
        <v>1.1049606666666669</v>
      </c>
      <c r="S10" s="40">
        <f>'ZNDVI data (AVHRR 1982-2010)'!DA10</f>
        <v>-0.88024999999999987</v>
      </c>
      <c r="T10" s="62">
        <f>'ZNDVI data (AVHRR 1982-2010)'!DG10</f>
        <v>4.9637550303030302</v>
      </c>
      <c r="U10" s="40">
        <f>'ZNDVI data (AVHRR 1982-2010)'!DH10</f>
        <v>0.30138133333333328</v>
      </c>
      <c r="V10" s="40">
        <f>'ZNDVI data (AVHRR 1982-2010)'!DI10</f>
        <v>1.4142733333333335</v>
      </c>
    </row>
    <row r="11" spans="1:22" x14ac:dyDescent="0.25">
      <c r="A11" s="97"/>
      <c r="B11" s="49">
        <f t="shared" si="0"/>
        <v>1991</v>
      </c>
      <c r="C11" s="40">
        <f>'ZNDVI data (AVHRR 1982-2010)'!CS11</f>
        <v>-3.8479325238095239</v>
      </c>
      <c r="D11" s="40">
        <f>'ZNDVI data (AVHRR 1982-2010)'!CT11</f>
        <v>-1.3866969999999998</v>
      </c>
      <c r="E11" s="40">
        <f>'ZNDVI data (AVHRR 1982-2010)'!CU11</f>
        <v>-4.1045878095238093</v>
      </c>
      <c r="F11" s="40">
        <f>'ZNDVI data (AVHRR 1982-2010)'!CR11</f>
        <v>-5.5893103809523801</v>
      </c>
      <c r="G11" s="40">
        <f>'ZNDVI data (AVHRR 1982-2010)'!CQ11</f>
        <v>-6.5290946190476191</v>
      </c>
      <c r="H11" s="40">
        <f>'ZNDVI data (AVHRR 1982-2010)'!CP11</f>
        <v>-5.2708821904761907</v>
      </c>
      <c r="I11" s="62">
        <f>'ZNDVI data (AVHRR 1982-2010)'!CV11</f>
        <v>1.4773966493506494</v>
      </c>
      <c r="J11" s="62">
        <f>'ZNDVI data (AVHRR 1982-2010)'!CW11</f>
        <v>-3.7625033333333335</v>
      </c>
      <c r="K11" s="62">
        <f>'ZNDVI data (AVHRR 1982-2010)'!CX11</f>
        <v>-1.2103668571428572</v>
      </c>
      <c r="L11" s="97"/>
      <c r="M11" s="49">
        <f t="shared" si="1"/>
        <v>1991</v>
      </c>
      <c r="N11" s="40">
        <f>'ZNDVI data (AVHRR 1982-2010)'!DD11</f>
        <v>-2.1856960000000001</v>
      </c>
      <c r="O11" s="40">
        <f>'ZNDVI data (AVHRR 1982-2010)'!DE11</f>
        <v>-1.2608353333333331</v>
      </c>
      <c r="P11" s="40">
        <f>'ZNDVI data (AVHRR 1982-2010)'!DF11</f>
        <v>-2.0265946666666661</v>
      </c>
      <c r="Q11" s="40">
        <f>'ZNDVI data (AVHRR 1982-2010)'!DC11</f>
        <v>-3.607742</v>
      </c>
      <c r="R11" s="40">
        <f>'ZNDVI data (AVHRR 1982-2010)'!DB11</f>
        <v>-6.4821360000000015</v>
      </c>
      <c r="S11" s="40">
        <f>'ZNDVI data (AVHRR 1982-2010)'!DA11</f>
        <v>-6.3268180000000003</v>
      </c>
      <c r="T11" s="62">
        <f>'ZNDVI data (AVHRR 1982-2010)'!DG11</f>
        <v>-3.4735278787878792</v>
      </c>
      <c r="U11" s="40">
        <f>'ZNDVI data (AVHRR 1982-2010)'!DH11</f>
        <v>-9.0953039999999987</v>
      </c>
      <c r="V11" s="40">
        <f>'ZNDVI data (AVHRR 1982-2010)'!DI11</f>
        <v>-6.4588479999999997</v>
      </c>
    </row>
    <row r="12" spans="1:22" x14ac:dyDescent="0.25">
      <c r="A12" s="97"/>
      <c r="B12" s="49">
        <f t="shared" si="0"/>
        <v>1992</v>
      </c>
      <c r="C12" s="40">
        <f>'ZNDVI data (AVHRR 1982-2010)'!CS12</f>
        <v>-3.6158738571428577</v>
      </c>
      <c r="D12" s="40">
        <f>'ZNDVI data (AVHRR 1982-2010)'!CT12</f>
        <v>-1.2266502857142858</v>
      </c>
      <c r="E12" s="40">
        <f>'ZNDVI data (AVHRR 1982-2010)'!CU12</f>
        <v>-0.31130357142857112</v>
      </c>
      <c r="F12" s="40">
        <f>'ZNDVI data (AVHRR 1982-2010)'!CR12</f>
        <v>-4.133814285714287</v>
      </c>
      <c r="G12" s="40">
        <f>'ZNDVI data (AVHRR 1982-2010)'!CQ12</f>
        <v>-2.8030915714285713</v>
      </c>
      <c r="H12" s="40">
        <f>'ZNDVI data (AVHRR 1982-2010)'!CP12</f>
        <v>-5.8654693809523808</v>
      </c>
      <c r="I12" s="62">
        <f>'ZNDVI data (AVHRR 1982-2010)'!CV12</f>
        <v>4.7553084935064929</v>
      </c>
      <c r="J12" s="62">
        <f>'ZNDVI data (AVHRR 1982-2010)'!CW12</f>
        <v>4.7852380952380953</v>
      </c>
      <c r="K12" s="62">
        <f>'ZNDVI data (AVHRR 1982-2010)'!CX12</f>
        <v>2.0863557619047617</v>
      </c>
      <c r="L12" s="97"/>
      <c r="M12" s="49">
        <f t="shared" si="1"/>
        <v>1992</v>
      </c>
      <c r="N12" s="40">
        <f>'ZNDVI data (AVHRR 1982-2010)'!DD12</f>
        <v>-0.7843793333333331</v>
      </c>
      <c r="O12" s="40">
        <f>'ZNDVI data (AVHRR 1982-2010)'!DE12</f>
        <v>-4.3087333333333255E-2</v>
      </c>
      <c r="P12" s="40">
        <f>'ZNDVI data (AVHRR 1982-2010)'!DF12</f>
        <v>-0.85148866666666656</v>
      </c>
      <c r="Q12" s="40">
        <f>'ZNDVI data (AVHRR 1982-2010)'!DC12</f>
        <v>-0.58883400000000052</v>
      </c>
      <c r="R12" s="40">
        <f>'ZNDVI data (AVHRR 1982-2010)'!DB12</f>
        <v>-1.203066</v>
      </c>
      <c r="S12" s="40">
        <f>'ZNDVI data (AVHRR 1982-2010)'!DA12</f>
        <v>-2.697692</v>
      </c>
      <c r="T12" s="62">
        <f>'ZNDVI data (AVHRR 1982-2010)'!DG12</f>
        <v>4.073861696969697</v>
      </c>
      <c r="U12" s="40">
        <f>'ZNDVI data (AVHRR 1982-2010)'!DH12</f>
        <v>-5.6311686666666674</v>
      </c>
      <c r="V12" s="40">
        <f>'ZNDVI data (AVHRR 1982-2010)'!DI12</f>
        <v>-3.5431286666666666</v>
      </c>
    </row>
    <row r="13" spans="1:22" x14ac:dyDescent="0.25">
      <c r="A13" s="97"/>
      <c r="B13" s="49">
        <f t="shared" si="0"/>
        <v>1993</v>
      </c>
      <c r="C13" s="40">
        <f>'ZNDVI data (AVHRR 1982-2010)'!CS13</f>
        <v>2.2252329047619051</v>
      </c>
      <c r="D13" s="40">
        <f>'ZNDVI data (AVHRR 1982-2010)'!CT13</f>
        <v>-0.32799557142857194</v>
      </c>
      <c r="E13" s="40">
        <f>'ZNDVI data (AVHRR 1982-2010)'!CU13</f>
        <v>1.0909370952380952</v>
      </c>
      <c r="F13" s="40">
        <f>'ZNDVI data (AVHRR 1982-2010)'!CR13</f>
        <v>6.0564622857142849</v>
      </c>
      <c r="G13" s="40">
        <f>'ZNDVI data (AVHRR 1982-2010)'!CQ13</f>
        <v>3.7546005714285715</v>
      </c>
      <c r="H13" s="40">
        <f>'ZNDVI data (AVHRR 1982-2010)'!CP13</f>
        <v>2.3739875714285716</v>
      </c>
      <c r="I13" s="62">
        <f>'ZNDVI data (AVHRR 1982-2010)'!CV13</f>
        <v>6.5808471688311689</v>
      </c>
      <c r="J13" s="62">
        <f>'ZNDVI data (AVHRR 1982-2010)'!CW13</f>
        <v>1.316586142857143</v>
      </c>
      <c r="K13" s="62">
        <f>'ZNDVI data (AVHRR 1982-2010)'!CX13</f>
        <v>1.8461751904761905</v>
      </c>
      <c r="L13" s="97"/>
      <c r="M13" s="49">
        <f t="shared" si="1"/>
        <v>1993</v>
      </c>
      <c r="N13" s="40">
        <f>'ZNDVI data (AVHRR 1982-2010)'!DD13</f>
        <v>-3.6345186666666667</v>
      </c>
      <c r="O13" s="40">
        <f>'ZNDVI data (AVHRR 1982-2010)'!DE13</f>
        <v>-5.5897019999999999</v>
      </c>
      <c r="P13" s="40">
        <f>'ZNDVI data (AVHRR 1982-2010)'!DF13</f>
        <v>-6.537172</v>
      </c>
      <c r="Q13" s="40">
        <f>'ZNDVI data (AVHRR 1982-2010)'!DC13</f>
        <v>-3.5640140000000002</v>
      </c>
      <c r="R13" s="40">
        <f>'ZNDVI data (AVHRR 1982-2010)'!DB13</f>
        <v>-6.883067333333333</v>
      </c>
      <c r="S13" s="40">
        <f>'ZNDVI data (AVHRR 1982-2010)'!DA13</f>
        <v>-5.9937533333333324</v>
      </c>
      <c r="T13" s="62">
        <f>'ZNDVI data (AVHRR 1982-2010)'!DG13</f>
        <v>-1.7237146060606057</v>
      </c>
      <c r="U13" s="40">
        <f>'ZNDVI data (AVHRR 1982-2010)'!DH13</f>
        <v>-1.2662993333333334</v>
      </c>
      <c r="V13" s="40">
        <f>'ZNDVI data (AVHRR 1982-2010)'!DI13</f>
        <v>-2.221861333333333</v>
      </c>
    </row>
    <row r="14" spans="1:22" x14ac:dyDescent="0.25">
      <c r="A14" s="97"/>
      <c r="B14" s="49">
        <f t="shared" si="0"/>
        <v>1994</v>
      </c>
      <c r="C14" s="40">
        <f>'ZNDVI data (AVHRR 1982-2010)'!CS14</f>
        <v>1.1269142857142858</v>
      </c>
      <c r="D14" s="40">
        <f>'ZNDVI data (AVHRR 1982-2010)'!CT14</f>
        <v>3.48807580952381</v>
      </c>
      <c r="E14" s="40">
        <f>'ZNDVI data (AVHRR 1982-2010)'!CU14</f>
        <v>5.0092330476190474</v>
      </c>
      <c r="F14" s="40">
        <f>'ZNDVI data (AVHRR 1982-2010)'!CR14</f>
        <v>-0.59453209523809536</v>
      </c>
      <c r="G14" s="40">
        <f>'ZNDVI data (AVHRR 1982-2010)'!CQ14</f>
        <v>-0.26561476190476158</v>
      </c>
      <c r="H14" s="40">
        <f>'ZNDVI data (AVHRR 1982-2010)'!CP14</f>
        <v>-0.36176771428571464</v>
      </c>
      <c r="I14" s="62">
        <f>'ZNDVI data (AVHRR 1982-2010)'!CV14</f>
        <v>-0.25910947186147182</v>
      </c>
      <c r="J14" s="62">
        <f>'ZNDVI data (AVHRR 1982-2010)'!CW14</f>
        <v>3.5716193809523817</v>
      </c>
      <c r="K14" s="62">
        <f>'ZNDVI data (AVHRR 1982-2010)'!CX14</f>
        <v>3.736545428571429</v>
      </c>
      <c r="L14" s="97"/>
      <c r="M14" s="49">
        <f t="shared" si="1"/>
        <v>1994</v>
      </c>
      <c r="N14" s="40">
        <f>'ZNDVI data (AVHRR 1982-2010)'!DD14</f>
        <v>6.6279586666666663</v>
      </c>
      <c r="O14" s="40">
        <f>'ZNDVI data (AVHRR 1982-2010)'!DE14</f>
        <v>6.5742806666666667</v>
      </c>
      <c r="P14" s="40">
        <f>'ZNDVI data (AVHRR 1982-2010)'!DF14</f>
        <v>4.4996160000000014</v>
      </c>
      <c r="Q14" s="40">
        <f>'ZNDVI data (AVHRR 1982-2010)'!DC14</f>
        <v>3.9748786666666658</v>
      </c>
      <c r="R14" s="40">
        <f>'ZNDVI data (AVHRR 1982-2010)'!DB14</f>
        <v>2.5464106666666666</v>
      </c>
      <c r="S14" s="40">
        <f>'ZNDVI data (AVHRR 1982-2010)'!DA14</f>
        <v>2.861078</v>
      </c>
      <c r="T14" s="62">
        <f>'ZNDVI data (AVHRR 1982-2010)'!DG14</f>
        <v>-2.1299999999999653E-2</v>
      </c>
      <c r="U14" s="40">
        <f>'ZNDVI data (AVHRR 1982-2010)'!DH14</f>
        <v>2.3682986666666661</v>
      </c>
      <c r="V14" s="40">
        <f>'ZNDVI data (AVHRR 1982-2010)'!DI14</f>
        <v>2.3676413333333333</v>
      </c>
    </row>
    <row r="15" spans="1:22" x14ac:dyDescent="0.25">
      <c r="A15" s="97"/>
      <c r="B15" s="49">
        <f t="shared" si="0"/>
        <v>1995</v>
      </c>
      <c r="C15" s="40">
        <f>'ZNDVI data (AVHRR 1982-2010)'!CS15</f>
        <v>1.722860904761905</v>
      </c>
      <c r="D15" s="40">
        <f>'ZNDVI data (AVHRR 1982-2010)'!CT15</f>
        <v>0.4682426666666667</v>
      </c>
      <c r="E15" s="40">
        <f>'ZNDVI data (AVHRR 1982-2010)'!CU15</f>
        <v>5.6074299047619069</v>
      </c>
      <c r="F15" s="40">
        <f>'ZNDVI data (AVHRR 1982-2010)'!CR15</f>
        <v>1.9303378095238088</v>
      </c>
      <c r="G15" s="40">
        <f>'ZNDVI data (AVHRR 1982-2010)'!CQ15</f>
        <v>6.7126731904761918</v>
      </c>
      <c r="H15" s="40">
        <f>'ZNDVI data (AVHRR 1982-2010)'!CP15</f>
        <v>4.2648029047619058</v>
      </c>
      <c r="I15" s="62">
        <f>'ZNDVI data (AVHRR 1982-2010)'!CV15</f>
        <v>3.4624012597402589</v>
      </c>
      <c r="J15" s="62">
        <f>'ZNDVI data (AVHRR 1982-2010)'!CW15</f>
        <v>6.0383427619047607</v>
      </c>
      <c r="K15" s="62">
        <f>'ZNDVI data (AVHRR 1982-2010)'!CX15</f>
        <v>7.5827062380952395</v>
      </c>
      <c r="L15" s="97"/>
      <c r="M15" s="49">
        <f t="shared" si="1"/>
        <v>1995</v>
      </c>
      <c r="N15" s="40">
        <f>'ZNDVI data (AVHRR 1982-2010)'!DD15</f>
        <v>-2.5125586666666662</v>
      </c>
      <c r="O15" s="40">
        <f>'ZNDVI data (AVHRR 1982-2010)'!DE15</f>
        <v>-2.6092779999999998</v>
      </c>
      <c r="P15" s="40">
        <f>'ZNDVI data (AVHRR 1982-2010)'!DF15</f>
        <v>0.26017599999999985</v>
      </c>
      <c r="Q15" s="40">
        <f>'ZNDVI data (AVHRR 1982-2010)'!DC15</f>
        <v>-3.7075926666666672</v>
      </c>
      <c r="R15" s="40">
        <f>'ZNDVI data (AVHRR 1982-2010)'!DB15</f>
        <v>2.6339433333333329</v>
      </c>
      <c r="S15" s="40">
        <f>'ZNDVI data (AVHRR 1982-2010)'!DA15</f>
        <v>-2.669924</v>
      </c>
      <c r="T15" s="62">
        <f>'ZNDVI data (AVHRR 1982-2010)'!DG15</f>
        <v>-1.7604712727272727</v>
      </c>
      <c r="U15" s="40">
        <f>'ZNDVI data (AVHRR 1982-2010)'!DH15</f>
        <v>-2.0785513333333334</v>
      </c>
      <c r="V15" s="40">
        <f>'ZNDVI data (AVHRR 1982-2010)'!DI15</f>
        <v>1.9711593333333337</v>
      </c>
    </row>
    <row r="16" spans="1:22" x14ac:dyDescent="0.25">
      <c r="A16" s="96"/>
      <c r="B16" s="49">
        <f t="shared" si="0"/>
        <v>1996</v>
      </c>
      <c r="C16" s="40">
        <f>'ZNDVI data (AVHRR 1982-2010)'!CS16</f>
        <v>1.6196501904761911</v>
      </c>
      <c r="D16" s="40">
        <f>'ZNDVI data (AVHRR 1982-2010)'!CT16</f>
        <v>3.0983550000000011</v>
      </c>
      <c r="E16" s="40">
        <f>'ZNDVI data (AVHRR 1982-2010)'!CU16</f>
        <v>3.9845482857142858</v>
      </c>
      <c r="F16" s="40">
        <f>'ZNDVI data (AVHRR 1982-2010)'!CR16</f>
        <v>3.809958285714286</v>
      </c>
      <c r="G16" s="40">
        <f>'ZNDVI data (AVHRR 1982-2010)'!CQ16</f>
        <v>4.6487770952380956</v>
      </c>
      <c r="H16" s="40">
        <f>'ZNDVI data (AVHRR 1982-2010)'!CP16</f>
        <v>3.7954348095238091</v>
      </c>
      <c r="I16" s="62">
        <f>'ZNDVI data (AVHRR 1982-2010)'!CV16</f>
        <v>8.0378005584415568</v>
      </c>
      <c r="J16" s="62">
        <f>'ZNDVI data (AVHRR 1982-2010)'!CW16</f>
        <v>7.6330694761904763</v>
      </c>
      <c r="K16" s="62">
        <f>'ZNDVI data (AVHRR 1982-2010)'!CX16</f>
        <v>7.2584825238095236</v>
      </c>
      <c r="L16" s="96"/>
      <c r="M16" s="49">
        <f t="shared" si="1"/>
        <v>1996</v>
      </c>
      <c r="N16" s="40">
        <f>'ZNDVI data (AVHRR 1982-2010)'!DD16</f>
        <v>-2.3698806666666665</v>
      </c>
      <c r="O16" s="40">
        <f>'ZNDVI data (AVHRR 1982-2010)'!DE16</f>
        <v>-3.8857726666666665</v>
      </c>
      <c r="P16" s="40">
        <f>'ZNDVI data (AVHRR 1982-2010)'!DF16</f>
        <v>-3.3907686666666663</v>
      </c>
      <c r="Q16" s="40">
        <f>'ZNDVI data (AVHRR 1982-2010)'!DC16</f>
        <v>-4.0245566666666663</v>
      </c>
      <c r="R16" s="40">
        <f>'ZNDVI data (AVHRR 1982-2010)'!DB16</f>
        <v>0.92980933333333349</v>
      </c>
      <c r="S16" s="40">
        <f>'ZNDVI data (AVHRR 1982-2010)'!DA16</f>
        <v>-1.9941246666666665</v>
      </c>
      <c r="T16" s="62">
        <f>'ZNDVI data (AVHRR 1982-2010)'!DG16</f>
        <v>-8.4876811515151491</v>
      </c>
      <c r="U16" s="40">
        <f>'ZNDVI data (AVHRR 1982-2010)'!DH16</f>
        <v>-1.2022259999999998</v>
      </c>
      <c r="V16" s="40">
        <f>'ZNDVI data (AVHRR 1982-2010)'!DI16</f>
        <v>-0.48579666666666665</v>
      </c>
    </row>
    <row r="17" spans="1:22" x14ac:dyDescent="0.25">
      <c r="A17" s="96"/>
      <c r="B17" s="49">
        <f t="shared" si="0"/>
        <v>1997</v>
      </c>
      <c r="C17" s="40">
        <f>'ZNDVI data (AVHRR 1982-2010)'!CS17</f>
        <v>4.098985428571428</v>
      </c>
      <c r="D17" s="40">
        <f>'ZNDVI data (AVHRR 1982-2010)'!CT17</f>
        <v>-1.5693587619047613</v>
      </c>
      <c r="E17" s="40">
        <f>'ZNDVI data (AVHRR 1982-2010)'!CU17</f>
        <v>-2.9598499047619042</v>
      </c>
      <c r="F17" s="40">
        <f>'ZNDVI data (AVHRR 1982-2010)'!CR17</f>
        <v>0.32669061904761904</v>
      </c>
      <c r="G17" s="40">
        <f>'ZNDVI data (AVHRR 1982-2010)'!CQ17</f>
        <v>-4.5437649523809513</v>
      </c>
      <c r="H17" s="40">
        <f>'ZNDVI data (AVHRR 1982-2010)'!CP17</f>
        <v>1.1616583333333335</v>
      </c>
      <c r="I17" s="62">
        <f>'ZNDVI data (AVHRR 1982-2010)'!CV17</f>
        <v>-6.6798552813852838</v>
      </c>
      <c r="J17" s="62">
        <f>'ZNDVI data (AVHRR 1982-2010)'!CW17</f>
        <v>-4.6208320476190474</v>
      </c>
      <c r="K17" s="62">
        <f>'ZNDVI data (AVHRR 1982-2010)'!CX17</f>
        <v>-2.3374581904761902</v>
      </c>
      <c r="L17" s="96"/>
      <c r="M17" s="49">
        <f t="shared" si="1"/>
        <v>1997</v>
      </c>
      <c r="N17" s="40">
        <f>'ZNDVI data (AVHRR 1982-2010)'!DD17</f>
        <v>18.429799333333335</v>
      </c>
      <c r="O17" s="40">
        <f>'ZNDVI data (AVHRR 1982-2010)'!DE17</f>
        <v>15.689166666666665</v>
      </c>
      <c r="P17" s="40">
        <f>'ZNDVI data (AVHRR 1982-2010)'!DF17</f>
        <v>14.266781999999999</v>
      </c>
      <c r="Q17" s="40">
        <f>'ZNDVI data (AVHRR 1982-2010)'!DC17</f>
        <v>17.385090666666663</v>
      </c>
      <c r="R17" s="40">
        <f>'ZNDVI data (AVHRR 1982-2010)'!DB17</f>
        <v>15.235946</v>
      </c>
      <c r="S17" s="40">
        <f>'ZNDVI data (AVHRR 1982-2010)'!DA17</f>
        <v>22.702531333333333</v>
      </c>
      <c r="T17" s="62">
        <f>'ZNDVI data (AVHRR 1982-2010)'!DG17</f>
        <v>7.3987649090909091</v>
      </c>
      <c r="U17" s="40">
        <f>'ZNDVI data (AVHRR 1982-2010)'!DH17</f>
        <v>8.9072493333333327</v>
      </c>
      <c r="V17" s="40">
        <f>'ZNDVI data (AVHRR 1982-2010)'!DI17</f>
        <v>8.771723999999999</v>
      </c>
    </row>
    <row r="18" spans="1:22" x14ac:dyDescent="0.25">
      <c r="A18" s="96"/>
      <c r="B18" s="49">
        <f t="shared" si="0"/>
        <v>1998</v>
      </c>
      <c r="C18" s="40">
        <f>'ZNDVI data (AVHRR 1982-2010)'!CS18</f>
        <v>11.818362523809522</v>
      </c>
      <c r="D18" s="40">
        <f>'ZNDVI data (AVHRR 1982-2010)'!CT18</f>
        <v>4.9771923809523821</v>
      </c>
      <c r="E18" s="40">
        <f>'ZNDVI data (AVHRR 1982-2010)'!CU18</f>
        <v>1.3238760476190479</v>
      </c>
      <c r="F18" s="40">
        <f>'ZNDVI data (AVHRR 1982-2010)'!CR18</f>
        <v>10.422004047619048</v>
      </c>
      <c r="G18" s="40">
        <f>'ZNDVI data (AVHRR 1982-2010)'!CQ18</f>
        <v>3.4472056666666675</v>
      </c>
      <c r="H18" s="40">
        <f>'ZNDVI data (AVHRR 1982-2010)'!CP18</f>
        <v>11.689444000000002</v>
      </c>
      <c r="I18" s="62">
        <f>'ZNDVI data (AVHRR 1982-2010)'!CV18</f>
        <v>5.1737151255411282</v>
      </c>
      <c r="J18" s="62">
        <f>'ZNDVI data (AVHRR 1982-2010)'!CW18</f>
        <v>-2.5204870476190484</v>
      </c>
      <c r="K18" s="62">
        <f>'ZNDVI data (AVHRR 1982-2010)'!CX18</f>
        <v>-5.6100008095238101</v>
      </c>
      <c r="L18" s="96"/>
      <c r="M18" s="49">
        <f t="shared" si="1"/>
        <v>1998</v>
      </c>
      <c r="N18" s="40">
        <f>'ZNDVI data (AVHRR 1982-2010)'!DD18</f>
        <v>-2.0117040000000004</v>
      </c>
      <c r="O18" s="40">
        <f>'ZNDVI data (AVHRR 1982-2010)'!DE18</f>
        <v>-1.9380046666666664</v>
      </c>
      <c r="P18" s="40">
        <f>'ZNDVI data (AVHRR 1982-2010)'!DF18</f>
        <v>-3.4092380000000002</v>
      </c>
      <c r="Q18" s="40">
        <f>'ZNDVI data (AVHRR 1982-2010)'!DC18</f>
        <v>-1.4300393333333332</v>
      </c>
      <c r="R18" s="40">
        <f>'ZNDVI data (AVHRR 1982-2010)'!DB18</f>
        <v>-1.7014806666666664</v>
      </c>
      <c r="S18" s="40">
        <f>'ZNDVI data (AVHRR 1982-2010)'!DA18</f>
        <v>-1.4790466666666664</v>
      </c>
      <c r="T18" s="62">
        <f>'ZNDVI data (AVHRR 1982-2010)'!DG18</f>
        <v>3.3581046060606057</v>
      </c>
      <c r="U18" s="40">
        <f>'ZNDVI data (AVHRR 1982-2010)'!DH18</f>
        <v>0.62693466666666653</v>
      </c>
      <c r="V18" s="40">
        <f>'ZNDVI data (AVHRR 1982-2010)'!DI18</f>
        <v>2.7265280000000001</v>
      </c>
    </row>
    <row r="19" spans="1:22" x14ac:dyDescent="0.25">
      <c r="A19" s="96"/>
      <c r="B19" s="49">
        <f t="shared" si="0"/>
        <v>1999</v>
      </c>
      <c r="C19" s="40">
        <f>'ZNDVI data (AVHRR 1982-2010)'!CS19</f>
        <v>0.78649380952380898</v>
      </c>
      <c r="D19" s="40">
        <f>'ZNDVI data (AVHRR 1982-2010)'!CT19</f>
        <v>-0.27998719047619075</v>
      </c>
      <c r="E19" s="40">
        <f>'ZNDVI data (AVHRR 1982-2010)'!CU19</f>
        <v>0.15611761904761975</v>
      </c>
      <c r="F19" s="40">
        <f>'ZNDVI data (AVHRR 1982-2010)'!CR19</f>
        <v>2.2096415714285715</v>
      </c>
      <c r="G19" s="40">
        <f>'ZNDVI data (AVHRR 1982-2010)'!CQ19</f>
        <v>1.324914190476191</v>
      </c>
      <c r="H19" s="40">
        <f>'ZNDVI data (AVHRR 1982-2010)'!CP19</f>
        <v>0.52227561904761954</v>
      </c>
      <c r="I19" s="62">
        <f>'ZNDVI data (AVHRR 1982-2010)'!CV19</f>
        <v>-0.13912453679653652</v>
      </c>
      <c r="J19" s="62">
        <f>'ZNDVI data (AVHRR 1982-2010)'!CW19</f>
        <v>-3.1162807619047612</v>
      </c>
      <c r="K19" s="62">
        <f>'ZNDVI data (AVHRR 1982-2010)'!CX19</f>
        <v>-1.8680900952380948</v>
      </c>
      <c r="L19" s="96"/>
      <c r="M19" s="49">
        <f t="shared" si="1"/>
        <v>1999</v>
      </c>
      <c r="N19" s="40">
        <f>'ZNDVI data (AVHRR 1982-2010)'!DD19</f>
        <v>-0.10297000000000003</v>
      </c>
      <c r="O19" s="40">
        <f>'ZNDVI data (AVHRR 1982-2010)'!DE19</f>
        <v>-1.5853199999999998</v>
      </c>
      <c r="P19" s="40">
        <f>'ZNDVI data (AVHRR 1982-2010)'!DF19</f>
        <v>-0.73508599999999991</v>
      </c>
      <c r="Q19" s="40">
        <f>'ZNDVI data (AVHRR 1982-2010)'!DC19</f>
        <v>-0.92971466666666669</v>
      </c>
      <c r="R19" s="40">
        <f>'ZNDVI data (AVHRR 1982-2010)'!DB19</f>
        <v>-0.62103399999999997</v>
      </c>
      <c r="S19" s="40">
        <f>'ZNDVI data (AVHRR 1982-2010)'!DA19</f>
        <v>-1.297696</v>
      </c>
      <c r="T19" s="62">
        <f>'ZNDVI data (AVHRR 1982-2010)'!DG19</f>
        <v>5.7332735757575737</v>
      </c>
      <c r="U19" s="40">
        <f>'ZNDVI data (AVHRR 1982-2010)'!DH19</f>
        <v>2.1195466666666665</v>
      </c>
      <c r="V19" s="40">
        <f>'ZNDVI data (AVHRR 1982-2010)'!DI19</f>
        <v>-0.56420400000000015</v>
      </c>
    </row>
    <row r="20" spans="1:22" x14ac:dyDescent="0.25">
      <c r="A20" s="96"/>
      <c r="B20" s="49">
        <f t="shared" si="0"/>
        <v>2000</v>
      </c>
      <c r="C20" s="40">
        <f>'ZNDVI data (AVHRR 1982-2010)'!CS20</f>
        <v>-6.427185761904763</v>
      </c>
      <c r="D20" s="40">
        <f>'ZNDVI data (AVHRR 1982-2010)'!CT20</f>
        <v>-3.6462771428571421</v>
      </c>
      <c r="E20" s="40">
        <f>'ZNDVI data (AVHRR 1982-2010)'!CU20</f>
        <v>-3.5702667619047608</v>
      </c>
      <c r="F20" s="40">
        <f>'ZNDVI data (AVHRR 1982-2010)'!CR20</f>
        <v>-7.4549899047619066</v>
      </c>
      <c r="G20" s="40">
        <f>'ZNDVI data (AVHRR 1982-2010)'!CQ20</f>
        <v>-1.7492632857142865</v>
      </c>
      <c r="H20" s="40">
        <f>'ZNDVI data (AVHRR 1982-2010)'!CP20</f>
        <v>-5.8581732857142885</v>
      </c>
      <c r="I20" s="62">
        <f>'ZNDVI data (AVHRR 1982-2010)'!CV20</f>
        <v>-2.1468773463203474</v>
      </c>
      <c r="J20" s="62">
        <f>'ZNDVI data (AVHRR 1982-2010)'!CW20</f>
        <v>-0.91128947619047707</v>
      </c>
      <c r="K20" s="62">
        <f>'ZNDVI data (AVHRR 1982-2010)'!CX20</f>
        <v>-2.6121946190476186</v>
      </c>
      <c r="L20" s="96"/>
      <c r="M20" s="49">
        <f t="shared" si="1"/>
        <v>2000</v>
      </c>
      <c r="N20" s="40">
        <f>'ZNDVI data (AVHRR 1982-2010)'!DD20</f>
        <v>-2.1087613333333337</v>
      </c>
      <c r="O20" s="40">
        <f>'ZNDVI data (AVHRR 1982-2010)'!DE20</f>
        <v>-0.94085599999999991</v>
      </c>
      <c r="P20" s="40">
        <f>'ZNDVI data (AVHRR 1982-2010)'!DF20</f>
        <v>0.84048733333333303</v>
      </c>
      <c r="Q20" s="40">
        <f>'ZNDVI data (AVHRR 1982-2010)'!DC20</f>
        <v>-2.6978293333333334</v>
      </c>
      <c r="R20" s="40">
        <f>'ZNDVI data (AVHRR 1982-2010)'!DB20</f>
        <v>-0.70212333333333332</v>
      </c>
      <c r="S20" s="40">
        <f>'ZNDVI data (AVHRR 1982-2010)'!DA20</f>
        <v>-2.132705333333333</v>
      </c>
      <c r="T20" s="62">
        <f>'ZNDVI data (AVHRR 1982-2010)'!DG20</f>
        <v>-1.7822842424242424</v>
      </c>
      <c r="U20" s="40">
        <f>'ZNDVI data (AVHRR 1982-2010)'!DH20</f>
        <v>4.5165199999999999</v>
      </c>
      <c r="V20" s="40">
        <f>'ZNDVI data (AVHRR 1982-2010)'!DI20</f>
        <v>6.6162073333333327</v>
      </c>
    </row>
    <row r="21" spans="1:22" x14ac:dyDescent="0.25">
      <c r="A21" s="43"/>
      <c r="B21" s="49">
        <f t="shared" si="0"/>
        <v>2001</v>
      </c>
      <c r="C21" s="40">
        <f>'ZNDVI data (MODIS 2000-2013)'!DE2</f>
        <v>-0.14166899999999999</v>
      </c>
      <c r="D21" s="40">
        <f>'ZNDVI data (MODIS 2000-2013)'!DF2</f>
        <v>-0.22570099999999993</v>
      </c>
      <c r="E21" s="40">
        <f>'ZNDVI data (MODIS 2000-2013)'!DG2</f>
        <v>-0.38003700000000012</v>
      </c>
      <c r="F21" s="40">
        <f>'ZNDVI data (MODIS 2000-2013)'!DD2</f>
        <v>0.40002400000000021</v>
      </c>
      <c r="G21" s="40">
        <f>'ZNDVI data (MODIS 2000-2013)'!DC2</f>
        <v>-1.808173</v>
      </c>
      <c r="H21" s="40">
        <f>'ZNDVI data (MODIS 2000-2013)'!DB2</f>
        <v>-0.54013200000000006</v>
      </c>
      <c r="I21" s="62">
        <f>'ZNDVI data (MODIS 2000-2013)'!DH2</f>
        <v>0.31908758513179397</v>
      </c>
      <c r="J21" s="62">
        <f>'ZNDVI data (MODIS 2000-2013)'!DI2</f>
        <v>-0.31377200000000011</v>
      </c>
      <c r="K21" s="62">
        <f>'ZNDVI data (MODIS 2000-2013)'!DJ2</f>
        <v>2.8641760000000001</v>
      </c>
      <c r="L21" s="43"/>
      <c r="M21" s="49">
        <f t="shared" si="1"/>
        <v>2001</v>
      </c>
      <c r="N21" s="40">
        <f>'ZNDVI data (MODIS 2000-2013)'!DP2</f>
        <v>-5.373983</v>
      </c>
      <c r="O21" s="40">
        <f>'ZNDVI data (MODIS 2000-2013)'!DQ2</f>
        <v>-5.3575849999999994</v>
      </c>
      <c r="P21" s="40">
        <f>'ZNDVI data (MODIS 2000-2013)'!DR2</f>
        <v>-5.6054830000000004</v>
      </c>
      <c r="Q21" s="40">
        <f>'ZNDVI data (MODIS 2000-2013)'!DO2</f>
        <v>-5.2706020000000011</v>
      </c>
      <c r="R21" s="40">
        <f>'ZNDVI data (MODIS 2000-2013)'!DN2</f>
        <v>-8.2018560000000011</v>
      </c>
      <c r="S21" s="40">
        <f>'ZNDVI data (MODIS 2000-2013)'!DM2</f>
        <v>-5.7036740000000004</v>
      </c>
      <c r="T21" s="62">
        <f>'ZNDVI data (MODIS 2000-2013)'!DS2</f>
        <v>-5.2328913429158117</v>
      </c>
      <c r="U21" s="40">
        <f>'ZNDVI data (MODIS 2000-2013)'!DT2</f>
        <v>-5.6850199999999997</v>
      </c>
      <c r="V21" s="40">
        <f>'ZNDVI data (MODIS 2000-2013)'!DU2</f>
        <v>-7.4078980000000003</v>
      </c>
    </row>
    <row r="22" spans="1:22" x14ac:dyDescent="0.25">
      <c r="A22" s="43"/>
      <c r="B22" s="49">
        <f t="shared" si="0"/>
        <v>2002</v>
      </c>
      <c r="C22" s="40">
        <f>'ZNDVI data (MODIS 2000-2013)'!DE3</f>
        <v>-1.3615899999999996</v>
      </c>
      <c r="D22" s="40">
        <f>'ZNDVI data (MODIS 2000-2013)'!DF3</f>
        <v>-1.4324689999999998</v>
      </c>
      <c r="E22" s="40">
        <f>'ZNDVI data (MODIS 2000-2013)'!DG3</f>
        <v>-1.0281149999999999</v>
      </c>
      <c r="F22" s="40">
        <f>'ZNDVI data (MODIS 2000-2013)'!DD3</f>
        <v>-0.83673399999999998</v>
      </c>
      <c r="G22" s="40">
        <f>'ZNDVI data (MODIS 2000-2013)'!DC3</f>
        <v>1.5289510000000004</v>
      </c>
      <c r="H22" s="40">
        <f>'ZNDVI data (MODIS 2000-2013)'!DB3</f>
        <v>-1.0256350000000001</v>
      </c>
      <c r="I22" s="62">
        <f>'ZNDVI data (MODIS 2000-2013)'!DH3</f>
        <v>-0.93500036110296281</v>
      </c>
      <c r="J22" s="62">
        <f>'ZNDVI data (MODIS 2000-2013)'!DI3</f>
        <v>-0.98049199999999981</v>
      </c>
      <c r="K22" s="62">
        <f>'ZNDVI data (MODIS 2000-2013)'!DJ3</f>
        <v>-0.852522</v>
      </c>
      <c r="L22" s="43"/>
      <c r="M22" s="49">
        <f t="shared" si="1"/>
        <v>2002</v>
      </c>
      <c r="N22" s="40">
        <f>'ZNDVI data (MODIS 2000-2013)'!DP3</f>
        <v>5.9106200000000007</v>
      </c>
      <c r="O22" s="40">
        <f>'ZNDVI data (MODIS 2000-2013)'!DQ3</f>
        <v>5.764768000000001</v>
      </c>
      <c r="P22" s="40">
        <f>'ZNDVI data (MODIS 2000-2013)'!DR3</f>
        <v>5.5753960000000005</v>
      </c>
      <c r="Q22" s="40">
        <f>'ZNDVI data (MODIS 2000-2013)'!DO3</f>
        <v>5.7317659999999995</v>
      </c>
      <c r="R22" s="40">
        <f>'ZNDVI data (MODIS 2000-2013)'!DN3</f>
        <v>6.0924680000000002</v>
      </c>
      <c r="S22" s="40">
        <f>'ZNDVI data (MODIS 2000-2013)'!DM3</f>
        <v>6.0175019999999995</v>
      </c>
      <c r="T22" s="62">
        <f>'ZNDVI data (MODIS 2000-2013)'!DS3</f>
        <v>5.6730827099694086</v>
      </c>
      <c r="U22" s="40">
        <f>'ZNDVI data (MODIS 2000-2013)'!DT3</f>
        <v>5.4943470000000003</v>
      </c>
      <c r="V22" s="40">
        <f>'ZNDVI data (MODIS 2000-2013)'!DU3</f>
        <v>5.7627240000000004</v>
      </c>
    </row>
    <row r="23" spans="1:22" x14ac:dyDescent="0.25">
      <c r="A23" s="44"/>
      <c r="B23" s="49">
        <f t="shared" si="0"/>
        <v>2003</v>
      </c>
      <c r="C23" s="40">
        <f>'ZNDVI data (MODIS 2000-2013)'!DE4</f>
        <v>13.510947000000002</v>
      </c>
      <c r="D23" s="40">
        <f>'ZNDVI data (MODIS 2000-2013)'!DF4</f>
        <v>11.984572</v>
      </c>
      <c r="E23" s="40">
        <f>'ZNDVI data (MODIS 2000-2013)'!DG4</f>
        <v>11.557604</v>
      </c>
      <c r="F23" s="40">
        <f>'ZNDVI data (MODIS 2000-2013)'!DD4</f>
        <v>13.387108</v>
      </c>
      <c r="G23" s="40">
        <f>'ZNDVI data (MODIS 2000-2013)'!DC4</f>
        <v>9.4833989999999986</v>
      </c>
      <c r="H23" s="40">
        <f>'ZNDVI data (MODIS 2000-2013)'!DB4</f>
        <v>12.088784</v>
      </c>
      <c r="I23" s="62">
        <f>'ZNDVI data (MODIS 2000-2013)'!DH4</f>
        <v>13.235859585425139</v>
      </c>
      <c r="J23" s="62">
        <f>'ZNDVI data (MODIS 2000-2013)'!DI4</f>
        <v>11.228447000000001</v>
      </c>
      <c r="K23" s="62">
        <f>'ZNDVI data (MODIS 2000-2013)'!DJ4</f>
        <v>2.401634</v>
      </c>
      <c r="L23" s="44"/>
      <c r="M23" s="49">
        <f t="shared" si="1"/>
        <v>2003</v>
      </c>
      <c r="N23" s="40">
        <f>'ZNDVI data (MODIS 2000-2013)'!DP4</f>
        <v>3.3807760000000004</v>
      </c>
      <c r="O23" s="40">
        <f>'ZNDVI data (MODIS 2000-2013)'!DQ4</f>
        <v>2.4352400000000003</v>
      </c>
      <c r="P23" s="40">
        <f>'ZNDVI data (MODIS 2000-2013)'!DR4</f>
        <v>2.3163419999999997</v>
      </c>
      <c r="Q23" s="40">
        <f>'ZNDVI data (MODIS 2000-2013)'!DO4</f>
        <v>3.1849059999999998</v>
      </c>
      <c r="R23" s="40">
        <f>'ZNDVI data (MODIS 2000-2013)'!DN4</f>
        <v>3.7649629999999998</v>
      </c>
      <c r="S23" s="40">
        <f>'ZNDVI data (MODIS 2000-2013)'!DM4</f>
        <v>3.8037969999999999</v>
      </c>
      <c r="T23" s="62">
        <f>'ZNDVI data (MODIS 2000-2013)'!DS4</f>
        <v>3.2500210310522561</v>
      </c>
      <c r="U23" s="40">
        <f>'ZNDVI data (MODIS 2000-2013)'!DT4</f>
        <v>2.2089530000000002</v>
      </c>
      <c r="V23" s="40">
        <f>'ZNDVI data (MODIS 2000-2013)'!DU4</f>
        <v>-1.948386</v>
      </c>
    </row>
    <row r="24" spans="1:22" x14ac:dyDescent="0.25">
      <c r="A24" s="44"/>
      <c r="B24" s="49">
        <f t="shared" si="0"/>
        <v>2004</v>
      </c>
      <c r="C24" s="40">
        <f>'ZNDVI data (MODIS 2000-2013)'!DE5</f>
        <v>-0.875502</v>
      </c>
      <c r="D24" s="40">
        <f>'ZNDVI data (MODIS 2000-2013)'!DF5</f>
        <v>-1.2056449999999999</v>
      </c>
      <c r="E24" s="40">
        <f>'ZNDVI data (MODIS 2000-2013)'!DG5</f>
        <v>-0.77932299999999999</v>
      </c>
      <c r="F24" s="40">
        <f>'ZNDVI data (MODIS 2000-2013)'!DD5</f>
        <v>-1.0250709999999998</v>
      </c>
      <c r="G24" s="40">
        <f>'ZNDVI data (MODIS 2000-2013)'!DC5</f>
        <v>-0.95040499999999994</v>
      </c>
      <c r="H24" s="40">
        <f>'ZNDVI data (MODIS 2000-2013)'!DB5</f>
        <v>-0.572268</v>
      </c>
      <c r="I24" s="62">
        <f>'ZNDVI data (MODIS 2000-2013)'!DH5</f>
        <v>-0.99606503645811517</v>
      </c>
      <c r="J24" s="62">
        <f>'ZNDVI data (MODIS 2000-2013)'!DI5</f>
        <v>-0.69265900000000014</v>
      </c>
      <c r="K24" s="62">
        <f>'ZNDVI data (MODIS 2000-2013)'!DJ5</f>
        <v>-0.15088899999999994</v>
      </c>
      <c r="L24" s="44"/>
      <c r="M24" s="49">
        <f t="shared" si="1"/>
        <v>2004</v>
      </c>
      <c r="N24" s="40">
        <f>'ZNDVI data (MODIS 2000-2013)'!DP5</f>
        <v>2.489109</v>
      </c>
      <c r="O24" s="40">
        <f>'ZNDVI data (MODIS 2000-2013)'!DQ5</f>
        <v>1.943765</v>
      </c>
      <c r="P24" s="40">
        <f>'ZNDVI data (MODIS 2000-2013)'!DR5</f>
        <v>2.096209</v>
      </c>
      <c r="Q24" s="40">
        <f>'ZNDVI data (MODIS 2000-2013)'!DO5</f>
        <v>2.6378680000000001</v>
      </c>
      <c r="R24" s="40">
        <f>'ZNDVI data (MODIS 2000-2013)'!DN5</f>
        <v>3.991762</v>
      </c>
      <c r="S24" s="40">
        <f>'ZNDVI data (MODIS 2000-2013)'!DM5</f>
        <v>2.846886</v>
      </c>
      <c r="T24" s="62">
        <f>'ZNDVI data (MODIS 2000-2013)'!DS5</f>
        <v>2.6578595007333528</v>
      </c>
      <c r="U24" s="40">
        <f>'ZNDVI data (MODIS 2000-2013)'!DT5</f>
        <v>2.1391200000000001</v>
      </c>
      <c r="V24" s="40">
        <f>'ZNDVI data (MODIS 2000-2013)'!DU5</f>
        <v>2.0627090000000003</v>
      </c>
    </row>
    <row r="25" spans="1:22" x14ac:dyDescent="0.25">
      <c r="A25" s="44"/>
      <c r="B25" s="49">
        <f t="shared" si="0"/>
        <v>2005</v>
      </c>
      <c r="C25" s="40">
        <f>'ZNDVI data (MODIS 2000-2013)'!DE6</f>
        <v>-0.144565</v>
      </c>
      <c r="D25" s="40">
        <f>'ZNDVI data (MODIS 2000-2013)'!DF6</f>
        <v>1.1051610000000001</v>
      </c>
      <c r="E25" s="40">
        <f>'ZNDVI data (MODIS 2000-2013)'!DG6</f>
        <v>1.5404919999999995</v>
      </c>
      <c r="F25" s="40">
        <f>'ZNDVI data (MODIS 2000-2013)'!DD6</f>
        <v>0.1241799999999999</v>
      </c>
      <c r="G25" s="40">
        <f>'ZNDVI data (MODIS 2000-2013)'!DC6</f>
        <v>1.5637449999999995</v>
      </c>
      <c r="H25" s="40">
        <f>'ZNDVI data (MODIS 2000-2013)'!DB6</f>
        <v>7.9429999999999834E-2</v>
      </c>
      <c r="I25" s="62">
        <f>'ZNDVI data (MODIS 2000-2013)'!DH6</f>
        <v>0.14739545803126164</v>
      </c>
      <c r="J25" s="62">
        <f>'ZNDVI data (MODIS 2000-2013)'!DI6</f>
        <v>1.6156510000000002</v>
      </c>
      <c r="K25" s="62">
        <f>'ZNDVI data (MODIS 2000-2013)'!DJ6</f>
        <v>1.2787039999999998</v>
      </c>
      <c r="L25" s="44"/>
      <c r="M25" s="49">
        <f t="shared" si="1"/>
        <v>2005</v>
      </c>
      <c r="N25" s="40">
        <f>'ZNDVI data (MODIS 2000-2013)'!DP6</f>
        <v>-5.8084740000000004</v>
      </c>
      <c r="O25" s="40">
        <f>'ZNDVI data (MODIS 2000-2013)'!DQ6</f>
        <v>-6.048063</v>
      </c>
      <c r="P25" s="40">
        <f>'ZNDVI data (MODIS 2000-2013)'!DR6</f>
        <v>-5.4992290000000006</v>
      </c>
      <c r="Q25" s="40">
        <f>'ZNDVI data (MODIS 2000-2013)'!DO6</f>
        <v>-6.1708319999999999</v>
      </c>
      <c r="R25" s="40">
        <f>'ZNDVI data (MODIS 2000-2013)'!DN6</f>
        <v>-2.7839770000000001</v>
      </c>
      <c r="S25" s="40">
        <f>'ZNDVI data (MODIS 2000-2013)'!DM6</f>
        <v>-5.4744730000000006</v>
      </c>
      <c r="T25" s="62">
        <f>'ZNDVI data (MODIS 2000-2013)'!DS6</f>
        <v>-6.2430884217407705</v>
      </c>
      <c r="U25" s="40">
        <f>'ZNDVI data (MODIS 2000-2013)'!DT6</f>
        <v>-5.264138</v>
      </c>
      <c r="V25" s="40">
        <f>'ZNDVI data (MODIS 2000-2013)'!DU6</f>
        <v>1.7398359999999999</v>
      </c>
    </row>
    <row r="26" spans="1:22" x14ac:dyDescent="0.25">
      <c r="A26" s="44"/>
      <c r="B26" s="49">
        <f t="shared" si="0"/>
        <v>2006</v>
      </c>
      <c r="C26" s="40">
        <f>'ZNDVI data (MODIS 2000-2013)'!DE7</f>
        <v>0.75241499999999994</v>
      </c>
      <c r="D26" s="40">
        <f>'ZNDVI data (MODIS 2000-2013)'!DF7</f>
        <v>1.4699939999999998</v>
      </c>
      <c r="E26" s="40">
        <f>'ZNDVI data (MODIS 2000-2013)'!DG7</f>
        <v>1.3932559999999996</v>
      </c>
      <c r="F26" s="40">
        <f>'ZNDVI data (MODIS 2000-2013)'!DD7</f>
        <v>0.93233200000000016</v>
      </c>
      <c r="G26" s="40">
        <f>'ZNDVI data (MODIS 2000-2013)'!DC7</f>
        <v>-3.3161000000000107E-2</v>
      </c>
      <c r="H26" s="40">
        <f>'ZNDVI data (MODIS 2000-2013)'!DB7</f>
        <v>5.5435000000000019E-2</v>
      </c>
      <c r="I26" s="62">
        <f>'ZNDVI data (MODIS 2000-2013)'!DH7</f>
        <v>0.9463670602187485</v>
      </c>
      <c r="J26" s="62">
        <f>'ZNDVI data (MODIS 2000-2013)'!DI7</f>
        <v>1.4145690000000002</v>
      </c>
      <c r="K26" s="62">
        <f>'ZNDVI data (MODIS 2000-2013)'!DJ7</f>
        <v>1.1180779999999997</v>
      </c>
      <c r="L26" s="44"/>
      <c r="M26" s="49">
        <f t="shared" si="1"/>
        <v>2006</v>
      </c>
      <c r="N26" s="40">
        <f>'ZNDVI data (MODIS 2000-2013)'!DP7</f>
        <v>6.2268410000000003</v>
      </c>
      <c r="O26" s="40">
        <f>'ZNDVI data (MODIS 2000-2013)'!DQ7</f>
        <v>6.9218349999999997</v>
      </c>
      <c r="P26" s="40">
        <f>'ZNDVI data (MODIS 2000-2013)'!DR7</f>
        <v>6.8216330000000003</v>
      </c>
      <c r="Q26" s="40">
        <f>'ZNDVI data (MODIS 2000-2013)'!DO7</f>
        <v>6.0719989999999999</v>
      </c>
      <c r="R26" s="40">
        <f>'ZNDVI data (MODIS 2000-2013)'!DN7</f>
        <v>5.4029310000000006</v>
      </c>
      <c r="S26" s="40">
        <f>'ZNDVI data (MODIS 2000-2013)'!DM7</f>
        <v>7.4554660000000004</v>
      </c>
      <c r="T26" s="62">
        <f>'ZNDVI data (MODIS 2000-2013)'!DS7</f>
        <v>6.3877653604324696</v>
      </c>
      <c r="U26" s="40">
        <f>'ZNDVI data (MODIS 2000-2013)'!DT7</f>
        <v>6.8517460000000003</v>
      </c>
      <c r="V26" s="40">
        <f>'ZNDVI data (MODIS 2000-2013)'!DU7</f>
        <v>4.9216920000000002</v>
      </c>
    </row>
    <row r="27" spans="1:22" x14ac:dyDescent="0.25">
      <c r="A27" s="45"/>
      <c r="B27" s="49">
        <f t="shared" si="0"/>
        <v>2007</v>
      </c>
      <c r="C27" s="40">
        <f>'ZNDVI data (MODIS 2000-2013)'!DE8</f>
        <v>3.0850040000000001</v>
      </c>
      <c r="D27" s="40">
        <f>'ZNDVI data (MODIS 2000-2013)'!DF8</f>
        <v>4.399718</v>
      </c>
      <c r="E27" s="40">
        <f>'ZNDVI data (MODIS 2000-2013)'!DG8</f>
        <v>3.9496890000000002</v>
      </c>
      <c r="F27" s="40">
        <f>'ZNDVI data (MODIS 2000-2013)'!DD8</f>
        <v>3.3761460000000003</v>
      </c>
      <c r="G27" s="40">
        <f>'ZNDVI data (MODIS 2000-2013)'!DC8</f>
        <v>0.41481999999999997</v>
      </c>
      <c r="H27" s="40">
        <f>'ZNDVI data (MODIS 2000-2013)'!DB8</f>
        <v>0.63937299999999986</v>
      </c>
      <c r="I27" s="62">
        <f>'ZNDVI data (MODIS 2000-2013)'!DH8</f>
        <v>3.5809924980513768</v>
      </c>
      <c r="J27" s="62">
        <f>'ZNDVI data (MODIS 2000-2013)'!DI8</f>
        <v>3.751236</v>
      </c>
      <c r="K27" s="62">
        <f>'ZNDVI data (MODIS 2000-2013)'!DJ8</f>
        <v>-1.6292370000000003</v>
      </c>
      <c r="L27" s="45"/>
      <c r="M27" s="49">
        <f t="shared" si="1"/>
        <v>2007</v>
      </c>
      <c r="N27" s="40">
        <f>'ZNDVI data (MODIS 2000-2013)'!DP8</f>
        <v>-4.5066740000000003</v>
      </c>
      <c r="O27" s="40">
        <f>'ZNDVI data (MODIS 2000-2013)'!DQ8</f>
        <v>-4.1222349999999999</v>
      </c>
      <c r="P27" s="40">
        <f>'ZNDVI data (MODIS 2000-2013)'!DR8</f>
        <v>-4.4128940000000005</v>
      </c>
      <c r="Q27" s="40">
        <f>'ZNDVI data (MODIS 2000-2013)'!DO8</f>
        <v>-4.6261789999999996</v>
      </c>
      <c r="R27" s="40">
        <f>'ZNDVI data (MODIS 2000-2013)'!DN8</f>
        <v>-5.6672730000000007</v>
      </c>
      <c r="S27" s="40">
        <f>'ZNDVI data (MODIS 2000-2013)'!DM8</f>
        <v>-5.4106680000000003</v>
      </c>
      <c r="T27" s="62">
        <f>'ZNDVI data (MODIS 2000-2013)'!DS8</f>
        <v>-4.5663323681012447</v>
      </c>
      <c r="U27" s="40">
        <f>'ZNDVI data (MODIS 2000-2013)'!DT8</f>
        <v>-4.4972449999999995</v>
      </c>
      <c r="V27" s="40">
        <f>'ZNDVI data (MODIS 2000-2013)'!DU8</f>
        <v>-6.7769110000000001</v>
      </c>
    </row>
    <row r="28" spans="1:22" x14ac:dyDescent="0.25">
      <c r="A28" s="45"/>
      <c r="B28" s="49">
        <f t="shared" si="0"/>
        <v>2008</v>
      </c>
      <c r="C28" s="40">
        <f>'ZNDVI data (MODIS 2000-2013)'!DE9</f>
        <v>-8.1782450000000004</v>
      </c>
      <c r="D28" s="40">
        <f>'ZNDVI data (MODIS 2000-2013)'!DF9</f>
        <v>-7.3787049999999992</v>
      </c>
      <c r="E28" s="40">
        <f>'ZNDVI data (MODIS 2000-2013)'!DG9</f>
        <v>-7.7238849999999992</v>
      </c>
      <c r="F28" s="40">
        <f>'ZNDVI data (MODIS 2000-2013)'!DD9</f>
        <v>-8.1065919999999991</v>
      </c>
      <c r="G28" s="40">
        <f>'ZNDVI data (MODIS 2000-2013)'!DC9</f>
        <v>-9.9346949999999996</v>
      </c>
      <c r="H28" s="40">
        <f>'ZNDVI data (MODIS 2000-2013)'!DB9</f>
        <v>-9.6827929999999984</v>
      </c>
      <c r="I28" s="62">
        <f>'ZNDVI data (MODIS 2000-2013)'!DH9</f>
        <v>-7.8307369823995323</v>
      </c>
      <c r="J28" s="62">
        <f>'ZNDVI data (MODIS 2000-2013)'!DI9</f>
        <v>-7.7015440000000011</v>
      </c>
      <c r="K28" s="62">
        <f>'ZNDVI data (MODIS 2000-2013)'!DJ9</f>
        <v>-6.9094529999999992</v>
      </c>
      <c r="L28" s="45"/>
      <c r="M28" s="49">
        <f t="shared" si="1"/>
        <v>2008</v>
      </c>
      <c r="N28" s="40">
        <f>'ZNDVI data (MODIS 2000-2013)'!DP9</f>
        <v>-0.71250199999999997</v>
      </c>
      <c r="O28" s="40">
        <f>'ZNDVI data (MODIS 2000-2013)'!DQ9</f>
        <v>0.33015399999999995</v>
      </c>
      <c r="P28" s="40">
        <f>'ZNDVI data (MODIS 2000-2013)'!DR9</f>
        <v>0.60961200000000004</v>
      </c>
      <c r="Q28" s="40">
        <f>'ZNDVI data (MODIS 2000-2013)'!DO9</f>
        <v>-0.15401399999999993</v>
      </c>
      <c r="R28" s="40">
        <f>'ZNDVI data (MODIS 2000-2013)'!DN9</f>
        <v>1.7852189999999997</v>
      </c>
      <c r="S28" s="40">
        <f>'ZNDVI data (MODIS 2000-2013)'!DM9</f>
        <v>-0.89066000000000001</v>
      </c>
      <c r="T28" s="62">
        <f>'ZNDVI data (MODIS 2000-2013)'!DS9</f>
        <v>-0.20644495205967392</v>
      </c>
      <c r="U28" s="40">
        <f>'ZNDVI data (MODIS 2000-2013)'!DT9</f>
        <v>0.6874600000000004</v>
      </c>
      <c r="V28" s="40">
        <f>'ZNDVI data (MODIS 2000-2013)'!DU9</f>
        <v>0.83920700000000004</v>
      </c>
    </row>
    <row r="29" spans="1:22" x14ac:dyDescent="0.25">
      <c r="A29" s="45"/>
      <c r="B29" s="49">
        <f t="shared" si="0"/>
        <v>2009</v>
      </c>
      <c r="C29" s="40">
        <f>'ZNDVI data (MODIS 2000-2013)'!DE10</f>
        <v>-2.9477009999999999</v>
      </c>
      <c r="D29" s="40">
        <f>'ZNDVI data (MODIS 2000-2013)'!DF10</f>
        <v>-4.0212919999999999</v>
      </c>
      <c r="E29" s="40">
        <f>'ZNDVI data (MODIS 2000-2013)'!DG10</f>
        <v>-3.7247080000000001</v>
      </c>
      <c r="F29" s="40">
        <f>'ZNDVI data (MODIS 2000-2013)'!DD10</f>
        <v>-3.7507790000000001</v>
      </c>
      <c r="G29" s="40">
        <f>'ZNDVI data (MODIS 2000-2013)'!DC10</f>
        <v>-0.93703000000000014</v>
      </c>
      <c r="H29" s="40">
        <f>'ZNDVI data (MODIS 2000-2013)'!DB10</f>
        <v>-1.80291</v>
      </c>
      <c r="I29" s="62">
        <f>'ZNDVI data (MODIS 2000-2013)'!DH10</f>
        <v>-3.707734435276369</v>
      </c>
      <c r="J29" s="62">
        <f>'ZNDVI data (MODIS 2000-2013)'!DI10</f>
        <v>-3.587704</v>
      </c>
      <c r="K29" s="62">
        <f>'ZNDVI data (MODIS 2000-2013)'!DJ10</f>
        <v>-0.76536000000000004</v>
      </c>
      <c r="L29" s="45"/>
      <c r="M29" s="49">
        <f t="shared" si="1"/>
        <v>2009</v>
      </c>
      <c r="N29" s="40">
        <f>'ZNDVI data (MODIS 2000-2013)'!DP10</f>
        <v>-3.3792670000000005</v>
      </c>
      <c r="O29" s="40">
        <f>'ZNDVI data (MODIS 2000-2013)'!DQ10</f>
        <v>-2.6526339999999999</v>
      </c>
      <c r="P29" s="40">
        <f>'ZNDVI data (MODIS 2000-2013)'!DR10</f>
        <v>-2.5609970000000004</v>
      </c>
      <c r="Q29" s="40">
        <f>'ZNDVI data (MODIS 2000-2013)'!DO10</f>
        <v>-3.0756560000000004</v>
      </c>
      <c r="R29" s="40">
        <f>'ZNDVI data (MODIS 2000-2013)'!DN10</f>
        <v>-3.0188909999999995</v>
      </c>
      <c r="S29" s="40">
        <f>'ZNDVI data (MODIS 2000-2013)'!DM10</f>
        <v>-4.5450439999999999</v>
      </c>
      <c r="T29" s="62">
        <f>'ZNDVI data (MODIS 2000-2013)'!DS10</f>
        <v>-3.0681999566693205</v>
      </c>
      <c r="U29" s="40">
        <f>'ZNDVI data (MODIS 2000-2013)'!DT10</f>
        <v>-2.5816199999999996</v>
      </c>
      <c r="V29" s="40">
        <f>'ZNDVI data (MODIS 2000-2013)'!DU10</f>
        <v>-1.400825</v>
      </c>
    </row>
    <row r="30" spans="1:22" x14ac:dyDescent="0.25">
      <c r="A30" s="45"/>
      <c r="B30" s="49">
        <v>2010</v>
      </c>
      <c r="C30" s="40">
        <f>'ZNDVI data (MODIS 2000-2013)'!DE11</f>
        <v>6.979035999999998</v>
      </c>
      <c r="D30" s="40">
        <f>'ZNDVI data (MODIS 2000-2013)'!DF11</f>
        <v>6.6549369999999994</v>
      </c>
      <c r="E30" s="40">
        <f>'ZNDVI data (MODIS 2000-2013)'!DG11</f>
        <v>6.7696200000000006</v>
      </c>
      <c r="F30" s="40">
        <f>'ZNDVI data (MODIS 2000-2013)'!DD11</f>
        <v>6.7389909999999995</v>
      </c>
      <c r="G30" s="40">
        <f>'ZNDVI data (MODIS 2000-2013)'!DC11</f>
        <v>5.8247660000000003</v>
      </c>
      <c r="H30" s="40">
        <f>'ZNDVI data (MODIS 2000-2013)'!DB11</f>
        <v>6.31088</v>
      </c>
      <c r="I30" s="62">
        <f>'ZNDVI data (MODIS 2000-2013)'!DH11</f>
        <v>6.5915480341113861</v>
      </c>
      <c r="J30" s="62">
        <f>'ZNDVI data (MODIS 2000-2013)'!DI11</f>
        <v>6.7461369999999992</v>
      </c>
      <c r="K30" s="62">
        <f>'ZNDVI data (MODIS 2000-2013)'!DJ11</f>
        <v>8.181553000000001</v>
      </c>
      <c r="L30" s="45"/>
      <c r="M30" s="49">
        <v>2010</v>
      </c>
      <c r="N30" s="40">
        <f>'ZNDVI data (MODIS 2000-2013)'!DP11</f>
        <v>-5.0206529999999994</v>
      </c>
      <c r="O30" s="40">
        <f>'ZNDVI data (MODIS 2000-2013)'!DQ11</f>
        <v>-5.3843490000000003</v>
      </c>
      <c r="P30" s="40">
        <f>'ZNDVI data (MODIS 2000-2013)'!DR11</f>
        <v>-5.4008339999999997</v>
      </c>
      <c r="Q30" s="40">
        <f>'ZNDVI data (MODIS 2000-2013)'!DO11</f>
        <v>-5.3395459999999995</v>
      </c>
      <c r="R30" s="40">
        <f>'ZNDVI data (MODIS 2000-2013)'!DN11</f>
        <v>-6.0256970000000001</v>
      </c>
      <c r="S30" s="40">
        <f>'ZNDVI data (MODIS 2000-2013)'!DM11</f>
        <v>-4.9444750000000006</v>
      </c>
      <c r="T30" s="62">
        <f>'ZNDVI data (MODIS 2000-2013)'!DS11</f>
        <v>-5.4622300125298571</v>
      </c>
      <c r="U30" s="40">
        <f>'ZNDVI data (MODIS 2000-2013)'!DT11</f>
        <v>-5.5166900000000005</v>
      </c>
      <c r="V30" s="40">
        <f>'ZNDVI data (MODIS 2000-2013)'!DU11</f>
        <v>-9.0556640000000002</v>
      </c>
    </row>
    <row r="31" spans="1:22" x14ac:dyDescent="0.25">
      <c r="A31" s="45"/>
      <c r="B31" s="49">
        <v>2011</v>
      </c>
      <c r="C31" s="40">
        <f>'ZNDVI data (MODIS 2000-2013)'!DE12</f>
        <v>-8.2601960000000005</v>
      </c>
      <c r="D31" s="40">
        <f>'ZNDVI data (MODIS 2000-2013)'!DF12</f>
        <v>-8.3990519999999993</v>
      </c>
      <c r="E31" s="40">
        <f>'ZNDVI data (MODIS 2000-2013)'!DG12</f>
        <v>-7.8703079999999996</v>
      </c>
      <c r="F31" s="40">
        <f>'ZNDVI data (MODIS 2000-2013)'!DD12</f>
        <v>-8.7370280000000005</v>
      </c>
      <c r="G31" s="40">
        <f>'ZNDVI data (MODIS 2000-2013)'!DC12</f>
        <v>-5.4177840000000002</v>
      </c>
      <c r="H31" s="40">
        <f>'ZNDVI data (MODIS 2000-2013)'!DB12</f>
        <v>-8.2535720000000001</v>
      </c>
      <c r="I31" s="62">
        <f>'ZNDVI data (MODIS 2000-2013)'!DH12</f>
        <v>-8.9665148226543181</v>
      </c>
      <c r="J31" s="62">
        <f>'ZNDVI data (MODIS 2000-2013)'!DI12</f>
        <v>-7.7344260000000009</v>
      </c>
      <c r="K31" s="62">
        <f>'ZNDVI data (MODIS 2000-2013)'!DJ12</f>
        <v>-2.2935490000000005</v>
      </c>
      <c r="L31" s="45"/>
      <c r="M31" s="49">
        <v>2011</v>
      </c>
      <c r="N31" s="40">
        <f>'ZNDVI data (MODIS 2000-2013)'!DP12</f>
        <v>9.1633449999999996</v>
      </c>
      <c r="O31" s="40">
        <f>'ZNDVI data (MODIS 2000-2013)'!DQ12</f>
        <v>8.8623019999999997</v>
      </c>
      <c r="P31" s="40">
        <f>'ZNDVI data (MODIS 2000-2013)'!DR12</f>
        <v>8.4667820000000003</v>
      </c>
      <c r="Q31" s="40">
        <f>'ZNDVI data (MODIS 2000-2013)'!DO12</f>
        <v>9.1386950000000002</v>
      </c>
      <c r="R31" s="40">
        <f>'ZNDVI data (MODIS 2000-2013)'!DN12</f>
        <v>7.0031360000000005</v>
      </c>
      <c r="S31" s="40">
        <f>'ZNDVI data (MODIS 2000-2013)'!DM12</f>
        <v>9.1258710000000001</v>
      </c>
      <c r="T31" s="62">
        <f>'ZNDVI data (MODIS 2000-2013)'!DS12</f>
        <v>8.9572970864518311</v>
      </c>
      <c r="U31" s="40">
        <f>'ZNDVI data (MODIS 2000-2013)'!DT12</f>
        <v>8.3374500000000005</v>
      </c>
      <c r="V31" s="40">
        <f>'ZNDVI data (MODIS 2000-2013)'!DU12</f>
        <v>4.9878410000000004</v>
      </c>
    </row>
    <row r="32" spans="1:22" s="56" customFormat="1" x14ac:dyDescent="0.25">
      <c r="A32" s="45"/>
      <c r="B32" s="49">
        <v>2012</v>
      </c>
      <c r="C32" s="40">
        <f>'ZNDVI data (MODIS 2000-2013)'!DE13</f>
        <v>0.13994900000000005</v>
      </c>
      <c r="D32" s="40">
        <f>'ZNDVI data (MODIS 2000-2013)'!DF13</f>
        <v>0.90788799999999981</v>
      </c>
      <c r="E32" s="40">
        <f>'ZNDVI data (MODIS 2000-2013)'!DG13</f>
        <v>0.78650199999999992</v>
      </c>
      <c r="F32" s="40">
        <f>'ZNDVI data (MODIS 2000-2013)'!DD13</f>
        <v>0.33147100000000007</v>
      </c>
      <c r="G32" s="40">
        <f>'ZNDVI data (MODIS 2000-2013)'!DC13</f>
        <v>3.5596450000000002</v>
      </c>
      <c r="H32" s="40">
        <f>'ZNDVI data (MODIS 2000-2013)'!DB13</f>
        <v>0.78675200000000001</v>
      </c>
      <c r="I32" s="62">
        <f>'ZNDVI data (MODIS 2000-2013)'!DH13</f>
        <v>0.16148948501864802</v>
      </c>
      <c r="J32" s="62">
        <f>'ZNDVI data (MODIS 2000-2013)'!DI13</f>
        <v>0.79872699999999996</v>
      </c>
      <c r="K32" s="62">
        <f>'ZNDVI data (MODIS 2000-2013)'!DJ13</f>
        <v>3.2739279999999997</v>
      </c>
      <c r="L32" s="45"/>
      <c r="M32" s="49">
        <v>2012</v>
      </c>
      <c r="N32" s="40">
        <f>'ZNDVI data (MODIS 2000-2013)'!DP13</f>
        <v>3.2308990000000004</v>
      </c>
      <c r="O32" s="40">
        <f>'ZNDVI data (MODIS 2000-2013)'!DQ13</f>
        <v>2.720996</v>
      </c>
      <c r="P32" s="40">
        <f>'ZNDVI data (MODIS 2000-2013)'!DR13</f>
        <v>2.4291770000000006</v>
      </c>
      <c r="Q32" s="40">
        <f>'ZNDVI data (MODIS 2000-2013)'!DO13</f>
        <v>3.1623530000000004</v>
      </c>
      <c r="R32" s="40">
        <f>'ZNDVI data (MODIS 2000-2013)'!DN13</f>
        <v>2.4366410000000003</v>
      </c>
      <c r="S32" s="40">
        <f>'ZNDVI data (MODIS 2000-2013)'!DM13</f>
        <v>3.7517529999999994</v>
      </c>
      <c r="T32" s="62">
        <f>'ZNDVI data (MODIS 2000-2013)'!DS13</f>
        <v>3.0899132124628088</v>
      </c>
      <c r="U32" s="40">
        <f>'ZNDVI data (MODIS 2000-2013)'!DT13</f>
        <v>2.3814080000000004</v>
      </c>
      <c r="V32" s="40">
        <f>'ZNDVI data (MODIS 2000-2013)'!DU13</f>
        <v>1.5818629999999996</v>
      </c>
    </row>
    <row r="33" spans="1:22" s="56" customFormat="1" x14ac:dyDescent="0.25">
      <c r="A33" s="45"/>
      <c r="B33" s="49">
        <v>2013</v>
      </c>
      <c r="C33" s="40">
        <f>'ZNDVI data (MODIS 2000-2013)'!DE14</f>
        <v>6.4728070000000004</v>
      </c>
      <c r="D33" s="40">
        <f>'ZNDVI data (MODIS 2000-2013)'!DF14</f>
        <v>5.579885</v>
      </c>
      <c r="E33" s="40">
        <f>'ZNDVI data (MODIS 2000-2013)'!DG14</f>
        <v>5.0151260000000004</v>
      </c>
      <c r="F33" s="40">
        <f>'ZNDVI data (MODIS 2000-2013)'!DD14</f>
        <v>6.5576650000000001</v>
      </c>
      <c r="G33" s="40">
        <f>'ZNDVI data (MODIS 2000-2013)'!DC14</f>
        <v>0.52705899999999983</v>
      </c>
      <c r="H33" s="40">
        <f>'ZNDVI data (MODIS 2000-2013)'!DB14</f>
        <v>7.9986259999999998</v>
      </c>
      <c r="I33" s="62">
        <f>'ZNDVI data (MODIS 2000-2013)'!DH14</f>
        <v>6.5607787737082504</v>
      </c>
      <c r="J33" s="62">
        <f>'ZNDVI data (MODIS 2000-2013)'!DI14</f>
        <v>4.7755559999999999</v>
      </c>
      <c r="K33" s="62">
        <f>'ZNDVI data (MODIS 2000-2013)'!DJ14</f>
        <v>-1.4881120000000001</v>
      </c>
      <c r="L33" s="45"/>
      <c r="M33" s="49">
        <v>2013</v>
      </c>
      <c r="N33" s="40"/>
      <c r="O33" s="40"/>
      <c r="P33" s="40"/>
      <c r="Q33" s="40"/>
      <c r="R33" s="40"/>
      <c r="S33" s="40"/>
      <c r="T33" s="62"/>
      <c r="U33" s="40"/>
      <c r="V33" s="40"/>
    </row>
    <row r="34" spans="1:22" s="7" customFormat="1" x14ac:dyDescent="0.25">
      <c r="A34" s="45" t="s">
        <v>158</v>
      </c>
      <c r="B34" s="47"/>
      <c r="I34" s="65"/>
      <c r="J34" s="65"/>
      <c r="K34" s="65"/>
      <c r="L34" s="45"/>
      <c r="M34" s="47"/>
      <c r="T34" s="65"/>
    </row>
    <row r="35" spans="1:22" x14ac:dyDescent="0.25">
      <c r="A35" s="92" t="s">
        <v>158</v>
      </c>
      <c r="B35" s="10" t="s">
        <v>1</v>
      </c>
      <c r="C35">
        <f>MIN(C2:C31)</f>
        <v>-8.2601960000000005</v>
      </c>
      <c r="D35">
        <f t="shared" ref="D35:I35" si="2">MIN(D2:D31)</f>
        <v>-8.3990519999999993</v>
      </c>
      <c r="E35">
        <f t="shared" si="2"/>
        <v>-7.8703079999999996</v>
      </c>
      <c r="F35">
        <f t="shared" si="2"/>
        <v>-8.7370280000000005</v>
      </c>
      <c r="G35">
        <f t="shared" si="2"/>
        <v>-9.9346949999999996</v>
      </c>
      <c r="H35">
        <f t="shared" si="2"/>
        <v>-10.577538523809523</v>
      </c>
      <c r="I35" s="63">
        <f t="shared" si="2"/>
        <v>-8.9665148226543181</v>
      </c>
      <c r="L35" s="45"/>
      <c r="M35" s="10" t="s">
        <v>1</v>
      </c>
      <c r="N35">
        <f>MIN(N2:N31)</f>
        <v>-5.8084740000000004</v>
      </c>
      <c r="O35">
        <f t="shared" ref="O35:T35" si="3">MIN(O2:O31)</f>
        <v>-6.048063</v>
      </c>
      <c r="P35">
        <f t="shared" si="3"/>
        <v>-7.6516106666666666</v>
      </c>
      <c r="Q35">
        <f t="shared" si="3"/>
        <v>-6.1708319999999999</v>
      </c>
      <c r="R35">
        <f t="shared" si="3"/>
        <v>-8.9223013333333334</v>
      </c>
      <c r="S35">
        <f t="shared" si="3"/>
        <v>-7.6606713333333349</v>
      </c>
      <c r="T35" s="63">
        <f t="shared" si="3"/>
        <v>-8.4876811515151491</v>
      </c>
    </row>
    <row r="36" spans="1:22" x14ac:dyDescent="0.25">
      <c r="A36" s="96"/>
      <c r="B36" s="10" t="s">
        <v>159</v>
      </c>
      <c r="C36">
        <f>PERCENTILE(C2:C31,0.1)</f>
        <v>-5.4857725619047617</v>
      </c>
      <c r="D36">
        <f t="shared" ref="D36:I36" si="4">PERCENTILE(D2:D31,0.1)</f>
        <v>-3.6837786285714276</v>
      </c>
      <c r="E36">
        <f t="shared" si="4"/>
        <v>-3.762695980952381</v>
      </c>
      <c r="F36">
        <f t="shared" si="4"/>
        <v>-7.2236524904761907</v>
      </c>
      <c r="G36">
        <f t="shared" si="4"/>
        <v>-4.6311668571428557</v>
      </c>
      <c r="H36">
        <f t="shared" si="4"/>
        <v>-6.1042796428571418</v>
      </c>
      <c r="I36" s="63">
        <f t="shared" si="4"/>
        <v>-6.7949434514867084</v>
      </c>
      <c r="L36" s="45"/>
      <c r="M36" s="10" t="s">
        <v>159</v>
      </c>
      <c r="N36">
        <f>PERCENTILE(N2:N31,0.1)</f>
        <v>-4.5580718999999998</v>
      </c>
      <c r="O36">
        <f t="shared" ref="O36:T36" si="5">PERCENTILE(O2:O31,0.1)</f>
        <v>-5.3602613999999997</v>
      </c>
      <c r="P36">
        <f t="shared" si="5"/>
        <v>-5.5098544000000009</v>
      </c>
      <c r="Q36">
        <f t="shared" si="5"/>
        <v>-4.6906212999999992</v>
      </c>
      <c r="R36">
        <f t="shared" si="5"/>
        <v>-6.5222291333333349</v>
      </c>
      <c r="S36">
        <f t="shared" si="5"/>
        <v>-5.7326819333333336</v>
      </c>
      <c r="T36" s="63">
        <f t="shared" si="5"/>
        <v>-5.8345809330831688</v>
      </c>
    </row>
    <row r="37" spans="1:22" x14ac:dyDescent="0.25">
      <c r="A37" s="96"/>
      <c r="B37" s="10" t="s">
        <v>160</v>
      </c>
      <c r="C37">
        <f>PERCENTILE(C2:C31,0.15)</f>
        <v>-3.7667119904761908</v>
      </c>
      <c r="D37">
        <f t="shared" ref="D37:I37" si="6">PERCENTILE(D2:D31,0.15)</f>
        <v>-2.3473498595238098</v>
      </c>
      <c r="E37">
        <f t="shared" si="6"/>
        <v>-3.3566208619047613</v>
      </c>
      <c r="F37">
        <f t="shared" si="6"/>
        <v>-5.0798867476190477</v>
      </c>
      <c r="G37">
        <f t="shared" si="6"/>
        <v>-2.4548700714285716</v>
      </c>
      <c r="H37">
        <f t="shared" si="6"/>
        <v>-5.6526214023809542</v>
      </c>
      <c r="I37" s="63">
        <f t="shared" si="6"/>
        <v>-3.1614344541417623</v>
      </c>
      <c r="L37" s="45"/>
      <c r="M37" s="10" t="s">
        <v>160</v>
      </c>
      <c r="N37">
        <f>PERCENTILE(N2:N31,0.15)</f>
        <v>-3.8457374666666673</v>
      </c>
      <c r="O37">
        <f t="shared" ref="O37:T37" si="7">PERCENTILE(O2:O31,0.15)</f>
        <v>-4.7361038833333327</v>
      </c>
      <c r="P37">
        <f t="shared" si="7"/>
        <v>-5.0550550000000003</v>
      </c>
      <c r="Q37">
        <f t="shared" si="7"/>
        <v>-4.0046057333333334</v>
      </c>
      <c r="R37">
        <f t="shared" si="7"/>
        <v>-5.9002486000000003</v>
      </c>
      <c r="S37">
        <f t="shared" si="7"/>
        <v>-5.4521412500000004</v>
      </c>
      <c r="T37" s="63">
        <f t="shared" si="7"/>
        <v>-5.381961478164941</v>
      </c>
    </row>
    <row r="38" spans="1:22" x14ac:dyDescent="0.25">
      <c r="A38" s="96"/>
      <c r="B38" s="10" t="s">
        <v>161</v>
      </c>
      <c r="C38">
        <f>PERCENTILE(C2:C31, 0.2)</f>
        <v>-3.5368818952380958</v>
      </c>
      <c r="D38">
        <f t="shared" ref="D38:I38" si="8">PERCENTILE(D2:D31, 0.2)</f>
        <v>-1.4598469523809521</v>
      </c>
      <c r="E38">
        <f t="shared" si="8"/>
        <v>-2.2386757714285701</v>
      </c>
      <c r="F38">
        <f t="shared" si="8"/>
        <v>-3.8273860571428573</v>
      </c>
      <c r="G38">
        <f t="shared" si="8"/>
        <v>-1.7610452285714291</v>
      </c>
      <c r="H38">
        <f t="shared" si="8"/>
        <v>-2.4965044380952355</v>
      </c>
      <c r="I38" s="63">
        <f t="shared" si="8"/>
        <v>-2.0851060735930744</v>
      </c>
      <c r="L38" s="45"/>
      <c r="M38" s="10" t="s">
        <v>161</v>
      </c>
      <c r="N38">
        <f>PERCENTILE(N2:N31, 0.2)</f>
        <v>-3.4509496</v>
      </c>
      <c r="O38">
        <f t="shared" ref="O38:T38" si="9">PERCENTILE(O2:O31, 0.2)</f>
        <v>-3.9330651333333329</v>
      </c>
      <c r="P38">
        <f t="shared" si="9"/>
        <v>-3.6099691999999997</v>
      </c>
      <c r="Q38">
        <f t="shared" si="9"/>
        <v>-3.7595849333333335</v>
      </c>
      <c r="R38">
        <f t="shared" si="9"/>
        <v>-3.5485673999999978</v>
      </c>
      <c r="S38">
        <f t="shared" si="9"/>
        <v>-5.0377136</v>
      </c>
      <c r="T38" s="63">
        <f t="shared" si="9"/>
        <v>-4.6996441630641579</v>
      </c>
    </row>
    <row r="39" spans="1:22" x14ac:dyDescent="0.25">
      <c r="A39" s="96"/>
      <c r="B39" s="10" t="s">
        <v>162</v>
      </c>
      <c r="C39">
        <f>PERCENTILE(C2:C31, 0.25)</f>
        <v>-2.5511732499999997</v>
      </c>
      <c r="D39">
        <f t="shared" ref="D39:I39" si="10">PERCENTILE(D2:D31, 0.25)</f>
        <v>-1.3763531785714282</v>
      </c>
      <c r="E39">
        <f t="shared" si="10"/>
        <v>-1.4946333928571425</v>
      </c>
      <c r="F39">
        <f t="shared" si="10"/>
        <v>-1.5552588571428574</v>
      </c>
      <c r="G39">
        <f t="shared" si="10"/>
        <v>-1.5659965595238106</v>
      </c>
      <c r="H39">
        <f t="shared" si="10"/>
        <v>-0.91229325000000006</v>
      </c>
      <c r="I39" s="63">
        <f t="shared" si="10"/>
        <v>-0.98079886761932711</v>
      </c>
      <c r="L39" s="45"/>
      <c r="M39" s="10" t="s">
        <v>162</v>
      </c>
      <c r="N39">
        <f>PERCENTILE(N2:N31, 0.25)</f>
        <v>-3.3588615833333337</v>
      </c>
      <c r="O39">
        <f t="shared" ref="O39:T39" si="11">PERCENTILE(O2:O31, 0.25)</f>
        <v>-2.6417950000000001</v>
      </c>
      <c r="P39">
        <f t="shared" si="11"/>
        <v>-3.2643088333333328</v>
      </c>
      <c r="Q39">
        <f t="shared" si="11"/>
        <v>-3.5968100000000001</v>
      </c>
      <c r="R39">
        <f t="shared" si="11"/>
        <v>-2.8609107499999995</v>
      </c>
      <c r="S39">
        <f t="shared" si="11"/>
        <v>-4.7646089999999992</v>
      </c>
      <c r="T39" s="63">
        <f t="shared" si="11"/>
        <v>-3.6702211515151522</v>
      </c>
    </row>
    <row r="40" spans="1:22" x14ac:dyDescent="0.25">
      <c r="A40" s="96"/>
      <c r="B40" s="10" t="s">
        <v>163</v>
      </c>
      <c r="C40">
        <f>PERCENTILE(C2:C31, 0.3)</f>
        <v>-1.0213284000000002</v>
      </c>
      <c r="D40">
        <f t="shared" ref="D40:I40" si="12">PERCENTILE(D2:D31, 0.3)</f>
        <v>-1.2622517142857141</v>
      </c>
      <c r="E40">
        <f t="shared" si="12"/>
        <v>-1.0125981333333332</v>
      </c>
      <c r="F40">
        <f t="shared" si="12"/>
        <v>-0.89323510000000006</v>
      </c>
      <c r="G40">
        <f t="shared" si="12"/>
        <v>-1.1210139142857147</v>
      </c>
      <c r="H40">
        <f t="shared" si="12"/>
        <v>-0.54977280000000006</v>
      </c>
      <c r="I40" s="63">
        <f t="shared" si="12"/>
        <v>-0.46187673863391959</v>
      </c>
      <c r="L40" s="45"/>
      <c r="M40" s="10" t="s">
        <v>163</v>
      </c>
      <c r="N40">
        <f>PERCENTILE(N2:N31, 0.3)</f>
        <v>-2.7480846666666672</v>
      </c>
      <c r="O40">
        <f t="shared" ref="O40:T40" si="13">PERCENTILE(O2:O31, 0.3)</f>
        <v>-2.5911106666666668</v>
      </c>
      <c r="P40">
        <f t="shared" si="13"/>
        <v>-2.6581767000000003</v>
      </c>
      <c r="Q40">
        <f t="shared" si="13"/>
        <v>-3.2221634000000008</v>
      </c>
      <c r="R40">
        <f t="shared" si="13"/>
        <v>-2.7810311666666667</v>
      </c>
      <c r="S40">
        <f t="shared" si="13"/>
        <v>-3.3763538666666673</v>
      </c>
      <c r="T40" s="63">
        <f t="shared" si="13"/>
        <v>-3.1897983333048883</v>
      </c>
    </row>
    <row r="41" spans="1:22" x14ac:dyDescent="0.25">
      <c r="A41" s="23"/>
      <c r="L41" s="45"/>
    </row>
    <row r="42" spans="1:22" x14ac:dyDescent="0.25">
      <c r="A42" s="23"/>
      <c r="L42" s="45"/>
    </row>
    <row r="43" spans="1:22" x14ac:dyDescent="0.25">
      <c r="A43" s="23"/>
      <c r="L43" s="45"/>
    </row>
    <row r="44" spans="1:22" x14ac:dyDescent="0.25">
      <c r="A44" s="23"/>
      <c r="L44" s="45"/>
    </row>
    <row r="45" spans="1:22" x14ac:dyDescent="0.25">
      <c r="A45" s="23"/>
      <c r="L45" s="45"/>
    </row>
    <row r="46" spans="1:22" x14ac:dyDescent="0.25">
      <c r="A46" s="23"/>
      <c r="L46" s="45"/>
    </row>
    <row r="47" spans="1:22" x14ac:dyDescent="0.25">
      <c r="A47" s="23"/>
      <c r="L47" s="45"/>
    </row>
    <row r="48" spans="1:22" x14ac:dyDescent="0.25">
      <c r="A48" s="23"/>
      <c r="L48" s="45"/>
    </row>
    <row r="49" spans="1:12" x14ac:dyDescent="0.25">
      <c r="A49" s="45"/>
      <c r="L49" s="45"/>
    </row>
    <row r="50" spans="1:12" x14ac:dyDescent="0.25">
      <c r="A50" s="45"/>
      <c r="L50" s="45"/>
    </row>
    <row r="51" spans="1:12" x14ac:dyDescent="0.25">
      <c r="A51" s="45"/>
      <c r="L51" s="45"/>
    </row>
    <row r="52" spans="1:12" x14ac:dyDescent="0.25">
      <c r="A52" s="45"/>
      <c r="L52" s="45"/>
    </row>
  </sheetData>
  <mergeCells count="3">
    <mergeCell ref="A35:A40"/>
    <mergeCell ref="L2:L20"/>
    <mergeCell ref="A2:A20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85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57" sqref="O57"/>
    </sheetView>
  </sheetViews>
  <sheetFormatPr defaultRowHeight="15" x14ac:dyDescent="0.25"/>
  <cols>
    <col min="1" max="1" width="35.85546875" style="10" customWidth="1"/>
    <col min="2" max="2" width="3.42578125" style="4" customWidth="1"/>
    <col min="9" max="9" width="19.42578125" style="63" customWidth="1"/>
    <col min="10" max="10" width="11.85546875" style="63" bestFit="1" customWidth="1"/>
    <col min="11" max="11" width="11.140625" style="63" bestFit="1" customWidth="1"/>
    <col min="12" max="12" width="3.42578125" style="4" customWidth="1"/>
    <col min="19" max="19" width="19.28515625" style="63" customWidth="1"/>
    <col min="20" max="20" width="11.85546875" style="63" bestFit="1" customWidth="1"/>
    <col min="21" max="21" width="11.140625" style="63" bestFit="1" customWidth="1"/>
    <col min="22" max="22" width="9.140625" style="51"/>
    <col min="23" max="23" width="5.42578125" style="4" customWidth="1"/>
    <col min="30" max="30" width="18.85546875" customWidth="1"/>
    <col min="31" max="31" width="11.85546875" style="56" bestFit="1" customWidth="1"/>
    <col min="32" max="32" width="11.140625" style="56" bestFit="1" customWidth="1"/>
    <col min="33" max="33" width="5.42578125" style="4" customWidth="1"/>
    <col min="40" max="40" width="18.85546875" style="63" customWidth="1"/>
    <col min="41" max="41" width="11.85546875" style="63" bestFit="1" customWidth="1"/>
    <col min="42" max="42" width="11.140625" style="63" bestFit="1" customWidth="1"/>
    <col min="43" max="43" width="5.42578125" style="4" customWidth="1"/>
    <col min="50" max="50" width="18.42578125" style="63" customWidth="1"/>
    <col min="51" max="51" width="11.85546875" style="63" bestFit="1" customWidth="1"/>
    <col min="52" max="52" width="11.140625" style="63" bestFit="1" customWidth="1"/>
    <col min="53" max="53" width="5.42578125" style="4" customWidth="1"/>
    <col min="60" max="60" width="18.85546875" style="63" customWidth="1"/>
    <col min="61" max="61" width="11.85546875" style="63" bestFit="1" customWidth="1"/>
    <col min="62" max="62" width="11.140625" style="63" bestFit="1" customWidth="1"/>
    <col min="63" max="63" width="5.42578125" style="4" customWidth="1"/>
    <col min="70" max="70" width="19.28515625" style="63" customWidth="1"/>
    <col min="71" max="71" width="11.85546875" style="63" bestFit="1" customWidth="1"/>
    <col min="72" max="72" width="11.140625" style="63" bestFit="1" customWidth="1"/>
    <col min="73" max="73" width="5.42578125" style="4" customWidth="1"/>
    <col min="80" max="80" width="19.140625" style="63" customWidth="1"/>
    <col min="81" max="81" width="11.85546875" style="63" bestFit="1" customWidth="1"/>
    <col min="82" max="82" width="11.140625" style="63" bestFit="1" customWidth="1"/>
    <col min="83" max="83" width="5.42578125" style="4" customWidth="1"/>
    <col min="90" max="90" width="18.7109375" style="63" customWidth="1"/>
    <col min="91" max="91" width="11.85546875" style="63" bestFit="1" customWidth="1"/>
    <col min="92" max="92" width="11.140625" style="63" bestFit="1" customWidth="1"/>
    <col min="93" max="93" width="5.42578125" style="4" customWidth="1"/>
    <col min="100" max="100" width="19" style="63" customWidth="1"/>
    <col min="101" max="101" width="11.85546875" style="63" bestFit="1" customWidth="1"/>
    <col min="102" max="102" width="11.140625" style="63" bestFit="1" customWidth="1"/>
    <col min="103" max="103" width="5.42578125" style="4" customWidth="1"/>
    <col min="110" max="110" width="18.7109375" style="63" customWidth="1"/>
    <col min="111" max="111" width="11.85546875" style="63" bestFit="1" customWidth="1"/>
    <col min="112" max="112" width="11.140625" style="63" bestFit="1" customWidth="1"/>
    <col min="113" max="113" width="5.42578125" style="4" customWidth="1"/>
    <col min="120" max="120" width="18.28515625" style="63" customWidth="1"/>
    <col min="121" max="121" width="11.85546875" style="6" bestFit="1" customWidth="1"/>
    <col min="122" max="122" width="11.140625" style="6" bestFit="1" customWidth="1"/>
    <col min="123" max="203" width="9.140625" style="6"/>
  </cols>
  <sheetData>
    <row r="1" spans="1:203" s="8" customFormat="1" ht="15" customHeight="1" x14ac:dyDescent="0.25">
      <c r="A1" s="9" t="s">
        <v>183</v>
      </c>
      <c r="B1" s="103" t="s">
        <v>9</v>
      </c>
      <c r="C1" s="8" t="s">
        <v>3</v>
      </c>
      <c r="D1" s="8" t="s">
        <v>5</v>
      </c>
      <c r="E1" s="8" t="s">
        <v>6</v>
      </c>
      <c r="F1" s="8" t="s">
        <v>7</v>
      </c>
      <c r="G1" s="8" t="s">
        <v>2</v>
      </c>
      <c r="H1" s="8" t="s">
        <v>8</v>
      </c>
      <c r="I1" s="64" t="s">
        <v>264</v>
      </c>
      <c r="J1" s="64" t="s">
        <v>271</v>
      </c>
      <c r="K1" s="64" t="s">
        <v>272</v>
      </c>
      <c r="L1" s="103" t="s">
        <v>10</v>
      </c>
      <c r="M1" s="8" t="s">
        <v>3</v>
      </c>
      <c r="N1" s="8" t="s">
        <v>5</v>
      </c>
      <c r="O1" s="8" t="s">
        <v>6</v>
      </c>
      <c r="P1" s="8" t="s">
        <v>7</v>
      </c>
      <c r="Q1" s="8" t="s">
        <v>2</v>
      </c>
      <c r="R1" s="8" t="s">
        <v>8</v>
      </c>
      <c r="S1" s="64" t="s">
        <v>264</v>
      </c>
      <c r="T1" s="64" t="s">
        <v>271</v>
      </c>
      <c r="U1" s="64" t="s">
        <v>272</v>
      </c>
      <c r="V1" s="104" t="s">
        <v>170</v>
      </c>
      <c r="W1" s="103" t="s">
        <v>15</v>
      </c>
      <c r="X1" s="8" t="s">
        <v>3</v>
      </c>
      <c r="Y1" s="8" t="s">
        <v>5</v>
      </c>
      <c r="Z1" s="8" t="s">
        <v>6</v>
      </c>
      <c r="AA1" s="8" t="s">
        <v>7</v>
      </c>
      <c r="AB1" s="8" t="s">
        <v>2</v>
      </c>
      <c r="AC1" s="8" t="s">
        <v>8</v>
      </c>
      <c r="AD1" s="8" t="s">
        <v>264</v>
      </c>
      <c r="AE1" s="8" t="s">
        <v>271</v>
      </c>
      <c r="AF1" s="8" t="s">
        <v>272</v>
      </c>
      <c r="AG1" s="103" t="s">
        <v>16</v>
      </c>
      <c r="AH1" s="8" t="s">
        <v>3</v>
      </c>
      <c r="AI1" s="8" t="s">
        <v>5</v>
      </c>
      <c r="AJ1" s="8" t="s">
        <v>6</v>
      </c>
      <c r="AK1" s="8" t="s">
        <v>7</v>
      </c>
      <c r="AL1" s="8" t="s">
        <v>2</v>
      </c>
      <c r="AM1" s="8" t="s">
        <v>8</v>
      </c>
      <c r="AN1" s="64" t="s">
        <v>264</v>
      </c>
      <c r="AO1" s="64" t="s">
        <v>271</v>
      </c>
      <c r="AP1" s="64" t="s">
        <v>272</v>
      </c>
      <c r="AQ1" s="103" t="s">
        <v>17</v>
      </c>
      <c r="AR1" s="8" t="s">
        <v>3</v>
      </c>
      <c r="AS1" s="8" t="s">
        <v>5</v>
      </c>
      <c r="AT1" s="8" t="s">
        <v>6</v>
      </c>
      <c r="AU1" s="8" t="s">
        <v>7</v>
      </c>
      <c r="AV1" s="8" t="s">
        <v>2</v>
      </c>
      <c r="AW1" s="8" t="s">
        <v>8</v>
      </c>
      <c r="AX1" s="64" t="s">
        <v>264</v>
      </c>
      <c r="AY1" s="64" t="s">
        <v>271</v>
      </c>
      <c r="AZ1" s="64" t="s">
        <v>272</v>
      </c>
      <c r="BA1" s="103" t="s">
        <v>18</v>
      </c>
      <c r="BB1" s="8" t="s">
        <v>3</v>
      </c>
      <c r="BC1" s="8" t="s">
        <v>5</v>
      </c>
      <c r="BD1" s="8" t="s">
        <v>6</v>
      </c>
      <c r="BE1" s="8" t="s">
        <v>7</v>
      </c>
      <c r="BF1" s="8" t="s">
        <v>2</v>
      </c>
      <c r="BG1" s="8" t="s">
        <v>8</v>
      </c>
      <c r="BH1" s="64" t="s">
        <v>264</v>
      </c>
      <c r="BI1" s="64" t="s">
        <v>271</v>
      </c>
      <c r="BJ1" s="64" t="s">
        <v>272</v>
      </c>
      <c r="BK1" s="103" t="s">
        <v>19</v>
      </c>
      <c r="BL1" s="8" t="s">
        <v>3</v>
      </c>
      <c r="BM1" s="8" t="s">
        <v>5</v>
      </c>
      <c r="BN1" s="8" t="s">
        <v>6</v>
      </c>
      <c r="BO1" s="8" t="s">
        <v>7</v>
      </c>
      <c r="BP1" s="8" t="s">
        <v>2</v>
      </c>
      <c r="BQ1" s="8" t="s">
        <v>8</v>
      </c>
      <c r="BR1" s="64" t="s">
        <v>264</v>
      </c>
      <c r="BS1" s="64" t="s">
        <v>271</v>
      </c>
      <c r="BT1" s="64" t="s">
        <v>272</v>
      </c>
      <c r="BU1" s="103" t="s">
        <v>20</v>
      </c>
      <c r="BV1" s="8" t="s">
        <v>3</v>
      </c>
      <c r="BW1" s="8" t="s">
        <v>5</v>
      </c>
      <c r="BX1" s="8" t="s">
        <v>6</v>
      </c>
      <c r="BY1" s="8" t="s">
        <v>7</v>
      </c>
      <c r="BZ1" s="8" t="s">
        <v>2</v>
      </c>
      <c r="CA1" s="8" t="s">
        <v>8</v>
      </c>
      <c r="CB1" s="64" t="s">
        <v>264</v>
      </c>
      <c r="CC1" s="64" t="s">
        <v>271</v>
      </c>
      <c r="CD1" s="64" t="s">
        <v>272</v>
      </c>
      <c r="CE1" s="103" t="s">
        <v>21</v>
      </c>
      <c r="CF1" s="8" t="s">
        <v>3</v>
      </c>
      <c r="CG1" s="8" t="s">
        <v>5</v>
      </c>
      <c r="CH1" s="8" t="s">
        <v>6</v>
      </c>
      <c r="CI1" s="8" t="s">
        <v>7</v>
      </c>
      <c r="CJ1" s="8" t="s">
        <v>2</v>
      </c>
      <c r="CK1" s="8" t="s">
        <v>8</v>
      </c>
      <c r="CL1" s="64" t="s">
        <v>264</v>
      </c>
      <c r="CM1" s="64" t="s">
        <v>271</v>
      </c>
      <c r="CN1" s="64" t="s">
        <v>272</v>
      </c>
      <c r="CO1" s="103" t="s">
        <v>22</v>
      </c>
      <c r="CP1" s="8" t="s">
        <v>3</v>
      </c>
      <c r="CQ1" s="8" t="s">
        <v>5</v>
      </c>
      <c r="CR1" s="8" t="s">
        <v>6</v>
      </c>
      <c r="CS1" s="8" t="s">
        <v>7</v>
      </c>
      <c r="CT1" s="8" t="s">
        <v>2</v>
      </c>
      <c r="CU1" s="8" t="s">
        <v>8</v>
      </c>
      <c r="CV1" s="64" t="s">
        <v>264</v>
      </c>
      <c r="CW1" s="64" t="s">
        <v>271</v>
      </c>
      <c r="CX1" s="64" t="s">
        <v>272</v>
      </c>
      <c r="CY1" s="103" t="s">
        <v>23</v>
      </c>
      <c r="CZ1" s="8" t="s">
        <v>3</v>
      </c>
      <c r="DA1" s="8" t="s">
        <v>5</v>
      </c>
      <c r="DB1" s="8" t="s">
        <v>6</v>
      </c>
      <c r="DC1" s="8" t="s">
        <v>7</v>
      </c>
      <c r="DD1" s="8" t="s">
        <v>2</v>
      </c>
      <c r="DE1" s="8" t="s">
        <v>8</v>
      </c>
      <c r="DF1" s="64" t="s">
        <v>264</v>
      </c>
      <c r="DG1" s="64" t="s">
        <v>271</v>
      </c>
      <c r="DH1" s="64" t="s">
        <v>272</v>
      </c>
      <c r="DI1" s="103" t="s">
        <v>24</v>
      </c>
      <c r="DJ1" s="8" t="s">
        <v>3</v>
      </c>
      <c r="DK1" s="8" t="s">
        <v>5</v>
      </c>
      <c r="DL1" s="8" t="s">
        <v>6</v>
      </c>
      <c r="DM1" s="8" t="s">
        <v>7</v>
      </c>
      <c r="DN1" s="8" t="s">
        <v>2</v>
      </c>
      <c r="DO1" s="8" t="s">
        <v>8</v>
      </c>
      <c r="DP1" s="64" t="s">
        <v>264</v>
      </c>
      <c r="DQ1" s="8" t="s">
        <v>271</v>
      </c>
      <c r="DR1" s="8" t="s">
        <v>272</v>
      </c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</row>
    <row r="2" spans="1:203" x14ac:dyDescent="0.25">
      <c r="A2" s="10">
        <v>1982</v>
      </c>
      <c r="B2" s="103"/>
      <c r="C2" s="40">
        <f>'Czndvi_pos(1982-2013)for Design'!C2</f>
        <v>-0.24067395238095241</v>
      </c>
      <c r="D2" s="40">
        <f>'Czndvi_pos(1982-2013)for Design'!D2</f>
        <v>-2.7662681428571427</v>
      </c>
      <c r="E2" s="40">
        <f>'Czndvi_pos(1982-2013)for Design'!E2</f>
        <v>3.1412779047619046</v>
      </c>
      <c r="F2" s="40">
        <f>'Czndvi_pos(1982-2013)for Design'!F2</f>
        <v>1.7957302380952378</v>
      </c>
      <c r="G2" s="40">
        <f>'Czndvi_pos(1982-2013)for Design'!G2</f>
        <v>4.4435739523809525</v>
      </c>
      <c r="H2" s="40">
        <f>'Czndvi_pos(1982-2013)for Design'!H2</f>
        <v>4.6182933333333347</v>
      </c>
      <c r="I2" s="62">
        <f>'Czndvi_pos(1982-2013)for Design'!I2</f>
        <v>1.6704609437229438</v>
      </c>
      <c r="J2" s="62">
        <f>'Czndvi_pos(1982-2013)for Design'!J2</f>
        <v>4.0114892380952387</v>
      </c>
      <c r="K2" s="62">
        <f>'Czndvi_pos(1982-2013)for Design'!K2</f>
        <v>3.6411737142857143</v>
      </c>
      <c r="L2" s="103"/>
      <c r="M2" s="40">
        <f>'Czndvi_pos(1982-2013)for Design'!N2</f>
        <v>7.5100506666666655</v>
      </c>
      <c r="N2" s="40">
        <f>'Czndvi_pos(1982-2013)for Design'!O2</f>
        <v>5.1972793333333325</v>
      </c>
      <c r="O2" s="40">
        <f>'Czndvi_pos(1982-2013)for Design'!P2</f>
        <v>4.4338553333333328</v>
      </c>
      <c r="P2" s="40">
        <f>'Czndvi_pos(1982-2013)for Design'!Q2</f>
        <v>7.1186359999999995</v>
      </c>
      <c r="Q2" s="40">
        <f>'Czndvi_pos(1982-2013)for Design'!R2</f>
        <v>4.5953826666666675</v>
      </c>
      <c r="R2" s="40">
        <f>'Czndvi_pos(1982-2013)for Design'!S2</f>
        <v>9.857645999999999</v>
      </c>
      <c r="S2" s="62">
        <f>'Czndvi_pos(1982-2013)for Design'!T2</f>
        <v>3.0758896969696972</v>
      </c>
      <c r="T2" s="62">
        <f>'Czndvi_pos(1982-2013)for Design'!U2</f>
        <v>2.4672373333333333</v>
      </c>
      <c r="U2" s="62">
        <f>'Czndvi_pos(1982-2013)for Design'!V2</f>
        <v>2.1540913333333331</v>
      </c>
      <c r="V2" s="105"/>
      <c r="W2" s="103"/>
      <c r="X2">
        <f t="shared" ref="X2" si="0">IF(C2&lt;C$46,MAX(((C$46-C2)/(C$46-C$44))*C$42, C$43), 0)</f>
        <v>0</v>
      </c>
      <c r="Y2" s="56">
        <f t="shared" ref="Y2" si="1">IF(D2&lt;D$46,MAX(((D$46-D2)/(D$46-D$44))*D$42, D$43), 0)</f>
        <v>0</v>
      </c>
      <c r="Z2" s="56">
        <f t="shared" ref="Z2" si="2">IF(E2&lt;E$46,MAX(((E$46-E2)/(E$46-E$44))*E$42, E$43), 0)</f>
        <v>0</v>
      </c>
      <c r="AA2" s="56">
        <f t="shared" ref="AA2" si="3">IF(F2&lt;F$46,MAX(((F$46-F2)/(F$46-F$44))*F$42, F$43), 0)</f>
        <v>0</v>
      </c>
      <c r="AB2" s="56">
        <f t="shared" ref="AB2" si="4">IF(G2&lt;G$46,MAX(((G$46-G2)/(G$46-G$44))*G$42, G$43), 0)</f>
        <v>0</v>
      </c>
      <c r="AC2" s="56">
        <f t="shared" ref="AC2" si="5">IF(H2&lt;H$46,MAX(((H$46-H2)/(H$46-H$44))*H$42, H$43), 0)</f>
        <v>0</v>
      </c>
      <c r="AD2" s="56">
        <f t="shared" ref="AD2" si="6">IF(I2&lt;I$46,MAX(((I$46-I2)/(I$46-I$44))*I$42, I$43), 0)</f>
        <v>0</v>
      </c>
      <c r="AE2" s="56">
        <f t="shared" ref="AE2" si="7">IF(J2&lt;J$46,MAX(((J$46-J2)/(J$46-J$44))*J$42, J$43), 0)</f>
        <v>0</v>
      </c>
      <c r="AF2" s="56">
        <f t="shared" ref="AF2" si="8">IF(K2&lt;K$46,MAX(((K$46-K2)/(K$46-K$44))*K$42, K$43), 0)</f>
        <v>0</v>
      </c>
      <c r="AG2" s="103"/>
      <c r="AH2">
        <f t="shared" ref="AH2" si="9">IF(M2&lt;M$46,MAX(((M$46-M2)/(M$46-M$44))*M$42, M$43), 0)</f>
        <v>0</v>
      </c>
      <c r="AI2" s="56">
        <f t="shared" ref="AI2" si="10">IF(N2&lt;N$46,MAX(((N$46-N2)/(N$46-N$44))*N$42, N$43), 0)</f>
        <v>0</v>
      </c>
      <c r="AJ2" s="56">
        <f t="shared" ref="AJ2" si="11">IF(O2&lt;O$46,MAX(((O$46-O2)/(O$46-O$44))*O$42, O$43), 0)</f>
        <v>0</v>
      </c>
      <c r="AK2" s="56">
        <f t="shared" ref="AK2" si="12">IF(P2&lt;P$46,MAX(((P$46-P2)/(P$46-P$44))*P$42, P$43), 0)</f>
        <v>0</v>
      </c>
      <c r="AL2" s="56">
        <f t="shared" ref="AL2" si="13">IF(Q2&lt;Q$46,MAX(((Q$46-Q2)/(Q$46-Q$44))*Q$42, Q$43), 0)</f>
        <v>0</v>
      </c>
      <c r="AM2" s="56">
        <f t="shared" ref="AM2" si="14">IF(R2&lt;R$46,MAX(((R$46-R2)/(R$46-R$44))*R$42, R$43), 0)</f>
        <v>0</v>
      </c>
      <c r="AN2" s="56">
        <f t="shared" ref="AN2" si="15">IF(S2&lt;S$46,MAX(((S$46-S2)/(S$46-S$44))*S$42, S$43), 0)</f>
        <v>0</v>
      </c>
      <c r="AO2" s="56">
        <f t="shared" ref="AO2" si="16">IF(T2&lt;T$46,MAX(((T$46-T2)/(T$46-T$44))*T$42, T$43), 0)</f>
        <v>0</v>
      </c>
      <c r="AP2" s="56">
        <f t="shared" ref="AP2" si="17">IF(U2&lt;U$46,MAX(((U$46-U2)/(U$46-U$44))*U$42, U$43), 0)</f>
        <v>0</v>
      </c>
      <c r="AQ2" s="103"/>
      <c r="AR2">
        <f t="shared" ref="AR2" si="18">IF(C2&lt;C$47,MAX(((C$47-C2)/(C$47-C$44))*C$42, C$43), 0)</f>
        <v>0</v>
      </c>
      <c r="AS2" s="56">
        <f t="shared" ref="AS2" si="19">IF(D2&lt;D$47,MAX(((D$47-D2)/(D$47-D$44))*D$42, D$43), 0)</f>
        <v>6.0678397160171552E-2</v>
      </c>
      <c r="AT2" s="56">
        <f t="shared" ref="AT2" si="20">IF(E2&lt;E$47,MAX(((E$47-E2)/(E$47-E$44))*E$42, E$43), 0)</f>
        <v>0</v>
      </c>
      <c r="AU2" s="56">
        <f t="shared" ref="AU2" si="21">IF(F2&lt;F$47,MAX(((F$47-F2)/(F$47-F$44))*F$42, F$43), 0)</f>
        <v>0</v>
      </c>
      <c r="AV2" s="56">
        <f t="shared" ref="AV2" si="22">IF(G2&lt;G$47,MAX(((G$47-G2)/(G$47-G$44))*G$42, G$43), 0)</f>
        <v>0</v>
      </c>
      <c r="AW2" s="56">
        <f t="shared" ref="AW2" si="23">IF(H2&lt;H$47,MAX(((H$47-H2)/(H$47-H$44))*H$42, H$43), 0)</f>
        <v>0</v>
      </c>
      <c r="AX2" s="56">
        <f t="shared" ref="AX2" si="24">IF(I2&lt;I$47,MAX(((I$47-I2)/(I$47-I$44))*I$42, I$43), 0)</f>
        <v>0</v>
      </c>
      <c r="AY2" s="56">
        <f t="shared" ref="AY2" si="25">IF(J2&lt;J$47,MAX(((J$47-J2)/(J$47-J$44))*J$42, J$43), 0)</f>
        <v>0</v>
      </c>
      <c r="AZ2" s="56">
        <f t="shared" ref="AZ2" si="26">IF(K2&lt;K$47,MAX(((K$47-K2)/(K$47-K$44))*K$42, K$43), 0)</f>
        <v>0</v>
      </c>
      <c r="BA2" s="103"/>
      <c r="BB2">
        <f t="shared" ref="BB2" si="27">IF(M2&lt;M$47,MAX(((M$47-M2)/(M$47-M$44))*M$42, M$43), 0)</f>
        <v>0</v>
      </c>
      <c r="BC2" s="56">
        <f t="shared" ref="BC2" si="28">IF(N2&lt;N$47,MAX(((N$47-N2)/(N$47-N$44))*N$42, N$43), 0)</f>
        <v>0</v>
      </c>
      <c r="BD2" s="56">
        <f t="shared" ref="BD2" si="29">IF(O2&lt;O$47,MAX(((O$47-O2)/(O$47-O$44))*O$42, O$43), 0)</f>
        <v>0</v>
      </c>
      <c r="BE2" s="56">
        <f t="shared" ref="BE2" si="30">IF(P2&lt;P$47,MAX(((P$47-P2)/(P$47-P$44))*P$42, P$43), 0)</f>
        <v>0</v>
      </c>
      <c r="BF2" s="56">
        <f t="shared" ref="BF2" si="31">IF(Q2&lt;Q$47,MAX(((Q$47-Q2)/(Q$47-Q$44))*Q$42, Q$43), 0)</f>
        <v>0</v>
      </c>
      <c r="BG2" s="56">
        <f t="shared" ref="BG2" si="32">IF(R2&lt;R$47,MAX(((R$47-R2)/(R$47-R$44))*R$42, R$43), 0)</f>
        <v>0</v>
      </c>
      <c r="BH2" s="56">
        <f t="shared" ref="BH2" si="33">IF(S2&lt;S$47,MAX(((S$47-S2)/(S$47-S$44))*S$42, S$43), 0)</f>
        <v>0</v>
      </c>
      <c r="BI2" s="56">
        <f t="shared" ref="BI2" si="34">IF(T2&lt;T$47,MAX(((T$47-T2)/(T$47-T$44))*T$42, T$43), 0)</f>
        <v>0</v>
      </c>
      <c r="BJ2" s="56">
        <f t="shared" ref="BJ2" si="35">IF(U2&lt;U$47,MAX(((U$47-U2)/(U$47-U$44))*U$42, U$43), 0)</f>
        <v>0</v>
      </c>
      <c r="BK2" s="103"/>
      <c r="BL2">
        <f t="shared" ref="BL2" si="36">IF(C2&lt;C$48,MAX(((C$48-C2)/(C$48-C$44))*C$42, C$43), 0)</f>
        <v>0</v>
      </c>
      <c r="BM2" s="56">
        <f t="shared" ref="BM2" si="37">IF(D2&lt;D$48,MAX(((D$48-D2)/(D$48-D$44))*D$42, D$43), 0)</f>
        <v>9.6258894640811943E-2</v>
      </c>
      <c r="BN2" s="56">
        <f t="shared" ref="BN2" si="38">IF(E2&lt;E$48,MAX(((E$48-E2)/(E$48-E$44))*E$42, E$43), 0)</f>
        <v>0</v>
      </c>
      <c r="BO2" s="56">
        <f t="shared" ref="BO2" si="39">IF(F2&lt;F$48,MAX(((F$48-F2)/(F$48-F$44))*F$42, F$43), 0)</f>
        <v>0</v>
      </c>
      <c r="BP2" s="56">
        <f t="shared" ref="BP2" si="40">IF(G2&lt;G$48,MAX(((G$48-G2)/(G$48-G$44))*G$42, G$43), 0)</f>
        <v>0</v>
      </c>
      <c r="BQ2" s="56">
        <f t="shared" ref="BQ2" si="41">IF(H2&lt;H$48,MAX(((H$48-H2)/(H$48-H$44))*H$42, H$43), 0)</f>
        <v>0</v>
      </c>
      <c r="BR2" s="56">
        <f t="shared" ref="BR2" si="42">IF(I2&lt;I$48,MAX(((I$48-I2)/(I$48-I$44))*I$42, I$43), 0)</f>
        <v>0</v>
      </c>
      <c r="BS2" s="56">
        <f t="shared" ref="BS2" si="43">IF(J2&lt;J$48,MAX(((J$48-J2)/(J$48-J$44))*J$42, J$43), 0)</f>
        <v>0</v>
      </c>
      <c r="BT2" s="56">
        <f t="shared" ref="BT2" si="44">IF(K2&lt;K$48,MAX(((K$48-K2)/(K$48-K$44))*K$42, K$43), 0)</f>
        <v>0</v>
      </c>
      <c r="BU2" s="103"/>
      <c r="BV2">
        <f t="shared" ref="BV2" si="45">IF(M2&lt;M$48,MAX(((M$48-M2)/(M$48-M$44))*M$42, M$43), 0)</f>
        <v>0</v>
      </c>
      <c r="BW2" s="56">
        <f t="shared" ref="BW2" si="46">IF(N2&lt;N$48,MAX(((N$48-N2)/(N$48-N$44))*N$42, N$43), 0)</f>
        <v>0</v>
      </c>
      <c r="BX2" s="56">
        <f t="shared" ref="BX2" si="47">IF(O2&lt;O$48,MAX(((O$48-O2)/(O$48-O$44))*O$42, O$43), 0)</f>
        <v>0</v>
      </c>
      <c r="BY2" s="56">
        <f t="shared" ref="BY2" si="48">IF(P2&lt;P$48,MAX(((P$48-P2)/(P$48-P$44))*P$42, P$43), 0)</f>
        <v>0</v>
      </c>
      <c r="BZ2" s="56">
        <f t="shared" ref="BZ2" si="49">IF(Q2&lt;Q$48,MAX(((Q$48-Q2)/(Q$48-Q$44))*Q$42, Q$43), 0)</f>
        <v>0</v>
      </c>
      <c r="CA2" s="56">
        <f t="shared" ref="CA2" si="50">IF(R2&lt;R$48,MAX(((R$48-R2)/(R$48-R$44))*R$42, R$43), 0)</f>
        <v>0</v>
      </c>
      <c r="CB2" s="56">
        <f t="shared" ref="CB2" si="51">IF(S2&lt;S$48,MAX(((S$48-S2)/(S$48-S$44))*S$42, S$43), 0)</f>
        <v>0</v>
      </c>
      <c r="CC2" s="56">
        <f t="shared" ref="CC2" si="52">IF(T2&lt;T$48,MAX(((T$48-T2)/(T$48-T$44))*T$42, T$43), 0)</f>
        <v>0</v>
      </c>
      <c r="CD2" s="56">
        <f t="shared" ref="CD2" si="53">IF(U2&lt;U$48,MAX(((U$48-U2)/(U$48-U$44))*U$42, U$43), 0)</f>
        <v>0</v>
      </c>
      <c r="CE2" s="103"/>
      <c r="CF2">
        <f t="shared" ref="CF2" si="54">IF(C2&lt;C$49,MAX(((C$49-C2)/(C$49-C$44))*C$42, C$43), 0)</f>
        <v>0</v>
      </c>
      <c r="CG2" s="56">
        <f t="shared" ref="CG2" si="55">IF(D2&lt;D$49,MAX(((D$49-D2)/(D$49-D$44))*D$42, D$43), 0)</f>
        <v>0.1001366753262424</v>
      </c>
      <c r="CH2" s="56">
        <f t="shared" ref="CH2" si="56">IF(E2&lt;E$49,MAX(((E$49-E2)/(E$49-E$44))*E$42, E$43), 0)</f>
        <v>0</v>
      </c>
      <c r="CI2" s="56">
        <f t="shared" ref="CI2" si="57">IF(F2&lt;F$49,MAX(((F$49-F2)/(F$49-F$44))*F$42, F$43), 0)</f>
        <v>0</v>
      </c>
      <c r="CJ2" s="56">
        <f t="shared" ref="CJ2" si="58">IF(G2&lt;G$49,MAX(((G$49-G2)/(G$49-G$44))*G$42, G$43), 0)</f>
        <v>0</v>
      </c>
      <c r="CK2" s="56">
        <f t="shared" ref="CK2" si="59">IF(H2&lt;H$49,MAX(((H$49-H2)/(H$49-H$44))*H$42, H$43), 0)</f>
        <v>0</v>
      </c>
      <c r="CL2" s="56">
        <f t="shared" ref="CL2" si="60">IF(I2&lt;I$49,MAX(((I$49-I2)/(I$49-I$44))*I$42, I$43), 0)</f>
        <v>0</v>
      </c>
      <c r="CM2" s="56">
        <f t="shared" ref="CM2" si="61">IF(J2&lt;J$49,MAX(((J$49-J2)/(J$49-J$44))*J$42, J$43), 0)</f>
        <v>0</v>
      </c>
      <c r="CN2" s="56">
        <f t="shared" ref="CN2" si="62">IF(K2&lt;K$49,MAX(((K$49-K2)/(K$49-K$44))*K$42, K$43), 0)</f>
        <v>0</v>
      </c>
      <c r="CO2" s="103"/>
      <c r="CP2">
        <f t="shared" ref="CP2" si="63">IF(M2&lt;M$49,MAX(((M$49-M2)/(M$49-M$44))*M$42, M$43), 0)</f>
        <v>0</v>
      </c>
      <c r="CQ2" s="56">
        <f t="shared" ref="CQ2" si="64">IF(N2&lt;N$49,MAX(((N$49-N2)/(N$49-N$44))*N$42, N$43), 0)</f>
        <v>0</v>
      </c>
      <c r="CR2" s="56">
        <f t="shared" ref="CR2" si="65">IF(O2&lt;O$49,MAX(((O$49-O2)/(O$49-O$44))*O$42, O$43), 0)</f>
        <v>0</v>
      </c>
      <c r="CS2" s="56">
        <f t="shared" ref="CS2" si="66">IF(P2&lt;P$49,MAX(((P$49-P2)/(P$49-P$44))*P$42, P$43), 0)</f>
        <v>0</v>
      </c>
      <c r="CT2" s="56">
        <f t="shared" ref="CT2" si="67">IF(Q2&lt;Q$49,MAX(((Q$49-Q2)/(Q$49-Q$44))*Q$42, Q$43), 0)</f>
        <v>0</v>
      </c>
      <c r="CU2" s="56">
        <f t="shared" ref="CU2" si="68">IF(R2&lt;R$49,MAX(((R$49-R2)/(R$49-R$44))*R$42, R$43), 0)</f>
        <v>0</v>
      </c>
      <c r="CV2" s="56">
        <f t="shared" ref="CV2" si="69">IF(S2&lt;S$49,MAX(((S$49-S2)/(S$49-S$44))*S$42, S$43), 0)</f>
        <v>0</v>
      </c>
      <c r="CW2" s="56">
        <f t="shared" ref="CW2" si="70">IF(T2&lt;T$49,MAX(((T$49-T2)/(T$49-T$44))*T$42, T$43), 0)</f>
        <v>0</v>
      </c>
      <c r="CX2" s="56">
        <f t="shared" ref="CX2" si="71">IF(U2&lt;U$49,MAX(((U$49-U2)/(U$49-U$44))*U$42, U$43), 0)</f>
        <v>0</v>
      </c>
      <c r="CY2" s="103"/>
      <c r="CZ2">
        <f t="shared" ref="CZ2" si="72">IF(C2&lt;C$50,MAX(((C$50-C2)/(C$50-C$44))*C$42, C$43), 0)</f>
        <v>0</v>
      </c>
      <c r="DA2" s="56">
        <f t="shared" ref="DA2" si="73">IF(D2&lt;D$50,MAX(((D$50-D2)/(D$50-D$44))*D$42, D$43), 0)</f>
        <v>0.10767400310701954</v>
      </c>
      <c r="DB2" s="56">
        <f t="shared" ref="DB2" si="74">IF(E2&lt;E$50,MAX(((E$50-E2)/(E$50-E$44))*E$42, E$43), 0)</f>
        <v>0</v>
      </c>
      <c r="DC2" s="56">
        <f t="shared" ref="DC2" si="75">IF(F2&lt;F$50,MAX(((F$50-F2)/(F$50-F$44))*F$42, F$43), 0)</f>
        <v>0</v>
      </c>
      <c r="DD2" s="56">
        <f t="shared" ref="DD2" si="76">IF(G2&lt;G$50,MAX(((G$50-G2)/(G$50-G$44))*G$42, G$43), 0)</f>
        <v>0</v>
      </c>
      <c r="DE2" s="56">
        <f t="shared" ref="DE2" si="77">IF(H2&lt;H$50,MAX(((H$50-H2)/(H$50-H$44))*H$42, H$43), 0)</f>
        <v>0</v>
      </c>
      <c r="DF2" s="56">
        <f t="shared" ref="DF2" si="78">IF(I2&lt;I$50,MAX(((I$50-I2)/(I$50-I$44))*I$42, I$43), 0)</f>
        <v>0</v>
      </c>
      <c r="DG2" s="56">
        <f t="shared" ref="DG2" si="79">IF(J2&lt;J$50,MAX(((J$50-J2)/(J$50-J$44))*J$42, J$43), 0)</f>
        <v>0</v>
      </c>
      <c r="DH2" s="56">
        <f t="shared" ref="DH2" si="80">IF(K2&lt;K$50,MAX(((K$50-K2)/(K$50-K$44))*K$42, K$43), 0)</f>
        <v>0</v>
      </c>
      <c r="DI2" s="103"/>
      <c r="DJ2">
        <f t="shared" ref="DJ2" si="81">IF(M2&lt;M$50,MAX(((M$50-M2)/(M$50-M$44))*M$42, M$43), 0)</f>
        <v>0</v>
      </c>
      <c r="DK2" s="56">
        <f t="shared" ref="DK2" si="82">IF(N2&lt;N$50,MAX(((N$50-N2)/(N$50-N$44))*N$42, N$43), 0)</f>
        <v>0</v>
      </c>
      <c r="DL2" s="56">
        <f t="shared" ref="DL2" si="83">IF(O2&lt;O$50,MAX(((O$50-O2)/(O$50-O$44))*O$42, O$43), 0)</f>
        <v>0</v>
      </c>
      <c r="DM2" s="56">
        <f t="shared" ref="DM2" si="84">IF(P2&lt;P$50,MAX(((P$50-P2)/(P$50-P$44))*P$42, P$43), 0)</f>
        <v>0</v>
      </c>
      <c r="DN2" s="56">
        <f t="shared" ref="DN2" si="85">IF(Q2&lt;Q$50,MAX(((Q$50-Q2)/(Q$50-Q$44))*Q$42, Q$43), 0)</f>
        <v>0</v>
      </c>
      <c r="DO2" s="56">
        <f t="shared" ref="DO2" si="86">IF(R2&lt;R$50,MAX(((R$50-R2)/(R$50-R$44))*R$42, R$43), 0)</f>
        <v>0</v>
      </c>
      <c r="DP2" s="56">
        <f t="shared" ref="DP2" si="87">IF(S2&lt;S$50,MAX(((S$50-S2)/(S$50-S$44))*S$42, S$43), 0)</f>
        <v>0</v>
      </c>
      <c r="DQ2" s="56">
        <f t="shared" ref="DQ2" si="88">IF(T2&lt;T$50,MAX(((T$50-T2)/(T$50-T$44))*T$42, T$43), 0)</f>
        <v>0</v>
      </c>
      <c r="DR2" s="56">
        <f t="shared" ref="DR2" si="89">IF(U2&lt;U$50,MAX(((U$50-U2)/(U$50-U$44))*U$42, U$43), 0)</f>
        <v>0</v>
      </c>
    </row>
    <row r="3" spans="1:203" x14ac:dyDescent="0.25">
      <c r="A3" s="10">
        <v>1983</v>
      </c>
      <c r="B3" s="103"/>
      <c r="C3" s="40">
        <f>'Czndvi_pos(1982-2013)for Design'!C3</f>
        <v>-3.5171339047619052</v>
      </c>
      <c r="D3" s="40">
        <f>'Czndvi_pos(1982-2013)for Design'!D3</f>
        <v>-1.345321714285713</v>
      </c>
      <c r="E3" s="40">
        <f>'Czndvi_pos(1982-2013)for Design'!E3</f>
        <v>-1.6501395238095233</v>
      </c>
      <c r="F3" s="40">
        <f>'Czndvi_pos(1982-2013)for Design'!F3</f>
        <v>-1.7319881428571431</v>
      </c>
      <c r="G3" s="40">
        <f>'Czndvi_pos(1982-2013)for Design'!G3</f>
        <v>0.56263752380952359</v>
      </c>
      <c r="H3" s="40">
        <f>'Czndvi_pos(1982-2013)for Design'!H3</f>
        <v>-0.11890914285714285</v>
      </c>
      <c r="I3" s="62">
        <f>'Czndvi_pos(1982-2013)for Design'!I3</f>
        <v>2.4471617575757576</v>
      </c>
      <c r="J3" s="62">
        <f>'Czndvi_pos(1982-2013)for Design'!J3</f>
        <v>3.9734215238095234</v>
      </c>
      <c r="K3" s="62">
        <f>'Czndvi_pos(1982-2013)for Design'!K3</f>
        <v>2.7337730952380954</v>
      </c>
      <c r="L3" s="103"/>
      <c r="M3" s="40">
        <f>'Czndvi_pos(1982-2013)for Design'!N3</f>
        <v>-3.2976453333333335</v>
      </c>
      <c r="N3" s="40">
        <f>'Czndvi_pos(1982-2013)for Design'!O3</f>
        <v>-1.3797699999999999</v>
      </c>
      <c r="O3" s="40">
        <f>'Czndvi_pos(1982-2013)for Design'!P3</f>
        <v>-0.42467199999999999</v>
      </c>
      <c r="P3" s="40">
        <f>'Czndvi_pos(1982-2013)for Design'!Q3</f>
        <v>-2.6272366666666667</v>
      </c>
      <c r="Q3" s="40">
        <f>'Czndvi_pos(1982-2013)for Design'!R3</f>
        <v>-2.7797686666666666</v>
      </c>
      <c r="R3" s="40">
        <f>'Czndvi_pos(1982-2013)for Design'!S3</f>
        <v>-4.8377973333333326</v>
      </c>
      <c r="S3" s="62">
        <f>'Czndvi_pos(1982-2013)for Design'!T3</f>
        <v>-3.7357855757575766</v>
      </c>
      <c r="T3" s="62">
        <f>'Czndvi_pos(1982-2013)for Design'!U3</f>
        <v>-3.9469999999999963E-2</v>
      </c>
      <c r="U3" s="62">
        <f>'Czndvi_pos(1982-2013)for Design'!V3</f>
        <v>-2.0154453333333331</v>
      </c>
      <c r="V3" s="105"/>
      <c r="W3" s="103"/>
      <c r="X3" s="56">
        <f t="shared" ref="X3:X33" si="90">IF(C3&lt;C$46,MAX(((C$46-C3)/(C$46-C$44))*C$42, C$43), 0)</f>
        <v>0</v>
      </c>
      <c r="Y3" s="56">
        <f t="shared" ref="Y3:Y33" si="91">IF(D3&lt;D$46,MAX(((D$46-D3)/(D$46-D$44))*D$42, D$43), 0)</f>
        <v>0</v>
      </c>
      <c r="Z3" s="56">
        <f t="shared" ref="Z3:Z33" si="92">IF(E3&lt;E$46,MAX(((E$46-E3)/(E$46-E$44))*E$42, E$43), 0)</f>
        <v>0</v>
      </c>
      <c r="AA3" s="56">
        <f t="shared" ref="AA3:AA33" si="93">IF(F3&lt;F$46,MAX(((F$46-F3)/(F$46-F$44))*F$42, F$43), 0)</f>
        <v>0</v>
      </c>
      <c r="AB3" s="56">
        <f t="shared" ref="AB3:AB33" si="94">IF(G3&lt;G$46,MAX(((G$46-G3)/(G$46-G$44))*G$42, G$43), 0)</f>
        <v>0</v>
      </c>
      <c r="AC3" s="56">
        <f t="shared" ref="AC3:AC33" si="95">IF(H3&lt;H$46,MAX(((H$46-H3)/(H$46-H$44))*H$42, H$43), 0)</f>
        <v>0</v>
      </c>
      <c r="AD3" s="56">
        <f t="shared" ref="AD3:AD33" si="96">IF(I3&lt;I$46,MAX(((I$46-I3)/(I$46-I$44))*I$42, I$43), 0)</f>
        <v>0</v>
      </c>
      <c r="AE3" s="56">
        <f t="shared" ref="AE3:AE33" si="97">IF(J3&lt;J$46,MAX(((J$46-J3)/(J$46-J$44))*J$42, J$43), 0)</f>
        <v>0</v>
      </c>
      <c r="AF3" s="56">
        <f t="shared" ref="AF3:AF33" si="98">IF(K3&lt;K$46,MAX(((K$46-K3)/(K$46-K$44))*K$42, K$43), 0)</f>
        <v>0</v>
      </c>
      <c r="AG3" s="103"/>
      <c r="AH3" s="56">
        <f t="shared" ref="AH3:AH32" si="99">IF(M3&lt;M$46,MAX(((M$46-M3)/(M$46-M$44))*M$42, M$43), 0)</f>
        <v>0</v>
      </c>
      <c r="AI3" s="56">
        <f t="shared" ref="AI3:AI32" si="100">IF(N3&lt;N$46,MAX(((N$46-N3)/(N$46-N$44))*N$42, N$43), 0)</f>
        <v>0</v>
      </c>
      <c r="AJ3" s="56">
        <f t="shared" ref="AJ3:AJ32" si="101">IF(O3&lt;O$46,MAX(((O$46-O3)/(O$46-O$44))*O$42, O$43), 0)</f>
        <v>0</v>
      </c>
      <c r="AK3" s="56">
        <f t="shared" ref="AK3:AK32" si="102">IF(P3&lt;P$46,MAX(((P$46-P3)/(P$46-P$44))*P$42, P$43), 0)</f>
        <v>0</v>
      </c>
      <c r="AL3" s="56">
        <f t="shared" ref="AL3:AL32" si="103">IF(Q3&lt;Q$46,MAX(((Q$46-Q3)/(Q$46-Q$44))*Q$42, Q$43), 0)</f>
        <v>0</v>
      </c>
      <c r="AM3" s="56">
        <f t="shared" ref="AM3:AM32" si="104">IF(R3&lt;R$46,MAX(((R$46-R3)/(R$46-R$44))*R$42, R$43), 0)</f>
        <v>0</v>
      </c>
      <c r="AN3" s="56">
        <f t="shared" ref="AN3:AN32" si="105">IF(S3&lt;S$46,MAX(((S$46-S3)/(S$46-S$44))*S$42, S$43), 0)</f>
        <v>0</v>
      </c>
      <c r="AO3" s="56">
        <f t="shared" ref="AO3:AO32" si="106">IF(T3&lt;T$46,MAX(((T$46-T3)/(T$46-T$44))*T$42, T$43), 0)</f>
        <v>0</v>
      </c>
      <c r="AP3" s="56">
        <f t="shared" ref="AP3:AP32" si="107">IF(U3&lt;U$46,MAX(((U$46-U3)/(U$46-U$44))*U$42, U$43), 0)</f>
        <v>0</v>
      </c>
      <c r="AQ3" s="103"/>
      <c r="AR3" s="56">
        <f t="shared" ref="AR3:AR33" si="108">IF(C3&lt;C$47,MAX(((C$47-C3)/(C$47-C$44))*C$42, C$43), 0)</f>
        <v>0</v>
      </c>
      <c r="AS3" s="56">
        <f t="shared" ref="AS3:AS33" si="109">IF(D3&lt;D$47,MAX(((D$47-D3)/(D$47-D$44))*D$42, D$43), 0)</f>
        <v>0</v>
      </c>
      <c r="AT3" s="56">
        <f t="shared" ref="AT3:AT33" si="110">IF(E3&lt;E$47,MAX(((E$47-E3)/(E$47-E$44))*E$42, E$43), 0)</f>
        <v>0</v>
      </c>
      <c r="AU3" s="56">
        <f t="shared" ref="AU3:AU33" si="111">IF(F3&lt;F$47,MAX(((F$47-F3)/(F$47-F$44))*F$42, F$43), 0)</f>
        <v>0</v>
      </c>
      <c r="AV3" s="56">
        <f t="shared" ref="AV3:AV33" si="112">IF(G3&lt;G$47,MAX(((G$47-G3)/(G$47-G$44))*G$42, G$43), 0)</f>
        <v>0</v>
      </c>
      <c r="AW3" s="56">
        <f t="shared" ref="AW3:AW33" si="113">IF(H3&lt;H$47,MAX(((H$47-H3)/(H$47-H$44))*H$42, H$43), 0)</f>
        <v>0</v>
      </c>
      <c r="AX3" s="56">
        <f t="shared" ref="AX3:AX33" si="114">IF(I3&lt;I$47,MAX(((I$47-I3)/(I$47-I$44))*I$42, I$43), 0)</f>
        <v>0</v>
      </c>
      <c r="AY3" s="56">
        <f t="shared" ref="AY3:AY33" si="115">IF(J3&lt;J$47,MAX(((J$47-J3)/(J$47-J$44))*J$42, J$43), 0)</f>
        <v>0</v>
      </c>
      <c r="AZ3" s="56">
        <f t="shared" ref="AZ3:AZ33" si="116">IF(K3&lt;K$47,MAX(((K$47-K3)/(K$47-K$44))*K$42, K$43), 0)</f>
        <v>0</v>
      </c>
      <c r="BA3" s="103"/>
      <c r="BB3" s="56">
        <f t="shared" ref="BB3:BB32" si="117">IF(M3&lt;M$47,MAX(((M$47-M3)/(M$47-M$44))*M$42, M$43), 0)</f>
        <v>0</v>
      </c>
      <c r="BC3" s="56">
        <f t="shared" ref="BC3:BC32" si="118">IF(N3&lt;N$47,MAX(((N$47-N3)/(N$47-N$44))*N$42, N$43), 0)</f>
        <v>0</v>
      </c>
      <c r="BD3" s="56">
        <f t="shared" ref="BD3:BD32" si="119">IF(O3&lt;O$47,MAX(((O$47-O3)/(O$47-O$44))*O$42, O$43), 0)</f>
        <v>0</v>
      </c>
      <c r="BE3" s="56">
        <f t="shared" ref="BE3:BE32" si="120">IF(P3&lt;P$47,MAX(((P$47-P3)/(P$47-P$44))*P$42, P$43), 0)</f>
        <v>0</v>
      </c>
      <c r="BF3" s="56">
        <f t="shared" ref="BF3:BF32" si="121">IF(Q3&lt;Q$47,MAX(((Q$47-Q3)/(Q$47-Q$44))*Q$42, Q$43), 0)</f>
        <v>0</v>
      </c>
      <c r="BG3" s="56">
        <f t="shared" ref="BG3:BG32" si="122">IF(R3&lt;R$47,MAX(((R$47-R3)/(R$47-R$44))*R$42, R$43), 0)</f>
        <v>0</v>
      </c>
      <c r="BH3" s="56">
        <f t="shared" ref="BH3:BH32" si="123">IF(S3&lt;S$47,MAX(((S$47-S3)/(S$47-S$44))*S$42, S$43), 0)</f>
        <v>0</v>
      </c>
      <c r="BI3" s="56">
        <f t="shared" ref="BI3:BI32" si="124">IF(T3&lt;T$47,MAX(((T$47-T3)/(T$47-T$44))*T$42, T$43), 0)</f>
        <v>0</v>
      </c>
      <c r="BJ3" s="56">
        <f t="shared" ref="BJ3:BJ32" si="125">IF(U3&lt;U$47,MAX(((U$47-U3)/(U$47-U$44))*U$42, U$43), 0)</f>
        <v>0</v>
      </c>
      <c r="BK3" s="103"/>
      <c r="BL3" s="56">
        <f t="shared" ref="BL3:BL33" si="126">IF(C3&lt;C$48,MAX(((C$48-C3)/(C$48-C$44))*C$42, C$43), 0)</f>
        <v>0.05</v>
      </c>
      <c r="BM3" s="56">
        <f t="shared" ref="BM3:BM33" si="127">IF(D3&lt;D$48,MAX(((D$48-D3)/(D$48-D$44))*D$42, D$43), 0)</f>
        <v>0</v>
      </c>
      <c r="BN3" s="56">
        <f t="shared" ref="BN3:BN33" si="128">IF(E3&lt;E$48,MAX(((E$48-E3)/(E$48-E$44))*E$42, E$43), 0)</f>
        <v>0</v>
      </c>
      <c r="BO3" s="56">
        <f t="shared" ref="BO3:BO33" si="129">IF(F3&lt;F$48,MAX(((F$48-F3)/(F$48-F$44))*F$42, F$43), 0)</f>
        <v>0</v>
      </c>
      <c r="BP3" s="56">
        <f t="shared" ref="BP3:BP33" si="130">IF(G3&lt;G$48,MAX(((G$48-G3)/(G$48-G$44))*G$42, G$43), 0)</f>
        <v>0</v>
      </c>
      <c r="BQ3" s="56">
        <f t="shared" ref="BQ3:BQ33" si="131">IF(H3&lt;H$48,MAX(((H$48-H3)/(H$48-H$44))*H$42, H$43), 0)</f>
        <v>0</v>
      </c>
      <c r="BR3" s="56">
        <f t="shared" ref="BR3:BR33" si="132">IF(I3&lt;I$48,MAX(((I$48-I3)/(I$48-I$44))*I$42, I$43), 0)</f>
        <v>0</v>
      </c>
      <c r="BS3" s="56">
        <f t="shared" ref="BS3:BS33" si="133">IF(J3&lt;J$48,MAX(((J$48-J3)/(J$48-J$44))*J$42, J$43), 0)</f>
        <v>0</v>
      </c>
      <c r="BT3" s="56">
        <f t="shared" ref="BT3:BT33" si="134">IF(K3&lt;K$48,MAX(((K$48-K3)/(K$48-K$44))*K$42, K$43), 0)</f>
        <v>0</v>
      </c>
      <c r="BU3" s="103"/>
      <c r="BV3" s="56">
        <f t="shared" ref="BV3:BV32" si="135">IF(M3&lt;M$48,MAX(((M$48-M3)/(M$48-M$44))*M$42, M$43), 0)</f>
        <v>0</v>
      </c>
      <c r="BW3" s="56">
        <f t="shared" ref="BW3:BW32" si="136">IF(N3&lt;N$48,MAX(((N$48-N3)/(N$48-N$44))*N$42, N$43), 0)</f>
        <v>0</v>
      </c>
      <c r="BX3" s="56">
        <f t="shared" ref="BX3:BX32" si="137">IF(O3&lt;O$48,MAX(((O$48-O3)/(O$48-O$44))*O$42, O$43), 0)</f>
        <v>0</v>
      </c>
      <c r="BY3" s="56">
        <f t="shared" ref="BY3:BY32" si="138">IF(P3&lt;P$48,MAX(((P$48-P3)/(P$48-P$44))*P$42, P$43), 0)</f>
        <v>0</v>
      </c>
      <c r="BZ3" s="56">
        <f t="shared" ref="BZ3:BZ32" si="139">IF(Q3&lt;Q$48,MAX(((Q$48-Q3)/(Q$48-Q$44))*Q$42, Q$43), 0)</f>
        <v>0</v>
      </c>
      <c r="CA3" s="56">
        <f t="shared" ref="CA3:CA32" si="140">IF(R3&lt;R$48,MAX(((R$48-R3)/(R$48-R$44))*R$42, R$43), 0)</f>
        <v>0</v>
      </c>
      <c r="CB3" s="56">
        <f t="shared" ref="CB3:CB32" si="141">IF(S3&lt;S$48,MAX(((S$48-S3)/(S$48-S$44))*S$42, S$43), 0)</f>
        <v>0</v>
      </c>
      <c r="CC3" s="56">
        <f t="shared" ref="CC3:CC32" si="142">IF(T3&lt;T$48,MAX(((T$48-T3)/(T$48-T$44))*T$42, T$43), 0)</f>
        <v>0</v>
      </c>
      <c r="CD3" s="56">
        <f t="shared" ref="CD3:CD32" si="143">IF(U3&lt;U$48,MAX(((U$48-U3)/(U$48-U$44))*U$42, U$43), 0)</f>
        <v>0</v>
      </c>
      <c r="CE3" s="103"/>
      <c r="CF3" s="56">
        <f t="shared" ref="CF3:CF33" si="144">IF(C3&lt;C$49,MAX(((C$49-C3)/(C$49-C$44))*C$42, C$43), 0)</f>
        <v>0.1352656863797283</v>
      </c>
      <c r="CG3" s="56">
        <f t="shared" ref="CG3:CG33" si="145">IF(D3&lt;D$49,MAX(((D$49-D3)/(D$49-D$44))*D$42, D$43), 0)</f>
        <v>0</v>
      </c>
      <c r="CH3" s="56">
        <f t="shared" ref="CH3:CH33" si="146">IF(E3&lt;E$49,MAX(((E$49-E3)/(E$49-E$44))*E$42, E$43), 0)</f>
        <v>0.05</v>
      </c>
      <c r="CI3" s="56">
        <f t="shared" ref="CI3:CI33" si="147">IF(F3&lt;F$49,MAX(((F$49-F3)/(F$49-F$44))*F$42, F$43), 0)</f>
        <v>0.05</v>
      </c>
      <c r="CJ3" s="56">
        <f t="shared" ref="CJ3:CJ33" si="148">IF(G3&lt;G$49,MAX(((G$49-G3)/(G$49-G$44))*G$42, G$43), 0)</f>
        <v>0</v>
      </c>
      <c r="CK3" s="56">
        <f t="shared" ref="CK3:CK33" si="149">IF(H3&lt;H$49,MAX(((H$49-H3)/(H$49-H$44))*H$42, H$43), 0)</f>
        <v>0</v>
      </c>
      <c r="CL3" s="56">
        <f t="shared" ref="CL3:CL33" si="150">IF(I3&lt;I$49,MAX(((I$49-I3)/(I$49-I$44))*I$42, I$43), 0)</f>
        <v>0</v>
      </c>
      <c r="CM3" s="56">
        <f t="shared" ref="CM3:CM33" si="151">IF(J3&lt;J$49,MAX(((J$49-J3)/(J$49-J$44))*J$42, J$43), 0)</f>
        <v>0</v>
      </c>
      <c r="CN3" s="56">
        <f t="shared" ref="CN3:CN33" si="152">IF(K3&lt;K$49,MAX(((K$49-K3)/(K$49-K$44))*K$42, K$43), 0)</f>
        <v>0</v>
      </c>
      <c r="CO3" s="103"/>
      <c r="CP3" s="56">
        <f t="shared" ref="CP3:CP32" si="153">IF(M3&lt;M$49,MAX(((M$49-M3)/(M$49-M$44))*M$42, M$43), 0)</f>
        <v>0</v>
      </c>
      <c r="CQ3" s="56">
        <f t="shared" ref="CQ3:CQ32" si="154">IF(N3&lt;N$49,MAX(((N$49-N3)/(N$49-N$44))*N$42, N$43), 0)</f>
        <v>0</v>
      </c>
      <c r="CR3" s="56">
        <f t="shared" ref="CR3:CR32" si="155">IF(O3&lt;O$49,MAX(((O$49-O3)/(O$49-O$44))*O$42, O$43), 0)</f>
        <v>0</v>
      </c>
      <c r="CS3" s="56">
        <f t="shared" ref="CS3:CS32" si="156">IF(P3&lt;P$49,MAX(((P$49-P3)/(P$49-P$44))*P$42, P$43), 0)</f>
        <v>0</v>
      </c>
      <c r="CT3" s="56">
        <f t="shared" ref="CT3:CT32" si="157">IF(Q3&lt;Q$49,MAX(((Q$49-Q3)/(Q$49-Q$44))*Q$42, Q$43), 0)</f>
        <v>0</v>
      </c>
      <c r="CU3" s="56">
        <f t="shared" ref="CU3:CU32" si="158">IF(R3&lt;R$49,MAX(((R$49-R3)/(R$49-R$44))*R$42, R$43), 0)</f>
        <v>0.05</v>
      </c>
      <c r="CV3" s="56">
        <f t="shared" ref="CV3:CV32" si="159">IF(S3&lt;S$49,MAX(((S$49-S3)/(S$49-S$44))*S$42, S$43), 0)</f>
        <v>0.05</v>
      </c>
      <c r="CW3" s="56">
        <f t="shared" ref="CW3:CW32" si="160">IF(T3&lt;T$49,MAX(((T$49-T3)/(T$49-T$44))*T$42, T$43), 0)</f>
        <v>0</v>
      </c>
      <c r="CX3" s="56">
        <f t="shared" ref="CX3:CX32" si="161">IF(U3&lt;U$49,MAX(((U$49-U3)/(U$49-U$44))*U$42, U$43), 0)</f>
        <v>0</v>
      </c>
      <c r="CY3" s="103"/>
      <c r="CZ3" s="56">
        <f t="shared" ref="CZ3:CZ33" si="162">IF(C3&lt;C$50,MAX(((C$50-C3)/(C$50-C$44))*C$42, C$43), 0)</f>
        <v>0.18693248022021944</v>
      </c>
      <c r="DA3" s="56">
        <f t="shared" ref="DA3:DA33" si="163">IF(D3&lt;D$50,MAX(((D$50-D3)/(D$50-D$44))*D$42, D$43), 0)</f>
        <v>0.05</v>
      </c>
      <c r="DB3" s="56">
        <f t="shared" ref="DB3:DB33" si="164">IF(E3&lt;E$50,MAX(((E$50-E3)/(E$50-E$44))*E$42, E$43), 0)</f>
        <v>5.1366365715265601E-2</v>
      </c>
      <c r="DC3" s="56">
        <f t="shared" ref="DC3:DC33" si="165">IF(F3&lt;F$50,MAX(((F$50-F3)/(F$50-F$44))*F$42, F$43), 0)</f>
        <v>6.0699876414339458E-2</v>
      </c>
      <c r="DD3" s="56">
        <f t="shared" ref="DD3:DD33" si="166">IF(G3&lt;G$50,MAX(((G$50-G3)/(G$50-G$44))*G$42, G$43), 0)</f>
        <v>0</v>
      </c>
      <c r="DE3" s="56">
        <f t="shared" ref="DE3:DE33" si="167">IF(H3&lt;H$50,MAX(((H$50-H3)/(H$50-H$44))*H$42, H$43), 0)</f>
        <v>0</v>
      </c>
      <c r="DF3" s="56">
        <f t="shared" ref="DF3:DF33" si="168">IF(I3&lt;I$50,MAX(((I$50-I3)/(I$50-I$44))*I$42, I$43), 0)</f>
        <v>0</v>
      </c>
      <c r="DG3" s="56">
        <f t="shared" ref="DG3:DG33" si="169">IF(J3&lt;J$50,MAX(((J$50-J3)/(J$50-J$44))*J$42, J$43), 0)</f>
        <v>0</v>
      </c>
      <c r="DH3" s="56">
        <f t="shared" ref="DH3:DH33" si="170">IF(K3&lt;K$50,MAX(((K$50-K3)/(K$50-K$44))*K$42, K$43), 0)</f>
        <v>0</v>
      </c>
      <c r="DI3" s="103"/>
      <c r="DJ3" s="56">
        <f t="shared" ref="DJ3:DJ32" si="171">IF(M3&lt;M$50,MAX(((M$50-M3)/(M$50-M$44))*M$42, M$43), 0)</f>
        <v>0.11909994451718327</v>
      </c>
      <c r="DK3" s="56">
        <f t="shared" ref="DK3:DK32" si="172">IF(N3&lt;N$50,MAX(((N$50-N3)/(N$50-N$44))*N$42, N$43), 0)</f>
        <v>0</v>
      </c>
      <c r="DL3" s="56">
        <f t="shared" ref="DL3:DL32" si="173">IF(O3&lt;O$50,MAX(((O$50-O3)/(O$50-O$44))*O$42, O$43), 0)</f>
        <v>0</v>
      </c>
      <c r="DM3" s="56">
        <f t="shared" ref="DM3:DM32" si="174">IF(P3&lt;P$50,MAX(((P$50-P3)/(P$50-P$44))*P$42, P$43), 0)</f>
        <v>0</v>
      </c>
      <c r="DN3" s="56">
        <f t="shared" ref="DN3:DN32" si="175">IF(Q3&lt;Q$50,MAX(((Q$50-Q3)/(Q$50-Q$44))*Q$42, Q$43), 0)</f>
        <v>0</v>
      </c>
      <c r="DO3" s="56">
        <f t="shared" ref="DO3:DO32" si="176">IF(R3&lt;R$50,MAX(((R$50-R3)/(R$50-R$44))*R$42, R$43), 0)</f>
        <v>0.20504022345637085</v>
      </c>
      <c r="DP3" s="56">
        <f t="shared" ref="DP3:DP32" si="177">IF(S3&lt;S$50,MAX(((S$50-S3)/(S$50-S$44))*S$42, S$43), 0)</f>
        <v>6.1591284763858965E-2</v>
      </c>
      <c r="DQ3" s="56">
        <f t="shared" ref="DQ3:DQ32" si="178">IF(T3&lt;T$50,MAX(((T$50-T3)/(T$50-T$44))*T$42, T$43), 0)</f>
        <v>0</v>
      </c>
      <c r="DR3" s="56">
        <f t="shared" ref="DR3:DR32" si="179">IF(U3&lt;U$50,MAX(((U$50-U3)/(U$50-U$44))*U$42, U$43), 0)</f>
        <v>0</v>
      </c>
    </row>
    <row r="4" spans="1:203" x14ac:dyDescent="0.25">
      <c r="A4" s="10">
        <v>1984</v>
      </c>
      <c r="B4" s="103"/>
      <c r="C4" s="40">
        <f>'Czndvi_pos(1982-2013)for Design'!C4</f>
        <v>-5.3811710952380949</v>
      </c>
      <c r="D4" s="40">
        <f>'Czndvi_pos(1982-2013)for Design'!D4</f>
        <v>3.2062952380952456E-2</v>
      </c>
      <c r="E4" s="40">
        <f>'Czndvi_pos(1982-2013)for Design'!E4</f>
        <v>-2.0583822380952372</v>
      </c>
      <c r="F4" s="40">
        <f>'Czndvi_pos(1982-2013)for Design'!F4</f>
        <v>-7.1979483333333336</v>
      </c>
      <c r="G4" s="40">
        <f>'Czndvi_pos(1982-2013)for Design'!G4</f>
        <v>-1.5816282857142869</v>
      </c>
      <c r="H4" s="40">
        <f>'Czndvi_pos(1982-2013)for Design'!H4</f>
        <v>-10.577538523809523</v>
      </c>
      <c r="I4" s="62">
        <f>'Czndvi_pos(1982-2013)for Design'!I4</f>
        <v>-8.7981022380952361</v>
      </c>
      <c r="J4" s="62">
        <f>'Czndvi_pos(1982-2013)for Design'!J4</f>
        <v>0.40799199999999991</v>
      </c>
      <c r="K4" s="62">
        <f>'Czndvi_pos(1982-2013)for Design'!K4</f>
        <v>1.6099589999999999</v>
      </c>
      <c r="L4" s="103"/>
      <c r="M4" s="40">
        <f>'Czndvi_pos(1982-2013)for Design'!N4</f>
        <v>0.72866266666666646</v>
      </c>
      <c r="N4" s="40">
        <f>'Czndvi_pos(1982-2013)for Design'!O4</f>
        <v>0.89569600000000005</v>
      </c>
      <c r="O4" s="40">
        <f>'Czndvi_pos(1982-2013)for Design'!P4</f>
        <v>1.430102666666667</v>
      </c>
      <c r="P4" s="40">
        <f>'Czndvi_pos(1982-2013)for Design'!Q4</f>
        <v>-0.95058600000000038</v>
      </c>
      <c r="Q4" s="40">
        <f>'Czndvi_pos(1982-2013)for Design'!R4</f>
        <v>-2.8865553333333325</v>
      </c>
      <c r="R4" s="40">
        <f>'Czndvi_pos(1982-2013)for Design'!S4</f>
        <v>-7.6606713333333349</v>
      </c>
      <c r="S4" s="62">
        <f>'Czndvi_pos(1982-2013)for Design'!T4</f>
        <v>-0.70532030303030324</v>
      </c>
      <c r="T4" s="62">
        <f>'Czndvi_pos(1982-2013)for Design'!U4</f>
        <v>2.7807573333333329</v>
      </c>
      <c r="U4" s="62">
        <f>'Czndvi_pos(1982-2013)for Design'!V4</f>
        <v>1.3368666666666673</v>
      </c>
      <c r="V4" s="105"/>
      <c r="W4" s="103"/>
      <c r="X4" s="56">
        <f t="shared" si="90"/>
        <v>0.05</v>
      </c>
      <c r="Y4" s="56">
        <f t="shared" si="91"/>
        <v>0</v>
      </c>
      <c r="Z4" s="56">
        <f t="shared" si="92"/>
        <v>0</v>
      </c>
      <c r="AA4" s="56">
        <f t="shared" si="93"/>
        <v>0.05</v>
      </c>
      <c r="AB4" s="56">
        <f t="shared" si="94"/>
        <v>0</v>
      </c>
      <c r="AC4" s="56">
        <f t="shared" si="95"/>
        <v>0.5</v>
      </c>
      <c r="AD4" s="56">
        <f t="shared" si="96"/>
        <v>0.46741080654466921</v>
      </c>
      <c r="AE4" s="56">
        <f t="shared" si="97"/>
        <v>0</v>
      </c>
      <c r="AF4" s="56">
        <f t="shared" si="98"/>
        <v>0</v>
      </c>
      <c r="AG4" s="103"/>
      <c r="AH4" s="56">
        <f t="shared" si="99"/>
        <v>0</v>
      </c>
      <c r="AI4" s="56">
        <f t="shared" si="100"/>
        <v>0</v>
      </c>
      <c r="AJ4" s="56">
        <f t="shared" si="101"/>
        <v>0</v>
      </c>
      <c r="AK4" s="56">
        <f t="shared" si="102"/>
        <v>0</v>
      </c>
      <c r="AL4" s="56">
        <f t="shared" si="103"/>
        <v>0</v>
      </c>
      <c r="AM4" s="56">
        <f t="shared" si="104"/>
        <v>0.5</v>
      </c>
      <c r="AN4" s="56">
        <f t="shared" si="105"/>
        <v>0</v>
      </c>
      <c r="AO4" s="56">
        <f t="shared" si="106"/>
        <v>0</v>
      </c>
      <c r="AP4" s="56">
        <f t="shared" si="107"/>
        <v>0</v>
      </c>
      <c r="AQ4" s="103"/>
      <c r="AR4" s="56">
        <f t="shared" si="108"/>
        <v>0.18453201888459031</v>
      </c>
      <c r="AS4" s="56">
        <f t="shared" si="109"/>
        <v>0</v>
      </c>
      <c r="AT4" s="56">
        <f t="shared" si="110"/>
        <v>0</v>
      </c>
      <c r="AU4" s="56">
        <f t="shared" si="111"/>
        <v>0.31202264451373446</v>
      </c>
      <c r="AV4" s="56">
        <f t="shared" si="112"/>
        <v>0</v>
      </c>
      <c r="AW4" s="56">
        <f t="shared" si="113"/>
        <v>0.5</v>
      </c>
      <c r="AX4" s="56">
        <f t="shared" si="114"/>
        <v>0.48657711428024086</v>
      </c>
      <c r="AY4" s="56">
        <f t="shared" si="115"/>
        <v>0</v>
      </c>
      <c r="AZ4" s="56">
        <f t="shared" si="116"/>
        <v>0</v>
      </c>
      <c r="BA4" s="103"/>
      <c r="BB4" s="56">
        <f t="shared" si="117"/>
        <v>0</v>
      </c>
      <c r="BC4" s="56">
        <f t="shared" si="118"/>
        <v>0</v>
      </c>
      <c r="BD4" s="56">
        <f t="shared" si="119"/>
        <v>0</v>
      </c>
      <c r="BE4" s="56">
        <f t="shared" si="120"/>
        <v>0</v>
      </c>
      <c r="BF4" s="56">
        <f t="shared" si="121"/>
        <v>0</v>
      </c>
      <c r="BG4" s="56">
        <f t="shared" si="122"/>
        <v>0.5</v>
      </c>
      <c r="BH4" s="56">
        <f t="shared" si="123"/>
        <v>0</v>
      </c>
      <c r="BI4" s="56">
        <f t="shared" si="124"/>
        <v>0</v>
      </c>
      <c r="BJ4" s="56">
        <f t="shared" si="125"/>
        <v>0</v>
      </c>
      <c r="BK4" s="103"/>
      <c r="BL4" s="56">
        <f t="shared" si="126"/>
        <v>0.20361794032585345</v>
      </c>
      <c r="BM4" s="56">
        <f t="shared" si="127"/>
        <v>0</v>
      </c>
      <c r="BN4" s="56">
        <f t="shared" si="128"/>
        <v>0.05</v>
      </c>
      <c r="BO4" s="56">
        <f t="shared" si="129"/>
        <v>0.3572284212509918</v>
      </c>
      <c r="BP4" s="56">
        <f t="shared" si="130"/>
        <v>0</v>
      </c>
      <c r="BQ4" s="56">
        <f t="shared" si="131"/>
        <v>0.5</v>
      </c>
      <c r="BR4" s="56">
        <f t="shared" si="132"/>
        <v>0.48815925626268158</v>
      </c>
      <c r="BS4" s="56">
        <f t="shared" si="133"/>
        <v>0</v>
      </c>
      <c r="BT4" s="56">
        <f t="shared" si="134"/>
        <v>0</v>
      </c>
      <c r="BU4" s="103"/>
      <c r="BV4" s="56">
        <f t="shared" si="135"/>
        <v>0</v>
      </c>
      <c r="BW4" s="56">
        <f t="shared" si="136"/>
        <v>0</v>
      </c>
      <c r="BX4" s="56">
        <f t="shared" si="137"/>
        <v>0</v>
      </c>
      <c r="BY4" s="56">
        <f t="shared" si="138"/>
        <v>0</v>
      </c>
      <c r="BZ4" s="56">
        <f t="shared" si="139"/>
        <v>0</v>
      </c>
      <c r="CA4" s="56">
        <f t="shared" si="140"/>
        <v>0.5</v>
      </c>
      <c r="CB4" s="56">
        <f t="shared" si="141"/>
        <v>0</v>
      </c>
      <c r="CC4" s="56">
        <f t="shared" si="142"/>
        <v>0</v>
      </c>
      <c r="CD4" s="56">
        <f t="shared" si="143"/>
        <v>0</v>
      </c>
      <c r="CE4" s="103"/>
      <c r="CF4" s="56">
        <f t="shared" si="144"/>
        <v>0.27860733183564002</v>
      </c>
      <c r="CG4" s="56">
        <f t="shared" si="145"/>
        <v>0</v>
      </c>
      <c r="CH4" s="56">
        <f t="shared" si="146"/>
        <v>6.541065285949664E-2</v>
      </c>
      <c r="CI4" s="56">
        <f t="shared" si="147"/>
        <v>0.3978743758633338</v>
      </c>
      <c r="CJ4" s="56">
        <f t="shared" si="148"/>
        <v>0.05</v>
      </c>
      <c r="CK4" s="56">
        <f t="shared" si="149"/>
        <v>0.5</v>
      </c>
      <c r="CL4" s="56">
        <f t="shared" si="150"/>
        <v>0.48949554839062409</v>
      </c>
      <c r="CM4" s="56">
        <f t="shared" si="151"/>
        <v>0</v>
      </c>
      <c r="CN4" s="56">
        <f t="shared" si="152"/>
        <v>0</v>
      </c>
      <c r="CO4" s="103"/>
      <c r="CP4" s="56">
        <f t="shared" si="153"/>
        <v>0</v>
      </c>
      <c r="CQ4" s="56">
        <f t="shared" si="154"/>
        <v>0</v>
      </c>
      <c r="CR4" s="56">
        <f t="shared" si="155"/>
        <v>0</v>
      </c>
      <c r="CS4" s="56">
        <f t="shared" si="156"/>
        <v>0</v>
      </c>
      <c r="CT4" s="56">
        <f t="shared" si="157"/>
        <v>0.05</v>
      </c>
      <c r="CU4" s="56">
        <f t="shared" si="158"/>
        <v>0.5</v>
      </c>
      <c r="CV4" s="56">
        <f t="shared" si="159"/>
        <v>0</v>
      </c>
      <c r="CW4" s="56">
        <f t="shared" si="160"/>
        <v>0</v>
      </c>
      <c r="CX4" s="56">
        <f t="shared" si="161"/>
        <v>0</v>
      </c>
      <c r="CY4" s="103"/>
      <c r="CZ4" s="56">
        <f t="shared" si="162"/>
        <v>0.30996892551271071</v>
      </c>
      <c r="DA4" s="56">
        <f t="shared" si="163"/>
        <v>0</v>
      </c>
      <c r="DB4" s="56">
        <f t="shared" si="164"/>
        <v>8.0811132891802723E-2</v>
      </c>
      <c r="DC4" s="56">
        <f t="shared" si="165"/>
        <v>0.40348122186836322</v>
      </c>
      <c r="DD4" s="56">
        <f t="shared" si="166"/>
        <v>0.05</v>
      </c>
      <c r="DE4" s="56">
        <f t="shared" si="167"/>
        <v>0.5</v>
      </c>
      <c r="DF4" s="56">
        <f t="shared" si="168"/>
        <v>0.49036916024963911</v>
      </c>
      <c r="DG4" s="56">
        <f t="shared" si="169"/>
        <v>0</v>
      </c>
      <c r="DH4" s="56">
        <f t="shared" si="170"/>
        <v>0</v>
      </c>
      <c r="DI4" s="103"/>
      <c r="DJ4" s="56">
        <f t="shared" si="171"/>
        <v>0</v>
      </c>
      <c r="DK4" s="56">
        <f t="shared" si="172"/>
        <v>0</v>
      </c>
      <c r="DL4" s="56">
        <f t="shared" si="173"/>
        <v>0</v>
      </c>
      <c r="DM4" s="56">
        <f t="shared" si="174"/>
        <v>0</v>
      </c>
      <c r="DN4" s="56">
        <f t="shared" si="175"/>
        <v>0.05</v>
      </c>
      <c r="DO4" s="56">
        <f t="shared" si="176"/>
        <v>0.5</v>
      </c>
      <c r="DP4" s="56">
        <f t="shared" si="177"/>
        <v>0</v>
      </c>
      <c r="DQ4" s="56">
        <f t="shared" si="178"/>
        <v>0</v>
      </c>
      <c r="DR4" s="56">
        <f t="shared" si="179"/>
        <v>0</v>
      </c>
    </row>
    <row r="5" spans="1:203" x14ac:dyDescent="0.25">
      <c r="A5" s="10">
        <v>1985</v>
      </c>
      <c r="B5" s="103"/>
      <c r="C5" s="40">
        <f>'Czndvi_pos(1982-2013)for Design'!C5</f>
        <v>4.0100282857142853</v>
      </c>
      <c r="D5" s="40">
        <f>'Czndvi_pos(1982-2013)for Design'!D5</f>
        <v>5.8599487142857143</v>
      </c>
      <c r="E5" s="40">
        <f>'Czndvi_pos(1982-2013)for Design'!E5</f>
        <v>6.801530047619047</v>
      </c>
      <c r="F5" s="40">
        <f>'Czndvi_pos(1982-2013)for Design'!F5</f>
        <v>10.274607571428572</v>
      </c>
      <c r="G5" s="40">
        <f>'Czndvi_pos(1982-2013)for Design'!G5</f>
        <v>6.7494780476190464</v>
      </c>
      <c r="H5" s="40">
        <f>'Czndvi_pos(1982-2013)for Design'!H5</f>
        <v>7.7911878571428561</v>
      </c>
      <c r="I5" s="62">
        <f>'Czndvi_pos(1982-2013)for Design'!I5</f>
        <v>3.3660930389610386</v>
      </c>
      <c r="J5" s="62">
        <f>'Czndvi_pos(1982-2013)for Design'!J5</f>
        <v>9.1132569047619061</v>
      </c>
      <c r="K5" s="62">
        <f>'Czndvi_pos(1982-2013)for Design'!K5</f>
        <v>8.0853128571428581</v>
      </c>
      <c r="L5" s="103"/>
      <c r="M5" s="40">
        <f>'Czndvi_pos(1982-2013)for Design'!N5</f>
        <v>-3.9594706666666672</v>
      </c>
      <c r="N5" s="40">
        <f>'Czndvi_pos(1982-2013)for Design'!O5</f>
        <v>-5.0666486666666657</v>
      </c>
      <c r="O5" s="40">
        <f>'Czndvi_pos(1982-2013)for Design'!P5</f>
        <v>-7.6516106666666666</v>
      </c>
      <c r="P5" s="40">
        <f>'Czndvi_pos(1982-2013)for Design'!Q5</f>
        <v>-3.9675540000000002</v>
      </c>
      <c r="Q5" s="40">
        <f>'Czndvi_pos(1982-2013)for Design'!R5</f>
        <v>-8.9223013333333334</v>
      </c>
      <c r="R5" s="40">
        <f>'Czndvi_pos(1982-2013)for Design'!S5</f>
        <v>-2.8754866666666663</v>
      </c>
      <c r="S5" s="62">
        <f>'Czndvi_pos(1982-2013)for Design'!T5</f>
        <v>-5.7891912121212137</v>
      </c>
      <c r="T5" s="62">
        <f>'Czndvi_pos(1982-2013)for Design'!U5</f>
        <v>-10.634904000000001</v>
      </c>
      <c r="U5" s="62">
        <f>'Czndvi_pos(1982-2013)for Design'!V5</f>
        <v>-12.794048666666669</v>
      </c>
      <c r="V5" s="105"/>
      <c r="W5" s="103"/>
      <c r="X5" s="56">
        <f t="shared" si="90"/>
        <v>0</v>
      </c>
      <c r="Y5" s="56">
        <f t="shared" si="91"/>
        <v>0</v>
      </c>
      <c r="Z5" s="56">
        <f t="shared" si="92"/>
        <v>0</v>
      </c>
      <c r="AA5" s="56">
        <f t="shared" si="93"/>
        <v>0</v>
      </c>
      <c r="AB5" s="56">
        <f t="shared" si="94"/>
        <v>0</v>
      </c>
      <c r="AC5" s="56">
        <f t="shared" si="95"/>
        <v>0</v>
      </c>
      <c r="AD5" s="56">
        <f t="shared" si="96"/>
        <v>0</v>
      </c>
      <c r="AE5" s="56">
        <f t="shared" si="97"/>
        <v>0</v>
      </c>
      <c r="AF5" s="56">
        <f t="shared" si="98"/>
        <v>0</v>
      </c>
      <c r="AG5" s="103"/>
      <c r="AH5" s="56">
        <f t="shared" si="99"/>
        <v>0</v>
      </c>
      <c r="AI5" s="56">
        <f t="shared" si="100"/>
        <v>0</v>
      </c>
      <c r="AJ5" s="56">
        <f t="shared" si="101"/>
        <v>0.5</v>
      </c>
      <c r="AK5" s="56">
        <f t="shared" si="102"/>
        <v>0</v>
      </c>
      <c r="AL5" s="56">
        <f t="shared" si="103"/>
        <v>0.5</v>
      </c>
      <c r="AM5" s="56">
        <f t="shared" si="104"/>
        <v>0</v>
      </c>
      <c r="AN5" s="56">
        <f t="shared" si="105"/>
        <v>0</v>
      </c>
      <c r="AO5" s="56">
        <f t="shared" si="106"/>
        <v>0.5</v>
      </c>
      <c r="AP5" s="56">
        <f t="shared" si="107"/>
        <v>0.5</v>
      </c>
      <c r="AQ5" s="103"/>
      <c r="AR5" s="56">
        <f t="shared" si="108"/>
        <v>0</v>
      </c>
      <c r="AS5" s="56">
        <f t="shared" si="109"/>
        <v>0</v>
      </c>
      <c r="AT5" s="56">
        <f t="shared" si="110"/>
        <v>0</v>
      </c>
      <c r="AU5" s="56">
        <f t="shared" si="111"/>
        <v>0</v>
      </c>
      <c r="AV5" s="56">
        <f t="shared" si="112"/>
        <v>0</v>
      </c>
      <c r="AW5" s="56">
        <f t="shared" si="113"/>
        <v>0</v>
      </c>
      <c r="AX5" s="56">
        <f t="shared" si="114"/>
        <v>0</v>
      </c>
      <c r="AY5" s="56">
        <f t="shared" si="115"/>
        <v>0</v>
      </c>
      <c r="AZ5" s="56">
        <f t="shared" si="116"/>
        <v>0</v>
      </c>
      <c r="BA5" s="103"/>
      <c r="BB5" s="56">
        <f t="shared" si="117"/>
        <v>0.05</v>
      </c>
      <c r="BC5" s="56">
        <f t="shared" si="118"/>
        <v>0.16242431114846845</v>
      </c>
      <c r="BD5" s="56">
        <f t="shared" si="119"/>
        <v>0.5</v>
      </c>
      <c r="BE5" s="56">
        <f t="shared" si="120"/>
        <v>0</v>
      </c>
      <c r="BF5" s="56">
        <f t="shared" si="121"/>
        <v>0.5</v>
      </c>
      <c r="BG5" s="56">
        <f t="shared" si="122"/>
        <v>0</v>
      </c>
      <c r="BH5" s="56">
        <f t="shared" si="123"/>
        <v>7.0320635479476326E-2</v>
      </c>
      <c r="BI5" s="56">
        <f t="shared" si="124"/>
        <v>0.5</v>
      </c>
      <c r="BJ5" s="56">
        <f t="shared" si="125"/>
        <v>0.5</v>
      </c>
      <c r="BK5" s="103"/>
      <c r="BL5" s="56">
        <f t="shared" si="126"/>
        <v>0</v>
      </c>
      <c r="BM5" s="56">
        <f t="shared" si="127"/>
        <v>0</v>
      </c>
      <c r="BN5" s="56">
        <f t="shared" si="128"/>
        <v>0</v>
      </c>
      <c r="BO5" s="56">
        <f t="shared" si="129"/>
        <v>0</v>
      </c>
      <c r="BP5" s="56">
        <f t="shared" si="130"/>
        <v>0</v>
      </c>
      <c r="BQ5" s="56">
        <f t="shared" si="131"/>
        <v>0</v>
      </c>
      <c r="BR5" s="56">
        <f t="shared" si="132"/>
        <v>0</v>
      </c>
      <c r="BS5" s="56">
        <f t="shared" si="133"/>
        <v>0</v>
      </c>
      <c r="BT5" s="56">
        <f t="shared" si="134"/>
        <v>0</v>
      </c>
      <c r="BU5" s="103"/>
      <c r="BV5" s="56">
        <f t="shared" si="135"/>
        <v>0.11533858049304815</v>
      </c>
      <c r="BW5" s="56">
        <f t="shared" si="136"/>
        <v>0.27306138814846148</v>
      </c>
      <c r="BX5" s="56">
        <f t="shared" si="137"/>
        <v>0.5</v>
      </c>
      <c r="BY5" s="56">
        <f t="shared" si="138"/>
        <v>5.2768184117445306E-2</v>
      </c>
      <c r="BZ5" s="56">
        <f t="shared" si="139"/>
        <v>0.5</v>
      </c>
      <c r="CA5" s="56">
        <f t="shared" si="140"/>
        <v>0</v>
      </c>
      <c r="CB5" s="56">
        <f t="shared" si="141"/>
        <v>0.15592324370536545</v>
      </c>
      <c r="CC5" s="56">
        <f t="shared" si="142"/>
        <v>0.5</v>
      </c>
      <c r="CD5" s="56">
        <f t="shared" si="143"/>
        <v>0.5</v>
      </c>
      <c r="CE5" s="103"/>
      <c r="CF5" s="56">
        <f t="shared" si="144"/>
        <v>0</v>
      </c>
      <c r="CG5" s="56">
        <f t="shared" si="145"/>
        <v>0</v>
      </c>
      <c r="CH5" s="56">
        <f t="shared" si="146"/>
        <v>0</v>
      </c>
      <c r="CI5" s="56">
        <f t="shared" si="147"/>
        <v>0</v>
      </c>
      <c r="CJ5" s="56">
        <f t="shared" si="148"/>
        <v>0</v>
      </c>
      <c r="CK5" s="56">
        <f t="shared" si="149"/>
        <v>0</v>
      </c>
      <c r="CL5" s="56">
        <f t="shared" si="150"/>
        <v>0</v>
      </c>
      <c r="CM5" s="56">
        <f t="shared" si="151"/>
        <v>0</v>
      </c>
      <c r="CN5" s="56">
        <f t="shared" si="152"/>
        <v>0</v>
      </c>
      <c r="CO5" s="103"/>
      <c r="CP5" s="56">
        <f t="shared" si="153"/>
        <v>0.12571052962033274</v>
      </c>
      <c r="CQ5" s="56">
        <f t="shared" si="154"/>
        <v>0.35639689753154724</v>
      </c>
      <c r="CR5" s="56">
        <f t="shared" si="155"/>
        <v>0.5</v>
      </c>
      <c r="CS5" s="56">
        <f t="shared" si="156"/>
        <v>7.3826458807390805E-2</v>
      </c>
      <c r="CT5" s="56">
        <f t="shared" si="157"/>
        <v>0.5</v>
      </c>
      <c r="CU5" s="56">
        <f t="shared" si="158"/>
        <v>0</v>
      </c>
      <c r="CV5" s="56">
        <f t="shared" si="159"/>
        <v>0.2236866227827036</v>
      </c>
      <c r="CW5" s="56">
        <f t="shared" si="160"/>
        <v>0.5</v>
      </c>
      <c r="CX5" s="56">
        <f t="shared" si="161"/>
        <v>0.5</v>
      </c>
      <c r="CY5" s="103"/>
      <c r="CZ5" s="56">
        <f t="shared" si="162"/>
        <v>0</v>
      </c>
      <c r="DA5" s="56">
        <f t="shared" si="163"/>
        <v>0</v>
      </c>
      <c r="DB5" s="56">
        <f t="shared" si="164"/>
        <v>0</v>
      </c>
      <c r="DC5" s="56">
        <f t="shared" si="165"/>
        <v>0</v>
      </c>
      <c r="DD5" s="56">
        <f t="shared" si="166"/>
        <v>0</v>
      </c>
      <c r="DE5" s="56">
        <f t="shared" si="167"/>
        <v>0</v>
      </c>
      <c r="DF5" s="56">
        <f t="shared" si="168"/>
        <v>0</v>
      </c>
      <c r="DG5" s="56">
        <f t="shared" si="169"/>
        <v>0</v>
      </c>
      <c r="DH5" s="56">
        <f t="shared" si="170"/>
        <v>0</v>
      </c>
      <c r="DI5" s="103"/>
      <c r="DJ5" s="56">
        <f t="shared" si="171"/>
        <v>0.21950078410185708</v>
      </c>
      <c r="DK5" s="56">
        <f t="shared" si="172"/>
        <v>0.35837107467952112</v>
      </c>
      <c r="DL5" s="56">
        <f t="shared" si="173"/>
        <v>0.5</v>
      </c>
      <c r="DM5" s="56">
        <f t="shared" si="174"/>
        <v>0.14407872121003781</v>
      </c>
      <c r="DN5" s="56">
        <f t="shared" si="175"/>
        <v>0.5</v>
      </c>
      <c r="DO5" s="56">
        <f t="shared" si="176"/>
        <v>0</v>
      </c>
      <c r="DP5" s="56">
        <f t="shared" si="177"/>
        <v>0.2510379829382634</v>
      </c>
      <c r="DQ5" s="56">
        <f t="shared" si="178"/>
        <v>0.5</v>
      </c>
      <c r="DR5" s="56">
        <f t="shared" si="179"/>
        <v>0.5</v>
      </c>
    </row>
    <row r="6" spans="1:203" x14ac:dyDescent="0.25">
      <c r="A6" s="10">
        <v>1986</v>
      </c>
      <c r="B6" s="103"/>
      <c r="C6" s="40">
        <f>'Czndvi_pos(1982-2013)for Design'!C6</f>
        <v>10.319114619047618</v>
      </c>
      <c r="D6" s="40">
        <f>'Czndvi_pos(1982-2013)for Design'!D6</f>
        <v>6.9475670952380959</v>
      </c>
      <c r="E6" s="40">
        <f>'Czndvi_pos(1982-2013)for Design'!E6</f>
        <v>6.0932343333333323</v>
      </c>
      <c r="F6" s="40">
        <f>'Czndvi_pos(1982-2013)for Design'!F6</f>
        <v>7.6789124285714303</v>
      </c>
      <c r="G6" s="40">
        <f>'Czndvi_pos(1982-2013)for Design'!G6</f>
        <v>8.3227912857142865</v>
      </c>
      <c r="H6" s="40">
        <f>'Czndvi_pos(1982-2013)for Design'!H6</f>
        <v>10.14938538095238</v>
      </c>
      <c r="I6" s="62">
        <f>'Czndvi_pos(1982-2013)for Design'!I6</f>
        <v>6.3252854588744576</v>
      </c>
      <c r="J6" s="62">
        <f>'Czndvi_pos(1982-2013)for Design'!J6</f>
        <v>3.2535836666666667</v>
      </c>
      <c r="K6" s="62">
        <f>'Czndvi_pos(1982-2013)for Design'!K6</f>
        <v>1.695776333333334</v>
      </c>
      <c r="L6" s="103"/>
      <c r="M6" s="40">
        <f>'Czndvi_pos(1982-2013)for Design'!N6</f>
        <v>4.1350373333333339</v>
      </c>
      <c r="N6" s="40">
        <f>'Czndvi_pos(1982-2013)for Design'!O6</f>
        <v>-0.37568999999999991</v>
      </c>
      <c r="O6" s="40">
        <f>'Czndvi_pos(1982-2013)for Design'!P6</f>
        <v>1.5035773333333333</v>
      </c>
      <c r="P6" s="40">
        <f>'Czndvi_pos(1982-2013)for Design'!Q6</f>
        <v>6.4950540000000005</v>
      </c>
      <c r="Q6" s="40">
        <f>'Czndvi_pos(1982-2013)for Design'!R6</f>
        <v>-0.93031999999999981</v>
      </c>
      <c r="R6" s="40">
        <f>'Czndvi_pos(1982-2013)for Design'!S6</f>
        <v>1.7499473333333335</v>
      </c>
      <c r="S6" s="62">
        <f>'Czndvi_pos(1982-2013)for Design'!T6</f>
        <v>1.2747693333333332</v>
      </c>
      <c r="T6" s="62">
        <f>'Czndvi_pos(1982-2013)for Design'!U6</f>
        <v>-3.5854000000000004</v>
      </c>
      <c r="U6" s="62">
        <f>'Czndvi_pos(1982-2013)for Design'!V6</f>
        <v>-7.9472866666666668</v>
      </c>
      <c r="V6" s="105"/>
      <c r="W6" s="103"/>
      <c r="X6" s="56">
        <f t="shared" si="90"/>
        <v>0</v>
      </c>
      <c r="Y6" s="56">
        <f t="shared" si="91"/>
        <v>0</v>
      </c>
      <c r="Z6" s="56">
        <f t="shared" si="92"/>
        <v>0</v>
      </c>
      <c r="AA6" s="56">
        <f t="shared" si="93"/>
        <v>0</v>
      </c>
      <c r="AB6" s="56">
        <f t="shared" si="94"/>
        <v>0</v>
      </c>
      <c r="AC6" s="56">
        <f t="shared" si="95"/>
        <v>0</v>
      </c>
      <c r="AD6" s="56">
        <f t="shared" si="96"/>
        <v>0</v>
      </c>
      <c r="AE6" s="56">
        <f t="shared" si="97"/>
        <v>0</v>
      </c>
      <c r="AF6" s="56">
        <f t="shared" si="98"/>
        <v>0</v>
      </c>
      <c r="AG6" s="103"/>
      <c r="AH6" s="56">
        <f t="shared" si="99"/>
        <v>0</v>
      </c>
      <c r="AI6" s="56">
        <f t="shared" si="100"/>
        <v>0</v>
      </c>
      <c r="AJ6" s="56">
        <f t="shared" si="101"/>
        <v>0</v>
      </c>
      <c r="AK6" s="56">
        <f t="shared" si="102"/>
        <v>0</v>
      </c>
      <c r="AL6" s="56">
        <f t="shared" si="103"/>
        <v>0</v>
      </c>
      <c r="AM6" s="56">
        <f t="shared" si="104"/>
        <v>0</v>
      </c>
      <c r="AN6" s="56">
        <f t="shared" si="105"/>
        <v>0</v>
      </c>
      <c r="AO6" s="56">
        <f t="shared" si="106"/>
        <v>0</v>
      </c>
      <c r="AP6" s="56">
        <f t="shared" si="107"/>
        <v>5.0071813809887206E-2</v>
      </c>
      <c r="AQ6" s="103"/>
      <c r="AR6" s="56">
        <f t="shared" si="108"/>
        <v>0</v>
      </c>
      <c r="AS6" s="56">
        <f t="shared" si="109"/>
        <v>0</v>
      </c>
      <c r="AT6" s="56">
        <f t="shared" si="110"/>
        <v>0</v>
      </c>
      <c r="AU6" s="56">
        <f t="shared" si="111"/>
        <v>0</v>
      </c>
      <c r="AV6" s="56">
        <f t="shared" si="112"/>
        <v>0</v>
      </c>
      <c r="AW6" s="56">
        <f t="shared" si="113"/>
        <v>0</v>
      </c>
      <c r="AX6" s="56">
        <f t="shared" si="114"/>
        <v>0</v>
      </c>
      <c r="AY6" s="56">
        <f t="shared" si="115"/>
        <v>0</v>
      </c>
      <c r="AZ6" s="56">
        <f t="shared" si="116"/>
        <v>0</v>
      </c>
      <c r="BA6" s="103"/>
      <c r="BB6" s="56">
        <f t="shared" si="117"/>
        <v>0</v>
      </c>
      <c r="BC6" s="56">
        <f t="shared" si="118"/>
        <v>0</v>
      </c>
      <c r="BD6" s="56">
        <f t="shared" si="119"/>
        <v>0</v>
      </c>
      <c r="BE6" s="56">
        <f t="shared" si="120"/>
        <v>0</v>
      </c>
      <c r="BF6" s="56">
        <f t="shared" si="121"/>
        <v>0</v>
      </c>
      <c r="BG6" s="56">
        <f t="shared" si="122"/>
        <v>0</v>
      </c>
      <c r="BH6" s="56">
        <f t="shared" si="123"/>
        <v>0</v>
      </c>
      <c r="BI6" s="56">
        <f t="shared" si="124"/>
        <v>0</v>
      </c>
      <c r="BJ6" s="56">
        <f t="shared" si="125"/>
        <v>0.10762392761532465</v>
      </c>
      <c r="BK6" s="103"/>
      <c r="BL6" s="56">
        <f t="shared" si="126"/>
        <v>0</v>
      </c>
      <c r="BM6" s="56">
        <f t="shared" si="127"/>
        <v>0</v>
      </c>
      <c r="BN6" s="56">
        <f t="shared" si="128"/>
        <v>0</v>
      </c>
      <c r="BO6" s="56">
        <f t="shared" si="129"/>
        <v>0</v>
      </c>
      <c r="BP6" s="56">
        <f t="shared" si="130"/>
        <v>0</v>
      </c>
      <c r="BQ6" s="56">
        <f t="shared" si="131"/>
        <v>0</v>
      </c>
      <c r="BR6" s="56">
        <f t="shared" si="132"/>
        <v>0</v>
      </c>
      <c r="BS6" s="56">
        <f t="shared" si="133"/>
        <v>0</v>
      </c>
      <c r="BT6" s="56">
        <f t="shared" si="134"/>
        <v>0</v>
      </c>
      <c r="BU6" s="103"/>
      <c r="BV6" s="56">
        <f t="shared" si="135"/>
        <v>0</v>
      </c>
      <c r="BW6" s="56">
        <f t="shared" si="136"/>
        <v>0</v>
      </c>
      <c r="BX6" s="56">
        <f t="shared" si="137"/>
        <v>0</v>
      </c>
      <c r="BY6" s="56">
        <f t="shared" si="138"/>
        <v>0</v>
      </c>
      <c r="BZ6" s="56">
        <f t="shared" si="139"/>
        <v>0</v>
      </c>
      <c r="CA6" s="56">
        <f t="shared" si="140"/>
        <v>0</v>
      </c>
      <c r="CB6" s="56">
        <f t="shared" si="141"/>
        <v>0</v>
      </c>
      <c r="CC6" s="56">
        <f t="shared" si="142"/>
        <v>0</v>
      </c>
      <c r="CD6" s="56">
        <f t="shared" si="143"/>
        <v>0.18982557447482784</v>
      </c>
      <c r="CE6" s="103"/>
      <c r="CF6" s="56">
        <f t="shared" si="144"/>
        <v>0</v>
      </c>
      <c r="CG6" s="56">
        <f t="shared" si="145"/>
        <v>0</v>
      </c>
      <c r="CH6" s="56">
        <f t="shared" si="146"/>
        <v>0</v>
      </c>
      <c r="CI6" s="56">
        <f t="shared" si="147"/>
        <v>0</v>
      </c>
      <c r="CJ6" s="56">
        <f t="shared" si="148"/>
        <v>0</v>
      </c>
      <c r="CK6" s="56">
        <f t="shared" si="149"/>
        <v>0</v>
      </c>
      <c r="CL6" s="56">
        <f t="shared" si="150"/>
        <v>0</v>
      </c>
      <c r="CM6" s="56">
        <f t="shared" si="151"/>
        <v>0</v>
      </c>
      <c r="CN6" s="56">
        <f t="shared" si="152"/>
        <v>0</v>
      </c>
      <c r="CO6" s="103"/>
      <c r="CP6" s="56">
        <f t="shared" si="153"/>
        <v>0</v>
      </c>
      <c r="CQ6" s="56">
        <f t="shared" si="154"/>
        <v>0</v>
      </c>
      <c r="CR6" s="56">
        <f t="shared" si="155"/>
        <v>0</v>
      </c>
      <c r="CS6" s="56">
        <f t="shared" si="156"/>
        <v>0</v>
      </c>
      <c r="CT6" s="56">
        <f t="shared" si="157"/>
        <v>0</v>
      </c>
      <c r="CU6" s="56">
        <f t="shared" si="158"/>
        <v>0</v>
      </c>
      <c r="CV6" s="56">
        <f t="shared" si="159"/>
        <v>0</v>
      </c>
      <c r="CW6" s="56">
        <f t="shared" si="160"/>
        <v>0.05</v>
      </c>
      <c r="CX6" s="56">
        <f t="shared" si="161"/>
        <v>0.25549938168119685</v>
      </c>
      <c r="CY6" s="103"/>
      <c r="CZ6" s="56">
        <f t="shared" si="162"/>
        <v>0</v>
      </c>
      <c r="DA6" s="56">
        <f t="shared" si="163"/>
        <v>0</v>
      </c>
      <c r="DB6" s="56">
        <f t="shared" si="164"/>
        <v>0</v>
      </c>
      <c r="DC6" s="56">
        <f t="shared" si="165"/>
        <v>0</v>
      </c>
      <c r="DD6" s="56">
        <f t="shared" si="166"/>
        <v>0</v>
      </c>
      <c r="DE6" s="56">
        <f t="shared" si="167"/>
        <v>0</v>
      </c>
      <c r="DF6" s="56">
        <f t="shared" si="168"/>
        <v>0</v>
      </c>
      <c r="DG6" s="56">
        <f t="shared" si="169"/>
        <v>0</v>
      </c>
      <c r="DH6" s="56">
        <f t="shared" si="170"/>
        <v>0</v>
      </c>
      <c r="DI6" s="103"/>
      <c r="DJ6" s="56">
        <f t="shared" si="171"/>
        <v>0</v>
      </c>
      <c r="DK6" s="56">
        <f t="shared" si="172"/>
        <v>0</v>
      </c>
      <c r="DL6" s="56">
        <f t="shared" si="173"/>
        <v>0</v>
      </c>
      <c r="DM6" s="56">
        <f t="shared" si="174"/>
        <v>0</v>
      </c>
      <c r="DN6" s="56">
        <f t="shared" si="175"/>
        <v>0</v>
      </c>
      <c r="DO6" s="56">
        <f t="shared" si="176"/>
        <v>0</v>
      </c>
      <c r="DP6" s="56">
        <f t="shared" si="177"/>
        <v>0</v>
      </c>
      <c r="DQ6" s="56">
        <f t="shared" si="178"/>
        <v>8.8054380491874709E-2</v>
      </c>
      <c r="DR6" s="56">
        <f t="shared" si="179"/>
        <v>0.27516743820550649</v>
      </c>
    </row>
    <row r="7" spans="1:203" x14ac:dyDescent="0.25">
      <c r="A7" s="10">
        <v>1987</v>
      </c>
      <c r="B7" s="103"/>
      <c r="C7" s="40">
        <f>'Czndvi_pos(1982-2013)for Design'!C7</f>
        <v>8.2726849523809509</v>
      </c>
      <c r="D7" s="40">
        <f>'Czndvi_pos(1982-2013)for Design'!D7</f>
        <v>8.8620436666666667</v>
      </c>
      <c r="E7" s="40">
        <f>'Czndvi_pos(1982-2013)for Design'!E7</f>
        <v>8.9881120952380957</v>
      </c>
      <c r="F7" s="40">
        <f>'Czndvi_pos(1982-2013)for Design'!F7</f>
        <v>6.2583343333333339</v>
      </c>
      <c r="G7" s="40">
        <f>'Czndvi_pos(1982-2013)for Design'!G7</f>
        <v>7.6249184761904756</v>
      </c>
      <c r="H7" s="40">
        <f>'Czndvi_pos(1982-2013)for Design'!H7</f>
        <v>7.2658894285714295</v>
      </c>
      <c r="I7" s="62">
        <f>'Czndvi_pos(1982-2013)for Design'!I7</f>
        <v>6.003360887445889</v>
      </c>
      <c r="J7" s="62">
        <f>'Czndvi_pos(1982-2013)for Design'!J7</f>
        <v>4.8104091904761903</v>
      </c>
      <c r="K7" s="62">
        <f>'Czndvi_pos(1982-2013)for Design'!K7</f>
        <v>6.414809142857143</v>
      </c>
      <c r="L7" s="103"/>
      <c r="M7" s="40">
        <f>'Czndvi_pos(1982-2013)for Design'!N7</f>
        <v>-3.4050573333333336</v>
      </c>
      <c r="N7" s="40">
        <f>'Czndvi_pos(1982-2013)for Design'!O7</f>
        <v>-2.5833246666666669</v>
      </c>
      <c r="O7" s="40">
        <f>'Czndvi_pos(1982-2013)for Design'!P7</f>
        <v>-2.884929333333333</v>
      </c>
      <c r="P7" s="40">
        <f>'Czndvi_pos(1982-2013)for Design'!Q7</f>
        <v>-2.5658500000000002</v>
      </c>
      <c r="Q7" s="40">
        <f>'Czndvi_pos(1982-2013)for Design'!R7</f>
        <v>-1.3674566666666668</v>
      </c>
      <c r="R7" s="40">
        <f>'Czndvi_pos(1982-2013)for Design'!S7</f>
        <v>-0.92034333333333329</v>
      </c>
      <c r="S7" s="62">
        <f>'Czndvi_pos(1982-2013)for Design'!T7</f>
        <v>-6.9123172121212111</v>
      </c>
      <c r="T7" s="62">
        <f>'Czndvi_pos(1982-2013)for Design'!U7</f>
        <v>-1.6076326666666667</v>
      </c>
      <c r="U7" s="62">
        <f>'Czndvi_pos(1982-2013)for Design'!V7</f>
        <v>-0.823882</v>
      </c>
      <c r="V7" s="105"/>
      <c r="W7" s="103"/>
      <c r="X7" s="56">
        <f t="shared" si="90"/>
        <v>0</v>
      </c>
      <c r="Y7" s="56">
        <f t="shared" si="91"/>
        <v>0</v>
      </c>
      <c r="Z7" s="56">
        <f t="shared" si="92"/>
        <v>0</v>
      </c>
      <c r="AA7" s="56">
        <f t="shared" si="93"/>
        <v>0</v>
      </c>
      <c r="AB7" s="56">
        <f t="shared" si="94"/>
        <v>0</v>
      </c>
      <c r="AC7" s="56">
        <f t="shared" si="95"/>
        <v>0</v>
      </c>
      <c r="AD7" s="56">
        <f t="shared" si="96"/>
        <v>0</v>
      </c>
      <c r="AE7" s="56">
        <f t="shared" si="97"/>
        <v>0</v>
      </c>
      <c r="AF7" s="56">
        <f t="shared" si="98"/>
        <v>0</v>
      </c>
      <c r="AG7" s="103"/>
      <c r="AH7" s="56">
        <f t="shared" si="99"/>
        <v>0</v>
      </c>
      <c r="AI7" s="56">
        <f t="shared" si="100"/>
        <v>0</v>
      </c>
      <c r="AJ7" s="56">
        <f t="shared" si="101"/>
        <v>0</v>
      </c>
      <c r="AK7" s="56">
        <f t="shared" si="102"/>
        <v>0</v>
      </c>
      <c r="AL7" s="56">
        <f t="shared" si="103"/>
        <v>0</v>
      </c>
      <c r="AM7" s="56">
        <f t="shared" si="104"/>
        <v>0</v>
      </c>
      <c r="AN7" s="56">
        <f t="shared" si="105"/>
        <v>0.20810268432059537</v>
      </c>
      <c r="AO7" s="56">
        <f t="shared" si="106"/>
        <v>0</v>
      </c>
      <c r="AP7" s="56">
        <f t="shared" si="107"/>
        <v>0</v>
      </c>
      <c r="AQ7" s="103"/>
      <c r="AR7" s="56">
        <f t="shared" si="108"/>
        <v>0</v>
      </c>
      <c r="AS7" s="56">
        <f t="shared" si="109"/>
        <v>0</v>
      </c>
      <c r="AT7" s="56">
        <f t="shared" si="110"/>
        <v>0</v>
      </c>
      <c r="AU7" s="56">
        <f t="shared" si="111"/>
        <v>0</v>
      </c>
      <c r="AV7" s="56">
        <f t="shared" si="112"/>
        <v>0</v>
      </c>
      <c r="AW7" s="56">
        <f t="shared" si="113"/>
        <v>0</v>
      </c>
      <c r="AX7" s="56">
        <f t="shared" si="114"/>
        <v>0</v>
      </c>
      <c r="AY7" s="56">
        <f t="shared" si="115"/>
        <v>0</v>
      </c>
      <c r="AZ7" s="56">
        <f t="shared" si="116"/>
        <v>0</v>
      </c>
      <c r="BA7" s="103"/>
      <c r="BB7" s="56">
        <f t="shared" si="117"/>
        <v>0</v>
      </c>
      <c r="BC7" s="56">
        <f t="shared" si="118"/>
        <v>0</v>
      </c>
      <c r="BD7" s="56">
        <f t="shared" si="119"/>
        <v>0</v>
      </c>
      <c r="BE7" s="56">
        <f t="shared" si="120"/>
        <v>0</v>
      </c>
      <c r="BF7" s="56">
        <f t="shared" si="121"/>
        <v>0</v>
      </c>
      <c r="BG7" s="56">
        <f t="shared" si="122"/>
        <v>0</v>
      </c>
      <c r="BH7" s="56">
        <f t="shared" si="123"/>
        <v>0.24915549378725346</v>
      </c>
      <c r="BI7" s="56">
        <f t="shared" si="124"/>
        <v>0</v>
      </c>
      <c r="BJ7" s="56">
        <f t="shared" si="125"/>
        <v>0</v>
      </c>
      <c r="BK7" s="103"/>
      <c r="BL7" s="56">
        <f t="shared" si="126"/>
        <v>0</v>
      </c>
      <c r="BM7" s="56">
        <f t="shared" si="127"/>
        <v>0</v>
      </c>
      <c r="BN7" s="56">
        <f t="shared" si="128"/>
        <v>0</v>
      </c>
      <c r="BO7" s="56">
        <f t="shared" si="129"/>
        <v>0</v>
      </c>
      <c r="BP7" s="56">
        <f t="shared" si="130"/>
        <v>0</v>
      </c>
      <c r="BQ7" s="56">
        <f t="shared" si="131"/>
        <v>0</v>
      </c>
      <c r="BR7" s="56">
        <f t="shared" si="132"/>
        <v>0</v>
      </c>
      <c r="BS7" s="56">
        <f t="shared" si="133"/>
        <v>0</v>
      </c>
      <c r="BT7" s="56">
        <f t="shared" si="134"/>
        <v>0</v>
      </c>
      <c r="BU7" s="103"/>
      <c r="BV7" s="56">
        <f t="shared" si="135"/>
        <v>0</v>
      </c>
      <c r="BW7" s="56">
        <f t="shared" si="136"/>
        <v>0</v>
      </c>
      <c r="BX7" s="56">
        <f t="shared" si="137"/>
        <v>0</v>
      </c>
      <c r="BY7" s="56">
        <f t="shared" si="138"/>
        <v>0</v>
      </c>
      <c r="BZ7" s="56">
        <f t="shared" si="139"/>
        <v>0</v>
      </c>
      <c r="CA7" s="56">
        <f t="shared" si="140"/>
        <v>0</v>
      </c>
      <c r="CB7" s="56">
        <f t="shared" si="141"/>
        <v>0.29912983689983896</v>
      </c>
      <c r="CC7" s="56">
        <f t="shared" si="142"/>
        <v>0</v>
      </c>
      <c r="CD7" s="56">
        <f t="shared" si="143"/>
        <v>0</v>
      </c>
      <c r="CE7" s="103"/>
      <c r="CF7" s="56">
        <f t="shared" si="144"/>
        <v>0</v>
      </c>
      <c r="CG7" s="56">
        <f t="shared" si="145"/>
        <v>0</v>
      </c>
      <c r="CH7" s="56">
        <f t="shared" si="146"/>
        <v>0</v>
      </c>
      <c r="CI7" s="56">
        <f t="shared" si="147"/>
        <v>0</v>
      </c>
      <c r="CJ7" s="56">
        <f t="shared" si="148"/>
        <v>0</v>
      </c>
      <c r="CK7" s="56">
        <f t="shared" si="149"/>
        <v>0</v>
      </c>
      <c r="CL7" s="56">
        <f t="shared" si="150"/>
        <v>0</v>
      </c>
      <c r="CM7" s="56">
        <f t="shared" si="151"/>
        <v>0</v>
      </c>
      <c r="CN7" s="56">
        <f t="shared" si="152"/>
        <v>0</v>
      </c>
      <c r="CO7" s="103"/>
      <c r="CP7" s="56">
        <f t="shared" si="153"/>
        <v>0.05</v>
      </c>
      <c r="CQ7" s="56">
        <f t="shared" si="154"/>
        <v>0</v>
      </c>
      <c r="CR7" s="56">
        <f t="shared" si="155"/>
        <v>0</v>
      </c>
      <c r="CS7" s="56">
        <f t="shared" si="156"/>
        <v>0</v>
      </c>
      <c r="CT7" s="56">
        <f t="shared" si="157"/>
        <v>0</v>
      </c>
      <c r="CU7" s="56">
        <f t="shared" si="158"/>
        <v>0</v>
      </c>
      <c r="CV7" s="56">
        <f t="shared" si="159"/>
        <v>0.33868973380792083</v>
      </c>
      <c r="CW7" s="56">
        <f t="shared" si="160"/>
        <v>0</v>
      </c>
      <c r="CX7" s="56">
        <f t="shared" si="161"/>
        <v>0</v>
      </c>
      <c r="CY7" s="103"/>
      <c r="CZ7" s="56">
        <f t="shared" si="162"/>
        <v>0</v>
      </c>
      <c r="DA7" s="56">
        <f t="shared" si="163"/>
        <v>0</v>
      </c>
      <c r="DB7" s="56">
        <f t="shared" si="164"/>
        <v>0</v>
      </c>
      <c r="DC7" s="56">
        <f t="shared" si="165"/>
        <v>0</v>
      </c>
      <c r="DD7" s="56">
        <f t="shared" si="166"/>
        <v>0</v>
      </c>
      <c r="DE7" s="56">
        <f t="shared" si="167"/>
        <v>0</v>
      </c>
      <c r="DF7" s="56">
        <f t="shared" si="168"/>
        <v>0</v>
      </c>
      <c r="DG7" s="56">
        <f t="shared" si="169"/>
        <v>0</v>
      </c>
      <c r="DH7" s="56">
        <f t="shared" si="170"/>
        <v>0</v>
      </c>
      <c r="DI7" s="103"/>
      <c r="DJ7" s="56">
        <f t="shared" si="171"/>
        <v>0.1353946592074676</v>
      </c>
      <c r="DK7" s="56">
        <f t="shared" si="172"/>
        <v>0</v>
      </c>
      <c r="DL7" s="56">
        <f t="shared" si="173"/>
        <v>0.05</v>
      </c>
      <c r="DM7" s="56">
        <f t="shared" si="174"/>
        <v>0</v>
      </c>
      <c r="DN7" s="56">
        <f t="shared" si="175"/>
        <v>0</v>
      </c>
      <c r="DO7" s="56">
        <f t="shared" si="176"/>
        <v>0</v>
      </c>
      <c r="DP7" s="56">
        <f t="shared" si="177"/>
        <v>0.35465731102709791</v>
      </c>
      <c r="DQ7" s="56">
        <f t="shared" si="178"/>
        <v>0</v>
      </c>
      <c r="DR7" s="56">
        <f t="shared" si="179"/>
        <v>0</v>
      </c>
    </row>
    <row r="8" spans="1:203" x14ac:dyDescent="0.25">
      <c r="A8" s="10">
        <v>1988</v>
      </c>
      <c r="B8" s="97"/>
      <c r="C8" s="40">
        <f>'Czndvi_pos(1982-2013)for Design'!C8</f>
        <v>4.4877807619047623</v>
      </c>
      <c r="D8" s="40">
        <f>'Czndvi_pos(1982-2013)for Design'!D8</f>
        <v>1.4059134761904761</v>
      </c>
      <c r="E8" s="40">
        <f>'Czndvi_pos(1982-2013)for Design'!E8</f>
        <v>2.4103962380952386</v>
      </c>
      <c r="F8" s="40">
        <f>'Czndvi_pos(1982-2013)for Design'!F8</f>
        <v>5.2408942857142851</v>
      </c>
      <c r="G8" s="40">
        <f>'Czndvi_pos(1982-2013)for Design'!G8</f>
        <v>3.5133855714285716</v>
      </c>
      <c r="H8" s="40">
        <f>'Czndvi_pos(1982-2013)for Design'!H8</f>
        <v>4.1779294761904762</v>
      </c>
      <c r="I8" s="62">
        <f>'Czndvi_pos(1982-2013)for Design'!I8</f>
        <v>4.3150837532467534</v>
      </c>
      <c r="J8" s="62">
        <f>'Czndvi_pos(1982-2013)for Design'!J8</f>
        <v>1.9252479999999994</v>
      </c>
      <c r="K8" s="62">
        <f>'Czndvi_pos(1982-2013)for Design'!K8</f>
        <v>2.4965280476190475</v>
      </c>
      <c r="L8" s="103"/>
      <c r="M8" s="40">
        <f>'Czndvi_pos(1982-2013)for Design'!N8</f>
        <v>-1.0719540000000001</v>
      </c>
      <c r="N8" s="40">
        <f>'Czndvi_pos(1982-2013)for Design'!O8</f>
        <v>1.4118879999999998</v>
      </c>
      <c r="O8" s="40">
        <f>'Czndvi_pos(1982-2013)for Design'!P8</f>
        <v>3.5162086666666661</v>
      </c>
      <c r="P8" s="40">
        <f>'Czndvi_pos(1982-2013)for Design'!Q8</f>
        <v>0.27226999999999962</v>
      </c>
      <c r="Q8" s="40">
        <f>'Czndvi_pos(1982-2013)for Design'!R8</f>
        <v>2.7573606666666661</v>
      </c>
      <c r="R8" s="40">
        <f>'Czndvi_pos(1982-2013)for Design'!S8</f>
        <v>0.761012666666667</v>
      </c>
      <c r="S8" s="62">
        <f>'Czndvi_pos(1982-2013)for Design'!T8</f>
        <v>-2.9970978787878786</v>
      </c>
      <c r="T8" s="62">
        <f>'Czndvi_pos(1982-2013)for Design'!U8</f>
        <v>0.46176866666666677</v>
      </c>
      <c r="U8" s="62">
        <f>'Czndvi_pos(1982-2013)for Design'!V8</f>
        <v>-4.9810866666666662</v>
      </c>
      <c r="V8" s="105"/>
      <c r="W8" s="103"/>
      <c r="X8" s="56">
        <f t="shared" si="90"/>
        <v>0</v>
      </c>
      <c r="Y8" s="56">
        <f t="shared" si="91"/>
        <v>0</v>
      </c>
      <c r="Z8" s="56">
        <f t="shared" si="92"/>
        <v>0</v>
      </c>
      <c r="AA8" s="56">
        <f t="shared" si="93"/>
        <v>0</v>
      </c>
      <c r="AB8" s="56">
        <f t="shared" si="94"/>
        <v>0</v>
      </c>
      <c r="AC8" s="56">
        <f t="shared" si="95"/>
        <v>0</v>
      </c>
      <c r="AD8" s="56">
        <f t="shared" si="96"/>
        <v>0</v>
      </c>
      <c r="AE8" s="56">
        <f t="shared" si="97"/>
        <v>0</v>
      </c>
      <c r="AF8" s="56">
        <f t="shared" si="98"/>
        <v>0</v>
      </c>
      <c r="AG8" s="103"/>
      <c r="AH8" s="56">
        <f t="shared" si="99"/>
        <v>0</v>
      </c>
      <c r="AI8" s="56">
        <f t="shared" si="100"/>
        <v>0</v>
      </c>
      <c r="AJ8" s="56">
        <f t="shared" si="101"/>
        <v>0</v>
      </c>
      <c r="AK8" s="56">
        <f t="shared" si="102"/>
        <v>0</v>
      </c>
      <c r="AL8" s="56">
        <f t="shared" si="103"/>
        <v>0</v>
      </c>
      <c r="AM8" s="56">
        <f t="shared" si="104"/>
        <v>0</v>
      </c>
      <c r="AN8" s="56">
        <f t="shared" si="105"/>
        <v>0</v>
      </c>
      <c r="AO8" s="56">
        <f t="shared" si="106"/>
        <v>0</v>
      </c>
      <c r="AP8" s="56">
        <f t="shared" si="107"/>
        <v>0</v>
      </c>
      <c r="AQ8" s="103"/>
      <c r="AR8" s="56">
        <f t="shared" si="108"/>
        <v>0</v>
      </c>
      <c r="AS8" s="56">
        <f t="shared" si="109"/>
        <v>0</v>
      </c>
      <c r="AT8" s="56">
        <f t="shared" si="110"/>
        <v>0</v>
      </c>
      <c r="AU8" s="56">
        <f t="shared" si="111"/>
        <v>0</v>
      </c>
      <c r="AV8" s="56">
        <f t="shared" si="112"/>
        <v>0</v>
      </c>
      <c r="AW8" s="56">
        <f t="shared" si="113"/>
        <v>0</v>
      </c>
      <c r="AX8" s="56">
        <f t="shared" si="114"/>
        <v>0</v>
      </c>
      <c r="AY8" s="56">
        <f t="shared" si="115"/>
        <v>0</v>
      </c>
      <c r="AZ8" s="56">
        <f t="shared" si="116"/>
        <v>0</v>
      </c>
      <c r="BA8" s="103"/>
      <c r="BB8" s="56">
        <f t="shared" si="117"/>
        <v>0</v>
      </c>
      <c r="BC8" s="56">
        <f t="shared" si="118"/>
        <v>0</v>
      </c>
      <c r="BD8" s="56">
        <f t="shared" si="119"/>
        <v>0</v>
      </c>
      <c r="BE8" s="56">
        <f t="shared" si="120"/>
        <v>0</v>
      </c>
      <c r="BF8" s="56">
        <f t="shared" si="121"/>
        <v>0</v>
      </c>
      <c r="BG8" s="56">
        <f t="shared" si="122"/>
        <v>0</v>
      </c>
      <c r="BH8" s="56">
        <f t="shared" si="123"/>
        <v>0</v>
      </c>
      <c r="BI8" s="56">
        <f t="shared" si="124"/>
        <v>0</v>
      </c>
      <c r="BJ8" s="56">
        <f t="shared" si="125"/>
        <v>0</v>
      </c>
      <c r="BK8" s="103"/>
      <c r="BL8" s="56">
        <f t="shared" si="126"/>
        <v>0</v>
      </c>
      <c r="BM8" s="56">
        <f t="shared" si="127"/>
        <v>0</v>
      </c>
      <c r="BN8" s="56">
        <f t="shared" si="128"/>
        <v>0</v>
      </c>
      <c r="BO8" s="56">
        <f t="shared" si="129"/>
        <v>0</v>
      </c>
      <c r="BP8" s="56">
        <f t="shared" si="130"/>
        <v>0</v>
      </c>
      <c r="BQ8" s="56">
        <f t="shared" si="131"/>
        <v>0</v>
      </c>
      <c r="BR8" s="56">
        <f t="shared" si="132"/>
        <v>0</v>
      </c>
      <c r="BS8" s="56">
        <f t="shared" si="133"/>
        <v>0</v>
      </c>
      <c r="BT8" s="56">
        <f t="shared" si="134"/>
        <v>0</v>
      </c>
      <c r="BU8" s="103"/>
      <c r="BV8" s="56">
        <f t="shared" si="135"/>
        <v>0</v>
      </c>
      <c r="BW8" s="56">
        <f t="shared" si="136"/>
        <v>0</v>
      </c>
      <c r="BX8" s="56">
        <f t="shared" si="137"/>
        <v>0</v>
      </c>
      <c r="BY8" s="56">
        <f t="shared" si="138"/>
        <v>0</v>
      </c>
      <c r="BZ8" s="56">
        <f t="shared" si="139"/>
        <v>0</v>
      </c>
      <c r="CA8" s="56">
        <f t="shared" si="140"/>
        <v>0</v>
      </c>
      <c r="CB8" s="56">
        <f t="shared" si="141"/>
        <v>0</v>
      </c>
      <c r="CC8" s="56">
        <f t="shared" si="142"/>
        <v>0</v>
      </c>
      <c r="CD8" s="56">
        <f t="shared" si="143"/>
        <v>0</v>
      </c>
      <c r="CE8" s="103"/>
      <c r="CF8" s="56">
        <f t="shared" si="144"/>
        <v>0</v>
      </c>
      <c r="CG8" s="56">
        <f t="shared" si="145"/>
        <v>0</v>
      </c>
      <c r="CH8" s="56">
        <f t="shared" si="146"/>
        <v>0</v>
      </c>
      <c r="CI8" s="56">
        <f t="shared" si="147"/>
        <v>0</v>
      </c>
      <c r="CJ8" s="56">
        <f t="shared" si="148"/>
        <v>0</v>
      </c>
      <c r="CK8" s="56">
        <f t="shared" si="149"/>
        <v>0</v>
      </c>
      <c r="CL8" s="56">
        <f t="shared" si="150"/>
        <v>0</v>
      </c>
      <c r="CM8" s="56">
        <f t="shared" si="151"/>
        <v>0</v>
      </c>
      <c r="CN8" s="56">
        <f t="shared" si="152"/>
        <v>0</v>
      </c>
      <c r="CO8" s="103"/>
      <c r="CP8" s="56">
        <f t="shared" si="153"/>
        <v>0</v>
      </c>
      <c r="CQ8" s="56">
        <f t="shared" si="154"/>
        <v>0</v>
      </c>
      <c r="CR8" s="56">
        <f t="shared" si="155"/>
        <v>0</v>
      </c>
      <c r="CS8" s="56">
        <f t="shared" si="156"/>
        <v>0</v>
      </c>
      <c r="CT8" s="56">
        <f t="shared" si="157"/>
        <v>0</v>
      </c>
      <c r="CU8" s="56">
        <f t="shared" si="158"/>
        <v>0</v>
      </c>
      <c r="CV8" s="56">
        <f t="shared" si="159"/>
        <v>0</v>
      </c>
      <c r="CW8" s="56">
        <f t="shared" si="160"/>
        <v>0</v>
      </c>
      <c r="CX8" s="56">
        <f t="shared" si="161"/>
        <v>0.10586592865477763</v>
      </c>
      <c r="CY8" s="103"/>
      <c r="CZ8" s="56">
        <f t="shared" si="162"/>
        <v>0</v>
      </c>
      <c r="DA8" s="56">
        <f t="shared" si="163"/>
        <v>0</v>
      </c>
      <c r="DB8" s="56">
        <f t="shared" si="164"/>
        <v>0</v>
      </c>
      <c r="DC8" s="56">
        <f t="shared" si="165"/>
        <v>0</v>
      </c>
      <c r="DD8" s="56">
        <f t="shared" si="166"/>
        <v>0</v>
      </c>
      <c r="DE8" s="56">
        <f t="shared" si="167"/>
        <v>0</v>
      </c>
      <c r="DF8" s="56">
        <f t="shared" si="168"/>
        <v>0</v>
      </c>
      <c r="DG8" s="56">
        <f t="shared" si="169"/>
        <v>0</v>
      </c>
      <c r="DH8" s="56">
        <f t="shared" si="170"/>
        <v>0</v>
      </c>
      <c r="DI8" s="103"/>
      <c r="DJ8" s="56">
        <f t="shared" si="171"/>
        <v>0</v>
      </c>
      <c r="DK8" s="56">
        <f t="shared" si="172"/>
        <v>0</v>
      </c>
      <c r="DL8" s="56">
        <f t="shared" si="173"/>
        <v>0</v>
      </c>
      <c r="DM8" s="56">
        <f t="shared" si="174"/>
        <v>0</v>
      </c>
      <c r="DN8" s="56">
        <f t="shared" si="175"/>
        <v>0</v>
      </c>
      <c r="DO8" s="56">
        <f t="shared" si="176"/>
        <v>0</v>
      </c>
      <c r="DP8" s="56">
        <f t="shared" si="177"/>
        <v>0</v>
      </c>
      <c r="DQ8" s="56">
        <f t="shared" si="178"/>
        <v>0</v>
      </c>
      <c r="DR8" s="56">
        <f t="shared" si="179"/>
        <v>0.13757076133240512</v>
      </c>
    </row>
    <row r="9" spans="1:203" x14ac:dyDescent="0.25">
      <c r="A9" s="10">
        <v>1989</v>
      </c>
      <c r="B9" s="97"/>
      <c r="C9" s="40">
        <f>'Czndvi_pos(1982-2013)for Design'!C9</f>
        <v>1.0190279047619046</v>
      </c>
      <c r="D9" s="40">
        <f>'Czndvi_pos(1982-2013)for Design'!D9</f>
        <v>0.95538361904761893</v>
      </c>
      <c r="E9" s="40">
        <f>'Czndvi_pos(1982-2013)for Design'!E9</f>
        <v>2.7958988571428574</v>
      </c>
      <c r="F9" s="40">
        <f>'Czndvi_pos(1982-2013)for Design'!F9</f>
        <v>2.7930735238095239</v>
      </c>
      <c r="G9" s="40">
        <f>'Czndvi_pos(1982-2013)for Design'!G9</f>
        <v>3.3258450952380962</v>
      </c>
      <c r="H9" s="40">
        <f>'Czndvi_pos(1982-2013)for Design'!H9</f>
        <v>7.3556432857142866</v>
      </c>
      <c r="I9" s="62">
        <f>'Czndvi_pos(1982-2013)for Design'!I9</f>
        <v>3.4945720389610391</v>
      </c>
      <c r="J9" s="62">
        <f>'Czndvi_pos(1982-2013)for Design'!J9</f>
        <v>-1.2826802857142856</v>
      </c>
      <c r="K9" s="62">
        <f>'Czndvi_pos(1982-2013)for Design'!K9</f>
        <v>1.5710623809523812</v>
      </c>
      <c r="L9" s="103"/>
      <c r="M9" s="40">
        <f>'Czndvi_pos(1982-2013)for Design'!N9</f>
        <v>1.4093453333333334</v>
      </c>
      <c r="N9" s="40">
        <f>'Czndvi_pos(1982-2013)for Design'!O9</f>
        <v>4.6177013333333328</v>
      </c>
      <c r="O9" s="40">
        <f>'Czndvi_pos(1982-2013)for Design'!P9</f>
        <v>3.9251440000000013</v>
      </c>
      <c r="P9" s="40">
        <f>'Czndvi_pos(1982-2013)for Design'!Q9</f>
        <v>3.7359519999999997</v>
      </c>
      <c r="Q9" s="40">
        <f>'Czndvi_pos(1982-2013)for Design'!R9</f>
        <v>2.6404013333333332</v>
      </c>
      <c r="R9" s="40">
        <f>'Czndvi_pos(1982-2013)for Design'!S9</f>
        <v>4.1955313333333333</v>
      </c>
      <c r="S9" s="62">
        <f>'Czndvi_pos(1982-2013)for Design'!T9</f>
        <v>0.10695903030303018</v>
      </c>
      <c r="T9" s="62">
        <f>'Czndvi_pos(1982-2013)for Design'!U9</f>
        <v>1.9838946666666664</v>
      </c>
      <c r="U9" s="62">
        <f>'Czndvi_pos(1982-2013)for Design'!V9</f>
        <v>2.7628679999999997</v>
      </c>
      <c r="V9" s="105"/>
      <c r="W9" s="103"/>
      <c r="X9" s="56">
        <f t="shared" si="90"/>
        <v>0</v>
      </c>
      <c r="Y9" s="56">
        <f t="shared" si="91"/>
        <v>0</v>
      </c>
      <c r="Z9" s="56">
        <f t="shared" si="92"/>
        <v>0</v>
      </c>
      <c r="AA9" s="56">
        <f t="shared" si="93"/>
        <v>0</v>
      </c>
      <c r="AB9" s="56">
        <f t="shared" si="94"/>
        <v>0</v>
      </c>
      <c r="AC9" s="56">
        <f t="shared" si="95"/>
        <v>0</v>
      </c>
      <c r="AD9" s="56">
        <f t="shared" si="96"/>
        <v>0</v>
      </c>
      <c r="AE9" s="56">
        <f t="shared" si="97"/>
        <v>0</v>
      </c>
      <c r="AF9" s="56">
        <f t="shared" si="98"/>
        <v>0</v>
      </c>
      <c r="AG9" s="103"/>
      <c r="AH9" s="56">
        <f t="shared" si="99"/>
        <v>0</v>
      </c>
      <c r="AI9" s="56">
        <f t="shared" si="100"/>
        <v>0</v>
      </c>
      <c r="AJ9" s="56">
        <f t="shared" si="101"/>
        <v>0</v>
      </c>
      <c r="AK9" s="56">
        <f t="shared" si="102"/>
        <v>0</v>
      </c>
      <c r="AL9" s="56">
        <f t="shared" si="103"/>
        <v>0</v>
      </c>
      <c r="AM9" s="56">
        <f t="shared" si="104"/>
        <v>0</v>
      </c>
      <c r="AN9" s="56">
        <f t="shared" si="105"/>
        <v>0</v>
      </c>
      <c r="AO9" s="56">
        <f t="shared" si="106"/>
        <v>0</v>
      </c>
      <c r="AP9" s="56">
        <f t="shared" si="107"/>
        <v>0</v>
      </c>
      <c r="AQ9" s="103"/>
      <c r="AR9" s="56">
        <f t="shared" si="108"/>
        <v>0</v>
      </c>
      <c r="AS9" s="56">
        <f t="shared" si="109"/>
        <v>0</v>
      </c>
      <c r="AT9" s="56">
        <f t="shared" si="110"/>
        <v>0</v>
      </c>
      <c r="AU9" s="56">
        <f t="shared" si="111"/>
        <v>0</v>
      </c>
      <c r="AV9" s="56">
        <f t="shared" si="112"/>
        <v>0</v>
      </c>
      <c r="AW9" s="56">
        <f t="shared" si="113"/>
        <v>0</v>
      </c>
      <c r="AX9" s="56">
        <f t="shared" si="114"/>
        <v>0</v>
      </c>
      <c r="AY9" s="56">
        <f t="shared" si="115"/>
        <v>0</v>
      </c>
      <c r="AZ9" s="56">
        <f t="shared" si="116"/>
        <v>0</v>
      </c>
      <c r="BA9" s="103"/>
      <c r="BB9" s="56">
        <f t="shared" si="117"/>
        <v>0</v>
      </c>
      <c r="BC9" s="56">
        <f t="shared" si="118"/>
        <v>0</v>
      </c>
      <c r="BD9" s="56">
        <f t="shared" si="119"/>
        <v>0</v>
      </c>
      <c r="BE9" s="56">
        <f t="shared" si="120"/>
        <v>0</v>
      </c>
      <c r="BF9" s="56">
        <f t="shared" si="121"/>
        <v>0</v>
      </c>
      <c r="BG9" s="56">
        <f t="shared" si="122"/>
        <v>0</v>
      </c>
      <c r="BH9" s="56">
        <f t="shared" si="123"/>
        <v>0</v>
      </c>
      <c r="BI9" s="56">
        <f t="shared" si="124"/>
        <v>0</v>
      </c>
      <c r="BJ9" s="56">
        <f t="shared" si="125"/>
        <v>0</v>
      </c>
      <c r="BK9" s="103"/>
      <c r="BL9" s="56">
        <f t="shared" si="126"/>
        <v>0</v>
      </c>
      <c r="BM9" s="56">
        <f t="shared" si="127"/>
        <v>0</v>
      </c>
      <c r="BN9" s="56">
        <f t="shared" si="128"/>
        <v>0</v>
      </c>
      <c r="BO9" s="56">
        <f t="shared" si="129"/>
        <v>0</v>
      </c>
      <c r="BP9" s="56">
        <f t="shared" si="130"/>
        <v>0</v>
      </c>
      <c r="BQ9" s="56">
        <f t="shared" si="131"/>
        <v>0</v>
      </c>
      <c r="BR9" s="56">
        <f t="shared" si="132"/>
        <v>0</v>
      </c>
      <c r="BS9" s="56">
        <f t="shared" si="133"/>
        <v>0</v>
      </c>
      <c r="BT9" s="56">
        <f t="shared" si="134"/>
        <v>0</v>
      </c>
      <c r="BU9" s="103"/>
      <c r="BV9" s="56">
        <f t="shared" si="135"/>
        <v>0</v>
      </c>
      <c r="BW9" s="56">
        <f t="shared" si="136"/>
        <v>0</v>
      </c>
      <c r="BX9" s="56">
        <f t="shared" si="137"/>
        <v>0</v>
      </c>
      <c r="BY9" s="56">
        <f t="shared" si="138"/>
        <v>0</v>
      </c>
      <c r="BZ9" s="56">
        <f t="shared" si="139"/>
        <v>0</v>
      </c>
      <c r="CA9" s="56">
        <f t="shared" si="140"/>
        <v>0</v>
      </c>
      <c r="CB9" s="56">
        <f t="shared" si="141"/>
        <v>0</v>
      </c>
      <c r="CC9" s="56">
        <f t="shared" si="142"/>
        <v>0</v>
      </c>
      <c r="CD9" s="56">
        <f t="shared" si="143"/>
        <v>0</v>
      </c>
      <c r="CE9" s="103"/>
      <c r="CF9" s="56">
        <f t="shared" si="144"/>
        <v>0</v>
      </c>
      <c r="CG9" s="56">
        <f t="shared" si="145"/>
        <v>0</v>
      </c>
      <c r="CH9" s="56">
        <f t="shared" si="146"/>
        <v>0</v>
      </c>
      <c r="CI9" s="56">
        <f t="shared" si="147"/>
        <v>0</v>
      </c>
      <c r="CJ9" s="56">
        <f t="shared" si="148"/>
        <v>0</v>
      </c>
      <c r="CK9" s="56">
        <f t="shared" si="149"/>
        <v>0</v>
      </c>
      <c r="CL9" s="56">
        <f t="shared" si="150"/>
        <v>0</v>
      </c>
      <c r="CM9" s="56">
        <f t="shared" si="151"/>
        <v>0</v>
      </c>
      <c r="CN9" s="56">
        <f t="shared" si="152"/>
        <v>0</v>
      </c>
      <c r="CO9" s="103"/>
      <c r="CP9" s="56">
        <f t="shared" si="153"/>
        <v>0</v>
      </c>
      <c r="CQ9" s="56">
        <f t="shared" si="154"/>
        <v>0</v>
      </c>
      <c r="CR9" s="56">
        <f t="shared" si="155"/>
        <v>0</v>
      </c>
      <c r="CS9" s="56">
        <f t="shared" si="156"/>
        <v>0</v>
      </c>
      <c r="CT9" s="56">
        <f t="shared" si="157"/>
        <v>0</v>
      </c>
      <c r="CU9" s="56">
        <f t="shared" si="158"/>
        <v>0</v>
      </c>
      <c r="CV9" s="56">
        <f t="shared" si="159"/>
        <v>0</v>
      </c>
      <c r="CW9" s="56">
        <f t="shared" si="160"/>
        <v>0</v>
      </c>
      <c r="CX9" s="56">
        <f t="shared" si="161"/>
        <v>0</v>
      </c>
      <c r="CY9" s="103"/>
      <c r="CZ9" s="56">
        <f t="shared" si="162"/>
        <v>0</v>
      </c>
      <c r="DA9" s="56">
        <f t="shared" si="163"/>
        <v>0</v>
      </c>
      <c r="DB9" s="56">
        <f t="shared" si="164"/>
        <v>0</v>
      </c>
      <c r="DC9" s="56">
        <f t="shared" si="165"/>
        <v>0</v>
      </c>
      <c r="DD9" s="56">
        <f t="shared" si="166"/>
        <v>0</v>
      </c>
      <c r="DE9" s="56">
        <f t="shared" si="167"/>
        <v>0</v>
      </c>
      <c r="DF9" s="56">
        <f t="shared" si="168"/>
        <v>0</v>
      </c>
      <c r="DG9" s="56">
        <f t="shared" si="169"/>
        <v>0.05</v>
      </c>
      <c r="DH9" s="56">
        <f t="shared" si="170"/>
        <v>0</v>
      </c>
      <c r="DI9" s="103"/>
      <c r="DJ9" s="56">
        <f t="shared" si="171"/>
        <v>0</v>
      </c>
      <c r="DK9" s="56">
        <f t="shared" si="172"/>
        <v>0</v>
      </c>
      <c r="DL9" s="56">
        <f t="shared" si="173"/>
        <v>0</v>
      </c>
      <c r="DM9" s="56">
        <f t="shared" si="174"/>
        <v>0</v>
      </c>
      <c r="DN9" s="56">
        <f t="shared" si="175"/>
        <v>0</v>
      </c>
      <c r="DO9" s="56">
        <f t="shared" si="176"/>
        <v>0</v>
      </c>
      <c r="DP9" s="56">
        <f t="shared" si="177"/>
        <v>0</v>
      </c>
      <c r="DQ9" s="56">
        <f t="shared" si="178"/>
        <v>0</v>
      </c>
      <c r="DR9" s="56">
        <f t="shared" si="179"/>
        <v>0</v>
      </c>
    </row>
    <row r="10" spans="1:203" x14ac:dyDescent="0.25">
      <c r="A10" s="10">
        <v>1990</v>
      </c>
      <c r="B10" s="97"/>
      <c r="C10" s="40">
        <f>'Czndvi_pos(1982-2013)for Design'!C10</f>
        <v>4.6486217142857136</v>
      </c>
      <c r="D10" s="40">
        <f>'Czndvi_pos(1982-2013)for Design'!D10</f>
        <v>2.9705885238095253</v>
      </c>
      <c r="E10" s="40">
        <f>'Czndvi_pos(1982-2013)for Design'!E10</f>
        <v>-1.0059480476190474</v>
      </c>
      <c r="F10" s="40">
        <f>'Czndvi_pos(1982-2013)for Design'!F10</f>
        <v>7.7156795238095262</v>
      </c>
      <c r="G10" s="40">
        <f>'Czndvi_pos(1982-2013)for Design'!G10</f>
        <v>-1.519101380952381</v>
      </c>
      <c r="H10" s="40">
        <f>'Czndvi_pos(1982-2013)for Design'!H10</f>
        <v>3.7148335714285721</v>
      </c>
      <c r="I10" s="62">
        <f>'Czndvi_pos(1982-2013)for Design'!I10</f>
        <v>-2.0696632554112564</v>
      </c>
      <c r="J10" s="62">
        <f>'Czndvi_pos(1982-2013)for Design'!J10</f>
        <v>-2.1433632380952368</v>
      </c>
      <c r="K10" s="62">
        <f>'Czndvi_pos(1982-2013)for Design'!K10</f>
        <v>-0.85504652380952395</v>
      </c>
      <c r="L10" s="103"/>
      <c r="M10" s="40">
        <f>'Czndvi_pos(1982-2013)for Design'!N10</f>
        <v>1.6421866666666665</v>
      </c>
      <c r="N10" s="40">
        <f>'Czndvi_pos(1982-2013)for Design'!O10</f>
        <v>0.72467733333333328</v>
      </c>
      <c r="O10" s="40">
        <f>'Czndvi_pos(1982-2013)for Design'!P10</f>
        <v>0.150732</v>
      </c>
      <c r="P10" s="40">
        <f>'Czndvi_pos(1982-2013)for Design'!Q10</f>
        <v>2.1058946666666665</v>
      </c>
      <c r="Q10" s="40">
        <f>'Czndvi_pos(1982-2013)for Design'!R10</f>
        <v>1.1049606666666669</v>
      </c>
      <c r="R10" s="40">
        <f>'Czndvi_pos(1982-2013)for Design'!S10</f>
        <v>-0.88024999999999987</v>
      </c>
      <c r="S10" s="62">
        <f>'Czndvi_pos(1982-2013)for Design'!T10</f>
        <v>4.9637550303030302</v>
      </c>
      <c r="T10" s="62">
        <f>'Czndvi_pos(1982-2013)for Design'!U10</f>
        <v>0.30138133333333328</v>
      </c>
      <c r="U10" s="62">
        <f>'Czndvi_pos(1982-2013)for Design'!V10</f>
        <v>1.4142733333333335</v>
      </c>
      <c r="V10" s="105"/>
      <c r="W10" s="103"/>
      <c r="X10" s="56">
        <f t="shared" si="90"/>
        <v>0</v>
      </c>
      <c r="Y10" s="56">
        <f t="shared" si="91"/>
        <v>0</v>
      </c>
      <c r="Z10" s="56">
        <f t="shared" si="92"/>
        <v>0</v>
      </c>
      <c r="AA10" s="56">
        <f t="shared" si="93"/>
        <v>0</v>
      </c>
      <c r="AB10" s="56">
        <f t="shared" si="94"/>
        <v>0</v>
      </c>
      <c r="AC10" s="56">
        <f t="shared" si="95"/>
        <v>0</v>
      </c>
      <c r="AD10" s="56">
        <f t="shared" si="96"/>
        <v>0</v>
      </c>
      <c r="AE10" s="56">
        <f t="shared" si="97"/>
        <v>0</v>
      </c>
      <c r="AF10" s="56">
        <f t="shared" si="98"/>
        <v>0</v>
      </c>
      <c r="AG10" s="103"/>
      <c r="AH10" s="56">
        <f t="shared" si="99"/>
        <v>0</v>
      </c>
      <c r="AI10" s="56">
        <f t="shared" si="100"/>
        <v>0</v>
      </c>
      <c r="AJ10" s="56">
        <f t="shared" si="101"/>
        <v>0</v>
      </c>
      <c r="AK10" s="56">
        <f t="shared" si="102"/>
        <v>0</v>
      </c>
      <c r="AL10" s="56">
        <f t="shared" si="103"/>
        <v>0</v>
      </c>
      <c r="AM10" s="56">
        <f t="shared" si="104"/>
        <v>0</v>
      </c>
      <c r="AN10" s="56">
        <f t="shared" si="105"/>
        <v>0</v>
      </c>
      <c r="AO10" s="56">
        <f t="shared" si="106"/>
        <v>0</v>
      </c>
      <c r="AP10" s="56">
        <f t="shared" si="107"/>
        <v>0</v>
      </c>
      <c r="AQ10" s="103"/>
      <c r="AR10" s="56">
        <f t="shared" si="108"/>
        <v>0</v>
      </c>
      <c r="AS10" s="56">
        <f t="shared" si="109"/>
        <v>0</v>
      </c>
      <c r="AT10" s="56">
        <f t="shared" si="110"/>
        <v>0</v>
      </c>
      <c r="AU10" s="56">
        <f t="shared" si="111"/>
        <v>0</v>
      </c>
      <c r="AV10" s="56">
        <f t="shared" si="112"/>
        <v>0</v>
      </c>
      <c r="AW10" s="56">
        <f t="shared" si="113"/>
        <v>0</v>
      </c>
      <c r="AX10" s="56">
        <f t="shared" si="114"/>
        <v>0</v>
      </c>
      <c r="AY10" s="56">
        <f t="shared" si="115"/>
        <v>0</v>
      </c>
      <c r="AZ10" s="56">
        <f t="shared" si="116"/>
        <v>0</v>
      </c>
      <c r="BA10" s="103"/>
      <c r="BB10" s="56">
        <f t="shared" si="117"/>
        <v>0</v>
      </c>
      <c r="BC10" s="56">
        <f t="shared" si="118"/>
        <v>0</v>
      </c>
      <c r="BD10" s="56">
        <f t="shared" si="119"/>
        <v>0</v>
      </c>
      <c r="BE10" s="56">
        <f t="shared" si="120"/>
        <v>0</v>
      </c>
      <c r="BF10" s="56">
        <f t="shared" si="121"/>
        <v>0</v>
      </c>
      <c r="BG10" s="56">
        <f t="shared" si="122"/>
        <v>0</v>
      </c>
      <c r="BH10" s="56">
        <f t="shared" si="123"/>
        <v>0</v>
      </c>
      <c r="BI10" s="56">
        <f t="shared" si="124"/>
        <v>0</v>
      </c>
      <c r="BJ10" s="56">
        <f t="shared" si="125"/>
        <v>0</v>
      </c>
      <c r="BK10" s="103"/>
      <c r="BL10" s="56">
        <f t="shared" si="126"/>
        <v>0</v>
      </c>
      <c r="BM10" s="56">
        <f t="shared" si="127"/>
        <v>0</v>
      </c>
      <c r="BN10" s="56">
        <f t="shared" si="128"/>
        <v>0</v>
      </c>
      <c r="BO10" s="56">
        <f t="shared" si="129"/>
        <v>0</v>
      </c>
      <c r="BP10" s="56">
        <f t="shared" si="130"/>
        <v>0</v>
      </c>
      <c r="BQ10" s="56">
        <f t="shared" si="131"/>
        <v>0</v>
      </c>
      <c r="BR10" s="56">
        <f t="shared" si="132"/>
        <v>0.05</v>
      </c>
      <c r="BS10" s="56">
        <f t="shared" si="133"/>
        <v>0</v>
      </c>
      <c r="BT10" s="56">
        <f t="shared" si="134"/>
        <v>0</v>
      </c>
      <c r="BU10" s="103"/>
      <c r="BV10" s="56">
        <f t="shared" si="135"/>
        <v>0</v>
      </c>
      <c r="BW10" s="56">
        <f t="shared" si="136"/>
        <v>0</v>
      </c>
      <c r="BX10" s="56">
        <f t="shared" si="137"/>
        <v>0</v>
      </c>
      <c r="BY10" s="56">
        <f t="shared" si="138"/>
        <v>0</v>
      </c>
      <c r="BZ10" s="56">
        <f t="shared" si="139"/>
        <v>0</v>
      </c>
      <c r="CA10" s="56">
        <f t="shared" si="140"/>
        <v>0</v>
      </c>
      <c r="CB10" s="56">
        <f t="shared" si="141"/>
        <v>0</v>
      </c>
      <c r="CC10" s="56">
        <f t="shared" si="142"/>
        <v>0</v>
      </c>
      <c r="CD10" s="56">
        <f t="shared" si="143"/>
        <v>0</v>
      </c>
      <c r="CE10" s="103"/>
      <c r="CF10" s="56">
        <f t="shared" si="144"/>
        <v>0</v>
      </c>
      <c r="CG10" s="56">
        <f t="shared" si="145"/>
        <v>0</v>
      </c>
      <c r="CH10" s="56">
        <f t="shared" si="146"/>
        <v>0</v>
      </c>
      <c r="CI10" s="56">
        <f t="shared" si="147"/>
        <v>0</v>
      </c>
      <c r="CJ10" s="56">
        <f t="shared" si="148"/>
        <v>0</v>
      </c>
      <c r="CK10" s="56">
        <f t="shared" si="149"/>
        <v>0</v>
      </c>
      <c r="CL10" s="56">
        <f t="shared" si="150"/>
        <v>6.9820487377314E-2</v>
      </c>
      <c r="CM10" s="56">
        <f t="shared" si="151"/>
        <v>5.1752140938744494E-2</v>
      </c>
      <c r="CN10" s="56">
        <f t="shared" si="152"/>
        <v>0</v>
      </c>
      <c r="CO10" s="103"/>
      <c r="CP10" s="56">
        <f t="shared" si="153"/>
        <v>0</v>
      </c>
      <c r="CQ10" s="56">
        <f t="shared" si="154"/>
        <v>0</v>
      </c>
      <c r="CR10" s="56">
        <f t="shared" si="155"/>
        <v>0</v>
      </c>
      <c r="CS10" s="56">
        <f t="shared" si="156"/>
        <v>0</v>
      </c>
      <c r="CT10" s="56">
        <f t="shared" si="157"/>
        <v>0</v>
      </c>
      <c r="CU10" s="56">
        <f t="shared" si="158"/>
        <v>0</v>
      </c>
      <c r="CV10" s="56">
        <f t="shared" si="159"/>
        <v>0</v>
      </c>
      <c r="CW10" s="56">
        <f t="shared" si="160"/>
        <v>0</v>
      </c>
      <c r="CX10" s="56">
        <f t="shared" si="161"/>
        <v>0</v>
      </c>
      <c r="CY10" s="103"/>
      <c r="CZ10" s="56">
        <f t="shared" si="162"/>
        <v>0</v>
      </c>
      <c r="DA10" s="56">
        <f t="shared" si="163"/>
        <v>0</v>
      </c>
      <c r="DB10" s="56">
        <f t="shared" si="164"/>
        <v>0.05</v>
      </c>
      <c r="DC10" s="56">
        <f t="shared" si="165"/>
        <v>0</v>
      </c>
      <c r="DD10" s="56">
        <f t="shared" si="166"/>
        <v>0.05</v>
      </c>
      <c r="DE10" s="56">
        <f t="shared" si="167"/>
        <v>0</v>
      </c>
      <c r="DF10" s="56">
        <f t="shared" si="168"/>
        <v>0.10559674088463987</v>
      </c>
      <c r="DG10" s="56">
        <f t="shared" si="169"/>
        <v>8.735685057914519E-2</v>
      </c>
      <c r="DH10" s="56">
        <f t="shared" si="170"/>
        <v>0.05</v>
      </c>
      <c r="DI10" s="103"/>
      <c r="DJ10" s="56">
        <f t="shared" si="171"/>
        <v>0</v>
      </c>
      <c r="DK10" s="56">
        <f t="shared" si="172"/>
        <v>0</v>
      </c>
      <c r="DL10" s="56">
        <f t="shared" si="173"/>
        <v>0</v>
      </c>
      <c r="DM10" s="56">
        <f t="shared" si="174"/>
        <v>0</v>
      </c>
      <c r="DN10" s="56">
        <f t="shared" si="175"/>
        <v>0</v>
      </c>
      <c r="DO10" s="56">
        <f t="shared" si="176"/>
        <v>0</v>
      </c>
      <c r="DP10" s="56">
        <f t="shared" si="177"/>
        <v>0</v>
      </c>
      <c r="DQ10" s="56">
        <f t="shared" si="178"/>
        <v>0</v>
      </c>
      <c r="DR10" s="56">
        <f t="shared" si="179"/>
        <v>0</v>
      </c>
    </row>
    <row r="11" spans="1:203" x14ac:dyDescent="0.25">
      <c r="A11" s="10">
        <v>1991</v>
      </c>
      <c r="B11" s="97"/>
      <c r="C11" s="40">
        <f>'Czndvi_pos(1982-2013)for Design'!C11</f>
        <v>-3.8479325238095239</v>
      </c>
      <c r="D11" s="40">
        <f>'Czndvi_pos(1982-2013)for Design'!D11</f>
        <v>-1.3866969999999998</v>
      </c>
      <c r="E11" s="40">
        <f>'Czndvi_pos(1982-2013)for Design'!E11</f>
        <v>-4.1045878095238093</v>
      </c>
      <c r="F11" s="40">
        <f>'Czndvi_pos(1982-2013)for Design'!F11</f>
        <v>-5.5893103809523801</v>
      </c>
      <c r="G11" s="40">
        <f>'Czndvi_pos(1982-2013)for Design'!G11</f>
        <v>-6.5290946190476191</v>
      </c>
      <c r="H11" s="40">
        <f>'Czndvi_pos(1982-2013)for Design'!H11</f>
        <v>-5.2708821904761907</v>
      </c>
      <c r="I11" s="62">
        <f>'Czndvi_pos(1982-2013)for Design'!I11</f>
        <v>1.4773966493506494</v>
      </c>
      <c r="J11" s="62">
        <f>'Czndvi_pos(1982-2013)for Design'!J11</f>
        <v>-3.7625033333333335</v>
      </c>
      <c r="K11" s="62">
        <f>'Czndvi_pos(1982-2013)for Design'!K11</f>
        <v>-1.2103668571428572</v>
      </c>
      <c r="L11" s="103"/>
      <c r="M11" s="40">
        <f>'Czndvi_pos(1982-2013)for Design'!N11</f>
        <v>-2.1856960000000001</v>
      </c>
      <c r="N11" s="40">
        <f>'Czndvi_pos(1982-2013)for Design'!O11</f>
        <v>-1.2608353333333331</v>
      </c>
      <c r="O11" s="40">
        <f>'Czndvi_pos(1982-2013)for Design'!P11</f>
        <v>-2.0265946666666661</v>
      </c>
      <c r="P11" s="40">
        <f>'Czndvi_pos(1982-2013)for Design'!Q11</f>
        <v>-3.607742</v>
      </c>
      <c r="Q11" s="40">
        <f>'Czndvi_pos(1982-2013)for Design'!R11</f>
        <v>-6.4821360000000015</v>
      </c>
      <c r="R11" s="40">
        <f>'Czndvi_pos(1982-2013)for Design'!S11</f>
        <v>-6.3268180000000003</v>
      </c>
      <c r="S11" s="62">
        <f>'Czndvi_pos(1982-2013)for Design'!T11</f>
        <v>-3.4735278787878792</v>
      </c>
      <c r="T11" s="62">
        <f>'Czndvi_pos(1982-2013)for Design'!U11</f>
        <v>-9.0953039999999987</v>
      </c>
      <c r="U11" s="62">
        <f>'Czndvi_pos(1982-2013)for Design'!V11</f>
        <v>-6.4588479999999997</v>
      </c>
      <c r="V11" s="105"/>
      <c r="W11" s="103"/>
      <c r="X11" s="56">
        <f t="shared" si="90"/>
        <v>0</v>
      </c>
      <c r="Y11" s="56">
        <f t="shared" si="91"/>
        <v>0</v>
      </c>
      <c r="Z11" s="56">
        <f t="shared" si="92"/>
        <v>0.05</v>
      </c>
      <c r="AA11" s="56">
        <f t="shared" si="93"/>
        <v>0</v>
      </c>
      <c r="AB11" s="56">
        <f t="shared" si="94"/>
        <v>0.19401599453624355</v>
      </c>
      <c r="AC11" s="56">
        <f t="shared" si="95"/>
        <v>0</v>
      </c>
      <c r="AD11" s="56">
        <f t="shared" si="96"/>
        <v>0</v>
      </c>
      <c r="AE11" s="56">
        <f t="shared" si="97"/>
        <v>0.05</v>
      </c>
      <c r="AF11" s="56">
        <f t="shared" si="98"/>
        <v>0</v>
      </c>
      <c r="AG11" s="103"/>
      <c r="AH11" s="56">
        <f t="shared" si="99"/>
        <v>0</v>
      </c>
      <c r="AI11" s="56">
        <f t="shared" si="100"/>
        <v>0</v>
      </c>
      <c r="AJ11" s="56">
        <f t="shared" si="101"/>
        <v>0</v>
      </c>
      <c r="AK11" s="56">
        <f t="shared" si="102"/>
        <v>0</v>
      </c>
      <c r="AL11" s="56">
        <f t="shared" si="103"/>
        <v>0</v>
      </c>
      <c r="AM11" s="56">
        <f t="shared" si="104"/>
        <v>0.15920921030040566</v>
      </c>
      <c r="AN11" s="56">
        <f t="shared" si="105"/>
        <v>0</v>
      </c>
      <c r="AO11" s="56">
        <f t="shared" si="106"/>
        <v>0.3461549325217439</v>
      </c>
      <c r="AP11" s="56">
        <f t="shared" si="107"/>
        <v>0</v>
      </c>
      <c r="AQ11" s="103"/>
      <c r="AR11" s="56">
        <f t="shared" si="108"/>
        <v>0.05</v>
      </c>
      <c r="AS11" s="56">
        <f t="shared" si="109"/>
        <v>0</v>
      </c>
      <c r="AT11" s="56">
        <f t="shared" si="110"/>
        <v>9.9119569407725205E-2</v>
      </c>
      <c r="AU11" s="56">
        <f t="shared" si="111"/>
        <v>0.1155497037215774</v>
      </c>
      <c r="AV11" s="56">
        <f t="shared" si="112"/>
        <v>0.28108325970741416</v>
      </c>
      <c r="AW11" s="56">
        <f t="shared" si="113"/>
        <v>0</v>
      </c>
      <c r="AX11" s="56">
        <f t="shared" si="114"/>
        <v>0</v>
      </c>
      <c r="AY11" s="56">
        <f t="shared" si="115"/>
        <v>5.4031949402777238E-2</v>
      </c>
      <c r="AZ11" s="56">
        <f t="shared" si="116"/>
        <v>0</v>
      </c>
      <c r="BA11" s="103"/>
      <c r="BB11" s="56">
        <f t="shared" si="117"/>
        <v>0</v>
      </c>
      <c r="BC11" s="56">
        <f t="shared" si="118"/>
        <v>0</v>
      </c>
      <c r="BD11" s="56">
        <f t="shared" si="119"/>
        <v>0</v>
      </c>
      <c r="BE11" s="56">
        <f t="shared" si="120"/>
        <v>0</v>
      </c>
      <c r="BF11" s="56">
        <f t="shared" si="121"/>
        <v>0.10333045460343392</v>
      </c>
      <c r="BG11" s="56">
        <f t="shared" si="122"/>
        <v>0.19932536129819753</v>
      </c>
      <c r="BH11" s="56">
        <f t="shared" si="123"/>
        <v>0</v>
      </c>
      <c r="BI11" s="56">
        <f t="shared" si="124"/>
        <v>0.35321737671346481</v>
      </c>
      <c r="BJ11" s="56">
        <f t="shared" si="125"/>
        <v>0</v>
      </c>
      <c r="BK11" s="103"/>
      <c r="BL11" s="56">
        <f t="shared" si="126"/>
        <v>0.05</v>
      </c>
      <c r="BM11" s="56">
        <f t="shared" si="127"/>
        <v>0</v>
      </c>
      <c r="BN11" s="56">
        <f t="shared" si="128"/>
        <v>0.18052322786245739</v>
      </c>
      <c r="BO11" s="56">
        <f t="shared" si="129"/>
        <v>0.20800431994477789</v>
      </c>
      <c r="BP11" s="56">
        <f t="shared" si="130"/>
        <v>0.29282044725246248</v>
      </c>
      <c r="BQ11" s="56">
        <f t="shared" si="131"/>
        <v>0.20287756440437288</v>
      </c>
      <c r="BR11" s="56">
        <f t="shared" si="132"/>
        <v>0</v>
      </c>
      <c r="BS11" s="56">
        <f t="shared" si="133"/>
        <v>0.12453681754393751</v>
      </c>
      <c r="BT11" s="56">
        <f t="shared" si="134"/>
        <v>0</v>
      </c>
      <c r="BU11" s="103"/>
      <c r="BV11" s="56">
        <f t="shared" si="135"/>
        <v>0</v>
      </c>
      <c r="BW11" s="56">
        <f t="shared" si="136"/>
        <v>0</v>
      </c>
      <c r="BX11" s="56">
        <f t="shared" si="137"/>
        <v>0</v>
      </c>
      <c r="BY11" s="56">
        <f t="shared" si="138"/>
        <v>0</v>
      </c>
      <c r="BZ11" s="56">
        <f t="shared" si="139"/>
        <v>0.29332579004757209</v>
      </c>
      <c r="CA11" s="56">
        <f t="shared" si="140"/>
        <v>0.25446301193985837</v>
      </c>
      <c r="CB11" s="56">
        <f t="shared" si="141"/>
        <v>0</v>
      </c>
      <c r="CC11" s="56">
        <f t="shared" si="142"/>
        <v>0.3745775873179007</v>
      </c>
      <c r="CD11" s="56">
        <f t="shared" si="143"/>
        <v>9.4571132774825539E-2</v>
      </c>
      <c r="CE11" s="103"/>
      <c r="CF11" s="56">
        <f t="shared" si="144"/>
        <v>0.1607036007148579</v>
      </c>
      <c r="CG11" s="56">
        <f t="shared" si="145"/>
        <v>0.05</v>
      </c>
      <c r="CH11" s="56">
        <f t="shared" si="146"/>
        <v>0.21841658924485124</v>
      </c>
      <c r="CI11" s="56">
        <f t="shared" si="147"/>
        <v>0.29113321200101244</v>
      </c>
      <c r="CJ11" s="56">
        <f t="shared" si="148"/>
        <v>0.2972847719792448</v>
      </c>
      <c r="CK11" s="56">
        <f t="shared" si="149"/>
        <v>0.23176837123091903</v>
      </c>
      <c r="CL11" s="56">
        <f t="shared" si="150"/>
        <v>0</v>
      </c>
      <c r="CM11" s="56">
        <f t="shared" si="151"/>
        <v>0.18156218101839774</v>
      </c>
      <c r="CN11" s="56">
        <f t="shared" si="152"/>
        <v>0</v>
      </c>
      <c r="CO11" s="103"/>
      <c r="CP11" s="56">
        <f t="shared" si="153"/>
        <v>0</v>
      </c>
      <c r="CQ11" s="56">
        <f t="shared" si="154"/>
        <v>0</v>
      </c>
      <c r="CR11" s="56">
        <f t="shared" si="155"/>
        <v>0</v>
      </c>
      <c r="CS11" s="56">
        <f t="shared" si="156"/>
        <v>0.05</v>
      </c>
      <c r="CT11" s="56">
        <f t="shared" si="157"/>
        <v>0.29956043734592097</v>
      </c>
      <c r="CU11" s="56">
        <f t="shared" si="158"/>
        <v>0.27538889722120685</v>
      </c>
      <c r="CV11" s="56">
        <f t="shared" si="159"/>
        <v>0</v>
      </c>
      <c r="CW11" s="56">
        <f t="shared" si="160"/>
        <v>0.39805855713527849</v>
      </c>
      <c r="CX11" s="56">
        <f t="shared" si="161"/>
        <v>0.18041333983932079</v>
      </c>
      <c r="CY11" s="103"/>
      <c r="CZ11" s="56">
        <f t="shared" si="162"/>
        <v>0.20876696206598488</v>
      </c>
      <c r="DA11" s="56">
        <f t="shared" si="163"/>
        <v>0.05</v>
      </c>
      <c r="DB11" s="56">
        <f t="shared" si="164"/>
        <v>0.22839501997099906</v>
      </c>
      <c r="DC11" s="56">
        <f t="shared" si="165"/>
        <v>0.30260030388686754</v>
      </c>
      <c r="DD11" s="56">
        <f t="shared" si="166"/>
        <v>0.31055375133667451</v>
      </c>
      <c r="DE11" s="56">
        <f t="shared" si="167"/>
        <v>0.23705774413830163</v>
      </c>
      <c r="DF11" s="56">
        <f t="shared" si="168"/>
        <v>0</v>
      </c>
      <c r="DG11" s="56">
        <f t="shared" si="169"/>
        <v>0.20685596849371737</v>
      </c>
      <c r="DH11" s="56">
        <f t="shared" si="170"/>
        <v>0.05</v>
      </c>
      <c r="DI11" s="103"/>
      <c r="DJ11" s="56">
        <f t="shared" si="171"/>
        <v>0</v>
      </c>
      <c r="DK11" s="56">
        <f t="shared" si="172"/>
        <v>0</v>
      </c>
      <c r="DL11" s="56">
        <f t="shared" si="173"/>
        <v>0</v>
      </c>
      <c r="DM11" s="56">
        <f t="shared" si="174"/>
        <v>8.5954078217199872E-2</v>
      </c>
      <c r="DN11" s="56">
        <f t="shared" si="175"/>
        <v>0.30137139957144726</v>
      </c>
      <c r="DO11" s="56">
        <f t="shared" si="176"/>
        <v>0.36062676508339553</v>
      </c>
      <c r="DP11" s="56">
        <f t="shared" si="177"/>
        <v>0.05</v>
      </c>
      <c r="DQ11" s="56">
        <f t="shared" si="178"/>
        <v>0.41003175885924592</v>
      </c>
      <c r="DR11" s="56">
        <f t="shared" si="179"/>
        <v>0.20612144863542919</v>
      </c>
    </row>
    <row r="12" spans="1:203" x14ac:dyDescent="0.25">
      <c r="A12" s="10">
        <v>1992</v>
      </c>
      <c r="B12" s="97"/>
      <c r="C12" s="40">
        <f>'Czndvi_pos(1982-2013)for Design'!C12</f>
        <v>-3.6158738571428577</v>
      </c>
      <c r="D12" s="40">
        <f>'Czndvi_pos(1982-2013)for Design'!D12</f>
        <v>-1.2266502857142858</v>
      </c>
      <c r="E12" s="40">
        <f>'Czndvi_pos(1982-2013)for Design'!E12</f>
        <v>-0.31130357142857112</v>
      </c>
      <c r="F12" s="40">
        <f>'Czndvi_pos(1982-2013)for Design'!F12</f>
        <v>-4.133814285714287</v>
      </c>
      <c r="G12" s="40">
        <f>'Czndvi_pos(1982-2013)for Design'!G12</f>
        <v>-2.8030915714285713</v>
      </c>
      <c r="H12" s="40">
        <f>'Czndvi_pos(1982-2013)for Design'!H12</f>
        <v>-5.8654693809523808</v>
      </c>
      <c r="I12" s="62">
        <f>'Czndvi_pos(1982-2013)for Design'!I12</f>
        <v>4.7553084935064929</v>
      </c>
      <c r="J12" s="62">
        <f>'Czndvi_pos(1982-2013)for Design'!J12</f>
        <v>4.7852380952380953</v>
      </c>
      <c r="K12" s="62">
        <f>'Czndvi_pos(1982-2013)for Design'!K12</f>
        <v>2.0863557619047617</v>
      </c>
      <c r="L12" s="103"/>
      <c r="M12" s="40">
        <f>'Czndvi_pos(1982-2013)for Design'!N12</f>
        <v>-0.7843793333333331</v>
      </c>
      <c r="N12" s="40">
        <f>'Czndvi_pos(1982-2013)for Design'!O12</f>
        <v>-4.3087333333333255E-2</v>
      </c>
      <c r="O12" s="40">
        <f>'Czndvi_pos(1982-2013)for Design'!P12</f>
        <v>-0.85148866666666656</v>
      </c>
      <c r="P12" s="40">
        <f>'Czndvi_pos(1982-2013)for Design'!Q12</f>
        <v>-0.58883400000000052</v>
      </c>
      <c r="Q12" s="40">
        <f>'Czndvi_pos(1982-2013)for Design'!R12</f>
        <v>-1.203066</v>
      </c>
      <c r="R12" s="40">
        <f>'Czndvi_pos(1982-2013)for Design'!S12</f>
        <v>-2.697692</v>
      </c>
      <c r="S12" s="62">
        <f>'Czndvi_pos(1982-2013)for Design'!T12</f>
        <v>4.073861696969697</v>
      </c>
      <c r="T12" s="62">
        <f>'Czndvi_pos(1982-2013)for Design'!U12</f>
        <v>-5.6311686666666674</v>
      </c>
      <c r="U12" s="62">
        <f>'Czndvi_pos(1982-2013)for Design'!V12</f>
        <v>-3.5431286666666666</v>
      </c>
      <c r="V12" s="105"/>
      <c r="W12" s="103"/>
      <c r="X12" s="56">
        <f t="shared" si="90"/>
        <v>0</v>
      </c>
      <c r="Y12" s="56">
        <f t="shared" si="91"/>
        <v>0</v>
      </c>
      <c r="Z12" s="56">
        <f t="shared" si="92"/>
        <v>0</v>
      </c>
      <c r="AA12" s="56">
        <f t="shared" si="93"/>
        <v>0</v>
      </c>
      <c r="AB12" s="56">
        <f t="shared" si="94"/>
        <v>0</v>
      </c>
      <c r="AC12" s="56">
        <f t="shared" si="95"/>
        <v>0.05</v>
      </c>
      <c r="AD12" s="56">
        <f t="shared" si="96"/>
        <v>0</v>
      </c>
      <c r="AE12" s="56">
        <f t="shared" si="97"/>
        <v>0</v>
      </c>
      <c r="AF12" s="56">
        <f t="shared" si="98"/>
        <v>0</v>
      </c>
      <c r="AG12" s="103"/>
      <c r="AH12" s="56">
        <f t="shared" si="99"/>
        <v>0</v>
      </c>
      <c r="AI12" s="56">
        <f t="shared" si="100"/>
        <v>0</v>
      </c>
      <c r="AJ12" s="56">
        <f t="shared" si="101"/>
        <v>0</v>
      </c>
      <c r="AK12" s="56">
        <f t="shared" si="102"/>
        <v>0</v>
      </c>
      <c r="AL12" s="56">
        <f t="shared" si="103"/>
        <v>0</v>
      </c>
      <c r="AM12" s="56">
        <f t="shared" si="104"/>
        <v>0</v>
      </c>
      <c r="AN12" s="56">
        <f t="shared" si="105"/>
        <v>0</v>
      </c>
      <c r="AO12" s="56">
        <f t="shared" si="106"/>
        <v>0</v>
      </c>
      <c r="AP12" s="56">
        <f t="shared" si="107"/>
        <v>0</v>
      </c>
      <c r="AQ12" s="103"/>
      <c r="AR12" s="56">
        <f t="shared" si="108"/>
        <v>0</v>
      </c>
      <c r="AS12" s="56">
        <f t="shared" si="109"/>
        <v>0</v>
      </c>
      <c r="AT12" s="56">
        <f t="shared" si="110"/>
        <v>0</v>
      </c>
      <c r="AU12" s="56">
        <f t="shared" si="111"/>
        <v>0</v>
      </c>
      <c r="AV12" s="56">
        <f t="shared" si="112"/>
        <v>0.05</v>
      </c>
      <c r="AW12" s="56">
        <f t="shared" si="113"/>
        <v>0.05</v>
      </c>
      <c r="AX12" s="56">
        <f t="shared" si="114"/>
        <v>0</v>
      </c>
      <c r="AY12" s="56">
        <f t="shared" si="115"/>
        <v>0</v>
      </c>
      <c r="AZ12" s="56">
        <f t="shared" si="116"/>
        <v>0</v>
      </c>
      <c r="BA12" s="103"/>
      <c r="BB12" s="56">
        <f t="shared" si="117"/>
        <v>0</v>
      </c>
      <c r="BC12" s="56">
        <f t="shared" si="118"/>
        <v>0</v>
      </c>
      <c r="BD12" s="56">
        <f t="shared" si="119"/>
        <v>0</v>
      </c>
      <c r="BE12" s="56">
        <f t="shared" si="120"/>
        <v>0</v>
      </c>
      <c r="BF12" s="56">
        <f t="shared" si="121"/>
        <v>0</v>
      </c>
      <c r="BG12" s="56">
        <f t="shared" si="122"/>
        <v>0</v>
      </c>
      <c r="BH12" s="56">
        <f t="shared" si="123"/>
        <v>0</v>
      </c>
      <c r="BI12" s="56">
        <f t="shared" si="124"/>
        <v>0.05</v>
      </c>
      <c r="BJ12" s="56">
        <f t="shared" si="125"/>
        <v>0</v>
      </c>
      <c r="BK12" s="103"/>
      <c r="BL12" s="56">
        <f t="shared" si="126"/>
        <v>0.05</v>
      </c>
      <c r="BM12" s="56">
        <f t="shared" si="127"/>
        <v>0</v>
      </c>
      <c r="BN12" s="56">
        <f t="shared" si="128"/>
        <v>0</v>
      </c>
      <c r="BO12" s="56">
        <f t="shared" si="129"/>
        <v>7.2986308934198149E-2</v>
      </c>
      <c r="BP12" s="56">
        <f t="shared" si="130"/>
        <v>6.6149212054338921E-2</v>
      </c>
      <c r="BQ12" s="56">
        <f t="shared" si="131"/>
        <v>0.23616880904340076</v>
      </c>
      <c r="BR12" s="56">
        <f t="shared" si="132"/>
        <v>0</v>
      </c>
      <c r="BS12" s="56">
        <f t="shared" si="133"/>
        <v>0</v>
      </c>
      <c r="BT12" s="56">
        <f t="shared" si="134"/>
        <v>0</v>
      </c>
      <c r="BU12" s="103"/>
      <c r="BV12" s="56">
        <f t="shared" si="135"/>
        <v>0</v>
      </c>
      <c r="BW12" s="56">
        <f t="shared" si="136"/>
        <v>0</v>
      </c>
      <c r="BX12" s="56">
        <f t="shared" si="137"/>
        <v>0</v>
      </c>
      <c r="BY12" s="56">
        <f t="shared" si="138"/>
        <v>0</v>
      </c>
      <c r="BZ12" s="56">
        <f t="shared" si="139"/>
        <v>0</v>
      </c>
      <c r="CA12" s="56">
        <f t="shared" si="140"/>
        <v>0</v>
      </c>
      <c r="CB12" s="56">
        <f t="shared" si="141"/>
        <v>0</v>
      </c>
      <c r="CC12" s="56">
        <f t="shared" si="142"/>
        <v>9.2374280378452731E-2</v>
      </c>
      <c r="CD12" s="56">
        <f t="shared" si="143"/>
        <v>0</v>
      </c>
      <c r="CE12" s="103"/>
      <c r="CF12" s="56">
        <f t="shared" si="144"/>
        <v>0.14285863963132539</v>
      </c>
      <c r="CG12" s="56">
        <f t="shared" si="145"/>
        <v>0</v>
      </c>
      <c r="CH12" s="56">
        <f t="shared" si="146"/>
        <v>0</v>
      </c>
      <c r="CI12" s="56">
        <f t="shared" si="147"/>
        <v>0.19455377535846208</v>
      </c>
      <c r="CJ12" s="56">
        <f t="shared" si="148"/>
        <v>7.5497870137021403E-2</v>
      </c>
      <c r="CK12" s="56">
        <f t="shared" si="149"/>
        <v>0.26182252973084957</v>
      </c>
      <c r="CL12" s="56">
        <f t="shared" si="150"/>
        <v>0</v>
      </c>
      <c r="CM12" s="56">
        <f t="shared" si="151"/>
        <v>0</v>
      </c>
      <c r="CN12" s="56">
        <f t="shared" si="152"/>
        <v>0</v>
      </c>
      <c r="CO12" s="103"/>
      <c r="CP12" s="56">
        <f t="shared" si="153"/>
        <v>0</v>
      </c>
      <c r="CQ12" s="56">
        <f t="shared" si="154"/>
        <v>0</v>
      </c>
      <c r="CR12" s="56">
        <f t="shared" si="155"/>
        <v>0</v>
      </c>
      <c r="CS12" s="56">
        <f t="shared" si="156"/>
        <v>0</v>
      </c>
      <c r="CT12" s="56">
        <f t="shared" si="157"/>
        <v>0</v>
      </c>
      <c r="CU12" s="56">
        <f t="shared" si="158"/>
        <v>0</v>
      </c>
      <c r="CV12" s="56">
        <f t="shared" si="159"/>
        <v>0</v>
      </c>
      <c r="CW12" s="56">
        <f t="shared" si="160"/>
        <v>0.16868797116576537</v>
      </c>
      <c r="CX12" s="56">
        <f t="shared" si="161"/>
        <v>0.05</v>
      </c>
      <c r="CY12" s="103"/>
      <c r="CZ12" s="56">
        <f t="shared" si="162"/>
        <v>0.19344984629605333</v>
      </c>
      <c r="DA12" s="56">
        <f t="shared" si="163"/>
        <v>0.05</v>
      </c>
      <c r="DB12" s="56">
        <f t="shared" si="164"/>
        <v>0</v>
      </c>
      <c r="DC12" s="56">
        <f t="shared" si="165"/>
        <v>0.21132321945107216</v>
      </c>
      <c r="DD12" s="56">
        <f t="shared" si="166"/>
        <v>0.10328418916856501</v>
      </c>
      <c r="DE12" s="56">
        <f t="shared" si="167"/>
        <v>0.26651925197860182</v>
      </c>
      <c r="DF12" s="56">
        <f t="shared" si="168"/>
        <v>0</v>
      </c>
      <c r="DG12" s="56">
        <f t="shared" si="169"/>
        <v>0</v>
      </c>
      <c r="DH12" s="56">
        <f t="shared" si="170"/>
        <v>0</v>
      </c>
      <c r="DI12" s="103"/>
      <c r="DJ12" s="56">
        <f t="shared" si="171"/>
        <v>0</v>
      </c>
      <c r="DK12" s="56">
        <f t="shared" si="172"/>
        <v>0</v>
      </c>
      <c r="DL12" s="56">
        <f t="shared" si="173"/>
        <v>0</v>
      </c>
      <c r="DM12" s="56">
        <f t="shared" si="174"/>
        <v>0</v>
      </c>
      <c r="DN12" s="56">
        <f t="shared" si="175"/>
        <v>0</v>
      </c>
      <c r="DO12" s="56">
        <f t="shared" si="176"/>
        <v>0</v>
      </c>
      <c r="DP12" s="56">
        <f t="shared" si="177"/>
        <v>0</v>
      </c>
      <c r="DQ12" s="56">
        <f t="shared" si="178"/>
        <v>0.20760115154985434</v>
      </c>
      <c r="DR12" s="56">
        <f t="shared" si="179"/>
        <v>7.0866478990320628E-2</v>
      </c>
    </row>
    <row r="13" spans="1:203" x14ac:dyDescent="0.25">
      <c r="A13" s="10">
        <v>1993</v>
      </c>
      <c r="B13" s="97"/>
      <c r="C13" s="40">
        <f>'Czndvi_pos(1982-2013)for Design'!C13</f>
        <v>2.2252329047619051</v>
      </c>
      <c r="D13" s="40">
        <f>'Czndvi_pos(1982-2013)for Design'!D13</f>
        <v>-0.32799557142857194</v>
      </c>
      <c r="E13" s="40">
        <f>'Czndvi_pos(1982-2013)for Design'!E13</f>
        <v>1.0909370952380952</v>
      </c>
      <c r="F13" s="40">
        <f>'Czndvi_pos(1982-2013)for Design'!F13</f>
        <v>6.0564622857142849</v>
      </c>
      <c r="G13" s="40">
        <f>'Czndvi_pos(1982-2013)for Design'!G13</f>
        <v>3.7546005714285715</v>
      </c>
      <c r="H13" s="40">
        <f>'Czndvi_pos(1982-2013)for Design'!H13</f>
        <v>2.3739875714285716</v>
      </c>
      <c r="I13" s="62">
        <f>'Czndvi_pos(1982-2013)for Design'!I13</f>
        <v>6.5808471688311689</v>
      </c>
      <c r="J13" s="62">
        <f>'Czndvi_pos(1982-2013)for Design'!J13</f>
        <v>1.316586142857143</v>
      </c>
      <c r="K13" s="62">
        <f>'Czndvi_pos(1982-2013)for Design'!K13</f>
        <v>1.8461751904761905</v>
      </c>
      <c r="L13" s="103"/>
      <c r="M13" s="40">
        <f>'Czndvi_pos(1982-2013)for Design'!N13</f>
        <v>-3.6345186666666667</v>
      </c>
      <c r="N13" s="40">
        <f>'Czndvi_pos(1982-2013)for Design'!O13</f>
        <v>-5.5897019999999999</v>
      </c>
      <c r="O13" s="40">
        <f>'Czndvi_pos(1982-2013)for Design'!P13</f>
        <v>-6.537172</v>
      </c>
      <c r="P13" s="40">
        <f>'Czndvi_pos(1982-2013)for Design'!Q13</f>
        <v>-3.5640140000000002</v>
      </c>
      <c r="Q13" s="40">
        <f>'Czndvi_pos(1982-2013)for Design'!R13</f>
        <v>-6.883067333333333</v>
      </c>
      <c r="R13" s="40">
        <f>'Czndvi_pos(1982-2013)for Design'!S13</f>
        <v>-5.9937533333333324</v>
      </c>
      <c r="S13" s="62">
        <f>'Czndvi_pos(1982-2013)for Design'!T13</f>
        <v>-1.7237146060606057</v>
      </c>
      <c r="T13" s="62">
        <f>'Czndvi_pos(1982-2013)for Design'!U13</f>
        <v>-1.2662993333333334</v>
      </c>
      <c r="U13" s="62">
        <f>'Czndvi_pos(1982-2013)for Design'!V13</f>
        <v>-2.221861333333333</v>
      </c>
      <c r="V13" s="105"/>
      <c r="W13" s="103"/>
      <c r="X13" s="56">
        <f t="shared" si="90"/>
        <v>0</v>
      </c>
      <c r="Y13" s="56">
        <f t="shared" si="91"/>
        <v>0</v>
      </c>
      <c r="Z13" s="56">
        <f t="shared" si="92"/>
        <v>0</v>
      </c>
      <c r="AA13" s="56">
        <f t="shared" si="93"/>
        <v>0</v>
      </c>
      <c r="AB13" s="56">
        <f t="shared" si="94"/>
        <v>0</v>
      </c>
      <c r="AC13" s="56">
        <f t="shared" si="95"/>
        <v>0</v>
      </c>
      <c r="AD13" s="56">
        <f t="shared" si="96"/>
        <v>0</v>
      </c>
      <c r="AE13" s="56">
        <f t="shared" si="97"/>
        <v>0</v>
      </c>
      <c r="AF13" s="56">
        <f t="shared" si="98"/>
        <v>0</v>
      </c>
      <c r="AG13" s="103"/>
      <c r="AH13" s="56">
        <f t="shared" si="99"/>
        <v>0</v>
      </c>
      <c r="AI13" s="56">
        <f t="shared" si="100"/>
        <v>0.16808428364118796</v>
      </c>
      <c r="AJ13" s="56">
        <f t="shared" si="101"/>
        <v>0.24111499741758929</v>
      </c>
      <c r="AK13" s="56">
        <f t="shared" si="102"/>
        <v>0</v>
      </c>
      <c r="AL13" s="56">
        <f t="shared" si="103"/>
        <v>8.2152493492243919E-2</v>
      </c>
      <c r="AM13" s="56">
        <f t="shared" si="104"/>
        <v>7.411336959750546E-2</v>
      </c>
      <c r="AN13" s="56">
        <f t="shared" si="105"/>
        <v>0</v>
      </c>
      <c r="AO13" s="56">
        <f t="shared" si="106"/>
        <v>0</v>
      </c>
      <c r="AP13" s="56">
        <f t="shared" si="107"/>
        <v>0</v>
      </c>
      <c r="AQ13" s="103"/>
      <c r="AR13" s="56">
        <f t="shared" si="108"/>
        <v>0</v>
      </c>
      <c r="AS13" s="56">
        <f t="shared" si="109"/>
        <v>0</v>
      </c>
      <c r="AT13" s="56">
        <f t="shared" si="110"/>
        <v>0</v>
      </c>
      <c r="AU13" s="56">
        <f t="shared" si="111"/>
        <v>0</v>
      </c>
      <c r="AV13" s="56">
        <f t="shared" si="112"/>
        <v>0</v>
      </c>
      <c r="AW13" s="56">
        <f t="shared" si="113"/>
        <v>0</v>
      </c>
      <c r="AX13" s="56">
        <f t="shared" si="114"/>
        <v>0</v>
      </c>
      <c r="AY13" s="56">
        <f t="shared" si="115"/>
        <v>0</v>
      </c>
      <c r="AZ13" s="56">
        <f t="shared" si="116"/>
        <v>0</v>
      </c>
      <c r="BA13" s="103"/>
      <c r="BB13" s="56">
        <f t="shared" si="117"/>
        <v>0</v>
      </c>
      <c r="BC13" s="56">
        <f t="shared" si="118"/>
        <v>0.34233822040061568</v>
      </c>
      <c r="BD13" s="56">
        <f t="shared" si="119"/>
        <v>0.29698697147520592</v>
      </c>
      <c r="BE13" s="56">
        <f t="shared" si="120"/>
        <v>0</v>
      </c>
      <c r="BF13" s="56">
        <f t="shared" si="121"/>
        <v>0.16850523909695941</v>
      </c>
      <c r="BG13" s="56">
        <f t="shared" si="122"/>
        <v>0.12424656829171765</v>
      </c>
      <c r="BH13" s="56">
        <f t="shared" si="123"/>
        <v>0</v>
      </c>
      <c r="BI13" s="56">
        <f t="shared" si="124"/>
        <v>0</v>
      </c>
      <c r="BJ13" s="56">
        <f t="shared" si="125"/>
        <v>0</v>
      </c>
      <c r="BK13" s="103"/>
      <c r="BL13" s="56">
        <f t="shared" si="126"/>
        <v>0</v>
      </c>
      <c r="BM13" s="56">
        <f t="shared" si="127"/>
        <v>0</v>
      </c>
      <c r="BN13" s="56">
        <f t="shared" si="128"/>
        <v>0</v>
      </c>
      <c r="BO13" s="56">
        <f t="shared" si="129"/>
        <v>0</v>
      </c>
      <c r="BP13" s="56">
        <f t="shared" si="130"/>
        <v>0</v>
      </c>
      <c r="BQ13" s="56">
        <f t="shared" si="131"/>
        <v>0</v>
      </c>
      <c r="BR13" s="56">
        <f t="shared" si="132"/>
        <v>0</v>
      </c>
      <c r="BS13" s="56">
        <f t="shared" si="133"/>
        <v>0</v>
      </c>
      <c r="BT13" s="56">
        <f t="shared" si="134"/>
        <v>0</v>
      </c>
      <c r="BU13" s="103"/>
      <c r="BV13" s="56">
        <f t="shared" si="135"/>
        <v>0.05</v>
      </c>
      <c r="BW13" s="56">
        <f t="shared" si="136"/>
        <v>0.39401030173098867</v>
      </c>
      <c r="BX13" s="56">
        <f t="shared" si="137"/>
        <v>0.36865384606318569</v>
      </c>
      <c r="BY13" s="56">
        <f t="shared" si="138"/>
        <v>0</v>
      </c>
      <c r="BZ13" s="56">
        <f t="shared" si="139"/>
        <v>0.32728339342383506</v>
      </c>
      <c r="CA13" s="56">
        <f t="shared" si="140"/>
        <v>0.19315215186334678</v>
      </c>
      <c r="CB13" s="56">
        <f t="shared" si="141"/>
        <v>0</v>
      </c>
      <c r="CC13" s="56">
        <f t="shared" si="142"/>
        <v>0</v>
      </c>
      <c r="CD13" s="56">
        <f t="shared" si="143"/>
        <v>0</v>
      </c>
      <c r="CE13" s="103"/>
      <c r="CF13" s="56">
        <f t="shared" si="144"/>
        <v>0</v>
      </c>
      <c r="CG13" s="56">
        <f t="shared" si="145"/>
        <v>0</v>
      </c>
      <c r="CH13" s="56">
        <f t="shared" si="146"/>
        <v>0</v>
      </c>
      <c r="CI13" s="56">
        <f t="shared" si="147"/>
        <v>0</v>
      </c>
      <c r="CJ13" s="56">
        <f t="shared" si="148"/>
        <v>0</v>
      </c>
      <c r="CK13" s="56">
        <f t="shared" si="149"/>
        <v>0</v>
      </c>
      <c r="CL13" s="56">
        <f t="shared" si="150"/>
        <v>0</v>
      </c>
      <c r="CM13" s="56">
        <f t="shared" si="151"/>
        <v>0</v>
      </c>
      <c r="CN13" s="56">
        <f t="shared" si="152"/>
        <v>0</v>
      </c>
      <c r="CO13" s="103"/>
      <c r="CP13" s="56">
        <f t="shared" si="153"/>
        <v>5.9931247459954172E-2</v>
      </c>
      <c r="CQ13" s="56">
        <f t="shared" si="154"/>
        <v>0.43293142415499425</v>
      </c>
      <c r="CR13" s="56">
        <f t="shared" si="155"/>
        <v>0.37655100679145292</v>
      </c>
      <c r="CS13" s="56">
        <f t="shared" si="156"/>
        <v>0</v>
      </c>
      <c r="CT13" s="56">
        <f t="shared" si="157"/>
        <v>0.33249365707897582</v>
      </c>
      <c r="CU13" s="56">
        <f t="shared" si="158"/>
        <v>0.21930325406454942</v>
      </c>
      <c r="CV13" s="56">
        <f t="shared" si="159"/>
        <v>0</v>
      </c>
      <c r="CW13" s="56">
        <f t="shared" si="160"/>
        <v>0</v>
      </c>
      <c r="CX13" s="56">
        <f t="shared" si="161"/>
        <v>0</v>
      </c>
      <c r="CY13" s="103"/>
      <c r="CZ13" s="56">
        <f t="shared" si="162"/>
        <v>0</v>
      </c>
      <c r="DA13" s="56">
        <f t="shared" si="163"/>
        <v>0</v>
      </c>
      <c r="DB13" s="56">
        <f t="shared" si="164"/>
        <v>0</v>
      </c>
      <c r="DC13" s="56">
        <f t="shared" si="165"/>
        <v>0</v>
      </c>
      <c r="DD13" s="56">
        <f t="shared" si="166"/>
        <v>0</v>
      </c>
      <c r="DE13" s="56">
        <f t="shared" si="167"/>
        <v>0</v>
      </c>
      <c r="DF13" s="56">
        <f t="shared" si="168"/>
        <v>0</v>
      </c>
      <c r="DG13" s="56">
        <f t="shared" si="169"/>
        <v>0</v>
      </c>
      <c r="DH13" s="56">
        <f t="shared" si="170"/>
        <v>0</v>
      </c>
      <c r="DI13" s="103"/>
      <c r="DJ13" s="56">
        <f t="shared" si="171"/>
        <v>0.17020461488391797</v>
      </c>
      <c r="DK13" s="56">
        <f t="shared" si="172"/>
        <v>0.43385344636415546</v>
      </c>
      <c r="DL13" s="56">
        <f t="shared" si="173"/>
        <v>0.39053985043453504</v>
      </c>
      <c r="DM13" s="56">
        <f t="shared" si="174"/>
        <v>7.889018265843363E-2</v>
      </c>
      <c r="DN13" s="56">
        <f t="shared" si="175"/>
        <v>0.33400706917960765</v>
      </c>
      <c r="DO13" s="56">
        <f t="shared" si="176"/>
        <v>0.32582511270550735</v>
      </c>
      <c r="DP13" s="56">
        <f t="shared" si="177"/>
        <v>0</v>
      </c>
      <c r="DQ13" s="56">
        <f t="shared" si="178"/>
        <v>0</v>
      </c>
      <c r="DR13" s="56">
        <f t="shared" si="179"/>
        <v>0.05</v>
      </c>
    </row>
    <row r="14" spans="1:203" x14ac:dyDescent="0.25">
      <c r="A14" s="10">
        <v>1994</v>
      </c>
      <c r="B14" s="97"/>
      <c r="C14" s="40">
        <f>'Czndvi_pos(1982-2013)for Design'!C14</f>
        <v>1.1269142857142858</v>
      </c>
      <c r="D14" s="40">
        <f>'Czndvi_pos(1982-2013)for Design'!D14</f>
        <v>3.48807580952381</v>
      </c>
      <c r="E14" s="40">
        <f>'Czndvi_pos(1982-2013)for Design'!E14</f>
        <v>5.0092330476190474</v>
      </c>
      <c r="F14" s="40">
        <f>'Czndvi_pos(1982-2013)for Design'!F14</f>
        <v>-0.59453209523809536</v>
      </c>
      <c r="G14" s="40">
        <f>'Czndvi_pos(1982-2013)for Design'!G14</f>
        <v>-0.26561476190476158</v>
      </c>
      <c r="H14" s="40">
        <f>'Czndvi_pos(1982-2013)for Design'!H14</f>
        <v>-0.36176771428571464</v>
      </c>
      <c r="I14" s="62">
        <f>'Czndvi_pos(1982-2013)for Design'!I14</f>
        <v>-0.25910947186147182</v>
      </c>
      <c r="J14" s="62">
        <f>'Czndvi_pos(1982-2013)for Design'!J14</f>
        <v>3.5716193809523817</v>
      </c>
      <c r="K14" s="62">
        <f>'Czndvi_pos(1982-2013)for Design'!K14</f>
        <v>3.736545428571429</v>
      </c>
      <c r="L14" s="103"/>
      <c r="M14" s="40">
        <f>'Czndvi_pos(1982-2013)for Design'!N14</f>
        <v>6.6279586666666663</v>
      </c>
      <c r="N14" s="40">
        <f>'Czndvi_pos(1982-2013)for Design'!O14</f>
        <v>6.5742806666666667</v>
      </c>
      <c r="O14" s="40">
        <f>'Czndvi_pos(1982-2013)for Design'!P14</f>
        <v>4.4996160000000014</v>
      </c>
      <c r="P14" s="40">
        <f>'Czndvi_pos(1982-2013)for Design'!Q14</f>
        <v>3.9748786666666658</v>
      </c>
      <c r="Q14" s="40">
        <f>'Czndvi_pos(1982-2013)for Design'!R14</f>
        <v>2.5464106666666666</v>
      </c>
      <c r="R14" s="40">
        <f>'Czndvi_pos(1982-2013)for Design'!S14</f>
        <v>2.861078</v>
      </c>
      <c r="S14" s="62">
        <f>'Czndvi_pos(1982-2013)for Design'!T14</f>
        <v>-2.1299999999999653E-2</v>
      </c>
      <c r="T14" s="62">
        <f>'Czndvi_pos(1982-2013)for Design'!U14</f>
        <v>2.3682986666666661</v>
      </c>
      <c r="U14" s="62">
        <f>'Czndvi_pos(1982-2013)for Design'!V14</f>
        <v>2.3676413333333333</v>
      </c>
      <c r="V14" s="105"/>
      <c r="W14" s="103"/>
      <c r="X14" s="56">
        <f t="shared" si="90"/>
        <v>0</v>
      </c>
      <c r="Y14" s="56">
        <f t="shared" si="91"/>
        <v>0</v>
      </c>
      <c r="Z14" s="56">
        <f t="shared" si="92"/>
        <v>0</v>
      </c>
      <c r="AA14" s="56">
        <f t="shared" si="93"/>
        <v>0</v>
      </c>
      <c r="AB14" s="56">
        <f t="shared" si="94"/>
        <v>0</v>
      </c>
      <c r="AC14" s="56">
        <f t="shared" si="95"/>
        <v>0</v>
      </c>
      <c r="AD14" s="56">
        <f t="shared" si="96"/>
        <v>0</v>
      </c>
      <c r="AE14" s="56">
        <f t="shared" si="97"/>
        <v>0</v>
      </c>
      <c r="AF14" s="56">
        <f t="shared" si="98"/>
        <v>0</v>
      </c>
      <c r="AG14" s="103"/>
      <c r="AH14" s="56">
        <f t="shared" si="99"/>
        <v>0</v>
      </c>
      <c r="AI14" s="56">
        <f t="shared" si="100"/>
        <v>0</v>
      </c>
      <c r="AJ14" s="56">
        <f t="shared" si="101"/>
        <v>0</v>
      </c>
      <c r="AK14" s="56">
        <f t="shared" si="102"/>
        <v>0</v>
      </c>
      <c r="AL14" s="56">
        <f t="shared" si="103"/>
        <v>0</v>
      </c>
      <c r="AM14" s="56">
        <f t="shared" si="104"/>
        <v>0</v>
      </c>
      <c r="AN14" s="56">
        <f t="shared" si="105"/>
        <v>0</v>
      </c>
      <c r="AO14" s="56">
        <f t="shared" si="106"/>
        <v>0</v>
      </c>
      <c r="AP14" s="56">
        <f t="shared" si="107"/>
        <v>0</v>
      </c>
      <c r="AQ14" s="103"/>
      <c r="AR14" s="56">
        <f t="shared" si="108"/>
        <v>0</v>
      </c>
      <c r="AS14" s="56">
        <f t="shared" si="109"/>
        <v>0</v>
      </c>
      <c r="AT14" s="56">
        <f t="shared" si="110"/>
        <v>0</v>
      </c>
      <c r="AU14" s="56">
        <f t="shared" si="111"/>
        <v>0</v>
      </c>
      <c r="AV14" s="56">
        <f t="shared" si="112"/>
        <v>0</v>
      </c>
      <c r="AW14" s="56">
        <f t="shared" si="113"/>
        <v>0</v>
      </c>
      <c r="AX14" s="56">
        <f t="shared" si="114"/>
        <v>0</v>
      </c>
      <c r="AY14" s="56">
        <f t="shared" si="115"/>
        <v>0</v>
      </c>
      <c r="AZ14" s="56">
        <f t="shared" si="116"/>
        <v>0</v>
      </c>
      <c r="BA14" s="103"/>
      <c r="BB14" s="56">
        <f t="shared" si="117"/>
        <v>0</v>
      </c>
      <c r="BC14" s="56">
        <f t="shared" si="118"/>
        <v>0</v>
      </c>
      <c r="BD14" s="56">
        <f t="shared" si="119"/>
        <v>0</v>
      </c>
      <c r="BE14" s="56">
        <f t="shared" si="120"/>
        <v>0</v>
      </c>
      <c r="BF14" s="56">
        <f t="shared" si="121"/>
        <v>0</v>
      </c>
      <c r="BG14" s="56">
        <f t="shared" si="122"/>
        <v>0</v>
      </c>
      <c r="BH14" s="56">
        <f t="shared" si="123"/>
        <v>0</v>
      </c>
      <c r="BI14" s="56">
        <f t="shared" si="124"/>
        <v>0</v>
      </c>
      <c r="BJ14" s="56">
        <f t="shared" si="125"/>
        <v>0</v>
      </c>
      <c r="BK14" s="103"/>
      <c r="BL14" s="56">
        <f t="shared" si="126"/>
        <v>0</v>
      </c>
      <c r="BM14" s="56">
        <f t="shared" si="127"/>
        <v>0</v>
      </c>
      <c r="BN14" s="56">
        <f t="shared" si="128"/>
        <v>0</v>
      </c>
      <c r="BO14" s="56">
        <f t="shared" si="129"/>
        <v>0</v>
      </c>
      <c r="BP14" s="56">
        <f t="shared" si="130"/>
        <v>0</v>
      </c>
      <c r="BQ14" s="56">
        <f t="shared" si="131"/>
        <v>0</v>
      </c>
      <c r="BR14" s="56">
        <f t="shared" si="132"/>
        <v>0</v>
      </c>
      <c r="BS14" s="56">
        <f t="shared" si="133"/>
        <v>0</v>
      </c>
      <c r="BT14" s="56">
        <f t="shared" si="134"/>
        <v>0</v>
      </c>
      <c r="BU14" s="103"/>
      <c r="BV14" s="56">
        <f t="shared" si="135"/>
        <v>0</v>
      </c>
      <c r="BW14" s="56">
        <f t="shared" si="136"/>
        <v>0</v>
      </c>
      <c r="BX14" s="56">
        <f t="shared" si="137"/>
        <v>0</v>
      </c>
      <c r="BY14" s="56">
        <f t="shared" si="138"/>
        <v>0</v>
      </c>
      <c r="BZ14" s="56">
        <f t="shared" si="139"/>
        <v>0</v>
      </c>
      <c r="CA14" s="56">
        <f t="shared" si="140"/>
        <v>0</v>
      </c>
      <c r="CB14" s="56">
        <f t="shared" si="141"/>
        <v>0</v>
      </c>
      <c r="CC14" s="56">
        <f t="shared" si="142"/>
        <v>0</v>
      </c>
      <c r="CD14" s="56">
        <f t="shared" si="143"/>
        <v>0</v>
      </c>
      <c r="CE14" s="103"/>
      <c r="CF14" s="56">
        <f t="shared" si="144"/>
        <v>0</v>
      </c>
      <c r="CG14" s="56">
        <f t="shared" si="145"/>
        <v>0</v>
      </c>
      <c r="CH14" s="56">
        <f t="shared" si="146"/>
        <v>0</v>
      </c>
      <c r="CI14" s="56">
        <f t="shared" si="147"/>
        <v>0</v>
      </c>
      <c r="CJ14" s="56">
        <f t="shared" si="148"/>
        <v>0</v>
      </c>
      <c r="CK14" s="56">
        <f t="shared" si="149"/>
        <v>0</v>
      </c>
      <c r="CL14" s="56">
        <f t="shared" si="150"/>
        <v>0</v>
      </c>
      <c r="CM14" s="56">
        <f t="shared" si="151"/>
        <v>0</v>
      </c>
      <c r="CN14" s="56">
        <f t="shared" si="152"/>
        <v>0</v>
      </c>
      <c r="CO14" s="103"/>
      <c r="CP14" s="56">
        <f t="shared" si="153"/>
        <v>0</v>
      </c>
      <c r="CQ14" s="56">
        <f t="shared" si="154"/>
        <v>0</v>
      </c>
      <c r="CR14" s="56">
        <f t="shared" si="155"/>
        <v>0</v>
      </c>
      <c r="CS14" s="56">
        <f t="shared" si="156"/>
        <v>0</v>
      </c>
      <c r="CT14" s="56">
        <f t="shared" si="157"/>
        <v>0</v>
      </c>
      <c r="CU14" s="56">
        <f t="shared" si="158"/>
        <v>0</v>
      </c>
      <c r="CV14" s="56">
        <f t="shared" si="159"/>
        <v>0</v>
      </c>
      <c r="CW14" s="56">
        <f t="shared" si="160"/>
        <v>0</v>
      </c>
      <c r="CX14" s="56">
        <f t="shared" si="161"/>
        <v>0</v>
      </c>
      <c r="CY14" s="103"/>
      <c r="CZ14" s="56">
        <f t="shared" si="162"/>
        <v>0</v>
      </c>
      <c r="DA14" s="56">
        <f t="shared" si="163"/>
        <v>0</v>
      </c>
      <c r="DB14" s="56">
        <f t="shared" si="164"/>
        <v>0</v>
      </c>
      <c r="DC14" s="56">
        <f t="shared" si="165"/>
        <v>0</v>
      </c>
      <c r="DD14" s="56">
        <f t="shared" si="166"/>
        <v>0</v>
      </c>
      <c r="DE14" s="56">
        <f t="shared" si="167"/>
        <v>0</v>
      </c>
      <c r="DF14" s="56">
        <f t="shared" si="168"/>
        <v>0.05</v>
      </c>
      <c r="DG14" s="56">
        <f t="shared" si="169"/>
        <v>0</v>
      </c>
      <c r="DH14" s="56">
        <f t="shared" si="170"/>
        <v>0</v>
      </c>
      <c r="DI14" s="103"/>
      <c r="DJ14" s="56">
        <f t="shared" si="171"/>
        <v>0</v>
      </c>
      <c r="DK14" s="56">
        <f t="shared" si="172"/>
        <v>0</v>
      </c>
      <c r="DL14" s="56">
        <f t="shared" si="173"/>
        <v>0</v>
      </c>
      <c r="DM14" s="56">
        <f t="shared" si="174"/>
        <v>0</v>
      </c>
      <c r="DN14" s="56">
        <f t="shared" si="175"/>
        <v>0</v>
      </c>
      <c r="DO14" s="56">
        <f t="shared" si="176"/>
        <v>0</v>
      </c>
      <c r="DP14" s="56">
        <f t="shared" si="177"/>
        <v>0</v>
      </c>
      <c r="DQ14" s="56">
        <f t="shared" si="178"/>
        <v>0</v>
      </c>
      <c r="DR14" s="56">
        <f t="shared" si="179"/>
        <v>0</v>
      </c>
    </row>
    <row r="15" spans="1:203" x14ac:dyDescent="0.25">
      <c r="A15" s="10">
        <v>1995</v>
      </c>
      <c r="B15" s="13"/>
      <c r="C15" s="40">
        <f>'Czndvi_pos(1982-2013)for Design'!C15</f>
        <v>1.722860904761905</v>
      </c>
      <c r="D15" s="40">
        <f>'Czndvi_pos(1982-2013)for Design'!D15</f>
        <v>0.4682426666666667</v>
      </c>
      <c r="E15" s="40">
        <f>'Czndvi_pos(1982-2013)for Design'!E15</f>
        <v>5.6074299047619069</v>
      </c>
      <c r="F15" s="40">
        <f>'Czndvi_pos(1982-2013)for Design'!F15</f>
        <v>1.9303378095238088</v>
      </c>
      <c r="G15" s="40">
        <f>'Czndvi_pos(1982-2013)for Design'!G15</f>
        <v>6.7126731904761918</v>
      </c>
      <c r="H15" s="40">
        <f>'Czndvi_pos(1982-2013)for Design'!H15</f>
        <v>4.2648029047619058</v>
      </c>
      <c r="I15" s="62">
        <f>'Czndvi_pos(1982-2013)for Design'!I15</f>
        <v>3.4624012597402589</v>
      </c>
      <c r="J15" s="62">
        <f>'Czndvi_pos(1982-2013)for Design'!J15</f>
        <v>6.0383427619047607</v>
      </c>
      <c r="K15" s="62">
        <f>'Czndvi_pos(1982-2013)for Design'!K15</f>
        <v>7.5827062380952395</v>
      </c>
      <c r="L15" s="13"/>
      <c r="M15" s="40">
        <f>'Czndvi_pos(1982-2013)for Design'!N15</f>
        <v>-2.5125586666666662</v>
      </c>
      <c r="N15" s="40">
        <f>'Czndvi_pos(1982-2013)for Design'!O15</f>
        <v>-2.6092779999999998</v>
      </c>
      <c r="O15" s="40">
        <f>'Czndvi_pos(1982-2013)for Design'!P15</f>
        <v>0.26017599999999985</v>
      </c>
      <c r="P15" s="40">
        <f>'Czndvi_pos(1982-2013)for Design'!Q15</f>
        <v>-3.7075926666666672</v>
      </c>
      <c r="Q15" s="40">
        <f>'Czndvi_pos(1982-2013)for Design'!R15</f>
        <v>2.6339433333333329</v>
      </c>
      <c r="R15" s="40">
        <f>'Czndvi_pos(1982-2013)for Design'!S15</f>
        <v>-2.669924</v>
      </c>
      <c r="S15" s="62">
        <f>'Czndvi_pos(1982-2013)for Design'!T15</f>
        <v>-1.7604712727272727</v>
      </c>
      <c r="T15" s="62">
        <f>'Czndvi_pos(1982-2013)for Design'!U15</f>
        <v>-2.0785513333333334</v>
      </c>
      <c r="U15" s="62">
        <f>'Czndvi_pos(1982-2013)for Design'!V15</f>
        <v>1.9711593333333337</v>
      </c>
      <c r="V15" s="105"/>
      <c r="W15" s="13"/>
      <c r="X15" s="56">
        <f t="shared" si="90"/>
        <v>0</v>
      </c>
      <c r="Y15" s="56">
        <f t="shared" si="91"/>
        <v>0</v>
      </c>
      <c r="Z15" s="56">
        <f t="shared" si="92"/>
        <v>0</v>
      </c>
      <c r="AA15" s="56">
        <f t="shared" si="93"/>
        <v>0</v>
      </c>
      <c r="AB15" s="56">
        <f t="shared" si="94"/>
        <v>0</v>
      </c>
      <c r="AC15" s="56">
        <f t="shared" si="95"/>
        <v>0</v>
      </c>
      <c r="AD15" s="56">
        <f t="shared" si="96"/>
        <v>0</v>
      </c>
      <c r="AE15" s="56">
        <f t="shared" si="97"/>
        <v>0</v>
      </c>
      <c r="AF15" s="56">
        <f t="shared" si="98"/>
        <v>0</v>
      </c>
      <c r="AG15" s="13"/>
      <c r="AH15" s="56">
        <f t="shared" si="99"/>
        <v>0</v>
      </c>
      <c r="AI15" s="56">
        <f t="shared" si="100"/>
        <v>0</v>
      </c>
      <c r="AJ15" s="56">
        <f t="shared" si="101"/>
        <v>0</v>
      </c>
      <c r="AK15" s="56">
        <f t="shared" si="102"/>
        <v>0</v>
      </c>
      <c r="AL15" s="56">
        <f t="shared" si="103"/>
        <v>0</v>
      </c>
      <c r="AM15" s="56">
        <f t="shared" si="104"/>
        <v>0</v>
      </c>
      <c r="AN15" s="56">
        <f t="shared" si="105"/>
        <v>0</v>
      </c>
      <c r="AO15" s="56">
        <f t="shared" si="106"/>
        <v>0</v>
      </c>
      <c r="AP15" s="56">
        <f t="shared" si="107"/>
        <v>0</v>
      </c>
      <c r="AQ15" s="13"/>
      <c r="AR15" s="56">
        <f t="shared" si="108"/>
        <v>0</v>
      </c>
      <c r="AS15" s="56">
        <f t="shared" si="109"/>
        <v>0</v>
      </c>
      <c r="AT15" s="56">
        <f t="shared" si="110"/>
        <v>0</v>
      </c>
      <c r="AU15" s="56">
        <f t="shared" si="111"/>
        <v>0</v>
      </c>
      <c r="AV15" s="56">
        <f t="shared" si="112"/>
        <v>0</v>
      </c>
      <c r="AW15" s="56">
        <f t="shared" si="113"/>
        <v>0</v>
      </c>
      <c r="AX15" s="56">
        <f t="shared" si="114"/>
        <v>0</v>
      </c>
      <c r="AY15" s="56">
        <f t="shared" si="115"/>
        <v>0</v>
      </c>
      <c r="AZ15" s="56">
        <f t="shared" si="116"/>
        <v>0</v>
      </c>
      <c r="BA15" s="13"/>
      <c r="BB15" s="56">
        <f t="shared" si="117"/>
        <v>0</v>
      </c>
      <c r="BC15" s="56">
        <f t="shared" si="118"/>
        <v>0</v>
      </c>
      <c r="BD15" s="56">
        <f t="shared" si="119"/>
        <v>0</v>
      </c>
      <c r="BE15" s="56">
        <f t="shared" si="120"/>
        <v>0</v>
      </c>
      <c r="BF15" s="56">
        <f t="shared" si="121"/>
        <v>0</v>
      </c>
      <c r="BG15" s="56">
        <f t="shared" si="122"/>
        <v>0</v>
      </c>
      <c r="BH15" s="56">
        <f t="shared" si="123"/>
        <v>0</v>
      </c>
      <c r="BI15" s="56">
        <f t="shared" si="124"/>
        <v>0</v>
      </c>
      <c r="BJ15" s="56">
        <f t="shared" si="125"/>
        <v>0</v>
      </c>
      <c r="BK15" s="13"/>
      <c r="BL15" s="56">
        <f t="shared" si="126"/>
        <v>0</v>
      </c>
      <c r="BM15" s="56">
        <f t="shared" si="127"/>
        <v>0</v>
      </c>
      <c r="BN15" s="56">
        <f t="shared" si="128"/>
        <v>0</v>
      </c>
      <c r="BO15" s="56">
        <f t="shared" si="129"/>
        <v>0</v>
      </c>
      <c r="BP15" s="56">
        <f t="shared" si="130"/>
        <v>0</v>
      </c>
      <c r="BQ15" s="56">
        <f t="shared" si="131"/>
        <v>0</v>
      </c>
      <c r="BR15" s="56">
        <f t="shared" si="132"/>
        <v>0</v>
      </c>
      <c r="BS15" s="56">
        <f t="shared" si="133"/>
        <v>0</v>
      </c>
      <c r="BT15" s="56">
        <f t="shared" si="134"/>
        <v>0</v>
      </c>
      <c r="BU15" s="13"/>
      <c r="BV15" s="56">
        <f t="shared" si="135"/>
        <v>0</v>
      </c>
      <c r="BW15" s="56">
        <f t="shared" si="136"/>
        <v>0</v>
      </c>
      <c r="BX15" s="56">
        <f t="shared" si="137"/>
        <v>0</v>
      </c>
      <c r="BY15" s="56">
        <f t="shared" si="138"/>
        <v>0</v>
      </c>
      <c r="BZ15" s="56">
        <f t="shared" si="139"/>
        <v>0</v>
      </c>
      <c r="CA15" s="56">
        <f t="shared" si="140"/>
        <v>0</v>
      </c>
      <c r="CB15" s="56">
        <f t="shared" si="141"/>
        <v>0</v>
      </c>
      <c r="CC15" s="56">
        <f t="shared" si="142"/>
        <v>0</v>
      </c>
      <c r="CD15" s="56">
        <f t="shared" si="143"/>
        <v>0</v>
      </c>
      <c r="CE15" s="13"/>
      <c r="CF15" s="56">
        <f t="shared" si="144"/>
        <v>0</v>
      </c>
      <c r="CG15" s="56">
        <f t="shared" si="145"/>
        <v>0</v>
      </c>
      <c r="CH15" s="56">
        <f t="shared" si="146"/>
        <v>0</v>
      </c>
      <c r="CI15" s="56">
        <f t="shared" si="147"/>
        <v>0</v>
      </c>
      <c r="CJ15" s="56">
        <f t="shared" si="148"/>
        <v>0</v>
      </c>
      <c r="CK15" s="56">
        <f t="shared" si="149"/>
        <v>0</v>
      </c>
      <c r="CL15" s="56">
        <f t="shared" si="150"/>
        <v>0</v>
      </c>
      <c r="CM15" s="56">
        <f t="shared" si="151"/>
        <v>0</v>
      </c>
      <c r="CN15" s="56">
        <f t="shared" si="152"/>
        <v>0</v>
      </c>
      <c r="CO15" s="13"/>
      <c r="CP15" s="56">
        <f t="shared" si="153"/>
        <v>0</v>
      </c>
      <c r="CQ15" s="56">
        <f t="shared" si="154"/>
        <v>0</v>
      </c>
      <c r="CR15" s="56">
        <f t="shared" si="155"/>
        <v>0</v>
      </c>
      <c r="CS15" s="56">
        <f t="shared" si="156"/>
        <v>0.05</v>
      </c>
      <c r="CT15" s="56">
        <f t="shared" si="157"/>
        <v>0</v>
      </c>
      <c r="CU15" s="56">
        <f t="shared" si="158"/>
        <v>0</v>
      </c>
      <c r="CV15" s="56">
        <f t="shared" si="159"/>
        <v>0</v>
      </c>
      <c r="CW15" s="56">
        <f t="shared" si="160"/>
        <v>0</v>
      </c>
      <c r="CX15" s="56">
        <f t="shared" si="161"/>
        <v>0</v>
      </c>
      <c r="CY15" s="13"/>
      <c r="CZ15" s="56">
        <f t="shared" si="162"/>
        <v>0</v>
      </c>
      <c r="DA15" s="56">
        <f t="shared" si="163"/>
        <v>0</v>
      </c>
      <c r="DB15" s="56">
        <f t="shared" si="164"/>
        <v>0</v>
      </c>
      <c r="DC15" s="56">
        <f t="shared" si="165"/>
        <v>0</v>
      </c>
      <c r="DD15" s="56">
        <f t="shared" si="166"/>
        <v>0</v>
      </c>
      <c r="DE15" s="56">
        <f t="shared" si="167"/>
        <v>0</v>
      </c>
      <c r="DF15" s="56">
        <f t="shared" si="168"/>
        <v>0</v>
      </c>
      <c r="DG15" s="56">
        <f t="shared" si="169"/>
        <v>0</v>
      </c>
      <c r="DH15" s="56">
        <f t="shared" si="170"/>
        <v>0</v>
      </c>
      <c r="DI15" s="13"/>
      <c r="DJ15" s="56">
        <f t="shared" si="171"/>
        <v>0</v>
      </c>
      <c r="DK15" s="56">
        <f t="shared" si="172"/>
        <v>0.05</v>
      </c>
      <c r="DL15" s="56">
        <f t="shared" si="173"/>
        <v>0</v>
      </c>
      <c r="DM15" s="56">
        <f t="shared" si="174"/>
        <v>0.10208412488767471</v>
      </c>
      <c r="DN15" s="56">
        <f t="shared" si="175"/>
        <v>0</v>
      </c>
      <c r="DO15" s="56">
        <f t="shared" si="176"/>
        <v>0</v>
      </c>
      <c r="DP15" s="56">
        <f t="shared" si="177"/>
        <v>0</v>
      </c>
      <c r="DQ15" s="56">
        <f t="shared" si="178"/>
        <v>0</v>
      </c>
      <c r="DR15" s="56">
        <f t="shared" si="179"/>
        <v>0</v>
      </c>
    </row>
    <row r="16" spans="1:203" x14ac:dyDescent="0.25">
      <c r="A16" s="10">
        <v>1996</v>
      </c>
      <c r="B16" s="13"/>
      <c r="C16" s="40">
        <f>'Czndvi_pos(1982-2013)for Design'!C16</f>
        <v>1.6196501904761911</v>
      </c>
      <c r="D16" s="40">
        <f>'Czndvi_pos(1982-2013)for Design'!D16</f>
        <v>3.0983550000000011</v>
      </c>
      <c r="E16" s="40">
        <f>'Czndvi_pos(1982-2013)for Design'!E16</f>
        <v>3.9845482857142858</v>
      </c>
      <c r="F16" s="40">
        <f>'Czndvi_pos(1982-2013)for Design'!F16</f>
        <v>3.809958285714286</v>
      </c>
      <c r="G16" s="40">
        <f>'Czndvi_pos(1982-2013)for Design'!G16</f>
        <v>4.6487770952380956</v>
      </c>
      <c r="H16" s="40">
        <f>'Czndvi_pos(1982-2013)for Design'!H16</f>
        <v>3.7954348095238091</v>
      </c>
      <c r="I16" s="62">
        <f>'Czndvi_pos(1982-2013)for Design'!I16</f>
        <v>8.0378005584415568</v>
      </c>
      <c r="J16" s="62">
        <f>'Czndvi_pos(1982-2013)for Design'!J16</f>
        <v>7.6330694761904763</v>
      </c>
      <c r="K16" s="62">
        <f>'Czndvi_pos(1982-2013)for Design'!K16</f>
        <v>7.2584825238095236</v>
      </c>
      <c r="L16" s="13"/>
      <c r="M16" s="40">
        <f>'Czndvi_pos(1982-2013)for Design'!N16</f>
        <v>-2.3698806666666665</v>
      </c>
      <c r="N16" s="40">
        <f>'Czndvi_pos(1982-2013)for Design'!O16</f>
        <v>-3.8857726666666665</v>
      </c>
      <c r="O16" s="40">
        <f>'Czndvi_pos(1982-2013)for Design'!P16</f>
        <v>-3.3907686666666663</v>
      </c>
      <c r="P16" s="40">
        <f>'Czndvi_pos(1982-2013)for Design'!Q16</f>
        <v>-4.0245566666666663</v>
      </c>
      <c r="Q16" s="40">
        <f>'Czndvi_pos(1982-2013)for Design'!R16</f>
        <v>0.92980933333333349</v>
      </c>
      <c r="R16" s="40">
        <f>'Czndvi_pos(1982-2013)for Design'!S16</f>
        <v>-1.9941246666666665</v>
      </c>
      <c r="S16" s="62">
        <f>'Czndvi_pos(1982-2013)for Design'!T16</f>
        <v>-8.4876811515151491</v>
      </c>
      <c r="T16" s="62">
        <f>'Czndvi_pos(1982-2013)for Design'!U16</f>
        <v>-1.2022259999999998</v>
      </c>
      <c r="U16" s="62">
        <f>'Czndvi_pos(1982-2013)for Design'!V16</f>
        <v>-0.48579666666666665</v>
      </c>
      <c r="V16" s="105"/>
      <c r="W16" s="13"/>
      <c r="X16" s="56">
        <f t="shared" si="90"/>
        <v>0</v>
      </c>
      <c r="Y16" s="56">
        <f t="shared" si="91"/>
        <v>0</v>
      </c>
      <c r="Z16" s="56">
        <f t="shared" si="92"/>
        <v>0</v>
      </c>
      <c r="AA16" s="56">
        <f t="shared" si="93"/>
        <v>0</v>
      </c>
      <c r="AB16" s="56">
        <f t="shared" si="94"/>
        <v>0</v>
      </c>
      <c r="AC16" s="56">
        <f t="shared" si="95"/>
        <v>0</v>
      </c>
      <c r="AD16" s="56">
        <f t="shared" si="96"/>
        <v>0</v>
      </c>
      <c r="AE16" s="56">
        <f t="shared" si="97"/>
        <v>0</v>
      </c>
      <c r="AF16" s="56">
        <f t="shared" si="98"/>
        <v>0</v>
      </c>
      <c r="AG16" s="13"/>
      <c r="AH16" s="56">
        <f t="shared" si="99"/>
        <v>0</v>
      </c>
      <c r="AI16" s="56">
        <f t="shared" si="100"/>
        <v>0</v>
      </c>
      <c r="AJ16" s="56">
        <f t="shared" si="101"/>
        <v>0</v>
      </c>
      <c r="AK16" s="56">
        <f t="shared" si="102"/>
        <v>0</v>
      </c>
      <c r="AL16" s="56">
        <f t="shared" si="103"/>
        <v>0</v>
      </c>
      <c r="AM16" s="56">
        <f t="shared" si="104"/>
        <v>0</v>
      </c>
      <c r="AN16" s="56">
        <f t="shared" si="105"/>
        <v>0.5</v>
      </c>
      <c r="AO16" s="56">
        <f t="shared" si="106"/>
        <v>0</v>
      </c>
      <c r="AP16" s="56">
        <f t="shared" si="107"/>
        <v>0</v>
      </c>
      <c r="AQ16" s="13"/>
      <c r="AR16" s="56">
        <f t="shared" si="108"/>
        <v>0</v>
      </c>
      <c r="AS16" s="56">
        <f t="shared" si="109"/>
        <v>0</v>
      </c>
      <c r="AT16" s="56">
        <f t="shared" si="110"/>
        <v>0</v>
      </c>
      <c r="AU16" s="56">
        <f t="shared" si="111"/>
        <v>0</v>
      </c>
      <c r="AV16" s="56">
        <f t="shared" si="112"/>
        <v>0</v>
      </c>
      <c r="AW16" s="56">
        <f t="shared" si="113"/>
        <v>0</v>
      </c>
      <c r="AX16" s="56">
        <f t="shared" si="114"/>
        <v>0</v>
      </c>
      <c r="AY16" s="56">
        <f t="shared" si="115"/>
        <v>0</v>
      </c>
      <c r="AZ16" s="56">
        <f t="shared" si="116"/>
        <v>0</v>
      </c>
      <c r="BA16" s="13"/>
      <c r="BB16" s="56">
        <f t="shared" si="117"/>
        <v>0</v>
      </c>
      <c r="BC16" s="56">
        <f t="shared" si="118"/>
        <v>0</v>
      </c>
      <c r="BD16" s="56">
        <f t="shared" si="119"/>
        <v>0</v>
      </c>
      <c r="BE16" s="56">
        <f t="shared" si="120"/>
        <v>0.05</v>
      </c>
      <c r="BF16" s="56">
        <f t="shared" si="121"/>
        <v>0</v>
      </c>
      <c r="BG16" s="56">
        <f t="shared" si="122"/>
        <v>0</v>
      </c>
      <c r="BH16" s="56">
        <f t="shared" si="123"/>
        <v>0.5</v>
      </c>
      <c r="BI16" s="56">
        <f t="shared" si="124"/>
        <v>0</v>
      </c>
      <c r="BJ16" s="56">
        <f t="shared" si="125"/>
        <v>0</v>
      </c>
      <c r="BK16" s="13"/>
      <c r="BL16" s="56">
        <f t="shared" si="126"/>
        <v>0</v>
      </c>
      <c r="BM16" s="56">
        <f t="shared" si="127"/>
        <v>0</v>
      </c>
      <c r="BN16" s="56">
        <f t="shared" si="128"/>
        <v>0</v>
      </c>
      <c r="BO16" s="56">
        <f t="shared" si="129"/>
        <v>0</v>
      </c>
      <c r="BP16" s="56">
        <f t="shared" si="130"/>
        <v>0</v>
      </c>
      <c r="BQ16" s="56">
        <f t="shared" si="131"/>
        <v>0</v>
      </c>
      <c r="BR16" s="56">
        <f t="shared" si="132"/>
        <v>0</v>
      </c>
      <c r="BS16" s="56">
        <f t="shared" si="133"/>
        <v>0</v>
      </c>
      <c r="BT16" s="56">
        <f t="shared" si="134"/>
        <v>0</v>
      </c>
      <c r="BU16" s="13"/>
      <c r="BV16" s="56">
        <f t="shared" si="135"/>
        <v>0</v>
      </c>
      <c r="BW16" s="56">
        <f t="shared" si="136"/>
        <v>0</v>
      </c>
      <c r="BX16" s="56">
        <f t="shared" si="137"/>
        <v>0</v>
      </c>
      <c r="BY16" s="56">
        <f t="shared" si="138"/>
        <v>6.4338855691110114E-2</v>
      </c>
      <c r="BZ16" s="56">
        <f t="shared" si="139"/>
        <v>0</v>
      </c>
      <c r="CA16" s="56">
        <f t="shared" si="140"/>
        <v>0</v>
      </c>
      <c r="CB16" s="56">
        <f t="shared" si="141"/>
        <v>0.5</v>
      </c>
      <c r="CC16" s="56">
        <f t="shared" si="142"/>
        <v>0</v>
      </c>
      <c r="CD16" s="56">
        <f t="shared" si="143"/>
        <v>0</v>
      </c>
      <c r="CE16" s="13"/>
      <c r="CF16" s="56">
        <f t="shared" si="144"/>
        <v>0</v>
      </c>
      <c r="CG16" s="56">
        <f t="shared" si="145"/>
        <v>0</v>
      </c>
      <c r="CH16" s="56">
        <f t="shared" si="146"/>
        <v>0</v>
      </c>
      <c r="CI16" s="56">
        <f t="shared" si="147"/>
        <v>0</v>
      </c>
      <c r="CJ16" s="56">
        <f t="shared" si="148"/>
        <v>0</v>
      </c>
      <c r="CK16" s="56">
        <f t="shared" si="149"/>
        <v>0</v>
      </c>
      <c r="CL16" s="56">
        <f t="shared" si="150"/>
        <v>0</v>
      </c>
      <c r="CM16" s="56">
        <f t="shared" si="151"/>
        <v>0</v>
      </c>
      <c r="CN16" s="56">
        <f t="shared" si="152"/>
        <v>0</v>
      </c>
      <c r="CO16" s="13"/>
      <c r="CP16" s="56">
        <f t="shared" si="153"/>
        <v>0</v>
      </c>
      <c r="CQ16" s="56">
        <f t="shared" si="154"/>
        <v>0.18360804427058716</v>
      </c>
      <c r="CR16" s="56">
        <f t="shared" si="155"/>
        <v>0.05</v>
      </c>
      <c r="CS16" s="56">
        <f t="shared" si="156"/>
        <v>8.4852315876156062E-2</v>
      </c>
      <c r="CT16" s="56">
        <f t="shared" si="157"/>
        <v>0</v>
      </c>
      <c r="CU16" s="56">
        <f t="shared" si="158"/>
        <v>0</v>
      </c>
      <c r="CV16" s="56">
        <f t="shared" si="159"/>
        <v>0.5</v>
      </c>
      <c r="CW16" s="56">
        <f t="shared" si="160"/>
        <v>0</v>
      </c>
      <c r="CX16" s="56">
        <f t="shared" si="161"/>
        <v>0</v>
      </c>
      <c r="CY16" s="13"/>
      <c r="CZ16" s="56">
        <f t="shared" si="162"/>
        <v>0</v>
      </c>
      <c r="DA16" s="56">
        <f t="shared" si="163"/>
        <v>0</v>
      </c>
      <c r="DB16" s="56">
        <f t="shared" si="164"/>
        <v>0</v>
      </c>
      <c r="DC16" s="56">
        <f t="shared" si="165"/>
        <v>0</v>
      </c>
      <c r="DD16" s="56">
        <f t="shared" si="166"/>
        <v>0</v>
      </c>
      <c r="DE16" s="56">
        <f t="shared" si="167"/>
        <v>0</v>
      </c>
      <c r="DF16" s="56">
        <f t="shared" si="168"/>
        <v>0</v>
      </c>
      <c r="DG16" s="56">
        <f t="shared" si="169"/>
        <v>0</v>
      </c>
      <c r="DH16" s="56">
        <f t="shared" si="170"/>
        <v>0</v>
      </c>
      <c r="DI16" s="13"/>
      <c r="DJ16" s="56">
        <f t="shared" si="171"/>
        <v>0</v>
      </c>
      <c r="DK16" s="56">
        <f t="shared" si="172"/>
        <v>0.18795762835384872</v>
      </c>
      <c r="DL16" s="56">
        <f t="shared" si="173"/>
        <v>8.1500160982555997E-2</v>
      </c>
      <c r="DM16" s="56">
        <f t="shared" si="174"/>
        <v>0.15328702901978208</v>
      </c>
      <c r="DN16" s="56">
        <f t="shared" si="175"/>
        <v>0</v>
      </c>
      <c r="DO16" s="56">
        <f t="shared" si="176"/>
        <v>0</v>
      </c>
      <c r="DP16" s="56">
        <f t="shared" si="177"/>
        <v>0.5</v>
      </c>
      <c r="DQ16" s="56">
        <f t="shared" si="178"/>
        <v>0</v>
      </c>
      <c r="DR16" s="56">
        <f t="shared" si="179"/>
        <v>0</v>
      </c>
    </row>
    <row r="17" spans="1:203" x14ac:dyDescent="0.25">
      <c r="A17" s="10">
        <v>1997</v>
      </c>
      <c r="B17" s="13"/>
      <c r="C17" s="40">
        <f>'Czndvi_pos(1982-2013)for Design'!C17</f>
        <v>4.098985428571428</v>
      </c>
      <c r="D17" s="40">
        <f>'Czndvi_pos(1982-2013)for Design'!D17</f>
        <v>-1.5693587619047613</v>
      </c>
      <c r="E17" s="40">
        <f>'Czndvi_pos(1982-2013)for Design'!E17</f>
        <v>-2.9598499047619042</v>
      </c>
      <c r="F17" s="40">
        <f>'Czndvi_pos(1982-2013)for Design'!F17</f>
        <v>0.32669061904761904</v>
      </c>
      <c r="G17" s="40">
        <f>'Czndvi_pos(1982-2013)for Design'!G17</f>
        <v>-4.5437649523809513</v>
      </c>
      <c r="H17" s="40">
        <f>'Czndvi_pos(1982-2013)for Design'!H17</f>
        <v>1.1616583333333335</v>
      </c>
      <c r="I17" s="62">
        <f>'Czndvi_pos(1982-2013)for Design'!I17</f>
        <v>-6.6798552813852838</v>
      </c>
      <c r="J17" s="62">
        <f>'Czndvi_pos(1982-2013)for Design'!J17</f>
        <v>-4.6208320476190474</v>
      </c>
      <c r="K17" s="62">
        <f>'Czndvi_pos(1982-2013)for Design'!K17</f>
        <v>-2.3374581904761902</v>
      </c>
      <c r="L17" s="13"/>
      <c r="M17" s="40">
        <f>'Czndvi_pos(1982-2013)for Design'!N17</f>
        <v>18.429799333333335</v>
      </c>
      <c r="N17" s="40">
        <f>'Czndvi_pos(1982-2013)for Design'!O17</f>
        <v>15.689166666666665</v>
      </c>
      <c r="O17" s="40">
        <f>'Czndvi_pos(1982-2013)for Design'!P17</f>
        <v>14.266781999999999</v>
      </c>
      <c r="P17" s="40">
        <f>'Czndvi_pos(1982-2013)for Design'!Q17</f>
        <v>17.385090666666663</v>
      </c>
      <c r="Q17" s="40">
        <f>'Czndvi_pos(1982-2013)for Design'!R17</f>
        <v>15.235946</v>
      </c>
      <c r="R17" s="40">
        <f>'Czndvi_pos(1982-2013)for Design'!S17</f>
        <v>22.702531333333333</v>
      </c>
      <c r="S17" s="62">
        <f>'Czndvi_pos(1982-2013)for Design'!T17</f>
        <v>7.3987649090909091</v>
      </c>
      <c r="T17" s="62">
        <f>'Czndvi_pos(1982-2013)for Design'!U17</f>
        <v>8.9072493333333327</v>
      </c>
      <c r="U17" s="62">
        <f>'Czndvi_pos(1982-2013)for Design'!V17</f>
        <v>8.771723999999999</v>
      </c>
      <c r="V17" s="105"/>
      <c r="W17" s="13"/>
      <c r="X17" s="56">
        <f t="shared" si="90"/>
        <v>0</v>
      </c>
      <c r="Y17" s="56">
        <f t="shared" si="91"/>
        <v>0</v>
      </c>
      <c r="Z17" s="56">
        <f t="shared" si="92"/>
        <v>0</v>
      </c>
      <c r="AA17" s="56">
        <f t="shared" si="93"/>
        <v>0</v>
      </c>
      <c r="AB17" s="56">
        <f t="shared" si="94"/>
        <v>0.05</v>
      </c>
      <c r="AC17" s="56">
        <f t="shared" si="95"/>
        <v>0</v>
      </c>
      <c r="AD17" s="56">
        <f t="shared" si="96"/>
        <v>5.7512935556478476E-2</v>
      </c>
      <c r="AE17" s="56">
        <f t="shared" si="97"/>
        <v>0.10976689186734963</v>
      </c>
      <c r="AF17" s="56">
        <f t="shared" si="98"/>
        <v>0.05</v>
      </c>
      <c r="AG17" s="13"/>
      <c r="AH17" s="56">
        <f t="shared" si="99"/>
        <v>0</v>
      </c>
      <c r="AI17" s="56">
        <f t="shared" si="100"/>
        <v>0</v>
      </c>
      <c r="AJ17" s="56">
        <f t="shared" si="101"/>
        <v>0</v>
      </c>
      <c r="AK17" s="56">
        <f t="shared" si="102"/>
        <v>0</v>
      </c>
      <c r="AL17" s="56">
        <f t="shared" si="103"/>
        <v>0</v>
      </c>
      <c r="AM17" s="56">
        <f t="shared" si="104"/>
        <v>0</v>
      </c>
      <c r="AN17" s="56">
        <f t="shared" si="105"/>
        <v>0</v>
      </c>
      <c r="AO17" s="56">
        <f t="shared" si="106"/>
        <v>0</v>
      </c>
      <c r="AP17" s="56">
        <f t="shared" si="107"/>
        <v>0</v>
      </c>
      <c r="AQ17" s="13"/>
      <c r="AR17" s="56">
        <f t="shared" si="108"/>
        <v>0</v>
      </c>
      <c r="AS17" s="56">
        <f t="shared" si="109"/>
        <v>0</v>
      </c>
      <c r="AT17" s="56">
        <f t="shared" si="110"/>
        <v>0</v>
      </c>
      <c r="AU17" s="56">
        <f t="shared" si="111"/>
        <v>0</v>
      </c>
      <c r="AV17" s="56">
        <f t="shared" si="112"/>
        <v>0.15346350095248643</v>
      </c>
      <c r="AW17" s="56">
        <f t="shared" si="113"/>
        <v>0</v>
      </c>
      <c r="AX17" s="56">
        <f t="shared" si="114"/>
        <v>0.31774776639875602</v>
      </c>
      <c r="AY17" s="56">
        <f t="shared" si="115"/>
        <v>0.15040522139371068</v>
      </c>
      <c r="AZ17" s="56">
        <f t="shared" si="116"/>
        <v>0.05</v>
      </c>
      <c r="BA17" s="13"/>
      <c r="BB17" s="56">
        <f t="shared" si="117"/>
        <v>0</v>
      </c>
      <c r="BC17" s="56">
        <f t="shared" si="118"/>
        <v>0</v>
      </c>
      <c r="BD17" s="56">
        <f t="shared" si="119"/>
        <v>0</v>
      </c>
      <c r="BE17" s="56">
        <f t="shared" si="120"/>
        <v>0</v>
      </c>
      <c r="BF17" s="56">
        <f t="shared" si="121"/>
        <v>0</v>
      </c>
      <c r="BG17" s="56">
        <f t="shared" si="122"/>
        <v>0</v>
      </c>
      <c r="BH17" s="56">
        <f t="shared" si="123"/>
        <v>0</v>
      </c>
      <c r="BI17" s="56">
        <f t="shared" si="124"/>
        <v>0</v>
      </c>
      <c r="BJ17" s="56">
        <f t="shared" si="125"/>
        <v>0</v>
      </c>
      <c r="BK17" s="13"/>
      <c r="BL17" s="56">
        <f t="shared" si="126"/>
        <v>0</v>
      </c>
      <c r="BM17" s="56">
        <f t="shared" si="127"/>
        <v>0.05</v>
      </c>
      <c r="BN17" s="56">
        <f t="shared" si="128"/>
        <v>8.3405770308984564E-2</v>
      </c>
      <c r="BO17" s="56">
        <f t="shared" si="129"/>
        <v>0</v>
      </c>
      <c r="BP17" s="56">
        <f t="shared" si="130"/>
        <v>0.17204300234232539</v>
      </c>
      <c r="BQ17" s="56">
        <f t="shared" si="131"/>
        <v>0</v>
      </c>
      <c r="BR17" s="56">
        <f t="shared" si="132"/>
        <v>0.33922965309541914</v>
      </c>
      <c r="BS17" s="56">
        <f t="shared" si="133"/>
        <v>0.20567405452080745</v>
      </c>
      <c r="BT17" s="56">
        <f t="shared" si="134"/>
        <v>6.9365581201353679E-2</v>
      </c>
      <c r="BU17" s="13"/>
      <c r="BV17" s="56">
        <f t="shared" si="135"/>
        <v>0</v>
      </c>
      <c r="BW17" s="56">
        <f t="shared" si="136"/>
        <v>0</v>
      </c>
      <c r="BX17" s="56">
        <f t="shared" si="137"/>
        <v>0</v>
      </c>
      <c r="BY17" s="56">
        <f t="shared" si="138"/>
        <v>0</v>
      </c>
      <c r="BZ17" s="56">
        <f t="shared" si="139"/>
        <v>0</v>
      </c>
      <c r="CA17" s="56">
        <f t="shared" si="140"/>
        <v>0</v>
      </c>
      <c r="CB17" s="56">
        <f t="shared" si="141"/>
        <v>0</v>
      </c>
      <c r="CC17" s="56">
        <f t="shared" si="142"/>
        <v>0</v>
      </c>
      <c r="CD17" s="56">
        <f t="shared" si="143"/>
        <v>0</v>
      </c>
      <c r="CE17" s="13"/>
      <c r="CF17" s="56">
        <f t="shared" si="144"/>
        <v>0</v>
      </c>
      <c r="CG17" s="56">
        <f t="shared" si="145"/>
        <v>0.05</v>
      </c>
      <c r="CH17" s="56">
        <f t="shared" si="146"/>
        <v>0.13281830064688754</v>
      </c>
      <c r="CI17" s="56">
        <f t="shared" si="147"/>
        <v>0</v>
      </c>
      <c r="CJ17" s="56">
        <f t="shared" si="148"/>
        <v>0.17910985095044338</v>
      </c>
      <c r="CK17" s="56">
        <f t="shared" si="149"/>
        <v>0</v>
      </c>
      <c r="CL17" s="56">
        <f t="shared" si="150"/>
        <v>0.35737345839525719</v>
      </c>
      <c r="CM17" s="56">
        <f t="shared" si="151"/>
        <v>0.25037629113192772</v>
      </c>
      <c r="CN17" s="56">
        <f t="shared" si="152"/>
        <v>9.3936130528358058E-2</v>
      </c>
      <c r="CO17" s="13"/>
      <c r="CP17" s="56">
        <f t="shared" si="153"/>
        <v>0</v>
      </c>
      <c r="CQ17" s="56">
        <f t="shared" si="154"/>
        <v>0</v>
      </c>
      <c r="CR17" s="56">
        <f t="shared" si="155"/>
        <v>0</v>
      </c>
      <c r="CS17" s="56">
        <f t="shared" si="156"/>
        <v>0</v>
      </c>
      <c r="CT17" s="56">
        <f t="shared" si="157"/>
        <v>0</v>
      </c>
      <c r="CU17" s="56">
        <f t="shared" si="158"/>
        <v>0</v>
      </c>
      <c r="CV17" s="56">
        <f t="shared" si="159"/>
        <v>0</v>
      </c>
      <c r="CW17" s="56">
        <f t="shared" si="160"/>
        <v>0</v>
      </c>
      <c r="CX17" s="56">
        <f t="shared" si="161"/>
        <v>0</v>
      </c>
      <c r="CY17" s="13"/>
      <c r="CZ17" s="56">
        <f t="shared" si="162"/>
        <v>0</v>
      </c>
      <c r="DA17" s="56">
        <f t="shared" si="163"/>
        <v>0.05</v>
      </c>
      <c r="DB17" s="56">
        <f t="shared" si="164"/>
        <v>0.14583006558388592</v>
      </c>
      <c r="DC17" s="56">
        <f t="shared" si="165"/>
        <v>0</v>
      </c>
      <c r="DD17" s="56">
        <f t="shared" si="166"/>
        <v>0.2001141178982879</v>
      </c>
      <c r="DE17" s="56">
        <f t="shared" si="167"/>
        <v>0</v>
      </c>
      <c r="DF17" s="56">
        <f t="shared" si="168"/>
        <v>0.36923511884071875</v>
      </c>
      <c r="DG17" s="56">
        <f t="shared" si="169"/>
        <v>0.2702041151670963</v>
      </c>
      <c r="DH17" s="56">
        <f t="shared" si="170"/>
        <v>0.12247141981896198</v>
      </c>
      <c r="DI17" s="13"/>
      <c r="DJ17" s="56">
        <f t="shared" si="171"/>
        <v>0</v>
      </c>
      <c r="DK17" s="56">
        <f t="shared" si="172"/>
        <v>0</v>
      </c>
      <c r="DL17" s="56">
        <f t="shared" si="173"/>
        <v>0</v>
      </c>
      <c r="DM17" s="56">
        <f t="shared" si="174"/>
        <v>0</v>
      </c>
      <c r="DN17" s="56">
        <f t="shared" si="175"/>
        <v>0</v>
      </c>
      <c r="DO17" s="56">
        <f t="shared" si="176"/>
        <v>0</v>
      </c>
      <c r="DP17" s="56">
        <f t="shared" si="177"/>
        <v>0</v>
      </c>
      <c r="DQ17" s="56">
        <f t="shared" si="178"/>
        <v>0</v>
      </c>
      <c r="DR17" s="56">
        <f t="shared" si="179"/>
        <v>0</v>
      </c>
    </row>
    <row r="18" spans="1:203" x14ac:dyDescent="0.25">
      <c r="A18" s="10">
        <v>1998</v>
      </c>
      <c r="B18" s="13"/>
      <c r="C18" s="40">
        <f>'Czndvi_pos(1982-2013)for Design'!C18</f>
        <v>11.818362523809522</v>
      </c>
      <c r="D18" s="40">
        <f>'Czndvi_pos(1982-2013)for Design'!D18</f>
        <v>4.9771923809523821</v>
      </c>
      <c r="E18" s="40">
        <f>'Czndvi_pos(1982-2013)for Design'!E18</f>
        <v>1.3238760476190479</v>
      </c>
      <c r="F18" s="40">
        <f>'Czndvi_pos(1982-2013)for Design'!F18</f>
        <v>10.422004047619048</v>
      </c>
      <c r="G18" s="40">
        <f>'Czndvi_pos(1982-2013)for Design'!G18</f>
        <v>3.4472056666666675</v>
      </c>
      <c r="H18" s="40">
        <f>'Czndvi_pos(1982-2013)for Design'!H18</f>
        <v>11.689444000000002</v>
      </c>
      <c r="I18" s="62">
        <f>'Czndvi_pos(1982-2013)for Design'!I18</f>
        <v>5.1737151255411282</v>
      </c>
      <c r="J18" s="62">
        <f>'Czndvi_pos(1982-2013)for Design'!J18</f>
        <v>-2.5204870476190484</v>
      </c>
      <c r="K18" s="62">
        <f>'Czndvi_pos(1982-2013)for Design'!K18</f>
        <v>-5.6100008095238101</v>
      </c>
      <c r="L18" s="13"/>
      <c r="M18" s="40">
        <f>'Czndvi_pos(1982-2013)for Design'!N18</f>
        <v>-2.0117040000000004</v>
      </c>
      <c r="N18" s="40">
        <f>'Czndvi_pos(1982-2013)for Design'!O18</f>
        <v>-1.9380046666666664</v>
      </c>
      <c r="O18" s="40">
        <f>'Czndvi_pos(1982-2013)for Design'!P18</f>
        <v>-3.4092380000000002</v>
      </c>
      <c r="P18" s="40">
        <f>'Czndvi_pos(1982-2013)for Design'!Q18</f>
        <v>-1.4300393333333332</v>
      </c>
      <c r="Q18" s="40">
        <f>'Czndvi_pos(1982-2013)for Design'!R18</f>
        <v>-1.7014806666666664</v>
      </c>
      <c r="R18" s="40">
        <f>'Czndvi_pos(1982-2013)for Design'!S18</f>
        <v>-1.4790466666666664</v>
      </c>
      <c r="S18" s="62">
        <f>'Czndvi_pos(1982-2013)for Design'!T18</f>
        <v>3.3581046060606057</v>
      </c>
      <c r="T18" s="62">
        <f>'Czndvi_pos(1982-2013)for Design'!U18</f>
        <v>0.62693466666666653</v>
      </c>
      <c r="U18" s="62">
        <f>'Czndvi_pos(1982-2013)for Design'!V18</f>
        <v>2.7265280000000001</v>
      </c>
      <c r="V18" s="105"/>
      <c r="W18" s="13"/>
      <c r="X18" s="56">
        <f t="shared" si="90"/>
        <v>0</v>
      </c>
      <c r="Y18" s="56">
        <f t="shared" si="91"/>
        <v>0</v>
      </c>
      <c r="Z18" s="56">
        <f t="shared" si="92"/>
        <v>0</v>
      </c>
      <c r="AA18" s="56">
        <f t="shared" si="93"/>
        <v>0</v>
      </c>
      <c r="AB18" s="56">
        <f t="shared" si="94"/>
        <v>0</v>
      </c>
      <c r="AC18" s="56">
        <f t="shared" si="95"/>
        <v>0</v>
      </c>
      <c r="AD18" s="56">
        <f t="shared" si="96"/>
        <v>0</v>
      </c>
      <c r="AE18" s="56">
        <f t="shared" si="97"/>
        <v>0</v>
      </c>
      <c r="AF18" s="56">
        <f t="shared" si="98"/>
        <v>0.3580263697656198</v>
      </c>
      <c r="AG18" s="13"/>
      <c r="AH18" s="56">
        <f t="shared" si="99"/>
        <v>0</v>
      </c>
      <c r="AI18" s="56">
        <f t="shared" si="100"/>
        <v>0</v>
      </c>
      <c r="AJ18" s="56">
        <f t="shared" si="101"/>
        <v>0</v>
      </c>
      <c r="AK18" s="56">
        <f t="shared" si="102"/>
        <v>0</v>
      </c>
      <c r="AL18" s="56">
        <f t="shared" si="103"/>
        <v>0</v>
      </c>
      <c r="AM18" s="56">
        <f t="shared" si="104"/>
        <v>0</v>
      </c>
      <c r="AN18" s="56">
        <f t="shared" si="105"/>
        <v>0</v>
      </c>
      <c r="AO18" s="56">
        <f t="shared" si="106"/>
        <v>0</v>
      </c>
      <c r="AP18" s="56">
        <f t="shared" si="107"/>
        <v>0</v>
      </c>
      <c r="AQ18" s="13"/>
      <c r="AR18" s="56">
        <f t="shared" si="108"/>
        <v>0</v>
      </c>
      <c r="AS18" s="56">
        <f t="shared" si="109"/>
        <v>0</v>
      </c>
      <c r="AT18" s="56">
        <f t="shared" si="110"/>
        <v>0</v>
      </c>
      <c r="AU18" s="56">
        <f t="shared" si="111"/>
        <v>0</v>
      </c>
      <c r="AV18" s="56">
        <f t="shared" si="112"/>
        <v>0</v>
      </c>
      <c r="AW18" s="56">
        <f t="shared" si="113"/>
        <v>0</v>
      </c>
      <c r="AX18" s="56">
        <f t="shared" si="114"/>
        <v>0</v>
      </c>
      <c r="AY18" s="56">
        <f t="shared" si="115"/>
        <v>0</v>
      </c>
      <c r="AZ18" s="56">
        <f t="shared" si="116"/>
        <v>0.36719827665584648</v>
      </c>
      <c r="BA18" s="13"/>
      <c r="BB18" s="56">
        <f t="shared" si="117"/>
        <v>0</v>
      </c>
      <c r="BC18" s="56">
        <f t="shared" si="118"/>
        <v>0</v>
      </c>
      <c r="BD18" s="56">
        <f t="shared" si="119"/>
        <v>0</v>
      </c>
      <c r="BE18" s="56">
        <f t="shared" si="120"/>
        <v>0</v>
      </c>
      <c r="BF18" s="56">
        <f t="shared" si="121"/>
        <v>0</v>
      </c>
      <c r="BG18" s="56">
        <f t="shared" si="122"/>
        <v>0</v>
      </c>
      <c r="BH18" s="56">
        <f t="shared" si="123"/>
        <v>0</v>
      </c>
      <c r="BI18" s="56">
        <f t="shared" si="124"/>
        <v>0</v>
      </c>
      <c r="BJ18" s="56">
        <f t="shared" si="125"/>
        <v>0</v>
      </c>
      <c r="BK18" s="13"/>
      <c r="BL18" s="56">
        <f t="shared" si="126"/>
        <v>0</v>
      </c>
      <c r="BM18" s="56">
        <f t="shared" si="127"/>
        <v>0</v>
      </c>
      <c r="BN18" s="56">
        <f t="shared" si="128"/>
        <v>0</v>
      </c>
      <c r="BO18" s="56">
        <f t="shared" si="129"/>
        <v>0</v>
      </c>
      <c r="BP18" s="56">
        <f t="shared" si="130"/>
        <v>0</v>
      </c>
      <c r="BQ18" s="56">
        <f t="shared" si="131"/>
        <v>0</v>
      </c>
      <c r="BR18" s="56">
        <f t="shared" si="132"/>
        <v>0</v>
      </c>
      <c r="BS18" s="56">
        <f t="shared" si="133"/>
        <v>0.05</v>
      </c>
      <c r="BT18" s="56">
        <f t="shared" si="134"/>
        <v>0.37760510190504243</v>
      </c>
      <c r="BU18" s="13"/>
      <c r="BV18" s="56">
        <f t="shared" si="135"/>
        <v>0</v>
      </c>
      <c r="BW18" s="56">
        <f t="shared" si="136"/>
        <v>0</v>
      </c>
      <c r="BX18" s="56">
        <f t="shared" si="137"/>
        <v>0</v>
      </c>
      <c r="BY18" s="56">
        <f t="shared" si="138"/>
        <v>0</v>
      </c>
      <c r="BZ18" s="56">
        <f t="shared" si="139"/>
        <v>0</v>
      </c>
      <c r="CA18" s="56">
        <f t="shared" si="140"/>
        <v>0</v>
      </c>
      <c r="CB18" s="56">
        <f t="shared" si="141"/>
        <v>0</v>
      </c>
      <c r="CC18" s="56">
        <f t="shared" si="142"/>
        <v>0</v>
      </c>
      <c r="CD18" s="56">
        <f t="shared" si="143"/>
        <v>0</v>
      </c>
      <c r="CE18" s="13"/>
      <c r="CF18" s="56">
        <f t="shared" si="144"/>
        <v>0</v>
      </c>
      <c r="CG18" s="56">
        <f t="shared" si="145"/>
        <v>0</v>
      </c>
      <c r="CH18" s="56">
        <f t="shared" si="146"/>
        <v>0</v>
      </c>
      <c r="CI18" s="56">
        <f t="shared" si="147"/>
        <v>0</v>
      </c>
      <c r="CJ18" s="56">
        <f t="shared" si="148"/>
        <v>0</v>
      </c>
      <c r="CK18" s="56">
        <f t="shared" si="149"/>
        <v>0</v>
      </c>
      <c r="CL18" s="56">
        <f t="shared" si="150"/>
        <v>0</v>
      </c>
      <c r="CM18" s="56">
        <f t="shared" si="151"/>
        <v>8.1986990272198051E-2</v>
      </c>
      <c r="CN18" s="56">
        <f t="shared" si="152"/>
        <v>0.38458854249812224</v>
      </c>
      <c r="CO18" s="13"/>
      <c r="CP18" s="56">
        <f t="shared" si="153"/>
        <v>0</v>
      </c>
      <c r="CQ18" s="56">
        <f t="shared" si="154"/>
        <v>0</v>
      </c>
      <c r="CR18" s="56">
        <f t="shared" si="155"/>
        <v>0.05</v>
      </c>
      <c r="CS18" s="56">
        <f t="shared" si="156"/>
        <v>0</v>
      </c>
      <c r="CT18" s="56">
        <f t="shared" si="157"/>
        <v>0</v>
      </c>
      <c r="CU18" s="56">
        <f t="shared" si="158"/>
        <v>0</v>
      </c>
      <c r="CV18" s="56">
        <f t="shared" si="159"/>
        <v>0</v>
      </c>
      <c r="CW18" s="56">
        <f t="shared" si="160"/>
        <v>0</v>
      </c>
      <c r="CX18" s="56">
        <f t="shared" si="161"/>
        <v>0</v>
      </c>
      <c r="CY18" s="13"/>
      <c r="CZ18" s="56">
        <f t="shared" si="162"/>
        <v>0</v>
      </c>
      <c r="DA18" s="56">
        <f t="shared" si="163"/>
        <v>0</v>
      </c>
      <c r="DB18" s="56">
        <f t="shared" si="164"/>
        <v>0</v>
      </c>
      <c r="DC18" s="56">
        <f t="shared" si="165"/>
        <v>0</v>
      </c>
      <c r="DD18" s="56">
        <f t="shared" si="166"/>
        <v>0</v>
      </c>
      <c r="DE18" s="56">
        <f t="shared" si="167"/>
        <v>0</v>
      </c>
      <c r="DF18" s="56">
        <f t="shared" si="168"/>
        <v>0</v>
      </c>
      <c r="DG18" s="56">
        <f t="shared" si="169"/>
        <v>0.11519012005052567</v>
      </c>
      <c r="DH18" s="56">
        <f t="shared" si="170"/>
        <v>0.39269884133251864</v>
      </c>
      <c r="DI18" s="13"/>
      <c r="DJ18" s="56">
        <f t="shared" si="171"/>
        <v>0</v>
      </c>
      <c r="DK18" s="56">
        <f t="shared" si="172"/>
        <v>0</v>
      </c>
      <c r="DL18" s="56">
        <f t="shared" si="173"/>
        <v>8.3314218632841969E-2</v>
      </c>
      <c r="DM18" s="56">
        <f t="shared" si="174"/>
        <v>0</v>
      </c>
      <c r="DN18" s="56">
        <f t="shared" si="175"/>
        <v>0</v>
      </c>
      <c r="DO18" s="56">
        <f t="shared" si="176"/>
        <v>0</v>
      </c>
      <c r="DP18" s="56">
        <f t="shared" si="177"/>
        <v>0</v>
      </c>
      <c r="DQ18" s="56">
        <f t="shared" si="178"/>
        <v>0</v>
      </c>
      <c r="DR18" s="56">
        <f t="shared" si="179"/>
        <v>0</v>
      </c>
    </row>
    <row r="19" spans="1:203" x14ac:dyDescent="0.25">
      <c r="A19" s="10">
        <v>1999</v>
      </c>
      <c r="B19" s="13"/>
      <c r="C19" s="40">
        <f>'Czndvi_pos(1982-2013)for Design'!C19</f>
        <v>0.78649380952380898</v>
      </c>
      <c r="D19" s="40">
        <f>'Czndvi_pos(1982-2013)for Design'!D19</f>
        <v>-0.27998719047619075</v>
      </c>
      <c r="E19" s="40">
        <f>'Czndvi_pos(1982-2013)for Design'!E19</f>
        <v>0.15611761904761975</v>
      </c>
      <c r="F19" s="40">
        <f>'Czndvi_pos(1982-2013)for Design'!F19</f>
        <v>2.2096415714285715</v>
      </c>
      <c r="G19" s="40">
        <f>'Czndvi_pos(1982-2013)for Design'!G19</f>
        <v>1.324914190476191</v>
      </c>
      <c r="H19" s="40">
        <f>'Czndvi_pos(1982-2013)for Design'!H19</f>
        <v>0.52227561904761954</v>
      </c>
      <c r="I19" s="62">
        <f>'Czndvi_pos(1982-2013)for Design'!I19</f>
        <v>-0.13912453679653652</v>
      </c>
      <c r="J19" s="62">
        <f>'Czndvi_pos(1982-2013)for Design'!J19</f>
        <v>-3.1162807619047612</v>
      </c>
      <c r="K19" s="62">
        <f>'Czndvi_pos(1982-2013)for Design'!K19</f>
        <v>-1.8680900952380948</v>
      </c>
      <c r="L19" s="13"/>
      <c r="M19" s="40">
        <f>'Czndvi_pos(1982-2013)for Design'!N19</f>
        <v>-0.10297000000000003</v>
      </c>
      <c r="N19" s="40">
        <f>'Czndvi_pos(1982-2013)for Design'!O19</f>
        <v>-1.5853199999999998</v>
      </c>
      <c r="O19" s="40">
        <f>'Czndvi_pos(1982-2013)for Design'!P19</f>
        <v>-0.73508599999999991</v>
      </c>
      <c r="P19" s="40">
        <f>'Czndvi_pos(1982-2013)for Design'!Q19</f>
        <v>-0.92971466666666669</v>
      </c>
      <c r="Q19" s="40">
        <f>'Czndvi_pos(1982-2013)for Design'!R19</f>
        <v>-0.62103399999999997</v>
      </c>
      <c r="R19" s="40">
        <f>'Czndvi_pos(1982-2013)for Design'!S19</f>
        <v>-1.297696</v>
      </c>
      <c r="S19" s="62">
        <f>'Czndvi_pos(1982-2013)for Design'!T19</f>
        <v>5.7332735757575737</v>
      </c>
      <c r="T19" s="62">
        <f>'Czndvi_pos(1982-2013)for Design'!U19</f>
        <v>2.1195466666666665</v>
      </c>
      <c r="U19" s="62">
        <f>'Czndvi_pos(1982-2013)for Design'!V19</f>
        <v>-0.56420400000000015</v>
      </c>
      <c r="V19" s="105"/>
      <c r="W19" s="13"/>
      <c r="X19" s="56">
        <f t="shared" si="90"/>
        <v>0</v>
      </c>
      <c r="Y19" s="56">
        <f t="shared" si="91"/>
        <v>0</v>
      </c>
      <c r="Z19" s="56">
        <f t="shared" si="92"/>
        <v>0</v>
      </c>
      <c r="AA19" s="56">
        <f t="shared" si="93"/>
        <v>0</v>
      </c>
      <c r="AB19" s="56">
        <f t="shared" si="94"/>
        <v>0</v>
      </c>
      <c r="AC19" s="56">
        <f t="shared" si="95"/>
        <v>0</v>
      </c>
      <c r="AD19" s="56">
        <f t="shared" si="96"/>
        <v>0</v>
      </c>
      <c r="AE19" s="56">
        <f t="shared" si="97"/>
        <v>0</v>
      </c>
      <c r="AF19" s="56">
        <f t="shared" si="98"/>
        <v>0</v>
      </c>
      <c r="AG19" s="13"/>
      <c r="AH19" s="56">
        <f t="shared" si="99"/>
        <v>0</v>
      </c>
      <c r="AI19" s="56">
        <f t="shared" si="100"/>
        <v>0</v>
      </c>
      <c r="AJ19" s="56">
        <f t="shared" si="101"/>
        <v>0</v>
      </c>
      <c r="AK19" s="56">
        <f t="shared" si="102"/>
        <v>0</v>
      </c>
      <c r="AL19" s="56">
        <f t="shared" si="103"/>
        <v>0</v>
      </c>
      <c r="AM19" s="56">
        <f t="shared" si="104"/>
        <v>0</v>
      </c>
      <c r="AN19" s="56">
        <f t="shared" si="105"/>
        <v>0</v>
      </c>
      <c r="AO19" s="56">
        <f t="shared" si="106"/>
        <v>0</v>
      </c>
      <c r="AP19" s="56">
        <f t="shared" si="107"/>
        <v>0</v>
      </c>
      <c r="AQ19" s="13"/>
      <c r="AR19" s="56">
        <f t="shared" si="108"/>
        <v>0</v>
      </c>
      <c r="AS19" s="56">
        <f t="shared" si="109"/>
        <v>0</v>
      </c>
      <c r="AT19" s="56">
        <f t="shared" si="110"/>
        <v>0</v>
      </c>
      <c r="AU19" s="56">
        <f t="shared" si="111"/>
        <v>0</v>
      </c>
      <c r="AV19" s="56">
        <f t="shared" si="112"/>
        <v>0</v>
      </c>
      <c r="AW19" s="56">
        <f t="shared" si="113"/>
        <v>0</v>
      </c>
      <c r="AX19" s="56">
        <f t="shared" si="114"/>
        <v>0</v>
      </c>
      <c r="AY19" s="56">
        <f t="shared" si="115"/>
        <v>0</v>
      </c>
      <c r="AZ19" s="56">
        <f t="shared" si="116"/>
        <v>0</v>
      </c>
      <c r="BA19" s="13"/>
      <c r="BB19" s="56">
        <f t="shared" si="117"/>
        <v>0</v>
      </c>
      <c r="BC19" s="56">
        <f t="shared" si="118"/>
        <v>0</v>
      </c>
      <c r="BD19" s="56">
        <f t="shared" si="119"/>
        <v>0</v>
      </c>
      <c r="BE19" s="56">
        <f t="shared" si="120"/>
        <v>0</v>
      </c>
      <c r="BF19" s="56">
        <f t="shared" si="121"/>
        <v>0</v>
      </c>
      <c r="BG19" s="56">
        <f t="shared" si="122"/>
        <v>0</v>
      </c>
      <c r="BH19" s="56">
        <f t="shared" si="123"/>
        <v>0</v>
      </c>
      <c r="BI19" s="56">
        <f t="shared" si="124"/>
        <v>0</v>
      </c>
      <c r="BJ19" s="56">
        <f t="shared" si="125"/>
        <v>0</v>
      </c>
      <c r="BK19" s="13"/>
      <c r="BL19" s="56">
        <f t="shared" si="126"/>
        <v>0</v>
      </c>
      <c r="BM19" s="56">
        <f t="shared" si="127"/>
        <v>0</v>
      </c>
      <c r="BN19" s="56">
        <f t="shared" si="128"/>
        <v>0</v>
      </c>
      <c r="BO19" s="56">
        <f t="shared" si="129"/>
        <v>0</v>
      </c>
      <c r="BP19" s="56">
        <f t="shared" si="130"/>
        <v>0</v>
      </c>
      <c r="BQ19" s="56">
        <f t="shared" si="131"/>
        <v>0</v>
      </c>
      <c r="BR19" s="56">
        <f t="shared" si="132"/>
        <v>0</v>
      </c>
      <c r="BS19" s="56">
        <f t="shared" si="133"/>
        <v>6.3449831817920063E-2</v>
      </c>
      <c r="BT19" s="56">
        <f t="shared" si="134"/>
        <v>0.05</v>
      </c>
      <c r="BU19" s="13"/>
      <c r="BV19" s="56">
        <f t="shared" si="135"/>
        <v>0</v>
      </c>
      <c r="BW19" s="56">
        <f t="shared" si="136"/>
        <v>0</v>
      </c>
      <c r="BX19" s="56">
        <f t="shared" si="137"/>
        <v>0</v>
      </c>
      <c r="BY19" s="56">
        <f t="shared" si="138"/>
        <v>0</v>
      </c>
      <c r="BZ19" s="56">
        <f t="shared" si="139"/>
        <v>0</v>
      </c>
      <c r="CA19" s="56">
        <f t="shared" si="140"/>
        <v>0</v>
      </c>
      <c r="CB19" s="56">
        <f t="shared" si="141"/>
        <v>0</v>
      </c>
      <c r="CC19" s="56">
        <f t="shared" si="142"/>
        <v>0</v>
      </c>
      <c r="CD19" s="56">
        <f t="shared" si="143"/>
        <v>0</v>
      </c>
      <c r="CE19" s="13"/>
      <c r="CF19" s="56">
        <f t="shared" si="144"/>
        <v>0</v>
      </c>
      <c r="CG19" s="56">
        <f t="shared" si="145"/>
        <v>0</v>
      </c>
      <c r="CH19" s="56">
        <f t="shared" si="146"/>
        <v>0</v>
      </c>
      <c r="CI19" s="56">
        <f t="shared" si="147"/>
        <v>0</v>
      </c>
      <c r="CJ19" s="56">
        <f t="shared" si="148"/>
        <v>0</v>
      </c>
      <c r="CK19" s="56">
        <f t="shared" si="149"/>
        <v>0</v>
      </c>
      <c r="CL19" s="56">
        <f t="shared" si="150"/>
        <v>0</v>
      </c>
      <c r="CM19" s="56">
        <f t="shared" si="151"/>
        <v>0.12975308917746969</v>
      </c>
      <c r="CN19" s="56">
        <f t="shared" si="152"/>
        <v>5.2248982379831131E-2</v>
      </c>
      <c r="CO19" s="13"/>
      <c r="CP19" s="56">
        <f t="shared" si="153"/>
        <v>0</v>
      </c>
      <c r="CQ19" s="56">
        <f t="shared" si="154"/>
        <v>0</v>
      </c>
      <c r="CR19" s="56">
        <f t="shared" si="155"/>
        <v>0</v>
      </c>
      <c r="CS19" s="56">
        <f t="shared" si="156"/>
        <v>0</v>
      </c>
      <c r="CT19" s="56">
        <f t="shared" si="157"/>
        <v>0</v>
      </c>
      <c r="CU19" s="56">
        <f t="shared" si="158"/>
        <v>0</v>
      </c>
      <c r="CV19" s="56">
        <f t="shared" si="159"/>
        <v>0</v>
      </c>
      <c r="CW19" s="56">
        <f t="shared" si="160"/>
        <v>0</v>
      </c>
      <c r="CX19" s="56">
        <f t="shared" si="161"/>
        <v>0</v>
      </c>
      <c r="CY19" s="13"/>
      <c r="CZ19" s="56">
        <f t="shared" si="162"/>
        <v>0</v>
      </c>
      <c r="DA19" s="56">
        <f t="shared" si="163"/>
        <v>0</v>
      </c>
      <c r="DB19" s="56">
        <f t="shared" si="164"/>
        <v>0</v>
      </c>
      <c r="DC19" s="56">
        <f t="shared" si="165"/>
        <v>0</v>
      </c>
      <c r="DD19" s="56">
        <f t="shared" si="166"/>
        <v>0</v>
      </c>
      <c r="DE19" s="56">
        <f t="shared" si="167"/>
        <v>0</v>
      </c>
      <c r="DF19" s="56">
        <f t="shared" si="168"/>
        <v>0</v>
      </c>
      <c r="DG19" s="56">
        <f t="shared" si="169"/>
        <v>0.15916211699234667</v>
      </c>
      <c r="DH19" s="56">
        <f t="shared" si="170"/>
        <v>8.3713748832897922E-2</v>
      </c>
      <c r="DI19" s="13"/>
      <c r="DJ19" s="56">
        <f t="shared" si="171"/>
        <v>0</v>
      </c>
      <c r="DK19" s="56">
        <f t="shared" si="172"/>
        <v>0</v>
      </c>
      <c r="DL19" s="56">
        <f t="shared" si="173"/>
        <v>0</v>
      </c>
      <c r="DM19" s="56">
        <f t="shared" si="174"/>
        <v>0</v>
      </c>
      <c r="DN19" s="56">
        <f t="shared" si="175"/>
        <v>0</v>
      </c>
      <c r="DO19" s="56">
        <f t="shared" si="176"/>
        <v>0</v>
      </c>
      <c r="DP19" s="56">
        <f t="shared" si="177"/>
        <v>0</v>
      </c>
      <c r="DQ19" s="56">
        <f t="shared" si="178"/>
        <v>0</v>
      </c>
      <c r="DR19" s="56">
        <f t="shared" si="179"/>
        <v>0</v>
      </c>
    </row>
    <row r="20" spans="1:203" x14ac:dyDescent="0.25">
      <c r="A20" s="10">
        <v>2000</v>
      </c>
      <c r="B20" s="13"/>
      <c r="C20" s="40">
        <f>'Czndvi_pos(1982-2013)for Design'!C20</f>
        <v>-6.427185761904763</v>
      </c>
      <c r="D20" s="40">
        <f>'Czndvi_pos(1982-2013)for Design'!D20</f>
        <v>-3.6462771428571421</v>
      </c>
      <c r="E20" s="40">
        <f>'Czndvi_pos(1982-2013)for Design'!E20</f>
        <v>-3.5702667619047608</v>
      </c>
      <c r="F20" s="40">
        <f>'Czndvi_pos(1982-2013)for Design'!F20</f>
        <v>-7.4549899047619066</v>
      </c>
      <c r="G20" s="40">
        <f>'Czndvi_pos(1982-2013)for Design'!G20</f>
        <v>-1.7492632857142865</v>
      </c>
      <c r="H20" s="40">
        <f>'Czndvi_pos(1982-2013)for Design'!H20</f>
        <v>-5.8581732857142885</v>
      </c>
      <c r="I20" s="62">
        <f>'Czndvi_pos(1982-2013)for Design'!I20</f>
        <v>-2.1468773463203474</v>
      </c>
      <c r="J20" s="62">
        <f>'Czndvi_pos(1982-2013)for Design'!J20</f>
        <v>-0.91128947619047707</v>
      </c>
      <c r="K20" s="62">
        <f>'Czndvi_pos(1982-2013)for Design'!K20</f>
        <v>-2.6121946190476186</v>
      </c>
      <c r="L20" s="13"/>
      <c r="M20" s="40">
        <f>'Czndvi_pos(1982-2013)for Design'!N20</f>
        <v>-2.1087613333333337</v>
      </c>
      <c r="N20" s="40">
        <f>'Czndvi_pos(1982-2013)for Design'!O20</f>
        <v>-0.94085599999999991</v>
      </c>
      <c r="O20" s="40">
        <f>'Czndvi_pos(1982-2013)for Design'!P20</f>
        <v>0.84048733333333303</v>
      </c>
      <c r="P20" s="40">
        <f>'Czndvi_pos(1982-2013)for Design'!Q20</f>
        <v>-2.6978293333333334</v>
      </c>
      <c r="Q20" s="40">
        <f>'Czndvi_pos(1982-2013)for Design'!R20</f>
        <v>-0.70212333333333332</v>
      </c>
      <c r="R20" s="40">
        <f>'Czndvi_pos(1982-2013)for Design'!S20</f>
        <v>-2.132705333333333</v>
      </c>
      <c r="S20" s="62">
        <f>'Czndvi_pos(1982-2013)for Design'!T20</f>
        <v>-1.7822842424242424</v>
      </c>
      <c r="T20" s="62">
        <f>'Czndvi_pos(1982-2013)for Design'!U20</f>
        <v>4.5165199999999999</v>
      </c>
      <c r="U20" s="62">
        <f>'Czndvi_pos(1982-2013)for Design'!V20</f>
        <v>6.6162073333333327</v>
      </c>
      <c r="V20" s="105"/>
      <c r="W20" s="13"/>
      <c r="X20" s="56">
        <f t="shared" si="90"/>
        <v>0.19775735213520809</v>
      </c>
      <c r="Y20" s="56">
        <f t="shared" si="91"/>
        <v>0.05</v>
      </c>
      <c r="Z20" s="56">
        <f t="shared" si="92"/>
        <v>0</v>
      </c>
      <c r="AA20" s="56">
        <f t="shared" si="93"/>
        <v>0.12291743108868193</v>
      </c>
      <c r="AB20" s="56">
        <f t="shared" si="94"/>
        <v>0</v>
      </c>
      <c r="AC20" s="56">
        <f t="shared" si="95"/>
        <v>0</v>
      </c>
      <c r="AD20" s="56">
        <f t="shared" si="96"/>
        <v>0</v>
      </c>
      <c r="AE20" s="56">
        <f t="shared" si="97"/>
        <v>0</v>
      </c>
      <c r="AF20" s="56">
        <f t="shared" si="98"/>
        <v>0.05</v>
      </c>
      <c r="AG20" s="13"/>
      <c r="AH20" s="56">
        <f t="shared" si="99"/>
        <v>0</v>
      </c>
      <c r="AI20" s="56">
        <f t="shared" si="100"/>
        <v>0</v>
      </c>
      <c r="AJ20" s="56">
        <f t="shared" si="101"/>
        <v>0</v>
      </c>
      <c r="AK20" s="56">
        <f t="shared" si="102"/>
        <v>0</v>
      </c>
      <c r="AL20" s="56">
        <f t="shared" si="103"/>
        <v>0</v>
      </c>
      <c r="AM20" s="56">
        <f t="shared" si="104"/>
        <v>0</v>
      </c>
      <c r="AN20" s="56">
        <f t="shared" si="105"/>
        <v>0</v>
      </c>
      <c r="AO20" s="56">
        <f t="shared" si="106"/>
        <v>0</v>
      </c>
      <c r="AP20" s="56">
        <f t="shared" si="107"/>
        <v>0</v>
      </c>
      <c r="AQ20" s="13"/>
      <c r="AR20" s="56">
        <f t="shared" si="108"/>
        <v>0.29914864987123041</v>
      </c>
      <c r="AS20" s="56">
        <f t="shared" si="109"/>
        <v>0.12931354706091261</v>
      </c>
      <c r="AT20" s="56">
        <f t="shared" si="110"/>
        <v>0.05</v>
      </c>
      <c r="AU20" s="56">
        <f t="shared" si="111"/>
        <v>0.34341672754507235</v>
      </c>
      <c r="AV20" s="56">
        <f t="shared" si="112"/>
        <v>0</v>
      </c>
      <c r="AW20" s="56">
        <f t="shared" si="113"/>
        <v>0.05</v>
      </c>
      <c r="AX20" s="56">
        <f t="shared" si="114"/>
        <v>0</v>
      </c>
      <c r="AY20" s="56">
        <f t="shared" si="115"/>
        <v>0</v>
      </c>
      <c r="AZ20" s="56">
        <f t="shared" si="116"/>
        <v>6.0827768171713884E-2</v>
      </c>
      <c r="BA20" s="13"/>
      <c r="BB20" s="56">
        <f t="shared" si="117"/>
        <v>0</v>
      </c>
      <c r="BC20" s="56">
        <f t="shared" si="118"/>
        <v>0</v>
      </c>
      <c r="BD20" s="56">
        <f t="shared" si="119"/>
        <v>0</v>
      </c>
      <c r="BE20" s="56">
        <f t="shared" si="120"/>
        <v>0</v>
      </c>
      <c r="BF20" s="56">
        <f t="shared" si="121"/>
        <v>0</v>
      </c>
      <c r="BG20" s="56">
        <f t="shared" si="122"/>
        <v>0</v>
      </c>
      <c r="BH20" s="56">
        <f t="shared" si="123"/>
        <v>0</v>
      </c>
      <c r="BI20" s="56">
        <f t="shared" si="124"/>
        <v>0</v>
      </c>
      <c r="BJ20" s="56">
        <f t="shared" si="125"/>
        <v>0</v>
      </c>
      <c r="BK20" s="13"/>
      <c r="BL20" s="56">
        <f t="shared" si="126"/>
        <v>0.31130022568686577</v>
      </c>
      <c r="BM20" s="56">
        <f t="shared" si="127"/>
        <v>0.15933530861247316</v>
      </c>
      <c r="BN20" s="56">
        <f t="shared" si="128"/>
        <v>0.13519241331861373</v>
      </c>
      <c r="BO20" s="56">
        <f t="shared" si="129"/>
        <v>0.38107269114279296</v>
      </c>
      <c r="BP20" s="56">
        <f t="shared" si="130"/>
        <v>0.05</v>
      </c>
      <c r="BQ20" s="56">
        <f t="shared" si="131"/>
        <v>0.23576029689350658</v>
      </c>
      <c r="BR20" s="56">
        <f t="shared" si="132"/>
        <v>0.05</v>
      </c>
      <c r="BS20" s="56">
        <f t="shared" si="133"/>
        <v>0</v>
      </c>
      <c r="BT20" s="56">
        <f t="shared" si="134"/>
        <v>9.524289890832531E-2</v>
      </c>
      <c r="BU20" s="13"/>
      <c r="BV20" s="56">
        <f t="shared" si="135"/>
        <v>0</v>
      </c>
      <c r="BW20" s="56">
        <f t="shared" si="136"/>
        <v>0</v>
      </c>
      <c r="BX20" s="56">
        <f t="shared" si="137"/>
        <v>0</v>
      </c>
      <c r="BY20" s="56">
        <f t="shared" si="138"/>
        <v>0</v>
      </c>
      <c r="BZ20" s="56">
        <f t="shared" si="139"/>
        <v>0</v>
      </c>
      <c r="CA20" s="56">
        <f t="shared" si="140"/>
        <v>0</v>
      </c>
      <c r="CB20" s="56">
        <f t="shared" si="141"/>
        <v>0</v>
      </c>
      <c r="CC20" s="56">
        <f t="shared" si="142"/>
        <v>0</v>
      </c>
      <c r="CD20" s="56">
        <f t="shared" si="143"/>
        <v>0</v>
      </c>
      <c r="CE20" s="13"/>
      <c r="CF20" s="56">
        <f t="shared" si="144"/>
        <v>0.3590442803348885</v>
      </c>
      <c r="CG20" s="56">
        <f t="shared" si="145"/>
        <v>0.16260726418730975</v>
      </c>
      <c r="CH20" s="56">
        <f t="shared" si="146"/>
        <v>0.17846249403423228</v>
      </c>
      <c r="CI20" s="56">
        <f t="shared" si="147"/>
        <v>0.41493036814219081</v>
      </c>
      <c r="CJ20" s="56">
        <f t="shared" si="148"/>
        <v>0.05</v>
      </c>
      <c r="CK20" s="56">
        <f t="shared" si="149"/>
        <v>0.26145373940669109</v>
      </c>
      <c r="CL20" s="56">
        <f t="shared" si="150"/>
        <v>7.4636586385829304E-2</v>
      </c>
      <c r="CM20" s="56">
        <f t="shared" si="151"/>
        <v>0</v>
      </c>
      <c r="CN20" s="56">
        <f t="shared" si="152"/>
        <v>0.1183369756557726</v>
      </c>
      <c r="CO20" s="13"/>
      <c r="CP20" s="56">
        <f t="shared" si="153"/>
        <v>0</v>
      </c>
      <c r="CQ20" s="56">
        <f t="shared" si="154"/>
        <v>0</v>
      </c>
      <c r="CR20" s="56">
        <f t="shared" si="155"/>
        <v>0</v>
      </c>
      <c r="CS20" s="56">
        <f t="shared" si="156"/>
        <v>0</v>
      </c>
      <c r="CT20" s="56">
        <f t="shared" si="157"/>
        <v>0</v>
      </c>
      <c r="CU20" s="56">
        <f t="shared" si="158"/>
        <v>0</v>
      </c>
      <c r="CV20" s="56">
        <f t="shared" si="159"/>
        <v>0</v>
      </c>
      <c r="CW20" s="56">
        <f t="shared" si="160"/>
        <v>0</v>
      </c>
      <c r="CX20" s="56">
        <f t="shared" si="161"/>
        <v>0</v>
      </c>
      <c r="CY20" s="13"/>
      <c r="CZ20" s="56">
        <f t="shared" si="162"/>
        <v>0.37901149986048954</v>
      </c>
      <c r="DA20" s="56">
        <f t="shared" si="163"/>
        <v>0.16896703634883073</v>
      </c>
      <c r="DB20" s="56">
        <f t="shared" si="164"/>
        <v>0.18985677227148132</v>
      </c>
      <c r="DC20" s="56">
        <f t="shared" si="165"/>
        <v>0.41960081524656284</v>
      </c>
      <c r="DD20" s="56">
        <f t="shared" si="166"/>
        <v>0.05</v>
      </c>
      <c r="DE20" s="56">
        <f t="shared" si="167"/>
        <v>0.26615773398678555</v>
      </c>
      <c r="DF20" s="56">
        <f t="shared" si="168"/>
        <v>0.11001230482816673</v>
      </c>
      <c r="DG20" s="56">
        <f t="shared" si="169"/>
        <v>0</v>
      </c>
      <c r="DH20" s="56">
        <f t="shared" si="170"/>
        <v>0.1451575465806377</v>
      </c>
      <c r="DI20" s="13"/>
      <c r="DJ20" s="56">
        <f t="shared" si="171"/>
        <v>0</v>
      </c>
      <c r="DK20" s="56">
        <f t="shared" si="172"/>
        <v>0</v>
      </c>
      <c r="DL20" s="56">
        <f t="shared" si="173"/>
        <v>0</v>
      </c>
      <c r="DM20" s="56">
        <f t="shared" si="174"/>
        <v>0</v>
      </c>
      <c r="DN20" s="56">
        <f t="shared" si="175"/>
        <v>0</v>
      </c>
      <c r="DO20" s="56">
        <f t="shared" si="176"/>
        <v>0</v>
      </c>
      <c r="DP20" s="56">
        <f t="shared" si="177"/>
        <v>0</v>
      </c>
      <c r="DQ20" s="56">
        <f t="shared" si="178"/>
        <v>0</v>
      </c>
      <c r="DR20" s="56">
        <f t="shared" si="179"/>
        <v>0</v>
      </c>
    </row>
    <row r="21" spans="1:203" x14ac:dyDescent="0.25">
      <c r="A21" s="10">
        <v>2001</v>
      </c>
      <c r="B21" s="13"/>
      <c r="C21" s="40">
        <f>'Czndvi_pos(1982-2013)for Design'!C21</f>
        <v>-0.14166899999999999</v>
      </c>
      <c r="D21" s="40">
        <f>'Czndvi_pos(1982-2013)for Design'!D21</f>
        <v>-0.22570099999999993</v>
      </c>
      <c r="E21" s="40">
        <f>'Czndvi_pos(1982-2013)for Design'!E21</f>
        <v>-0.38003700000000012</v>
      </c>
      <c r="F21" s="40">
        <f>'Czndvi_pos(1982-2013)for Design'!F21</f>
        <v>0.40002400000000021</v>
      </c>
      <c r="G21" s="40">
        <f>'Czndvi_pos(1982-2013)for Design'!G21</f>
        <v>-1.808173</v>
      </c>
      <c r="H21" s="40">
        <f>'Czndvi_pos(1982-2013)for Design'!H21</f>
        <v>-0.54013200000000006</v>
      </c>
      <c r="I21" s="62">
        <f>'Czndvi_pos(1982-2013)for Design'!I21</f>
        <v>0.31908758513179397</v>
      </c>
      <c r="J21" s="62">
        <f>'Czndvi_pos(1982-2013)for Design'!J21</f>
        <v>-0.31377200000000011</v>
      </c>
      <c r="K21" s="62">
        <f>'Czndvi_pos(1982-2013)for Design'!K21</f>
        <v>2.8641760000000001</v>
      </c>
      <c r="L21" s="13"/>
      <c r="M21" s="40">
        <f>'Czndvi_pos(1982-2013)for Design'!N21</f>
        <v>-5.373983</v>
      </c>
      <c r="N21" s="40">
        <f>'Czndvi_pos(1982-2013)for Design'!O21</f>
        <v>-5.3575849999999994</v>
      </c>
      <c r="O21" s="40">
        <f>'Czndvi_pos(1982-2013)for Design'!P21</f>
        <v>-5.6054830000000004</v>
      </c>
      <c r="P21" s="40">
        <f>'Czndvi_pos(1982-2013)for Design'!Q21</f>
        <v>-5.2706020000000011</v>
      </c>
      <c r="Q21" s="40">
        <f>'Czndvi_pos(1982-2013)for Design'!R21</f>
        <v>-8.2018560000000011</v>
      </c>
      <c r="R21" s="40">
        <f>'Czndvi_pos(1982-2013)for Design'!S21</f>
        <v>-5.7036740000000004</v>
      </c>
      <c r="S21" s="62">
        <f>'Czndvi_pos(1982-2013)for Design'!T21</f>
        <v>-5.2328913429158117</v>
      </c>
      <c r="T21" s="62">
        <f>'Czndvi_pos(1982-2013)for Design'!U21</f>
        <v>-5.6850199999999997</v>
      </c>
      <c r="U21" s="62">
        <f>'Czndvi_pos(1982-2013)for Design'!V21</f>
        <v>-7.4078980000000003</v>
      </c>
      <c r="V21" s="105"/>
      <c r="W21" s="13"/>
      <c r="X21" s="56">
        <f t="shared" si="90"/>
        <v>0</v>
      </c>
      <c r="Y21" s="56">
        <f t="shared" si="91"/>
        <v>0</v>
      </c>
      <c r="Z21" s="56">
        <f t="shared" si="92"/>
        <v>0</v>
      </c>
      <c r="AA21" s="56">
        <f t="shared" si="93"/>
        <v>0</v>
      </c>
      <c r="AB21" s="56">
        <f t="shared" si="94"/>
        <v>0</v>
      </c>
      <c r="AC21" s="56">
        <f t="shared" si="95"/>
        <v>0</v>
      </c>
      <c r="AD21" s="56">
        <f t="shared" si="96"/>
        <v>0</v>
      </c>
      <c r="AE21" s="56">
        <f t="shared" si="97"/>
        <v>0</v>
      </c>
      <c r="AF21" s="56">
        <f t="shared" si="98"/>
        <v>0</v>
      </c>
      <c r="AG21" s="13"/>
      <c r="AH21" s="56">
        <f t="shared" si="99"/>
        <v>0.3331191427254569</v>
      </c>
      <c r="AI21" s="56">
        <f t="shared" si="100"/>
        <v>0</v>
      </c>
      <c r="AJ21" s="56">
        <f t="shared" si="101"/>
        <v>0.05</v>
      </c>
      <c r="AK21" s="56">
        <f t="shared" si="102"/>
        <v>0.2085979828479281</v>
      </c>
      <c r="AL21" s="56">
        <f t="shared" si="103"/>
        <v>0.35237776238112839</v>
      </c>
      <c r="AM21" s="56">
        <f t="shared" si="104"/>
        <v>0</v>
      </c>
      <c r="AN21" s="56">
        <f t="shared" si="105"/>
        <v>0</v>
      </c>
      <c r="AO21" s="56">
        <f t="shared" si="106"/>
        <v>0.05</v>
      </c>
      <c r="AP21" s="56">
        <f t="shared" si="107"/>
        <v>0</v>
      </c>
      <c r="AQ21" s="13"/>
      <c r="AR21" s="56">
        <f t="shared" si="108"/>
        <v>0</v>
      </c>
      <c r="AS21" s="56">
        <f t="shared" si="109"/>
        <v>0</v>
      </c>
      <c r="AT21" s="56">
        <f t="shared" si="110"/>
        <v>0</v>
      </c>
      <c r="AU21" s="56">
        <f t="shared" si="111"/>
        <v>0</v>
      </c>
      <c r="AV21" s="56">
        <f t="shared" si="112"/>
        <v>0</v>
      </c>
      <c r="AW21" s="56">
        <f t="shared" si="113"/>
        <v>0</v>
      </c>
      <c r="AX21" s="56">
        <f t="shared" si="114"/>
        <v>0</v>
      </c>
      <c r="AY21" s="56">
        <f t="shared" si="115"/>
        <v>0</v>
      </c>
      <c r="AZ21" s="56">
        <f t="shared" si="116"/>
        <v>0</v>
      </c>
      <c r="BA21" s="13"/>
      <c r="BB21" s="56">
        <f t="shared" si="117"/>
        <v>0.39199715035600652</v>
      </c>
      <c r="BC21" s="56">
        <f t="shared" si="118"/>
        <v>0.26249726688303809</v>
      </c>
      <c r="BD21" s="56">
        <f t="shared" si="119"/>
        <v>0.12726475060236284</v>
      </c>
      <c r="BE21" s="56">
        <f t="shared" si="120"/>
        <v>0.29302932255112812</v>
      </c>
      <c r="BF21" s="56">
        <f t="shared" si="121"/>
        <v>0.38288550822659673</v>
      </c>
      <c r="BG21" s="56">
        <f t="shared" si="122"/>
        <v>5.8857445990770585E-2</v>
      </c>
      <c r="BH21" s="56">
        <f t="shared" si="123"/>
        <v>0</v>
      </c>
      <c r="BI21" s="56">
        <f t="shared" si="124"/>
        <v>0.05</v>
      </c>
      <c r="BJ21" s="56">
        <f t="shared" si="125"/>
        <v>6.395699977453663E-2</v>
      </c>
      <c r="BK21" s="13"/>
      <c r="BL21" s="56">
        <f t="shared" si="126"/>
        <v>0</v>
      </c>
      <c r="BM21" s="56">
        <f t="shared" si="127"/>
        <v>0</v>
      </c>
      <c r="BN21" s="56">
        <f t="shared" si="128"/>
        <v>0</v>
      </c>
      <c r="BO21" s="56">
        <f t="shared" si="129"/>
        <v>0</v>
      </c>
      <c r="BP21" s="56">
        <f t="shared" si="130"/>
        <v>0.05</v>
      </c>
      <c r="BQ21" s="56">
        <f t="shared" si="131"/>
        <v>0</v>
      </c>
      <c r="BR21" s="56">
        <f t="shared" si="132"/>
        <v>0</v>
      </c>
      <c r="BS21" s="56">
        <f t="shared" si="133"/>
        <v>0</v>
      </c>
      <c r="BT21" s="56">
        <f t="shared" si="134"/>
        <v>0</v>
      </c>
      <c r="BU21" s="13"/>
      <c r="BV21" s="56">
        <f t="shared" si="135"/>
        <v>0.4096097222703789</v>
      </c>
      <c r="BW21" s="56">
        <f t="shared" si="136"/>
        <v>0.34033642722354107</v>
      </c>
      <c r="BX21" s="56">
        <f t="shared" si="137"/>
        <v>0.25884630754582466</v>
      </c>
      <c r="BY21" s="56">
        <f t="shared" si="138"/>
        <v>0.31726704591433685</v>
      </c>
      <c r="BZ21" s="56">
        <f t="shared" si="139"/>
        <v>0.43898058133742024</v>
      </c>
      <c r="CA21" s="56">
        <f t="shared" si="140"/>
        <v>0.13975407276032686</v>
      </c>
      <c r="CB21" s="56">
        <f t="shared" si="141"/>
        <v>8.4991033905719618E-2</v>
      </c>
      <c r="CC21" s="56">
        <f t="shared" si="142"/>
        <v>9.6761240727124137E-2</v>
      </c>
      <c r="CD21" s="56">
        <f t="shared" si="143"/>
        <v>0.15530674111389081</v>
      </c>
      <c r="CE21" s="13"/>
      <c r="CF21" s="56">
        <f t="shared" si="144"/>
        <v>0</v>
      </c>
      <c r="CG21" s="56">
        <f t="shared" si="145"/>
        <v>0</v>
      </c>
      <c r="CH21" s="56">
        <f t="shared" si="146"/>
        <v>0</v>
      </c>
      <c r="CI21" s="56">
        <f t="shared" si="147"/>
        <v>0</v>
      </c>
      <c r="CJ21" s="56">
        <f t="shared" si="148"/>
        <v>0.05</v>
      </c>
      <c r="CK21" s="56">
        <f t="shared" si="149"/>
        <v>0</v>
      </c>
      <c r="CL21" s="56">
        <f t="shared" si="150"/>
        <v>0</v>
      </c>
      <c r="CM21" s="56">
        <f t="shared" si="151"/>
        <v>0</v>
      </c>
      <c r="CN21" s="56">
        <f t="shared" si="152"/>
        <v>0</v>
      </c>
      <c r="CO21" s="13"/>
      <c r="CP21" s="56">
        <f t="shared" si="153"/>
        <v>0.41204699129365252</v>
      </c>
      <c r="CQ21" s="56">
        <f t="shared" si="154"/>
        <v>0.39896745990102145</v>
      </c>
      <c r="CR21" s="56">
        <f t="shared" si="155"/>
        <v>0.27334562414128355</v>
      </c>
      <c r="CS21" s="56">
        <f t="shared" si="156"/>
        <v>0.32587117604413873</v>
      </c>
      <c r="CT21" s="56">
        <f t="shared" si="157"/>
        <v>0.4408213265073137</v>
      </c>
      <c r="CU21" s="56">
        <f t="shared" si="158"/>
        <v>0.17045602526877721</v>
      </c>
      <c r="CV21" s="56">
        <f t="shared" si="159"/>
        <v>0.16672398847315792</v>
      </c>
      <c r="CW21" s="56">
        <f t="shared" si="160"/>
        <v>0.17225362628410062</v>
      </c>
      <c r="CX21" s="56">
        <f t="shared" si="161"/>
        <v>0.22828928501993007</v>
      </c>
      <c r="CY21" s="13"/>
      <c r="CZ21" s="56">
        <f t="shared" si="162"/>
        <v>0</v>
      </c>
      <c r="DA21" s="56">
        <f t="shared" si="163"/>
        <v>0</v>
      </c>
      <c r="DB21" s="56">
        <f t="shared" si="164"/>
        <v>0</v>
      </c>
      <c r="DC21" s="56">
        <f t="shared" si="165"/>
        <v>0</v>
      </c>
      <c r="DD21" s="56">
        <f t="shared" si="166"/>
        <v>0.05</v>
      </c>
      <c r="DE21" s="56">
        <f t="shared" si="167"/>
        <v>0.05</v>
      </c>
      <c r="DF21" s="56">
        <f t="shared" si="168"/>
        <v>0</v>
      </c>
      <c r="DG21" s="56">
        <f t="shared" si="169"/>
        <v>0</v>
      </c>
      <c r="DH21" s="56">
        <f t="shared" si="170"/>
        <v>0</v>
      </c>
      <c r="DI21" s="13"/>
      <c r="DJ21" s="56">
        <f t="shared" si="171"/>
        <v>0.43408644396811968</v>
      </c>
      <c r="DK21" s="56">
        <f t="shared" si="172"/>
        <v>0.40035640017067176</v>
      </c>
      <c r="DL21" s="56">
        <f t="shared" si="173"/>
        <v>0.29902937046031325</v>
      </c>
      <c r="DM21" s="56">
        <f t="shared" si="174"/>
        <v>0.354575313326286</v>
      </c>
      <c r="DN21" s="56">
        <f t="shared" si="175"/>
        <v>0.44135600309926459</v>
      </c>
      <c r="DO21" s="56">
        <f t="shared" si="176"/>
        <v>0.2955149623623024</v>
      </c>
      <c r="DP21" s="56">
        <f t="shared" si="177"/>
        <v>0.1997138940444346</v>
      </c>
      <c r="DQ21" s="56">
        <f t="shared" si="178"/>
        <v>0.21074801420449474</v>
      </c>
      <c r="DR21" s="56">
        <f t="shared" si="179"/>
        <v>0.25014616921611049</v>
      </c>
    </row>
    <row r="22" spans="1:203" x14ac:dyDescent="0.25">
      <c r="A22" s="10">
        <v>2002</v>
      </c>
      <c r="B22" s="13"/>
      <c r="C22" s="40">
        <f>'Czndvi_pos(1982-2013)for Design'!C22</f>
        <v>-1.3615899999999996</v>
      </c>
      <c r="D22" s="40">
        <f>'Czndvi_pos(1982-2013)for Design'!D22</f>
        <v>-1.4324689999999998</v>
      </c>
      <c r="E22" s="40">
        <f>'Czndvi_pos(1982-2013)for Design'!E22</f>
        <v>-1.0281149999999999</v>
      </c>
      <c r="F22" s="40">
        <f>'Czndvi_pos(1982-2013)for Design'!F22</f>
        <v>-0.83673399999999998</v>
      </c>
      <c r="G22" s="40">
        <f>'Czndvi_pos(1982-2013)for Design'!G22</f>
        <v>1.5289510000000004</v>
      </c>
      <c r="H22" s="40">
        <f>'Czndvi_pos(1982-2013)for Design'!H22</f>
        <v>-1.0256350000000001</v>
      </c>
      <c r="I22" s="62">
        <f>'Czndvi_pos(1982-2013)for Design'!I22</f>
        <v>-0.93500036110296281</v>
      </c>
      <c r="J22" s="62">
        <f>'Czndvi_pos(1982-2013)for Design'!J22</f>
        <v>-0.98049199999999981</v>
      </c>
      <c r="K22" s="62">
        <f>'Czndvi_pos(1982-2013)for Design'!K22</f>
        <v>-0.852522</v>
      </c>
      <c r="L22" s="13"/>
      <c r="M22" s="40">
        <f>'Czndvi_pos(1982-2013)for Design'!N22</f>
        <v>5.9106200000000007</v>
      </c>
      <c r="N22" s="40">
        <f>'Czndvi_pos(1982-2013)for Design'!O22</f>
        <v>5.764768000000001</v>
      </c>
      <c r="O22" s="40">
        <f>'Czndvi_pos(1982-2013)for Design'!P22</f>
        <v>5.5753960000000005</v>
      </c>
      <c r="P22" s="40">
        <f>'Czndvi_pos(1982-2013)for Design'!Q22</f>
        <v>5.7317659999999995</v>
      </c>
      <c r="Q22" s="40">
        <f>'Czndvi_pos(1982-2013)for Design'!R22</f>
        <v>6.0924680000000002</v>
      </c>
      <c r="R22" s="40">
        <f>'Czndvi_pos(1982-2013)for Design'!S22</f>
        <v>6.0175019999999995</v>
      </c>
      <c r="S22" s="62">
        <f>'Czndvi_pos(1982-2013)for Design'!T22</f>
        <v>5.6730827099694086</v>
      </c>
      <c r="T22" s="62">
        <f>'Czndvi_pos(1982-2013)for Design'!U22</f>
        <v>5.4943470000000003</v>
      </c>
      <c r="U22" s="62">
        <f>'Czndvi_pos(1982-2013)for Design'!V22</f>
        <v>5.7627240000000004</v>
      </c>
      <c r="V22" s="105"/>
      <c r="W22" s="13"/>
      <c r="X22" s="56">
        <f t="shared" si="90"/>
        <v>0</v>
      </c>
      <c r="Y22" s="56">
        <f t="shared" si="91"/>
        <v>0</v>
      </c>
      <c r="Z22" s="56">
        <f t="shared" si="92"/>
        <v>0</v>
      </c>
      <c r="AA22" s="56">
        <f t="shared" si="93"/>
        <v>0</v>
      </c>
      <c r="AB22" s="56">
        <f t="shared" si="94"/>
        <v>0</v>
      </c>
      <c r="AC22" s="56">
        <f t="shared" si="95"/>
        <v>0</v>
      </c>
      <c r="AD22" s="56">
        <f t="shared" si="96"/>
        <v>0</v>
      </c>
      <c r="AE22" s="56">
        <f t="shared" si="97"/>
        <v>0</v>
      </c>
      <c r="AF22" s="56">
        <f t="shared" si="98"/>
        <v>0</v>
      </c>
      <c r="AG22" s="13"/>
      <c r="AH22" s="56">
        <f t="shared" si="99"/>
        <v>0</v>
      </c>
      <c r="AI22" s="56">
        <f t="shared" si="100"/>
        <v>0</v>
      </c>
      <c r="AJ22" s="56">
        <f t="shared" si="101"/>
        <v>0</v>
      </c>
      <c r="AK22" s="56">
        <f t="shared" si="102"/>
        <v>0</v>
      </c>
      <c r="AL22" s="56">
        <f t="shared" si="103"/>
        <v>0</v>
      </c>
      <c r="AM22" s="56">
        <f t="shared" si="104"/>
        <v>0</v>
      </c>
      <c r="AN22" s="56">
        <f t="shared" si="105"/>
        <v>0</v>
      </c>
      <c r="AO22" s="56">
        <f t="shared" si="106"/>
        <v>0</v>
      </c>
      <c r="AP22" s="56">
        <f t="shared" si="107"/>
        <v>0</v>
      </c>
      <c r="AQ22" s="13"/>
      <c r="AR22" s="56">
        <f t="shared" si="108"/>
        <v>0</v>
      </c>
      <c r="AS22" s="56">
        <f t="shared" si="109"/>
        <v>0</v>
      </c>
      <c r="AT22" s="56">
        <f t="shared" si="110"/>
        <v>0</v>
      </c>
      <c r="AU22" s="56">
        <f t="shared" si="111"/>
        <v>0</v>
      </c>
      <c r="AV22" s="56">
        <f t="shared" si="112"/>
        <v>0</v>
      </c>
      <c r="AW22" s="56">
        <f t="shared" si="113"/>
        <v>0</v>
      </c>
      <c r="AX22" s="56">
        <f t="shared" si="114"/>
        <v>0</v>
      </c>
      <c r="AY22" s="56">
        <f t="shared" si="115"/>
        <v>0</v>
      </c>
      <c r="AZ22" s="56">
        <f t="shared" si="116"/>
        <v>0</v>
      </c>
      <c r="BA22" s="13"/>
      <c r="BB22" s="56">
        <f t="shared" si="117"/>
        <v>0</v>
      </c>
      <c r="BC22" s="56">
        <f t="shared" si="118"/>
        <v>0</v>
      </c>
      <c r="BD22" s="56">
        <f t="shared" si="119"/>
        <v>0</v>
      </c>
      <c r="BE22" s="56">
        <f t="shared" si="120"/>
        <v>0</v>
      </c>
      <c r="BF22" s="56">
        <f t="shared" si="121"/>
        <v>0</v>
      </c>
      <c r="BG22" s="56">
        <f t="shared" si="122"/>
        <v>0</v>
      </c>
      <c r="BH22" s="56">
        <f t="shared" si="123"/>
        <v>0</v>
      </c>
      <c r="BI22" s="56">
        <f t="shared" si="124"/>
        <v>0</v>
      </c>
      <c r="BJ22" s="56">
        <f t="shared" si="125"/>
        <v>0</v>
      </c>
      <c r="BK22" s="13"/>
      <c r="BL22" s="56">
        <f t="shared" si="126"/>
        <v>0</v>
      </c>
      <c r="BM22" s="56">
        <f t="shared" si="127"/>
        <v>0.05</v>
      </c>
      <c r="BN22" s="56">
        <f t="shared" si="128"/>
        <v>0</v>
      </c>
      <c r="BO22" s="56">
        <f t="shared" si="129"/>
        <v>0</v>
      </c>
      <c r="BP22" s="56">
        <f t="shared" si="130"/>
        <v>0</v>
      </c>
      <c r="BQ22" s="56">
        <f t="shared" si="131"/>
        <v>0</v>
      </c>
      <c r="BR22" s="56">
        <f t="shared" si="132"/>
        <v>0</v>
      </c>
      <c r="BS22" s="56">
        <f t="shared" si="133"/>
        <v>0</v>
      </c>
      <c r="BT22" s="56">
        <f t="shared" si="134"/>
        <v>0</v>
      </c>
      <c r="BU22" s="13"/>
      <c r="BV22" s="56">
        <f t="shared" si="135"/>
        <v>0</v>
      </c>
      <c r="BW22" s="56">
        <f t="shared" si="136"/>
        <v>0</v>
      </c>
      <c r="BX22" s="56">
        <f t="shared" si="137"/>
        <v>0</v>
      </c>
      <c r="BY22" s="56">
        <f t="shared" si="138"/>
        <v>0</v>
      </c>
      <c r="BZ22" s="56">
        <f t="shared" si="139"/>
        <v>0</v>
      </c>
      <c r="CA22" s="56">
        <f t="shared" si="140"/>
        <v>0</v>
      </c>
      <c r="CB22" s="56">
        <f t="shared" si="141"/>
        <v>0</v>
      </c>
      <c r="CC22" s="56">
        <f t="shared" si="142"/>
        <v>0</v>
      </c>
      <c r="CD22" s="56">
        <f t="shared" si="143"/>
        <v>0</v>
      </c>
      <c r="CE22" s="13"/>
      <c r="CF22" s="56">
        <f t="shared" si="144"/>
        <v>0</v>
      </c>
      <c r="CG22" s="56">
        <f t="shared" si="145"/>
        <v>0.05</v>
      </c>
      <c r="CH22" s="56">
        <f t="shared" si="146"/>
        <v>0</v>
      </c>
      <c r="CI22" s="56">
        <f t="shared" si="147"/>
        <v>0</v>
      </c>
      <c r="CJ22" s="56">
        <f t="shared" si="148"/>
        <v>0</v>
      </c>
      <c r="CK22" s="56">
        <f t="shared" si="149"/>
        <v>0.05</v>
      </c>
      <c r="CL22" s="56">
        <f t="shared" si="150"/>
        <v>0</v>
      </c>
      <c r="CM22" s="56">
        <f t="shared" si="151"/>
        <v>0</v>
      </c>
      <c r="CN22" s="56">
        <f t="shared" si="152"/>
        <v>0</v>
      </c>
      <c r="CO22" s="13"/>
      <c r="CP22" s="56">
        <f t="shared" si="153"/>
        <v>0</v>
      </c>
      <c r="CQ22" s="56">
        <f t="shared" si="154"/>
        <v>0</v>
      </c>
      <c r="CR22" s="56">
        <f t="shared" si="155"/>
        <v>0</v>
      </c>
      <c r="CS22" s="56">
        <f t="shared" si="156"/>
        <v>0</v>
      </c>
      <c r="CT22" s="56">
        <f t="shared" si="157"/>
        <v>0</v>
      </c>
      <c r="CU22" s="56">
        <f t="shared" si="158"/>
        <v>0</v>
      </c>
      <c r="CV22" s="56">
        <f t="shared" si="159"/>
        <v>0</v>
      </c>
      <c r="CW22" s="56">
        <f t="shared" si="160"/>
        <v>0</v>
      </c>
      <c r="CX22" s="56">
        <f t="shared" si="161"/>
        <v>0</v>
      </c>
      <c r="CY22" s="13"/>
      <c r="CZ22" s="56">
        <f t="shared" si="162"/>
        <v>0.05</v>
      </c>
      <c r="DA22" s="56">
        <f t="shared" si="163"/>
        <v>0.05</v>
      </c>
      <c r="DB22" s="56">
        <f t="shared" si="164"/>
        <v>0.05</v>
      </c>
      <c r="DC22" s="56">
        <f t="shared" si="165"/>
        <v>0.05</v>
      </c>
      <c r="DD22" s="56">
        <f t="shared" si="166"/>
        <v>0</v>
      </c>
      <c r="DE22" s="56">
        <f t="shared" si="167"/>
        <v>0.05</v>
      </c>
      <c r="DF22" s="56">
        <f t="shared" si="168"/>
        <v>0.05</v>
      </c>
      <c r="DG22" s="56">
        <f t="shared" si="169"/>
        <v>0.05</v>
      </c>
      <c r="DH22" s="56">
        <f t="shared" si="170"/>
        <v>0</v>
      </c>
      <c r="DI22" s="13"/>
      <c r="DJ22" s="56">
        <f t="shared" si="171"/>
        <v>0</v>
      </c>
      <c r="DK22" s="56">
        <f t="shared" si="172"/>
        <v>0</v>
      </c>
      <c r="DL22" s="56">
        <f t="shared" si="173"/>
        <v>0</v>
      </c>
      <c r="DM22" s="56">
        <f t="shared" si="174"/>
        <v>0</v>
      </c>
      <c r="DN22" s="56">
        <f t="shared" si="175"/>
        <v>0</v>
      </c>
      <c r="DO22" s="56">
        <f t="shared" si="176"/>
        <v>0</v>
      </c>
      <c r="DP22" s="56">
        <f t="shared" si="177"/>
        <v>0</v>
      </c>
      <c r="DQ22" s="56">
        <f t="shared" si="178"/>
        <v>0</v>
      </c>
      <c r="DR22" s="56">
        <f t="shared" si="179"/>
        <v>0</v>
      </c>
    </row>
    <row r="23" spans="1:203" x14ac:dyDescent="0.25">
      <c r="A23" s="10">
        <v>2003</v>
      </c>
      <c r="B23" s="13"/>
      <c r="C23" s="40">
        <f>'Czndvi_pos(1982-2013)for Design'!C23</f>
        <v>13.510947000000002</v>
      </c>
      <c r="D23" s="40">
        <f>'Czndvi_pos(1982-2013)for Design'!D23</f>
        <v>11.984572</v>
      </c>
      <c r="E23" s="40">
        <f>'Czndvi_pos(1982-2013)for Design'!E23</f>
        <v>11.557604</v>
      </c>
      <c r="F23" s="40">
        <f>'Czndvi_pos(1982-2013)for Design'!F23</f>
        <v>13.387108</v>
      </c>
      <c r="G23" s="40">
        <f>'Czndvi_pos(1982-2013)for Design'!G23</f>
        <v>9.4833989999999986</v>
      </c>
      <c r="H23" s="40">
        <f>'Czndvi_pos(1982-2013)for Design'!H23</f>
        <v>12.088784</v>
      </c>
      <c r="I23" s="62">
        <f>'Czndvi_pos(1982-2013)for Design'!I23</f>
        <v>13.235859585425139</v>
      </c>
      <c r="J23" s="62">
        <f>'Czndvi_pos(1982-2013)for Design'!J23</f>
        <v>11.228447000000001</v>
      </c>
      <c r="K23" s="62">
        <f>'Czndvi_pos(1982-2013)for Design'!K23</f>
        <v>2.401634</v>
      </c>
      <c r="L23" s="13"/>
      <c r="M23" s="40">
        <f>'Czndvi_pos(1982-2013)for Design'!N23</f>
        <v>3.3807760000000004</v>
      </c>
      <c r="N23" s="40">
        <f>'Czndvi_pos(1982-2013)for Design'!O23</f>
        <v>2.4352400000000003</v>
      </c>
      <c r="O23" s="40">
        <f>'Czndvi_pos(1982-2013)for Design'!P23</f>
        <v>2.3163419999999997</v>
      </c>
      <c r="P23" s="40">
        <f>'Czndvi_pos(1982-2013)for Design'!Q23</f>
        <v>3.1849059999999998</v>
      </c>
      <c r="Q23" s="40">
        <f>'Czndvi_pos(1982-2013)for Design'!R23</f>
        <v>3.7649629999999998</v>
      </c>
      <c r="R23" s="40">
        <f>'Czndvi_pos(1982-2013)for Design'!S23</f>
        <v>3.8037969999999999</v>
      </c>
      <c r="S23" s="62">
        <f>'Czndvi_pos(1982-2013)for Design'!T23</f>
        <v>3.2500210310522561</v>
      </c>
      <c r="T23" s="62">
        <f>'Czndvi_pos(1982-2013)for Design'!U23</f>
        <v>2.2089530000000002</v>
      </c>
      <c r="U23" s="62">
        <f>'Czndvi_pos(1982-2013)for Design'!V23</f>
        <v>-1.948386</v>
      </c>
      <c r="V23" s="105"/>
      <c r="W23" s="13"/>
      <c r="X23" s="56">
        <f t="shared" si="90"/>
        <v>0</v>
      </c>
      <c r="Y23" s="56">
        <f t="shared" si="91"/>
        <v>0</v>
      </c>
      <c r="Z23" s="56">
        <f t="shared" si="92"/>
        <v>0</v>
      </c>
      <c r="AA23" s="56">
        <f t="shared" si="93"/>
        <v>0</v>
      </c>
      <c r="AB23" s="56">
        <f t="shared" si="94"/>
        <v>0</v>
      </c>
      <c r="AC23" s="56">
        <f t="shared" si="95"/>
        <v>0</v>
      </c>
      <c r="AD23" s="56">
        <f t="shared" si="96"/>
        <v>0</v>
      </c>
      <c r="AE23" s="56">
        <f t="shared" si="97"/>
        <v>0</v>
      </c>
      <c r="AF23" s="56">
        <f t="shared" si="98"/>
        <v>0</v>
      </c>
      <c r="AG23" s="13"/>
      <c r="AH23" s="56">
        <f t="shared" si="99"/>
        <v>0</v>
      </c>
      <c r="AI23" s="56">
        <f t="shared" si="100"/>
        <v>0</v>
      </c>
      <c r="AJ23" s="56">
        <f t="shared" si="101"/>
        <v>0</v>
      </c>
      <c r="AK23" s="56">
        <f t="shared" si="102"/>
        <v>0</v>
      </c>
      <c r="AL23" s="56">
        <f t="shared" si="103"/>
        <v>0</v>
      </c>
      <c r="AM23" s="56">
        <f t="shared" si="104"/>
        <v>0</v>
      </c>
      <c r="AN23" s="56">
        <f t="shared" si="105"/>
        <v>0</v>
      </c>
      <c r="AO23" s="56">
        <f t="shared" si="106"/>
        <v>0</v>
      </c>
      <c r="AP23" s="56">
        <f t="shared" si="107"/>
        <v>0</v>
      </c>
      <c r="AQ23" s="13"/>
      <c r="AR23" s="56">
        <f t="shared" si="108"/>
        <v>0</v>
      </c>
      <c r="AS23" s="56">
        <f t="shared" si="109"/>
        <v>0</v>
      </c>
      <c r="AT23" s="56">
        <f t="shared" si="110"/>
        <v>0</v>
      </c>
      <c r="AU23" s="56">
        <f t="shared" si="111"/>
        <v>0</v>
      </c>
      <c r="AV23" s="56">
        <f t="shared" si="112"/>
        <v>0</v>
      </c>
      <c r="AW23" s="56">
        <f t="shared" si="113"/>
        <v>0</v>
      </c>
      <c r="AX23" s="56">
        <f t="shared" si="114"/>
        <v>0</v>
      </c>
      <c r="AY23" s="56">
        <f t="shared" si="115"/>
        <v>0</v>
      </c>
      <c r="AZ23" s="56">
        <f t="shared" si="116"/>
        <v>0</v>
      </c>
      <c r="BA23" s="13"/>
      <c r="BB23" s="56">
        <f t="shared" si="117"/>
        <v>0</v>
      </c>
      <c r="BC23" s="56">
        <f t="shared" si="118"/>
        <v>0</v>
      </c>
      <c r="BD23" s="56">
        <f t="shared" si="119"/>
        <v>0</v>
      </c>
      <c r="BE23" s="56">
        <f t="shared" si="120"/>
        <v>0</v>
      </c>
      <c r="BF23" s="56">
        <f t="shared" si="121"/>
        <v>0</v>
      </c>
      <c r="BG23" s="56">
        <f t="shared" si="122"/>
        <v>0</v>
      </c>
      <c r="BH23" s="56">
        <f t="shared" si="123"/>
        <v>0</v>
      </c>
      <c r="BI23" s="56">
        <f t="shared" si="124"/>
        <v>0</v>
      </c>
      <c r="BJ23" s="56">
        <f t="shared" si="125"/>
        <v>0</v>
      </c>
      <c r="BK23" s="13"/>
      <c r="BL23" s="56">
        <f t="shared" si="126"/>
        <v>0</v>
      </c>
      <c r="BM23" s="56">
        <f t="shared" si="127"/>
        <v>0</v>
      </c>
      <c r="BN23" s="56">
        <f t="shared" si="128"/>
        <v>0</v>
      </c>
      <c r="BO23" s="56">
        <f t="shared" si="129"/>
        <v>0</v>
      </c>
      <c r="BP23" s="56">
        <f t="shared" si="130"/>
        <v>0</v>
      </c>
      <c r="BQ23" s="56">
        <f t="shared" si="131"/>
        <v>0</v>
      </c>
      <c r="BR23" s="56">
        <f t="shared" si="132"/>
        <v>0</v>
      </c>
      <c r="BS23" s="56">
        <f t="shared" si="133"/>
        <v>0</v>
      </c>
      <c r="BT23" s="56">
        <f t="shared" si="134"/>
        <v>0</v>
      </c>
      <c r="BU23" s="13"/>
      <c r="BV23" s="56">
        <f t="shared" si="135"/>
        <v>0</v>
      </c>
      <c r="BW23" s="56">
        <f t="shared" si="136"/>
        <v>0</v>
      </c>
      <c r="BX23" s="56">
        <f t="shared" si="137"/>
        <v>0</v>
      </c>
      <c r="BY23" s="56">
        <f t="shared" si="138"/>
        <v>0</v>
      </c>
      <c r="BZ23" s="56">
        <f t="shared" si="139"/>
        <v>0</v>
      </c>
      <c r="CA23" s="56">
        <f t="shared" si="140"/>
        <v>0</v>
      </c>
      <c r="CB23" s="56">
        <f t="shared" si="141"/>
        <v>0</v>
      </c>
      <c r="CC23" s="56">
        <f t="shared" si="142"/>
        <v>0</v>
      </c>
      <c r="CD23" s="56">
        <f t="shared" si="143"/>
        <v>0</v>
      </c>
      <c r="CE23" s="13"/>
      <c r="CF23" s="56">
        <f t="shared" si="144"/>
        <v>0</v>
      </c>
      <c r="CG23" s="56">
        <f t="shared" si="145"/>
        <v>0</v>
      </c>
      <c r="CH23" s="56">
        <f t="shared" si="146"/>
        <v>0</v>
      </c>
      <c r="CI23" s="56">
        <f t="shared" si="147"/>
        <v>0</v>
      </c>
      <c r="CJ23" s="56">
        <f t="shared" si="148"/>
        <v>0</v>
      </c>
      <c r="CK23" s="56">
        <f t="shared" si="149"/>
        <v>0</v>
      </c>
      <c r="CL23" s="56">
        <f t="shared" si="150"/>
        <v>0</v>
      </c>
      <c r="CM23" s="56">
        <f t="shared" si="151"/>
        <v>0</v>
      </c>
      <c r="CN23" s="56">
        <f t="shared" si="152"/>
        <v>0</v>
      </c>
      <c r="CO23" s="13"/>
      <c r="CP23" s="56">
        <f t="shared" si="153"/>
        <v>0</v>
      </c>
      <c r="CQ23" s="56">
        <f t="shared" si="154"/>
        <v>0</v>
      </c>
      <c r="CR23" s="56">
        <f t="shared" si="155"/>
        <v>0</v>
      </c>
      <c r="CS23" s="56">
        <f t="shared" si="156"/>
        <v>0</v>
      </c>
      <c r="CT23" s="56">
        <f t="shared" si="157"/>
        <v>0</v>
      </c>
      <c r="CU23" s="56">
        <f t="shared" si="158"/>
        <v>0</v>
      </c>
      <c r="CV23" s="56">
        <f t="shared" si="159"/>
        <v>0</v>
      </c>
      <c r="CW23" s="56">
        <f t="shared" si="160"/>
        <v>0</v>
      </c>
      <c r="CX23" s="56">
        <f t="shared" si="161"/>
        <v>0</v>
      </c>
      <c r="CY23" s="13"/>
      <c r="CZ23" s="56">
        <f t="shared" si="162"/>
        <v>0</v>
      </c>
      <c r="DA23" s="56">
        <f t="shared" si="163"/>
        <v>0</v>
      </c>
      <c r="DB23" s="56">
        <f t="shared" si="164"/>
        <v>0</v>
      </c>
      <c r="DC23" s="56">
        <f t="shared" si="165"/>
        <v>0</v>
      </c>
      <c r="DD23" s="56">
        <f t="shared" si="166"/>
        <v>0</v>
      </c>
      <c r="DE23" s="56">
        <f t="shared" si="167"/>
        <v>0</v>
      </c>
      <c r="DF23" s="56">
        <f t="shared" si="168"/>
        <v>0</v>
      </c>
      <c r="DG23" s="56">
        <f t="shared" si="169"/>
        <v>0</v>
      </c>
      <c r="DH23" s="56">
        <f t="shared" si="170"/>
        <v>0</v>
      </c>
      <c r="DI23" s="13"/>
      <c r="DJ23" s="56">
        <f t="shared" si="171"/>
        <v>0</v>
      </c>
      <c r="DK23" s="56">
        <f t="shared" si="172"/>
        <v>0</v>
      </c>
      <c r="DL23" s="56">
        <f t="shared" si="173"/>
        <v>0</v>
      </c>
      <c r="DM23" s="56">
        <f t="shared" si="174"/>
        <v>0</v>
      </c>
      <c r="DN23" s="56">
        <f t="shared" si="175"/>
        <v>0</v>
      </c>
      <c r="DO23" s="56">
        <f t="shared" si="176"/>
        <v>0</v>
      </c>
      <c r="DP23" s="56">
        <f t="shared" si="177"/>
        <v>0</v>
      </c>
      <c r="DQ23" s="56">
        <f t="shared" si="178"/>
        <v>0</v>
      </c>
      <c r="DR23" s="56">
        <f t="shared" si="179"/>
        <v>0</v>
      </c>
    </row>
    <row r="24" spans="1:203" x14ac:dyDescent="0.25">
      <c r="A24" s="10">
        <v>2004</v>
      </c>
      <c r="C24" s="40">
        <f>'Czndvi_pos(1982-2013)for Design'!C24</f>
        <v>-0.875502</v>
      </c>
      <c r="D24" s="40">
        <f>'Czndvi_pos(1982-2013)for Design'!D24</f>
        <v>-1.2056449999999999</v>
      </c>
      <c r="E24" s="40">
        <f>'Czndvi_pos(1982-2013)for Design'!E24</f>
        <v>-0.77932299999999999</v>
      </c>
      <c r="F24" s="40">
        <f>'Czndvi_pos(1982-2013)for Design'!F24</f>
        <v>-1.0250709999999998</v>
      </c>
      <c r="G24" s="40">
        <f>'Czndvi_pos(1982-2013)for Design'!G24</f>
        <v>-0.95040499999999994</v>
      </c>
      <c r="H24" s="40">
        <f>'Czndvi_pos(1982-2013)for Design'!H24</f>
        <v>-0.572268</v>
      </c>
      <c r="I24" s="62">
        <f>'Czndvi_pos(1982-2013)for Design'!I24</f>
        <v>-0.99606503645811517</v>
      </c>
      <c r="J24" s="62">
        <f>'Czndvi_pos(1982-2013)for Design'!J24</f>
        <v>-0.69265900000000014</v>
      </c>
      <c r="K24" s="62">
        <f>'Czndvi_pos(1982-2013)for Design'!K24</f>
        <v>-0.15088899999999994</v>
      </c>
      <c r="M24" s="40">
        <f>'Czndvi_pos(1982-2013)for Design'!N24</f>
        <v>2.489109</v>
      </c>
      <c r="N24" s="40">
        <f>'Czndvi_pos(1982-2013)for Design'!O24</f>
        <v>1.943765</v>
      </c>
      <c r="O24" s="40">
        <f>'Czndvi_pos(1982-2013)for Design'!P24</f>
        <v>2.096209</v>
      </c>
      <c r="P24" s="40">
        <f>'Czndvi_pos(1982-2013)for Design'!Q24</f>
        <v>2.6378680000000001</v>
      </c>
      <c r="Q24" s="40">
        <f>'Czndvi_pos(1982-2013)for Design'!R24</f>
        <v>3.991762</v>
      </c>
      <c r="R24" s="40">
        <f>'Czndvi_pos(1982-2013)for Design'!S24</f>
        <v>2.846886</v>
      </c>
      <c r="S24" s="62">
        <f>'Czndvi_pos(1982-2013)for Design'!T24</f>
        <v>2.6578595007333528</v>
      </c>
      <c r="T24" s="62">
        <f>'Czndvi_pos(1982-2013)for Design'!U24</f>
        <v>2.1391200000000001</v>
      </c>
      <c r="U24" s="62">
        <f>'Czndvi_pos(1982-2013)for Design'!V24</f>
        <v>2.0627090000000003</v>
      </c>
      <c r="V24" s="105"/>
      <c r="X24" s="56">
        <f t="shared" si="90"/>
        <v>0</v>
      </c>
      <c r="Y24" s="56">
        <f t="shared" si="91"/>
        <v>0</v>
      </c>
      <c r="Z24" s="56">
        <f t="shared" si="92"/>
        <v>0</v>
      </c>
      <c r="AA24" s="56">
        <f t="shared" si="93"/>
        <v>0</v>
      </c>
      <c r="AB24" s="56">
        <f t="shared" si="94"/>
        <v>0</v>
      </c>
      <c r="AC24" s="56">
        <f t="shared" si="95"/>
        <v>0</v>
      </c>
      <c r="AD24" s="56">
        <f t="shared" si="96"/>
        <v>0</v>
      </c>
      <c r="AE24" s="56">
        <f t="shared" si="97"/>
        <v>0</v>
      </c>
      <c r="AF24" s="56">
        <f t="shared" si="98"/>
        <v>0</v>
      </c>
      <c r="AH24" s="56">
        <f t="shared" si="99"/>
        <v>0</v>
      </c>
      <c r="AI24" s="56">
        <f t="shared" si="100"/>
        <v>0</v>
      </c>
      <c r="AJ24" s="56">
        <f t="shared" si="101"/>
        <v>0</v>
      </c>
      <c r="AK24" s="56">
        <f t="shared" si="102"/>
        <v>0</v>
      </c>
      <c r="AL24" s="56">
        <f t="shared" si="103"/>
        <v>0</v>
      </c>
      <c r="AM24" s="56">
        <f t="shared" si="104"/>
        <v>0</v>
      </c>
      <c r="AN24" s="56">
        <f t="shared" si="105"/>
        <v>0</v>
      </c>
      <c r="AO24" s="56">
        <f t="shared" si="106"/>
        <v>0</v>
      </c>
      <c r="AP24" s="56">
        <f t="shared" si="107"/>
        <v>0</v>
      </c>
      <c r="AR24" s="56">
        <f t="shared" si="108"/>
        <v>0</v>
      </c>
      <c r="AS24" s="56">
        <f t="shared" si="109"/>
        <v>0</v>
      </c>
      <c r="AT24" s="56">
        <f t="shared" si="110"/>
        <v>0</v>
      </c>
      <c r="AU24" s="56">
        <f t="shared" si="111"/>
        <v>0</v>
      </c>
      <c r="AV24" s="56">
        <f t="shared" si="112"/>
        <v>0</v>
      </c>
      <c r="AW24" s="56">
        <f t="shared" si="113"/>
        <v>0</v>
      </c>
      <c r="AX24" s="56">
        <f t="shared" si="114"/>
        <v>0</v>
      </c>
      <c r="AY24" s="56">
        <f t="shared" si="115"/>
        <v>0</v>
      </c>
      <c r="AZ24" s="56">
        <f t="shared" si="116"/>
        <v>0</v>
      </c>
      <c r="BB24" s="56">
        <f t="shared" si="117"/>
        <v>0</v>
      </c>
      <c r="BC24" s="56">
        <f t="shared" si="118"/>
        <v>0</v>
      </c>
      <c r="BD24" s="56">
        <f t="shared" si="119"/>
        <v>0</v>
      </c>
      <c r="BE24" s="56">
        <f t="shared" si="120"/>
        <v>0</v>
      </c>
      <c r="BF24" s="56">
        <f t="shared" si="121"/>
        <v>0</v>
      </c>
      <c r="BG24" s="56">
        <f t="shared" si="122"/>
        <v>0</v>
      </c>
      <c r="BH24" s="56">
        <f t="shared" si="123"/>
        <v>0</v>
      </c>
      <c r="BI24" s="56">
        <f t="shared" si="124"/>
        <v>0</v>
      </c>
      <c r="BJ24" s="56">
        <f t="shared" si="125"/>
        <v>0</v>
      </c>
      <c r="BL24" s="56">
        <f t="shared" si="126"/>
        <v>0</v>
      </c>
      <c r="BM24" s="56">
        <f t="shared" si="127"/>
        <v>0</v>
      </c>
      <c r="BN24" s="56">
        <f t="shared" si="128"/>
        <v>0</v>
      </c>
      <c r="BO24" s="56">
        <f t="shared" si="129"/>
        <v>0</v>
      </c>
      <c r="BP24" s="56">
        <f t="shared" si="130"/>
        <v>0</v>
      </c>
      <c r="BQ24" s="56">
        <f t="shared" si="131"/>
        <v>0</v>
      </c>
      <c r="BR24" s="56">
        <f t="shared" si="132"/>
        <v>0</v>
      </c>
      <c r="BS24" s="56">
        <f t="shared" si="133"/>
        <v>0</v>
      </c>
      <c r="BT24" s="56">
        <f t="shared" si="134"/>
        <v>0</v>
      </c>
      <c r="BV24" s="56">
        <f t="shared" si="135"/>
        <v>0</v>
      </c>
      <c r="BW24" s="56">
        <f t="shared" si="136"/>
        <v>0</v>
      </c>
      <c r="BX24" s="56">
        <f t="shared" si="137"/>
        <v>0</v>
      </c>
      <c r="BY24" s="56">
        <f t="shared" si="138"/>
        <v>0</v>
      </c>
      <c r="BZ24" s="56">
        <f t="shared" si="139"/>
        <v>0</v>
      </c>
      <c r="CA24" s="56">
        <f t="shared" si="140"/>
        <v>0</v>
      </c>
      <c r="CB24" s="56">
        <f t="shared" si="141"/>
        <v>0</v>
      </c>
      <c r="CC24" s="56">
        <f t="shared" si="142"/>
        <v>0</v>
      </c>
      <c r="CD24" s="56">
        <f t="shared" si="143"/>
        <v>0</v>
      </c>
      <c r="CF24" s="56">
        <f t="shared" si="144"/>
        <v>0</v>
      </c>
      <c r="CG24" s="56">
        <f t="shared" si="145"/>
        <v>0</v>
      </c>
      <c r="CH24" s="56">
        <f t="shared" si="146"/>
        <v>0</v>
      </c>
      <c r="CI24" s="56">
        <f t="shared" si="147"/>
        <v>0</v>
      </c>
      <c r="CJ24" s="56">
        <f t="shared" si="148"/>
        <v>0</v>
      </c>
      <c r="CK24" s="56">
        <f t="shared" si="149"/>
        <v>0</v>
      </c>
      <c r="CL24" s="56">
        <f t="shared" si="150"/>
        <v>0.05</v>
      </c>
      <c r="CM24" s="56">
        <f t="shared" si="151"/>
        <v>0</v>
      </c>
      <c r="CN24" s="56">
        <f t="shared" si="152"/>
        <v>0</v>
      </c>
      <c r="CP24" s="56">
        <f t="shared" si="153"/>
        <v>0</v>
      </c>
      <c r="CQ24" s="56">
        <f t="shared" si="154"/>
        <v>0</v>
      </c>
      <c r="CR24" s="56">
        <f t="shared" si="155"/>
        <v>0</v>
      </c>
      <c r="CS24" s="56">
        <f t="shared" si="156"/>
        <v>0</v>
      </c>
      <c r="CT24" s="56">
        <f t="shared" si="157"/>
        <v>0</v>
      </c>
      <c r="CU24" s="56">
        <f t="shared" si="158"/>
        <v>0</v>
      </c>
      <c r="CV24" s="56">
        <f t="shared" si="159"/>
        <v>0</v>
      </c>
      <c r="CW24" s="56">
        <f t="shared" si="160"/>
        <v>0</v>
      </c>
      <c r="CX24" s="56">
        <f t="shared" si="161"/>
        <v>0</v>
      </c>
      <c r="CZ24" s="56">
        <f t="shared" si="162"/>
        <v>0.05</v>
      </c>
      <c r="DA24" s="56">
        <f t="shared" si="163"/>
        <v>0</v>
      </c>
      <c r="DB24" s="56">
        <f t="shared" si="164"/>
        <v>0</v>
      </c>
      <c r="DC24" s="56">
        <f t="shared" si="165"/>
        <v>0.05</v>
      </c>
      <c r="DD24" s="56">
        <f t="shared" si="166"/>
        <v>0.05</v>
      </c>
      <c r="DE24" s="56">
        <f t="shared" si="167"/>
        <v>0.05</v>
      </c>
      <c r="DF24" s="56">
        <f t="shared" si="168"/>
        <v>0.05</v>
      </c>
      <c r="DG24" s="56">
        <f t="shared" si="169"/>
        <v>0</v>
      </c>
      <c r="DH24" s="56">
        <f t="shared" si="170"/>
        <v>0</v>
      </c>
      <c r="DJ24" s="56">
        <f t="shared" si="171"/>
        <v>0</v>
      </c>
      <c r="DK24" s="56">
        <f t="shared" si="172"/>
        <v>0</v>
      </c>
      <c r="DL24" s="56">
        <f t="shared" si="173"/>
        <v>0</v>
      </c>
      <c r="DM24" s="56">
        <f t="shared" si="174"/>
        <v>0</v>
      </c>
      <c r="DN24" s="56">
        <f t="shared" si="175"/>
        <v>0</v>
      </c>
      <c r="DO24" s="56">
        <f t="shared" si="176"/>
        <v>0</v>
      </c>
      <c r="DP24" s="56">
        <f t="shared" si="177"/>
        <v>0</v>
      </c>
      <c r="DQ24" s="56">
        <f t="shared" si="178"/>
        <v>0</v>
      </c>
      <c r="DR24" s="56">
        <f t="shared" si="179"/>
        <v>0</v>
      </c>
    </row>
    <row r="25" spans="1:203" x14ac:dyDescent="0.25">
      <c r="A25" s="10">
        <v>2005</v>
      </c>
      <c r="C25" s="40">
        <f>'Czndvi_pos(1982-2013)for Design'!C25</f>
        <v>-0.144565</v>
      </c>
      <c r="D25" s="40">
        <f>'Czndvi_pos(1982-2013)for Design'!D25</f>
        <v>1.1051610000000001</v>
      </c>
      <c r="E25" s="40">
        <f>'Czndvi_pos(1982-2013)for Design'!E25</f>
        <v>1.5404919999999995</v>
      </c>
      <c r="F25" s="40">
        <f>'Czndvi_pos(1982-2013)for Design'!F25</f>
        <v>0.1241799999999999</v>
      </c>
      <c r="G25" s="40">
        <f>'Czndvi_pos(1982-2013)for Design'!G25</f>
        <v>1.5637449999999995</v>
      </c>
      <c r="H25" s="40">
        <f>'Czndvi_pos(1982-2013)for Design'!H25</f>
        <v>7.9429999999999834E-2</v>
      </c>
      <c r="I25" s="62">
        <f>'Czndvi_pos(1982-2013)for Design'!I25</f>
        <v>0.14739545803126164</v>
      </c>
      <c r="J25" s="62">
        <f>'Czndvi_pos(1982-2013)for Design'!J25</f>
        <v>1.6156510000000002</v>
      </c>
      <c r="K25" s="62">
        <f>'Czndvi_pos(1982-2013)for Design'!K25</f>
        <v>1.2787039999999998</v>
      </c>
      <c r="M25" s="40">
        <f>'Czndvi_pos(1982-2013)for Design'!N25</f>
        <v>-5.8084740000000004</v>
      </c>
      <c r="N25" s="40">
        <f>'Czndvi_pos(1982-2013)for Design'!O25</f>
        <v>-6.048063</v>
      </c>
      <c r="O25" s="40">
        <f>'Czndvi_pos(1982-2013)for Design'!P25</f>
        <v>-5.4992290000000006</v>
      </c>
      <c r="P25" s="40">
        <f>'Czndvi_pos(1982-2013)for Design'!Q25</f>
        <v>-6.1708319999999999</v>
      </c>
      <c r="Q25" s="40">
        <f>'Czndvi_pos(1982-2013)for Design'!R25</f>
        <v>-2.7839770000000001</v>
      </c>
      <c r="R25" s="40">
        <f>'Czndvi_pos(1982-2013)for Design'!S25</f>
        <v>-5.4744730000000006</v>
      </c>
      <c r="S25" s="62">
        <f>'Czndvi_pos(1982-2013)for Design'!T25</f>
        <v>-6.2430884217407705</v>
      </c>
      <c r="T25" s="62">
        <f>'Czndvi_pos(1982-2013)for Design'!U25</f>
        <v>-5.264138</v>
      </c>
      <c r="U25" s="62">
        <f>'Czndvi_pos(1982-2013)for Design'!V25</f>
        <v>1.7398359999999999</v>
      </c>
      <c r="V25" s="105"/>
      <c r="X25" s="56">
        <f t="shared" si="90"/>
        <v>0</v>
      </c>
      <c r="Y25" s="56">
        <f t="shared" si="91"/>
        <v>0</v>
      </c>
      <c r="Z25" s="56">
        <f t="shared" si="92"/>
        <v>0</v>
      </c>
      <c r="AA25" s="56">
        <f t="shared" si="93"/>
        <v>0</v>
      </c>
      <c r="AB25" s="56">
        <f t="shared" si="94"/>
        <v>0</v>
      </c>
      <c r="AC25" s="56">
        <f t="shared" si="95"/>
        <v>0</v>
      </c>
      <c r="AD25" s="56">
        <f t="shared" si="96"/>
        <v>0</v>
      </c>
      <c r="AE25" s="56">
        <f t="shared" si="97"/>
        <v>0</v>
      </c>
      <c r="AF25" s="56">
        <f t="shared" si="98"/>
        <v>0</v>
      </c>
      <c r="AH25" s="56">
        <f t="shared" si="99"/>
        <v>0.5</v>
      </c>
      <c r="AI25" s="56">
        <f t="shared" si="100"/>
        <v>0.5</v>
      </c>
      <c r="AJ25" s="56">
        <f t="shared" si="101"/>
        <v>0</v>
      </c>
      <c r="AK25" s="56">
        <f t="shared" si="102"/>
        <v>0.5</v>
      </c>
      <c r="AL25" s="56">
        <f t="shared" si="103"/>
        <v>0</v>
      </c>
      <c r="AM25" s="56">
        <f t="shared" si="104"/>
        <v>0</v>
      </c>
      <c r="AN25" s="56">
        <f t="shared" si="105"/>
        <v>8.4102075570735568E-2</v>
      </c>
      <c r="AO25" s="56">
        <f t="shared" si="106"/>
        <v>0</v>
      </c>
      <c r="AP25" s="56">
        <f t="shared" si="107"/>
        <v>0</v>
      </c>
      <c r="AR25" s="56">
        <f t="shared" si="108"/>
        <v>0</v>
      </c>
      <c r="AS25" s="56">
        <f t="shared" si="109"/>
        <v>0</v>
      </c>
      <c r="AT25" s="56">
        <f t="shared" si="110"/>
        <v>0</v>
      </c>
      <c r="AU25" s="56">
        <f t="shared" si="111"/>
        <v>0</v>
      </c>
      <c r="AV25" s="56">
        <f t="shared" si="112"/>
        <v>0</v>
      </c>
      <c r="AW25" s="56">
        <f t="shared" si="113"/>
        <v>0</v>
      </c>
      <c r="AX25" s="56">
        <f t="shared" si="114"/>
        <v>0</v>
      </c>
      <c r="AY25" s="56">
        <f t="shared" si="115"/>
        <v>0</v>
      </c>
      <c r="AZ25" s="56">
        <f t="shared" si="116"/>
        <v>0</v>
      </c>
      <c r="BB25" s="56">
        <f t="shared" si="117"/>
        <v>0.5</v>
      </c>
      <c r="BC25" s="56">
        <f t="shared" si="118"/>
        <v>0.5</v>
      </c>
      <c r="BD25" s="56">
        <f t="shared" si="119"/>
        <v>0.10790886590626461</v>
      </c>
      <c r="BE25" s="56">
        <f t="shared" si="120"/>
        <v>0.5</v>
      </c>
      <c r="BF25" s="56">
        <f t="shared" si="121"/>
        <v>0</v>
      </c>
      <c r="BG25" s="56">
        <f t="shared" si="122"/>
        <v>0.05</v>
      </c>
      <c r="BH25" s="56">
        <f t="shared" si="123"/>
        <v>0.14259448825165777</v>
      </c>
      <c r="BI25" s="56">
        <f t="shared" si="124"/>
        <v>0</v>
      </c>
      <c r="BJ25" s="56">
        <f t="shared" si="125"/>
        <v>0</v>
      </c>
      <c r="BL25" s="56">
        <f t="shared" si="126"/>
        <v>0</v>
      </c>
      <c r="BM25" s="56">
        <f t="shared" si="127"/>
        <v>0</v>
      </c>
      <c r="BN25" s="56">
        <f t="shared" si="128"/>
        <v>0</v>
      </c>
      <c r="BO25" s="56">
        <f t="shared" si="129"/>
        <v>0</v>
      </c>
      <c r="BP25" s="56">
        <f t="shared" si="130"/>
        <v>0</v>
      </c>
      <c r="BQ25" s="56">
        <f t="shared" si="131"/>
        <v>0</v>
      </c>
      <c r="BR25" s="56">
        <f t="shared" si="132"/>
        <v>0</v>
      </c>
      <c r="BS25" s="56">
        <f t="shared" si="133"/>
        <v>0</v>
      </c>
      <c r="BT25" s="56">
        <f t="shared" si="134"/>
        <v>0</v>
      </c>
      <c r="BV25" s="56">
        <f t="shared" si="135"/>
        <v>0.5</v>
      </c>
      <c r="BW25" s="56">
        <f t="shared" si="136"/>
        <v>0.5</v>
      </c>
      <c r="BX25" s="56">
        <f t="shared" si="137"/>
        <v>0.24632336244544922</v>
      </c>
      <c r="BY25" s="56">
        <f t="shared" si="138"/>
        <v>0.5</v>
      </c>
      <c r="BZ25" s="56">
        <f t="shared" si="139"/>
        <v>0</v>
      </c>
      <c r="CA25" s="56">
        <f t="shared" si="140"/>
        <v>9.7562535059750793E-2</v>
      </c>
      <c r="CB25" s="56">
        <f t="shared" si="141"/>
        <v>0.2137983824254153</v>
      </c>
      <c r="CC25" s="56">
        <f t="shared" si="142"/>
        <v>6.2474389665506044E-2</v>
      </c>
      <c r="CD25" s="56">
        <f t="shared" si="143"/>
        <v>0</v>
      </c>
      <c r="CF25" s="56">
        <f t="shared" si="144"/>
        <v>0</v>
      </c>
      <c r="CG25" s="56">
        <f t="shared" si="145"/>
        <v>0</v>
      </c>
      <c r="CH25" s="56">
        <f t="shared" si="146"/>
        <v>0</v>
      </c>
      <c r="CI25" s="56">
        <f t="shared" si="147"/>
        <v>0</v>
      </c>
      <c r="CJ25" s="56">
        <f t="shared" si="148"/>
        <v>0</v>
      </c>
      <c r="CK25" s="56">
        <f t="shared" si="149"/>
        <v>0</v>
      </c>
      <c r="CL25" s="56">
        <f t="shared" si="150"/>
        <v>0</v>
      </c>
      <c r="CM25" s="56">
        <f t="shared" si="151"/>
        <v>0</v>
      </c>
      <c r="CN25" s="56">
        <f t="shared" si="152"/>
        <v>0</v>
      </c>
      <c r="CP25" s="56">
        <f t="shared" si="153"/>
        <v>0.5</v>
      </c>
      <c r="CQ25" s="56">
        <f t="shared" si="154"/>
        <v>0.5</v>
      </c>
      <c r="CR25" s="56">
        <f t="shared" si="155"/>
        <v>0.26157561856204936</v>
      </c>
      <c r="CS25" s="56">
        <f t="shared" si="156"/>
        <v>0.5</v>
      </c>
      <c r="CT25" s="56">
        <f t="shared" si="157"/>
        <v>0</v>
      </c>
      <c r="CU25" s="56">
        <f t="shared" si="158"/>
        <v>0.13186026059099998</v>
      </c>
      <c r="CV25" s="56">
        <f t="shared" si="159"/>
        <v>0.27016367984657208</v>
      </c>
      <c r="CW25" s="56">
        <f t="shared" si="160"/>
        <v>0.14438579155054021</v>
      </c>
      <c r="CX25" s="56">
        <f t="shared" si="161"/>
        <v>0</v>
      </c>
      <c r="CZ25" s="56">
        <f t="shared" si="162"/>
        <v>0</v>
      </c>
      <c r="DA25" s="56">
        <f t="shared" si="163"/>
        <v>0</v>
      </c>
      <c r="DB25" s="56">
        <f t="shared" si="164"/>
        <v>0</v>
      </c>
      <c r="DC25" s="56">
        <f t="shared" si="165"/>
        <v>0</v>
      </c>
      <c r="DD25" s="56">
        <f t="shared" si="166"/>
        <v>0</v>
      </c>
      <c r="DE25" s="56">
        <f t="shared" si="167"/>
        <v>0</v>
      </c>
      <c r="DF25" s="56">
        <f t="shared" si="168"/>
        <v>0</v>
      </c>
      <c r="DG25" s="56">
        <f t="shared" si="169"/>
        <v>0</v>
      </c>
      <c r="DH25" s="56">
        <f t="shared" si="170"/>
        <v>0</v>
      </c>
      <c r="DJ25" s="56">
        <f t="shared" si="171"/>
        <v>0.5</v>
      </c>
      <c r="DK25" s="56">
        <f t="shared" si="172"/>
        <v>0.5</v>
      </c>
      <c r="DL25" s="56">
        <f t="shared" si="173"/>
        <v>0.28859310413197731</v>
      </c>
      <c r="DM25" s="56">
        <f t="shared" si="174"/>
        <v>0.5</v>
      </c>
      <c r="DN25" s="56">
        <f t="shared" si="175"/>
        <v>0.05</v>
      </c>
      <c r="DO25" s="56">
        <f t="shared" si="176"/>
        <v>0.27156593886937419</v>
      </c>
      <c r="DP25" s="56">
        <f t="shared" si="177"/>
        <v>0.2929144276846013</v>
      </c>
      <c r="DQ25" s="56">
        <f t="shared" si="178"/>
        <v>0.18615330566474234</v>
      </c>
      <c r="DR25" s="56">
        <f t="shared" si="179"/>
        <v>0</v>
      </c>
    </row>
    <row r="26" spans="1:203" x14ac:dyDescent="0.25">
      <c r="A26" s="10">
        <v>2006</v>
      </c>
      <c r="C26" s="40">
        <f>'Czndvi_pos(1982-2013)for Design'!C26</f>
        <v>0.75241499999999994</v>
      </c>
      <c r="D26" s="40">
        <f>'Czndvi_pos(1982-2013)for Design'!D26</f>
        <v>1.4699939999999998</v>
      </c>
      <c r="E26" s="40">
        <f>'Czndvi_pos(1982-2013)for Design'!E26</f>
        <v>1.3932559999999996</v>
      </c>
      <c r="F26" s="40">
        <f>'Czndvi_pos(1982-2013)for Design'!F26</f>
        <v>0.93233200000000016</v>
      </c>
      <c r="G26" s="40">
        <f>'Czndvi_pos(1982-2013)for Design'!G26</f>
        <v>-3.3161000000000107E-2</v>
      </c>
      <c r="H26" s="40">
        <f>'Czndvi_pos(1982-2013)for Design'!H26</f>
        <v>5.5435000000000019E-2</v>
      </c>
      <c r="I26" s="62">
        <f>'Czndvi_pos(1982-2013)for Design'!I26</f>
        <v>0.9463670602187485</v>
      </c>
      <c r="J26" s="62">
        <f>'Czndvi_pos(1982-2013)for Design'!J26</f>
        <v>1.4145690000000002</v>
      </c>
      <c r="K26" s="62">
        <f>'Czndvi_pos(1982-2013)for Design'!K26</f>
        <v>1.1180779999999997</v>
      </c>
      <c r="M26" s="40">
        <f>'Czndvi_pos(1982-2013)for Design'!N26</f>
        <v>6.2268410000000003</v>
      </c>
      <c r="N26" s="40">
        <f>'Czndvi_pos(1982-2013)for Design'!O26</f>
        <v>6.9218349999999997</v>
      </c>
      <c r="O26" s="40">
        <f>'Czndvi_pos(1982-2013)for Design'!P26</f>
        <v>6.8216330000000003</v>
      </c>
      <c r="P26" s="40">
        <f>'Czndvi_pos(1982-2013)for Design'!Q26</f>
        <v>6.0719989999999999</v>
      </c>
      <c r="Q26" s="40">
        <f>'Czndvi_pos(1982-2013)for Design'!R26</f>
        <v>5.4029310000000006</v>
      </c>
      <c r="R26" s="40">
        <f>'Czndvi_pos(1982-2013)for Design'!S26</f>
        <v>7.4554660000000004</v>
      </c>
      <c r="S26" s="62">
        <f>'Czndvi_pos(1982-2013)for Design'!T26</f>
        <v>6.3877653604324696</v>
      </c>
      <c r="T26" s="62">
        <f>'Czndvi_pos(1982-2013)for Design'!U26</f>
        <v>6.8517460000000003</v>
      </c>
      <c r="U26" s="62">
        <f>'Czndvi_pos(1982-2013)for Design'!V26</f>
        <v>4.9216920000000002</v>
      </c>
      <c r="V26" s="105"/>
      <c r="X26" s="56">
        <f t="shared" si="90"/>
        <v>0</v>
      </c>
      <c r="Y26" s="56">
        <f t="shared" si="91"/>
        <v>0</v>
      </c>
      <c r="Z26" s="56">
        <f t="shared" si="92"/>
        <v>0</v>
      </c>
      <c r="AA26" s="56">
        <f t="shared" si="93"/>
        <v>0</v>
      </c>
      <c r="AB26" s="56">
        <f t="shared" si="94"/>
        <v>0</v>
      </c>
      <c r="AC26" s="56">
        <f t="shared" si="95"/>
        <v>0</v>
      </c>
      <c r="AD26" s="56">
        <f t="shared" si="96"/>
        <v>0</v>
      </c>
      <c r="AE26" s="56">
        <f t="shared" si="97"/>
        <v>0</v>
      </c>
      <c r="AF26" s="56">
        <f t="shared" si="98"/>
        <v>0</v>
      </c>
      <c r="AH26" s="56">
        <f t="shared" si="99"/>
        <v>0</v>
      </c>
      <c r="AI26" s="56">
        <f t="shared" si="100"/>
        <v>0</v>
      </c>
      <c r="AJ26" s="56">
        <f t="shared" si="101"/>
        <v>0</v>
      </c>
      <c r="AK26" s="56">
        <f t="shared" si="102"/>
        <v>0</v>
      </c>
      <c r="AL26" s="56">
        <f t="shared" si="103"/>
        <v>0</v>
      </c>
      <c r="AM26" s="56">
        <f t="shared" si="104"/>
        <v>0</v>
      </c>
      <c r="AN26" s="56">
        <f t="shared" si="105"/>
        <v>0</v>
      </c>
      <c r="AO26" s="56">
        <f t="shared" si="106"/>
        <v>0</v>
      </c>
      <c r="AP26" s="56">
        <f t="shared" si="107"/>
        <v>0</v>
      </c>
      <c r="AR26" s="56">
        <f t="shared" si="108"/>
        <v>0</v>
      </c>
      <c r="AS26" s="56">
        <f t="shared" si="109"/>
        <v>0</v>
      </c>
      <c r="AT26" s="56">
        <f t="shared" si="110"/>
        <v>0</v>
      </c>
      <c r="AU26" s="56">
        <f t="shared" si="111"/>
        <v>0</v>
      </c>
      <c r="AV26" s="56">
        <f t="shared" si="112"/>
        <v>0</v>
      </c>
      <c r="AW26" s="56">
        <f t="shared" si="113"/>
        <v>0</v>
      </c>
      <c r="AX26" s="56">
        <f t="shared" si="114"/>
        <v>0</v>
      </c>
      <c r="AY26" s="56">
        <f t="shared" si="115"/>
        <v>0</v>
      </c>
      <c r="AZ26" s="56">
        <f t="shared" si="116"/>
        <v>0</v>
      </c>
      <c r="BB26" s="56">
        <f t="shared" si="117"/>
        <v>0</v>
      </c>
      <c r="BC26" s="56">
        <f t="shared" si="118"/>
        <v>0</v>
      </c>
      <c r="BD26" s="56">
        <f t="shared" si="119"/>
        <v>0</v>
      </c>
      <c r="BE26" s="56">
        <f t="shared" si="120"/>
        <v>0</v>
      </c>
      <c r="BF26" s="56">
        <f t="shared" si="121"/>
        <v>0</v>
      </c>
      <c r="BG26" s="56">
        <f t="shared" si="122"/>
        <v>0</v>
      </c>
      <c r="BH26" s="56">
        <f t="shared" si="123"/>
        <v>0</v>
      </c>
      <c r="BI26" s="56">
        <f t="shared" si="124"/>
        <v>0</v>
      </c>
      <c r="BJ26" s="56">
        <f t="shared" si="125"/>
        <v>0</v>
      </c>
      <c r="BL26" s="56">
        <f t="shared" si="126"/>
        <v>0</v>
      </c>
      <c r="BM26" s="56">
        <f t="shared" si="127"/>
        <v>0</v>
      </c>
      <c r="BN26" s="56">
        <f t="shared" si="128"/>
        <v>0</v>
      </c>
      <c r="BO26" s="56">
        <f t="shared" si="129"/>
        <v>0</v>
      </c>
      <c r="BP26" s="56">
        <f t="shared" si="130"/>
        <v>0</v>
      </c>
      <c r="BQ26" s="56">
        <f t="shared" si="131"/>
        <v>0</v>
      </c>
      <c r="BR26" s="56">
        <f t="shared" si="132"/>
        <v>0</v>
      </c>
      <c r="BS26" s="56">
        <f t="shared" si="133"/>
        <v>0</v>
      </c>
      <c r="BT26" s="56">
        <f t="shared" si="134"/>
        <v>0</v>
      </c>
      <c r="BV26" s="56">
        <f t="shared" si="135"/>
        <v>0</v>
      </c>
      <c r="BW26" s="56">
        <f t="shared" si="136"/>
        <v>0</v>
      </c>
      <c r="BX26" s="56">
        <f t="shared" si="137"/>
        <v>0</v>
      </c>
      <c r="BY26" s="56">
        <f t="shared" si="138"/>
        <v>0</v>
      </c>
      <c r="BZ26" s="56">
        <f t="shared" si="139"/>
        <v>0</v>
      </c>
      <c r="CA26" s="56">
        <f t="shared" si="140"/>
        <v>0</v>
      </c>
      <c r="CB26" s="56">
        <f t="shared" si="141"/>
        <v>0</v>
      </c>
      <c r="CC26" s="56">
        <f t="shared" si="142"/>
        <v>0</v>
      </c>
      <c r="CD26" s="56">
        <f t="shared" si="143"/>
        <v>0</v>
      </c>
      <c r="CF26" s="56">
        <f t="shared" si="144"/>
        <v>0</v>
      </c>
      <c r="CG26" s="56">
        <f t="shared" si="145"/>
        <v>0</v>
      </c>
      <c r="CH26" s="56">
        <f t="shared" si="146"/>
        <v>0</v>
      </c>
      <c r="CI26" s="56">
        <f t="shared" si="147"/>
        <v>0</v>
      </c>
      <c r="CJ26" s="56">
        <f t="shared" si="148"/>
        <v>0</v>
      </c>
      <c r="CK26" s="56">
        <f t="shared" si="149"/>
        <v>0</v>
      </c>
      <c r="CL26" s="56">
        <f t="shared" si="150"/>
        <v>0</v>
      </c>
      <c r="CM26" s="56">
        <f t="shared" si="151"/>
        <v>0</v>
      </c>
      <c r="CN26" s="56">
        <f t="shared" si="152"/>
        <v>0</v>
      </c>
      <c r="CP26" s="56">
        <f t="shared" si="153"/>
        <v>0</v>
      </c>
      <c r="CQ26" s="56">
        <f t="shared" si="154"/>
        <v>0</v>
      </c>
      <c r="CR26" s="56">
        <f t="shared" si="155"/>
        <v>0</v>
      </c>
      <c r="CS26" s="56">
        <f t="shared" si="156"/>
        <v>0</v>
      </c>
      <c r="CT26" s="56">
        <f t="shared" si="157"/>
        <v>0</v>
      </c>
      <c r="CU26" s="56">
        <f t="shared" si="158"/>
        <v>0</v>
      </c>
      <c r="CV26" s="56">
        <f t="shared" si="159"/>
        <v>0</v>
      </c>
      <c r="CW26" s="56">
        <f t="shared" si="160"/>
        <v>0</v>
      </c>
      <c r="CX26" s="56">
        <f t="shared" si="161"/>
        <v>0</v>
      </c>
      <c r="CZ26" s="56">
        <f t="shared" si="162"/>
        <v>0</v>
      </c>
      <c r="DA26" s="56">
        <f t="shared" si="163"/>
        <v>0</v>
      </c>
      <c r="DB26" s="56">
        <f t="shared" si="164"/>
        <v>0</v>
      </c>
      <c r="DC26" s="56">
        <f t="shared" si="165"/>
        <v>0</v>
      </c>
      <c r="DD26" s="56">
        <f t="shared" si="166"/>
        <v>0</v>
      </c>
      <c r="DE26" s="56">
        <f t="shared" si="167"/>
        <v>0</v>
      </c>
      <c r="DF26" s="56">
        <f t="shared" si="168"/>
        <v>0</v>
      </c>
      <c r="DG26" s="56">
        <f t="shared" si="169"/>
        <v>0</v>
      </c>
      <c r="DH26" s="56">
        <f t="shared" si="170"/>
        <v>0</v>
      </c>
      <c r="DJ26" s="56">
        <f t="shared" si="171"/>
        <v>0</v>
      </c>
      <c r="DK26" s="56">
        <f t="shared" si="172"/>
        <v>0</v>
      </c>
      <c r="DL26" s="56">
        <f t="shared" si="173"/>
        <v>0</v>
      </c>
      <c r="DM26" s="56">
        <f t="shared" si="174"/>
        <v>0</v>
      </c>
      <c r="DN26" s="56">
        <f t="shared" si="175"/>
        <v>0</v>
      </c>
      <c r="DO26" s="56">
        <f t="shared" si="176"/>
        <v>0</v>
      </c>
      <c r="DP26" s="56">
        <f t="shared" si="177"/>
        <v>0</v>
      </c>
      <c r="DQ26" s="56">
        <f t="shared" si="178"/>
        <v>0</v>
      </c>
      <c r="DR26" s="56">
        <f t="shared" si="179"/>
        <v>0</v>
      </c>
    </row>
    <row r="27" spans="1:203" x14ac:dyDescent="0.25">
      <c r="A27" s="10">
        <v>2007</v>
      </c>
      <c r="C27" s="40">
        <f>'Czndvi_pos(1982-2013)for Design'!C27</f>
        <v>3.0850040000000001</v>
      </c>
      <c r="D27" s="40">
        <f>'Czndvi_pos(1982-2013)for Design'!D27</f>
        <v>4.399718</v>
      </c>
      <c r="E27" s="40">
        <f>'Czndvi_pos(1982-2013)for Design'!E27</f>
        <v>3.9496890000000002</v>
      </c>
      <c r="F27" s="40">
        <f>'Czndvi_pos(1982-2013)for Design'!F27</f>
        <v>3.3761460000000003</v>
      </c>
      <c r="G27" s="40">
        <f>'Czndvi_pos(1982-2013)for Design'!G27</f>
        <v>0.41481999999999997</v>
      </c>
      <c r="H27" s="40">
        <f>'Czndvi_pos(1982-2013)for Design'!H27</f>
        <v>0.63937299999999986</v>
      </c>
      <c r="I27" s="62">
        <f>'Czndvi_pos(1982-2013)for Design'!I27</f>
        <v>3.5809924980513768</v>
      </c>
      <c r="J27" s="62">
        <f>'Czndvi_pos(1982-2013)for Design'!J27</f>
        <v>3.751236</v>
      </c>
      <c r="K27" s="62">
        <f>'Czndvi_pos(1982-2013)for Design'!K27</f>
        <v>-1.6292370000000003</v>
      </c>
      <c r="M27" s="40">
        <f>'Czndvi_pos(1982-2013)for Design'!N27</f>
        <v>-4.5066740000000003</v>
      </c>
      <c r="N27" s="40">
        <f>'Czndvi_pos(1982-2013)for Design'!O27</f>
        <v>-4.1222349999999999</v>
      </c>
      <c r="O27" s="40">
        <f>'Czndvi_pos(1982-2013)for Design'!P27</f>
        <v>-4.4128940000000005</v>
      </c>
      <c r="P27" s="40">
        <f>'Czndvi_pos(1982-2013)for Design'!Q27</f>
        <v>-4.6261789999999996</v>
      </c>
      <c r="Q27" s="40">
        <f>'Czndvi_pos(1982-2013)for Design'!R27</f>
        <v>-5.6672730000000007</v>
      </c>
      <c r="R27" s="40">
        <f>'Czndvi_pos(1982-2013)for Design'!S27</f>
        <v>-5.4106680000000003</v>
      </c>
      <c r="S27" s="62">
        <f>'Czndvi_pos(1982-2013)for Design'!T27</f>
        <v>-4.5663323681012447</v>
      </c>
      <c r="T27" s="62">
        <f>'Czndvi_pos(1982-2013)for Design'!U27</f>
        <v>-4.4972449999999995</v>
      </c>
      <c r="U27" s="62">
        <f>'Czndvi_pos(1982-2013)for Design'!V27</f>
        <v>-6.7769110000000001</v>
      </c>
      <c r="V27" s="105"/>
      <c r="X27" s="56">
        <f t="shared" si="90"/>
        <v>0</v>
      </c>
      <c r="Y27" s="56">
        <f t="shared" si="91"/>
        <v>0</v>
      </c>
      <c r="Z27" s="56">
        <f t="shared" si="92"/>
        <v>0</v>
      </c>
      <c r="AA27" s="56">
        <f t="shared" si="93"/>
        <v>0</v>
      </c>
      <c r="AB27" s="56">
        <f t="shared" si="94"/>
        <v>0</v>
      </c>
      <c r="AC27" s="56">
        <f t="shared" si="95"/>
        <v>0</v>
      </c>
      <c r="AD27" s="56">
        <f t="shared" si="96"/>
        <v>0</v>
      </c>
      <c r="AE27" s="56">
        <f t="shared" si="97"/>
        <v>0</v>
      </c>
      <c r="AF27" s="56">
        <f t="shared" si="98"/>
        <v>0</v>
      </c>
      <c r="AH27" s="56">
        <f t="shared" si="99"/>
        <v>0</v>
      </c>
      <c r="AI27" s="56">
        <f t="shared" si="100"/>
        <v>0</v>
      </c>
      <c r="AJ27" s="56">
        <f t="shared" si="101"/>
        <v>0</v>
      </c>
      <c r="AK27" s="56">
        <f t="shared" si="102"/>
        <v>0</v>
      </c>
      <c r="AL27" s="56">
        <f t="shared" si="103"/>
        <v>0</v>
      </c>
      <c r="AM27" s="56">
        <f t="shared" si="104"/>
        <v>0</v>
      </c>
      <c r="AN27" s="56">
        <f t="shared" si="105"/>
        <v>0</v>
      </c>
      <c r="AO27" s="56">
        <f t="shared" si="106"/>
        <v>0</v>
      </c>
      <c r="AP27" s="56">
        <f t="shared" si="107"/>
        <v>0</v>
      </c>
      <c r="AR27" s="56">
        <f t="shared" si="108"/>
        <v>0</v>
      </c>
      <c r="AS27" s="56">
        <f t="shared" si="109"/>
        <v>0</v>
      </c>
      <c r="AT27" s="56">
        <f t="shared" si="110"/>
        <v>0</v>
      </c>
      <c r="AU27" s="56">
        <f t="shared" si="111"/>
        <v>0</v>
      </c>
      <c r="AV27" s="56">
        <f t="shared" si="112"/>
        <v>0</v>
      </c>
      <c r="AW27" s="56">
        <f t="shared" si="113"/>
        <v>0</v>
      </c>
      <c r="AX27" s="56">
        <f t="shared" si="114"/>
        <v>0</v>
      </c>
      <c r="AY27" s="56">
        <f t="shared" si="115"/>
        <v>0</v>
      </c>
      <c r="AZ27" s="56">
        <f t="shared" si="116"/>
        <v>0</v>
      </c>
      <c r="BB27" s="56">
        <f t="shared" si="117"/>
        <v>0.17640731415253583</v>
      </c>
      <c r="BC27" s="56">
        <f t="shared" si="118"/>
        <v>0</v>
      </c>
      <c r="BD27" s="56">
        <f t="shared" si="119"/>
        <v>0</v>
      </c>
      <c r="BE27" s="56">
        <f t="shared" si="120"/>
        <v>0.14487089095738556</v>
      </c>
      <c r="BF27" s="56">
        <f t="shared" si="121"/>
        <v>0</v>
      </c>
      <c r="BG27" s="56">
        <f t="shared" si="122"/>
        <v>0</v>
      </c>
      <c r="BH27" s="56">
        <f t="shared" si="123"/>
        <v>0</v>
      </c>
      <c r="BI27" s="56">
        <f t="shared" si="124"/>
        <v>0</v>
      </c>
      <c r="BJ27" s="56">
        <f t="shared" si="125"/>
        <v>0.05</v>
      </c>
      <c r="BL27" s="56">
        <f t="shared" si="126"/>
        <v>0</v>
      </c>
      <c r="BM27" s="56">
        <f t="shared" si="127"/>
        <v>0</v>
      </c>
      <c r="BN27" s="56">
        <f t="shared" si="128"/>
        <v>0</v>
      </c>
      <c r="BO27" s="56">
        <f t="shared" si="129"/>
        <v>0</v>
      </c>
      <c r="BP27" s="56">
        <f t="shared" si="130"/>
        <v>0</v>
      </c>
      <c r="BQ27" s="56">
        <f t="shared" si="131"/>
        <v>0</v>
      </c>
      <c r="BR27" s="56">
        <f t="shared" si="132"/>
        <v>0</v>
      </c>
      <c r="BS27" s="56">
        <f t="shared" si="133"/>
        <v>0</v>
      </c>
      <c r="BT27" s="56">
        <f t="shared" si="134"/>
        <v>0.05</v>
      </c>
      <c r="BV27" s="56">
        <f t="shared" si="135"/>
        <v>0.22917721299538851</v>
      </c>
      <c r="BW27" s="56">
        <f t="shared" si="136"/>
        <v>5.4678673277147025E-2</v>
      </c>
      <c r="BX27" s="56">
        <f t="shared" si="137"/>
        <v>0.11828946663337297</v>
      </c>
      <c r="BY27" s="56">
        <f t="shared" si="138"/>
        <v>0.18645900966721585</v>
      </c>
      <c r="BZ27" s="56">
        <f t="shared" si="139"/>
        <v>0.22430949658420613</v>
      </c>
      <c r="CA27" s="56">
        <f t="shared" si="140"/>
        <v>8.5817250078510432E-2</v>
      </c>
      <c r="CB27" s="56">
        <f t="shared" si="141"/>
        <v>0</v>
      </c>
      <c r="CC27" s="56">
        <f t="shared" si="142"/>
        <v>0</v>
      </c>
      <c r="CD27" s="56">
        <f t="shared" si="143"/>
        <v>0.1149259610716994</v>
      </c>
      <c r="CF27" s="56">
        <f t="shared" si="144"/>
        <v>0</v>
      </c>
      <c r="CG27" s="56">
        <f t="shared" si="145"/>
        <v>0</v>
      </c>
      <c r="CH27" s="56">
        <f t="shared" si="146"/>
        <v>0</v>
      </c>
      <c r="CI27" s="56">
        <f t="shared" si="147"/>
        <v>0</v>
      </c>
      <c r="CJ27" s="56">
        <f t="shared" si="148"/>
        <v>0</v>
      </c>
      <c r="CK27" s="56">
        <f t="shared" si="149"/>
        <v>0</v>
      </c>
      <c r="CL27" s="56">
        <f t="shared" si="150"/>
        <v>0</v>
      </c>
      <c r="CM27" s="56">
        <f t="shared" si="151"/>
        <v>0</v>
      </c>
      <c r="CN27" s="56">
        <f t="shared" si="152"/>
        <v>0.05</v>
      </c>
      <c r="CP27" s="56">
        <f t="shared" si="153"/>
        <v>0.23647963540344208</v>
      </c>
      <c r="CQ27" s="56">
        <f t="shared" si="154"/>
        <v>0.21820782902027944</v>
      </c>
      <c r="CR27" s="56">
        <f t="shared" si="155"/>
        <v>0.14123973463375161</v>
      </c>
      <c r="CS27" s="56">
        <f t="shared" si="156"/>
        <v>0.20122234283472734</v>
      </c>
      <c r="CT27" s="56">
        <f t="shared" si="157"/>
        <v>0.23262612715314532</v>
      </c>
      <c r="CU27" s="56">
        <f t="shared" si="158"/>
        <v>0.12111596730578049</v>
      </c>
      <c r="CV27" s="56">
        <f t="shared" si="159"/>
        <v>9.8471311760612024E-2</v>
      </c>
      <c r="CW27" s="56">
        <f t="shared" si="160"/>
        <v>9.3607551135591618E-2</v>
      </c>
      <c r="CX27" s="56">
        <f t="shared" si="161"/>
        <v>0.19645840253568045</v>
      </c>
      <c r="CZ27" s="56">
        <f t="shared" si="162"/>
        <v>0</v>
      </c>
      <c r="DA27" s="56">
        <f t="shared" si="163"/>
        <v>0</v>
      </c>
      <c r="DB27" s="56">
        <f t="shared" si="164"/>
        <v>0</v>
      </c>
      <c r="DC27" s="56">
        <f t="shared" si="165"/>
        <v>0</v>
      </c>
      <c r="DD27" s="56">
        <f t="shared" si="166"/>
        <v>0</v>
      </c>
      <c r="DE27" s="56">
        <f t="shared" si="167"/>
        <v>0</v>
      </c>
      <c r="DF27" s="56">
        <f t="shared" si="168"/>
        <v>0</v>
      </c>
      <c r="DG27" s="56">
        <f t="shared" si="169"/>
        <v>0</v>
      </c>
      <c r="DH27" s="56">
        <f t="shared" si="170"/>
        <v>6.3990657780990973E-2</v>
      </c>
      <c r="DJ27" s="56">
        <f t="shared" si="171"/>
        <v>0.30251313089960041</v>
      </c>
      <c r="DK27" s="56">
        <f t="shared" si="172"/>
        <v>0.2220817541295807</v>
      </c>
      <c r="DL27" s="56">
        <f t="shared" si="173"/>
        <v>0.18189329629610473</v>
      </c>
      <c r="DM27" s="56">
        <f t="shared" si="174"/>
        <v>0.25047412489629012</v>
      </c>
      <c r="DN27" s="56">
        <f t="shared" si="175"/>
        <v>0.23504183779133889</v>
      </c>
      <c r="DO27" s="56">
        <f t="shared" si="176"/>
        <v>0.2648990070324001</v>
      </c>
      <c r="DP27" s="56">
        <f t="shared" si="177"/>
        <v>0.13821732722836236</v>
      </c>
      <c r="DQ27" s="56">
        <f t="shared" si="178"/>
        <v>0.14133905887781309</v>
      </c>
      <c r="DR27" s="56">
        <f t="shared" si="179"/>
        <v>0.22087581848112042</v>
      </c>
    </row>
    <row r="28" spans="1:203" x14ac:dyDescent="0.25">
      <c r="A28" s="10">
        <v>2008</v>
      </c>
      <c r="C28" s="40">
        <f>'Czndvi_pos(1982-2013)for Design'!C28</f>
        <v>-8.1782450000000004</v>
      </c>
      <c r="D28" s="40">
        <f>'Czndvi_pos(1982-2013)for Design'!D28</f>
        <v>-7.3787049999999992</v>
      </c>
      <c r="E28" s="40">
        <f>'Czndvi_pos(1982-2013)for Design'!E28</f>
        <v>-7.7238849999999992</v>
      </c>
      <c r="F28" s="40">
        <f>'Czndvi_pos(1982-2013)for Design'!F28</f>
        <v>-8.1065919999999991</v>
      </c>
      <c r="G28" s="40">
        <f>'Czndvi_pos(1982-2013)for Design'!G28</f>
        <v>-9.9346949999999996</v>
      </c>
      <c r="H28" s="40">
        <f>'Czndvi_pos(1982-2013)for Design'!H28</f>
        <v>-9.6827929999999984</v>
      </c>
      <c r="I28" s="62">
        <f>'Czndvi_pos(1982-2013)for Design'!I28</f>
        <v>-7.8307369823995323</v>
      </c>
      <c r="J28" s="62">
        <f>'Czndvi_pos(1982-2013)for Design'!J28</f>
        <v>-7.7015440000000011</v>
      </c>
      <c r="K28" s="62">
        <f>'Czndvi_pos(1982-2013)for Design'!K28</f>
        <v>-6.9094529999999992</v>
      </c>
      <c r="M28" s="40">
        <f>'Czndvi_pos(1982-2013)for Design'!N28</f>
        <v>-0.71250199999999997</v>
      </c>
      <c r="N28" s="40">
        <f>'Czndvi_pos(1982-2013)for Design'!O28</f>
        <v>0.33015399999999995</v>
      </c>
      <c r="O28" s="40">
        <f>'Czndvi_pos(1982-2013)for Design'!P28</f>
        <v>0.60961200000000004</v>
      </c>
      <c r="P28" s="40">
        <f>'Czndvi_pos(1982-2013)for Design'!Q28</f>
        <v>-0.15401399999999993</v>
      </c>
      <c r="Q28" s="40">
        <f>'Czndvi_pos(1982-2013)for Design'!R28</f>
        <v>1.7852189999999997</v>
      </c>
      <c r="R28" s="40">
        <f>'Czndvi_pos(1982-2013)for Design'!S28</f>
        <v>-0.89066000000000001</v>
      </c>
      <c r="S28" s="62">
        <f>'Czndvi_pos(1982-2013)for Design'!T28</f>
        <v>-0.20644495205967392</v>
      </c>
      <c r="T28" s="62">
        <f>'Czndvi_pos(1982-2013)for Design'!U28</f>
        <v>0.6874600000000004</v>
      </c>
      <c r="U28" s="62">
        <f>'Czndvi_pos(1982-2013)for Design'!V28</f>
        <v>0.83920700000000004</v>
      </c>
      <c r="V28" s="105"/>
      <c r="X28" s="56">
        <f t="shared" si="90"/>
        <v>0.48648720737048023</v>
      </c>
      <c r="Y28" s="56">
        <f t="shared" si="91"/>
        <v>0.3946091441547962</v>
      </c>
      <c r="Z28" s="56">
        <f t="shared" si="92"/>
        <v>0.48240549779775621</v>
      </c>
      <c r="AA28" s="56">
        <f t="shared" si="93"/>
        <v>0.31457148013216657</v>
      </c>
      <c r="AB28" s="56">
        <f t="shared" si="94"/>
        <v>0.5</v>
      </c>
      <c r="AC28" s="56">
        <f t="shared" si="95"/>
        <v>0.40507280590355249</v>
      </c>
      <c r="AD28" s="56">
        <f t="shared" si="96"/>
        <v>0.28021782721732508</v>
      </c>
      <c r="AE28" s="56">
        <f t="shared" si="97"/>
        <v>0.49587883158245299</v>
      </c>
      <c r="AF28" s="56">
        <f t="shared" si="98"/>
        <v>0.5</v>
      </c>
      <c r="AH28" s="56">
        <f t="shared" si="99"/>
        <v>0</v>
      </c>
      <c r="AI28" s="56">
        <f t="shared" si="100"/>
        <v>0</v>
      </c>
      <c r="AJ28" s="56">
        <f t="shared" si="101"/>
        <v>0</v>
      </c>
      <c r="AK28" s="56">
        <f t="shared" si="102"/>
        <v>0</v>
      </c>
      <c r="AL28" s="56">
        <f t="shared" si="103"/>
        <v>0</v>
      </c>
      <c r="AM28" s="56">
        <f t="shared" si="104"/>
        <v>0</v>
      </c>
      <c r="AN28" s="56">
        <f t="shared" si="105"/>
        <v>0</v>
      </c>
      <c r="AO28" s="56">
        <f t="shared" si="106"/>
        <v>0</v>
      </c>
      <c r="AP28" s="56">
        <f t="shared" si="107"/>
        <v>0</v>
      </c>
      <c r="AR28" s="56">
        <f t="shared" si="108"/>
        <v>0.4910202525592508</v>
      </c>
      <c r="AS28" s="56">
        <f t="shared" si="109"/>
        <v>0.42041937151123293</v>
      </c>
      <c r="AT28" s="56">
        <f t="shared" si="110"/>
        <v>0.48441251279448083</v>
      </c>
      <c r="AU28" s="56">
        <f t="shared" si="111"/>
        <v>0.4230009370859904</v>
      </c>
      <c r="AV28" s="56">
        <f t="shared" si="112"/>
        <v>0.5</v>
      </c>
      <c r="AW28" s="56">
        <f t="shared" si="113"/>
        <v>0.41229884306627712</v>
      </c>
      <c r="AX28" s="56">
        <f t="shared" si="114"/>
        <v>0.40947579010981527</v>
      </c>
      <c r="AY28" s="56">
        <f t="shared" si="115"/>
        <v>0.49630800429152261</v>
      </c>
      <c r="AZ28" s="56">
        <f t="shared" si="116"/>
        <v>0.5</v>
      </c>
      <c r="BB28" s="56">
        <f t="shared" si="117"/>
        <v>0</v>
      </c>
      <c r="BC28" s="56">
        <f t="shared" si="118"/>
        <v>0</v>
      </c>
      <c r="BD28" s="56">
        <f t="shared" si="119"/>
        <v>0</v>
      </c>
      <c r="BE28" s="56">
        <f t="shared" si="120"/>
        <v>0</v>
      </c>
      <c r="BF28" s="56">
        <f t="shared" si="121"/>
        <v>0</v>
      </c>
      <c r="BG28" s="56">
        <f t="shared" si="122"/>
        <v>0</v>
      </c>
      <c r="BH28" s="56">
        <f t="shared" si="123"/>
        <v>0</v>
      </c>
      <c r="BI28" s="56">
        <f t="shared" si="124"/>
        <v>0</v>
      </c>
      <c r="BJ28" s="56">
        <f t="shared" si="125"/>
        <v>0</v>
      </c>
      <c r="BL28" s="56">
        <f t="shared" si="126"/>
        <v>0.4915635303702367</v>
      </c>
      <c r="BM28" s="56">
        <f t="shared" si="127"/>
        <v>0.42686457778642867</v>
      </c>
      <c r="BN28" s="56">
        <f t="shared" si="128"/>
        <v>0.48757774209432692</v>
      </c>
      <c r="BO28" s="56">
        <f t="shared" si="129"/>
        <v>0.44151807409999139</v>
      </c>
      <c r="BP28" s="56">
        <f t="shared" si="130"/>
        <v>0.5</v>
      </c>
      <c r="BQ28" s="56">
        <f t="shared" si="131"/>
        <v>0.44990273487230337</v>
      </c>
      <c r="BR28" s="56">
        <f t="shared" si="132"/>
        <v>0.42014578729854996</v>
      </c>
      <c r="BS28" s="56">
        <f t="shared" si="133"/>
        <v>0.49689168662090766</v>
      </c>
      <c r="BT28" s="56">
        <f t="shared" si="134"/>
        <v>0.5</v>
      </c>
      <c r="BV28" s="56">
        <f t="shared" si="135"/>
        <v>0</v>
      </c>
      <c r="BW28" s="56">
        <f t="shared" si="136"/>
        <v>0</v>
      </c>
      <c r="BX28" s="56">
        <f t="shared" si="137"/>
        <v>0</v>
      </c>
      <c r="BY28" s="56">
        <f t="shared" si="138"/>
        <v>0</v>
      </c>
      <c r="BZ28" s="56">
        <f t="shared" si="139"/>
        <v>0</v>
      </c>
      <c r="CA28" s="56">
        <f t="shared" si="140"/>
        <v>0</v>
      </c>
      <c r="CB28" s="56">
        <f t="shared" si="141"/>
        <v>0</v>
      </c>
      <c r="CC28" s="56">
        <f t="shared" si="142"/>
        <v>0</v>
      </c>
      <c r="CD28" s="56">
        <f t="shared" si="143"/>
        <v>0</v>
      </c>
      <c r="CF28" s="56">
        <f t="shared" si="144"/>
        <v>0.49369809183702151</v>
      </c>
      <c r="CG28" s="56">
        <f t="shared" si="145"/>
        <v>0.42756701586844731</v>
      </c>
      <c r="CH28" s="56">
        <f t="shared" si="146"/>
        <v>0.48905115471476718</v>
      </c>
      <c r="CI28" s="56">
        <f t="shared" si="147"/>
        <v>0.45816742214672657</v>
      </c>
      <c r="CJ28" s="56">
        <f t="shared" si="148"/>
        <v>0.5</v>
      </c>
      <c r="CK28" s="56">
        <f t="shared" si="149"/>
        <v>0.45477396045458257</v>
      </c>
      <c r="CL28" s="56">
        <f t="shared" si="150"/>
        <v>0.42915776814901663</v>
      </c>
      <c r="CM28" s="56">
        <f t="shared" si="151"/>
        <v>0.49736377738377768</v>
      </c>
      <c r="CN28" s="56">
        <f t="shared" si="152"/>
        <v>0.5</v>
      </c>
      <c r="CP28" s="56">
        <f t="shared" si="153"/>
        <v>0</v>
      </c>
      <c r="CQ28" s="56">
        <f t="shared" si="154"/>
        <v>0</v>
      </c>
      <c r="CR28" s="56">
        <f t="shared" si="155"/>
        <v>0</v>
      </c>
      <c r="CS28" s="56">
        <f t="shared" si="156"/>
        <v>0</v>
      </c>
      <c r="CT28" s="56">
        <f t="shared" si="157"/>
        <v>0</v>
      </c>
      <c r="CU28" s="56">
        <f t="shared" si="158"/>
        <v>0</v>
      </c>
      <c r="CV28" s="56">
        <f t="shared" si="159"/>
        <v>0</v>
      </c>
      <c r="CW28" s="56">
        <f t="shared" si="160"/>
        <v>0</v>
      </c>
      <c r="CX28" s="56">
        <f t="shared" si="161"/>
        <v>0</v>
      </c>
      <c r="CZ28" s="56">
        <f t="shared" si="162"/>
        <v>0.49459079476542572</v>
      </c>
      <c r="DA28" s="56">
        <f t="shared" si="163"/>
        <v>0.42893236024951747</v>
      </c>
      <c r="DB28" s="56">
        <f t="shared" si="164"/>
        <v>0.48943914736645433</v>
      </c>
      <c r="DC28" s="56">
        <f t="shared" si="165"/>
        <v>0.46046409180235415</v>
      </c>
      <c r="DD28" s="56">
        <f t="shared" si="166"/>
        <v>0.5</v>
      </c>
      <c r="DE28" s="56">
        <f t="shared" si="167"/>
        <v>0.45566579185186229</v>
      </c>
      <c r="DF28" s="56">
        <f t="shared" si="168"/>
        <v>0.4350494240074595</v>
      </c>
      <c r="DG28" s="56">
        <f t="shared" si="169"/>
        <v>0.49757317479393953</v>
      </c>
      <c r="DH28" s="56">
        <f t="shared" si="170"/>
        <v>0.5</v>
      </c>
      <c r="DJ28" s="56">
        <f t="shared" si="171"/>
        <v>0</v>
      </c>
      <c r="DK28" s="56">
        <f t="shared" si="172"/>
        <v>0</v>
      </c>
      <c r="DL28" s="56">
        <f t="shared" si="173"/>
        <v>0</v>
      </c>
      <c r="DM28" s="56">
        <f t="shared" si="174"/>
        <v>0</v>
      </c>
      <c r="DN28" s="56">
        <f t="shared" si="175"/>
        <v>0</v>
      </c>
      <c r="DO28" s="56">
        <f t="shared" si="176"/>
        <v>0</v>
      </c>
      <c r="DP28" s="56">
        <f t="shared" si="177"/>
        <v>0</v>
      </c>
      <c r="DQ28" s="56">
        <f t="shared" si="178"/>
        <v>0</v>
      </c>
      <c r="DR28" s="56">
        <f t="shared" si="179"/>
        <v>0</v>
      </c>
    </row>
    <row r="29" spans="1:203" x14ac:dyDescent="0.25">
      <c r="A29" s="10">
        <v>2009</v>
      </c>
      <c r="C29" s="40">
        <f>'Czndvi_pos(1982-2013)for Design'!C29</f>
        <v>-2.9477009999999999</v>
      </c>
      <c r="D29" s="40">
        <f>'Czndvi_pos(1982-2013)for Design'!D29</f>
        <v>-4.0212919999999999</v>
      </c>
      <c r="E29" s="40">
        <f>'Czndvi_pos(1982-2013)for Design'!E29</f>
        <v>-3.7247080000000001</v>
      </c>
      <c r="F29" s="40">
        <f>'Czndvi_pos(1982-2013)for Design'!F29</f>
        <v>-3.7507790000000001</v>
      </c>
      <c r="G29" s="40">
        <f>'Czndvi_pos(1982-2013)for Design'!G29</f>
        <v>-0.93703000000000014</v>
      </c>
      <c r="H29" s="40">
        <f>'Czndvi_pos(1982-2013)for Design'!H29</f>
        <v>-1.80291</v>
      </c>
      <c r="I29" s="62">
        <f>'Czndvi_pos(1982-2013)for Design'!I29</f>
        <v>-3.707734435276369</v>
      </c>
      <c r="J29" s="62">
        <f>'Czndvi_pos(1982-2013)for Design'!J29</f>
        <v>-3.587704</v>
      </c>
      <c r="K29" s="62">
        <f>'Czndvi_pos(1982-2013)for Design'!K29</f>
        <v>-0.76536000000000004</v>
      </c>
      <c r="M29" s="40">
        <f>'Czndvi_pos(1982-2013)for Design'!N29</f>
        <v>-3.3792670000000005</v>
      </c>
      <c r="N29" s="40">
        <f>'Czndvi_pos(1982-2013)for Design'!O29</f>
        <v>-2.6526339999999999</v>
      </c>
      <c r="O29" s="40">
        <f>'Czndvi_pos(1982-2013)for Design'!P29</f>
        <v>-2.5609970000000004</v>
      </c>
      <c r="P29" s="40">
        <f>'Czndvi_pos(1982-2013)for Design'!Q29</f>
        <v>-3.0756560000000004</v>
      </c>
      <c r="Q29" s="40">
        <f>'Czndvi_pos(1982-2013)for Design'!R29</f>
        <v>-3.0188909999999995</v>
      </c>
      <c r="R29" s="40">
        <f>'Czndvi_pos(1982-2013)for Design'!S29</f>
        <v>-4.5450439999999999</v>
      </c>
      <c r="S29" s="62">
        <f>'Czndvi_pos(1982-2013)for Design'!T29</f>
        <v>-3.0681999566693205</v>
      </c>
      <c r="T29" s="62">
        <f>'Czndvi_pos(1982-2013)for Design'!U29</f>
        <v>-2.5816199999999996</v>
      </c>
      <c r="U29" s="62">
        <f>'Czndvi_pos(1982-2013)for Design'!V29</f>
        <v>-1.400825</v>
      </c>
      <c r="V29" s="105"/>
      <c r="X29" s="56">
        <f t="shared" si="90"/>
        <v>0</v>
      </c>
      <c r="Y29" s="56">
        <f t="shared" si="91"/>
        <v>0.05</v>
      </c>
      <c r="Z29" s="56">
        <f t="shared" si="92"/>
        <v>0.05</v>
      </c>
      <c r="AA29" s="56">
        <f t="shared" si="93"/>
        <v>0</v>
      </c>
      <c r="AB29" s="56">
        <f t="shared" si="94"/>
        <v>0</v>
      </c>
      <c r="AC29" s="56">
        <f t="shared" si="95"/>
        <v>0</v>
      </c>
      <c r="AD29" s="56">
        <f t="shared" si="96"/>
        <v>0</v>
      </c>
      <c r="AE29" s="56">
        <f t="shared" si="97"/>
        <v>0</v>
      </c>
      <c r="AF29" s="56">
        <f t="shared" si="98"/>
        <v>0</v>
      </c>
      <c r="AH29" s="56">
        <f t="shared" si="99"/>
        <v>0</v>
      </c>
      <c r="AI29" s="56">
        <f t="shared" si="100"/>
        <v>0</v>
      </c>
      <c r="AJ29" s="56">
        <f t="shared" si="101"/>
        <v>0</v>
      </c>
      <c r="AK29" s="56">
        <f t="shared" si="102"/>
        <v>0</v>
      </c>
      <c r="AL29" s="56">
        <f t="shared" si="103"/>
        <v>0</v>
      </c>
      <c r="AM29" s="56">
        <f t="shared" si="104"/>
        <v>0</v>
      </c>
      <c r="AN29" s="56">
        <f t="shared" si="105"/>
        <v>0</v>
      </c>
      <c r="AO29" s="56">
        <f t="shared" si="106"/>
        <v>0</v>
      </c>
      <c r="AP29" s="56">
        <f t="shared" si="107"/>
        <v>0</v>
      </c>
      <c r="AR29" s="56">
        <f t="shared" si="108"/>
        <v>0</v>
      </c>
      <c r="AS29" s="56">
        <f t="shared" si="109"/>
        <v>0.15856233989712798</v>
      </c>
      <c r="AT29" s="56">
        <f t="shared" si="110"/>
        <v>5.8679394909269239E-2</v>
      </c>
      <c r="AU29" s="56">
        <f t="shared" si="111"/>
        <v>0</v>
      </c>
      <c r="AV29" s="56">
        <f t="shared" si="112"/>
        <v>0</v>
      </c>
      <c r="AW29" s="56">
        <f t="shared" si="113"/>
        <v>0</v>
      </c>
      <c r="AX29" s="56">
        <f t="shared" si="114"/>
        <v>8.0862627636230117E-2</v>
      </c>
      <c r="AY29" s="56">
        <f t="shared" si="115"/>
        <v>0.05</v>
      </c>
      <c r="AZ29" s="56">
        <f t="shared" si="116"/>
        <v>0</v>
      </c>
      <c r="BB29" s="56">
        <f t="shared" si="117"/>
        <v>0</v>
      </c>
      <c r="BC29" s="56">
        <f t="shared" si="118"/>
        <v>0</v>
      </c>
      <c r="BD29" s="56">
        <f t="shared" si="119"/>
        <v>0</v>
      </c>
      <c r="BE29" s="56">
        <f t="shared" si="120"/>
        <v>0</v>
      </c>
      <c r="BF29" s="56">
        <f t="shared" si="121"/>
        <v>0</v>
      </c>
      <c r="BG29" s="56">
        <f t="shared" si="122"/>
        <v>0</v>
      </c>
      <c r="BH29" s="56">
        <f t="shared" si="123"/>
        <v>0</v>
      </c>
      <c r="BI29" s="56">
        <f t="shared" si="124"/>
        <v>0</v>
      </c>
      <c r="BJ29" s="56">
        <f t="shared" si="125"/>
        <v>0</v>
      </c>
      <c r="BL29" s="56">
        <f t="shared" si="126"/>
        <v>0</v>
      </c>
      <c r="BM29" s="56">
        <f t="shared" si="127"/>
        <v>0.18621525231153341</v>
      </c>
      <c r="BN29" s="56">
        <f t="shared" si="128"/>
        <v>0.14829492379094744</v>
      </c>
      <c r="BO29" s="56">
        <f t="shared" si="129"/>
        <v>0.05</v>
      </c>
      <c r="BP29" s="56">
        <f t="shared" si="130"/>
        <v>0</v>
      </c>
      <c r="BQ29" s="56">
        <f t="shared" si="131"/>
        <v>0.05</v>
      </c>
      <c r="BR29" s="56">
        <f t="shared" si="132"/>
        <v>0.1302659263807352</v>
      </c>
      <c r="BS29" s="56">
        <f t="shared" si="133"/>
        <v>0.10801315394511665</v>
      </c>
      <c r="BT29" s="56">
        <f t="shared" si="134"/>
        <v>0</v>
      </c>
      <c r="BV29" s="56">
        <f t="shared" si="135"/>
        <v>0</v>
      </c>
      <c r="BW29" s="56">
        <f t="shared" si="136"/>
        <v>0</v>
      </c>
      <c r="BX29" s="56">
        <f t="shared" si="137"/>
        <v>0</v>
      </c>
      <c r="BY29" s="56">
        <f t="shared" si="138"/>
        <v>0</v>
      </c>
      <c r="BZ29" s="56">
        <f t="shared" si="139"/>
        <v>0</v>
      </c>
      <c r="CA29" s="56">
        <f t="shared" si="140"/>
        <v>0</v>
      </c>
      <c r="CB29" s="56">
        <f t="shared" si="141"/>
        <v>0</v>
      </c>
      <c r="CC29" s="56">
        <f t="shared" si="142"/>
        <v>0</v>
      </c>
      <c r="CD29" s="56">
        <f t="shared" si="143"/>
        <v>0</v>
      </c>
      <c r="CF29" s="56">
        <f t="shared" si="144"/>
        <v>9.1477155784767741E-2</v>
      </c>
      <c r="CG29" s="56">
        <f t="shared" si="145"/>
        <v>0.18922903618891812</v>
      </c>
      <c r="CH29" s="56">
        <f t="shared" si="146"/>
        <v>0.19001090665769019</v>
      </c>
      <c r="CI29" s="56">
        <f t="shared" si="147"/>
        <v>0.16913747075308788</v>
      </c>
      <c r="CJ29" s="56">
        <f t="shared" si="148"/>
        <v>0</v>
      </c>
      <c r="CK29" s="56">
        <f t="shared" si="149"/>
        <v>5.6475348516369858E-2</v>
      </c>
      <c r="CL29" s="56">
        <f t="shared" si="150"/>
        <v>0.17199242118294816</v>
      </c>
      <c r="CM29" s="56">
        <f t="shared" si="151"/>
        <v>0.16754813212131328</v>
      </c>
      <c r="CN29" s="56">
        <f t="shared" si="152"/>
        <v>0</v>
      </c>
      <c r="CP29" s="56">
        <f t="shared" si="153"/>
        <v>0.05</v>
      </c>
      <c r="CQ29" s="56">
        <f t="shared" si="154"/>
        <v>0.05</v>
      </c>
      <c r="CR29" s="56">
        <f t="shared" si="155"/>
        <v>0</v>
      </c>
      <c r="CS29" s="56">
        <f t="shared" si="156"/>
        <v>0</v>
      </c>
      <c r="CT29" s="56">
        <f t="shared" si="157"/>
        <v>0.05</v>
      </c>
      <c r="CU29" s="56">
        <f t="shared" si="158"/>
        <v>0</v>
      </c>
      <c r="CV29" s="56">
        <f t="shared" si="159"/>
        <v>0</v>
      </c>
      <c r="CW29" s="56">
        <f t="shared" si="160"/>
        <v>0</v>
      </c>
      <c r="CX29" s="56">
        <f t="shared" si="161"/>
        <v>0</v>
      </c>
      <c r="CZ29" s="56">
        <f t="shared" si="162"/>
        <v>0.14934685650388965</v>
      </c>
      <c r="DA29" s="56">
        <f t="shared" si="163"/>
        <v>0.19508699433224941</v>
      </c>
      <c r="DB29" s="56">
        <f t="shared" si="164"/>
        <v>0.20099594546193744</v>
      </c>
      <c r="DC29" s="56">
        <f t="shared" si="165"/>
        <v>0.18730230711031268</v>
      </c>
      <c r="DD29" s="56">
        <f t="shared" si="166"/>
        <v>0</v>
      </c>
      <c r="DE29" s="56">
        <f t="shared" si="167"/>
        <v>6.5221398659969648E-2</v>
      </c>
      <c r="DF29" s="56">
        <f t="shared" si="168"/>
        <v>0.19927145690582271</v>
      </c>
      <c r="DG29" s="56">
        <f t="shared" si="169"/>
        <v>0.19395506744950169</v>
      </c>
      <c r="DH29" s="56">
        <f t="shared" si="170"/>
        <v>0</v>
      </c>
      <c r="DJ29" s="56">
        <f t="shared" si="171"/>
        <v>0.13148219017761997</v>
      </c>
      <c r="DK29" s="56">
        <f t="shared" si="172"/>
        <v>0.05</v>
      </c>
      <c r="DL29" s="56">
        <f t="shared" si="173"/>
        <v>0</v>
      </c>
      <c r="DM29" s="56">
        <f t="shared" si="174"/>
        <v>0</v>
      </c>
      <c r="DN29" s="56">
        <f t="shared" si="175"/>
        <v>0.05</v>
      </c>
      <c r="DO29" s="56">
        <f t="shared" si="176"/>
        <v>0.17445066905812198</v>
      </c>
      <c r="DP29" s="56">
        <f t="shared" si="177"/>
        <v>0</v>
      </c>
      <c r="DQ29" s="56">
        <f t="shared" si="178"/>
        <v>0.05</v>
      </c>
      <c r="DR29" s="56">
        <f t="shared" si="179"/>
        <v>0</v>
      </c>
    </row>
    <row r="30" spans="1:203" x14ac:dyDescent="0.25">
      <c r="A30" s="10">
        <v>2010</v>
      </c>
      <c r="C30" s="40">
        <f>'Czndvi_pos(1982-2013)for Design'!C30</f>
        <v>6.979035999999998</v>
      </c>
      <c r="D30" s="40">
        <f>'Czndvi_pos(1982-2013)for Design'!D30</f>
        <v>6.6549369999999994</v>
      </c>
      <c r="E30" s="40">
        <f>'Czndvi_pos(1982-2013)for Design'!E30</f>
        <v>6.7696200000000006</v>
      </c>
      <c r="F30" s="40">
        <f>'Czndvi_pos(1982-2013)for Design'!F30</f>
        <v>6.7389909999999995</v>
      </c>
      <c r="G30" s="40">
        <f>'Czndvi_pos(1982-2013)for Design'!G30</f>
        <v>5.8247660000000003</v>
      </c>
      <c r="H30" s="40">
        <f>'Czndvi_pos(1982-2013)for Design'!H30</f>
        <v>6.31088</v>
      </c>
      <c r="I30" s="62">
        <f>'Czndvi_pos(1982-2013)for Design'!I30</f>
        <v>6.5915480341113861</v>
      </c>
      <c r="J30" s="62">
        <f>'Czndvi_pos(1982-2013)for Design'!J30</f>
        <v>6.7461369999999992</v>
      </c>
      <c r="K30" s="62">
        <f>'Czndvi_pos(1982-2013)for Design'!K30</f>
        <v>8.181553000000001</v>
      </c>
      <c r="M30" s="40">
        <f>'Czndvi_pos(1982-2013)for Design'!N30</f>
        <v>-5.0206529999999994</v>
      </c>
      <c r="N30" s="40">
        <f>'Czndvi_pos(1982-2013)for Design'!O30</f>
        <v>-5.3843490000000003</v>
      </c>
      <c r="O30" s="40">
        <f>'Czndvi_pos(1982-2013)for Design'!P30</f>
        <v>-5.4008339999999997</v>
      </c>
      <c r="P30" s="40">
        <f>'Czndvi_pos(1982-2013)for Design'!Q30</f>
        <v>-5.3395459999999995</v>
      </c>
      <c r="Q30" s="40">
        <f>'Czndvi_pos(1982-2013)for Design'!R30</f>
        <v>-6.0256970000000001</v>
      </c>
      <c r="R30" s="40">
        <f>'Czndvi_pos(1982-2013)for Design'!S30</f>
        <v>-4.9444750000000006</v>
      </c>
      <c r="S30" s="62">
        <f>'Czndvi_pos(1982-2013)for Design'!T30</f>
        <v>-5.4622300125298571</v>
      </c>
      <c r="T30" s="62">
        <f>'Czndvi_pos(1982-2013)for Design'!U30</f>
        <v>-5.5166900000000005</v>
      </c>
      <c r="U30" s="62">
        <f>'Czndvi_pos(1982-2013)for Design'!V30</f>
        <v>-9.0556640000000002</v>
      </c>
      <c r="V30" s="105"/>
      <c r="X30" s="56">
        <f t="shared" si="90"/>
        <v>0</v>
      </c>
      <c r="Y30" s="56">
        <f t="shared" si="91"/>
        <v>0</v>
      </c>
      <c r="Z30" s="56">
        <f t="shared" si="92"/>
        <v>0</v>
      </c>
      <c r="AA30" s="56">
        <f t="shared" si="93"/>
        <v>0</v>
      </c>
      <c r="AB30" s="56">
        <f t="shared" si="94"/>
        <v>0</v>
      </c>
      <c r="AC30" s="56">
        <f t="shared" si="95"/>
        <v>0</v>
      </c>
      <c r="AD30" s="56">
        <f t="shared" si="96"/>
        <v>0</v>
      </c>
      <c r="AE30" s="56">
        <f t="shared" si="97"/>
        <v>0</v>
      </c>
      <c r="AF30" s="56">
        <f t="shared" si="98"/>
        <v>0</v>
      </c>
      <c r="AH30" s="56">
        <f t="shared" si="99"/>
        <v>0.19741089261023162</v>
      </c>
      <c r="AI30" s="56">
        <f t="shared" si="100"/>
        <v>0.05</v>
      </c>
      <c r="AJ30" s="56">
        <f t="shared" si="101"/>
        <v>0</v>
      </c>
      <c r="AK30" s="56">
        <f t="shared" si="102"/>
        <v>0.23091496925199373</v>
      </c>
      <c r="AL30" s="56">
        <f t="shared" si="103"/>
        <v>0</v>
      </c>
      <c r="AM30" s="56">
        <f t="shared" si="104"/>
        <v>0</v>
      </c>
      <c r="AN30" s="56">
        <f t="shared" si="105"/>
        <v>0</v>
      </c>
      <c r="AO30" s="56">
        <f t="shared" si="106"/>
        <v>0</v>
      </c>
      <c r="AP30" s="56">
        <f t="shared" si="107"/>
        <v>0.15296322939845963</v>
      </c>
      <c r="AR30" s="56">
        <f t="shared" si="108"/>
        <v>0</v>
      </c>
      <c r="AS30" s="56">
        <f t="shared" si="109"/>
        <v>0</v>
      </c>
      <c r="AT30" s="56">
        <f t="shared" si="110"/>
        <v>0</v>
      </c>
      <c r="AU30" s="56">
        <f t="shared" si="111"/>
        <v>0</v>
      </c>
      <c r="AV30" s="56">
        <f t="shared" si="112"/>
        <v>0</v>
      </c>
      <c r="AW30" s="56">
        <f t="shared" si="113"/>
        <v>0</v>
      </c>
      <c r="AX30" s="56">
        <f t="shared" si="114"/>
        <v>0</v>
      </c>
      <c r="AY30" s="56">
        <f t="shared" si="115"/>
        <v>0</v>
      </c>
      <c r="AZ30" s="56">
        <f t="shared" si="116"/>
        <v>0</v>
      </c>
      <c r="BB30" s="56">
        <f t="shared" si="117"/>
        <v>0.30416875606311616</v>
      </c>
      <c r="BC30" s="56">
        <f t="shared" si="118"/>
        <v>0.27170324180062067</v>
      </c>
      <c r="BD30" s="56">
        <f t="shared" si="119"/>
        <v>8.9984625174879387E-2</v>
      </c>
      <c r="BE30" s="56">
        <f t="shared" si="120"/>
        <v>0.30888014554751203</v>
      </c>
      <c r="BF30" s="56">
        <f t="shared" si="121"/>
        <v>0.05</v>
      </c>
      <c r="BG30" s="56">
        <f t="shared" si="122"/>
        <v>0</v>
      </c>
      <c r="BH30" s="56">
        <f t="shared" si="123"/>
        <v>0.05</v>
      </c>
      <c r="BI30" s="56">
        <f t="shared" si="124"/>
        <v>0.05</v>
      </c>
      <c r="BJ30" s="56">
        <f t="shared" si="125"/>
        <v>0.19735409071669691</v>
      </c>
      <c r="BL30" s="56">
        <f t="shared" si="126"/>
        <v>0</v>
      </c>
      <c r="BM30" s="56">
        <f t="shared" si="127"/>
        <v>0</v>
      </c>
      <c r="BN30" s="56">
        <f t="shared" si="128"/>
        <v>0</v>
      </c>
      <c r="BO30" s="56">
        <f t="shared" si="129"/>
        <v>0</v>
      </c>
      <c r="BP30" s="56">
        <f t="shared" si="130"/>
        <v>0</v>
      </c>
      <c r="BQ30" s="56">
        <f t="shared" si="131"/>
        <v>0</v>
      </c>
      <c r="BR30" s="56">
        <f t="shared" si="132"/>
        <v>0</v>
      </c>
      <c r="BS30" s="56">
        <f t="shared" si="133"/>
        <v>0</v>
      </c>
      <c r="BT30" s="56">
        <f t="shared" si="134"/>
        <v>0</v>
      </c>
      <c r="BV30" s="56">
        <f t="shared" si="135"/>
        <v>0.3361039492389305</v>
      </c>
      <c r="BW30" s="56">
        <f t="shared" si="136"/>
        <v>0.34652523535615254</v>
      </c>
      <c r="BX30" s="56">
        <f t="shared" si="137"/>
        <v>0.23472666789134819</v>
      </c>
      <c r="BY30" s="56">
        <f t="shared" si="138"/>
        <v>0.33126162595108488</v>
      </c>
      <c r="BZ30" s="56">
        <f t="shared" si="139"/>
        <v>0.2546668645936917</v>
      </c>
      <c r="CA30" s="56">
        <f t="shared" si="140"/>
        <v>0</v>
      </c>
      <c r="CB30" s="56">
        <f t="shared" si="141"/>
        <v>0.11423335361266294</v>
      </c>
      <c r="CC30" s="56">
        <f t="shared" si="142"/>
        <v>8.3048357688167498E-2</v>
      </c>
      <c r="CD30" s="56">
        <f t="shared" si="143"/>
        <v>0.26075752917608791</v>
      </c>
      <c r="CF30" s="56">
        <f t="shared" si="144"/>
        <v>0</v>
      </c>
      <c r="CG30" s="56">
        <f t="shared" si="145"/>
        <v>0</v>
      </c>
      <c r="CH30" s="56">
        <f t="shared" si="146"/>
        <v>0</v>
      </c>
      <c r="CI30" s="56">
        <f t="shared" si="147"/>
        <v>0</v>
      </c>
      <c r="CJ30" s="56">
        <f t="shared" si="148"/>
        <v>0</v>
      </c>
      <c r="CK30" s="56">
        <f t="shared" si="149"/>
        <v>0</v>
      </c>
      <c r="CL30" s="56">
        <f t="shared" si="150"/>
        <v>0</v>
      </c>
      <c r="CM30" s="56">
        <f t="shared" si="151"/>
        <v>0</v>
      </c>
      <c r="CN30" s="56">
        <f t="shared" si="152"/>
        <v>0</v>
      </c>
      <c r="CP30" s="56">
        <f t="shared" si="153"/>
        <v>0.34052321619540243</v>
      </c>
      <c r="CQ30" s="56">
        <f t="shared" si="154"/>
        <v>0.40288363811844352</v>
      </c>
      <c r="CR30" s="56">
        <f t="shared" si="155"/>
        <v>0.25067617290382704</v>
      </c>
      <c r="CS30" s="56">
        <f t="shared" si="156"/>
        <v>0.33920680986973067</v>
      </c>
      <c r="CT30" s="56">
        <f t="shared" si="157"/>
        <v>0.2620677181893506</v>
      </c>
      <c r="CU30" s="56">
        <f t="shared" si="158"/>
        <v>0.05</v>
      </c>
      <c r="CV30" s="56">
        <f t="shared" si="159"/>
        <v>0.19020724901916944</v>
      </c>
      <c r="CW30" s="56">
        <f t="shared" si="160"/>
        <v>0.16110800204571504</v>
      </c>
      <c r="CX30" s="56">
        <f t="shared" si="161"/>
        <v>0.31141278187096189</v>
      </c>
      <c r="CZ30" s="56">
        <f t="shared" si="162"/>
        <v>0</v>
      </c>
      <c r="DA30" s="56">
        <f t="shared" si="163"/>
        <v>0</v>
      </c>
      <c r="DB30" s="56">
        <f t="shared" si="164"/>
        <v>0</v>
      </c>
      <c r="DC30" s="56">
        <f t="shared" si="165"/>
        <v>0</v>
      </c>
      <c r="DD30" s="56">
        <f t="shared" si="166"/>
        <v>0</v>
      </c>
      <c r="DE30" s="56">
        <f t="shared" si="167"/>
        <v>0</v>
      </c>
      <c r="DF30" s="56">
        <f t="shared" si="168"/>
        <v>0</v>
      </c>
      <c r="DG30" s="56">
        <f t="shared" si="169"/>
        <v>0</v>
      </c>
      <c r="DH30" s="56">
        <f t="shared" si="170"/>
        <v>0</v>
      </c>
      <c r="DJ30" s="56">
        <f t="shared" si="171"/>
        <v>0.38048524911542014</v>
      </c>
      <c r="DK30" s="56">
        <f t="shared" si="172"/>
        <v>0.40421874090539789</v>
      </c>
      <c r="DL30" s="56">
        <f t="shared" si="173"/>
        <v>0.27892874866887363</v>
      </c>
      <c r="DM30" s="56">
        <f t="shared" si="174"/>
        <v>0.3657126444505901</v>
      </c>
      <c r="DN30" s="56">
        <f t="shared" si="175"/>
        <v>0.26421742540726145</v>
      </c>
      <c r="DO30" s="56">
        <f t="shared" si="176"/>
        <v>0.21618688488093182</v>
      </c>
      <c r="DP30" s="56">
        <f t="shared" si="177"/>
        <v>0.22087262320767598</v>
      </c>
      <c r="DQ30" s="56">
        <f t="shared" si="178"/>
        <v>0.2009114631319934</v>
      </c>
      <c r="DR30" s="56">
        <f t="shared" si="179"/>
        <v>0.32658306688467054</v>
      </c>
    </row>
    <row r="31" spans="1:203" x14ac:dyDescent="0.25">
      <c r="A31" s="10">
        <v>2011</v>
      </c>
      <c r="C31" s="40">
        <f>'Czndvi_pos(1982-2013)for Design'!C31</f>
        <v>-8.2601960000000005</v>
      </c>
      <c r="D31" s="40">
        <f>'Czndvi_pos(1982-2013)for Design'!D31</f>
        <v>-8.3990519999999993</v>
      </c>
      <c r="E31" s="40">
        <f>'Czndvi_pos(1982-2013)for Design'!E31</f>
        <v>-7.8703079999999996</v>
      </c>
      <c r="F31" s="40">
        <f>'Czndvi_pos(1982-2013)for Design'!F31</f>
        <v>-8.7370280000000005</v>
      </c>
      <c r="G31" s="40">
        <f>'Czndvi_pos(1982-2013)for Design'!G31</f>
        <v>-5.4177840000000002</v>
      </c>
      <c r="H31" s="40">
        <f>'Czndvi_pos(1982-2013)for Design'!H31</f>
        <v>-8.2535720000000001</v>
      </c>
      <c r="I31" s="62">
        <f>'Czndvi_pos(1982-2013)for Design'!I31</f>
        <v>-8.9665148226543181</v>
      </c>
      <c r="J31" s="62">
        <f>'Czndvi_pos(1982-2013)for Design'!J31</f>
        <v>-7.7344260000000009</v>
      </c>
      <c r="K31" s="62">
        <f>'Czndvi_pos(1982-2013)for Design'!K31</f>
        <v>-2.2935490000000005</v>
      </c>
      <c r="M31" s="40">
        <f>'Czndvi_pos(1982-2013)for Design'!N31</f>
        <v>9.1633449999999996</v>
      </c>
      <c r="N31" s="40">
        <f>'Czndvi_pos(1982-2013)for Design'!O31</f>
        <v>8.8623019999999997</v>
      </c>
      <c r="O31" s="40">
        <f>'Czndvi_pos(1982-2013)for Design'!P31</f>
        <v>8.4667820000000003</v>
      </c>
      <c r="P31" s="40">
        <f>'Czndvi_pos(1982-2013)for Design'!Q31</f>
        <v>9.1386950000000002</v>
      </c>
      <c r="Q31" s="40">
        <f>'Czndvi_pos(1982-2013)for Design'!R31</f>
        <v>7.0031360000000005</v>
      </c>
      <c r="R31" s="40">
        <f>'Czndvi_pos(1982-2013)for Design'!S31</f>
        <v>9.1258710000000001</v>
      </c>
      <c r="S31" s="62">
        <f>'Czndvi_pos(1982-2013)for Design'!T31</f>
        <v>8.9572970864518311</v>
      </c>
      <c r="T31" s="62">
        <f>'Czndvi_pos(1982-2013)for Design'!U31</f>
        <v>8.3374500000000005</v>
      </c>
      <c r="U31" s="62">
        <f>'Czndvi_pos(1982-2013)for Design'!V31</f>
        <v>4.9878410000000004</v>
      </c>
      <c r="X31" s="56">
        <f t="shared" si="90"/>
        <v>0.5</v>
      </c>
      <c r="Y31" s="56">
        <f t="shared" si="91"/>
        <v>0.5</v>
      </c>
      <c r="Z31" s="56">
        <f t="shared" si="92"/>
        <v>0.5</v>
      </c>
      <c r="AA31" s="56">
        <f t="shared" si="93"/>
        <v>0.5</v>
      </c>
      <c r="AB31" s="56">
        <f t="shared" si="94"/>
        <v>9.4167733879335927E-2</v>
      </c>
      <c r="AC31" s="56">
        <f t="shared" si="95"/>
        <v>0.25344093330577372</v>
      </c>
      <c r="AD31" s="56">
        <f t="shared" si="96"/>
        <v>0.5</v>
      </c>
      <c r="AE31" s="56">
        <f t="shared" si="97"/>
        <v>0.5</v>
      </c>
      <c r="AF31" s="56">
        <f t="shared" si="98"/>
        <v>0</v>
      </c>
      <c r="AH31" s="56">
        <f t="shared" si="99"/>
        <v>0</v>
      </c>
      <c r="AI31" s="56">
        <f t="shared" si="100"/>
        <v>0</v>
      </c>
      <c r="AJ31" s="56">
        <f t="shared" si="101"/>
        <v>0</v>
      </c>
      <c r="AK31" s="56">
        <f t="shared" si="102"/>
        <v>0</v>
      </c>
      <c r="AL31" s="56">
        <f t="shared" si="103"/>
        <v>0</v>
      </c>
      <c r="AM31" s="56">
        <f t="shared" si="104"/>
        <v>0</v>
      </c>
      <c r="AN31" s="56">
        <f t="shared" si="105"/>
        <v>0</v>
      </c>
      <c r="AO31" s="56">
        <f t="shared" si="106"/>
        <v>0</v>
      </c>
      <c r="AP31" s="56">
        <f t="shared" si="107"/>
        <v>0</v>
      </c>
      <c r="AR31" s="56">
        <f t="shared" si="108"/>
        <v>0.5</v>
      </c>
      <c r="AS31" s="56">
        <f t="shared" si="109"/>
        <v>0.5</v>
      </c>
      <c r="AT31" s="56">
        <f t="shared" si="110"/>
        <v>0.5</v>
      </c>
      <c r="AU31" s="56">
        <f t="shared" si="111"/>
        <v>0.5</v>
      </c>
      <c r="AV31" s="56">
        <f t="shared" si="112"/>
        <v>0.20964666381814384</v>
      </c>
      <c r="AW31" s="56">
        <f t="shared" si="113"/>
        <v>0.2722094747727109</v>
      </c>
      <c r="AX31" s="56">
        <f t="shared" si="114"/>
        <v>0.5</v>
      </c>
      <c r="AY31" s="56">
        <f t="shared" si="115"/>
        <v>0.5</v>
      </c>
      <c r="AZ31" s="56">
        <f t="shared" si="116"/>
        <v>0.05</v>
      </c>
      <c r="BB31" s="56">
        <f t="shared" si="117"/>
        <v>0</v>
      </c>
      <c r="BC31" s="56">
        <f t="shared" si="118"/>
        <v>0</v>
      </c>
      <c r="BD31" s="56">
        <f t="shared" si="119"/>
        <v>0</v>
      </c>
      <c r="BE31" s="56">
        <f t="shared" si="120"/>
        <v>0</v>
      </c>
      <c r="BF31" s="56">
        <f t="shared" si="121"/>
        <v>0</v>
      </c>
      <c r="BG31" s="56">
        <f t="shared" si="122"/>
        <v>0</v>
      </c>
      <c r="BH31" s="56">
        <f t="shared" si="123"/>
        <v>0</v>
      </c>
      <c r="BI31" s="56">
        <f t="shared" si="124"/>
        <v>0</v>
      </c>
      <c r="BJ31" s="56">
        <f t="shared" si="125"/>
        <v>0</v>
      </c>
      <c r="BL31" s="56">
        <f t="shared" si="126"/>
        <v>0.5</v>
      </c>
      <c r="BM31" s="56">
        <f t="shared" si="127"/>
        <v>0.5</v>
      </c>
      <c r="BN31" s="56">
        <f t="shared" si="128"/>
        <v>0.5</v>
      </c>
      <c r="BO31" s="56">
        <f t="shared" si="129"/>
        <v>0.5</v>
      </c>
      <c r="BP31" s="56">
        <f t="shared" si="130"/>
        <v>0.22521391352477724</v>
      </c>
      <c r="BQ31" s="56">
        <f t="shared" si="131"/>
        <v>0.3698799111109472</v>
      </c>
      <c r="BR31" s="56">
        <f t="shared" si="132"/>
        <v>0.5</v>
      </c>
      <c r="BS31" s="56">
        <f t="shared" si="133"/>
        <v>0.5</v>
      </c>
      <c r="BT31" s="56">
        <f t="shared" si="134"/>
        <v>6.522979157157445E-2</v>
      </c>
      <c r="BV31" s="56">
        <f t="shared" si="135"/>
        <v>0</v>
      </c>
      <c r="BW31" s="56">
        <f t="shared" si="136"/>
        <v>0</v>
      </c>
      <c r="BX31" s="56">
        <f t="shared" si="137"/>
        <v>0</v>
      </c>
      <c r="BY31" s="56">
        <f t="shared" si="138"/>
        <v>0</v>
      </c>
      <c r="BZ31" s="56">
        <f t="shared" si="139"/>
        <v>0</v>
      </c>
      <c r="CA31" s="56">
        <f t="shared" si="140"/>
        <v>0</v>
      </c>
      <c r="CB31" s="56">
        <f t="shared" si="141"/>
        <v>0</v>
      </c>
      <c r="CC31" s="56">
        <f t="shared" si="142"/>
        <v>0</v>
      </c>
      <c r="CD31" s="56">
        <f t="shared" si="143"/>
        <v>0</v>
      </c>
      <c r="CF31" s="56">
        <f t="shared" si="144"/>
        <v>0.5</v>
      </c>
      <c r="CG31" s="56">
        <f t="shared" si="145"/>
        <v>0.5</v>
      </c>
      <c r="CH31" s="56">
        <f t="shared" si="146"/>
        <v>0.5</v>
      </c>
      <c r="CI31" s="56">
        <f t="shared" si="147"/>
        <v>0.5</v>
      </c>
      <c r="CJ31" s="56">
        <f t="shared" si="148"/>
        <v>0.23113503027668925</v>
      </c>
      <c r="CK31" s="56">
        <f t="shared" si="149"/>
        <v>0.38253218472606682</v>
      </c>
      <c r="CL31" s="56">
        <f t="shared" si="150"/>
        <v>0.5</v>
      </c>
      <c r="CM31" s="56">
        <f t="shared" si="151"/>
        <v>0.5</v>
      </c>
      <c r="CN31" s="56">
        <f t="shared" si="152"/>
        <v>9.0036315123277574E-2</v>
      </c>
      <c r="CP31" s="56">
        <f t="shared" si="153"/>
        <v>0</v>
      </c>
      <c r="CQ31" s="56">
        <f t="shared" si="154"/>
        <v>0</v>
      </c>
      <c r="CR31" s="56">
        <f t="shared" si="155"/>
        <v>0</v>
      </c>
      <c r="CS31" s="56">
        <f t="shared" si="156"/>
        <v>0</v>
      </c>
      <c r="CT31" s="56">
        <f t="shared" si="157"/>
        <v>0</v>
      </c>
      <c r="CU31" s="56">
        <f t="shared" si="158"/>
        <v>0</v>
      </c>
      <c r="CV31" s="56">
        <f t="shared" si="159"/>
        <v>0</v>
      </c>
      <c r="CW31" s="56">
        <f t="shared" si="160"/>
        <v>0</v>
      </c>
      <c r="CX31" s="56">
        <f t="shared" si="161"/>
        <v>0</v>
      </c>
      <c r="CZ31" s="56">
        <f t="shared" si="162"/>
        <v>0.5</v>
      </c>
      <c r="DA31" s="56">
        <f t="shared" si="163"/>
        <v>0.5</v>
      </c>
      <c r="DB31" s="56">
        <f t="shared" si="164"/>
        <v>0.5</v>
      </c>
      <c r="DC31" s="56">
        <f t="shared" si="165"/>
        <v>0.5</v>
      </c>
      <c r="DD31" s="56">
        <f t="shared" si="166"/>
        <v>0.24873392389719862</v>
      </c>
      <c r="DE31" s="56">
        <f t="shared" si="167"/>
        <v>0.38484858224581742</v>
      </c>
      <c r="DF31" s="56">
        <f t="shared" si="168"/>
        <v>0.5</v>
      </c>
      <c r="DG31" s="56">
        <f t="shared" si="169"/>
        <v>0.5</v>
      </c>
      <c r="DH31" s="56">
        <f t="shared" si="170"/>
        <v>0.11884565578641244</v>
      </c>
      <c r="DJ31" s="56">
        <f t="shared" si="171"/>
        <v>0</v>
      </c>
      <c r="DK31" s="56">
        <f t="shared" si="172"/>
        <v>0</v>
      </c>
      <c r="DL31" s="56">
        <f t="shared" si="173"/>
        <v>0</v>
      </c>
      <c r="DM31" s="56">
        <f t="shared" si="174"/>
        <v>0</v>
      </c>
      <c r="DN31" s="56">
        <f t="shared" si="175"/>
        <v>0</v>
      </c>
      <c r="DO31" s="56">
        <f t="shared" si="176"/>
        <v>0</v>
      </c>
      <c r="DP31" s="56">
        <f t="shared" si="177"/>
        <v>0</v>
      </c>
      <c r="DQ31" s="56">
        <f t="shared" si="178"/>
        <v>0</v>
      </c>
      <c r="DR31" s="56">
        <f t="shared" si="179"/>
        <v>0</v>
      </c>
    </row>
    <row r="32" spans="1:203" s="56" customFormat="1" x14ac:dyDescent="0.25">
      <c r="A32" s="10">
        <v>2012</v>
      </c>
      <c r="B32" s="4"/>
      <c r="C32" s="40">
        <f>'Czndvi_pos(1982-2013)for Design'!C32</f>
        <v>0.13994900000000005</v>
      </c>
      <c r="D32" s="40">
        <f>'Czndvi_pos(1982-2013)for Design'!D32</f>
        <v>0.90788799999999981</v>
      </c>
      <c r="E32" s="40">
        <f>'Czndvi_pos(1982-2013)for Design'!E32</f>
        <v>0.78650199999999992</v>
      </c>
      <c r="F32" s="40">
        <f>'Czndvi_pos(1982-2013)for Design'!F32</f>
        <v>0.33147100000000007</v>
      </c>
      <c r="G32" s="40">
        <f>'Czndvi_pos(1982-2013)for Design'!G32</f>
        <v>3.5596450000000002</v>
      </c>
      <c r="H32" s="40">
        <f>'Czndvi_pos(1982-2013)for Design'!H32</f>
        <v>0.78675200000000001</v>
      </c>
      <c r="I32" s="62">
        <f>'Czndvi_pos(1982-2013)for Design'!I32</f>
        <v>0.16148948501864802</v>
      </c>
      <c r="J32" s="62">
        <f>'Czndvi_pos(1982-2013)for Design'!J32</f>
        <v>0.79872699999999996</v>
      </c>
      <c r="K32" s="62">
        <f>'Czndvi_pos(1982-2013)for Design'!K32</f>
        <v>3.2739279999999997</v>
      </c>
      <c r="L32" s="4"/>
      <c r="M32" s="40">
        <f>'Czndvi_pos(1982-2013)for Design'!N32</f>
        <v>3.2308990000000004</v>
      </c>
      <c r="N32" s="40">
        <f>'Czndvi_pos(1982-2013)for Design'!O32</f>
        <v>2.720996</v>
      </c>
      <c r="O32" s="40">
        <f>'Czndvi_pos(1982-2013)for Design'!P32</f>
        <v>2.4291770000000006</v>
      </c>
      <c r="P32" s="40">
        <f>'Czndvi_pos(1982-2013)for Design'!Q32</f>
        <v>3.1623530000000004</v>
      </c>
      <c r="Q32" s="40">
        <f>'Czndvi_pos(1982-2013)for Design'!R32</f>
        <v>2.4366410000000003</v>
      </c>
      <c r="R32" s="40">
        <f>'Czndvi_pos(1982-2013)for Design'!S32</f>
        <v>3.7517529999999994</v>
      </c>
      <c r="S32" s="62">
        <f>'Czndvi_pos(1982-2013)for Design'!T32</f>
        <v>3.0899132124628088</v>
      </c>
      <c r="T32" s="62">
        <f>'Czndvi_pos(1982-2013)for Design'!U32</f>
        <v>2.3814080000000004</v>
      </c>
      <c r="U32" s="62">
        <f>'Czndvi_pos(1982-2013)for Design'!V32</f>
        <v>1.5818629999999996</v>
      </c>
      <c r="V32" s="51"/>
      <c r="W32" s="4"/>
      <c r="X32" s="56">
        <f t="shared" si="90"/>
        <v>0</v>
      </c>
      <c r="Y32" s="56">
        <f t="shared" si="91"/>
        <v>0</v>
      </c>
      <c r="Z32" s="56">
        <f t="shared" si="92"/>
        <v>0</v>
      </c>
      <c r="AA32" s="56">
        <f t="shared" si="93"/>
        <v>0</v>
      </c>
      <c r="AB32" s="56">
        <f t="shared" si="94"/>
        <v>0</v>
      </c>
      <c r="AC32" s="56">
        <f t="shared" si="95"/>
        <v>0</v>
      </c>
      <c r="AD32" s="56">
        <f t="shared" si="96"/>
        <v>0</v>
      </c>
      <c r="AE32" s="56">
        <f t="shared" si="97"/>
        <v>0</v>
      </c>
      <c r="AF32" s="56">
        <f t="shared" si="98"/>
        <v>0</v>
      </c>
      <c r="AG32" s="4"/>
      <c r="AH32" s="56">
        <f t="shared" si="99"/>
        <v>0</v>
      </c>
      <c r="AI32" s="56">
        <f t="shared" si="100"/>
        <v>0</v>
      </c>
      <c r="AJ32" s="56">
        <f t="shared" si="101"/>
        <v>0</v>
      </c>
      <c r="AK32" s="56">
        <f t="shared" si="102"/>
        <v>0</v>
      </c>
      <c r="AL32" s="56">
        <f t="shared" si="103"/>
        <v>0</v>
      </c>
      <c r="AM32" s="56">
        <f t="shared" si="104"/>
        <v>0</v>
      </c>
      <c r="AN32" s="56">
        <f t="shared" si="105"/>
        <v>0</v>
      </c>
      <c r="AO32" s="56">
        <f t="shared" si="106"/>
        <v>0</v>
      </c>
      <c r="AP32" s="56">
        <f t="shared" si="107"/>
        <v>0</v>
      </c>
      <c r="AQ32" s="4"/>
      <c r="AR32" s="56">
        <f t="shared" si="108"/>
        <v>0</v>
      </c>
      <c r="AS32" s="56">
        <f t="shared" si="109"/>
        <v>0</v>
      </c>
      <c r="AT32" s="56">
        <f t="shared" si="110"/>
        <v>0</v>
      </c>
      <c r="AU32" s="56">
        <f t="shared" si="111"/>
        <v>0</v>
      </c>
      <c r="AV32" s="56">
        <f t="shared" si="112"/>
        <v>0</v>
      </c>
      <c r="AW32" s="56">
        <f t="shared" si="113"/>
        <v>0</v>
      </c>
      <c r="AX32" s="56">
        <f t="shared" si="114"/>
        <v>0</v>
      </c>
      <c r="AY32" s="56">
        <f t="shared" si="115"/>
        <v>0</v>
      </c>
      <c r="AZ32" s="56">
        <f t="shared" si="116"/>
        <v>0</v>
      </c>
      <c r="BA32" s="4"/>
      <c r="BB32" s="56">
        <f t="shared" si="117"/>
        <v>0</v>
      </c>
      <c r="BC32" s="56">
        <f t="shared" si="118"/>
        <v>0</v>
      </c>
      <c r="BD32" s="56">
        <f t="shared" si="119"/>
        <v>0</v>
      </c>
      <c r="BE32" s="56">
        <f t="shared" si="120"/>
        <v>0</v>
      </c>
      <c r="BF32" s="56">
        <f t="shared" si="121"/>
        <v>0</v>
      </c>
      <c r="BG32" s="56">
        <f t="shared" si="122"/>
        <v>0</v>
      </c>
      <c r="BH32" s="56">
        <f t="shared" si="123"/>
        <v>0</v>
      </c>
      <c r="BI32" s="56">
        <f t="shared" si="124"/>
        <v>0</v>
      </c>
      <c r="BJ32" s="56">
        <f t="shared" si="125"/>
        <v>0</v>
      </c>
      <c r="BK32" s="4"/>
      <c r="BL32" s="56">
        <f t="shared" si="126"/>
        <v>0</v>
      </c>
      <c r="BM32" s="56">
        <f t="shared" si="127"/>
        <v>0</v>
      </c>
      <c r="BN32" s="56">
        <f t="shared" si="128"/>
        <v>0</v>
      </c>
      <c r="BO32" s="56">
        <f t="shared" si="129"/>
        <v>0</v>
      </c>
      <c r="BP32" s="56">
        <f t="shared" si="130"/>
        <v>0</v>
      </c>
      <c r="BQ32" s="56">
        <f t="shared" si="131"/>
        <v>0</v>
      </c>
      <c r="BR32" s="56">
        <f t="shared" si="132"/>
        <v>0</v>
      </c>
      <c r="BS32" s="56">
        <f t="shared" si="133"/>
        <v>0</v>
      </c>
      <c r="BT32" s="56">
        <f t="shared" si="134"/>
        <v>0</v>
      </c>
      <c r="BU32" s="4"/>
      <c r="BV32" s="56">
        <f t="shared" si="135"/>
        <v>0</v>
      </c>
      <c r="BW32" s="56">
        <f t="shared" si="136"/>
        <v>0</v>
      </c>
      <c r="BX32" s="56">
        <f t="shared" si="137"/>
        <v>0</v>
      </c>
      <c r="BY32" s="56">
        <f t="shared" si="138"/>
        <v>0</v>
      </c>
      <c r="BZ32" s="56">
        <f t="shared" si="139"/>
        <v>0</v>
      </c>
      <c r="CA32" s="56">
        <f t="shared" si="140"/>
        <v>0</v>
      </c>
      <c r="CB32" s="56">
        <f t="shared" si="141"/>
        <v>0</v>
      </c>
      <c r="CC32" s="56">
        <f t="shared" si="142"/>
        <v>0</v>
      </c>
      <c r="CD32" s="56">
        <f t="shared" si="143"/>
        <v>0</v>
      </c>
      <c r="CE32" s="4"/>
      <c r="CF32" s="56">
        <f t="shared" si="144"/>
        <v>0</v>
      </c>
      <c r="CG32" s="56">
        <f t="shared" si="145"/>
        <v>0</v>
      </c>
      <c r="CH32" s="56">
        <f t="shared" si="146"/>
        <v>0</v>
      </c>
      <c r="CI32" s="56">
        <f t="shared" si="147"/>
        <v>0</v>
      </c>
      <c r="CJ32" s="56">
        <f t="shared" si="148"/>
        <v>0</v>
      </c>
      <c r="CK32" s="56">
        <f t="shared" si="149"/>
        <v>0</v>
      </c>
      <c r="CL32" s="56">
        <f t="shared" si="150"/>
        <v>0</v>
      </c>
      <c r="CM32" s="56">
        <f t="shared" si="151"/>
        <v>0</v>
      </c>
      <c r="CN32" s="56">
        <f t="shared" si="152"/>
        <v>0</v>
      </c>
      <c r="CO32" s="4"/>
      <c r="CP32" s="56">
        <f t="shared" si="153"/>
        <v>0</v>
      </c>
      <c r="CQ32" s="56">
        <f t="shared" si="154"/>
        <v>0</v>
      </c>
      <c r="CR32" s="56">
        <f t="shared" si="155"/>
        <v>0</v>
      </c>
      <c r="CS32" s="56">
        <f t="shared" si="156"/>
        <v>0</v>
      </c>
      <c r="CT32" s="56">
        <f t="shared" si="157"/>
        <v>0</v>
      </c>
      <c r="CU32" s="56">
        <f t="shared" si="158"/>
        <v>0</v>
      </c>
      <c r="CV32" s="56">
        <f t="shared" si="159"/>
        <v>0</v>
      </c>
      <c r="CW32" s="56">
        <f t="shared" si="160"/>
        <v>0</v>
      </c>
      <c r="CX32" s="56">
        <f t="shared" si="161"/>
        <v>0</v>
      </c>
      <c r="CY32" s="4"/>
      <c r="CZ32" s="56">
        <f t="shared" si="162"/>
        <v>0</v>
      </c>
      <c r="DA32" s="56">
        <f t="shared" si="163"/>
        <v>0</v>
      </c>
      <c r="DB32" s="56">
        <f t="shared" si="164"/>
        <v>0</v>
      </c>
      <c r="DC32" s="56">
        <f t="shared" si="165"/>
        <v>0</v>
      </c>
      <c r="DD32" s="56">
        <f t="shared" si="166"/>
        <v>0</v>
      </c>
      <c r="DE32" s="56">
        <f t="shared" si="167"/>
        <v>0</v>
      </c>
      <c r="DF32" s="56">
        <f t="shared" si="168"/>
        <v>0</v>
      </c>
      <c r="DG32" s="56">
        <f t="shared" si="169"/>
        <v>0</v>
      </c>
      <c r="DH32" s="56">
        <f t="shared" si="170"/>
        <v>0</v>
      </c>
      <c r="DI32" s="4"/>
      <c r="DJ32" s="56">
        <f t="shared" si="171"/>
        <v>0</v>
      </c>
      <c r="DK32" s="56">
        <f t="shared" si="172"/>
        <v>0</v>
      </c>
      <c r="DL32" s="56">
        <f t="shared" si="173"/>
        <v>0</v>
      </c>
      <c r="DM32" s="56">
        <f t="shared" si="174"/>
        <v>0</v>
      </c>
      <c r="DN32" s="56">
        <f t="shared" si="175"/>
        <v>0</v>
      </c>
      <c r="DO32" s="56">
        <f t="shared" si="176"/>
        <v>0</v>
      </c>
      <c r="DP32" s="56">
        <f t="shared" si="177"/>
        <v>0</v>
      </c>
      <c r="DQ32" s="56">
        <f t="shared" si="178"/>
        <v>0</v>
      </c>
      <c r="DR32" s="56">
        <f t="shared" si="179"/>
        <v>0</v>
      </c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</row>
    <row r="33" spans="1:203" s="56" customFormat="1" x14ac:dyDescent="0.25">
      <c r="A33" s="10">
        <v>2013</v>
      </c>
      <c r="B33" s="4"/>
      <c r="C33" s="40">
        <f>'Czndvi_pos(1982-2013)for Design'!C33</f>
        <v>6.4728070000000004</v>
      </c>
      <c r="D33" s="40">
        <f>'Czndvi_pos(1982-2013)for Design'!D33</f>
        <v>5.579885</v>
      </c>
      <c r="E33" s="40">
        <f>'Czndvi_pos(1982-2013)for Design'!E33</f>
        <v>5.0151260000000004</v>
      </c>
      <c r="F33" s="40">
        <f>'Czndvi_pos(1982-2013)for Design'!F33</f>
        <v>6.5576650000000001</v>
      </c>
      <c r="G33" s="40">
        <f>'Czndvi_pos(1982-2013)for Design'!G33</f>
        <v>0.52705899999999983</v>
      </c>
      <c r="H33" s="40">
        <f>'Czndvi_pos(1982-2013)for Design'!H33</f>
        <v>7.9986259999999998</v>
      </c>
      <c r="I33" s="62">
        <f>'Czndvi_pos(1982-2013)for Design'!I33</f>
        <v>6.5607787737082504</v>
      </c>
      <c r="J33" s="62">
        <f>'Czndvi_pos(1982-2013)for Design'!J33</f>
        <v>4.7755559999999999</v>
      </c>
      <c r="K33" s="62">
        <f>'Czndvi_pos(1982-2013)for Design'!K33</f>
        <v>-1.4881120000000001</v>
      </c>
      <c r="L33" s="4"/>
      <c r="M33" s="40"/>
      <c r="N33" s="40"/>
      <c r="O33" s="40"/>
      <c r="P33" s="40"/>
      <c r="Q33" s="40"/>
      <c r="R33" s="40"/>
      <c r="S33" s="62"/>
      <c r="T33" s="62"/>
      <c r="U33" s="62"/>
      <c r="V33" s="51"/>
      <c r="W33" s="4"/>
      <c r="X33" s="56">
        <f t="shared" si="90"/>
        <v>0</v>
      </c>
      <c r="Y33" s="56">
        <f t="shared" si="91"/>
        <v>0</v>
      </c>
      <c r="Z33" s="56">
        <f t="shared" si="92"/>
        <v>0</v>
      </c>
      <c r="AA33" s="56">
        <f t="shared" si="93"/>
        <v>0</v>
      </c>
      <c r="AB33" s="56">
        <f t="shared" si="94"/>
        <v>0</v>
      </c>
      <c r="AC33" s="56">
        <f t="shared" si="95"/>
        <v>0</v>
      </c>
      <c r="AD33" s="56">
        <f t="shared" si="96"/>
        <v>0</v>
      </c>
      <c r="AE33" s="56">
        <f t="shared" si="97"/>
        <v>0</v>
      </c>
      <c r="AF33" s="56">
        <f t="shared" si="98"/>
        <v>0</v>
      </c>
      <c r="AG33" s="4"/>
      <c r="AQ33" s="4"/>
      <c r="AR33" s="56">
        <f t="shared" si="108"/>
        <v>0</v>
      </c>
      <c r="AS33" s="56">
        <f t="shared" si="109"/>
        <v>0</v>
      </c>
      <c r="AT33" s="56">
        <f t="shared" si="110"/>
        <v>0</v>
      </c>
      <c r="AU33" s="56">
        <f t="shared" si="111"/>
        <v>0</v>
      </c>
      <c r="AV33" s="56">
        <f t="shared" si="112"/>
        <v>0</v>
      </c>
      <c r="AW33" s="56">
        <f t="shared" si="113"/>
        <v>0</v>
      </c>
      <c r="AX33" s="56">
        <f t="shared" si="114"/>
        <v>0</v>
      </c>
      <c r="AY33" s="56">
        <f t="shared" si="115"/>
        <v>0</v>
      </c>
      <c r="AZ33" s="56">
        <f t="shared" si="116"/>
        <v>0</v>
      </c>
      <c r="BA33" s="4"/>
      <c r="BH33" s="63"/>
      <c r="BI33" s="63"/>
      <c r="BJ33" s="63"/>
      <c r="BK33" s="4"/>
      <c r="BL33" s="56">
        <f t="shared" si="126"/>
        <v>0</v>
      </c>
      <c r="BM33" s="56">
        <f t="shared" si="127"/>
        <v>0</v>
      </c>
      <c r="BN33" s="56">
        <f t="shared" si="128"/>
        <v>0</v>
      </c>
      <c r="BO33" s="56">
        <f t="shared" si="129"/>
        <v>0</v>
      </c>
      <c r="BP33" s="56">
        <f t="shared" si="130"/>
        <v>0</v>
      </c>
      <c r="BQ33" s="56">
        <f t="shared" si="131"/>
        <v>0</v>
      </c>
      <c r="BR33" s="56">
        <f t="shared" si="132"/>
        <v>0</v>
      </c>
      <c r="BS33" s="56">
        <f t="shared" si="133"/>
        <v>0</v>
      </c>
      <c r="BT33" s="56">
        <f t="shared" si="134"/>
        <v>0</v>
      </c>
      <c r="BU33" s="4"/>
      <c r="CB33" s="63"/>
      <c r="CC33" s="63"/>
      <c r="CD33" s="63"/>
      <c r="CE33" s="4"/>
      <c r="CF33" s="56">
        <f t="shared" si="144"/>
        <v>0</v>
      </c>
      <c r="CG33" s="56">
        <f t="shared" si="145"/>
        <v>0</v>
      </c>
      <c r="CH33" s="56">
        <f t="shared" si="146"/>
        <v>0</v>
      </c>
      <c r="CI33" s="56">
        <f t="shared" si="147"/>
        <v>0</v>
      </c>
      <c r="CJ33" s="56">
        <f t="shared" si="148"/>
        <v>0</v>
      </c>
      <c r="CK33" s="56">
        <f t="shared" si="149"/>
        <v>0</v>
      </c>
      <c r="CL33" s="56">
        <f t="shared" si="150"/>
        <v>0</v>
      </c>
      <c r="CM33" s="56">
        <f t="shared" si="151"/>
        <v>0</v>
      </c>
      <c r="CN33" s="56">
        <f t="shared" si="152"/>
        <v>0.05</v>
      </c>
      <c r="CO33" s="4"/>
      <c r="CY33" s="4"/>
      <c r="CZ33" s="56">
        <f t="shared" si="162"/>
        <v>0</v>
      </c>
      <c r="DA33" s="56">
        <f t="shared" si="163"/>
        <v>0</v>
      </c>
      <c r="DB33" s="56">
        <f t="shared" si="164"/>
        <v>0</v>
      </c>
      <c r="DC33" s="56">
        <f t="shared" si="165"/>
        <v>0</v>
      </c>
      <c r="DD33" s="56">
        <f t="shared" si="166"/>
        <v>0</v>
      </c>
      <c r="DE33" s="56">
        <f t="shared" si="167"/>
        <v>0</v>
      </c>
      <c r="DF33" s="56">
        <f t="shared" si="168"/>
        <v>0</v>
      </c>
      <c r="DG33" s="56">
        <f t="shared" si="169"/>
        <v>0</v>
      </c>
      <c r="DH33" s="56">
        <f t="shared" si="170"/>
        <v>5.2337381017188558E-2</v>
      </c>
      <c r="DI33" s="4"/>
      <c r="DP33" s="63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</row>
    <row r="34" spans="1:203" s="7" customFormat="1" x14ac:dyDescent="0.25">
      <c r="A34" s="9" t="s">
        <v>174</v>
      </c>
      <c r="B34" s="4"/>
      <c r="I34" s="65"/>
      <c r="J34" s="65"/>
      <c r="K34" s="65"/>
      <c r="L34" s="4"/>
      <c r="S34" s="65"/>
      <c r="T34" s="65"/>
      <c r="U34" s="65"/>
      <c r="V34" s="104" t="s">
        <v>171</v>
      </c>
      <c r="W34" s="4" t="s">
        <v>172</v>
      </c>
      <c r="AG34" s="4" t="s">
        <v>173</v>
      </c>
      <c r="AN34" s="65"/>
      <c r="AO34" s="65"/>
      <c r="AP34" s="65"/>
      <c r="AQ34" s="4" t="s">
        <v>172</v>
      </c>
      <c r="AX34" s="65"/>
      <c r="AY34" s="65"/>
      <c r="AZ34" s="65"/>
      <c r="BA34" s="4" t="s">
        <v>173</v>
      </c>
      <c r="BH34" s="65"/>
      <c r="BI34" s="65"/>
      <c r="BJ34" s="65"/>
      <c r="BK34" s="4" t="s">
        <v>172</v>
      </c>
      <c r="BR34" s="65"/>
      <c r="BS34" s="65"/>
      <c r="BT34" s="65"/>
      <c r="BU34" s="4" t="s">
        <v>173</v>
      </c>
      <c r="CB34" s="65"/>
      <c r="CC34" s="65"/>
      <c r="CD34" s="65"/>
      <c r="CE34" s="4" t="s">
        <v>172</v>
      </c>
      <c r="CL34" s="65"/>
      <c r="CM34" s="65"/>
      <c r="CN34" s="65"/>
      <c r="CO34" s="4" t="s">
        <v>173</v>
      </c>
      <c r="CV34" s="65"/>
      <c r="CW34" s="65"/>
      <c r="CX34" s="65"/>
      <c r="CY34" s="4" t="s">
        <v>172</v>
      </c>
      <c r="DF34" s="65"/>
      <c r="DG34" s="65"/>
      <c r="DH34" s="65"/>
      <c r="DI34" s="4" t="s">
        <v>173</v>
      </c>
      <c r="DP34" s="65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</row>
    <row r="35" spans="1:203" ht="15" customHeight="1" x14ac:dyDescent="0.25">
      <c r="A35" s="10" t="s">
        <v>1</v>
      </c>
      <c r="C35" s="1">
        <f>MIN(C2:C33)</f>
        <v>-8.2601960000000005</v>
      </c>
      <c r="D35" s="1">
        <f t="shared" ref="D35:K35" si="180">MIN(D2:D33)</f>
        <v>-8.3990519999999993</v>
      </c>
      <c r="E35" s="1">
        <f t="shared" si="180"/>
        <v>-7.8703079999999996</v>
      </c>
      <c r="F35" s="1">
        <f t="shared" si="180"/>
        <v>-8.7370280000000005</v>
      </c>
      <c r="G35" s="1">
        <f t="shared" si="180"/>
        <v>-9.9346949999999996</v>
      </c>
      <c r="H35" s="1">
        <f t="shared" si="180"/>
        <v>-10.577538523809523</v>
      </c>
      <c r="I35" s="66">
        <f t="shared" si="180"/>
        <v>-8.9665148226543181</v>
      </c>
      <c r="J35" s="66">
        <f t="shared" si="180"/>
        <v>-7.7344260000000009</v>
      </c>
      <c r="K35" s="66">
        <f t="shared" si="180"/>
        <v>-6.9094529999999992</v>
      </c>
      <c r="M35" s="1">
        <f>MIN(M2:M32)</f>
        <v>-5.8084740000000004</v>
      </c>
      <c r="N35" s="1">
        <f t="shared" ref="N35:U35" si="181">MIN(N2:N32)</f>
        <v>-6.048063</v>
      </c>
      <c r="O35" s="1">
        <f t="shared" si="181"/>
        <v>-7.6516106666666666</v>
      </c>
      <c r="P35" s="1">
        <f t="shared" si="181"/>
        <v>-6.1708319999999999</v>
      </c>
      <c r="Q35" s="1">
        <f t="shared" si="181"/>
        <v>-8.9223013333333334</v>
      </c>
      <c r="R35" s="1">
        <f t="shared" si="181"/>
        <v>-7.6606713333333349</v>
      </c>
      <c r="S35" s="66">
        <f t="shared" si="181"/>
        <v>-8.4876811515151491</v>
      </c>
      <c r="T35" s="66">
        <f t="shared" si="181"/>
        <v>-10.634904000000001</v>
      </c>
      <c r="U35" s="66">
        <f t="shared" si="181"/>
        <v>-12.794048666666669</v>
      </c>
      <c r="V35" s="105"/>
      <c r="W35" s="8" t="s">
        <v>25</v>
      </c>
      <c r="X35" s="6">
        <f>X2</f>
        <v>0</v>
      </c>
      <c r="Y35" s="6">
        <f t="shared" ref="Y35:AF35" si="182">Y2</f>
        <v>0</v>
      </c>
      <c r="Z35" s="6">
        <f t="shared" si="182"/>
        <v>0</v>
      </c>
      <c r="AA35" s="6">
        <f t="shared" si="182"/>
        <v>0</v>
      </c>
      <c r="AB35" s="6">
        <f t="shared" si="182"/>
        <v>0</v>
      </c>
      <c r="AC35" s="6">
        <f t="shared" si="182"/>
        <v>0</v>
      </c>
      <c r="AD35" s="6">
        <f t="shared" si="182"/>
        <v>0</v>
      </c>
      <c r="AE35" s="6">
        <f t="shared" si="182"/>
        <v>0</v>
      </c>
      <c r="AF35" s="6">
        <f t="shared" si="182"/>
        <v>0</v>
      </c>
      <c r="AH35" s="6">
        <f t="shared" ref="AH35:AH96" si="183">X35+X36</f>
        <v>0</v>
      </c>
      <c r="AI35" s="6">
        <f t="shared" ref="AI35:AI96" si="184">Y35+Y36</f>
        <v>0</v>
      </c>
      <c r="AJ35" s="6">
        <f t="shared" ref="AJ35:AJ96" si="185">Z35+Z36</f>
        <v>0</v>
      </c>
      <c r="AK35" s="6">
        <f t="shared" ref="AK35:AK96" si="186">AA35+AA36</f>
        <v>0</v>
      </c>
      <c r="AL35" s="6">
        <f t="shared" ref="AL35:AL96" si="187">AB35+AB36</f>
        <v>0</v>
      </c>
      <c r="AM35" s="6">
        <f t="shared" ref="AM35:AM96" si="188">AC35+AC36</f>
        <v>0</v>
      </c>
      <c r="AN35" s="6">
        <f t="shared" ref="AN35:AN96" si="189">AD35+AD36</f>
        <v>0</v>
      </c>
      <c r="AO35" s="6">
        <f t="shared" ref="AO35:AO96" si="190">AE35+AE36</f>
        <v>0</v>
      </c>
      <c r="AP35" s="6">
        <f t="shared" ref="AP35:AP96" si="191">AF35+AF36</f>
        <v>0</v>
      </c>
      <c r="AQ35" s="8" t="s">
        <v>25</v>
      </c>
      <c r="AR35" s="6">
        <f>AR2</f>
        <v>0</v>
      </c>
      <c r="AS35" s="6">
        <f t="shared" ref="AS35:AZ35" si="192">AS2</f>
        <v>6.0678397160171552E-2</v>
      </c>
      <c r="AT35" s="6">
        <f t="shared" si="192"/>
        <v>0</v>
      </c>
      <c r="AU35" s="6">
        <f t="shared" si="192"/>
        <v>0</v>
      </c>
      <c r="AV35" s="6">
        <f t="shared" si="192"/>
        <v>0</v>
      </c>
      <c r="AW35" s="6">
        <f t="shared" si="192"/>
        <v>0</v>
      </c>
      <c r="AX35" s="6">
        <f t="shared" si="192"/>
        <v>0</v>
      </c>
      <c r="AY35" s="6">
        <f t="shared" si="192"/>
        <v>0</v>
      </c>
      <c r="AZ35" s="6">
        <f t="shared" si="192"/>
        <v>0</v>
      </c>
      <c r="BB35" s="6">
        <f t="shared" ref="BB35:BB96" si="193">AR35+AR36</f>
        <v>0</v>
      </c>
      <c r="BC35" s="6">
        <f t="shared" ref="BC35:BC96" si="194">AS35+AS36</f>
        <v>6.0678397160171552E-2</v>
      </c>
      <c r="BD35" s="6">
        <f t="shared" ref="BD35:BD96" si="195">AT35+AT36</f>
        <v>0</v>
      </c>
      <c r="BE35" s="6">
        <f t="shared" ref="BE35:BE96" si="196">AU35+AU36</f>
        <v>0</v>
      </c>
      <c r="BF35" s="6">
        <f t="shared" ref="BF35:BF96" si="197">AV35+AV36</f>
        <v>0</v>
      </c>
      <c r="BG35" s="6">
        <f t="shared" ref="BG35:BG96" si="198">AW35+AW36</f>
        <v>0</v>
      </c>
      <c r="BH35" s="6">
        <f t="shared" ref="BH35:BH96" si="199">AX35+AX36</f>
        <v>0</v>
      </c>
      <c r="BI35" s="6">
        <f t="shared" ref="BI35:BI96" si="200">AY35+AY36</f>
        <v>0</v>
      </c>
      <c r="BJ35" s="6">
        <f t="shared" ref="BJ35:BJ96" si="201">AZ35+AZ36</f>
        <v>0</v>
      </c>
      <c r="BK35" s="8" t="s">
        <v>25</v>
      </c>
      <c r="BL35" s="6">
        <f>BL2</f>
        <v>0</v>
      </c>
      <c r="BM35" s="6">
        <f t="shared" ref="BM35:BT35" si="202">BM2</f>
        <v>9.6258894640811943E-2</v>
      </c>
      <c r="BN35" s="6">
        <f t="shared" si="202"/>
        <v>0</v>
      </c>
      <c r="BO35" s="6">
        <f t="shared" si="202"/>
        <v>0</v>
      </c>
      <c r="BP35" s="6">
        <f t="shared" si="202"/>
        <v>0</v>
      </c>
      <c r="BQ35" s="6">
        <f t="shared" si="202"/>
        <v>0</v>
      </c>
      <c r="BR35" s="6">
        <f t="shared" si="202"/>
        <v>0</v>
      </c>
      <c r="BS35" s="6">
        <f t="shared" si="202"/>
        <v>0</v>
      </c>
      <c r="BT35" s="6">
        <f t="shared" si="202"/>
        <v>0</v>
      </c>
      <c r="BV35" s="6">
        <f t="shared" ref="BV35:BV96" si="203">BL35+BL36</f>
        <v>0</v>
      </c>
      <c r="BW35" s="6">
        <f t="shared" ref="BW35:BW96" si="204">BM35+BM36</f>
        <v>9.6258894640811943E-2</v>
      </c>
      <c r="BX35" s="6">
        <f t="shared" ref="BX35:BX96" si="205">BN35+BN36</f>
        <v>0</v>
      </c>
      <c r="BY35" s="6">
        <f t="shared" ref="BY35:BY96" si="206">BO35+BO36</f>
        <v>0</v>
      </c>
      <c r="BZ35" s="6">
        <f t="shared" ref="BZ35:BZ96" si="207">BP35+BP36</f>
        <v>0</v>
      </c>
      <c r="CA35" s="6">
        <f t="shared" ref="CA35:CA96" si="208">BQ35+BQ36</f>
        <v>0</v>
      </c>
      <c r="CB35" s="6">
        <f t="shared" ref="CB35:CB96" si="209">BR35+BR36</f>
        <v>0</v>
      </c>
      <c r="CC35" s="6">
        <f t="shared" ref="CC35:CC96" si="210">BS35+BS36</f>
        <v>0</v>
      </c>
      <c r="CD35" s="6">
        <f t="shared" ref="CD35:CD96" si="211">BT35+BT36</f>
        <v>0</v>
      </c>
      <c r="CE35" s="8" t="s">
        <v>25</v>
      </c>
      <c r="CF35" s="6">
        <f>CF2</f>
        <v>0</v>
      </c>
      <c r="CG35" s="6">
        <f t="shared" ref="CG35:CN35" si="212">CG2</f>
        <v>0.1001366753262424</v>
      </c>
      <c r="CH35" s="6">
        <f t="shared" si="212"/>
        <v>0</v>
      </c>
      <c r="CI35" s="6">
        <f t="shared" si="212"/>
        <v>0</v>
      </c>
      <c r="CJ35" s="6">
        <f t="shared" si="212"/>
        <v>0</v>
      </c>
      <c r="CK35" s="6">
        <f t="shared" si="212"/>
        <v>0</v>
      </c>
      <c r="CL35" s="6">
        <f t="shared" si="212"/>
        <v>0</v>
      </c>
      <c r="CM35" s="6">
        <f t="shared" si="212"/>
        <v>0</v>
      </c>
      <c r="CN35" s="6">
        <f t="shared" si="212"/>
        <v>0</v>
      </c>
      <c r="CP35" s="6">
        <f t="shared" ref="CP35:CP96" si="213">CF35+CF36</f>
        <v>0</v>
      </c>
      <c r="CQ35" s="6">
        <f t="shared" ref="CQ35:CQ96" si="214">CG35+CG36</f>
        <v>0.1001366753262424</v>
      </c>
      <c r="CR35" s="6">
        <f t="shared" ref="CR35:CR96" si="215">CH35+CH36</f>
        <v>0</v>
      </c>
      <c r="CS35" s="6">
        <f t="shared" ref="CS35:CS96" si="216">CI35+CI36</f>
        <v>0</v>
      </c>
      <c r="CT35" s="6">
        <f t="shared" ref="CT35:CT96" si="217">CJ35+CJ36</f>
        <v>0</v>
      </c>
      <c r="CU35" s="6">
        <f t="shared" ref="CU35:CU96" si="218">CK35+CK36</f>
        <v>0</v>
      </c>
      <c r="CV35" s="6">
        <f t="shared" ref="CV35:CV96" si="219">CL35+CL36</f>
        <v>0</v>
      </c>
      <c r="CW35" s="6">
        <f t="shared" ref="CW35:CW96" si="220">CM35+CM36</f>
        <v>0</v>
      </c>
      <c r="CX35" s="6">
        <f t="shared" ref="CX35:CX96" si="221">CN35+CN36</f>
        <v>0</v>
      </c>
      <c r="CY35" s="8" t="s">
        <v>25</v>
      </c>
      <c r="CZ35" s="6">
        <f>CZ2</f>
        <v>0</v>
      </c>
      <c r="DA35" s="6">
        <f t="shared" ref="DA35:DH35" si="222">DA2</f>
        <v>0.10767400310701954</v>
      </c>
      <c r="DB35" s="6">
        <f t="shared" si="222"/>
        <v>0</v>
      </c>
      <c r="DC35" s="6">
        <f t="shared" si="222"/>
        <v>0</v>
      </c>
      <c r="DD35" s="6">
        <f t="shared" si="222"/>
        <v>0</v>
      </c>
      <c r="DE35" s="6">
        <f t="shared" si="222"/>
        <v>0</v>
      </c>
      <c r="DF35" s="6">
        <f t="shared" si="222"/>
        <v>0</v>
      </c>
      <c r="DG35" s="6">
        <f t="shared" si="222"/>
        <v>0</v>
      </c>
      <c r="DH35" s="6">
        <f t="shared" si="222"/>
        <v>0</v>
      </c>
      <c r="DJ35" s="6">
        <f t="shared" ref="DJ35:DJ96" si="223">CZ35+CZ36</f>
        <v>0</v>
      </c>
      <c r="DK35" s="6">
        <f t="shared" ref="DK35:DK96" si="224">DA35+DA36</f>
        <v>0.10767400310701954</v>
      </c>
      <c r="DL35" s="6">
        <f t="shared" ref="DL35:DL96" si="225">DB35+DB36</f>
        <v>0</v>
      </c>
      <c r="DM35" s="6">
        <f t="shared" ref="DM35:DM96" si="226">DC35+DC36</f>
        <v>0</v>
      </c>
      <c r="DN35" s="6">
        <f t="shared" ref="DN35:DN96" si="227">DD35+DD36</f>
        <v>0</v>
      </c>
      <c r="DO35" s="6">
        <f t="shared" ref="DO35:DO96" si="228">DE35+DE36</f>
        <v>0</v>
      </c>
      <c r="DP35" s="6">
        <f t="shared" ref="DP35:DP96" si="229">DF35+DF36</f>
        <v>0</v>
      </c>
      <c r="DQ35" s="6">
        <f t="shared" ref="DQ35:DQ96" si="230">DG35+DG36</f>
        <v>0</v>
      </c>
      <c r="DR35" s="6">
        <f t="shared" ref="DR35:DR96" si="231">DH35+DH36</f>
        <v>0</v>
      </c>
    </row>
    <row r="36" spans="1:203" x14ac:dyDescent="0.25">
      <c r="A36" s="10" t="s">
        <v>164</v>
      </c>
      <c r="C36" s="1">
        <f>PERCENTILE(C2:C33,0.1)</f>
        <v>-5.2278472380952383</v>
      </c>
      <c r="D36" s="1">
        <f t="shared" ref="D36:K36" si="232">PERCENTILE(D2:D33,0.1)</f>
        <v>-3.5582762428571426</v>
      </c>
      <c r="E36" s="1">
        <f t="shared" si="232"/>
        <v>-3.7092638761904762</v>
      </c>
      <c r="F36" s="1">
        <f t="shared" si="232"/>
        <v>-7.0370845380952387</v>
      </c>
      <c r="G36" s="1">
        <f t="shared" si="232"/>
        <v>-4.3696976142857142</v>
      </c>
      <c r="H36" s="1">
        <f t="shared" si="232"/>
        <v>-5.8647397714285718</v>
      </c>
      <c r="I36" s="66">
        <f t="shared" si="232"/>
        <v>-6.3826431967743931</v>
      </c>
      <c r="J36" s="66">
        <f t="shared" si="232"/>
        <v>-3.7450234000000004</v>
      </c>
      <c r="K36" s="66">
        <f t="shared" si="232"/>
        <v>-2.3330672714285714</v>
      </c>
      <c r="M36" s="1">
        <f>PERCENTILE(M2:M32,0.1)</f>
        <v>-4.5066740000000003</v>
      </c>
      <c r="N36" s="1">
        <f t="shared" ref="N36:U36" si="233">PERCENTILE(N2:N32,0.1)</f>
        <v>-5.3575849999999994</v>
      </c>
      <c r="O36" s="1">
        <f t="shared" si="233"/>
        <v>-5.4992290000000006</v>
      </c>
      <c r="P36" s="1">
        <f t="shared" si="233"/>
        <v>-4.6261789999999996</v>
      </c>
      <c r="Q36" s="1">
        <f t="shared" si="233"/>
        <v>-6.4821360000000015</v>
      </c>
      <c r="R36" s="1">
        <f t="shared" si="233"/>
        <v>-5.7036740000000004</v>
      </c>
      <c r="S36" s="66">
        <f t="shared" si="233"/>
        <v>-5.7891912121212137</v>
      </c>
      <c r="T36" s="66">
        <f t="shared" si="233"/>
        <v>-5.6311686666666674</v>
      </c>
      <c r="U36" s="66">
        <f t="shared" si="233"/>
        <v>-7.4078980000000003</v>
      </c>
      <c r="V36" s="105"/>
      <c r="W36" s="8" t="s">
        <v>26</v>
      </c>
      <c r="X36" s="6">
        <f t="shared" ref="X36" si="234">AH2</f>
        <v>0</v>
      </c>
      <c r="Y36" s="6">
        <f t="shared" ref="Y36" si="235">AI2</f>
        <v>0</v>
      </c>
      <c r="Z36" s="6">
        <f t="shared" ref="Z36" si="236">AJ2</f>
        <v>0</v>
      </c>
      <c r="AA36" s="6">
        <f t="shared" ref="AA36" si="237">AK2</f>
        <v>0</v>
      </c>
      <c r="AB36" s="6">
        <f t="shared" ref="AB36" si="238">AL2</f>
        <v>0</v>
      </c>
      <c r="AC36" s="6">
        <f t="shared" ref="AC36" si="239">AM2</f>
        <v>0</v>
      </c>
      <c r="AD36" s="6">
        <f t="shared" ref="AD36" si="240">AN2</f>
        <v>0</v>
      </c>
      <c r="AE36" s="6">
        <f t="shared" ref="AE36" si="241">AO2</f>
        <v>0</v>
      </c>
      <c r="AF36" s="6">
        <f t="shared" ref="AF36" si="242">AP2</f>
        <v>0</v>
      </c>
      <c r="AH36" s="6">
        <f t="shared" si="183"/>
        <v>0</v>
      </c>
      <c r="AI36" s="6">
        <f t="shared" si="184"/>
        <v>0</v>
      </c>
      <c r="AJ36" s="6">
        <f t="shared" si="185"/>
        <v>0</v>
      </c>
      <c r="AK36" s="6">
        <f t="shared" si="186"/>
        <v>0</v>
      </c>
      <c r="AL36" s="6">
        <f t="shared" si="187"/>
        <v>0</v>
      </c>
      <c r="AM36" s="6">
        <f t="shared" si="188"/>
        <v>0</v>
      </c>
      <c r="AN36" s="6">
        <f t="shared" si="189"/>
        <v>0</v>
      </c>
      <c r="AO36" s="6">
        <f t="shared" si="190"/>
        <v>0</v>
      </c>
      <c r="AP36" s="6">
        <f t="shared" si="191"/>
        <v>0</v>
      </c>
      <c r="AQ36" s="8" t="s">
        <v>26</v>
      </c>
      <c r="AR36" s="6">
        <f t="shared" ref="AR36" si="243">BB2</f>
        <v>0</v>
      </c>
      <c r="AS36" s="6">
        <f t="shared" ref="AS36" si="244">BC2</f>
        <v>0</v>
      </c>
      <c r="AT36" s="6">
        <f t="shared" ref="AT36" si="245">BD2</f>
        <v>0</v>
      </c>
      <c r="AU36" s="6">
        <f t="shared" ref="AU36" si="246">BE2</f>
        <v>0</v>
      </c>
      <c r="AV36" s="6">
        <f t="shared" ref="AV36" si="247">BF2</f>
        <v>0</v>
      </c>
      <c r="AW36" s="6">
        <f t="shared" ref="AW36" si="248">BG2</f>
        <v>0</v>
      </c>
      <c r="AX36" s="6">
        <f t="shared" ref="AX36" si="249">BH2</f>
        <v>0</v>
      </c>
      <c r="AY36" s="6">
        <f t="shared" ref="AY36" si="250">BI2</f>
        <v>0</v>
      </c>
      <c r="AZ36" s="6">
        <f t="shared" ref="AZ36" si="251">BJ2</f>
        <v>0</v>
      </c>
      <c r="BB36" s="6">
        <f t="shared" si="193"/>
        <v>0</v>
      </c>
      <c r="BC36" s="6">
        <f t="shared" si="194"/>
        <v>0</v>
      </c>
      <c r="BD36" s="6">
        <f t="shared" si="195"/>
        <v>0</v>
      </c>
      <c r="BE36" s="6">
        <f t="shared" si="196"/>
        <v>0</v>
      </c>
      <c r="BF36" s="6">
        <f t="shared" si="197"/>
        <v>0</v>
      </c>
      <c r="BG36" s="6">
        <f t="shared" si="198"/>
        <v>0</v>
      </c>
      <c r="BH36" s="6">
        <f t="shared" si="199"/>
        <v>0</v>
      </c>
      <c r="BI36" s="6">
        <f t="shared" si="200"/>
        <v>0</v>
      </c>
      <c r="BJ36" s="6">
        <f t="shared" si="201"/>
        <v>0</v>
      </c>
      <c r="BK36" s="8" t="s">
        <v>26</v>
      </c>
      <c r="BL36" s="6">
        <f t="shared" ref="BL36" si="252">BV2</f>
        <v>0</v>
      </c>
      <c r="BM36" s="6">
        <f t="shared" ref="BM36" si="253">BW2</f>
        <v>0</v>
      </c>
      <c r="BN36" s="6">
        <f t="shared" ref="BN36" si="254">BX2</f>
        <v>0</v>
      </c>
      <c r="BO36" s="6">
        <f t="shared" ref="BO36" si="255">BY2</f>
        <v>0</v>
      </c>
      <c r="BP36" s="6">
        <f t="shared" ref="BP36" si="256">BZ2</f>
        <v>0</v>
      </c>
      <c r="BQ36" s="6">
        <f t="shared" ref="BQ36" si="257">CA2</f>
        <v>0</v>
      </c>
      <c r="BR36" s="6">
        <f t="shared" ref="BR36" si="258">CB2</f>
        <v>0</v>
      </c>
      <c r="BS36" s="6">
        <f t="shared" ref="BS36" si="259">CC2</f>
        <v>0</v>
      </c>
      <c r="BT36" s="6">
        <f t="shared" ref="BT36" si="260">CD2</f>
        <v>0</v>
      </c>
      <c r="BV36" s="6">
        <f t="shared" si="203"/>
        <v>0.05</v>
      </c>
      <c r="BW36" s="6">
        <f t="shared" si="204"/>
        <v>0</v>
      </c>
      <c r="BX36" s="6">
        <f t="shared" si="205"/>
        <v>0</v>
      </c>
      <c r="BY36" s="6">
        <f t="shared" si="206"/>
        <v>0</v>
      </c>
      <c r="BZ36" s="6">
        <f t="shared" si="207"/>
        <v>0</v>
      </c>
      <c r="CA36" s="6">
        <f t="shared" si="208"/>
        <v>0</v>
      </c>
      <c r="CB36" s="6">
        <f t="shared" si="209"/>
        <v>0</v>
      </c>
      <c r="CC36" s="6">
        <f t="shared" si="210"/>
        <v>0</v>
      </c>
      <c r="CD36" s="6">
        <f t="shared" si="211"/>
        <v>0</v>
      </c>
      <c r="CE36" s="8" t="s">
        <v>26</v>
      </c>
      <c r="CF36" s="6">
        <f t="shared" ref="CF36" si="261">CP2</f>
        <v>0</v>
      </c>
      <c r="CG36" s="6">
        <f t="shared" ref="CG36" si="262">CQ2</f>
        <v>0</v>
      </c>
      <c r="CH36" s="6">
        <f t="shared" ref="CH36" si="263">CR2</f>
        <v>0</v>
      </c>
      <c r="CI36" s="6">
        <f t="shared" ref="CI36" si="264">CS2</f>
        <v>0</v>
      </c>
      <c r="CJ36" s="6">
        <f t="shared" ref="CJ36" si="265">CT2</f>
        <v>0</v>
      </c>
      <c r="CK36" s="6">
        <f t="shared" ref="CK36" si="266">CU2</f>
        <v>0</v>
      </c>
      <c r="CL36" s="6">
        <f t="shared" ref="CL36" si="267">CV2</f>
        <v>0</v>
      </c>
      <c r="CM36" s="6">
        <f t="shared" ref="CM36" si="268">CW2</f>
        <v>0</v>
      </c>
      <c r="CN36" s="6">
        <f t="shared" ref="CN36" si="269">CX2</f>
        <v>0</v>
      </c>
      <c r="CP36" s="6">
        <f t="shared" si="213"/>
        <v>0.1352656863797283</v>
      </c>
      <c r="CQ36" s="6">
        <f t="shared" si="214"/>
        <v>0</v>
      </c>
      <c r="CR36" s="6">
        <f t="shared" si="215"/>
        <v>0.05</v>
      </c>
      <c r="CS36" s="6">
        <f t="shared" si="216"/>
        <v>0.05</v>
      </c>
      <c r="CT36" s="6">
        <f t="shared" si="217"/>
        <v>0</v>
      </c>
      <c r="CU36" s="6">
        <f t="shared" si="218"/>
        <v>0</v>
      </c>
      <c r="CV36" s="6">
        <f t="shared" si="219"/>
        <v>0</v>
      </c>
      <c r="CW36" s="6">
        <f t="shared" si="220"/>
        <v>0</v>
      </c>
      <c r="CX36" s="6">
        <f t="shared" si="221"/>
        <v>0</v>
      </c>
      <c r="CY36" s="8" t="s">
        <v>26</v>
      </c>
      <c r="CZ36" s="6">
        <f t="shared" ref="CZ36" si="270">DJ2</f>
        <v>0</v>
      </c>
      <c r="DA36" s="6">
        <f t="shared" ref="DA36" si="271">DK2</f>
        <v>0</v>
      </c>
      <c r="DB36" s="6">
        <f t="shared" ref="DB36" si="272">DL2</f>
        <v>0</v>
      </c>
      <c r="DC36" s="6">
        <f t="shared" ref="DC36" si="273">DM2</f>
        <v>0</v>
      </c>
      <c r="DD36" s="6">
        <f t="shared" ref="DD36" si="274">DN2</f>
        <v>0</v>
      </c>
      <c r="DE36" s="6">
        <f t="shared" ref="DE36" si="275">DO2</f>
        <v>0</v>
      </c>
      <c r="DF36" s="6">
        <f t="shared" ref="DF36" si="276">DP2</f>
        <v>0</v>
      </c>
      <c r="DG36" s="6">
        <f t="shared" ref="DG36" si="277">DQ2</f>
        <v>0</v>
      </c>
      <c r="DH36" s="6">
        <f t="shared" ref="DH36" si="278">DR2</f>
        <v>0</v>
      </c>
      <c r="DJ36" s="6">
        <f t="shared" si="223"/>
        <v>0.18693248022021944</v>
      </c>
      <c r="DK36" s="6">
        <f t="shared" si="224"/>
        <v>0.05</v>
      </c>
      <c r="DL36" s="6">
        <f t="shared" si="225"/>
        <v>5.1366365715265601E-2</v>
      </c>
      <c r="DM36" s="6">
        <f t="shared" si="226"/>
        <v>6.0699876414339458E-2</v>
      </c>
      <c r="DN36" s="6">
        <f t="shared" si="227"/>
        <v>0</v>
      </c>
      <c r="DO36" s="6">
        <f t="shared" si="228"/>
        <v>0</v>
      </c>
      <c r="DP36" s="6">
        <f t="shared" si="229"/>
        <v>0</v>
      </c>
      <c r="DQ36" s="6">
        <f t="shared" si="230"/>
        <v>0</v>
      </c>
      <c r="DR36" s="6">
        <f t="shared" si="231"/>
        <v>0</v>
      </c>
    </row>
    <row r="37" spans="1:203" x14ac:dyDescent="0.25">
      <c r="A37" s="10" t="s">
        <v>165</v>
      </c>
      <c r="C37" s="1">
        <f>PERCENTILE(C2:C33,0.15)</f>
        <v>-3.6970943904761908</v>
      </c>
      <c r="D37" s="1">
        <f t="shared" ref="D37:K37" si="279">PERCENTILE(D2:D33,0.15)</f>
        <v>-1.9882770452380956</v>
      </c>
      <c r="E37" s="1">
        <f t="shared" si="279"/>
        <v>-3.1734958047619042</v>
      </c>
      <c r="F37" s="1">
        <f t="shared" si="279"/>
        <v>-4.6432379190476203</v>
      </c>
      <c r="G37" s="1">
        <f t="shared" si="279"/>
        <v>-2.1563945000000007</v>
      </c>
      <c r="H37" s="1">
        <f t="shared" si="279"/>
        <v>-5.476434073809525</v>
      </c>
      <c r="I37" s="66">
        <f t="shared" si="279"/>
        <v>-2.693177327454956</v>
      </c>
      <c r="J37" s="66">
        <f t="shared" si="279"/>
        <v>-3.2812788952380951</v>
      </c>
      <c r="K37" s="66">
        <f t="shared" si="279"/>
        <v>-2.0170007119047622</v>
      </c>
      <c r="M37" s="1">
        <f>PERCENTILE(M2:M32,0.15)</f>
        <v>-3.796994666666667</v>
      </c>
      <c r="N37" s="1">
        <f t="shared" ref="N37:U37" si="280">PERCENTILE(N2:N32,0.15)</f>
        <v>-4.5944418333333328</v>
      </c>
      <c r="O37" s="1">
        <f t="shared" si="280"/>
        <v>-4.9068640000000006</v>
      </c>
      <c r="P37" s="1">
        <f t="shared" si="280"/>
        <v>-3.9960553333333335</v>
      </c>
      <c r="Q37" s="1">
        <f t="shared" si="280"/>
        <v>-5.8464850000000004</v>
      </c>
      <c r="R37" s="1">
        <f t="shared" si="280"/>
        <v>-5.4425705000000004</v>
      </c>
      <c r="S37" s="66">
        <f t="shared" si="280"/>
        <v>-5.3475606777228339</v>
      </c>
      <c r="T37" s="66">
        <f t="shared" si="280"/>
        <v>-5.3904139999999998</v>
      </c>
      <c r="U37" s="66">
        <f t="shared" si="280"/>
        <v>-6.6178794999999999</v>
      </c>
      <c r="V37" s="105"/>
      <c r="W37" s="8" t="s">
        <v>27</v>
      </c>
      <c r="X37" s="6">
        <f>X3</f>
        <v>0</v>
      </c>
      <c r="Y37" s="6">
        <f t="shared" ref="Y37:AF37" si="281">Y3</f>
        <v>0</v>
      </c>
      <c r="Z37" s="6">
        <f t="shared" si="281"/>
        <v>0</v>
      </c>
      <c r="AA37" s="6">
        <f t="shared" si="281"/>
        <v>0</v>
      </c>
      <c r="AB37" s="6">
        <f t="shared" si="281"/>
        <v>0</v>
      </c>
      <c r="AC37" s="6">
        <f t="shared" si="281"/>
        <v>0</v>
      </c>
      <c r="AD37" s="6">
        <f t="shared" si="281"/>
        <v>0</v>
      </c>
      <c r="AE37" s="6">
        <f t="shared" si="281"/>
        <v>0</v>
      </c>
      <c r="AF37" s="6">
        <f t="shared" si="281"/>
        <v>0</v>
      </c>
      <c r="AH37" s="6">
        <f t="shared" si="183"/>
        <v>0</v>
      </c>
      <c r="AI37" s="6">
        <f t="shared" si="184"/>
        <v>0</v>
      </c>
      <c r="AJ37" s="6">
        <f t="shared" si="185"/>
        <v>0</v>
      </c>
      <c r="AK37" s="6">
        <f t="shared" si="186"/>
        <v>0</v>
      </c>
      <c r="AL37" s="6">
        <f t="shared" si="187"/>
        <v>0</v>
      </c>
      <c r="AM37" s="6">
        <f t="shared" si="188"/>
        <v>0</v>
      </c>
      <c r="AN37" s="6">
        <f t="shared" si="189"/>
        <v>0</v>
      </c>
      <c r="AO37" s="6">
        <f t="shared" si="190"/>
        <v>0</v>
      </c>
      <c r="AP37" s="6">
        <f t="shared" si="191"/>
        <v>0</v>
      </c>
      <c r="AQ37" s="8" t="s">
        <v>27</v>
      </c>
      <c r="AR37" s="6">
        <f>AR3</f>
        <v>0</v>
      </c>
      <c r="AS37" s="6">
        <f t="shared" ref="AS37:AZ37" si="282">AS3</f>
        <v>0</v>
      </c>
      <c r="AT37" s="6">
        <f t="shared" si="282"/>
        <v>0</v>
      </c>
      <c r="AU37" s="6">
        <f t="shared" si="282"/>
        <v>0</v>
      </c>
      <c r="AV37" s="6">
        <f t="shared" si="282"/>
        <v>0</v>
      </c>
      <c r="AW37" s="6">
        <f t="shared" si="282"/>
        <v>0</v>
      </c>
      <c r="AX37" s="6">
        <f t="shared" si="282"/>
        <v>0</v>
      </c>
      <c r="AY37" s="6">
        <f t="shared" si="282"/>
        <v>0</v>
      </c>
      <c r="AZ37" s="6">
        <f t="shared" si="282"/>
        <v>0</v>
      </c>
      <c r="BB37" s="6">
        <f t="shared" si="193"/>
        <v>0</v>
      </c>
      <c r="BC37" s="6">
        <f t="shared" si="194"/>
        <v>0</v>
      </c>
      <c r="BD37" s="6">
        <f t="shared" si="195"/>
        <v>0</v>
      </c>
      <c r="BE37" s="6">
        <f t="shared" si="196"/>
        <v>0</v>
      </c>
      <c r="BF37" s="6">
        <f t="shared" si="197"/>
        <v>0</v>
      </c>
      <c r="BG37" s="6">
        <f t="shared" si="198"/>
        <v>0</v>
      </c>
      <c r="BH37" s="6">
        <f t="shared" si="199"/>
        <v>0</v>
      </c>
      <c r="BI37" s="6">
        <f t="shared" si="200"/>
        <v>0</v>
      </c>
      <c r="BJ37" s="6">
        <f t="shared" si="201"/>
        <v>0</v>
      </c>
      <c r="BK37" s="8" t="s">
        <v>27</v>
      </c>
      <c r="BL37" s="6">
        <f>BL3</f>
        <v>0.05</v>
      </c>
      <c r="BM37" s="6">
        <f t="shared" ref="BM37:BT37" si="283">BM3</f>
        <v>0</v>
      </c>
      <c r="BN37" s="6">
        <f t="shared" si="283"/>
        <v>0</v>
      </c>
      <c r="BO37" s="6">
        <f t="shared" si="283"/>
        <v>0</v>
      </c>
      <c r="BP37" s="6">
        <f t="shared" si="283"/>
        <v>0</v>
      </c>
      <c r="BQ37" s="6">
        <f t="shared" si="283"/>
        <v>0</v>
      </c>
      <c r="BR37" s="6">
        <f t="shared" si="283"/>
        <v>0</v>
      </c>
      <c r="BS37" s="6">
        <f t="shared" si="283"/>
        <v>0</v>
      </c>
      <c r="BT37" s="6">
        <f t="shared" si="283"/>
        <v>0</v>
      </c>
      <c r="BV37" s="6">
        <f t="shared" si="203"/>
        <v>0.05</v>
      </c>
      <c r="BW37" s="6">
        <f t="shared" si="204"/>
        <v>0</v>
      </c>
      <c r="BX37" s="6">
        <f t="shared" si="205"/>
        <v>0</v>
      </c>
      <c r="BY37" s="6">
        <f t="shared" si="206"/>
        <v>0</v>
      </c>
      <c r="BZ37" s="6">
        <f t="shared" si="207"/>
        <v>0</v>
      </c>
      <c r="CA37" s="6">
        <f t="shared" si="208"/>
        <v>0</v>
      </c>
      <c r="CB37" s="6">
        <f t="shared" si="209"/>
        <v>0</v>
      </c>
      <c r="CC37" s="6">
        <f t="shared" si="210"/>
        <v>0</v>
      </c>
      <c r="CD37" s="6">
        <f t="shared" si="211"/>
        <v>0</v>
      </c>
      <c r="CE37" s="8" t="s">
        <v>27</v>
      </c>
      <c r="CF37" s="6">
        <f>CF3</f>
        <v>0.1352656863797283</v>
      </c>
      <c r="CG37" s="6">
        <f t="shared" ref="CG37:CN37" si="284">CG3</f>
        <v>0</v>
      </c>
      <c r="CH37" s="6">
        <f t="shared" si="284"/>
        <v>0.05</v>
      </c>
      <c r="CI37" s="6">
        <f t="shared" si="284"/>
        <v>0.05</v>
      </c>
      <c r="CJ37" s="6">
        <f t="shared" si="284"/>
        <v>0</v>
      </c>
      <c r="CK37" s="6">
        <f t="shared" si="284"/>
        <v>0</v>
      </c>
      <c r="CL37" s="6">
        <f t="shared" si="284"/>
        <v>0</v>
      </c>
      <c r="CM37" s="6">
        <f t="shared" si="284"/>
        <v>0</v>
      </c>
      <c r="CN37" s="6">
        <f t="shared" si="284"/>
        <v>0</v>
      </c>
      <c r="CP37" s="6">
        <f t="shared" si="213"/>
        <v>0.1352656863797283</v>
      </c>
      <c r="CQ37" s="6">
        <f t="shared" si="214"/>
        <v>0</v>
      </c>
      <c r="CR37" s="6">
        <f t="shared" si="215"/>
        <v>0.05</v>
      </c>
      <c r="CS37" s="6">
        <f t="shared" si="216"/>
        <v>0.05</v>
      </c>
      <c r="CT37" s="6">
        <f t="shared" si="217"/>
        <v>0</v>
      </c>
      <c r="CU37" s="6">
        <f t="shared" si="218"/>
        <v>0.05</v>
      </c>
      <c r="CV37" s="6">
        <f t="shared" si="219"/>
        <v>0.05</v>
      </c>
      <c r="CW37" s="6">
        <f t="shared" si="220"/>
        <v>0</v>
      </c>
      <c r="CX37" s="6">
        <f t="shared" si="221"/>
        <v>0</v>
      </c>
      <c r="CY37" s="8" t="s">
        <v>27</v>
      </c>
      <c r="CZ37" s="6">
        <f>CZ3</f>
        <v>0.18693248022021944</v>
      </c>
      <c r="DA37" s="6">
        <f t="shared" ref="DA37:DH37" si="285">DA3</f>
        <v>0.05</v>
      </c>
      <c r="DB37" s="6">
        <f t="shared" si="285"/>
        <v>5.1366365715265601E-2</v>
      </c>
      <c r="DC37" s="6">
        <f t="shared" si="285"/>
        <v>6.0699876414339458E-2</v>
      </c>
      <c r="DD37" s="6">
        <f t="shared" si="285"/>
        <v>0</v>
      </c>
      <c r="DE37" s="6">
        <f t="shared" si="285"/>
        <v>0</v>
      </c>
      <c r="DF37" s="6">
        <f t="shared" si="285"/>
        <v>0</v>
      </c>
      <c r="DG37" s="6">
        <f t="shared" si="285"/>
        <v>0</v>
      </c>
      <c r="DH37" s="6">
        <f t="shared" si="285"/>
        <v>0</v>
      </c>
      <c r="DJ37" s="6">
        <f t="shared" si="223"/>
        <v>0.30603242473740272</v>
      </c>
      <c r="DK37" s="6">
        <f t="shared" si="224"/>
        <v>0.05</v>
      </c>
      <c r="DL37" s="6">
        <f t="shared" si="225"/>
        <v>5.1366365715265601E-2</v>
      </c>
      <c r="DM37" s="6">
        <f t="shared" si="226"/>
        <v>6.0699876414339458E-2</v>
      </c>
      <c r="DN37" s="6">
        <f t="shared" si="227"/>
        <v>0</v>
      </c>
      <c r="DO37" s="6">
        <f t="shared" si="228"/>
        <v>0.20504022345637085</v>
      </c>
      <c r="DP37" s="6">
        <f t="shared" si="229"/>
        <v>6.1591284763858965E-2</v>
      </c>
      <c r="DQ37" s="6">
        <f t="shared" si="230"/>
        <v>0</v>
      </c>
      <c r="DR37" s="6">
        <f t="shared" si="231"/>
        <v>0</v>
      </c>
    </row>
    <row r="38" spans="1:203" x14ac:dyDescent="0.25">
      <c r="A38" s="10" t="s">
        <v>166</v>
      </c>
      <c r="C38" s="1">
        <f>PERCENTILE(C2:C33, 0.2)</f>
        <v>-3.403247323809524</v>
      </c>
      <c r="D38" s="1">
        <f t="shared" ref="D38:K38" si="286">PERCENTILE(D2:D33, 0.2)</f>
        <v>-1.4233145999999999</v>
      </c>
      <c r="E38" s="1">
        <f t="shared" si="286"/>
        <v>-1.9767336952380945</v>
      </c>
      <c r="F38" s="1">
        <f t="shared" si="286"/>
        <v>-3.3470208285714285</v>
      </c>
      <c r="G38" s="1">
        <f t="shared" si="286"/>
        <v>-1.7157362857142866</v>
      </c>
      <c r="H38" s="1">
        <f t="shared" si="286"/>
        <v>-1.6474549999999999</v>
      </c>
      <c r="I38" s="66">
        <f t="shared" si="286"/>
        <v>-1.8549436116206279</v>
      </c>
      <c r="J38" s="66">
        <f t="shared" si="286"/>
        <v>-2.4450622857142861</v>
      </c>
      <c r="K38" s="66">
        <f t="shared" si="286"/>
        <v>-1.6010120000000001</v>
      </c>
      <c r="M38" s="1">
        <f>PERCENTILE(M2:M32, 0.2)</f>
        <v>-3.4050573333333336</v>
      </c>
      <c r="N38" s="1">
        <f t="shared" ref="N38:U38" si="287">PERCENTILE(N2:N32, 0.2)</f>
        <v>-3.8857726666666665</v>
      </c>
      <c r="O38" s="1">
        <f t="shared" si="287"/>
        <v>-3.4092380000000002</v>
      </c>
      <c r="P38" s="1">
        <f t="shared" si="287"/>
        <v>-3.7075926666666672</v>
      </c>
      <c r="Q38" s="1">
        <f t="shared" si="287"/>
        <v>-3.0188909999999995</v>
      </c>
      <c r="R38" s="1">
        <f t="shared" si="287"/>
        <v>-4.9444750000000006</v>
      </c>
      <c r="S38" s="66">
        <f t="shared" si="287"/>
        <v>-4.5663323681012447</v>
      </c>
      <c r="T38" s="66">
        <f t="shared" si="287"/>
        <v>-4.4972449999999995</v>
      </c>
      <c r="U38" s="66">
        <f t="shared" si="287"/>
        <v>-4.9810866666666662</v>
      </c>
      <c r="V38" s="105"/>
      <c r="W38" s="8" t="s">
        <v>28</v>
      </c>
      <c r="X38" s="6">
        <f t="shared" ref="X38" si="288">AH3</f>
        <v>0</v>
      </c>
      <c r="Y38" s="6">
        <f t="shared" ref="Y38" si="289">AI3</f>
        <v>0</v>
      </c>
      <c r="Z38" s="6">
        <f t="shared" ref="Z38" si="290">AJ3</f>
        <v>0</v>
      </c>
      <c r="AA38" s="6">
        <f t="shared" ref="AA38" si="291">AK3</f>
        <v>0</v>
      </c>
      <c r="AB38" s="6">
        <f t="shared" ref="AB38" si="292">AL3</f>
        <v>0</v>
      </c>
      <c r="AC38" s="6">
        <f t="shared" ref="AC38" si="293">AM3</f>
        <v>0</v>
      </c>
      <c r="AD38" s="6">
        <f t="shared" ref="AD38" si="294">AN3</f>
        <v>0</v>
      </c>
      <c r="AE38" s="6">
        <f t="shared" ref="AE38" si="295">AO3</f>
        <v>0</v>
      </c>
      <c r="AF38" s="6">
        <f t="shared" ref="AF38" si="296">AP3</f>
        <v>0</v>
      </c>
      <c r="AH38" s="6">
        <f t="shared" si="183"/>
        <v>0.05</v>
      </c>
      <c r="AI38" s="6">
        <f t="shared" si="184"/>
        <v>0</v>
      </c>
      <c r="AJ38" s="6">
        <f t="shared" si="185"/>
        <v>0</v>
      </c>
      <c r="AK38" s="6">
        <f t="shared" si="186"/>
        <v>0.05</v>
      </c>
      <c r="AL38" s="6">
        <f t="shared" si="187"/>
        <v>0</v>
      </c>
      <c r="AM38" s="6">
        <f t="shared" si="188"/>
        <v>0.5</v>
      </c>
      <c r="AN38" s="6">
        <f t="shared" si="189"/>
        <v>0.46741080654466921</v>
      </c>
      <c r="AO38" s="6">
        <f t="shared" si="190"/>
        <v>0</v>
      </c>
      <c r="AP38" s="6">
        <f t="shared" si="191"/>
        <v>0</v>
      </c>
      <c r="AQ38" s="8" t="s">
        <v>28</v>
      </c>
      <c r="AR38" s="6">
        <f t="shared" ref="AR38" si="297">BB3</f>
        <v>0</v>
      </c>
      <c r="AS38" s="6">
        <f t="shared" ref="AS38" si="298">BC3</f>
        <v>0</v>
      </c>
      <c r="AT38" s="6">
        <f t="shared" ref="AT38" si="299">BD3</f>
        <v>0</v>
      </c>
      <c r="AU38" s="6">
        <f t="shared" ref="AU38" si="300">BE3</f>
        <v>0</v>
      </c>
      <c r="AV38" s="6">
        <f t="shared" ref="AV38" si="301">BF3</f>
        <v>0</v>
      </c>
      <c r="AW38" s="6">
        <f t="shared" ref="AW38" si="302">BG3</f>
        <v>0</v>
      </c>
      <c r="AX38" s="6">
        <f t="shared" ref="AX38" si="303">BH3</f>
        <v>0</v>
      </c>
      <c r="AY38" s="6">
        <f t="shared" ref="AY38" si="304">BI3</f>
        <v>0</v>
      </c>
      <c r="AZ38" s="6">
        <f t="shared" ref="AZ38" si="305">BJ3</f>
        <v>0</v>
      </c>
      <c r="BB38" s="6">
        <f t="shared" si="193"/>
        <v>0.18453201888459031</v>
      </c>
      <c r="BC38" s="6">
        <f t="shared" si="194"/>
        <v>0</v>
      </c>
      <c r="BD38" s="6">
        <f t="shared" si="195"/>
        <v>0</v>
      </c>
      <c r="BE38" s="6">
        <f t="shared" si="196"/>
        <v>0.31202264451373446</v>
      </c>
      <c r="BF38" s="6">
        <f t="shared" si="197"/>
        <v>0</v>
      </c>
      <c r="BG38" s="6">
        <f t="shared" si="198"/>
        <v>0.5</v>
      </c>
      <c r="BH38" s="6">
        <f t="shared" si="199"/>
        <v>0.48657711428024086</v>
      </c>
      <c r="BI38" s="6">
        <f t="shared" si="200"/>
        <v>0</v>
      </c>
      <c r="BJ38" s="6">
        <f t="shared" si="201"/>
        <v>0</v>
      </c>
      <c r="BK38" s="8" t="s">
        <v>28</v>
      </c>
      <c r="BL38" s="6">
        <f t="shared" ref="BL38" si="306">BV3</f>
        <v>0</v>
      </c>
      <c r="BM38" s="6">
        <f t="shared" ref="BM38" si="307">BW3</f>
        <v>0</v>
      </c>
      <c r="BN38" s="6">
        <f t="shared" ref="BN38" si="308">BX3</f>
        <v>0</v>
      </c>
      <c r="BO38" s="6">
        <f t="shared" ref="BO38" si="309">BY3</f>
        <v>0</v>
      </c>
      <c r="BP38" s="6">
        <f t="shared" ref="BP38" si="310">BZ3</f>
        <v>0</v>
      </c>
      <c r="BQ38" s="6">
        <f t="shared" ref="BQ38" si="311">CA3</f>
        <v>0</v>
      </c>
      <c r="BR38" s="6">
        <f t="shared" ref="BR38" si="312">CB3</f>
        <v>0</v>
      </c>
      <c r="BS38" s="6">
        <f t="shared" ref="BS38" si="313">CC3</f>
        <v>0</v>
      </c>
      <c r="BT38" s="6">
        <f t="shared" ref="BT38" si="314">CD3</f>
        <v>0</v>
      </c>
      <c r="BV38" s="6">
        <f t="shared" si="203"/>
        <v>0.20361794032585345</v>
      </c>
      <c r="BW38" s="6">
        <f t="shared" si="204"/>
        <v>0</v>
      </c>
      <c r="BX38" s="6">
        <f t="shared" si="205"/>
        <v>0.05</v>
      </c>
      <c r="BY38" s="6">
        <f t="shared" si="206"/>
        <v>0.3572284212509918</v>
      </c>
      <c r="BZ38" s="6">
        <f t="shared" si="207"/>
        <v>0</v>
      </c>
      <c r="CA38" s="6">
        <f t="shared" si="208"/>
        <v>0.5</v>
      </c>
      <c r="CB38" s="6">
        <f t="shared" si="209"/>
        <v>0.48815925626268158</v>
      </c>
      <c r="CC38" s="6">
        <f t="shared" si="210"/>
        <v>0</v>
      </c>
      <c r="CD38" s="6">
        <f t="shared" si="211"/>
        <v>0</v>
      </c>
      <c r="CE38" s="8" t="s">
        <v>28</v>
      </c>
      <c r="CF38" s="6">
        <f t="shared" ref="CF38" si="315">CP3</f>
        <v>0</v>
      </c>
      <c r="CG38" s="6">
        <f t="shared" ref="CG38" si="316">CQ3</f>
        <v>0</v>
      </c>
      <c r="CH38" s="6">
        <f t="shared" ref="CH38" si="317">CR3</f>
        <v>0</v>
      </c>
      <c r="CI38" s="6">
        <f t="shared" ref="CI38" si="318">CS3</f>
        <v>0</v>
      </c>
      <c r="CJ38" s="6">
        <f t="shared" ref="CJ38" si="319">CT3</f>
        <v>0</v>
      </c>
      <c r="CK38" s="6">
        <f t="shared" ref="CK38" si="320">CU3</f>
        <v>0.05</v>
      </c>
      <c r="CL38" s="6">
        <f t="shared" ref="CL38" si="321">CV3</f>
        <v>0.05</v>
      </c>
      <c r="CM38" s="6">
        <f t="shared" ref="CM38" si="322">CW3</f>
        <v>0</v>
      </c>
      <c r="CN38" s="6">
        <f t="shared" ref="CN38" si="323">CX3</f>
        <v>0</v>
      </c>
      <c r="CP38" s="6">
        <f t="shared" si="213"/>
        <v>0.27860733183564002</v>
      </c>
      <c r="CQ38" s="6">
        <f t="shared" si="214"/>
        <v>0</v>
      </c>
      <c r="CR38" s="6">
        <f t="shared" si="215"/>
        <v>6.541065285949664E-2</v>
      </c>
      <c r="CS38" s="6">
        <f t="shared" si="216"/>
        <v>0.3978743758633338</v>
      </c>
      <c r="CT38" s="6">
        <f t="shared" si="217"/>
        <v>0.05</v>
      </c>
      <c r="CU38" s="6">
        <f t="shared" si="218"/>
        <v>0.55000000000000004</v>
      </c>
      <c r="CV38" s="6">
        <f t="shared" si="219"/>
        <v>0.53949554839062408</v>
      </c>
      <c r="CW38" s="6">
        <f t="shared" si="220"/>
        <v>0</v>
      </c>
      <c r="CX38" s="6">
        <f t="shared" si="221"/>
        <v>0</v>
      </c>
      <c r="CY38" s="8" t="s">
        <v>28</v>
      </c>
      <c r="CZ38" s="6">
        <f t="shared" ref="CZ38" si="324">DJ3</f>
        <v>0.11909994451718327</v>
      </c>
      <c r="DA38" s="6">
        <f t="shared" ref="DA38" si="325">DK3</f>
        <v>0</v>
      </c>
      <c r="DB38" s="6">
        <f t="shared" ref="DB38" si="326">DL3</f>
        <v>0</v>
      </c>
      <c r="DC38" s="6">
        <f t="shared" ref="DC38" si="327">DM3</f>
        <v>0</v>
      </c>
      <c r="DD38" s="6">
        <f t="shared" ref="DD38" si="328">DN3</f>
        <v>0</v>
      </c>
      <c r="DE38" s="6">
        <f t="shared" ref="DE38" si="329">DO3</f>
        <v>0.20504022345637085</v>
      </c>
      <c r="DF38" s="6">
        <f t="shared" ref="DF38" si="330">DP3</f>
        <v>6.1591284763858965E-2</v>
      </c>
      <c r="DG38" s="6">
        <f t="shared" ref="DG38" si="331">DQ3</f>
        <v>0</v>
      </c>
      <c r="DH38" s="6">
        <f t="shared" ref="DH38" si="332">DR3</f>
        <v>0</v>
      </c>
      <c r="DJ38" s="6">
        <f t="shared" si="223"/>
        <v>0.42906887002989397</v>
      </c>
      <c r="DK38" s="6">
        <f t="shared" si="224"/>
        <v>0</v>
      </c>
      <c r="DL38" s="6">
        <f t="shared" si="225"/>
        <v>8.0811132891802723E-2</v>
      </c>
      <c r="DM38" s="6">
        <f t="shared" si="226"/>
        <v>0.40348122186836322</v>
      </c>
      <c r="DN38" s="6">
        <f t="shared" si="227"/>
        <v>0.05</v>
      </c>
      <c r="DO38" s="6">
        <f t="shared" si="228"/>
        <v>0.70504022345637085</v>
      </c>
      <c r="DP38" s="6">
        <f t="shared" si="229"/>
        <v>0.55196044501349806</v>
      </c>
      <c r="DQ38" s="6">
        <f t="shared" si="230"/>
        <v>0</v>
      </c>
      <c r="DR38" s="6">
        <f t="shared" si="231"/>
        <v>0</v>
      </c>
    </row>
    <row r="39" spans="1:203" x14ac:dyDescent="0.25">
      <c r="A39" s="10" t="s">
        <v>167</v>
      </c>
      <c r="C39" s="1">
        <f>PERCENTILE(C2:C33, 0.25)</f>
        <v>-1.7581177499999998</v>
      </c>
      <c r="D39" s="1">
        <f t="shared" ref="D39:K39" si="333">PERCENTILE(D2:D33, 0.25)</f>
        <v>-1.3556655357142846</v>
      </c>
      <c r="E39" s="1">
        <f t="shared" si="333"/>
        <v>-1.1836211309523808</v>
      </c>
      <c r="F39" s="1">
        <f t="shared" si="333"/>
        <v>-1.2018002857142855</v>
      </c>
      <c r="G39" s="1">
        <f t="shared" si="333"/>
        <v>-1.5347331071428574</v>
      </c>
      <c r="H39" s="1">
        <f t="shared" si="333"/>
        <v>-0.68560975000000002</v>
      </c>
      <c r="I39" s="66">
        <f t="shared" si="333"/>
        <v>-0.95026652994175087</v>
      </c>
      <c r="J39" s="66">
        <f t="shared" si="333"/>
        <v>-1.4978510238095235</v>
      </c>
      <c r="K39" s="66">
        <f t="shared" si="333"/>
        <v>-1.2798031428571428</v>
      </c>
      <c r="L39" s="7"/>
      <c r="M39" s="1">
        <f>PERCENTILE(M2:M32, 0.25)</f>
        <v>-3.338456166666667</v>
      </c>
      <c r="N39" s="1">
        <f t="shared" ref="N39:U39" si="334">PERCENTILE(N2:N32, 0.25)</f>
        <v>-2.6309559999999999</v>
      </c>
      <c r="O39" s="1">
        <f t="shared" si="334"/>
        <v>-3.1378489999999997</v>
      </c>
      <c r="P39" s="1">
        <f t="shared" si="334"/>
        <v>-3.5858780000000001</v>
      </c>
      <c r="Q39" s="1">
        <f t="shared" si="334"/>
        <v>-2.8352661666666661</v>
      </c>
      <c r="R39" s="1">
        <f t="shared" si="334"/>
        <v>-4.6914206666666658</v>
      </c>
      <c r="S39" s="66">
        <f t="shared" si="334"/>
        <v>-3.6046567272727277</v>
      </c>
      <c r="T39" s="66">
        <f t="shared" si="334"/>
        <v>-3.08351</v>
      </c>
      <c r="U39" s="66">
        <f t="shared" si="334"/>
        <v>-2.8824949999999996</v>
      </c>
      <c r="V39" s="105"/>
      <c r="W39" s="8" t="s">
        <v>29</v>
      </c>
      <c r="X39" s="6">
        <f>X4</f>
        <v>0.05</v>
      </c>
      <c r="Y39" s="6">
        <f t="shared" ref="Y39:AF39" si="335">Y4</f>
        <v>0</v>
      </c>
      <c r="Z39" s="6">
        <f t="shared" si="335"/>
        <v>0</v>
      </c>
      <c r="AA39" s="6">
        <f t="shared" si="335"/>
        <v>0.05</v>
      </c>
      <c r="AB39" s="6">
        <f t="shared" si="335"/>
        <v>0</v>
      </c>
      <c r="AC39" s="6">
        <f t="shared" si="335"/>
        <v>0.5</v>
      </c>
      <c r="AD39" s="6">
        <f t="shared" si="335"/>
        <v>0.46741080654466921</v>
      </c>
      <c r="AE39" s="6">
        <f t="shared" si="335"/>
        <v>0</v>
      </c>
      <c r="AF39" s="6">
        <f t="shared" si="335"/>
        <v>0</v>
      </c>
      <c r="AG39" s="7"/>
      <c r="AH39" s="6">
        <f t="shared" si="183"/>
        <v>0.05</v>
      </c>
      <c r="AI39" s="6">
        <f t="shared" si="184"/>
        <v>0</v>
      </c>
      <c r="AJ39" s="6">
        <f t="shared" si="185"/>
        <v>0</v>
      </c>
      <c r="AK39" s="6">
        <f t="shared" si="186"/>
        <v>0.05</v>
      </c>
      <c r="AL39" s="6">
        <f t="shared" si="187"/>
        <v>0</v>
      </c>
      <c r="AM39" s="6">
        <f t="shared" si="188"/>
        <v>1</v>
      </c>
      <c r="AN39" s="6">
        <f t="shared" si="189"/>
        <v>0.46741080654466921</v>
      </c>
      <c r="AO39" s="6">
        <f t="shared" si="190"/>
        <v>0</v>
      </c>
      <c r="AP39" s="6">
        <f t="shared" si="191"/>
        <v>0</v>
      </c>
      <c r="AQ39" s="8" t="s">
        <v>29</v>
      </c>
      <c r="AR39" s="6">
        <f>AR4</f>
        <v>0.18453201888459031</v>
      </c>
      <c r="AS39" s="6">
        <f t="shared" ref="AS39:AZ39" si="336">AS4</f>
        <v>0</v>
      </c>
      <c r="AT39" s="6">
        <f t="shared" si="336"/>
        <v>0</v>
      </c>
      <c r="AU39" s="6">
        <f t="shared" si="336"/>
        <v>0.31202264451373446</v>
      </c>
      <c r="AV39" s="6">
        <f t="shared" si="336"/>
        <v>0</v>
      </c>
      <c r="AW39" s="6">
        <f t="shared" si="336"/>
        <v>0.5</v>
      </c>
      <c r="AX39" s="6">
        <f t="shared" si="336"/>
        <v>0.48657711428024086</v>
      </c>
      <c r="AY39" s="6">
        <f t="shared" si="336"/>
        <v>0</v>
      </c>
      <c r="AZ39" s="6">
        <f t="shared" si="336"/>
        <v>0</v>
      </c>
      <c r="BA39" s="7"/>
      <c r="BB39" s="6">
        <f t="shared" si="193"/>
        <v>0.18453201888459031</v>
      </c>
      <c r="BC39" s="6">
        <f t="shared" si="194"/>
        <v>0</v>
      </c>
      <c r="BD39" s="6">
        <f t="shared" si="195"/>
        <v>0</v>
      </c>
      <c r="BE39" s="6">
        <f t="shared" si="196"/>
        <v>0.31202264451373446</v>
      </c>
      <c r="BF39" s="6">
        <f t="shared" si="197"/>
        <v>0</v>
      </c>
      <c r="BG39" s="6">
        <f t="shared" si="198"/>
        <v>1</v>
      </c>
      <c r="BH39" s="6">
        <f t="shared" si="199"/>
        <v>0.48657711428024086</v>
      </c>
      <c r="BI39" s="6">
        <f t="shared" si="200"/>
        <v>0</v>
      </c>
      <c r="BJ39" s="6">
        <f t="shared" si="201"/>
        <v>0</v>
      </c>
      <c r="BK39" s="8" t="s">
        <v>29</v>
      </c>
      <c r="BL39" s="6">
        <f>BL4</f>
        <v>0.20361794032585345</v>
      </c>
      <c r="BM39" s="6">
        <f t="shared" ref="BM39:BT39" si="337">BM4</f>
        <v>0</v>
      </c>
      <c r="BN39" s="6">
        <f t="shared" si="337"/>
        <v>0.05</v>
      </c>
      <c r="BO39" s="6">
        <f t="shared" si="337"/>
        <v>0.3572284212509918</v>
      </c>
      <c r="BP39" s="6">
        <f t="shared" si="337"/>
        <v>0</v>
      </c>
      <c r="BQ39" s="6">
        <f t="shared" si="337"/>
        <v>0.5</v>
      </c>
      <c r="BR39" s="6">
        <f t="shared" si="337"/>
        <v>0.48815925626268158</v>
      </c>
      <c r="BS39" s="6">
        <f t="shared" si="337"/>
        <v>0</v>
      </c>
      <c r="BT39" s="6">
        <f t="shared" si="337"/>
        <v>0</v>
      </c>
      <c r="BU39" s="7"/>
      <c r="BV39" s="6">
        <f t="shared" si="203"/>
        <v>0.20361794032585345</v>
      </c>
      <c r="BW39" s="6">
        <f t="shared" si="204"/>
        <v>0</v>
      </c>
      <c r="BX39" s="6">
        <f t="shared" si="205"/>
        <v>0.05</v>
      </c>
      <c r="BY39" s="6">
        <f t="shared" si="206"/>
        <v>0.3572284212509918</v>
      </c>
      <c r="BZ39" s="6">
        <f t="shared" si="207"/>
        <v>0</v>
      </c>
      <c r="CA39" s="6">
        <f t="shared" si="208"/>
        <v>1</v>
      </c>
      <c r="CB39" s="6">
        <f t="shared" si="209"/>
        <v>0.48815925626268158</v>
      </c>
      <c r="CC39" s="6">
        <f t="shared" si="210"/>
        <v>0</v>
      </c>
      <c r="CD39" s="6">
        <f t="shared" si="211"/>
        <v>0</v>
      </c>
      <c r="CE39" s="8" t="s">
        <v>29</v>
      </c>
      <c r="CF39" s="6">
        <f>CF4</f>
        <v>0.27860733183564002</v>
      </c>
      <c r="CG39" s="6">
        <f t="shared" ref="CG39:CN39" si="338">CG4</f>
        <v>0</v>
      </c>
      <c r="CH39" s="6">
        <f t="shared" si="338"/>
        <v>6.541065285949664E-2</v>
      </c>
      <c r="CI39" s="6">
        <f t="shared" si="338"/>
        <v>0.3978743758633338</v>
      </c>
      <c r="CJ39" s="6">
        <f t="shared" si="338"/>
        <v>0.05</v>
      </c>
      <c r="CK39" s="6">
        <f t="shared" si="338"/>
        <v>0.5</v>
      </c>
      <c r="CL39" s="6">
        <f t="shared" si="338"/>
        <v>0.48949554839062409</v>
      </c>
      <c r="CM39" s="6">
        <f t="shared" si="338"/>
        <v>0</v>
      </c>
      <c r="CN39" s="6">
        <f t="shared" si="338"/>
        <v>0</v>
      </c>
      <c r="CO39" s="7"/>
      <c r="CP39" s="6">
        <f t="shared" si="213"/>
        <v>0.27860733183564002</v>
      </c>
      <c r="CQ39" s="6">
        <f t="shared" si="214"/>
        <v>0</v>
      </c>
      <c r="CR39" s="6">
        <f t="shared" si="215"/>
        <v>6.541065285949664E-2</v>
      </c>
      <c r="CS39" s="6">
        <f t="shared" si="216"/>
        <v>0.3978743758633338</v>
      </c>
      <c r="CT39" s="6">
        <f t="shared" si="217"/>
        <v>0.1</v>
      </c>
      <c r="CU39" s="6">
        <f t="shared" si="218"/>
        <v>1</v>
      </c>
      <c r="CV39" s="6">
        <f t="shared" si="219"/>
        <v>0.48949554839062409</v>
      </c>
      <c r="CW39" s="6">
        <f t="shared" si="220"/>
        <v>0</v>
      </c>
      <c r="CX39" s="6">
        <f t="shared" si="221"/>
        <v>0</v>
      </c>
      <c r="CY39" s="8" t="s">
        <v>29</v>
      </c>
      <c r="CZ39" s="6">
        <f>CZ4</f>
        <v>0.30996892551271071</v>
      </c>
      <c r="DA39" s="6">
        <f t="shared" ref="DA39:DH39" si="339">DA4</f>
        <v>0</v>
      </c>
      <c r="DB39" s="6">
        <f t="shared" si="339"/>
        <v>8.0811132891802723E-2</v>
      </c>
      <c r="DC39" s="6">
        <f t="shared" si="339"/>
        <v>0.40348122186836322</v>
      </c>
      <c r="DD39" s="6">
        <f t="shared" si="339"/>
        <v>0.05</v>
      </c>
      <c r="DE39" s="6">
        <f t="shared" si="339"/>
        <v>0.5</v>
      </c>
      <c r="DF39" s="6">
        <f t="shared" si="339"/>
        <v>0.49036916024963911</v>
      </c>
      <c r="DG39" s="6">
        <f t="shared" si="339"/>
        <v>0</v>
      </c>
      <c r="DH39" s="6">
        <f t="shared" si="339"/>
        <v>0</v>
      </c>
      <c r="DI39" s="7"/>
      <c r="DJ39" s="6">
        <f t="shared" si="223"/>
        <v>0.30996892551271071</v>
      </c>
      <c r="DK39" s="6">
        <f t="shared" si="224"/>
        <v>0</v>
      </c>
      <c r="DL39" s="6">
        <f t="shared" si="225"/>
        <v>8.0811132891802723E-2</v>
      </c>
      <c r="DM39" s="6">
        <f t="shared" si="226"/>
        <v>0.40348122186836322</v>
      </c>
      <c r="DN39" s="6">
        <f t="shared" si="227"/>
        <v>0.1</v>
      </c>
      <c r="DO39" s="6">
        <f t="shared" si="228"/>
        <v>1</v>
      </c>
      <c r="DP39" s="6">
        <f t="shared" si="229"/>
        <v>0.49036916024963911</v>
      </c>
      <c r="DQ39" s="6">
        <f t="shared" si="230"/>
        <v>0</v>
      </c>
      <c r="DR39" s="6">
        <f t="shared" si="231"/>
        <v>0</v>
      </c>
    </row>
    <row r="40" spans="1:203" x14ac:dyDescent="0.25">
      <c r="A40" s="10" t="s">
        <v>168</v>
      </c>
      <c r="C40" s="1">
        <f>PERCENTILE(C2:C33, 0.3)</f>
        <v>-0.68505358571428643</v>
      </c>
      <c r="D40" s="1">
        <f t="shared" ref="D40:K40" si="340">PERCENTILE(D2:D33, 0.3)</f>
        <v>-1.2203487</v>
      </c>
      <c r="E40" s="1">
        <f t="shared" si="340"/>
        <v>-0.9379605333333334</v>
      </c>
      <c r="F40" s="1">
        <f t="shared" si="340"/>
        <v>-0.76407342857142879</v>
      </c>
      <c r="G40" s="1">
        <f t="shared" si="340"/>
        <v>-0.94639249999999997</v>
      </c>
      <c r="H40" s="1">
        <f t="shared" si="340"/>
        <v>-0.48662271428571463</v>
      </c>
      <c r="I40" s="66">
        <f t="shared" si="340"/>
        <v>-0.22311399134199136</v>
      </c>
      <c r="J40" s="66">
        <f t="shared" si="340"/>
        <v>-0.95973124285714306</v>
      </c>
      <c r="K40" s="66">
        <f t="shared" si="340"/>
        <v>-0.85428916666666677</v>
      </c>
      <c r="L40" s="7"/>
      <c r="M40" s="1">
        <f>PERCENTILE(M2:M32, 0.3)</f>
        <v>-2.5125586666666662</v>
      </c>
      <c r="N40" s="1">
        <f t="shared" ref="N40:U40" si="341">PERCENTILE(N2:N32, 0.3)</f>
        <v>-2.5833246666666669</v>
      </c>
      <c r="O40" s="1">
        <f t="shared" si="341"/>
        <v>-2.5609970000000004</v>
      </c>
      <c r="P40" s="1">
        <f t="shared" si="341"/>
        <v>-3.0756560000000004</v>
      </c>
      <c r="Q40" s="1">
        <f t="shared" si="341"/>
        <v>-2.7797686666666666</v>
      </c>
      <c r="R40" s="1">
        <f t="shared" si="341"/>
        <v>-2.8754866666666663</v>
      </c>
      <c r="S40" s="66">
        <f t="shared" si="341"/>
        <v>-3.0681999566693205</v>
      </c>
      <c r="T40" s="66">
        <f t="shared" si="341"/>
        <v>-2.0785513333333334</v>
      </c>
      <c r="U40" s="66">
        <f t="shared" si="341"/>
        <v>-2.0154453333333331</v>
      </c>
      <c r="V40" s="105"/>
      <c r="W40" s="8" t="s">
        <v>57</v>
      </c>
      <c r="X40" s="6">
        <f t="shared" ref="X40" si="342">AH4</f>
        <v>0</v>
      </c>
      <c r="Y40" s="6">
        <f t="shared" ref="Y40" si="343">AI4</f>
        <v>0</v>
      </c>
      <c r="Z40" s="6">
        <f t="shared" ref="Z40" si="344">AJ4</f>
        <v>0</v>
      </c>
      <c r="AA40" s="6">
        <f t="shared" ref="AA40" si="345">AK4</f>
        <v>0</v>
      </c>
      <c r="AB40" s="6">
        <f t="shared" ref="AB40" si="346">AL4</f>
        <v>0</v>
      </c>
      <c r="AC40" s="6">
        <f t="shared" ref="AC40" si="347">AM4</f>
        <v>0.5</v>
      </c>
      <c r="AD40" s="6">
        <f t="shared" ref="AD40" si="348">AN4</f>
        <v>0</v>
      </c>
      <c r="AE40" s="6">
        <f t="shared" ref="AE40" si="349">AO4</f>
        <v>0</v>
      </c>
      <c r="AF40" s="6">
        <f t="shared" ref="AF40" si="350">AP4</f>
        <v>0</v>
      </c>
      <c r="AG40" s="7"/>
      <c r="AH40" s="6">
        <f t="shared" si="183"/>
        <v>0</v>
      </c>
      <c r="AI40" s="6">
        <f t="shared" si="184"/>
        <v>0</v>
      </c>
      <c r="AJ40" s="6">
        <f t="shared" si="185"/>
        <v>0</v>
      </c>
      <c r="AK40" s="6">
        <f t="shared" si="186"/>
        <v>0</v>
      </c>
      <c r="AL40" s="6">
        <f t="shared" si="187"/>
        <v>0</v>
      </c>
      <c r="AM40" s="6">
        <f t="shared" si="188"/>
        <v>0.5</v>
      </c>
      <c r="AN40" s="6">
        <f t="shared" si="189"/>
        <v>0</v>
      </c>
      <c r="AO40" s="6">
        <f t="shared" si="190"/>
        <v>0</v>
      </c>
      <c r="AP40" s="6">
        <f t="shared" si="191"/>
        <v>0</v>
      </c>
      <c r="AQ40" s="8" t="s">
        <v>57</v>
      </c>
      <c r="AR40" s="6">
        <f t="shared" ref="AR40" si="351">BB4</f>
        <v>0</v>
      </c>
      <c r="AS40" s="6">
        <f t="shared" ref="AS40" si="352">BC4</f>
        <v>0</v>
      </c>
      <c r="AT40" s="6">
        <f t="shared" ref="AT40" si="353">BD4</f>
        <v>0</v>
      </c>
      <c r="AU40" s="6">
        <f t="shared" ref="AU40" si="354">BE4</f>
        <v>0</v>
      </c>
      <c r="AV40" s="6">
        <f t="shared" ref="AV40" si="355">BF4</f>
        <v>0</v>
      </c>
      <c r="AW40" s="6">
        <f t="shared" ref="AW40" si="356">BG4</f>
        <v>0.5</v>
      </c>
      <c r="AX40" s="6">
        <f t="shared" ref="AX40" si="357">BH4</f>
        <v>0</v>
      </c>
      <c r="AY40" s="6">
        <f t="shared" ref="AY40" si="358">BI4</f>
        <v>0</v>
      </c>
      <c r="AZ40" s="6">
        <f t="shared" ref="AZ40" si="359">BJ4</f>
        <v>0</v>
      </c>
      <c r="BA40" s="7"/>
      <c r="BB40" s="6">
        <f t="shared" si="193"/>
        <v>0</v>
      </c>
      <c r="BC40" s="6">
        <f t="shared" si="194"/>
        <v>0</v>
      </c>
      <c r="BD40" s="6">
        <f t="shared" si="195"/>
        <v>0</v>
      </c>
      <c r="BE40" s="6">
        <f t="shared" si="196"/>
        <v>0</v>
      </c>
      <c r="BF40" s="6">
        <f t="shared" si="197"/>
        <v>0</v>
      </c>
      <c r="BG40" s="6">
        <f t="shared" si="198"/>
        <v>0.5</v>
      </c>
      <c r="BH40" s="6">
        <f t="shared" si="199"/>
        <v>0</v>
      </c>
      <c r="BI40" s="6">
        <f t="shared" si="200"/>
        <v>0</v>
      </c>
      <c r="BJ40" s="6">
        <f t="shared" si="201"/>
        <v>0</v>
      </c>
      <c r="BK40" s="8" t="s">
        <v>57</v>
      </c>
      <c r="BL40" s="6">
        <f t="shared" ref="BL40" si="360">BV4</f>
        <v>0</v>
      </c>
      <c r="BM40" s="6">
        <f t="shared" ref="BM40" si="361">BW4</f>
        <v>0</v>
      </c>
      <c r="BN40" s="6">
        <f t="shared" ref="BN40" si="362">BX4</f>
        <v>0</v>
      </c>
      <c r="BO40" s="6">
        <f t="shared" ref="BO40" si="363">BY4</f>
        <v>0</v>
      </c>
      <c r="BP40" s="6">
        <f t="shared" ref="BP40" si="364">BZ4</f>
        <v>0</v>
      </c>
      <c r="BQ40" s="6">
        <f t="shared" ref="BQ40" si="365">CA4</f>
        <v>0.5</v>
      </c>
      <c r="BR40" s="6">
        <f t="shared" ref="BR40" si="366">CB4</f>
        <v>0</v>
      </c>
      <c r="BS40" s="6">
        <f t="shared" ref="BS40" si="367">CC4</f>
        <v>0</v>
      </c>
      <c r="BT40" s="6">
        <f t="shared" ref="BT40" si="368">CD4</f>
        <v>0</v>
      </c>
      <c r="BU40" s="7"/>
      <c r="BV40" s="6">
        <f t="shared" si="203"/>
        <v>0</v>
      </c>
      <c r="BW40" s="6">
        <f t="shared" si="204"/>
        <v>0</v>
      </c>
      <c r="BX40" s="6">
        <f t="shared" si="205"/>
        <v>0</v>
      </c>
      <c r="BY40" s="6">
        <f t="shared" si="206"/>
        <v>0</v>
      </c>
      <c r="BZ40" s="6">
        <f t="shared" si="207"/>
        <v>0</v>
      </c>
      <c r="CA40" s="6">
        <f t="shared" si="208"/>
        <v>0.5</v>
      </c>
      <c r="CB40" s="6">
        <f t="shared" si="209"/>
        <v>0</v>
      </c>
      <c r="CC40" s="6">
        <f t="shared" si="210"/>
        <v>0</v>
      </c>
      <c r="CD40" s="6">
        <f t="shared" si="211"/>
        <v>0</v>
      </c>
      <c r="CE40" s="8" t="s">
        <v>57</v>
      </c>
      <c r="CF40" s="6">
        <f t="shared" ref="CF40" si="369">CP4</f>
        <v>0</v>
      </c>
      <c r="CG40" s="6">
        <f t="shared" ref="CG40" si="370">CQ4</f>
        <v>0</v>
      </c>
      <c r="CH40" s="6">
        <f t="shared" ref="CH40" si="371">CR4</f>
        <v>0</v>
      </c>
      <c r="CI40" s="6">
        <f t="shared" ref="CI40" si="372">CS4</f>
        <v>0</v>
      </c>
      <c r="CJ40" s="6">
        <f t="shared" ref="CJ40" si="373">CT4</f>
        <v>0.05</v>
      </c>
      <c r="CK40" s="6">
        <f t="shared" ref="CK40" si="374">CU4</f>
        <v>0.5</v>
      </c>
      <c r="CL40" s="6">
        <f t="shared" ref="CL40" si="375">CV4</f>
        <v>0</v>
      </c>
      <c r="CM40" s="6">
        <f t="shared" ref="CM40" si="376">CW4</f>
        <v>0</v>
      </c>
      <c r="CN40" s="6">
        <f t="shared" ref="CN40" si="377">CX4</f>
        <v>0</v>
      </c>
      <c r="CO40" s="7"/>
      <c r="CP40" s="6">
        <f t="shared" si="213"/>
        <v>0</v>
      </c>
      <c r="CQ40" s="6">
        <f t="shared" si="214"/>
        <v>0</v>
      </c>
      <c r="CR40" s="6">
        <f t="shared" si="215"/>
        <v>0</v>
      </c>
      <c r="CS40" s="6">
        <f t="shared" si="216"/>
        <v>0</v>
      </c>
      <c r="CT40" s="6">
        <f t="shared" si="217"/>
        <v>0.05</v>
      </c>
      <c r="CU40" s="6">
        <f t="shared" si="218"/>
        <v>0.5</v>
      </c>
      <c r="CV40" s="6">
        <f t="shared" si="219"/>
        <v>0</v>
      </c>
      <c r="CW40" s="6">
        <f t="shared" si="220"/>
        <v>0</v>
      </c>
      <c r="CX40" s="6">
        <f t="shared" si="221"/>
        <v>0</v>
      </c>
      <c r="CY40" s="8" t="s">
        <v>57</v>
      </c>
      <c r="CZ40" s="6">
        <f t="shared" ref="CZ40" si="378">DJ4</f>
        <v>0</v>
      </c>
      <c r="DA40" s="6">
        <f t="shared" ref="DA40" si="379">DK4</f>
        <v>0</v>
      </c>
      <c r="DB40" s="6">
        <f t="shared" ref="DB40" si="380">DL4</f>
        <v>0</v>
      </c>
      <c r="DC40" s="6">
        <f t="shared" ref="DC40" si="381">DM4</f>
        <v>0</v>
      </c>
      <c r="DD40" s="6">
        <f t="shared" ref="DD40" si="382">DN4</f>
        <v>0.05</v>
      </c>
      <c r="DE40" s="6">
        <f t="shared" ref="DE40" si="383">DO4</f>
        <v>0.5</v>
      </c>
      <c r="DF40" s="6">
        <f t="shared" ref="DF40" si="384">DP4</f>
        <v>0</v>
      </c>
      <c r="DG40" s="6">
        <f t="shared" ref="DG40" si="385">DQ4</f>
        <v>0</v>
      </c>
      <c r="DH40" s="6">
        <f t="shared" ref="DH40" si="386">DR4</f>
        <v>0</v>
      </c>
      <c r="DI40" s="7"/>
      <c r="DJ40" s="6">
        <f t="shared" si="223"/>
        <v>0</v>
      </c>
      <c r="DK40" s="6">
        <f t="shared" si="224"/>
        <v>0</v>
      </c>
      <c r="DL40" s="6">
        <f t="shared" si="225"/>
        <v>0</v>
      </c>
      <c r="DM40" s="6">
        <f t="shared" si="226"/>
        <v>0</v>
      </c>
      <c r="DN40" s="6">
        <f t="shared" si="227"/>
        <v>0.05</v>
      </c>
      <c r="DO40" s="6">
        <f t="shared" si="228"/>
        <v>0.5</v>
      </c>
      <c r="DP40" s="6">
        <f t="shared" si="229"/>
        <v>0</v>
      </c>
      <c r="DQ40" s="6">
        <f t="shared" si="230"/>
        <v>0</v>
      </c>
      <c r="DR40" s="6">
        <f t="shared" si="231"/>
        <v>0</v>
      </c>
    </row>
    <row r="41" spans="1:203" s="7" customFormat="1" ht="15" customHeight="1" x14ac:dyDescent="0.25">
      <c r="A41" s="9" t="s">
        <v>176</v>
      </c>
      <c r="B41" s="98" t="s">
        <v>13</v>
      </c>
      <c r="C41" s="8" t="s">
        <v>3</v>
      </c>
      <c r="D41" s="8" t="s">
        <v>5</v>
      </c>
      <c r="E41" s="8" t="s">
        <v>6</v>
      </c>
      <c r="F41" s="8" t="s">
        <v>7</v>
      </c>
      <c r="G41" s="8" t="s">
        <v>2</v>
      </c>
      <c r="H41" s="8" t="s">
        <v>8</v>
      </c>
      <c r="I41" s="64" t="s">
        <v>264</v>
      </c>
      <c r="J41" s="64" t="s">
        <v>271</v>
      </c>
      <c r="K41" s="64" t="s">
        <v>272</v>
      </c>
      <c r="L41" s="98" t="s">
        <v>14</v>
      </c>
      <c r="M41" s="8" t="s">
        <v>3</v>
      </c>
      <c r="N41" s="8" t="s">
        <v>5</v>
      </c>
      <c r="O41" s="8" t="s">
        <v>6</v>
      </c>
      <c r="P41" s="8" t="s">
        <v>7</v>
      </c>
      <c r="Q41" s="8" t="s">
        <v>2</v>
      </c>
      <c r="R41" s="8" t="s">
        <v>8</v>
      </c>
      <c r="S41" s="64" t="s">
        <v>264</v>
      </c>
      <c r="T41" s="64" t="s">
        <v>271</v>
      </c>
      <c r="U41" s="64" t="s">
        <v>272</v>
      </c>
      <c r="V41" s="105"/>
      <c r="W41" s="8" t="s">
        <v>30</v>
      </c>
      <c r="X41" s="6">
        <f>X5</f>
        <v>0</v>
      </c>
      <c r="Y41" s="6">
        <f t="shared" ref="Y41:AF41" si="387">Y5</f>
        <v>0</v>
      </c>
      <c r="Z41" s="6">
        <f t="shared" si="387"/>
        <v>0</v>
      </c>
      <c r="AA41" s="6">
        <f t="shared" si="387"/>
        <v>0</v>
      </c>
      <c r="AB41" s="6">
        <f t="shared" si="387"/>
        <v>0</v>
      </c>
      <c r="AC41" s="6">
        <f t="shared" si="387"/>
        <v>0</v>
      </c>
      <c r="AD41" s="6">
        <f t="shared" si="387"/>
        <v>0</v>
      </c>
      <c r="AE41" s="6">
        <f t="shared" si="387"/>
        <v>0</v>
      </c>
      <c r="AF41" s="6">
        <f t="shared" si="387"/>
        <v>0</v>
      </c>
      <c r="AG41" s="4"/>
      <c r="AH41" s="6">
        <f t="shared" si="183"/>
        <v>0</v>
      </c>
      <c r="AI41" s="6">
        <f t="shared" si="184"/>
        <v>0</v>
      </c>
      <c r="AJ41" s="6">
        <f t="shared" si="185"/>
        <v>0.5</v>
      </c>
      <c r="AK41" s="6">
        <f t="shared" si="186"/>
        <v>0</v>
      </c>
      <c r="AL41" s="6">
        <f t="shared" si="187"/>
        <v>0.5</v>
      </c>
      <c r="AM41" s="6">
        <f t="shared" si="188"/>
        <v>0</v>
      </c>
      <c r="AN41" s="6">
        <f t="shared" si="189"/>
        <v>0</v>
      </c>
      <c r="AO41" s="6">
        <f t="shared" si="190"/>
        <v>0.5</v>
      </c>
      <c r="AP41" s="6">
        <f t="shared" si="191"/>
        <v>0.5</v>
      </c>
      <c r="AQ41" s="8" t="s">
        <v>30</v>
      </c>
      <c r="AR41" s="6">
        <f>AR5</f>
        <v>0</v>
      </c>
      <c r="AS41" s="6">
        <f t="shared" ref="AS41:AZ41" si="388">AS5</f>
        <v>0</v>
      </c>
      <c r="AT41" s="6">
        <f t="shared" si="388"/>
        <v>0</v>
      </c>
      <c r="AU41" s="6">
        <f t="shared" si="388"/>
        <v>0</v>
      </c>
      <c r="AV41" s="6">
        <f t="shared" si="388"/>
        <v>0</v>
      </c>
      <c r="AW41" s="6">
        <f t="shared" si="388"/>
        <v>0</v>
      </c>
      <c r="AX41" s="6">
        <f t="shared" si="388"/>
        <v>0</v>
      </c>
      <c r="AY41" s="6">
        <f t="shared" si="388"/>
        <v>0</v>
      </c>
      <c r="AZ41" s="6">
        <f t="shared" si="388"/>
        <v>0</v>
      </c>
      <c r="BA41" s="4"/>
      <c r="BB41" s="6">
        <f t="shared" si="193"/>
        <v>0.05</v>
      </c>
      <c r="BC41" s="6">
        <f t="shared" si="194"/>
        <v>0.16242431114846845</v>
      </c>
      <c r="BD41" s="6">
        <f t="shared" si="195"/>
        <v>0.5</v>
      </c>
      <c r="BE41" s="6">
        <f t="shared" si="196"/>
        <v>0</v>
      </c>
      <c r="BF41" s="6">
        <f t="shared" si="197"/>
        <v>0.5</v>
      </c>
      <c r="BG41" s="6">
        <f t="shared" si="198"/>
        <v>0</v>
      </c>
      <c r="BH41" s="6">
        <f t="shared" si="199"/>
        <v>7.0320635479476326E-2</v>
      </c>
      <c r="BI41" s="6">
        <f t="shared" si="200"/>
        <v>0.5</v>
      </c>
      <c r="BJ41" s="6">
        <f t="shared" si="201"/>
        <v>0.5</v>
      </c>
      <c r="BK41" s="8" t="s">
        <v>30</v>
      </c>
      <c r="BL41" s="6">
        <f>BL5</f>
        <v>0</v>
      </c>
      <c r="BM41" s="6">
        <f t="shared" ref="BM41:BT41" si="389">BM5</f>
        <v>0</v>
      </c>
      <c r="BN41" s="6">
        <f t="shared" si="389"/>
        <v>0</v>
      </c>
      <c r="BO41" s="6">
        <f t="shared" si="389"/>
        <v>0</v>
      </c>
      <c r="BP41" s="6">
        <f t="shared" si="389"/>
        <v>0</v>
      </c>
      <c r="BQ41" s="6">
        <f t="shared" si="389"/>
        <v>0</v>
      </c>
      <c r="BR41" s="6">
        <f t="shared" si="389"/>
        <v>0</v>
      </c>
      <c r="BS41" s="6">
        <f t="shared" si="389"/>
        <v>0</v>
      </c>
      <c r="BT41" s="6">
        <f t="shared" si="389"/>
        <v>0</v>
      </c>
      <c r="BU41" s="4"/>
      <c r="BV41" s="6">
        <f t="shared" si="203"/>
        <v>0.11533858049304815</v>
      </c>
      <c r="BW41" s="6">
        <f t="shared" si="204"/>
        <v>0.27306138814846148</v>
      </c>
      <c r="BX41" s="6">
        <f t="shared" si="205"/>
        <v>0.5</v>
      </c>
      <c r="BY41" s="6">
        <f t="shared" si="206"/>
        <v>5.2768184117445306E-2</v>
      </c>
      <c r="BZ41" s="6">
        <f t="shared" si="207"/>
        <v>0.5</v>
      </c>
      <c r="CA41" s="6">
        <f t="shared" si="208"/>
        <v>0</v>
      </c>
      <c r="CB41" s="6">
        <f t="shared" si="209"/>
        <v>0.15592324370536545</v>
      </c>
      <c r="CC41" s="6">
        <f t="shared" si="210"/>
        <v>0.5</v>
      </c>
      <c r="CD41" s="6">
        <f t="shared" si="211"/>
        <v>0.5</v>
      </c>
      <c r="CE41" s="8" t="s">
        <v>30</v>
      </c>
      <c r="CF41" s="6">
        <f>CF5</f>
        <v>0</v>
      </c>
      <c r="CG41" s="6">
        <f t="shared" ref="CG41:CN41" si="390">CG5</f>
        <v>0</v>
      </c>
      <c r="CH41" s="6">
        <f t="shared" si="390"/>
        <v>0</v>
      </c>
      <c r="CI41" s="6">
        <f t="shared" si="390"/>
        <v>0</v>
      </c>
      <c r="CJ41" s="6">
        <f t="shared" si="390"/>
        <v>0</v>
      </c>
      <c r="CK41" s="6">
        <f t="shared" si="390"/>
        <v>0</v>
      </c>
      <c r="CL41" s="6">
        <f t="shared" si="390"/>
        <v>0</v>
      </c>
      <c r="CM41" s="6">
        <f t="shared" si="390"/>
        <v>0</v>
      </c>
      <c r="CN41" s="6">
        <f t="shared" si="390"/>
        <v>0</v>
      </c>
      <c r="CO41" s="4"/>
      <c r="CP41" s="6">
        <f t="shared" si="213"/>
        <v>0.12571052962033274</v>
      </c>
      <c r="CQ41" s="6">
        <f t="shared" si="214"/>
        <v>0.35639689753154724</v>
      </c>
      <c r="CR41" s="6">
        <f t="shared" si="215"/>
        <v>0.5</v>
      </c>
      <c r="CS41" s="6">
        <f t="shared" si="216"/>
        <v>7.3826458807390805E-2</v>
      </c>
      <c r="CT41" s="6">
        <f t="shared" si="217"/>
        <v>0.5</v>
      </c>
      <c r="CU41" s="6">
        <f t="shared" si="218"/>
        <v>0</v>
      </c>
      <c r="CV41" s="6">
        <f t="shared" si="219"/>
        <v>0.2236866227827036</v>
      </c>
      <c r="CW41" s="6">
        <f t="shared" si="220"/>
        <v>0.5</v>
      </c>
      <c r="CX41" s="6">
        <f t="shared" si="221"/>
        <v>0.5</v>
      </c>
      <c r="CY41" s="8" t="s">
        <v>30</v>
      </c>
      <c r="CZ41" s="6">
        <f>CZ5</f>
        <v>0</v>
      </c>
      <c r="DA41" s="6">
        <f t="shared" ref="DA41:DH41" si="391">DA5</f>
        <v>0</v>
      </c>
      <c r="DB41" s="6">
        <f t="shared" si="391"/>
        <v>0</v>
      </c>
      <c r="DC41" s="6">
        <f t="shared" si="391"/>
        <v>0</v>
      </c>
      <c r="DD41" s="6">
        <f t="shared" si="391"/>
        <v>0</v>
      </c>
      <c r="DE41" s="6">
        <f t="shared" si="391"/>
        <v>0</v>
      </c>
      <c r="DF41" s="6">
        <f t="shared" si="391"/>
        <v>0</v>
      </c>
      <c r="DG41" s="6">
        <f t="shared" si="391"/>
        <v>0</v>
      </c>
      <c r="DH41" s="6">
        <f t="shared" si="391"/>
        <v>0</v>
      </c>
      <c r="DI41" s="4"/>
      <c r="DJ41" s="6">
        <f t="shared" si="223"/>
        <v>0.21950078410185708</v>
      </c>
      <c r="DK41" s="6">
        <f t="shared" si="224"/>
        <v>0.35837107467952112</v>
      </c>
      <c r="DL41" s="6">
        <f t="shared" si="225"/>
        <v>0.5</v>
      </c>
      <c r="DM41" s="6">
        <f t="shared" si="226"/>
        <v>0.14407872121003781</v>
      </c>
      <c r="DN41" s="6">
        <f t="shared" si="227"/>
        <v>0.5</v>
      </c>
      <c r="DO41" s="6">
        <f t="shared" si="228"/>
        <v>0</v>
      </c>
      <c r="DP41" s="6">
        <f t="shared" si="229"/>
        <v>0.2510379829382634</v>
      </c>
      <c r="DQ41" s="6">
        <f t="shared" si="230"/>
        <v>0.5</v>
      </c>
      <c r="DR41" s="6">
        <f t="shared" si="231"/>
        <v>0.5</v>
      </c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</row>
    <row r="42" spans="1:203" s="5" customFormat="1" x14ac:dyDescent="0.25">
      <c r="A42" s="11" t="s">
        <v>12</v>
      </c>
      <c r="B42" s="98"/>
      <c r="C42" s="12">
        <v>0.5</v>
      </c>
      <c r="D42" s="12">
        <v>0.5</v>
      </c>
      <c r="E42" s="12">
        <v>0.5</v>
      </c>
      <c r="F42" s="12">
        <v>0.5</v>
      </c>
      <c r="G42" s="12">
        <v>0.5</v>
      </c>
      <c r="H42" s="12">
        <v>0.5</v>
      </c>
      <c r="I42" s="67">
        <v>0.5</v>
      </c>
      <c r="J42" s="67">
        <v>0.5</v>
      </c>
      <c r="K42" s="67">
        <v>0.5</v>
      </c>
      <c r="L42" s="98"/>
      <c r="M42" s="12">
        <v>0.5</v>
      </c>
      <c r="N42" s="12">
        <v>0.5</v>
      </c>
      <c r="O42" s="12">
        <v>0.5</v>
      </c>
      <c r="P42" s="12">
        <v>0.5</v>
      </c>
      <c r="Q42" s="12">
        <v>0.5</v>
      </c>
      <c r="R42" s="12">
        <v>0.5</v>
      </c>
      <c r="S42" s="67">
        <v>0.5</v>
      </c>
      <c r="T42" s="67">
        <v>0.5</v>
      </c>
      <c r="U42" s="67">
        <v>0.5</v>
      </c>
      <c r="V42" s="105"/>
      <c r="W42" s="8" t="s">
        <v>58</v>
      </c>
      <c r="X42" s="6">
        <f t="shared" ref="X42" si="392">AH5</f>
        <v>0</v>
      </c>
      <c r="Y42" s="6">
        <f t="shared" ref="Y42" si="393">AI5</f>
        <v>0</v>
      </c>
      <c r="Z42" s="6">
        <f t="shared" ref="Z42" si="394">AJ5</f>
        <v>0.5</v>
      </c>
      <c r="AA42" s="6">
        <f t="shared" ref="AA42" si="395">AK5</f>
        <v>0</v>
      </c>
      <c r="AB42" s="6">
        <f t="shared" ref="AB42" si="396">AL5</f>
        <v>0.5</v>
      </c>
      <c r="AC42" s="6">
        <f t="shared" ref="AC42" si="397">AM5</f>
        <v>0</v>
      </c>
      <c r="AD42" s="6">
        <f t="shared" ref="AD42" si="398">AN5</f>
        <v>0</v>
      </c>
      <c r="AE42" s="6">
        <f t="shared" ref="AE42" si="399">AO5</f>
        <v>0.5</v>
      </c>
      <c r="AF42" s="6">
        <f t="shared" ref="AF42" si="400">AP5</f>
        <v>0.5</v>
      </c>
      <c r="AG42" s="4"/>
      <c r="AH42" s="6">
        <f t="shared" si="183"/>
        <v>0</v>
      </c>
      <c r="AI42" s="6">
        <f t="shared" si="184"/>
        <v>0</v>
      </c>
      <c r="AJ42" s="6">
        <f t="shared" si="185"/>
        <v>0.5</v>
      </c>
      <c r="AK42" s="6">
        <f t="shared" si="186"/>
        <v>0</v>
      </c>
      <c r="AL42" s="6">
        <f t="shared" si="187"/>
        <v>0.5</v>
      </c>
      <c r="AM42" s="6">
        <f t="shared" si="188"/>
        <v>0</v>
      </c>
      <c r="AN42" s="6">
        <f t="shared" si="189"/>
        <v>0</v>
      </c>
      <c r="AO42" s="6">
        <f t="shared" si="190"/>
        <v>0.5</v>
      </c>
      <c r="AP42" s="6">
        <f t="shared" si="191"/>
        <v>0.5</v>
      </c>
      <c r="AQ42" s="8" t="s">
        <v>58</v>
      </c>
      <c r="AR42" s="6">
        <f t="shared" ref="AR42" si="401">BB5</f>
        <v>0.05</v>
      </c>
      <c r="AS42" s="6">
        <f t="shared" ref="AS42" si="402">BC5</f>
        <v>0.16242431114846845</v>
      </c>
      <c r="AT42" s="6">
        <f t="shared" ref="AT42" si="403">BD5</f>
        <v>0.5</v>
      </c>
      <c r="AU42" s="6">
        <f t="shared" ref="AU42" si="404">BE5</f>
        <v>0</v>
      </c>
      <c r="AV42" s="6">
        <f t="shared" ref="AV42" si="405">BF5</f>
        <v>0.5</v>
      </c>
      <c r="AW42" s="6">
        <f t="shared" ref="AW42" si="406">BG5</f>
        <v>0</v>
      </c>
      <c r="AX42" s="6">
        <f t="shared" ref="AX42" si="407">BH5</f>
        <v>7.0320635479476326E-2</v>
      </c>
      <c r="AY42" s="6">
        <f t="shared" ref="AY42" si="408">BI5</f>
        <v>0.5</v>
      </c>
      <c r="AZ42" s="6">
        <f t="shared" ref="AZ42" si="409">BJ5</f>
        <v>0.5</v>
      </c>
      <c r="BA42" s="4"/>
      <c r="BB42" s="6">
        <f t="shared" si="193"/>
        <v>0.05</v>
      </c>
      <c r="BC42" s="6">
        <f t="shared" si="194"/>
        <v>0.16242431114846845</v>
      </c>
      <c r="BD42" s="6">
        <f t="shared" si="195"/>
        <v>0.5</v>
      </c>
      <c r="BE42" s="6">
        <f t="shared" si="196"/>
        <v>0</v>
      </c>
      <c r="BF42" s="6">
        <f t="shared" si="197"/>
        <v>0.5</v>
      </c>
      <c r="BG42" s="6">
        <f t="shared" si="198"/>
        <v>0</v>
      </c>
      <c r="BH42" s="6">
        <f t="shared" si="199"/>
        <v>7.0320635479476326E-2</v>
      </c>
      <c r="BI42" s="6">
        <f t="shared" si="200"/>
        <v>0.5</v>
      </c>
      <c r="BJ42" s="6">
        <f t="shared" si="201"/>
        <v>0.5</v>
      </c>
      <c r="BK42" s="8" t="s">
        <v>58</v>
      </c>
      <c r="BL42" s="6">
        <f t="shared" ref="BL42" si="410">BV5</f>
        <v>0.11533858049304815</v>
      </c>
      <c r="BM42" s="6">
        <f t="shared" ref="BM42" si="411">BW5</f>
        <v>0.27306138814846148</v>
      </c>
      <c r="BN42" s="6">
        <f t="shared" ref="BN42" si="412">BX5</f>
        <v>0.5</v>
      </c>
      <c r="BO42" s="6">
        <f t="shared" ref="BO42" si="413">BY5</f>
        <v>5.2768184117445306E-2</v>
      </c>
      <c r="BP42" s="6">
        <f t="shared" ref="BP42" si="414">BZ5</f>
        <v>0.5</v>
      </c>
      <c r="BQ42" s="6">
        <f t="shared" ref="BQ42" si="415">CA5</f>
        <v>0</v>
      </c>
      <c r="BR42" s="6">
        <f t="shared" ref="BR42" si="416">CB5</f>
        <v>0.15592324370536545</v>
      </c>
      <c r="BS42" s="6">
        <f t="shared" ref="BS42" si="417">CC5</f>
        <v>0.5</v>
      </c>
      <c r="BT42" s="6">
        <f t="shared" ref="BT42" si="418">CD5</f>
        <v>0.5</v>
      </c>
      <c r="BU42" s="4"/>
      <c r="BV42" s="6">
        <f t="shared" si="203"/>
        <v>0.11533858049304815</v>
      </c>
      <c r="BW42" s="6">
        <f t="shared" si="204"/>
        <v>0.27306138814846148</v>
      </c>
      <c r="BX42" s="6">
        <f t="shared" si="205"/>
        <v>0.5</v>
      </c>
      <c r="BY42" s="6">
        <f t="shared" si="206"/>
        <v>5.2768184117445306E-2</v>
      </c>
      <c r="BZ42" s="6">
        <f t="shared" si="207"/>
        <v>0.5</v>
      </c>
      <c r="CA42" s="6">
        <f t="shared" si="208"/>
        <v>0</v>
      </c>
      <c r="CB42" s="6">
        <f t="shared" si="209"/>
        <v>0.15592324370536545</v>
      </c>
      <c r="CC42" s="6">
        <f t="shared" si="210"/>
        <v>0.5</v>
      </c>
      <c r="CD42" s="6">
        <f t="shared" si="211"/>
        <v>0.5</v>
      </c>
      <c r="CE42" s="8" t="s">
        <v>58</v>
      </c>
      <c r="CF42" s="6">
        <f t="shared" ref="CF42" si="419">CP5</f>
        <v>0.12571052962033274</v>
      </c>
      <c r="CG42" s="6">
        <f t="shared" ref="CG42" si="420">CQ5</f>
        <v>0.35639689753154724</v>
      </c>
      <c r="CH42" s="6">
        <f t="shared" ref="CH42" si="421">CR5</f>
        <v>0.5</v>
      </c>
      <c r="CI42" s="6">
        <f t="shared" ref="CI42" si="422">CS5</f>
        <v>7.3826458807390805E-2</v>
      </c>
      <c r="CJ42" s="6">
        <f t="shared" ref="CJ42" si="423">CT5</f>
        <v>0.5</v>
      </c>
      <c r="CK42" s="6">
        <f t="shared" ref="CK42" si="424">CU5</f>
        <v>0</v>
      </c>
      <c r="CL42" s="6">
        <f t="shared" ref="CL42" si="425">CV5</f>
        <v>0.2236866227827036</v>
      </c>
      <c r="CM42" s="6">
        <f t="shared" ref="CM42" si="426">CW5</f>
        <v>0.5</v>
      </c>
      <c r="CN42" s="6">
        <f t="shared" ref="CN42" si="427">CX5</f>
        <v>0.5</v>
      </c>
      <c r="CO42" s="4"/>
      <c r="CP42" s="6">
        <f t="shared" si="213"/>
        <v>0.12571052962033274</v>
      </c>
      <c r="CQ42" s="6">
        <f t="shared" si="214"/>
        <v>0.35639689753154724</v>
      </c>
      <c r="CR42" s="6">
        <f t="shared" si="215"/>
        <v>0.5</v>
      </c>
      <c r="CS42" s="6">
        <f t="shared" si="216"/>
        <v>7.3826458807390805E-2</v>
      </c>
      <c r="CT42" s="6">
        <f t="shared" si="217"/>
        <v>0.5</v>
      </c>
      <c r="CU42" s="6">
        <f t="shared" si="218"/>
        <v>0</v>
      </c>
      <c r="CV42" s="6">
        <f t="shared" si="219"/>
        <v>0.2236866227827036</v>
      </c>
      <c r="CW42" s="6">
        <f t="shared" si="220"/>
        <v>0.5</v>
      </c>
      <c r="CX42" s="6">
        <f t="shared" si="221"/>
        <v>0.5</v>
      </c>
      <c r="CY42" s="8" t="s">
        <v>58</v>
      </c>
      <c r="CZ42" s="6">
        <f t="shared" ref="CZ42" si="428">DJ5</f>
        <v>0.21950078410185708</v>
      </c>
      <c r="DA42" s="6">
        <f t="shared" ref="DA42" si="429">DK5</f>
        <v>0.35837107467952112</v>
      </c>
      <c r="DB42" s="6">
        <f t="shared" ref="DB42" si="430">DL5</f>
        <v>0.5</v>
      </c>
      <c r="DC42" s="6">
        <f t="shared" ref="DC42" si="431">DM5</f>
        <v>0.14407872121003781</v>
      </c>
      <c r="DD42" s="6">
        <f t="shared" ref="DD42" si="432">DN5</f>
        <v>0.5</v>
      </c>
      <c r="DE42" s="6">
        <f t="shared" ref="DE42" si="433">DO5</f>
        <v>0</v>
      </c>
      <c r="DF42" s="6">
        <f t="shared" ref="DF42" si="434">DP5</f>
        <v>0.2510379829382634</v>
      </c>
      <c r="DG42" s="6">
        <f t="shared" ref="DG42" si="435">DQ5</f>
        <v>0.5</v>
      </c>
      <c r="DH42" s="6">
        <f t="shared" ref="DH42" si="436">DR5</f>
        <v>0.5</v>
      </c>
      <c r="DI42" s="4"/>
      <c r="DJ42" s="6">
        <f t="shared" si="223"/>
        <v>0.21950078410185708</v>
      </c>
      <c r="DK42" s="6">
        <f t="shared" si="224"/>
        <v>0.35837107467952112</v>
      </c>
      <c r="DL42" s="6">
        <f t="shared" si="225"/>
        <v>0.5</v>
      </c>
      <c r="DM42" s="6">
        <f t="shared" si="226"/>
        <v>0.14407872121003781</v>
      </c>
      <c r="DN42" s="6">
        <f t="shared" si="227"/>
        <v>0.5</v>
      </c>
      <c r="DO42" s="6">
        <f t="shared" si="228"/>
        <v>0</v>
      </c>
      <c r="DP42" s="6">
        <f t="shared" si="229"/>
        <v>0.2510379829382634</v>
      </c>
      <c r="DQ42" s="6">
        <f t="shared" si="230"/>
        <v>0.5</v>
      </c>
      <c r="DR42" s="6">
        <f t="shared" si="231"/>
        <v>0.5</v>
      </c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</row>
    <row r="43" spans="1:203" s="5" customFormat="1" x14ac:dyDescent="0.25">
      <c r="A43" s="11" t="s">
        <v>87</v>
      </c>
      <c r="B43" s="99"/>
      <c r="C43" s="12">
        <v>0.05</v>
      </c>
      <c r="D43" s="12">
        <v>0.05</v>
      </c>
      <c r="E43" s="12">
        <v>0.05</v>
      </c>
      <c r="F43" s="12">
        <v>0.05</v>
      </c>
      <c r="G43" s="12">
        <v>0.05</v>
      </c>
      <c r="H43" s="12">
        <v>0.05</v>
      </c>
      <c r="I43" s="67">
        <v>0.05</v>
      </c>
      <c r="J43" s="67">
        <v>0.05</v>
      </c>
      <c r="K43" s="67">
        <v>0.05</v>
      </c>
      <c r="L43" s="101"/>
      <c r="M43" s="12">
        <v>0.05</v>
      </c>
      <c r="N43" s="12">
        <v>0.05</v>
      </c>
      <c r="O43" s="12">
        <v>0.05</v>
      </c>
      <c r="P43" s="12">
        <v>0.05</v>
      </c>
      <c r="Q43" s="12">
        <v>0.05</v>
      </c>
      <c r="R43" s="12">
        <v>0.05</v>
      </c>
      <c r="S43" s="67">
        <v>0.05</v>
      </c>
      <c r="T43" s="67">
        <v>0.05</v>
      </c>
      <c r="U43" s="67">
        <v>0.05</v>
      </c>
      <c r="V43" s="105"/>
      <c r="W43" s="8" t="s">
        <v>31</v>
      </c>
      <c r="X43" s="6">
        <f>X6</f>
        <v>0</v>
      </c>
      <c r="Y43" s="6">
        <f t="shared" ref="Y43:AF43" si="437">Y6</f>
        <v>0</v>
      </c>
      <c r="Z43" s="6">
        <f t="shared" si="437"/>
        <v>0</v>
      </c>
      <c r="AA43" s="6">
        <f t="shared" si="437"/>
        <v>0</v>
      </c>
      <c r="AB43" s="6">
        <f t="shared" si="437"/>
        <v>0</v>
      </c>
      <c r="AC43" s="6">
        <f t="shared" si="437"/>
        <v>0</v>
      </c>
      <c r="AD43" s="6">
        <f t="shared" si="437"/>
        <v>0</v>
      </c>
      <c r="AE43" s="6">
        <f t="shared" si="437"/>
        <v>0</v>
      </c>
      <c r="AF43" s="6">
        <f t="shared" si="437"/>
        <v>0</v>
      </c>
      <c r="AG43" s="4"/>
      <c r="AH43" s="6">
        <f t="shared" si="183"/>
        <v>0</v>
      </c>
      <c r="AI43" s="6">
        <f t="shared" si="184"/>
        <v>0</v>
      </c>
      <c r="AJ43" s="6">
        <f t="shared" si="185"/>
        <v>0</v>
      </c>
      <c r="AK43" s="6">
        <f t="shared" si="186"/>
        <v>0</v>
      </c>
      <c r="AL43" s="6">
        <f t="shared" si="187"/>
        <v>0</v>
      </c>
      <c r="AM43" s="6">
        <f t="shared" si="188"/>
        <v>0</v>
      </c>
      <c r="AN43" s="6">
        <f t="shared" si="189"/>
        <v>0</v>
      </c>
      <c r="AO43" s="6">
        <f t="shared" si="190"/>
        <v>0</v>
      </c>
      <c r="AP43" s="6">
        <f t="shared" si="191"/>
        <v>5.0071813809887206E-2</v>
      </c>
      <c r="AQ43" s="8" t="s">
        <v>31</v>
      </c>
      <c r="AR43" s="6">
        <f>AR6</f>
        <v>0</v>
      </c>
      <c r="AS43" s="6">
        <f t="shared" ref="AS43:AZ43" si="438">AS6</f>
        <v>0</v>
      </c>
      <c r="AT43" s="6">
        <f t="shared" si="438"/>
        <v>0</v>
      </c>
      <c r="AU43" s="6">
        <f t="shared" si="438"/>
        <v>0</v>
      </c>
      <c r="AV43" s="6">
        <f t="shared" si="438"/>
        <v>0</v>
      </c>
      <c r="AW43" s="6">
        <f t="shared" si="438"/>
        <v>0</v>
      </c>
      <c r="AX43" s="6">
        <f t="shared" si="438"/>
        <v>0</v>
      </c>
      <c r="AY43" s="6">
        <f t="shared" si="438"/>
        <v>0</v>
      </c>
      <c r="AZ43" s="6">
        <f t="shared" si="438"/>
        <v>0</v>
      </c>
      <c r="BA43" s="4"/>
      <c r="BB43" s="6">
        <f t="shared" si="193"/>
        <v>0</v>
      </c>
      <c r="BC43" s="6">
        <f t="shared" si="194"/>
        <v>0</v>
      </c>
      <c r="BD43" s="6">
        <f t="shared" si="195"/>
        <v>0</v>
      </c>
      <c r="BE43" s="6">
        <f t="shared" si="196"/>
        <v>0</v>
      </c>
      <c r="BF43" s="6">
        <f t="shared" si="197"/>
        <v>0</v>
      </c>
      <c r="BG43" s="6">
        <f t="shared" si="198"/>
        <v>0</v>
      </c>
      <c r="BH43" s="6">
        <f t="shared" si="199"/>
        <v>0</v>
      </c>
      <c r="BI43" s="6">
        <f t="shared" si="200"/>
        <v>0</v>
      </c>
      <c r="BJ43" s="6">
        <f t="shared" si="201"/>
        <v>0.10762392761532465</v>
      </c>
      <c r="BK43" s="8" t="s">
        <v>31</v>
      </c>
      <c r="BL43" s="6">
        <f>BL6</f>
        <v>0</v>
      </c>
      <c r="BM43" s="6">
        <f t="shared" ref="BM43:BT43" si="439">BM6</f>
        <v>0</v>
      </c>
      <c r="BN43" s="6">
        <f t="shared" si="439"/>
        <v>0</v>
      </c>
      <c r="BO43" s="6">
        <f t="shared" si="439"/>
        <v>0</v>
      </c>
      <c r="BP43" s="6">
        <f t="shared" si="439"/>
        <v>0</v>
      </c>
      <c r="BQ43" s="6">
        <f t="shared" si="439"/>
        <v>0</v>
      </c>
      <c r="BR43" s="6">
        <f t="shared" si="439"/>
        <v>0</v>
      </c>
      <c r="BS43" s="6">
        <f t="shared" si="439"/>
        <v>0</v>
      </c>
      <c r="BT43" s="6">
        <f t="shared" si="439"/>
        <v>0</v>
      </c>
      <c r="BU43" s="4"/>
      <c r="BV43" s="6">
        <f t="shared" si="203"/>
        <v>0</v>
      </c>
      <c r="BW43" s="6">
        <f t="shared" si="204"/>
        <v>0</v>
      </c>
      <c r="BX43" s="6">
        <f t="shared" si="205"/>
        <v>0</v>
      </c>
      <c r="BY43" s="6">
        <f t="shared" si="206"/>
        <v>0</v>
      </c>
      <c r="BZ43" s="6">
        <f t="shared" si="207"/>
        <v>0</v>
      </c>
      <c r="CA43" s="6">
        <f t="shared" si="208"/>
        <v>0</v>
      </c>
      <c r="CB43" s="6">
        <f t="shared" si="209"/>
        <v>0</v>
      </c>
      <c r="CC43" s="6">
        <f t="shared" si="210"/>
        <v>0</v>
      </c>
      <c r="CD43" s="6">
        <f t="shared" si="211"/>
        <v>0.18982557447482784</v>
      </c>
      <c r="CE43" s="8" t="s">
        <v>31</v>
      </c>
      <c r="CF43" s="6">
        <f>CF6</f>
        <v>0</v>
      </c>
      <c r="CG43" s="6">
        <f t="shared" ref="CG43:CN43" si="440">CG6</f>
        <v>0</v>
      </c>
      <c r="CH43" s="6">
        <f t="shared" si="440"/>
        <v>0</v>
      </c>
      <c r="CI43" s="6">
        <f t="shared" si="440"/>
        <v>0</v>
      </c>
      <c r="CJ43" s="6">
        <f t="shared" si="440"/>
        <v>0</v>
      </c>
      <c r="CK43" s="6">
        <f t="shared" si="440"/>
        <v>0</v>
      </c>
      <c r="CL43" s="6">
        <f t="shared" si="440"/>
        <v>0</v>
      </c>
      <c r="CM43" s="6">
        <f t="shared" si="440"/>
        <v>0</v>
      </c>
      <c r="CN43" s="6">
        <f t="shared" si="440"/>
        <v>0</v>
      </c>
      <c r="CO43" s="4"/>
      <c r="CP43" s="6">
        <f t="shared" si="213"/>
        <v>0</v>
      </c>
      <c r="CQ43" s="6">
        <f t="shared" si="214"/>
        <v>0</v>
      </c>
      <c r="CR43" s="6">
        <f t="shared" si="215"/>
        <v>0</v>
      </c>
      <c r="CS43" s="6">
        <f t="shared" si="216"/>
        <v>0</v>
      </c>
      <c r="CT43" s="6">
        <f t="shared" si="217"/>
        <v>0</v>
      </c>
      <c r="CU43" s="6">
        <f t="shared" si="218"/>
        <v>0</v>
      </c>
      <c r="CV43" s="6">
        <f t="shared" si="219"/>
        <v>0</v>
      </c>
      <c r="CW43" s="6">
        <f t="shared" si="220"/>
        <v>0.05</v>
      </c>
      <c r="CX43" s="6">
        <f t="shared" si="221"/>
        <v>0.25549938168119685</v>
      </c>
      <c r="CY43" s="8" t="s">
        <v>31</v>
      </c>
      <c r="CZ43" s="6">
        <f>CZ6</f>
        <v>0</v>
      </c>
      <c r="DA43" s="6">
        <f t="shared" ref="DA43:DH43" si="441">DA6</f>
        <v>0</v>
      </c>
      <c r="DB43" s="6">
        <f t="shared" si="441"/>
        <v>0</v>
      </c>
      <c r="DC43" s="6">
        <f t="shared" si="441"/>
        <v>0</v>
      </c>
      <c r="DD43" s="6">
        <f t="shared" si="441"/>
        <v>0</v>
      </c>
      <c r="DE43" s="6">
        <f t="shared" si="441"/>
        <v>0</v>
      </c>
      <c r="DF43" s="6">
        <f t="shared" si="441"/>
        <v>0</v>
      </c>
      <c r="DG43" s="6">
        <f t="shared" si="441"/>
        <v>0</v>
      </c>
      <c r="DH43" s="6">
        <f t="shared" si="441"/>
        <v>0</v>
      </c>
      <c r="DI43" s="4"/>
      <c r="DJ43" s="6">
        <f t="shared" si="223"/>
        <v>0</v>
      </c>
      <c r="DK43" s="6">
        <f t="shared" si="224"/>
        <v>0</v>
      </c>
      <c r="DL43" s="6">
        <f t="shared" si="225"/>
        <v>0</v>
      </c>
      <c r="DM43" s="6">
        <f t="shared" si="226"/>
        <v>0</v>
      </c>
      <c r="DN43" s="6">
        <f t="shared" si="227"/>
        <v>0</v>
      </c>
      <c r="DO43" s="6">
        <f t="shared" si="228"/>
        <v>0</v>
      </c>
      <c r="DP43" s="6">
        <f t="shared" si="229"/>
        <v>0</v>
      </c>
      <c r="DQ43" s="6">
        <f t="shared" si="230"/>
        <v>8.8054380491874709E-2</v>
      </c>
      <c r="DR43" s="6">
        <f t="shared" si="231"/>
        <v>0.27516743820550649</v>
      </c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</row>
    <row r="44" spans="1:203" s="5" customFormat="1" x14ac:dyDescent="0.25">
      <c r="A44" s="11" t="s">
        <v>11</v>
      </c>
      <c r="B44" s="99"/>
      <c r="C44" s="50">
        <f t="shared" ref="C44:K44" si="442">C35</f>
        <v>-8.2601960000000005</v>
      </c>
      <c r="D44" s="50">
        <f t="shared" si="442"/>
        <v>-8.3990519999999993</v>
      </c>
      <c r="E44" s="50">
        <f t="shared" si="442"/>
        <v>-7.8703079999999996</v>
      </c>
      <c r="F44" s="50">
        <f t="shared" si="442"/>
        <v>-8.7370280000000005</v>
      </c>
      <c r="G44" s="50">
        <f t="shared" si="442"/>
        <v>-9.9346949999999996</v>
      </c>
      <c r="H44" s="50">
        <f t="shared" si="442"/>
        <v>-10.577538523809523</v>
      </c>
      <c r="I44" s="68">
        <f t="shared" si="442"/>
        <v>-8.9665148226543181</v>
      </c>
      <c r="J44" s="68">
        <f t="shared" si="442"/>
        <v>-7.7344260000000009</v>
      </c>
      <c r="K44" s="68">
        <f t="shared" si="442"/>
        <v>-6.9094529999999992</v>
      </c>
      <c r="L44" s="101"/>
      <c r="M44" s="50">
        <f t="shared" ref="M44:U44" si="443">M35</f>
        <v>-5.8084740000000004</v>
      </c>
      <c r="N44" s="50">
        <f t="shared" si="443"/>
        <v>-6.048063</v>
      </c>
      <c r="O44" s="50">
        <f t="shared" si="443"/>
        <v>-7.6516106666666666</v>
      </c>
      <c r="P44" s="50">
        <f t="shared" si="443"/>
        <v>-6.1708319999999999</v>
      </c>
      <c r="Q44" s="50">
        <f t="shared" si="443"/>
        <v>-8.9223013333333334</v>
      </c>
      <c r="R44" s="50">
        <f t="shared" si="443"/>
        <v>-7.6606713333333349</v>
      </c>
      <c r="S44" s="68">
        <f t="shared" si="443"/>
        <v>-8.4876811515151491</v>
      </c>
      <c r="T44" s="68">
        <f t="shared" si="443"/>
        <v>-10.634904000000001</v>
      </c>
      <c r="U44" s="68">
        <f t="shared" si="443"/>
        <v>-12.794048666666669</v>
      </c>
      <c r="V44" s="105"/>
      <c r="W44" s="8" t="s">
        <v>59</v>
      </c>
      <c r="X44" s="6">
        <f t="shared" ref="X44" si="444">AH6</f>
        <v>0</v>
      </c>
      <c r="Y44" s="6">
        <f t="shared" ref="Y44" si="445">AI6</f>
        <v>0</v>
      </c>
      <c r="Z44" s="6">
        <f t="shared" ref="Z44" si="446">AJ6</f>
        <v>0</v>
      </c>
      <c r="AA44" s="6">
        <f t="shared" ref="AA44" si="447">AK6</f>
        <v>0</v>
      </c>
      <c r="AB44" s="6">
        <f t="shared" ref="AB44" si="448">AL6</f>
        <v>0</v>
      </c>
      <c r="AC44" s="6">
        <f t="shared" ref="AC44" si="449">AM6</f>
        <v>0</v>
      </c>
      <c r="AD44" s="6">
        <f t="shared" ref="AD44" si="450">AN6</f>
        <v>0</v>
      </c>
      <c r="AE44" s="6">
        <f t="shared" ref="AE44" si="451">AO6</f>
        <v>0</v>
      </c>
      <c r="AF44" s="6">
        <f t="shared" ref="AF44" si="452">AP6</f>
        <v>5.0071813809887206E-2</v>
      </c>
      <c r="AG44" s="4"/>
      <c r="AH44" s="6">
        <f t="shared" si="183"/>
        <v>0</v>
      </c>
      <c r="AI44" s="6">
        <f t="shared" si="184"/>
        <v>0</v>
      </c>
      <c r="AJ44" s="6">
        <f t="shared" si="185"/>
        <v>0</v>
      </c>
      <c r="AK44" s="6">
        <f t="shared" si="186"/>
        <v>0</v>
      </c>
      <c r="AL44" s="6">
        <f t="shared" si="187"/>
        <v>0</v>
      </c>
      <c r="AM44" s="6">
        <f t="shared" si="188"/>
        <v>0</v>
      </c>
      <c r="AN44" s="6">
        <f t="shared" si="189"/>
        <v>0</v>
      </c>
      <c r="AO44" s="6">
        <f t="shared" si="190"/>
        <v>0</v>
      </c>
      <c r="AP44" s="6">
        <f t="shared" si="191"/>
        <v>5.0071813809887206E-2</v>
      </c>
      <c r="AQ44" s="8" t="s">
        <v>59</v>
      </c>
      <c r="AR44" s="6">
        <f t="shared" ref="AR44" si="453">BB6</f>
        <v>0</v>
      </c>
      <c r="AS44" s="6">
        <f t="shared" ref="AS44" si="454">BC6</f>
        <v>0</v>
      </c>
      <c r="AT44" s="6">
        <f t="shared" ref="AT44" si="455">BD6</f>
        <v>0</v>
      </c>
      <c r="AU44" s="6">
        <f t="shared" ref="AU44" si="456">BE6</f>
        <v>0</v>
      </c>
      <c r="AV44" s="6">
        <f t="shared" ref="AV44" si="457">BF6</f>
        <v>0</v>
      </c>
      <c r="AW44" s="6">
        <f t="shared" ref="AW44" si="458">BG6</f>
        <v>0</v>
      </c>
      <c r="AX44" s="6">
        <f t="shared" ref="AX44" si="459">BH6</f>
        <v>0</v>
      </c>
      <c r="AY44" s="6">
        <f t="shared" ref="AY44" si="460">BI6</f>
        <v>0</v>
      </c>
      <c r="AZ44" s="6">
        <f t="shared" ref="AZ44" si="461">BJ6</f>
        <v>0.10762392761532465</v>
      </c>
      <c r="BA44" s="4"/>
      <c r="BB44" s="6">
        <f t="shared" si="193"/>
        <v>0</v>
      </c>
      <c r="BC44" s="6">
        <f t="shared" si="194"/>
        <v>0</v>
      </c>
      <c r="BD44" s="6">
        <f t="shared" si="195"/>
        <v>0</v>
      </c>
      <c r="BE44" s="6">
        <f t="shared" si="196"/>
        <v>0</v>
      </c>
      <c r="BF44" s="6">
        <f t="shared" si="197"/>
        <v>0</v>
      </c>
      <c r="BG44" s="6">
        <f t="shared" si="198"/>
        <v>0</v>
      </c>
      <c r="BH44" s="6">
        <f t="shared" si="199"/>
        <v>0</v>
      </c>
      <c r="BI44" s="6">
        <f t="shared" si="200"/>
        <v>0</v>
      </c>
      <c r="BJ44" s="6">
        <f t="shared" si="201"/>
        <v>0.10762392761532465</v>
      </c>
      <c r="BK44" s="8" t="s">
        <v>59</v>
      </c>
      <c r="BL44" s="6">
        <f t="shared" ref="BL44" si="462">BV6</f>
        <v>0</v>
      </c>
      <c r="BM44" s="6">
        <f t="shared" ref="BM44" si="463">BW6</f>
        <v>0</v>
      </c>
      <c r="BN44" s="6">
        <f t="shared" ref="BN44" si="464">BX6</f>
        <v>0</v>
      </c>
      <c r="BO44" s="6">
        <f t="shared" ref="BO44" si="465">BY6</f>
        <v>0</v>
      </c>
      <c r="BP44" s="6">
        <f t="shared" ref="BP44" si="466">BZ6</f>
        <v>0</v>
      </c>
      <c r="BQ44" s="6">
        <f t="shared" ref="BQ44" si="467">CA6</f>
        <v>0</v>
      </c>
      <c r="BR44" s="6">
        <f t="shared" ref="BR44" si="468">CB6</f>
        <v>0</v>
      </c>
      <c r="BS44" s="6">
        <f t="shared" ref="BS44" si="469">CC6</f>
        <v>0</v>
      </c>
      <c r="BT44" s="6">
        <f t="shared" ref="BT44" si="470">CD6</f>
        <v>0.18982557447482784</v>
      </c>
      <c r="BU44" s="4"/>
      <c r="BV44" s="6">
        <f t="shared" si="203"/>
        <v>0</v>
      </c>
      <c r="BW44" s="6">
        <f t="shared" si="204"/>
        <v>0</v>
      </c>
      <c r="BX44" s="6">
        <f t="shared" si="205"/>
        <v>0</v>
      </c>
      <c r="BY44" s="6">
        <f t="shared" si="206"/>
        <v>0</v>
      </c>
      <c r="BZ44" s="6">
        <f t="shared" si="207"/>
        <v>0</v>
      </c>
      <c r="CA44" s="6">
        <f t="shared" si="208"/>
        <v>0</v>
      </c>
      <c r="CB44" s="6">
        <f t="shared" si="209"/>
        <v>0</v>
      </c>
      <c r="CC44" s="6">
        <f t="shared" si="210"/>
        <v>0</v>
      </c>
      <c r="CD44" s="6">
        <f t="shared" si="211"/>
        <v>0.18982557447482784</v>
      </c>
      <c r="CE44" s="8" t="s">
        <v>59</v>
      </c>
      <c r="CF44" s="6">
        <f t="shared" ref="CF44" si="471">CP6</f>
        <v>0</v>
      </c>
      <c r="CG44" s="6">
        <f t="shared" ref="CG44" si="472">CQ6</f>
        <v>0</v>
      </c>
      <c r="CH44" s="6">
        <f t="shared" ref="CH44" si="473">CR6</f>
        <v>0</v>
      </c>
      <c r="CI44" s="6">
        <f t="shared" ref="CI44" si="474">CS6</f>
        <v>0</v>
      </c>
      <c r="CJ44" s="6">
        <f t="shared" ref="CJ44" si="475">CT6</f>
        <v>0</v>
      </c>
      <c r="CK44" s="6">
        <f t="shared" ref="CK44" si="476">CU6</f>
        <v>0</v>
      </c>
      <c r="CL44" s="6">
        <f t="shared" ref="CL44" si="477">CV6</f>
        <v>0</v>
      </c>
      <c r="CM44" s="6">
        <f t="shared" ref="CM44" si="478">CW6</f>
        <v>0.05</v>
      </c>
      <c r="CN44" s="6">
        <f t="shared" ref="CN44" si="479">CX6</f>
        <v>0.25549938168119685</v>
      </c>
      <c r="CO44" s="4"/>
      <c r="CP44" s="6">
        <f t="shared" si="213"/>
        <v>0</v>
      </c>
      <c r="CQ44" s="6">
        <f t="shared" si="214"/>
        <v>0</v>
      </c>
      <c r="CR44" s="6">
        <f t="shared" si="215"/>
        <v>0</v>
      </c>
      <c r="CS44" s="6">
        <f t="shared" si="216"/>
        <v>0</v>
      </c>
      <c r="CT44" s="6">
        <f t="shared" si="217"/>
        <v>0</v>
      </c>
      <c r="CU44" s="6">
        <f t="shared" si="218"/>
        <v>0</v>
      </c>
      <c r="CV44" s="6">
        <f t="shared" si="219"/>
        <v>0</v>
      </c>
      <c r="CW44" s="6">
        <f t="shared" si="220"/>
        <v>0.05</v>
      </c>
      <c r="CX44" s="6">
        <f t="shared" si="221"/>
        <v>0.25549938168119685</v>
      </c>
      <c r="CY44" s="8" t="s">
        <v>59</v>
      </c>
      <c r="CZ44" s="6">
        <f t="shared" ref="CZ44" si="480">DJ6</f>
        <v>0</v>
      </c>
      <c r="DA44" s="6">
        <f t="shared" ref="DA44" si="481">DK6</f>
        <v>0</v>
      </c>
      <c r="DB44" s="6">
        <f t="shared" ref="DB44" si="482">DL6</f>
        <v>0</v>
      </c>
      <c r="DC44" s="6">
        <f t="shared" ref="DC44" si="483">DM6</f>
        <v>0</v>
      </c>
      <c r="DD44" s="6">
        <f t="shared" ref="DD44" si="484">DN6</f>
        <v>0</v>
      </c>
      <c r="DE44" s="6">
        <f t="shared" ref="DE44" si="485">DO6</f>
        <v>0</v>
      </c>
      <c r="DF44" s="6">
        <f t="shared" ref="DF44" si="486">DP6</f>
        <v>0</v>
      </c>
      <c r="DG44" s="6">
        <f t="shared" ref="DG44" si="487">DQ6</f>
        <v>8.8054380491874709E-2</v>
      </c>
      <c r="DH44" s="6">
        <f t="shared" ref="DH44" si="488">DR6</f>
        <v>0.27516743820550649</v>
      </c>
      <c r="DI44" s="4"/>
      <c r="DJ44" s="6">
        <f t="shared" si="223"/>
        <v>0</v>
      </c>
      <c r="DK44" s="6">
        <f t="shared" si="224"/>
        <v>0</v>
      </c>
      <c r="DL44" s="6">
        <f t="shared" si="225"/>
        <v>0</v>
      </c>
      <c r="DM44" s="6">
        <f t="shared" si="226"/>
        <v>0</v>
      </c>
      <c r="DN44" s="6">
        <f t="shared" si="227"/>
        <v>0</v>
      </c>
      <c r="DO44" s="6">
        <f t="shared" si="228"/>
        <v>0</v>
      </c>
      <c r="DP44" s="6">
        <f t="shared" si="229"/>
        <v>0</v>
      </c>
      <c r="DQ44" s="6">
        <f t="shared" si="230"/>
        <v>8.8054380491874709E-2</v>
      </c>
      <c r="DR44" s="6">
        <f t="shared" si="231"/>
        <v>0.27516743820550649</v>
      </c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</row>
    <row r="45" spans="1:203" s="5" customFormat="1" x14ac:dyDescent="0.25">
      <c r="A45" s="11" t="s">
        <v>86</v>
      </c>
      <c r="B45" s="99"/>
      <c r="C45" s="50"/>
      <c r="D45" s="50"/>
      <c r="E45" s="50"/>
      <c r="F45" s="50"/>
      <c r="G45" s="50"/>
      <c r="H45" s="50"/>
      <c r="I45" s="68"/>
      <c r="J45" s="68"/>
      <c r="K45" s="68"/>
      <c r="L45" s="101"/>
      <c r="M45" s="50"/>
      <c r="N45" s="50"/>
      <c r="O45" s="50"/>
      <c r="P45" s="50"/>
      <c r="Q45" s="50"/>
      <c r="R45" s="50"/>
      <c r="S45" s="68"/>
      <c r="T45" s="68"/>
      <c r="U45" s="68"/>
      <c r="V45" s="105"/>
      <c r="W45" s="8" t="s">
        <v>32</v>
      </c>
      <c r="X45" s="6">
        <f>X7</f>
        <v>0</v>
      </c>
      <c r="Y45" s="6">
        <f t="shared" ref="Y45:AF45" si="489">Y7</f>
        <v>0</v>
      </c>
      <c r="Z45" s="6">
        <f t="shared" si="489"/>
        <v>0</v>
      </c>
      <c r="AA45" s="6">
        <f t="shared" si="489"/>
        <v>0</v>
      </c>
      <c r="AB45" s="6">
        <f t="shared" si="489"/>
        <v>0</v>
      </c>
      <c r="AC45" s="6">
        <f t="shared" si="489"/>
        <v>0</v>
      </c>
      <c r="AD45" s="6">
        <f t="shared" si="489"/>
        <v>0</v>
      </c>
      <c r="AE45" s="6">
        <f t="shared" si="489"/>
        <v>0</v>
      </c>
      <c r="AF45" s="6">
        <f t="shared" si="489"/>
        <v>0</v>
      </c>
      <c r="AG45" s="4"/>
      <c r="AH45" s="6">
        <f t="shared" si="183"/>
        <v>0</v>
      </c>
      <c r="AI45" s="6">
        <f t="shared" si="184"/>
        <v>0</v>
      </c>
      <c r="AJ45" s="6">
        <f t="shared" si="185"/>
        <v>0</v>
      </c>
      <c r="AK45" s="6">
        <f t="shared" si="186"/>
        <v>0</v>
      </c>
      <c r="AL45" s="6">
        <f t="shared" si="187"/>
        <v>0</v>
      </c>
      <c r="AM45" s="6">
        <f t="shared" si="188"/>
        <v>0</v>
      </c>
      <c r="AN45" s="6">
        <f t="shared" si="189"/>
        <v>0.20810268432059537</v>
      </c>
      <c r="AO45" s="6">
        <f t="shared" si="190"/>
        <v>0</v>
      </c>
      <c r="AP45" s="6">
        <f t="shared" si="191"/>
        <v>0</v>
      </c>
      <c r="AQ45" s="8" t="s">
        <v>32</v>
      </c>
      <c r="AR45" s="6">
        <f>AR7</f>
        <v>0</v>
      </c>
      <c r="AS45" s="6">
        <f t="shared" ref="AS45:AZ45" si="490">AS7</f>
        <v>0</v>
      </c>
      <c r="AT45" s="6">
        <f t="shared" si="490"/>
        <v>0</v>
      </c>
      <c r="AU45" s="6">
        <f t="shared" si="490"/>
        <v>0</v>
      </c>
      <c r="AV45" s="6">
        <f t="shared" si="490"/>
        <v>0</v>
      </c>
      <c r="AW45" s="6">
        <f t="shared" si="490"/>
        <v>0</v>
      </c>
      <c r="AX45" s="6">
        <f t="shared" si="490"/>
        <v>0</v>
      </c>
      <c r="AY45" s="6">
        <f t="shared" si="490"/>
        <v>0</v>
      </c>
      <c r="AZ45" s="6">
        <f t="shared" si="490"/>
        <v>0</v>
      </c>
      <c r="BA45" s="4"/>
      <c r="BB45" s="6">
        <f t="shared" si="193"/>
        <v>0</v>
      </c>
      <c r="BC45" s="6">
        <f t="shared" si="194"/>
        <v>0</v>
      </c>
      <c r="BD45" s="6">
        <f t="shared" si="195"/>
        <v>0</v>
      </c>
      <c r="BE45" s="6">
        <f t="shared" si="196"/>
        <v>0</v>
      </c>
      <c r="BF45" s="6">
        <f t="shared" si="197"/>
        <v>0</v>
      </c>
      <c r="BG45" s="6">
        <f t="shared" si="198"/>
        <v>0</v>
      </c>
      <c r="BH45" s="6">
        <f t="shared" si="199"/>
        <v>0.24915549378725346</v>
      </c>
      <c r="BI45" s="6">
        <f t="shared" si="200"/>
        <v>0</v>
      </c>
      <c r="BJ45" s="6">
        <f t="shared" si="201"/>
        <v>0</v>
      </c>
      <c r="BK45" s="8" t="s">
        <v>32</v>
      </c>
      <c r="BL45" s="6">
        <f>BL7</f>
        <v>0</v>
      </c>
      <c r="BM45" s="6">
        <f t="shared" ref="BM45:BT45" si="491">BM7</f>
        <v>0</v>
      </c>
      <c r="BN45" s="6">
        <f t="shared" si="491"/>
        <v>0</v>
      </c>
      <c r="BO45" s="6">
        <f t="shared" si="491"/>
        <v>0</v>
      </c>
      <c r="BP45" s="6">
        <f t="shared" si="491"/>
        <v>0</v>
      </c>
      <c r="BQ45" s="6">
        <f t="shared" si="491"/>
        <v>0</v>
      </c>
      <c r="BR45" s="6">
        <f t="shared" si="491"/>
        <v>0</v>
      </c>
      <c r="BS45" s="6">
        <f t="shared" si="491"/>
        <v>0</v>
      </c>
      <c r="BT45" s="6">
        <f t="shared" si="491"/>
        <v>0</v>
      </c>
      <c r="BU45" s="4"/>
      <c r="BV45" s="6">
        <f t="shared" si="203"/>
        <v>0</v>
      </c>
      <c r="BW45" s="6">
        <f t="shared" si="204"/>
        <v>0</v>
      </c>
      <c r="BX45" s="6">
        <f t="shared" si="205"/>
        <v>0</v>
      </c>
      <c r="BY45" s="6">
        <f t="shared" si="206"/>
        <v>0</v>
      </c>
      <c r="BZ45" s="6">
        <f t="shared" si="207"/>
        <v>0</v>
      </c>
      <c r="CA45" s="6">
        <f t="shared" si="208"/>
        <v>0</v>
      </c>
      <c r="CB45" s="6">
        <f t="shared" si="209"/>
        <v>0.29912983689983896</v>
      </c>
      <c r="CC45" s="6">
        <f t="shared" si="210"/>
        <v>0</v>
      </c>
      <c r="CD45" s="6">
        <f t="shared" si="211"/>
        <v>0</v>
      </c>
      <c r="CE45" s="8" t="s">
        <v>32</v>
      </c>
      <c r="CF45" s="6">
        <f>CF7</f>
        <v>0</v>
      </c>
      <c r="CG45" s="6">
        <f t="shared" ref="CG45:CN45" si="492">CG7</f>
        <v>0</v>
      </c>
      <c r="CH45" s="6">
        <f t="shared" si="492"/>
        <v>0</v>
      </c>
      <c r="CI45" s="6">
        <f t="shared" si="492"/>
        <v>0</v>
      </c>
      <c r="CJ45" s="6">
        <f t="shared" si="492"/>
        <v>0</v>
      </c>
      <c r="CK45" s="6">
        <f t="shared" si="492"/>
        <v>0</v>
      </c>
      <c r="CL45" s="6">
        <f t="shared" si="492"/>
        <v>0</v>
      </c>
      <c r="CM45" s="6">
        <f t="shared" si="492"/>
        <v>0</v>
      </c>
      <c r="CN45" s="6">
        <f t="shared" si="492"/>
        <v>0</v>
      </c>
      <c r="CO45" s="4"/>
      <c r="CP45" s="6">
        <f t="shared" si="213"/>
        <v>0.05</v>
      </c>
      <c r="CQ45" s="6">
        <f t="shared" si="214"/>
        <v>0</v>
      </c>
      <c r="CR45" s="6">
        <f t="shared" si="215"/>
        <v>0</v>
      </c>
      <c r="CS45" s="6">
        <f t="shared" si="216"/>
        <v>0</v>
      </c>
      <c r="CT45" s="6">
        <f t="shared" si="217"/>
        <v>0</v>
      </c>
      <c r="CU45" s="6">
        <f t="shared" si="218"/>
        <v>0</v>
      </c>
      <c r="CV45" s="6">
        <f t="shared" si="219"/>
        <v>0.33868973380792083</v>
      </c>
      <c r="CW45" s="6">
        <f t="shared" si="220"/>
        <v>0</v>
      </c>
      <c r="CX45" s="6">
        <f t="shared" si="221"/>
        <v>0</v>
      </c>
      <c r="CY45" s="8" t="s">
        <v>32</v>
      </c>
      <c r="CZ45" s="6">
        <f>CZ7</f>
        <v>0</v>
      </c>
      <c r="DA45" s="6">
        <f t="shared" ref="DA45:DH45" si="493">DA7</f>
        <v>0</v>
      </c>
      <c r="DB45" s="6">
        <f t="shared" si="493"/>
        <v>0</v>
      </c>
      <c r="DC45" s="6">
        <f t="shared" si="493"/>
        <v>0</v>
      </c>
      <c r="DD45" s="6">
        <f t="shared" si="493"/>
        <v>0</v>
      </c>
      <c r="DE45" s="6">
        <f t="shared" si="493"/>
        <v>0</v>
      </c>
      <c r="DF45" s="6">
        <f t="shared" si="493"/>
        <v>0</v>
      </c>
      <c r="DG45" s="6">
        <f t="shared" si="493"/>
        <v>0</v>
      </c>
      <c r="DH45" s="6">
        <f t="shared" si="493"/>
        <v>0</v>
      </c>
      <c r="DI45" s="4"/>
      <c r="DJ45" s="6">
        <f t="shared" si="223"/>
        <v>0.1353946592074676</v>
      </c>
      <c r="DK45" s="6">
        <f t="shared" si="224"/>
        <v>0</v>
      </c>
      <c r="DL45" s="6">
        <f t="shared" si="225"/>
        <v>0.05</v>
      </c>
      <c r="DM45" s="6">
        <f t="shared" si="226"/>
        <v>0</v>
      </c>
      <c r="DN45" s="6">
        <f t="shared" si="227"/>
        <v>0</v>
      </c>
      <c r="DO45" s="6">
        <f t="shared" si="228"/>
        <v>0</v>
      </c>
      <c r="DP45" s="6">
        <f t="shared" si="229"/>
        <v>0.35465731102709791</v>
      </c>
      <c r="DQ45" s="6">
        <f t="shared" si="230"/>
        <v>0</v>
      </c>
      <c r="DR45" s="6">
        <f t="shared" si="231"/>
        <v>0</v>
      </c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</row>
    <row r="46" spans="1:203" x14ac:dyDescent="0.25">
      <c r="A46" s="11" t="s">
        <v>164</v>
      </c>
      <c r="B46" s="100"/>
      <c r="C46" s="50">
        <f t="shared" ref="C46:K50" si="494">C36</f>
        <v>-5.2278472380952383</v>
      </c>
      <c r="D46" s="50">
        <f t="shared" si="494"/>
        <v>-3.5582762428571426</v>
      </c>
      <c r="E46" s="50">
        <f t="shared" si="494"/>
        <v>-3.7092638761904762</v>
      </c>
      <c r="F46" s="50">
        <f t="shared" si="494"/>
        <v>-7.0370845380952387</v>
      </c>
      <c r="G46" s="50">
        <f t="shared" si="494"/>
        <v>-4.3696976142857142</v>
      </c>
      <c r="H46" s="50">
        <f t="shared" si="494"/>
        <v>-5.8647397714285718</v>
      </c>
      <c r="I46" s="50">
        <f t="shared" si="494"/>
        <v>-6.3826431967743931</v>
      </c>
      <c r="J46" s="50">
        <f t="shared" si="494"/>
        <v>-3.7450234000000004</v>
      </c>
      <c r="K46" s="50">
        <f t="shared" si="494"/>
        <v>-2.3330672714285714</v>
      </c>
      <c r="L46" s="102"/>
      <c r="M46" s="50">
        <f t="shared" ref="M46:U50" si="495">M36</f>
        <v>-4.5066740000000003</v>
      </c>
      <c r="N46" s="50">
        <f t="shared" si="495"/>
        <v>-5.3575849999999994</v>
      </c>
      <c r="O46" s="50">
        <f t="shared" si="495"/>
        <v>-5.4992290000000006</v>
      </c>
      <c r="P46" s="50">
        <f t="shared" si="495"/>
        <v>-4.6261789999999996</v>
      </c>
      <c r="Q46" s="50">
        <f t="shared" si="495"/>
        <v>-6.4821360000000015</v>
      </c>
      <c r="R46" s="50">
        <f t="shared" si="495"/>
        <v>-5.7036740000000004</v>
      </c>
      <c r="S46" s="50">
        <f t="shared" si="495"/>
        <v>-5.7891912121212137</v>
      </c>
      <c r="T46" s="50">
        <f t="shared" si="495"/>
        <v>-5.6311686666666674</v>
      </c>
      <c r="U46" s="50">
        <f t="shared" si="495"/>
        <v>-7.4078980000000003</v>
      </c>
      <c r="V46" s="105"/>
      <c r="W46" s="8" t="s">
        <v>60</v>
      </c>
      <c r="X46" s="6">
        <f t="shared" ref="X46" si="496">AH7</f>
        <v>0</v>
      </c>
      <c r="Y46" s="6">
        <f t="shared" ref="Y46" si="497">AI7</f>
        <v>0</v>
      </c>
      <c r="Z46" s="6">
        <f t="shared" ref="Z46" si="498">AJ7</f>
        <v>0</v>
      </c>
      <c r="AA46" s="6">
        <f t="shared" ref="AA46" si="499">AK7</f>
        <v>0</v>
      </c>
      <c r="AB46" s="6">
        <f t="shared" ref="AB46" si="500">AL7</f>
        <v>0</v>
      </c>
      <c r="AC46" s="6">
        <f t="shared" ref="AC46" si="501">AM7</f>
        <v>0</v>
      </c>
      <c r="AD46" s="6">
        <f t="shared" ref="AD46" si="502">AN7</f>
        <v>0.20810268432059537</v>
      </c>
      <c r="AE46" s="6">
        <f t="shared" ref="AE46" si="503">AO7</f>
        <v>0</v>
      </c>
      <c r="AF46" s="6">
        <f t="shared" ref="AF46" si="504">AP7</f>
        <v>0</v>
      </c>
      <c r="AH46" s="6">
        <f t="shared" si="183"/>
        <v>0</v>
      </c>
      <c r="AI46" s="6">
        <f t="shared" si="184"/>
        <v>0</v>
      </c>
      <c r="AJ46" s="6">
        <f t="shared" si="185"/>
        <v>0</v>
      </c>
      <c r="AK46" s="6">
        <f t="shared" si="186"/>
        <v>0</v>
      </c>
      <c r="AL46" s="6">
        <f t="shared" si="187"/>
        <v>0</v>
      </c>
      <c r="AM46" s="6">
        <f t="shared" si="188"/>
        <v>0</v>
      </c>
      <c r="AN46" s="6">
        <f t="shared" si="189"/>
        <v>0.20810268432059537</v>
      </c>
      <c r="AO46" s="6">
        <f t="shared" si="190"/>
        <v>0</v>
      </c>
      <c r="AP46" s="6">
        <f t="shared" si="191"/>
        <v>0</v>
      </c>
      <c r="AQ46" s="8" t="s">
        <v>60</v>
      </c>
      <c r="AR46" s="6">
        <f t="shared" ref="AR46" si="505">BB7</f>
        <v>0</v>
      </c>
      <c r="AS46" s="6">
        <f t="shared" ref="AS46" si="506">BC7</f>
        <v>0</v>
      </c>
      <c r="AT46" s="6">
        <f t="shared" ref="AT46" si="507">BD7</f>
        <v>0</v>
      </c>
      <c r="AU46" s="6">
        <f t="shared" ref="AU46" si="508">BE7</f>
        <v>0</v>
      </c>
      <c r="AV46" s="6">
        <f t="shared" ref="AV46" si="509">BF7</f>
        <v>0</v>
      </c>
      <c r="AW46" s="6">
        <f t="shared" ref="AW46" si="510">BG7</f>
        <v>0</v>
      </c>
      <c r="AX46" s="6">
        <f t="shared" ref="AX46" si="511">BH7</f>
        <v>0.24915549378725346</v>
      </c>
      <c r="AY46" s="6">
        <f t="shared" ref="AY46" si="512">BI7</f>
        <v>0</v>
      </c>
      <c r="AZ46" s="6">
        <f t="shared" ref="AZ46" si="513">BJ7</f>
        <v>0</v>
      </c>
      <c r="BB46" s="6">
        <f t="shared" si="193"/>
        <v>0</v>
      </c>
      <c r="BC46" s="6">
        <f t="shared" si="194"/>
        <v>0</v>
      </c>
      <c r="BD46" s="6">
        <f t="shared" si="195"/>
        <v>0</v>
      </c>
      <c r="BE46" s="6">
        <f t="shared" si="196"/>
        <v>0</v>
      </c>
      <c r="BF46" s="6">
        <f t="shared" si="197"/>
        <v>0</v>
      </c>
      <c r="BG46" s="6">
        <f t="shared" si="198"/>
        <v>0</v>
      </c>
      <c r="BH46" s="6">
        <f t="shared" si="199"/>
        <v>0.24915549378725346</v>
      </c>
      <c r="BI46" s="6">
        <f t="shared" si="200"/>
        <v>0</v>
      </c>
      <c r="BJ46" s="6">
        <f t="shared" si="201"/>
        <v>0</v>
      </c>
      <c r="BK46" s="8" t="s">
        <v>60</v>
      </c>
      <c r="BL46" s="6">
        <f t="shared" ref="BL46" si="514">BV7</f>
        <v>0</v>
      </c>
      <c r="BM46" s="6">
        <f t="shared" ref="BM46" si="515">BW7</f>
        <v>0</v>
      </c>
      <c r="BN46" s="6">
        <f t="shared" ref="BN46" si="516">BX7</f>
        <v>0</v>
      </c>
      <c r="BO46" s="6">
        <f t="shared" ref="BO46" si="517">BY7</f>
        <v>0</v>
      </c>
      <c r="BP46" s="6">
        <f t="shared" ref="BP46" si="518">BZ7</f>
        <v>0</v>
      </c>
      <c r="BQ46" s="6">
        <f t="shared" ref="BQ46" si="519">CA7</f>
        <v>0</v>
      </c>
      <c r="BR46" s="6">
        <f t="shared" ref="BR46" si="520">CB7</f>
        <v>0.29912983689983896</v>
      </c>
      <c r="BS46" s="6">
        <f t="shared" ref="BS46" si="521">CC7</f>
        <v>0</v>
      </c>
      <c r="BT46" s="6">
        <f t="shared" ref="BT46" si="522">CD7</f>
        <v>0</v>
      </c>
      <c r="BV46" s="6">
        <f t="shared" si="203"/>
        <v>0</v>
      </c>
      <c r="BW46" s="6">
        <f t="shared" si="204"/>
        <v>0</v>
      </c>
      <c r="BX46" s="6">
        <f t="shared" si="205"/>
        <v>0</v>
      </c>
      <c r="BY46" s="6">
        <f t="shared" si="206"/>
        <v>0</v>
      </c>
      <c r="BZ46" s="6">
        <f t="shared" si="207"/>
        <v>0</v>
      </c>
      <c r="CA46" s="6">
        <f t="shared" si="208"/>
        <v>0</v>
      </c>
      <c r="CB46" s="6">
        <f t="shared" si="209"/>
        <v>0.29912983689983896</v>
      </c>
      <c r="CC46" s="6">
        <f t="shared" si="210"/>
        <v>0</v>
      </c>
      <c r="CD46" s="6">
        <f t="shared" si="211"/>
        <v>0</v>
      </c>
      <c r="CE46" s="8" t="s">
        <v>60</v>
      </c>
      <c r="CF46" s="6">
        <f t="shared" ref="CF46" si="523">CP7</f>
        <v>0.05</v>
      </c>
      <c r="CG46" s="6">
        <f t="shared" ref="CG46" si="524">CQ7</f>
        <v>0</v>
      </c>
      <c r="CH46" s="6">
        <f t="shared" ref="CH46" si="525">CR7</f>
        <v>0</v>
      </c>
      <c r="CI46" s="6">
        <f t="shared" ref="CI46" si="526">CS7</f>
        <v>0</v>
      </c>
      <c r="CJ46" s="6">
        <f t="shared" ref="CJ46" si="527">CT7</f>
        <v>0</v>
      </c>
      <c r="CK46" s="6">
        <f t="shared" ref="CK46" si="528">CU7</f>
        <v>0</v>
      </c>
      <c r="CL46" s="6">
        <f t="shared" ref="CL46" si="529">CV7</f>
        <v>0.33868973380792083</v>
      </c>
      <c r="CM46" s="6">
        <f t="shared" ref="CM46" si="530">CW7</f>
        <v>0</v>
      </c>
      <c r="CN46" s="6">
        <f t="shared" ref="CN46" si="531">CX7</f>
        <v>0</v>
      </c>
      <c r="CP46" s="6">
        <f t="shared" si="213"/>
        <v>0.05</v>
      </c>
      <c r="CQ46" s="6">
        <f t="shared" si="214"/>
        <v>0</v>
      </c>
      <c r="CR46" s="6">
        <f t="shared" si="215"/>
        <v>0</v>
      </c>
      <c r="CS46" s="6">
        <f t="shared" si="216"/>
        <v>0</v>
      </c>
      <c r="CT46" s="6">
        <f t="shared" si="217"/>
        <v>0</v>
      </c>
      <c r="CU46" s="6">
        <f t="shared" si="218"/>
        <v>0</v>
      </c>
      <c r="CV46" s="6">
        <f t="shared" si="219"/>
        <v>0.33868973380792083</v>
      </c>
      <c r="CW46" s="6">
        <f t="shared" si="220"/>
        <v>0</v>
      </c>
      <c r="CX46" s="6">
        <f t="shared" si="221"/>
        <v>0</v>
      </c>
      <c r="CY46" s="8" t="s">
        <v>60</v>
      </c>
      <c r="CZ46" s="6">
        <f t="shared" ref="CZ46" si="532">DJ7</f>
        <v>0.1353946592074676</v>
      </c>
      <c r="DA46" s="6">
        <f t="shared" ref="DA46" si="533">DK7</f>
        <v>0</v>
      </c>
      <c r="DB46" s="6">
        <f t="shared" ref="DB46" si="534">DL7</f>
        <v>0.05</v>
      </c>
      <c r="DC46" s="6">
        <f t="shared" ref="DC46" si="535">DM7</f>
        <v>0</v>
      </c>
      <c r="DD46" s="6">
        <f t="shared" ref="DD46" si="536">DN7</f>
        <v>0</v>
      </c>
      <c r="DE46" s="6">
        <f t="shared" ref="DE46" si="537">DO7</f>
        <v>0</v>
      </c>
      <c r="DF46" s="6">
        <f t="shared" ref="DF46" si="538">DP7</f>
        <v>0.35465731102709791</v>
      </c>
      <c r="DG46" s="6">
        <f t="shared" ref="DG46" si="539">DQ7</f>
        <v>0</v>
      </c>
      <c r="DH46" s="6">
        <f t="shared" ref="DH46" si="540">DR7</f>
        <v>0</v>
      </c>
      <c r="DJ46" s="6">
        <f t="shared" si="223"/>
        <v>0.1353946592074676</v>
      </c>
      <c r="DK46" s="6">
        <f t="shared" si="224"/>
        <v>0</v>
      </c>
      <c r="DL46" s="6">
        <f t="shared" si="225"/>
        <v>0.05</v>
      </c>
      <c r="DM46" s="6">
        <f t="shared" si="226"/>
        <v>0</v>
      </c>
      <c r="DN46" s="6">
        <f t="shared" si="227"/>
        <v>0</v>
      </c>
      <c r="DO46" s="6">
        <f t="shared" si="228"/>
        <v>0</v>
      </c>
      <c r="DP46" s="6">
        <f t="shared" si="229"/>
        <v>0.35465731102709791</v>
      </c>
      <c r="DQ46" s="6">
        <f t="shared" si="230"/>
        <v>0</v>
      </c>
      <c r="DR46" s="6">
        <f t="shared" si="231"/>
        <v>0</v>
      </c>
    </row>
    <row r="47" spans="1:203" x14ac:dyDescent="0.25">
      <c r="A47" s="11" t="s">
        <v>165</v>
      </c>
      <c r="C47" s="50">
        <f t="shared" si="494"/>
        <v>-3.6970943904761908</v>
      </c>
      <c r="D47" s="50">
        <f t="shared" si="494"/>
        <v>-1.9882770452380956</v>
      </c>
      <c r="E47" s="50">
        <f t="shared" si="494"/>
        <v>-3.1734958047619042</v>
      </c>
      <c r="F47" s="50">
        <f t="shared" si="494"/>
        <v>-4.6432379190476203</v>
      </c>
      <c r="G47" s="50">
        <f t="shared" si="494"/>
        <v>-2.1563945000000007</v>
      </c>
      <c r="H47" s="50">
        <f t="shared" si="494"/>
        <v>-5.476434073809525</v>
      </c>
      <c r="I47" s="50">
        <f t="shared" si="494"/>
        <v>-2.693177327454956</v>
      </c>
      <c r="J47" s="50">
        <f t="shared" si="494"/>
        <v>-3.2812788952380951</v>
      </c>
      <c r="K47" s="50">
        <f t="shared" si="494"/>
        <v>-2.0170007119047622</v>
      </c>
      <c r="M47" s="50">
        <f t="shared" si="495"/>
        <v>-3.796994666666667</v>
      </c>
      <c r="N47" s="50">
        <f t="shared" si="495"/>
        <v>-4.5944418333333328</v>
      </c>
      <c r="O47" s="50">
        <f t="shared" si="495"/>
        <v>-4.9068640000000006</v>
      </c>
      <c r="P47" s="50">
        <f t="shared" si="495"/>
        <v>-3.9960553333333335</v>
      </c>
      <c r="Q47" s="50">
        <f t="shared" si="495"/>
        <v>-5.8464850000000004</v>
      </c>
      <c r="R47" s="50">
        <f t="shared" si="495"/>
        <v>-5.4425705000000004</v>
      </c>
      <c r="S47" s="50">
        <f t="shared" si="495"/>
        <v>-5.3475606777228339</v>
      </c>
      <c r="T47" s="50">
        <f t="shared" si="495"/>
        <v>-5.3904139999999998</v>
      </c>
      <c r="U47" s="50">
        <f t="shared" si="495"/>
        <v>-6.6178794999999999</v>
      </c>
      <c r="V47" s="105"/>
      <c r="W47" s="8" t="s">
        <v>33</v>
      </c>
      <c r="X47" s="6">
        <f>X8</f>
        <v>0</v>
      </c>
      <c r="Y47" s="6">
        <f t="shared" ref="Y47:AF47" si="541">Y8</f>
        <v>0</v>
      </c>
      <c r="Z47" s="6">
        <f t="shared" si="541"/>
        <v>0</v>
      </c>
      <c r="AA47" s="6">
        <f t="shared" si="541"/>
        <v>0</v>
      </c>
      <c r="AB47" s="6">
        <f t="shared" si="541"/>
        <v>0</v>
      </c>
      <c r="AC47" s="6">
        <f t="shared" si="541"/>
        <v>0</v>
      </c>
      <c r="AD47" s="6">
        <f t="shared" si="541"/>
        <v>0</v>
      </c>
      <c r="AE47" s="6">
        <f t="shared" si="541"/>
        <v>0</v>
      </c>
      <c r="AF47" s="6">
        <f t="shared" si="541"/>
        <v>0</v>
      </c>
      <c r="AH47" s="6">
        <f t="shared" si="183"/>
        <v>0</v>
      </c>
      <c r="AI47" s="6">
        <f t="shared" si="184"/>
        <v>0</v>
      </c>
      <c r="AJ47" s="6">
        <f t="shared" si="185"/>
        <v>0</v>
      </c>
      <c r="AK47" s="6">
        <f t="shared" si="186"/>
        <v>0</v>
      </c>
      <c r="AL47" s="6">
        <f t="shared" si="187"/>
        <v>0</v>
      </c>
      <c r="AM47" s="6">
        <f t="shared" si="188"/>
        <v>0</v>
      </c>
      <c r="AN47" s="6">
        <f t="shared" si="189"/>
        <v>0</v>
      </c>
      <c r="AO47" s="6">
        <f t="shared" si="190"/>
        <v>0</v>
      </c>
      <c r="AP47" s="6">
        <f t="shared" si="191"/>
        <v>0</v>
      </c>
      <c r="AQ47" s="8" t="s">
        <v>33</v>
      </c>
      <c r="AR47" s="6">
        <f>AR8</f>
        <v>0</v>
      </c>
      <c r="AS47" s="6">
        <f t="shared" ref="AS47:AZ47" si="542">AS8</f>
        <v>0</v>
      </c>
      <c r="AT47" s="6">
        <f t="shared" si="542"/>
        <v>0</v>
      </c>
      <c r="AU47" s="6">
        <f t="shared" si="542"/>
        <v>0</v>
      </c>
      <c r="AV47" s="6">
        <f t="shared" si="542"/>
        <v>0</v>
      </c>
      <c r="AW47" s="6">
        <f t="shared" si="542"/>
        <v>0</v>
      </c>
      <c r="AX47" s="6">
        <f t="shared" si="542"/>
        <v>0</v>
      </c>
      <c r="AY47" s="6">
        <f t="shared" si="542"/>
        <v>0</v>
      </c>
      <c r="AZ47" s="6">
        <f t="shared" si="542"/>
        <v>0</v>
      </c>
      <c r="BB47" s="6">
        <f t="shared" si="193"/>
        <v>0</v>
      </c>
      <c r="BC47" s="6">
        <f t="shared" si="194"/>
        <v>0</v>
      </c>
      <c r="BD47" s="6">
        <f t="shared" si="195"/>
        <v>0</v>
      </c>
      <c r="BE47" s="6">
        <f t="shared" si="196"/>
        <v>0</v>
      </c>
      <c r="BF47" s="6">
        <f t="shared" si="197"/>
        <v>0</v>
      </c>
      <c r="BG47" s="6">
        <f t="shared" si="198"/>
        <v>0</v>
      </c>
      <c r="BH47" s="6">
        <f t="shared" si="199"/>
        <v>0</v>
      </c>
      <c r="BI47" s="6">
        <f t="shared" si="200"/>
        <v>0</v>
      </c>
      <c r="BJ47" s="6">
        <f t="shared" si="201"/>
        <v>0</v>
      </c>
      <c r="BK47" s="8" t="s">
        <v>33</v>
      </c>
      <c r="BL47" s="6">
        <f>BL8</f>
        <v>0</v>
      </c>
      <c r="BM47" s="6">
        <f t="shared" ref="BM47:BT47" si="543">BM8</f>
        <v>0</v>
      </c>
      <c r="BN47" s="6">
        <f t="shared" si="543"/>
        <v>0</v>
      </c>
      <c r="BO47" s="6">
        <f t="shared" si="543"/>
        <v>0</v>
      </c>
      <c r="BP47" s="6">
        <f t="shared" si="543"/>
        <v>0</v>
      </c>
      <c r="BQ47" s="6">
        <f t="shared" si="543"/>
        <v>0</v>
      </c>
      <c r="BR47" s="6">
        <f t="shared" si="543"/>
        <v>0</v>
      </c>
      <c r="BS47" s="6">
        <f t="shared" si="543"/>
        <v>0</v>
      </c>
      <c r="BT47" s="6">
        <f t="shared" si="543"/>
        <v>0</v>
      </c>
      <c r="BV47" s="6">
        <f t="shared" si="203"/>
        <v>0</v>
      </c>
      <c r="BW47" s="6">
        <f t="shared" si="204"/>
        <v>0</v>
      </c>
      <c r="BX47" s="6">
        <f t="shared" si="205"/>
        <v>0</v>
      </c>
      <c r="BY47" s="6">
        <f t="shared" si="206"/>
        <v>0</v>
      </c>
      <c r="BZ47" s="6">
        <f t="shared" si="207"/>
        <v>0</v>
      </c>
      <c r="CA47" s="6">
        <f t="shared" si="208"/>
        <v>0</v>
      </c>
      <c r="CB47" s="6">
        <f t="shared" si="209"/>
        <v>0</v>
      </c>
      <c r="CC47" s="6">
        <f t="shared" si="210"/>
        <v>0</v>
      </c>
      <c r="CD47" s="6">
        <f t="shared" si="211"/>
        <v>0</v>
      </c>
      <c r="CE47" s="8" t="s">
        <v>33</v>
      </c>
      <c r="CF47" s="6">
        <f>CF8</f>
        <v>0</v>
      </c>
      <c r="CG47" s="6">
        <f t="shared" ref="CG47:CN47" si="544">CG8</f>
        <v>0</v>
      </c>
      <c r="CH47" s="6">
        <f t="shared" si="544"/>
        <v>0</v>
      </c>
      <c r="CI47" s="6">
        <f t="shared" si="544"/>
        <v>0</v>
      </c>
      <c r="CJ47" s="6">
        <f t="shared" si="544"/>
        <v>0</v>
      </c>
      <c r="CK47" s="6">
        <f t="shared" si="544"/>
        <v>0</v>
      </c>
      <c r="CL47" s="6">
        <f t="shared" si="544"/>
        <v>0</v>
      </c>
      <c r="CM47" s="6">
        <f t="shared" si="544"/>
        <v>0</v>
      </c>
      <c r="CN47" s="6">
        <f t="shared" si="544"/>
        <v>0</v>
      </c>
      <c r="CP47" s="6">
        <f t="shared" si="213"/>
        <v>0</v>
      </c>
      <c r="CQ47" s="6">
        <f t="shared" si="214"/>
        <v>0</v>
      </c>
      <c r="CR47" s="6">
        <f t="shared" si="215"/>
        <v>0</v>
      </c>
      <c r="CS47" s="6">
        <f t="shared" si="216"/>
        <v>0</v>
      </c>
      <c r="CT47" s="6">
        <f t="shared" si="217"/>
        <v>0</v>
      </c>
      <c r="CU47" s="6">
        <f t="shared" si="218"/>
        <v>0</v>
      </c>
      <c r="CV47" s="6">
        <f t="shared" si="219"/>
        <v>0</v>
      </c>
      <c r="CW47" s="6">
        <f t="shared" si="220"/>
        <v>0</v>
      </c>
      <c r="CX47" s="6">
        <f t="shared" si="221"/>
        <v>0.10586592865477763</v>
      </c>
      <c r="CY47" s="8" t="s">
        <v>33</v>
      </c>
      <c r="CZ47" s="6">
        <f>CZ8</f>
        <v>0</v>
      </c>
      <c r="DA47" s="6">
        <f t="shared" ref="DA47:DH47" si="545">DA8</f>
        <v>0</v>
      </c>
      <c r="DB47" s="6">
        <f t="shared" si="545"/>
        <v>0</v>
      </c>
      <c r="DC47" s="6">
        <f t="shared" si="545"/>
        <v>0</v>
      </c>
      <c r="DD47" s="6">
        <f t="shared" si="545"/>
        <v>0</v>
      </c>
      <c r="DE47" s="6">
        <f t="shared" si="545"/>
        <v>0</v>
      </c>
      <c r="DF47" s="6">
        <f t="shared" si="545"/>
        <v>0</v>
      </c>
      <c r="DG47" s="6">
        <f t="shared" si="545"/>
        <v>0</v>
      </c>
      <c r="DH47" s="6">
        <f t="shared" si="545"/>
        <v>0</v>
      </c>
      <c r="DJ47" s="6">
        <f t="shared" si="223"/>
        <v>0</v>
      </c>
      <c r="DK47" s="6">
        <f t="shared" si="224"/>
        <v>0</v>
      </c>
      <c r="DL47" s="6">
        <f t="shared" si="225"/>
        <v>0</v>
      </c>
      <c r="DM47" s="6">
        <f t="shared" si="226"/>
        <v>0</v>
      </c>
      <c r="DN47" s="6">
        <f t="shared" si="227"/>
        <v>0</v>
      </c>
      <c r="DO47" s="6">
        <f t="shared" si="228"/>
        <v>0</v>
      </c>
      <c r="DP47" s="6">
        <f t="shared" si="229"/>
        <v>0</v>
      </c>
      <c r="DQ47" s="6">
        <f t="shared" si="230"/>
        <v>0</v>
      </c>
      <c r="DR47" s="6">
        <f t="shared" si="231"/>
        <v>0.13757076133240512</v>
      </c>
    </row>
    <row r="48" spans="1:203" x14ac:dyDescent="0.25">
      <c r="A48" s="11" t="s">
        <v>166</v>
      </c>
      <c r="C48" s="50">
        <f t="shared" si="494"/>
        <v>-3.403247323809524</v>
      </c>
      <c r="D48" s="50">
        <f t="shared" si="494"/>
        <v>-1.4233145999999999</v>
      </c>
      <c r="E48" s="50">
        <f t="shared" si="494"/>
        <v>-1.9767336952380945</v>
      </c>
      <c r="F48" s="50">
        <f t="shared" si="494"/>
        <v>-3.3470208285714285</v>
      </c>
      <c r="G48" s="50">
        <f t="shared" si="494"/>
        <v>-1.7157362857142866</v>
      </c>
      <c r="H48" s="50">
        <f t="shared" si="494"/>
        <v>-1.6474549999999999</v>
      </c>
      <c r="I48" s="50">
        <f t="shared" si="494"/>
        <v>-1.8549436116206279</v>
      </c>
      <c r="J48" s="50">
        <f t="shared" si="494"/>
        <v>-2.4450622857142861</v>
      </c>
      <c r="K48" s="50">
        <f t="shared" si="494"/>
        <v>-1.6010120000000001</v>
      </c>
      <c r="M48" s="50">
        <f t="shared" si="495"/>
        <v>-3.4050573333333336</v>
      </c>
      <c r="N48" s="50">
        <f t="shared" si="495"/>
        <v>-3.8857726666666665</v>
      </c>
      <c r="O48" s="50">
        <f t="shared" si="495"/>
        <v>-3.4092380000000002</v>
      </c>
      <c r="P48" s="50">
        <f t="shared" si="495"/>
        <v>-3.7075926666666672</v>
      </c>
      <c r="Q48" s="50">
        <f t="shared" si="495"/>
        <v>-3.0188909999999995</v>
      </c>
      <c r="R48" s="50">
        <f t="shared" si="495"/>
        <v>-4.9444750000000006</v>
      </c>
      <c r="S48" s="50">
        <f t="shared" si="495"/>
        <v>-4.5663323681012447</v>
      </c>
      <c r="T48" s="50">
        <f t="shared" si="495"/>
        <v>-4.4972449999999995</v>
      </c>
      <c r="U48" s="50">
        <f t="shared" si="495"/>
        <v>-4.9810866666666662</v>
      </c>
      <c r="V48" s="105"/>
      <c r="W48" s="8" t="s">
        <v>61</v>
      </c>
      <c r="X48" s="6">
        <f t="shared" ref="X48" si="546">AH8</f>
        <v>0</v>
      </c>
      <c r="Y48" s="6">
        <f t="shared" ref="Y48" si="547">AI8</f>
        <v>0</v>
      </c>
      <c r="Z48" s="6">
        <f t="shared" ref="Z48" si="548">AJ8</f>
        <v>0</v>
      </c>
      <c r="AA48" s="6">
        <f t="shared" ref="AA48" si="549">AK8</f>
        <v>0</v>
      </c>
      <c r="AB48" s="6">
        <f t="shared" ref="AB48" si="550">AL8</f>
        <v>0</v>
      </c>
      <c r="AC48" s="6">
        <f t="shared" ref="AC48" si="551">AM8</f>
        <v>0</v>
      </c>
      <c r="AD48" s="6">
        <f t="shared" ref="AD48" si="552">AN8</f>
        <v>0</v>
      </c>
      <c r="AE48" s="6">
        <f t="shared" ref="AE48" si="553">AO8</f>
        <v>0</v>
      </c>
      <c r="AF48" s="6">
        <f t="shared" ref="AF48" si="554">AP8</f>
        <v>0</v>
      </c>
      <c r="AH48" s="6">
        <f t="shared" si="183"/>
        <v>0</v>
      </c>
      <c r="AI48" s="6">
        <f t="shared" si="184"/>
        <v>0</v>
      </c>
      <c r="AJ48" s="6">
        <f t="shared" si="185"/>
        <v>0</v>
      </c>
      <c r="AK48" s="6">
        <f t="shared" si="186"/>
        <v>0</v>
      </c>
      <c r="AL48" s="6">
        <f t="shared" si="187"/>
        <v>0</v>
      </c>
      <c r="AM48" s="6">
        <f t="shared" si="188"/>
        <v>0</v>
      </c>
      <c r="AN48" s="6">
        <f t="shared" si="189"/>
        <v>0</v>
      </c>
      <c r="AO48" s="6">
        <f t="shared" si="190"/>
        <v>0</v>
      </c>
      <c r="AP48" s="6">
        <f t="shared" si="191"/>
        <v>0</v>
      </c>
      <c r="AQ48" s="8" t="s">
        <v>61</v>
      </c>
      <c r="AR48" s="6">
        <f t="shared" ref="AR48" si="555">BB8</f>
        <v>0</v>
      </c>
      <c r="AS48" s="6">
        <f t="shared" ref="AS48" si="556">BC8</f>
        <v>0</v>
      </c>
      <c r="AT48" s="6">
        <f t="shared" ref="AT48" si="557">BD8</f>
        <v>0</v>
      </c>
      <c r="AU48" s="6">
        <f t="shared" ref="AU48" si="558">BE8</f>
        <v>0</v>
      </c>
      <c r="AV48" s="6">
        <f t="shared" ref="AV48" si="559">BF8</f>
        <v>0</v>
      </c>
      <c r="AW48" s="6">
        <f t="shared" ref="AW48" si="560">BG8</f>
        <v>0</v>
      </c>
      <c r="AX48" s="6">
        <f t="shared" ref="AX48" si="561">BH8</f>
        <v>0</v>
      </c>
      <c r="AY48" s="6">
        <f t="shared" ref="AY48" si="562">BI8</f>
        <v>0</v>
      </c>
      <c r="AZ48" s="6">
        <f t="shared" ref="AZ48" si="563">BJ8</f>
        <v>0</v>
      </c>
      <c r="BB48" s="6">
        <f t="shared" si="193"/>
        <v>0</v>
      </c>
      <c r="BC48" s="6">
        <f t="shared" si="194"/>
        <v>0</v>
      </c>
      <c r="BD48" s="6">
        <f t="shared" si="195"/>
        <v>0</v>
      </c>
      <c r="BE48" s="6">
        <f t="shared" si="196"/>
        <v>0</v>
      </c>
      <c r="BF48" s="6">
        <f t="shared" si="197"/>
        <v>0</v>
      </c>
      <c r="BG48" s="6">
        <f t="shared" si="198"/>
        <v>0</v>
      </c>
      <c r="BH48" s="6">
        <f t="shared" si="199"/>
        <v>0</v>
      </c>
      <c r="BI48" s="6">
        <f t="shared" si="200"/>
        <v>0</v>
      </c>
      <c r="BJ48" s="6">
        <f t="shared" si="201"/>
        <v>0</v>
      </c>
      <c r="BK48" s="8" t="s">
        <v>61</v>
      </c>
      <c r="BL48" s="6">
        <f t="shared" ref="BL48" si="564">BV8</f>
        <v>0</v>
      </c>
      <c r="BM48" s="6">
        <f t="shared" ref="BM48" si="565">BW8</f>
        <v>0</v>
      </c>
      <c r="BN48" s="6">
        <f t="shared" ref="BN48" si="566">BX8</f>
        <v>0</v>
      </c>
      <c r="BO48" s="6">
        <f t="shared" ref="BO48" si="567">BY8</f>
        <v>0</v>
      </c>
      <c r="BP48" s="6">
        <f t="shared" ref="BP48" si="568">BZ8</f>
        <v>0</v>
      </c>
      <c r="BQ48" s="6">
        <f t="shared" ref="BQ48" si="569">CA8</f>
        <v>0</v>
      </c>
      <c r="BR48" s="6">
        <f t="shared" ref="BR48" si="570">CB8</f>
        <v>0</v>
      </c>
      <c r="BS48" s="6">
        <f t="shared" ref="BS48" si="571">CC8</f>
        <v>0</v>
      </c>
      <c r="BT48" s="6">
        <f t="shared" ref="BT48" si="572">CD8</f>
        <v>0</v>
      </c>
      <c r="BV48" s="6">
        <f t="shared" si="203"/>
        <v>0</v>
      </c>
      <c r="BW48" s="6">
        <f t="shared" si="204"/>
        <v>0</v>
      </c>
      <c r="BX48" s="6">
        <f t="shared" si="205"/>
        <v>0</v>
      </c>
      <c r="BY48" s="6">
        <f t="shared" si="206"/>
        <v>0</v>
      </c>
      <c r="BZ48" s="6">
        <f t="shared" si="207"/>
        <v>0</v>
      </c>
      <c r="CA48" s="6">
        <f t="shared" si="208"/>
        <v>0</v>
      </c>
      <c r="CB48" s="6">
        <f t="shared" si="209"/>
        <v>0</v>
      </c>
      <c r="CC48" s="6">
        <f t="shared" si="210"/>
        <v>0</v>
      </c>
      <c r="CD48" s="6">
        <f t="shared" si="211"/>
        <v>0</v>
      </c>
      <c r="CE48" s="8" t="s">
        <v>61</v>
      </c>
      <c r="CF48" s="6">
        <f t="shared" ref="CF48" si="573">CP8</f>
        <v>0</v>
      </c>
      <c r="CG48" s="6">
        <f t="shared" ref="CG48" si="574">CQ8</f>
        <v>0</v>
      </c>
      <c r="CH48" s="6">
        <f t="shared" ref="CH48" si="575">CR8</f>
        <v>0</v>
      </c>
      <c r="CI48" s="6">
        <f t="shared" ref="CI48" si="576">CS8</f>
        <v>0</v>
      </c>
      <c r="CJ48" s="6">
        <f t="shared" ref="CJ48" si="577">CT8</f>
        <v>0</v>
      </c>
      <c r="CK48" s="6">
        <f t="shared" ref="CK48" si="578">CU8</f>
        <v>0</v>
      </c>
      <c r="CL48" s="6">
        <f t="shared" ref="CL48" si="579">CV8</f>
        <v>0</v>
      </c>
      <c r="CM48" s="6">
        <f t="shared" ref="CM48" si="580">CW8</f>
        <v>0</v>
      </c>
      <c r="CN48" s="6">
        <f t="shared" ref="CN48" si="581">CX8</f>
        <v>0.10586592865477763</v>
      </c>
      <c r="CP48" s="6">
        <f t="shared" si="213"/>
        <v>0</v>
      </c>
      <c r="CQ48" s="6">
        <f t="shared" si="214"/>
        <v>0</v>
      </c>
      <c r="CR48" s="6">
        <f t="shared" si="215"/>
        <v>0</v>
      </c>
      <c r="CS48" s="6">
        <f t="shared" si="216"/>
        <v>0</v>
      </c>
      <c r="CT48" s="6">
        <f t="shared" si="217"/>
        <v>0</v>
      </c>
      <c r="CU48" s="6">
        <f t="shared" si="218"/>
        <v>0</v>
      </c>
      <c r="CV48" s="6">
        <f t="shared" si="219"/>
        <v>0</v>
      </c>
      <c r="CW48" s="6">
        <f t="shared" si="220"/>
        <v>0</v>
      </c>
      <c r="CX48" s="6">
        <f t="shared" si="221"/>
        <v>0.10586592865477763</v>
      </c>
      <c r="CY48" s="8" t="s">
        <v>61</v>
      </c>
      <c r="CZ48" s="6">
        <f t="shared" ref="CZ48" si="582">DJ8</f>
        <v>0</v>
      </c>
      <c r="DA48" s="6">
        <f t="shared" ref="DA48" si="583">DK8</f>
        <v>0</v>
      </c>
      <c r="DB48" s="6">
        <f t="shared" ref="DB48" si="584">DL8</f>
        <v>0</v>
      </c>
      <c r="DC48" s="6">
        <f t="shared" ref="DC48" si="585">DM8</f>
        <v>0</v>
      </c>
      <c r="DD48" s="6">
        <f t="shared" ref="DD48" si="586">DN8</f>
        <v>0</v>
      </c>
      <c r="DE48" s="6">
        <f t="shared" ref="DE48" si="587">DO8</f>
        <v>0</v>
      </c>
      <c r="DF48" s="6">
        <f t="shared" ref="DF48" si="588">DP8</f>
        <v>0</v>
      </c>
      <c r="DG48" s="6">
        <f t="shared" ref="DG48" si="589">DQ8</f>
        <v>0</v>
      </c>
      <c r="DH48" s="6">
        <f t="shared" ref="DH48" si="590">DR8</f>
        <v>0.13757076133240512</v>
      </c>
      <c r="DJ48" s="6">
        <f t="shared" si="223"/>
        <v>0</v>
      </c>
      <c r="DK48" s="6">
        <f t="shared" si="224"/>
        <v>0</v>
      </c>
      <c r="DL48" s="6">
        <f t="shared" si="225"/>
        <v>0</v>
      </c>
      <c r="DM48" s="6">
        <f t="shared" si="226"/>
        <v>0</v>
      </c>
      <c r="DN48" s="6">
        <f t="shared" si="227"/>
        <v>0</v>
      </c>
      <c r="DO48" s="6">
        <f t="shared" si="228"/>
        <v>0</v>
      </c>
      <c r="DP48" s="6">
        <f t="shared" si="229"/>
        <v>0</v>
      </c>
      <c r="DQ48" s="6">
        <f t="shared" si="230"/>
        <v>0.05</v>
      </c>
      <c r="DR48" s="6">
        <f t="shared" si="231"/>
        <v>0.13757076133240512</v>
      </c>
    </row>
    <row r="49" spans="1:203" x14ac:dyDescent="0.25">
      <c r="A49" s="11" t="s">
        <v>167</v>
      </c>
      <c r="C49" s="50">
        <f t="shared" si="494"/>
        <v>-1.7581177499999998</v>
      </c>
      <c r="D49" s="50">
        <f t="shared" si="494"/>
        <v>-1.3556655357142846</v>
      </c>
      <c r="E49" s="50">
        <f t="shared" si="494"/>
        <v>-1.1836211309523808</v>
      </c>
      <c r="F49" s="50">
        <f t="shared" si="494"/>
        <v>-1.2018002857142855</v>
      </c>
      <c r="G49" s="50">
        <f t="shared" si="494"/>
        <v>-1.5347331071428574</v>
      </c>
      <c r="H49" s="50">
        <f t="shared" si="494"/>
        <v>-0.68560975000000002</v>
      </c>
      <c r="I49" s="50">
        <f t="shared" si="494"/>
        <v>-0.95026652994175087</v>
      </c>
      <c r="J49" s="50">
        <f t="shared" si="494"/>
        <v>-1.4978510238095235</v>
      </c>
      <c r="K49" s="50">
        <f t="shared" si="494"/>
        <v>-1.2798031428571428</v>
      </c>
      <c r="M49" s="50">
        <f t="shared" si="495"/>
        <v>-3.338456166666667</v>
      </c>
      <c r="N49" s="50">
        <f t="shared" si="495"/>
        <v>-2.6309559999999999</v>
      </c>
      <c r="O49" s="50">
        <f t="shared" si="495"/>
        <v>-3.1378489999999997</v>
      </c>
      <c r="P49" s="50">
        <f t="shared" si="495"/>
        <v>-3.5858780000000001</v>
      </c>
      <c r="Q49" s="50">
        <f t="shared" si="495"/>
        <v>-2.8352661666666661</v>
      </c>
      <c r="R49" s="50">
        <f t="shared" si="495"/>
        <v>-4.6914206666666658</v>
      </c>
      <c r="S49" s="50">
        <f t="shared" si="495"/>
        <v>-3.6046567272727277</v>
      </c>
      <c r="T49" s="50">
        <f t="shared" si="495"/>
        <v>-3.08351</v>
      </c>
      <c r="U49" s="50">
        <f t="shared" si="495"/>
        <v>-2.8824949999999996</v>
      </c>
      <c r="V49" s="105"/>
      <c r="W49" s="8" t="s">
        <v>34</v>
      </c>
      <c r="X49" s="6">
        <f>X9</f>
        <v>0</v>
      </c>
      <c r="Y49" s="6">
        <f t="shared" ref="Y49:AF49" si="591">Y9</f>
        <v>0</v>
      </c>
      <c r="Z49" s="6">
        <f t="shared" si="591"/>
        <v>0</v>
      </c>
      <c r="AA49" s="6">
        <f t="shared" si="591"/>
        <v>0</v>
      </c>
      <c r="AB49" s="6">
        <f t="shared" si="591"/>
        <v>0</v>
      </c>
      <c r="AC49" s="6">
        <f t="shared" si="591"/>
        <v>0</v>
      </c>
      <c r="AD49" s="6">
        <f t="shared" si="591"/>
        <v>0</v>
      </c>
      <c r="AE49" s="6">
        <f t="shared" si="591"/>
        <v>0</v>
      </c>
      <c r="AF49" s="6">
        <f t="shared" si="591"/>
        <v>0</v>
      </c>
      <c r="AH49" s="6">
        <f t="shared" si="183"/>
        <v>0</v>
      </c>
      <c r="AI49" s="6">
        <f t="shared" si="184"/>
        <v>0</v>
      </c>
      <c r="AJ49" s="6">
        <f t="shared" si="185"/>
        <v>0</v>
      </c>
      <c r="AK49" s="6">
        <f t="shared" si="186"/>
        <v>0</v>
      </c>
      <c r="AL49" s="6">
        <f t="shared" si="187"/>
        <v>0</v>
      </c>
      <c r="AM49" s="6">
        <f t="shared" si="188"/>
        <v>0</v>
      </c>
      <c r="AN49" s="6">
        <f t="shared" si="189"/>
        <v>0</v>
      </c>
      <c r="AO49" s="6">
        <f t="shared" si="190"/>
        <v>0</v>
      </c>
      <c r="AP49" s="6">
        <f t="shared" si="191"/>
        <v>0</v>
      </c>
      <c r="AQ49" s="8" t="s">
        <v>34</v>
      </c>
      <c r="AR49" s="6">
        <f>AR9</f>
        <v>0</v>
      </c>
      <c r="AS49" s="6">
        <f t="shared" ref="AS49:AZ49" si="592">AS9</f>
        <v>0</v>
      </c>
      <c r="AT49" s="6">
        <f t="shared" si="592"/>
        <v>0</v>
      </c>
      <c r="AU49" s="6">
        <f t="shared" si="592"/>
        <v>0</v>
      </c>
      <c r="AV49" s="6">
        <f t="shared" si="592"/>
        <v>0</v>
      </c>
      <c r="AW49" s="6">
        <f t="shared" si="592"/>
        <v>0</v>
      </c>
      <c r="AX49" s="6">
        <f t="shared" si="592"/>
        <v>0</v>
      </c>
      <c r="AY49" s="6">
        <f t="shared" si="592"/>
        <v>0</v>
      </c>
      <c r="AZ49" s="6">
        <f t="shared" si="592"/>
        <v>0</v>
      </c>
      <c r="BB49" s="6">
        <f t="shared" si="193"/>
        <v>0</v>
      </c>
      <c r="BC49" s="6">
        <f t="shared" si="194"/>
        <v>0</v>
      </c>
      <c r="BD49" s="6">
        <f t="shared" si="195"/>
        <v>0</v>
      </c>
      <c r="BE49" s="6">
        <f t="shared" si="196"/>
        <v>0</v>
      </c>
      <c r="BF49" s="6">
        <f t="shared" si="197"/>
        <v>0</v>
      </c>
      <c r="BG49" s="6">
        <f t="shared" si="198"/>
        <v>0</v>
      </c>
      <c r="BH49" s="6">
        <f t="shared" si="199"/>
        <v>0</v>
      </c>
      <c r="BI49" s="6">
        <f t="shared" si="200"/>
        <v>0</v>
      </c>
      <c r="BJ49" s="6">
        <f t="shared" si="201"/>
        <v>0</v>
      </c>
      <c r="BK49" s="8" t="s">
        <v>34</v>
      </c>
      <c r="BL49" s="6">
        <f>BL9</f>
        <v>0</v>
      </c>
      <c r="BM49" s="6">
        <f t="shared" ref="BM49:BT49" si="593">BM9</f>
        <v>0</v>
      </c>
      <c r="BN49" s="6">
        <f t="shared" si="593"/>
        <v>0</v>
      </c>
      <c r="BO49" s="6">
        <f t="shared" si="593"/>
        <v>0</v>
      </c>
      <c r="BP49" s="6">
        <f t="shared" si="593"/>
        <v>0</v>
      </c>
      <c r="BQ49" s="6">
        <f t="shared" si="593"/>
        <v>0</v>
      </c>
      <c r="BR49" s="6">
        <f t="shared" si="593"/>
        <v>0</v>
      </c>
      <c r="BS49" s="6">
        <f t="shared" si="593"/>
        <v>0</v>
      </c>
      <c r="BT49" s="6">
        <f t="shared" si="593"/>
        <v>0</v>
      </c>
      <c r="BV49" s="6">
        <f t="shared" si="203"/>
        <v>0</v>
      </c>
      <c r="BW49" s="6">
        <f t="shared" si="204"/>
        <v>0</v>
      </c>
      <c r="BX49" s="6">
        <f t="shared" si="205"/>
        <v>0</v>
      </c>
      <c r="BY49" s="6">
        <f t="shared" si="206"/>
        <v>0</v>
      </c>
      <c r="BZ49" s="6">
        <f t="shared" si="207"/>
        <v>0</v>
      </c>
      <c r="CA49" s="6">
        <f t="shared" si="208"/>
        <v>0</v>
      </c>
      <c r="CB49" s="6">
        <f t="shared" si="209"/>
        <v>0</v>
      </c>
      <c r="CC49" s="6">
        <f t="shared" si="210"/>
        <v>0</v>
      </c>
      <c r="CD49" s="6">
        <f t="shared" si="211"/>
        <v>0</v>
      </c>
      <c r="CE49" s="8" t="s">
        <v>34</v>
      </c>
      <c r="CF49" s="6">
        <f>CF9</f>
        <v>0</v>
      </c>
      <c r="CG49" s="6">
        <f t="shared" ref="CG49:CN49" si="594">CG9</f>
        <v>0</v>
      </c>
      <c r="CH49" s="6">
        <f t="shared" si="594"/>
        <v>0</v>
      </c>
      <c r="CI49" s="6">
        <f t="shared" si="594"/>
        <v>0</v>
      </c>
      <c r="CJ49" s="6">
        <f t="shared" si="594"/>
        <v>0</v>
      </c>
      <c r="CK49" s="6">
        <f t="shared" si="594"/>
        <v>0</v>
      </c>
      <c r="CL49" s="6">
        <f t="shared" si="594"/>
        <v>0</v>
      </c>
      <c r="CM49" s="6">
        <f t="shared" si="594"/>
        <v>0</v>
      </c>
      <c r="CN49" s="6">
        <f t="shared" si="594"/>
        <v>0</v>
      </c>
      <c r="CP49" s="6">
        <f t="shared" si="213"/>
        <v>0</v>
      </c>
      <c r="CQ49" s="6">
        <f t="shared" si="214"/>
        <v>0</v>
      </c>
      <c r="CR49" s="6">
        <f t="shared" si="215"/>
        <v>0</v>
      </c>
      <c r="CS49" s="6">
        <f t="shared" si="216"/>
        <v>0</v>
      </c>
      <c r="CT49" s="6">
        <f t="shared" si="217"/>
        <v>0</v>
      </c>
      <c r="CU49" s="6">
        <f t="shared" si="218"/>
        <v>0</v>
      </c>
      <c r="CV49" s="6">
        <f t="shared" si="219"/>
        <v>0</v>
      </c>
      <c r="CW49" s="6">
        <f t="shared" si="220"/>
        <v>0</v>
      </c>
      <c r="CX49" s="6">
        <f t="shared" si="221"/>
        <v>0</v>
      </c>
      <c r="CY49" s="8" t="s">
        <v>34</v>
      </c>
      <c r="CZ49" s="6">
        <f>CZ9</f>
        <v>0</v>
      </c>
      <c r="DA49" s="6">
        <f t="shared" ref="DA49:DH49" si="595">DA9</f>
        <v>0</v>
      </c>
      <c r="DB49" s="6">
        <f t="shared" si="595"/>
        <v>0</v>
      </c>
      <c r="DC49" s="6">
        <f t="shared" si="595"/>
        <v>0</v>
      </c>
      <c r="DD49" s="6">
        <f t="shared" si="595"/>
        <v>0</v>
      </c>
      <c r="DE49" s="6">
        <f t="shared" si="595"/>
        <v>0</v>
      </c>
      <c r="DF49" s="6">
        <f t="shared" si="595"/>
        <v>0</v>
      </c>
      <c r="DG49" s="6">
        <f t="shared" si="595"/>
        <v>0.05</v>
      </c>
      <c r="DH49" s="6">
        <f t="shared" si="595"/>
        <v>0</v>
      </c>
      <c r="DJ49" s="6">
        <f t="shared" si="223"/>
        <v>0</v>
      </c>
      <c r="DK49" s="6">
        <f t="shared" si="224"/>
        <v>0</v>
      </c>
      <c r="DL49" s="6">
        <f t="shared" si="225"/>
        <v>0</v>
      </c>
      <c r="DM49" s="6">
        <f t="shared" si="226"/>
        <v>0</v>
      </c>
      <c r="DN49" s="6">
        <f t="shared" si="227"/>
        <v>0</v>
      </c>
      <c r="DO49" s="6">
        <f t="shared" si="228"/>
        <v>0</v>
      </c>
      <c r="DP49" s="6">
        <f t="shared" si="229"/>
        <v>0</v>
      </c>
      <c r="DQ49" s="6">
        <f t="shared" si="230"/>
        <v>0.05</v>
      </c>
      <c r="DR49" s="6">
        <f t="shared" si="231"/>
        <v>0</v>
      </c>
    </row>
    <row r="50" spans="1:203" x14ac:dyDescent="0.25">
      <c r="A50" s="11" t="s">
        <v>168</v>
      </c>
      <c r="C50" s="50">
        <f t="shared" si="494"/>
        <v>-0.68505358571428643</v>
      </c>
      <c r="D50" s="50">
        <f t="shared" si="494"/>
        <v>-1.2203487</v>
      </c>
      <c r="E50" s="50">
        <f t="shared" si="494"/>
        <v>-0.9379605333333334</v>
      </c>
      <c r="F50" s="50">
        <f t="shared" si="494"/>
        <v>-0.76407342857142879</v>
      </c>
      <c r="G50" s="50">
        <f t="shared" si="494"/>
        <v>-0.94639249999999997</v>
      </c>
      <c r="H50" s="50">
        <f t="shared" si="494"/>
        <v>-0.48662271428571463</v>
      </c>
      <c r="I50" s="50">
        <f t="shared" si="494"/>
        <v>-0.22311399134199136</v>
      </c>
      <c r="J50" s="50">
        <f t="shared" si="494"/>
        <v>-0.95973124285714306</v>
      </c>
      <c r="K50" s="50">
        <f t="shared" si="494"/>
        <v>-0.85428916666666677</v>
      </c>
      <c r="L50" s="14"/>
      <c r="M50" s="50">
        <f t="shared" si="495"/>
        <v>-2.5125586666666662</v>
      </c>
      <c r="N50" s="50">
        <f t="shared" si="495"/>
        <v>-2.5833246666666669</v>
      </c>
      <c r="O50" s="50">
        <f t="shared" si="495"/>
        <v>-2.5609970000000004</v>
      </c>
      <c r="P50" s="50">
        <f t="shared" si="495"/>
        <v>-3.0756560000000004</v>
      </c>
      <c r="Q50" s="50">
        <f t="shared" si="495"/>
        <v>-2.7797686666666666</v>
      </c>
      <c r="R50" s="50">
        <f t="shared" si="495"/>
        <v>-2.8754866666666663</v>
      </c>
      <c r="S50" s="50">
        <f t="shared" si="495"/>
        <v>-3.0681999566693205</v>
      </c>
      <c r="T50" s="50">
        <f t="shared" si="495"/>
        <v>-2.0785513333333334</v>
      </c>
      <c r="U50" s="50">
        <f t="shared" si="495"/>
        <v>-2.0154453333333331</v>
      </c>
      <c r="V50" s="105"/>
      <c r="W50" s="8" t="s">
        <v>62</v>
      </c>
      <c r="X50" s="6">
        <f t="shared" ref="X50" si="596">AH9</f>
        <v>0</v>
      </c>
      <c r="Y50" s="6">
        <f t="shared" ref="Y50" si="597">AI9</f>
        <v>0</v>
      </c>
      <c r="Z50" s="6">
        <f t="shared" ref="Z50" si="598">AJ9</f>
        <v>0</v>
      </c>
      <c r="AA50" s="6">
        <f t="shared" ref="AA50" si="599">AK9</f>
        <v>0</v>
      </c>
      <c r="AB50" s="6">
        <f t="shared" ref="AB50" si="600">AL9</f>
        <v>0</v>
      </c>
      <c r="AC50" s="6">
        <f t="shared" ref="AC50" si="601">AM9</f>
        <v>0</v>
      </c>
      <c r="AD50" s="6">
        <f t="shared" ref="AD50" si="602">AN9</f>
        <v>0</v>
      </c>
      <c r="AE50" s="6">
        <f t="shared" ref="AE50" si="603">AO9</f>
        <v>0</v>
      </c>
      <c r="AF50" s="6">
        <f t="shared" ref="AF50" si="604">AP9</f>
        <v>0</v>
      </c>
      <c r="AH50" s="6">
        <f t="shared" si="183"/>
        <v>0</v>
      </c>
      <c r="AI50" s="6">
        <f t="shared" si="184"/>
        <v>0</v>
      </c>
      <c r="AJ50" s="6">
        <f t="shared" si="185"/>
        <v>0</v>
      </c>
      <c r="AK50" s="6">
        <f t="shared" si="186"/>
        <v>0</v>
      </c>
      <c r="AL50" s="6">
        <f t="shared" si="187"/>
        <v>0</v>
      </c>
      <c r="AM50" s="6">
        <f t="shared" si="188"/>
        <v>0</v>
      </c>
      <c r="AN50" s="6">
        <f t="shared" si="189"/>
        <v>0</v>
      </c>
      <c r="AO50" s="6">
        <f t="shared" si="190"/>
        <v>0</v>
      </c>
      <c r="AP50" s="6">
        <f t="shared" si="191"/>
        <v>0</v>
      </c>
      <c r="AQ50" s="8" t="s">
        <v>62</v>
      </c>
      <c r="AR50" s="6">
        <f t="shared" ref="AR50" si="605">BB9</f>
        <v>0</v>
      </c>
      <c r="AS50" s="6">
        <f t="shared" ref="AS50" si="606">BC9</f>
        <v>0</v>
      </c>
      <c r="AT50" s="6">
        <f t="shared" ref="AT50" si="607">BD9</f>
        <v>0</v>
      </c>
      <c r="AU50" s="6">
        <f t="shared" ref="AU50" si="608">BE9</f>
        <v>0</v>
      </c>
      <c r="AV50" s="6">
        <f t="shared" ref="AV50" si="609">BF9</f>
        <v>0</v>
      </c>
      <c r="AW50" s="6">
        <f t="shared" ref="AW50" si="610">BG9</f>
        <v>0</v>
      </c>
      <c r="AX50" s="6">
        <f t="shared" ref="AX50" si="611">BH9</f>
        <v>0</v>
      </c>
      <c r="AY50" s="6">
        <f t="shared" ref="AY50" si="612">BI9</f>
        <v>0</v>
      </c>
      <c r="AZ50" s="6">
        <f t="shared" ref="AZ50" si="613">BJ9</f>
        <v>0</v>
      </c>
      <c r="BB50" s="6">
        <f t="shared" si="193"/>
        <v>0</v>
      </c>
      <c r="BC50" s="6">
        <f t="shared" si="194"/>
        <v>0</v>
      </c>
      <c r="BD50" s="6">
        <f t="shared" si="195"/>
        <v>0</v>
      </c>
      <c r="BE50" s="6">
        <f t="shared" si="196"/>
        <v>0</v>
      </c>
      <c r="BF50" s="6">
        <f t="shared" si="197"/>
        <v>0</v>
      </c>
      <c r="BG50" s="6">
        <f t="shared" si="198"/>
        <v>0</v>
      </c>
      <c r="BH50" s="6">
        <f t="shared" si="199"/>
        <v>0</v>
      </c>
      <c r="BI50" s="6">
        <f t="shared" si="200"/>
        <v>0</v>
      </c>
      <c r="BJ50" s="6">
        <f t="shared" si="201"/>
        <v>0</v>
      </c>
      <c r="BK50" s="8" t="s">
        <v>62</v>
      </c>
      <c r="BL50" s="6">
        <f t="shared" ref="BL50" si="614">BV9</f>
        <v>0</v>
      </c>
      <c r="BM50" s="6">
        <f t="shared" ref="BM50" si="615">BW9</f>
        <v>0</v>
      </c>
      <c r="BN50" s="6">
        <f t="shared" ref="BN50" si="616">BX9</f>
        <v>0</v>
      </c>
      <c r="BO50" s="6">
        <f t="shared" ref="BO50" si="617">BY9</f>
        <v>0</v>
      </c>
      <c r="BP50" s="6">
        <f t="shared" ref="BP50" si="618">BZ9</f>
        <v>0</v>
      </c>
      <c r="BQ50" s="6">
        <f t="shared" ref="BQ50" si="619">CA9</f>
        <v>0</v>
      </c>
      <c r="BR50" s="6">
        <f t="shared" ref="BR50" si="620">CB9</f>
        <v>0</v>
      </c>
      <c r="BS50" s="6">
        <f t="shared" ref="BS50" si="621">CC9</f>
        <v>0</v>
      </c>
      <c r="BT50" s="6">
        <f t="shared" ref="BT50" si="622">CD9</f>
        <v>0</v>
      </c>
      <c r="BV50" s="6">
        <f t="shared" si="203"/>
        <v>0</v>
      </c>
      <c r="BW50" s="6">
        <f t="shared" si="204"/>
        <v>0</v>
      </c>
      <c r="BX50" s="6">
        <f t="shared" si="205"/>
        <v>0</v>
      </c>
      <c r="BY50" s="6">
        <f t="shared" si="206"/>
        <v>0</v>
      </c>
      <c r="BZ50" s="6">
        <f t="shared" si="207"/>
        <v>0</v>
      </c>
      <c r="CA50" s="6">
        <f t="shared" si="208"/>
        <v>0</v>
      </c>
      <c r="CB50" s="6">
        <f t="shared" si="209"/>
        <v>0.05</v>
      </c>
      <c r="CC50" s="6">
        <f t="shared" si="210"/>
        <v>0</v>
      </c>
      <c r="CD50" s="6">
        <f t="shared" si="211"/>
        <v>0</v>
      </c>
      <c r="CE50" s="8" t="s">
        <v>62</v>
      </c>
      <c r="CF50" s="6">
        <f t="shared" ref="CF50" si="623">CP9</f>
        <v>0</v>
      </c>
      <c r="CG50" s="6">
        <f t="shared" ref="CG50" si="624">CQ9</f>
        <v>0</v>
      </c>
      <c r="CH50" s="6">
        <f t="shared" ref="CH50" si="625">CR9</f>
        <v>0</v>
      </c>
      <c r="CI50" s="6">
        <f t="shared" ref="CI50" si="626">CS9</f>
        <v>0</v>
      </c>
      <c r="CJ50" s="6">
        <f t="shared" ref="CJ50" si="627">CT9</f>
        <v>0</v>
      </c>
      <c r="CK50" s="6">
        <f t="shared" ref="CK50" si="628">CU9</f>
        <v>0</v>
      </c>
      <c r="CL50" s="6">
        <f t="shared" ref="CL50" si="629">CV9</f>
        <v>0</v>
      </c>
      <c r="CM50" s="6">
        <f t="shared" ref="CM50" si="630">CW9</f>
        <v>0</v>
      </c>
      <c r="CN50" s="6">
        <f t="shared" ref="CN50" si="631">CX9</f>
        <v>0</v>
      </c>
      <c r="CP50" s="6">
        <f t="shared" si="213"/>
        <v>0</v>
      </c>
      <c r="CQ50" s="6">
        <f t="shared" si="214"/>
        <v>0</v>
      </c>
      <c r="CR50" s="6">
        <f t="shared" si="215"/>
        <v>0</v>
      </c>
      <c r="CS50" s="6">
        <f t="shared" si="216"/>
        <v>0</v>
      </c>
      <c r="CT50" s="6">
        <f t="shared" si="217"/>
        <v>0</v>
      </c>
      <c r="CU50" s="6">
        <f t="shared" si="218"/>
        <v>0</v>
      </c>
      <c r="CV50" s="6">
        <f t="shared" si="219"/>
        <v>6.9820487377314E-2</v>
      </c>
      <c r="CW50" s="6">
        <f t="shared" si="220"/>
        <v>5.1752140938744494E-2</v>
      </c>
      <c r="CX50" s="6">
        <f t="shared" si="221"/>
        <v>0</v>
      </c>
      <c r="CY50" s="8" t="s">
        <v>62</v>
      </c>
      <c r="CZ50" s="6">
        <f t="shared" ref="CZ50" si="632">DJ9</f>
        <v>0</v>
      </c>
      <c r="DA50" s="6">
        <f t="shared" ref="DA50" si="633">DK9</f>
        <v>0</v>
      </c>
      <c r="DB50" s="6">
        <f t="shared" ref="DB50" si="634">DL9</f>
        <v>0</v>
      </c>
      <c r="DC50" s="6">
        <f t="shared" ref="DC50" si="635">DM9</f>
        <v>0</v>
      </c>
      <c r="DD50" s="6">
        <f t="shared" ref="DD50" si="636">DN9</f>
        <v>0</v>
      </c>
      <c r="DE50" s="6">
        <f t="shared" ref="DE50" si="637">DO9</f>
        <v>0</v>
      </c>
      <c r="DF50" s="6">
        <f t="shared" ref="DF50" si="638">DP9</f>
        <v>0</v>
      </c>
      <c r="DG50" s="6">
        <f t="shared" ref="DG50" si="639">DQ9</f>
        <v>0</v>
      </c>
      <c r="DH50" s="6">
        <f t="shared" ref="DH50" si="640">DR9</f>
        <v>0</v>
      </c>
      <c r="DJ50" s="6">
        <f t="shared" si="223"/>
        <v>0</v>
      </c>
      <c r="DK50" s="6">
        <f t="shared" si="224"/>
        <v>0</v>
      </c>
      <c r="DL50" s="6">
        <f t="shared" si="225"/>
        <v>0.05</v>
      </c>
      <c r="DM50" s="6">
        <f t="shared" si="226"/>
        <v>0</v>
      </c>
      <c r="DN50" s="6">
        <f t="shared" si="227"/>
        <v>0.05</v>
      </c>
      <c r="DO50" s="6">
        <f t="shared" si="228"/>
        <v>0</v>
      </c>
      <c r="DP50" s="6">
        <f t="shared" si="229"/>
        <v>0.10559674088463987</v>
      </c>
      <c r="DQ50" s="6">
        <f t="shared" si="230"/>
        <v>8.735685057914519E-2</v>
      </c>
      <c r="DR50" s="6">
        <f t="shared" si="231"/>
        <v>0.05</v>
      </c>
    </row>
    <row r="51" spans="1:203" s="7" customFormat="1" ht="15" customHeight="1" x14ac:dyDescent="0.25">
      <c r="A51" s="9" t="s">
        <v>199</v>
      </c>
      <c r="B51" s="4"/>
      <c r="C51" s="8" t="s">
        <v>3</v>
      </c>
      <c r="D51" s="8" t="s">
        <v>5</v>
      </c>
      <c r="E51" s="8" t="s">
        <v>6</v>
      </c>
      <c r="F51" s="8" t="s">
        <v>7</v>
      </c>
      <c r="G51" s="8" t="s">
        <v>2</v>
      </c>
      <c r="H51" s="8" t="s">
        <v>8</v>
      </c>
      <c r="I51" s="64" t="s">
        <v>264</v>
      </c>
      <c r="J51" s="64" t="s">
        <v>271</v>
      </c>
      <c r="K51" s="64" t="s">
        <v>272</v>
      </c>
      <c r="L51" s="4"/>
      <c r="S51" s="65"/>
      <c r="T51" s="65"/>
      <c r="U51" s="65"/>
      <c r="V51" s="105"/>
      <c r="W51" s="8" t="s">
        <v>35</v>
      </c>
      <c r="X51" s="6">
        <f>X10</f>
        <v>0</v>
      </c>
      <c r="Y51" s="6">
        <f t="shared" ref="Y51:AF51" si="641">Y10</f>
        <v>0</v>
      </c>
      <c r="Z51" s="6">
        <f t="shared" si="641"/>
        <v>0</v>
      </c>
      <c r="AA51" s="6">
        <f t="shared" si="641"/>
        <v>0</v>
      </c>
      <c r="AB51" s="6">
        <f t="shared" si="641"/>
        <v>0</v>
      </c>
      <c r="AC51" s="6">
        <f t="shared" si="641"/>
        <v>0</v>
      </c>
      <c r="AD51" s="6">
        <f t="shared" si="641"/>
        <v>0</v>
      </c>
      <c r="AE51" s="6">
        <f t="shared" si="641"/>
        <v>0</v>
      </c>
      <c r="AF51" s="6">
        <f t="shared" si="641"/>
        <v>0</v>
      </c>
      <c r="AG51" s="4"/>
      <c r="AH51" s="6">
        <f t="shared" si="183"/>
        <v>0</v>
      </c>
      <c r="AI51" s="6">
        <f t="shared" si="184"/>
        <v>0</v>
      </c>
      <c r="AJ51" s="6">
        <f t="shared" si="185"/>
        <v>0</v>
      </c>
      <c r="AK51" s="6">
        <f t="shared" si="186"/>
        <v>0</v>
      </c>
      <c r="AL51" s="6">
        <f t="shared" si="187"/>
        <v>0</v>
      </c>
      <c r="AM51" s="6">
        <f t="shared" si="188"/>
        <v>0</v>
      </c>
      <c r="AN51" s="6">
        <f t="shared" si="189"/>
        <v>0</v>
      </c>
      <c r="AO51" s="6">
        <f t="shared" si="190"/>
        <v>0</v>
      </c>
      <c r="AP51" s="6">
        <f t="shared" si="191"/>
        <v>0</v>
      </c>
      <c r="AQ51" s="8" t="s">
        <v>35</v>
      </c>
      <c r="AR51" s="6">
        <f>AR10</f>
        <v>0</v>
      </c>
      <c r="AS51" s="6">
        <f t="shared" ref="AS51:AZ51" si="642">AS10</f>
        <v>0</v>
      </c>
      <c r="AT51" s="6">
        <f t="shared" si="642"/>
        <v>0</v>
      </c>
      <c r="AU51" s="6">
        <f t="shared" si="642"/>
        <v>0</v>
      </c>
      <c r="AV51" s="6">
        <f t="shared" si="642"/>
        <v>0</v>
      </c>
      <c r="AW51" s="6">
        <f t="shared" si="642"/>
        <v>0</v>
      </c>
      <c r="AX51" s="6">
        <f t="shared" si="642"/>
        <v>0</v>
      </c>
      <c r="AY51" s="6">
        <f t="shared" si="642"/>
        <v>0</v>
      </c>
      <c r="AZ51" s="6">
        <f t="shared" si="642"/>
        <v>0</v>
      </c>
      <c r="BA51" s="4"/>
      <c r="BB51" s="6">
        <f t="shared" si="193"/>
        <v>0</v>
      </c>
      <c r="BC51" s="6">
        <f t="shared" si="194"/>
        <v>0</v>
      </c>
      <c r="BD51" s="6">
        <f t="shared" si="195"/>
        <v>0</v>
      </c>
      <c r="BE51" s="6">
        <f t="shared" si="196"/>
        <v>0</v>
      </c>
      <c r="BF51" s="6">
        <f t="shared" si="197"/>
        <v>0</v>
      </c>
      <c r="BG51" s="6">
        <f t="shared" si="198"/>
        <v>0</v>
      </c>
      <c r="BH51" s="6">
        <f t="shared" si="199"/>
        <v>0</v>
      </c>
      <c r="BI51" s="6">
        <f t="shared" si="200"/>
        <v>0</v>
      </c>
      <c r="BJ51" s="6">
        <f t="shared" si="201"/>
        <v>0</v>
      </c>
      <c r="BK51" s="8" t="s">
        <v>35</v>
      </c>
      <c r="BL51" s="6">
        <f>BL10</f>
        <v>0</v>
      </c>
      <c r="BM51" s="6">
        <f t="shared" ref="BM51:BT51" si="643">BM10</f>
        <v>0</v>
      </c>
      <c r="BN51" s="6">
        <f t="shared" si="643"/>
        <v>0</v>
      </c>
      <c r="BO51" s="6">
        <f t="shared" si="643"/>
        <v>0</v>
      </c>
      <c r="BP51" s="6">
        <f t="shared" si="643"/>
        <v>0</v>
      </c>
      <c r="BQ51" s="6">
        <f t="shared" si="643"/>
        <v>0</v>
      </c>
      <c r="BR51" s="6">
        <f t="shared" si="643"/>
        <v>0.05</v>
      </c>
      <c r="BS51" s="6">
        <f t="shared" si="643"/>
        <v>0</v>
      </c>
      <c r="BT51" s="6">
        <f t="shared" si="643"/>
        <v>0</v>
      </c>
      <c r="BU51" s="4"/>
      <c r="BV51" s="6">
        <f t="shared" si="203"/>
        <v>0</v>
      </c>
      <c r="BW51" s="6">
        <f t="shared" si="204"/>
        <v>0</v>
      </c>
      <c r="BX51" s="6">
        <f t="shared" si="205"/>
        <v>0</v>
      </c>
      <c r="BY51" s="6">
        <f t="shared" si="206"/>
        <v>0</v>
      </c>
      <c r="BZ51" s="6">
        <f t="shared" si="207"/>
        <v>0</v>
      </c>
      <c r="CA51" s="6">
        <f t="shared" si="208"/>
        <v>0</v>
      </c>
      <c r="CB51" s="6">
        <f t="shared" si="209"/>
        <v>0.05</v>
      </c>
      <c r="CC51" s="6">
        <f t="shared" si="210"/>
        <v>0</v>
      </c>
      <c r="CD51" s="6">
        <f t="shared" si="211"/>
        <v>0</v>
      </c>
      <c r="CE51" s="8" t="s">
        <v>35</v>
      </c>
      <c r="CF51" s="6">
        <f>CF10</f>
        <v>0</v>
      </c>
      <c r="CG51" s="6">
        <f t="shared" ref="CG51:CN51" si="644">CG10</f>
        <v>0</v>
      </c>
      <c r="CH51" s="6">
        <f t="shared" si="644"/>
        <v>0</v>
      </c>
      <c r="CI51" s="6">
        <f t="shared" si="644"/>
        <v>0</v>
      </c>
      <c r="CJ51" s="6">
        <f t="shared" si="644"/>
        <v>0</v>
      </c>
      <c r="CK51" s="6">
        <f t="shared" si="644"/>
        <v>0</v>
      </c>
      <c r="CL51" s="6">
        <f t="shared" si="644"/>
        <v>6.9820487377314E-2</v>
      </c>
      <c r="CM51" s="6">
        <f t="shared" si="644"/>
        <v>5.1752140938744494E-2</v>
      </c>
      <c r="CN51" s="6">
        <f t="shared" si="644"/>
        <v>0</v>
      </c>
      <c r="CO51" s="4"/>
      <c r="CP51" s="6">
        <f t="shared" si="213"/>
        <v>0</v>
      </c>
      <c r="CQ51" s="6">
        <f t="shared" si="214"/>
        <v>0</v>
      </c>
      <c r="CR51" s="6">
        <f t="shared" si="215"/>
        <v>0</v>
      </c>
      <c r="CS51" s="6">
        <f t="shared" si="216"/>
        <v>0</v>
      </c>
      <c r="CT51" s="6">
        <f t="shared" si="217"/>
        <v>0</v>
      </c>
      <c r="CU51" s="6">
        <f t="shared" si="218"/>
        <v>0</v>
      </c>
      <c r="CV51" s="6">
        <f t="shared" si="219"/>
        <v>6.9820487377314E-2</v>
      </c>
      <c r="CW51" s="6">
        <f t="shared" si="220"/>
        <v>5.1752140938744494E-2</v>
      </c>
      <c r="CX51" s="6">
        <f t="shared" si="221"/>
        <v>0</v>
      </c>
      <c r="CY51" s="8" t="s">
        <v>35</v>
      </c>
      <c r="CZ51" s="6">
        <f>CZ10</f>
        <v>0</v>
      </c>
      <c r="DA51" s="6">
        <f t="shared" ref="DA51:DH51" si="645">DA10</f>
        <v>0</v>
      </c>
      <c r="DB51" s="6">
        <f t="shared" si="645"/>
        <v>0.05</v>
      </c>
      <c r="DC51" s="6">
        <f t="shared" si="645"/>
        <v>0</v>
      </c>
      <c r="DD51" s="6">
        <f t="shared" si="645"/>
        <v>0.05</v>
      </c>
      <c r="DE51" s="6">
        <f t="shared" si="645"/>
        <v>0</v>
      </c>
      <c r="DF51" s="6">
        <f t="shared" si="645"/>
        <v>0.10559674088463987</v>
      </c>
      <c r="DG51" s="6">
        <f t="shared" si="645"/>
        <v>8.735685057914519E-2</v>
      </c>
      <c r="DH51" s="6">
        <f t="shared" si="645"/>
        <v>0.05</v>
      </c>
      <c r="DI51" s="4"/>
      <c r="DJ51" s="6">
        <f t="shared" si="223"/>
        <v>0</v>
      </c>
      <c r="DK51" s="6">
        <f t="shared" si="224"/>
        <v>0</v>
      </c>
      <c r="DL51" s="6">
        <f t="shared" si="225"/>
        <v>0.05</v>
      </c>
      <c r="DM51" s="6">
        <f t="shared" si="226"/>
        <v>0</v>
      </c>
      <c r="DN51" s="6">
        <f t="shared" si="227"/>
        <v>0.05</v>
      </c>
      <c r="DO51" s="6">
        <f t="shared" si="228"/>
        <v>0</v>
      </c>
      <c r="DP51" s="6">
        <f t="shared" si="229"/>
        <v>0.10559674088463987</v>
      </c>
      <c r="DQ51" s="6">
        <f t="shared" si="230"/>
        <v>8.735685057914519E-2</v>
      </c>
      <c r="DR51" s="6">
        <f t="shared" si="231"/>
        <v>0.05</v>
      </c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</row>
    <row r="52" spans="1:203" x14ac:dyDescent="0.25">
      <c r="A52" s="15" t="s">
        <v>86</v>
      </c>
      <c r="C52" s="16"/>
      <c r="D52" s="16"/>
      <c r="E52" s="16"/>
      <c r="F52" s="16"/>
      <c r="G52" s="16"/>
      <c r="H52" s="16"/>
      <c r="I52" s="69"/>
      <c r="J52" s="69"/>
      <c r="K52" s="69"/>
      <c r="M52" s="17" t="s">
        <v>3</v>
      </c>
      <c r="N52" s="17" t="s">
        <v>5</v>
      </c>
      <c r="O52" s="17" t="s">
        <v>6</v>
      </c>
      <c r="P52" s="17" t="s">
        <v>7</v>
      </c>
      <c r="Q52" s="17" t="s">
        <v>2</v>
      </c>
      <c r="R52" s="17" t="s">
        <v>8</v>
      </c>
      <c r="S52" s="71" t="s">
        <v>4</v>
      </c>
      <c r="T52" s="71"/>
      <c r="U52" s="71"/>
      <c r="V52" s="105"/>
      <c r="W52" s="8" t="s">
        <v>63</v>
      </c>
      <c r="X52" s="6">
        <f t="shared" ref="X52" si="646">AH10</f>
        <v>0</v>
      </c>
      <c r="Y52" s="6">
        <f t="shared" ref="Y52" si="647">AI10</f>
        <v>0</v>
      </c>
      <c r="Z52" s="6">
        <f t="shared" ref="Z52" si="648">AJ10</f>
        <v>0</v>
      </c>
      <c r="AA52" s="6">
        <f t="shared" ref="AA52" si="649">AK10</f>
        <v>0</v>
      </c>
      <c r="AB52" s="6">
        <f t="shared" ref="AB52" si="650">AL10</f>
        <v>0</v>
      </c>
      <c r="AC52" s="6">
        <f t="shared" ref="AC52" si="651">AM10</f>
        <v>0</v>
      </c>
      <c r="AD52" s="6">
        <f t="shared" ref="AD52" si="652">AN10</f>
        <v>0</v>
      </c>
      <c r="AE52" s="6">
        <f t="shared" ref="AE52" si="653">AO10</f>
        <v>0</v>
      </c>
      <c r="AF52" s="6">
        <f t="shared" ref="AF52" si="654">AP10</f>
        <v>0</v>
      </c>
      <c r="AH52" s="6">
        <f t="shared" si="183"/>
        <v>0</v>
      </c>
      <c r="AI52" s="6">
        <f t="shared" si="184"/>
        <v>0</v>
      </c>
      <c r="AJ52" s="6">
        <f t="shared" si="185"/>
        <v>0.05</v>
      </c>
      <c r="AK52" s="6">
        <f t="shared" si="186"/>
        <v>0</v>
      </c>
      <c r="AL52" s="6">
        <f t="shared" si="187"/>
        <v>0.19401599453624355</v>
      </c>
      <c r="AM52" s="6">
        <f t="shared" si="188"/>
        <v>0</v>
      </c>
      <c r="AN52" s="6">
        <f t="shared" si="189"/>
        <v>0</v>
      </c>
      <c r="AO52" s="6">
        <f t="shared" si="190"/>
        <v>0.05</v>
      </c>
      <c r="AP52" s="6">
        <f t="shared" si="191"/>
        <v>0</v>
      </c>
      <c r="AQ52" s="8" t="s">
        <v>63</v>
      </c>
      <c r="AR52" s="6">
        <f t="shared" ref="AR52" si="655">BB10</f>
        <v>0</v>
      </c>
      <c r="AS52" s="6">
        <f t="shared" ref="AS52" si="656">BC10</f>
        <v>0</v>
      </c>
      <c r="AT52" s="6">
        <f t="shared" ref="AT52" si="657">BD10</f>
        <v>0</v>
      </c>
      <c r="AU52" s="6">
        <f t="shared" ref="AU52" si="658">BE10</f>
        <v>0</v>
      </c>
      <c r="AV52" s="6">
        <f t="shared" ref="AV52" si="659">BF10</f>
        <v>0</v>
      </c>
      <c r="AW52" s="6">
        <f t="shared" ref="AW52" si="660">BG10</f>
        <v>0</v>
      </c>
      <c r="AX52" s="6">
        <f t="shared" ref="AX52" si="661">BH10</f>
        <v>0</v>
      </c>
      <c r="AY52" s="6">
        <f t="shared" ref="AY52" si="662">BI10</f>
        <v>0</v>
      </c>
      <c r="AZ52" s="6">
        <f t="shared" ref="AZ52" si="663">BJ10</f>
        <v>0</v>
      </c>
      <c r="BB52" s="6">
        <f t="shared" si="193"/>
        <v>0.05</v>
      </c>
      <c r="BC52" s="6">
        <f t="shared" si="194"/>
        <v>0</v>
      </c>
      <c r="BD52" s="6">
        <f t="shared" si="195"/>
        <v>9.9119569407725205E-2</v>
      </c>
      <c r="BE52" s="6">
        <f t="shared" si="196"/>
        <v>0.1155497037215774</v>
      </c>
      <c r="BF52" s="6">
        <f t="shared" si="197"/>
        <v>0.28108325970741416</v>
      </c>
      <c r="BG52" s="6">
        <f t="shared" si="198"/>
        <v>0</v>
      </c>
      <c r="BH52" s="6">
        <f t="shared" si="199"/>
        <v>0</v>
      </c>
      <c r="BI52" s="6">
        <f t="shared" si="200"/>
        <v>5.4031949402777238E-2</v>
      </c>
      <c r="BJ52" s="6">
        <f t="shared" si="201"/>
        <v>0</v>
      </c>
      <c r="BK52" s="8" t="s">
        <v>63</v>
      </c>
      <c r="BL52" s="6">
        <f t="shared" ref="BL52" si="664">BV10</f>
        <v>0</v>
      </c>
      <c r="BM52" s="6">
        <f t="shared" ref="BM52" si="665">BW10</f>
        <v>0</v>
      </c>
      <c r="BN52" s="6">
        <f t="shared" ref="BN52" si="666">BX10</f>
        <v>0</v>
      </c>
      <c r="BO52" s="6">
        <f t="shared" ref="BO52" si="667">BY10</f>
        <v>0</v>
      </c>
      <c r="BP52" s="6">
        <f t="shared" ref="BP52" si="668">BZ10</f>
        <v>0</v>
      </c>
      <c r="BQ52" s="6">
        <f t="shared" ref="BQ52" si="669">CA10</f>
        <v>0</v>
      </c>
      <c r="BR52" s="6">
        <f t="shared" ref="BR52" si="670">CB10</f>
        <v>0</v>
      </c>
      <c r="BS52" s="6">
        <f t="shared" ref="BS52" si="671">CC10</f>
        <v>0</v>
      </c>
      <c r="BT52" s="6">
        <f t="shared" ref="BT52" si="672">CD10</f>
        <v>0</v>
      </c>
      <c r="BV52" s="6">
        <f t="shared" si="203"/>
        <v>0.05</v>
      </c>
      <c r="BW52" s="6">
        <f t="shared" si="204"/>
        <v>0</v>
      </c>
      <c r="BX52" s="6">
        <f t="shared" si="205"/>
        <v>0.18052322786245739</v>
      </c>
      <c r="BY52" s="6">
        <f t="shared" si="206"/>
        <v>0.20800431994477789</v>
      </c>
      <c r="BZ52" s="6">
        <f t="shared" si="207"/>
        <v>0.29282044725246248</v>
      </c>
      <c r="CA52" s="6">
        <f t="shared" si="208"/>
        <v>0.20287756440437288</v>
      </c>
      <c r="CB52" s="6">
        <f t="shared" si="209"/>
        <v>0</v>
      </c>
      <c r="CC52" s="6">
        <f t="shared" si="210"/>
        <v>0.12453681754393751</v>
      </c>
      <c r="CD52" s="6">
        <f t="shared" si="211"/>
        <v>0</v>
      </c>
      <c r="CE52" s="8" t="s">
        <v>63</v>
      </c>
      <c r="CF52" s="6">
        <f t="shared" ref="CF52" si="673">CP10</f>
        <v>0</v>
      </c>
      <c r="CG52" s="6">
        <f t="shared" ref="CG52" si="674">CQ10</f>
        <v>0</v>
      </c>
      <c r="CH52" s="6">
        <f t="shared" ref="CH52" si="675">CR10</f>
        <v>0</v>
      </c>
      <c r="CI52" s="6">
        <f t="shared" ref="CI52" si="676">CS10</f>
        <v>0</v>
      </c>
      <c r="CJ52" s="6">
        <f t="shared" ref="CJ52" si="677">CT10</f>
        <v>0</v>
      </c>
      <c r="CK52" s="6">
        <f t="shared" ref="CK52" si="678">CU10</f>
        <v>0</v>
      </c>
      <c r="CL52" s="6">
        <f t="shared" ref="CL52" si="679">CV10</f>
        <v>0</v>
      </c>
      <c r="CM52" s="6">
        <f t="shared" ref="CM52" si="680">CW10</f>
        <v>0</v>
      </c>
      <c r="CN52" s="6">
        <f t="shared" ref="CN52" si="681">CX10</f>
        <v>0</v>
      </c>
      <c r="CP52" s="6">
        <f t="shared" si="213"/>
        <v>0.1607036007148579</v>
      </c>
      <c r="CQ52" s="6">
        <f t="shared" si="214"/>
        <v>0.05</v>
      </c>
      <c r="CR52" s="6">
        <f t="shared" si="215"/>
        <v>0.21841658924485124</v>
      </c>
      <c r="CS52" s="6">
        <f t="shared" si="216"/>
        <v>0.29113321200101244</v>
      </c>
      <c r="CT52" s="6">
        <f t="shared" si="217"/>
        <v>0.2972847719792448</v>
      </c>
      <c r="CU52" s="6">
        <f t="shared" si="218"/>
        <v>0.23176837123091903</v>
      </c>
      <c r="CV52" s="6">
        <f t="shared" si="219"/>
        <v>0</v>
      </c>
      <c r="CW52" s="6">
        <f t="shared" si="220"/>
        <v>0.18156218101839774</v>
      </c>
      <c r="CX52" s="6">
        <f t="shared" si="221"/>
        <v>0</v>
      </c>
      <c r="CY52" s="8" t="s">
        <v>63</v>
      </c>
      <c r="CZ52" s="6">
        <f t="shared" ref="CZ52" si="682">DJ10</f>
        <v>0</v>
      </c>
      <c r="DA52" s="6">
        <f t="shared" ref="DA52" si="683">DK10</f>
        <v>0</v>
      </c>
      <c r="DB52" s="6">
        <f t="shared" ref="DB52" si="684">DL10</f>
        <v>0</v>
      </c>
      <c r="DC52" s="6">
        <f t="shared" ref="DC52" si="685">DM10</f>
        <v>0</v>
      </c>
      <c r="DD52" s="6">
        <f t="shared" ref="DD52" si="686">DN10</f>
        <v>0</v>
      </c>
      <c r="DE52" s="6">
        <f t="shared" ref="DE52" si="687">DO10</f>
        <v>0</v>
      </c>
      <c r="DF52" s="6">
        <f t="shared" ref="DF52" si="688">DP10</f>
        <v>0</v>
      </c>
      <c r="DG52" s="6">
        <f t="shared" ref="DG52" si="689">DQ10</f>
        <v>0</v>
      </c>
      <c r="DH52" s="6">
        <f t="shared" ref="DH52" si="690">DR10</f>
        <v>0</v>
      </c>
      <c r="DJ52" s="6">
        <f t="shared" si="223"/>
        <v>0.20876696206598488</v>
      </c>
      <c r="DK52" s="6">
        <f t="shared" si="224"/>
        <v>0.05</v>
      </c>
      <c r="DL52" s="6">
        <f t="shared" si="225"/>
        <v>0.22839501997099906</v>
      </c>
      <c r="DM52" s="6">
        <f t="shared" si="226"/>
        <v>0.30260030388686754</v>
      </c>
      <c r="DN52" s="6">
        <f t="shared" si="227"/>
        <v>0.31055375133667451</v>
      </c>
      <c r="DO52" s="6">
        <f t="shared" si="228"/>
        <v>0.23705774413830163</v>
      </c>
      <c r="DP52" s="6">
        <f t="shared" si="229"/>
        <v>0</v>
      </c>
      <c r="DQ52" s="6">
        <f t="shared" si="230"/>
        <v>0.20685596849371737</v>
      </c>
      <c r="DR52" s="6">
        <f t="shared" si="231"/>
        <v>0.05</v>
      </c>
    </row>
    <row r="53" spans="1:203" x14ac:dyDescent="0.25">
      <c r="A53" s="15" t="s">
        <v>194</v>
      </c>
      <c r="C53" s="19">
        <f>AH$98</f>
        <v>7.3057244994883128E-2</v>
      </c>
      <c r="D53" s="19">
        <f t="shared" ref="D53:K53" si="691">AI$98</f>
        <v>5.5248175090193023E-2</v>
      </c>
      <c r="E53" s="19">
        <f t="shared" si="691"/>
        <v>6.0436145006946627E-2</v>
      </c>
      <c r="F53" s="19">
        <f t="shared" si="691"/>
        <v>6.2161350429702264E-2</v>
      </c>
      <c r="G53" s="19">
        <f t="shared" si="691"/>
        <v>5.7184322073837161E-2</v>
      </c>
      <c r="H53" s="19">
        <f t="shared" si="691"/>
        <v>6.2639881261523783E-2</v>
      </c>
      <c r="I53" s="19">
        <f t="shared" si="691"/>
        <v>6.7656333200316249E-2</v>
      </c>
      <c r="J53" s="19">
        <f t="shared" si="691"/>
        <v>6.6187117934566012E-2</v>
      </c>
      <c r="K53" s="19">
        <f t="shared" si="691"/>
        <v>5.3582626224966665E-2</v>
      </c>
      <c r="M53" s="6"/>
      <c r="N53" s="6"/>
      <c r="O53" s="6"/>
      <c r="P53" s="6"/>
      <c r="Q53" s="6"/>
      <c r="R53" s="6"/>
      <c r="S53" s="70"/>
      <c r="T53" s="70"/>
      <c r="U53" s="70"/>
      <c r="V53" s="105"/>
      <c r="W53" s="8" t="s">
        <v>36</v>
      </c>
      <c r="X53" s="6">
        <f>X11</f>
        <v>0</v>
      </c>
      <c r="Y53" s="6">
        <f t="shared" ref="Y53:AF53" si="692">Y11</f>
        <v>0</v>
      </c>
      <c r="Z53" s="6">
        <f t="shared" si="692"/>
        <v>0.05</v>
      </c>
      <c r="AA53" s="6">
        <f t="shared" si="692"/>
        <v>0</v>
      </c>
      <c r="AB53" s="6">
        <f t="shared" si="692"/>
        <v>0.19401599453624355</v>
      </c>
      <c r="AC53" s="6">
        <f t="shared" si="692"/>
        <v>0</v>
      </c>
      <c r="AD53" s="6">
        <f t="shared" si="692"/>
        <v>0</v>
      </c>
      <c r="AE53" s="6">
        <f t="shared" si="692"/>
        <v>0.05</v>
      </c>
      <c r="AF53" s="6">
        <f t="shared" si="692"/>
        <v>0</v>
      </c>
      <c r="AH53" s="6">
        <f t="shared" si="183"/>
        <v>0</v>
      </c>
      <c r="AI53" s="6">
        <f t="shared" si="184"/>
        <v>0</v>
      </c>
      <c r="AJ53" s="6">
        <f t="shared" si="185"/>
        <v>0.05</v>
      </c>
      <c r="AK53" s="6">
        <f t="shared" si="186"/>
        <v>0</v>
      </c>
      <c r="AL53" s="6">
        <f t="shared" si="187"/>
        <v>0.19401599453624355</v>
      </c>
      <c r="AM53" s="6">
        <f t="shared" si="188"/>
        <v>0.15920921030040566</v>
      </c>
      <c r="AN53" s="6">
        <f t="shared" si="189"/>
        <v>0</v>
      </c>
      <c r="AO53" s="6">
        <f t="shared" si="190"/>
        <v>0.39615493252174389</v>
      </c>
      <c r="AP53" s="6">
        <f t="shared" si="191"/>
        <v>0</v>
      </c>
      <c r="AQ53" s="8" t="s">
        <v>36</v>
      </c>
      <c r="AR53" s="6">
        <f>AR11</f>
        <v>0.05</v>
      </c>
      <c r="AS53" s="6">
        <f t="shared" ref="AS53:AZ53" si="693">AS11</f>
        <v>0</v>
      </c>
      <c r="AT53" s="6">
        <f t="shared" si="693"/>
        <v>9.9119569407725205E-2</v>
      </c>
      <c r="AU53" s="6">
        <f t="shared" si="693"/>
        <v>0.1155497037215774</v>
      </c>
      <c r="AV53" s="6">
        <f t="shared" si="693"/>
        <v>0.28108325970741416</v>
      </c>
      <c r="AW53" s="6">
        <f t="shared" si="693"/>
        <v>0</v>
      </c>
      <c r="AX53" s="6">
        <f t="shared" si="693"/>
        <v>0</v>
      </c>
      <c r="AY53" s="6">
        <f t="shared" si="693"/>
        <v>5.4031949402777238E-2</v>
      </c>
      <c r="AZ53" s="6">
        <f t="shared" si="693"/>
        <v>0</v>
      </c>
      <c r="BB53" s="6">
        <f t="shared" si="193"/>
        <v>0.05</v>
      </c>
      <c r="BC53" s="6">
        <f t="shared" si="194"/>
        <v>0</v>
      </c>
      <c r="BD53" s="6">
        <f t="shared" si="195"/>
        <v>9.9119569407725205E-2</v>
      </c>
      <c r="BE53" s="6">
        <f t="shared" si="196"/>
        <v>0.1155497037215774</v>
      </c>
      <c r="BF53" s="6">
        <f t="shared" si="197"/>
        <v>0.38441371431084809</v>
      </c>
      <c r="BG53" s="6">
        <f t="shared" si="198"/>
        <v>0.19932536129819753</v>
      </c>
      <c r="BH53" s="6">
        <f t="shared" si="199"/>
        <v>0</v>
      </c>
      <c r="BI53" s="6">
        <f t="shared" si="200"/>
        <v>0.40724932611624204</v>
      </c>
      <c r="BJ53" s="6">
        <f t="shared" si="201"/>
        <v>0</v>
      </c>
      <c r="BK53" s="8" t="s">
        <v>36</v>
      </c>
      <c r="BL53" s="6">
        <f>BL11</f>
        <v>0.05</v>
      </c>
      <c r="BM53" s="6">
        <f t="shared" ref="BM53:BT53" si="694">BM11</f>
        <v>0</v>
      </c>
      <c r="BN53" s="6">
        <f t="shared" si="694"/>
        <v>0.18052322786245739</v>
      </c>
      <c r="BO53" s="6">
        <f t="shared" si="694"/>
        <v>0.20800431994477789</v>
      </c>
      <c r="BP53" s="6">
        <f t="shared" si="694"/>
        <v>0.29282044725246248</v>
      </c>
      <c r="BQ53" s="6">
        <f t="shared" si="694"/>
        <v>0.20287756440437288</v>
      </c>
      <c r="BR53" s="6">
        <f t="shared" si="694"/>
        <v>0</v>
      </c>
      <c r="BS53" s="6">
        <f t="shared" si="694"/>
        <v>0.12453681754393751</v>
      </c>
      <c r="BT53" s="6">
        <f t="shared" si="694"/>
        <v>0</v>
      </c>
      <c r="BV53" s="6">
        <f t="shared" si="203"/>
        <v>0.05</v>
      </c>
      <c r="BW53" s="6">
        <f t="shared" si="204"/>
        <v>0</v>
      </c>
      <c r="BX53" s="6">
        <f t="shared" si="205"/>
        <v>0.18052322786245739</v>
      </c>
      <c r="BY53" s="6">
        <f t="shared" si="206"/>
        <v>0.20800431994477789</v>
      </c>
      <c r="BZ53" s="6">
        <f t="shared" si="207"/>
        <v>0.58614623730003457</v>
      </c>
      <c r="CA53" s="6">
        <f t="shared" si="208"/>
        <v>0.45734057634423125</v>
      </c>
      <c r="CB53" s="6">
        <f t="shared" si="209"/>
        <v>0</v>
      </c>
      <c r="CC53" s="6">
        <f t="shared" si="210"/>
        <v>0.49911440486183822</v>
      </c>
      <c r="CD53" s="6">
        <f t="shared" si="211"/>
        <v>9.4571132774825539E-2</v>
      </c>
      <c r="CE53" s="8" t="s">
        <v>36</v>
      </c>
      <c r="CF53" s="6">
        <f>CF11</f>
        <v>0.1607036007148579</v>
      </c>
      <c r="CG53" s="6">
        <f t="shared" ref="CG53:CN53" si="695">CG11</f>
        <v>0.05</v>
      </c>
      <c r="CH53" s="6">
        <f t="shared" si="695"/>
        <v>0.21841658924485124</v>
      </c>
      <c r="CI53" s="6">
        <f t="shared" si="695"/>
        <v>0.29113321200101244</v>
      </c>
      <c r="CJ53" s="6">
        <f t="shared" si="695"/>
        <v>0.2972847719792448</v>
      </c>
      <c r="CK53" s="6">
        <f t="shared" si="695"/>
        <v>0.23176837123091903</v>
      </c>
      <c r="CL53" s="6">
        <f t="shared" si="695"/>
        <v>0</v>
      </c>
      <c r="CM53" s="6">
        <f t="shared" si="695"/>
        <v>0.18156218101839774</v>
      </c>
      <c r="CN53" s="6">
        <f t="shared" si="695"/>
        <v>0</v>
      </c>
      <c r="CP53" s="6">
        <f t="shared" si="213"/>
        <v>0.1607036007148579</v>
      </c>
      <c r="CQ53" s="6">
        <f t="shared" si="214"/>
        <v>0.05</v>
      </c>
      <c r="CR53" s="6">
        <f t="shared" si="215"/>
        <v>0.21841658924485124</v>
      </c>
      <c r="CS53" s="6">
        <f t="shared" si="216"/>
        <v>0.34113321200101243</v>
      </c>
      <c r="CT53" s="6">
        <f t="shared" si="217"/>
        <v>0.59684520932516572</v>
      </c>
      <c r="CU53" s="6">
        <f t="shared" si="218"/>
        <v>0.50715726845212594</v>
      </c>
      <c r="CV53" s="6">
        <f t="shared" si="219"/>
        <v>0</v>
      </c>
      <c r="CW53" s="6">
        <f t="shared" si="220"/>
        <v>0.57962073815367621</v>
      </c>
      <c r="CX53" s="6">
        <f t="shared" si="221"/>
        <v>0.18041333983932079</v>
      </c>
      <c r="CY53" s="8" t="s">
        <v>36</v>
      </c>
      <c r="CZ53" s="6">
        <f>CZ11</f>
        <v>0.20876696206598488</v>
      </c>
      <c r="DA53" s="6">
        <f t="shared" ref="DA53:DH53" si="696">DA11</f>
        <v>0.05</v>
      </c>
      <c r="DB53" s="6">
        <f t="shared" si="696"/>
        <v>0.22839501997099906</v>
      </c>
      <c r="DC53" s="6">
        <f t="shared" si="696"/>
        <v>0.30260030388686754</v>
      </c>
      <c r="DD53" s="6">
        <f t="shared" si="696"/>
        <v>0.31055375133667451</v>
      </c>
      <c r="DE53" s="6">
        <f t="shared" si="696"/>
        <v>0.23705774413830163</v>
      </c>
      <c r="DF53" s="6">
        <f t="shared" si="696"/>
        <v>0</v>
      </c>
      <c r="DG53" s="6">
        <f t="shared" si="696"/>
        <v>0.20685596849371737</v>
      </c>
      <c r="DH53" s="6">
        <f t="shared" si="696"/>
        <v>0.05</v>
      </c>
      <c r="DJ53" s="6">
        <f t="shared" si="223"/>
        <v>0.20876696206598488</v>
      </c>
      <c r="DK53" s="6">
        <f t="shared" si="224"/>
        <v>0.05</v>
      </c>
      <c r="DL53" s="6">
        <f t="shared" si="225"/>
        <v>0.22839501997099906</v>
      </c>
      <c r="DM53" s="6">
        <f t="shared" si="226"/>
        <v>0.3885543821040674</v>
      </c>
      <c r="DN53" s="6">
        <f t="shared" si="227"/>
        <v>0.61192515090812183</v>
      </c>
      <c r="DO53" s="6">
        <f t="shared" si="228"/>
        <v>0.59768450922169714</v>
      </c>
      <c r="DP53" s="6">
        <f t="shared" si="229"/>
        <v>0.05</v>
      </c>
      <c r="DQ53" s="6">
        <f t="shared" si="230"/>
        <v>0.61688772735296327</v>
      </c>
      <c r="DR53" s="6">
        <f t="shared" si="231"/>
        <v>0.25612144863542918</v>
      </c>
    </row>
    <row r="54" spans="1:203" x14ac:dyDescent="0.25">
      <c r="A54" s="15" t="s">
        <v>195</v>
      </c>
      <c r="C54" s="19">
        <f>BB$98</f>
        <v>9.5073359415700956E-2</v>
      </c>
      <c r="D54" s="19">
        <f t="shared" ref="D54:K54" si="697">BC$98</f>
        <v>8.9599919267164582E-2</v>
      </c>
      <c r="E54" s="19">
        <f t="shared" si="697"/>
        <v>7.4656667428070589E-2</v>
      </c>
      <c r="F54" s="19">
        <f t="shared" si="697"/>
        <v>9.6476463610400007E-2</v>
      </c>
      <c r="G54" s="19">
        <f t="shared" si="697"/>
        <v>7.7384342787259169E-2</v>
      </c>
      <c r="H54" s="19">
        <f t="shared" si="697"/>
        <v>7.1514119142570109E-2</v>
      </c>
      <c r="I54" s="19">
        <f t="shared" si="697"/>
        <v>9.0539803740110628E-2</v>
      </c>
      <c r="J54" s="19">
        <f t="shared" si="697"/>
        <v>7.2708469412950796E-2</v>
      </c>
      <c r="K54" s="19">
        <f t="shared" si="697"/>
        <v>6.2805195578519948E-2</v>
      </c>
      <c r="M54" s="6"/>
      <c r="N54" s="6"/>
      <c r="O54" s="6"/>
      <c r="P54" s="6"/>
      <c r="Q54" s="6"/>
      <c r="R54" s="6"/>
      <c r="S54" s="70"/>
      <c r="T54" s="70"/>
      <c r="U54" s="70"/>
      <c r="V54" s="105"/>
      <c r="W54" s="8" t="s">
        <v>64</v>
      </c>
      <c r="X54" s="6">
        <f t="shared" ref="X54" si="698">AH11</f>
        <v>0</v>
      </c>
      <c r="Y54" s="6">
        <f t="shared" ref="Y54" si="699">AI11</f>
        <v>0</v>
      </c>
      <c r="Z54" s="6">
        <f t="shared" ref="Z54" si="700">AJ11</f>
        <v>0</v>
      </c>
      <c r="AA54" s="6">
        <f t="shared" ref="AA54" si="701">AK11</f>
        <v>0</v>
      </c>
      <c r="AB54" s="6">
        <f t="shared" ref="AB54" si="702">AL11</f>
        <v>0</v>
      </c>
      <c r="AC54" s="6">
        <f t="shared" ref="AC54" si="703">AM11</f>
        <v>0.15920921030040566</v>
      </c>
      <c r="AD54" s="6">
        <f t="shared" ref="AD54" si="704">AN11</f>
        <v>0</v>
      </c>
      <c r="AE54" s="6">
        <f t="shared" ref="AE54" si="705">AO11</f>
        <v>0.3461549325217439</v>
      </c>
      <c r="AF54" s="6">
        <f t="shared" ref="AF54" si="706">AP11</f>
        <v>0</v>
      </c>
      <c r="AH54" s="6">
        <f t="shared" si="183"/>
        <v>0</v>
      </c>
      <c r="AI54" s="6">
        <f t="shared" si="184"/>
        <v>0</v>
      </c>
      <c r="AJ54" s="6">
        <f t="shared" si="185"/>
        <v>0</v>
      </c>
      <c r="AK54" s="6">
        <f t="shared" si="186"/>
        <v>0</v>
      </c>
      <c r="AL54" s="6">
        <f t="shared" si="187"/>
        <v>0</v>
      </c>
      <c r="AM54" s="6">
        <f t="shared" si="188"/>
        <v>0.20920921030040568</v>
      </c>
      <c r="AN54" s="6">
        <f t="shared" si="189"/>
        <v>0</v>
      </c>
      <c r="AO54" s="6">
        <f t="shared" si="190"/>
        <v>0.3461549325217439</v>
      </c>
      <c r="AP54" s="6">
        <f t="shared" si="191"/>
        <v>0</v>
      </c>
      <c r="AQ54" s="8" t="s">
        <v>64</v>
      </c>
      <c r="AR54" s="6">
        <f t="shared" ref="AR54" si="707">BB11</f>
        <v>0</v>
      </c>
      <c r="AS54" s="6">
        <f t="shared" ref="AS54" si="708">BC11</f>
        <v>0</v>
      </c>
      <c r="AT54" s="6">
        <f t="shared" ref="AT54" si="709">BD11</f>
        <v>0</v>
      </c>
      <c r="AU54" s="6">
        <f t="shared" ref="AU54" si="710">BE11</f>
        <v>0</v>
      </c>
      <c r="AV54" s="6">
        <f t="shared" ref="AV54" si="711">BF11</f>
        <v>0.10333045460343392</v>
      </c>
      <c r="AW54" s="6">
        <f t="shared" ref="AW54" si="712">BG11</f>
        <v>0.19932536129819753</v>
      </c>
      <c r="AX54" s="6">
        <f t="shared" ref="AX54" si="713">BH11</f>
        <v>0</v>
      </c>
      <c r="AY54" s="6">
        <f t="shared" ref="AY54" si="714">BI11</f>
        <v>0.35321737671346481</v>
      </c>
      <c r="AZ54" s="6">
        <f t="shared" ref="AZ54" si="715">BJ11</f>
        <v>0</v>
      </c>
      <c r="BB54" s="6">
        <f t="shared" si="193"/>
        <v>0</v>
      </c>
      <c r="BC54" s="6">
        <f t="shared" si="194"/>
        <v>0</v>
      </c>
      <c r="BD54" s="6">
        <f t="shared" si="195"/>
        <v>0</v>
      </c>
      <c r="BE54" s="6">
        <f t="shared" si="196"/>
        <v>0</v>
      </c>
      <c r="BF54" s="6">
        <f t="shared" si="197"/>
        <v>0.15333045460343392</v>
      </c>
      <c r="BG54" s="6">
        <f t="shared" si="198"/>
        <v>0.24932536129819755</v>
      </c>
      <c r="BH54" s="6">
        <f t="shared" si="199"/>
        <v>0</v>
      </c>
      <c r="BI54" s="6">
        <f t="shared" si="200"/>
        <v>0.35321737671346481</v>
      </c>
      <c r="BJ54" s="6">
        <f t="shared" si="201"/>
        <v>0</v>
      </c>
      <c r="BK54" s="8" t="s">
        <v>64</v>
      </c>
      <c r="BL54" s="6">
        <f t="shared" ref="BL54" si="716">BV11</f>
        <v>0</v>
      </c>
      <c r="BM54" s="6">
        <f t="shared" ref="BM54" si="717">BW11</f>
        <v>0</v>
      </c>
      <c r="BN54" s="6">
        <f t="shared" ref="BN54" si="718">BX11</f>
        <v>0</v>
      </c>
      <c r="BO54" s="6">
        <f t="shared" ref="BO54" si="719">BY11</f>
        <v>0</v>
      </c>
      <c r="BP54" s="6">
        <f t="shared" ref="BP54" si="720">BZ11</f>
        <v>0.29332579004757209</v>
      </c>
      <c r="BQ54" s="6">
        <f t="shared" ref="BQ54" si="721">CA11</f>
        <v>0.25446301193985837</v>
      </c>
      <c r="BR54" s="6">
        <f t="shared" ref="BR54" si="722">CB11</f>
        <v>0</v>
      </c>
      <c r="BS54" s="6">
        <f t="shared" ref="BS54" si="723">CC11</f>
        <v>0.3745775873179007</v>
      </c>
      <c r="BT54" s="6">
        <f t="shared" ref="BT54" si="724">CD11</f>
        <v>9.4571132774825539E-2</v>
      </c>
      <c r="BV54" s="6">
        <f t="shared" si="203"/>
        <v>0.05</v>
      </c>
      <c r="BW54" s="6">
        <f t="shared" si="204"/>
        <v>0</v>
      </c>
      <c r="BX54" s="6">
        <f t="shared" si="205"/>
        <v>0</v>
      </c>
      <c r="BY54" s="6">
        <f t="shared" si="206"/>
        <v>7.2986308934198149E-2</v>
      </c>
      <c r="BZ54" s="6">
        <f t="shared" si="207"/>
        <v>0.35947500210191102</v>
      </c>
      <c r="CA54" s="6">
        <f t="shared" si="208"/>
        <v>0.49063182098325914</v>
      </c>
      <c r="CB54" s="6">
        <f t="shared" si="209"/>
        <v>0</v>
      </c>
      <c r="CC54" s="6">
        <f t="shared" si="210"/>
        <v>0.3745775873179007</v>
      </c>
      <c r="CD54" s="6">
        <f t="shared" si="211"/>
        <v>9.4571132774825539E-2</v>
      </c>
      <c r="CE54" s="8" t="s">
        <v>64</v>
      </c>
      <c r="CF54" s="6">
        <f t="shared" ref="CF54" si="725">CP11</f>
        <v>0</v>
      </c>
      <c r="CG54" s="6">
        <f t="shared" ref="CG54" si="726">CQ11</f>
        <v>0</v>
      </c>
      <c r="CH54" s="6">
        <f t="shared" ref="CH54" si="727">CR11</f>
        <v>0</v>
      </c>
      <c r="CI54" s="6">
        <f t="shared" ref="CI54" si="728">CS11</f>
        <v>0.05</v>
      </c>
      <c r="CJ54" s="6">
        <f t="shared" ref="CJ54" si="729">CT11</f>
        <v>0.29956043734592097</v>
      </c>
      <c r="CK54" s="6">
        <f t="shared" ref="CK54" si="730">CU11</f>
        <v>0.27538889722120685</v>
      </c>
      <c r="CL54" s="6">
        <f t="shared" ref="CL54" si="731">CV11</f>
        <v>0</v>
      </c>
      <c r="CM54" s="6">
        <f t="shared" ref="CM54" si="732">CW11</f>
        <v>0.39805855713527849</v>
      </c>
      <c r="CN54" s="6">
        <f t="shared" ref="CN54" si="733">CX11</f>
        <v>0.18041333983932079</v>
      </c>
      <c r="CP54" s="6">
        <f t="shared" si="213"/>
        <v>0.14285863963132539</v>
      </c>
      <c r="CQ54" s="6">
        <f t="shared" si="214"/>
        <v>0</v>
      </c>
      <c r="CR54" s="6">
        <f t="shared" si="215"/>
        <v>0</v>
      </c>
      <c r="CS54" s="6">
        <f t="shared" si="216"/>
        <v>0.24455377535846207</v>
      </c>
      <c r="CT54" s="6">
        <f t="shared" si="217"/>
        <v>0.37505830748294239</v>
      </c>
      <c r="CU54" s="6">
        <f t="shared" si="218"/>
        <v>0.53721142695205648</v>
      </c>
      <c r="CV54" s="6">
        <f t="shared" si="219"/>
        <v>0</v>
      </c>
      <c r="CW54" s="6">
        <f t="shared" si="220"/>
        <v>0.39805855713527849</v>
      </c>
      <c r="CX54" s="6">
        <f t="shared" si="221"/>
        <v>0.18041333983932079</v>
      </c>
      <c r="CY54" s="8" t="s">
        <v>64</v>
      </c>
      <c r="CZ54" s="6">
        <f t="shared" ref="CZ54" si="734">DJ11</f>
        <v>0</v>
      </c>
      <c r="DA54" s="6">
        <f t="shared" ref="DA54" si="735">DK11</f>
        <v>0</v>
      </c>
      <c r="DB54" s="6">
        <f t="shared" ref="DB54" si="736">DL11</f>
        <v>0</v>
      </c>
      <c r="DC54" s="6">
        <f t="shared" ref="DC54" si="737">DM11</f>
        <v>8.5954078217199872E-2</v>
      </c>
      <c r="DD54" s="6">
        <f t="shared" ref="DD54" si="738">DN11</f>
        <v>0.30137139957144726</v>
      </c>
      <c r="DE54" s="6">
        <f t="shared" ref="DE54" si="739">DO11</f>
        <v>0.36062676508339553</v>
      </c>
      <c r="DF54" s="6">
        <f t="shared" ref="DF54" si="740">DP11</f>
        <v>0.05</v>
      </c>
      <c r="DG54" s="6">
        <f t="shared" ref="DG54" si="741">DQ11</f>
        <v>0.41003175885924592</v>
      </c>
      <c r="DH54" s="6">
        <f t="shared" ref="DH54" si="742">DR11</f>
        <v>0.20612144863542919</v>
      </c>
      <c r="DJ54" s="6">
        <f t="shared" si="223"/>
        <v>0.19344984629605333</v>
      </c>
      <c r="DK54" s="6">
        <f t="shared" si="224"/>
        <v>0.05</v>
      </c>
      <c r="DL54" s="6">
        <f t="shared" si="225"/>
        <v>0</v>
      </c>
      <c r="DM54" s="6">
        <f t="shared" si="226"/>
        <v>0.29727729766827204</v>
      </c>
      <c r="DN54" s="6">
        <f t="shared" si="227"/>
        <v>0.40465558874001228</v>
      </c>
      <c r="DO54" s="6">
        <f t="shared" si="228"/>
        <v>0.62714601706199735</v>
      </c>
      <c r="DP54" s="6">
        <f t="shared" si="229"/>
        <v>0.05</v>
      </c>
      <c r="DQ54" s="6">
        <f t="shared" si="230"/>
        <v>0.41003175885924592</v>
      </c>
      <c r="DR54" s="6">
        <f t="shared" si="231"/>
        <v>0.20612144863542919</v>
      </c>
    </row>
    <row r="55" spans="1:203" x14ac:dyDescent="0.25">
      <c r="A55" s="15" t="s">
        <v>196</v>
      </c>
      <c r="C55" s="19">
        <f>BV$98</f>
        <v>0.10634552133486136</v>
      </c>
      <c r="D55" s="19">
        <f t="shared" ref="D55:K55" si="743">BW$98</f>
        <v>0.10739214876668166</v>
      </c>
      <c r="E55" s="19">
        <f t="shared" si="743"/>
        <v>0.10683334606304871</v>
      </c>
      <c r="F55" s="19">
        <f t="shared" si="743"/>
        <v>0.11170659795851437</v>
      </c>
      <c r="G55" s="19">
        <f t="shared" si="743"/>
        <v>0.10950944197292352</v>
      </c>
      <c r="H55" s="19">
        <f t="shared" si="743"/>
        <v>0.10694639800084917</v>
      </c>
      <c r="I55" s="19">
        <f t="shared" si="743"/>
        <v>0.107931499147948</v>
      </c>
      <c r="J55" s="19">
        <f t="shared" si="743"/>
        <v>8.896133549115616E-2</v>
      </c>
      <c r="K55" s="19">
        <f t="shared" si="743"/>
        <v>8.138162297411701E-2</v>
      </c>
      <c r="M55" s="6"/>
      <c r="N55" s="6"/>
      <c r="O55" s="6"/>
      <c r="P55" s="6"/>
      <c r="Q55" s="6"/>
      <c r="R55" s="6"/>
      <c r="S55" s="70"/>
      <c r="T55" s="70"/>
      <c r="U55" s="70"/>
      <c r="V55" s="105"/>
      <c r="W55" s="8" t="s">
        <v>37</v>
      </c>
      <c r="X55" s="6">
        <f>X12</f>
        <v>0</v>
      </c>
      <c r="Y55" s="6">
        <f t="shared" ref="Y55:AF55" si="744">Y12</f>
        <v>0</v>
      </c>
      <c r="Z55" s="6">
        <f t="shared" si="744"/>
        <v>0</v>
      </c>
      <c r="AA55" s="6">
        <f t="shared" si="744"/>
        <v>0</v>
      </c>
      <c r="AB55" s="6">
        <f t="shared" si="744"/>
        <v>0</v>
      </c>
      <c r="AC55" s="6">
        <f t="shared" si="744"/>
        <v>0.05</v>
      </c>
      <c r="AD55" s="6">
        <f t="shared" si="744"/>
        <v>0</v>
      </c>
      <c r="AE55" s="6">
        <f t="shared" si="744"/>
        <v>0</v>
      </c>
      <c r="AF55" s="6">
        <f t="shared" si="744"/>
        <v>0</v>
      </c>
      <c r="AH55" s="6">
        <f t="shared" si="183"/>
        <v>0</v>
      </c>
      <c r="AI55" s="6">
        <f t="shared" si="184"/>
        <v>0</v>
      </c>
      <c r="AJ55" s="6">
        <f t="shared" si="185"/>
        <v>0</v>
      </c>
      <c r="AK55" s="6">
        <f t="shared" si="186"/>
        <v>0</v>
      </c>
      <c r="AL55" s="6">
        <f t="shared" si="187"/>
        <v>0</v>
      </c>
      <c r="AM55" s="6">
        <f t="shared" si="188"/>
        <v>0.05</v>
      </c>
      <c r="AN55" s="6">
        <f t="shared" si="189"/>
        <v>0</v>
      </c>
      <c r="AO55" s="6">
        <f t="shared" si="190"/>
        <v>0</v>
      </c>
      <c r="AP55" s="6">
        <f t="shared" si="191"/>
        <v>0</v>
      </c>
      <c r="AQ55" s="8" t="s">
        <v>37</v>
      </c>
      <c r="AR55" s="6">
        <f>AR12</f>
        <v>0</v>
      </c>
      <c r="AS55" s="6">
        <f t="shared" ref="AS55:AZ55" si="745">AS12</f>
        <v>0</v>
      </c>
      <c r="AT55" s="6">
        <f t="shared" si="745"/>
        <v>0</v>
      </c>
      <c r="AU55" s="6">
        <f t="shared" si="745"/>
        <v>0</v>
      </c>
      <c r="AV55" s="6">
        <f t="shared" si="745"/>
        <v>0.05</v>
      </c>
      <c r="AW55" s="6">
        <f t="shared" si="745"/>
        <v>0.05</v>
      </c>
      <c r="AX55" s="6">
        <f t="shared" si="745"/>
        <v>0</v>
      </c>
      <c r="AY55" s="6">
        <f t="shared" si="745"/>
        <v>0</v>
      </c>
      <c r="AZ55" s="6">
        <f t="shared" si="745"/>
        <v>0</v>
      </c>
      <c r="BB55" s="6">
        <f t="shared" si="193"/>
        <v>0</v>
      </c>
      <c r="BC55" s="6">
        <f t="shared" si="194"/>
        <v>0</v>
      </c>
      <c r="BD55" s="6">
        <f t="shared" si="195"/>
        <v>0</v>
      </c>
      <c r="BE55" s="6">
        <f t="shared" si="196"/>
        <v>0</v>
      </c>
      <c r="BF55" s="6">
        <f t="shared" si="197"/>
        <v>0.05</v>
      </c>
      <c r="BG55" s="6">
        <f t="shared" si="198"/>
        <v>0.05</v>
      </c>
      <c r="BH55" s="6">
        <f t="shared" si="199"/>
        <v>0</v>
      </c>
      <c r="BI55" s="6">
        <f t="shared" si="200"/>
        <v>0.05</v>
      </c>
      <c r="BJ55" s="6">
        <f t="shared" si="201"/>
        <v>0</v>
      </c>
      <c r="BK55" s="8" t="s">
        <v>37</v>
      </c>
      <c r="BL55" s="6">
        <f>BL12</f>
        <v>0.05</v>
      </c>
      <c r="BM55" s="6">
        <f t="shared" ref="BM55:BT55" si="746">BM12</f>
        <v>0</v>
      </c>
      <c r="BN55" s="6">
        <f t="shared" si="746"/>
        <v>0</v>
      </c>
      <c r="BO55" s="6">
        <f t="shared" si="746"/>
        <v>7.2986308934198149E-2</v>
      </c>
      <c r="BP55" s="6">
        <f t="shared" si="746"/>
        <v>6.6149212054338921E-2</v>
      </c>
      <c r="BQ55" s="6">
        <f t="shared" si="746"/>
        <v>0.23616880904340076</v>
      </c>
      <c r="BR55" s="6">
        <f t="shared" si="746"/>
        <v>0</v>
      </c>
      <c r="BS55" s="6">
        <f t="shared" si="746"/>
        <v>0</v>
      </c>
      <c r="BT55" s="6">
        <f t="shared" si="746"/>
        <v>0</v>
      </c>
      <c r="BV55" s="6">
        <f t="shared" si="203"/>
        <v>0.05</v>
      </c>
      <c r="BW55" s="6">
        <f t="shared" si="204"/>
        <v>0</v>
      </c>
      <c r="BX55" s="6">
        <f t="shared" si="205"/>
        <v>0</v>
      </c>
      <c r="BY55" s="6">
        <f t="shared" si="206"/>
        <v>7.2986308934198149E-2</v>
      </c>
      <c r="BZ55" s="6">
        <f t="shared" si="207"/>
        <v>6.6149212054338921E-2</v>
      </c>
      <c r="CA55" s="6">
        <f t="shared" si="208"/>
        <v>0.23616880904340076</v>
      </c>
      <c r="CB55" s="6">
        <f t="shared" si="209"/>
        <v>0</v>
      </c>
      <c r="CC55" s="6">
        <f t="shared" si="210"/>
        <v>9.2374280378452731E-2</v>
      </c>
      <c r="CD55" s="6">
        <f t="shared" si="211"/>
        <v>0</v>
      </c>
      <c r="CE55" s="8" t="s">
        <v>37</v>
      </c>
      <c r="CF55" s="6">
        <f>CF12</f>
        <v>0.14285863963132539</v>
      </c>
      <c r="CG55" s="6">
        <f t="shared" ref="CG55:CN55" si="747">CG12</f>
        <v>0</v>
      </c>
      <c r="CH55" s="6">
        <f t="shared" si="747"/>
        <v>0</v>
      </c>
      <c r="CI55" s="6">
        <f t="shared" si="747"/>
        <v>0.19455377535846208</v>
      </c>
      <c r="CJ55" s="6">
        <f t="shared" si="747"/>
        <v>7.5497870137021403E-2</v>
      </c>
      <c r="CK55" s="6">
        <f t="shared" si="747"/>
        <v>0.26182252973084957</v>
      </c>
      <c r="CL55" s="6">
        <f t="shared" si="747"/>
        <v>0</v>
      </c>
      <c r="CM55" s="6">
        <f t="shared" si="747"/>
        <v>0</v>
      </c>
      <c r="CN55" s="6">
        <f t="shared" si="747"/>
        <v>0</v>
      </c>
      <c r="CP55" s="6">
        <f t="shared" si="213"/>
        <v>0.14285863963132539</v>
      </c>
      <c r="CQ55" s="6">
        <f t="shared" si="214"/>
        <v>0</v>
      </c>
      <c r="CR55" s="6">
        <f t="shared" si="215"/>
        <v>0</v>
      </c>
      <c r="CS55" s="6">
        <f t="shared" si="216"/>
        <v>0.19455377535846208</v>
      </c>
      <c r="CT55" s="6">
        <f t="shared" si="217"/>
        <v>7.5497870137021403E-2</v>
      </c>
      <c r="CU55" s="6">
        <f t="shared" si="218"/>
        <v>0.26182252973084957</v>
      </c>
      <c r="CV55" s="6">
        <f t="shared" si="219"/>
        <v>0</v>
      </c>
      <c r="CW55" s="6">
        <f t="shared" si="220"/>
        <v>0.16868797116576537</v>
      </c>
      <c r="CX55" s="6">
        <f t="shared" si="221"/>
        <v>0.05</v>
      </c>
      <c r="CY55" s="8" t="s">
        <v>37</v>
      </c>
      <c r="CZ55" s="6">
        <f>CZ12</f>
        <v>0.19344984629605333</v>
      </c>
      <c r="DA55" s="6">
        <f t="shared" ref="DA55:DH55" si="748">DA12</f>
        <v>0.05</v>
      </c>
      <c r="DB55" s="6">
        <f t="shared" si="748"/>
        <v>0</v>
      </c>
      <c r="DC55" s="6">
        <f t="shared" si="748"/>
        <v>0.21132321945107216</v>
      </c>
      <c r="DD55" s="6">
        <f t="shared" si="748"/>
        <v>0.10328418916856501</v>
      </c>
      <c r="DE55" s="6">
        <f t="shared" si="748"/>
        <v>0.26651925197860182</v>
      </c>
      <c r="DF55" s="6">
        <f t="shared" si="748"/>
        <v>0</v>
      </c>
      <c r="DG55" s="6">
        <f t="shared" si="748"/>
        <v>0</v>
      </c>
      <c r="DH55" s="6">
        <f t="shared" si="748"/>
        <v>0</v>
      </c>
      <c r="DJ55" s="6">
        <f t="shared" si="223"/>
        <v>0.19344984629605333</v>
      </c>
      <c r="DK55" s="6">
        <f t="shared" si="224"/>
        <v>0.05</v>
      </c>
      <c r="DL55" s="6">
        <f t="shared" si="225"/>
        <v>0</v>
      </c>
      <c r="DM55" s="6">
        <f t="shared" si="226"/>
        <v>0.21132321945107216</v>
      </c>
      <c r="DN55" s="6">
        <f t="shared" si="227"/>
        <v>0.10328418916856501</v>
      </c>
      <c r="DO55" s="6">
        <f t="shared" si="228"/>
        <v>0.26651925197860182</v>
      </c>
      <c r="DP55" s="6">
        <f t="shared" si="229"/>
        <v>0</v>
      </c>
      <c r="DQ55" s="6">
        <f t="shared" si="230"/>
        <v>0.20760115154985434</v>
      </c>
      <c r="DR55" s="6">
        <f t="shared" si="231"/>
        <v>7.0866478990320628E-2</v>
      </c>
    </row>
    <row r="56" spans="1:203" x14ac:dyDescent="0.25">
      <c r="A56" s="15" t="s">
        <v>197</v>
      </c>
      <c r="C56" s="19">
        <f>CP$98</f>
        <v>0.12697891633841976</v>
      </c>
      <c r="D56" s="19">
        <f t="shared" ref="D56:K56" si="749">CQ$98</f>
        <v>0.12975699828724738</v>
      </c>
      <c r="E56" s="19">
        <f t="shared" si="749"/>
        <v>0.12024381468355771</v>
      </c>
      <c r="F56" s="19">
        <f t="shared" si="749"/>
        <v>0.13228308799022442</v>
      </c>
      <c r="G56" s="19">
        <f t="shared" si="749"/>
        <v>0.11614828353606789</v>
      </c>
      <c r="H56" s="19">
        <f t="shared" si="749"/>
        <v>0.11990163027473524</v>
      </c>
      <c r="I56" s="19">
        <f t="shared" si="749"/>
        <v>0.12840060824422986</v>
      </c>
      <c r="J56" s="19">
        <f t="shared" si="749"/>
        <v>0.11446593875357486</v>
      </c>
      <c r="K56" s="19">
        <f t="shared" si="749"/>
        <v>0.10135761502539448</v>
      </c>
      <c r="M56" s="6"/>
      <c r="N56" s="6"/>
      <c r="O56" s="6"/>
      <c r="P56" s="6"/>
      <c r="Q56" s="6"/>
      <c r="R56" s="6"/>
      <c r="S56" s="70"/>
      <c r="T56" s="70"/>
      <c r="U56" s="70"/>
      <c r="V56" s="105"/>
      <c r="W56" s="8" t="s">
        <v>65</v>
      </c>
      <c r="X56" s="6">
        <f t="shared" ref="X56" si="750">AH12</f>
        <v>0</v>
      </c>
      <c r="Y56" s="6">
        <f t="shared" ref="Y56" si="751">AI12</f>
        <v>0</v>
      </c>
      <c r="Z56" s="6">
        <f t="shared" ref="Z56" si="752">AJ12</f>
        <v>0</v>
      </c>
      <c r="AA56" s="6">
        <f t="shared" ref="AA56" si="753">AK12</f>
        <v>0</v>
      </c>
      <c r="AB56" s="6">
        <f t="shared" ref="AB56" si="754">AL12</f>
        <v>0</v>
      </c>
      <c r="AC56" s="6">
        <f t="shared" ref="AC56" si="755">AM12</f>
        <v>0</v>
      </c>
      <c r="AD56" s="6">
        <f t="shared" ref="AD56" si="756">AN12</f>
        <v>0</v>
      </c>
      <c r="AE56" s="6">
        <f t="shared" ref="AE56" si="757">AO12</f>
        <v>0</v>
      </c>
      <c r="AF56" s="6">
        <f t="shared" ref="AF56" si="758">AP12</f>
        <v>0</v>
      </c>
      <c r="AH56" s="6">
        <f t="shared" si="183"/>
        <v>0</v>
      </c>
      <c r="AI56" s="6">
        <f t="shared" si="184"/>
        <v>0</v>
      </c>
      <c r="AJ56" s="6">
        <f t="shared" si="185"/>
        <v>0</v>
      </c>
      <c r="AK56" s="6">
        <f t="shared" si="186"/>
        <v>0</v>
      </c>
      <c r="AL56" s="6">
        <f t="shared" si="187"/>
        <v>0</v>
      </c>
      <c r="AM56" s="6">
        <f t="shared" si="188"/>
        <v>0</v>
      </c>
      <c r="AN56" s="6">
        <f t="shared" si="189"/>
        <v>0</v>
      </c>
      <c r="AO56" s="6">
        <f t="shared" si="190"/>
        <v>0</v>
      </c>
      <c r="AP56" s="6">
        <f t="shared" si="191"/>
        <v>0</v>
      </c>
      <c r="AQ56" s="8" t="s">
        <v>65</v>
      </c>
      <c r="AR56" s="6">
        <f t="shared" ref="AR56" si="759">BB12</f>
        <v>0</v>
      </c>
      <c r="AS56" s="6">
        <f t="shared" ref="AS56" si="760">BC12</f>
        <v>0</v>
      </c>
      <c r="AT56" s="6">
        <f t="shared" ref="AT56" si="761">BD12</f>
        <v>0</v>
      </c>
      <c r="AU56" s="6">
        <f t="shared" ref="AU56" si="762">BE12</f>
        <v>0</v>
      </c>
      <c r="AV56" s="6">
        <f t="shared" ref="AV56" si="763">BF12</f>
        <v>0</v>
      </c>
      <c r="AW56" s="6">
        <f t="shared" ref="AW56" si="764">BG12</f>
        <v>0</v>
      </c>
      <c r="AX56" s="6">
        <f t="shared" ref="AX56" si="765">BH12</f>
        <v>0</v>
      </c>
      <c r="AY56" s="6">
        <f t="shared" ref="AY56" si="766">BI12</f>
        <v>0.05</v>
      </c>
      <c r="AZ56" s="6">
        <f t="shared" ref="AZ56" si="767">BJ12</f>
        <v>0</v>
      </c>
      <c r="BB56" s="6">
        <f t="shared" si="193"/>
        <v>0</v>
      </c>
      <c r="BC56" s="6">
        <f t="shared" si="194"/>
        <v>0</v>
      </c>
      <c r="BD56" s="6">
        <f t="shared" si="195"/>
        <v>0</v>
      </c>
      <c r="BE56" s="6">
        <f t="shared" si="196"/>
        <v>0</v>
      </c>
      <c r="BF56" s="6">
        <f t="shared" si="197"/>
        <v>0</v>
      </c>
      <c r="BG56" s="6">
        <f t="shared" si="198"/>
        <v>0</v>
      </c>
      <c r="BH56" s="6">
        <f t="shared" si="199"/>
        <v>0</v>
      </c>
      <c r="BI56" s="6">
        <f t="shared" si="200"/>
        <v>0.05</v>
      </c>
      <c r="BJ56" s="6">
        <f t="shared" si="201"/>
        <v>0</v>
      </c>
      <c r="BK56" s="8" t="s">
        <v>65</v>
      </c>
      <c r="BL56" s="6">
        <f t="shared" ref="BL56" si="768">BV12</f>
        <v>0</v>
      </c>
      <c r="BM56" s="6">
        <f t="shared" ref="BM56" si="769">BW12</f>
        <v>0</v>
      </c>
      <c r="BN56" s="6">
        <f t="shared" ref="BN56" si="770">BX12</f>
        <v>0</v>
      </c>
      <c r="BO56" s="6">
        <f t="shared" ref="BO56" si="771">BY12</f>
        <v>0</v>
      </c>
      <c r="BP56" s="6">
        <f t="shared" ref="BP56" si="772">BZ12</f>
        <v>0</v>
      </c>
      <c r="BQ56" s="6">
        <f t="shared" ref="BQ56" si="773">CA12</f>
        <v>0</v>
      </c>
      <c r="BR56" s="6">
        <f t="shared" ref="BR56" si="774">CB12</f>
        <v>0</v>
      </c>
      <c r="BS56" s="6">
        <f t="shared" ref="BS56" si="775">CC12</f>
        <v>9.2374280378452731E-2</v>
      </c>
      <c r="BT56" s="6">
        <f t="shared" ref="BT56" si="776">CD12</f>
        <v>0</v>
      </c>
      <c r="BV56" s="6">
        <f t="shared" si="203"/>
        <v>0</v>
      </c>
      <c r="BW56" s="6">
        <f t="shared" si="204"/>
        <v>0</v>
      </c>
      <c r="BX56" s="6">
        <f t="shared" si="205"/>
        <v>0</v>
      </c>
      <c r="BY56" s="6">
        <f t="shared" si="206"/>
        <v>0</v>
      </c>
      <c r="BZ56" s="6">
        <f t="shared" si="207"/>
        <v>0</v>
      </c>
      <c r="CA56" s="6">
        <f t="shared" si="208"/>
        <v>0</v>
      </c>
      <c r="CB56" s="6">
        <f t="shared" si="209"/>
        <v>0</v>
      </c>
      <c r="CC56" s="6">
        <f t="shared" si="210"/>
        <v>9.2374280378452731E-2</v>
      </c>
      <c r="CD56" s="6">
        <f t="shared" si="211"/>
        <v>0</v>
      </c>
      <c r="CE56" s="8" t="s">
        <v>65</v>
      </c>
      <c r="CF56" s="6">
        <f t="shared" ref="CF56" si="777">CP12</f>
        <v>0</v>
      </c>
      <c r="CG56" s="6">
        <f t="shared" ref="CG56" si="778">CQ12</f>
        <v>0</v>
      </c>
      <c r="CH56" s="6">
        <f t="shared" ref="CH56" si="779">CR12</f>
        <v>0</v>
      </c>
      <c r="CI56" s="6">
        <f t="shared" ref="CI56" si="780">CS12</f>
        <v>0</v>
      </c>
      <c r="CJ56" s="6">
        <f t="shared" ref="CJ56" si="781">CT12</f>
        <v>0</v>
      </c>
      <c r="CK56" s="6">
        <f t="shared" ref="CK56" si="782">CU12</f>
        <v>0</v>
      </c>
      <c r="CL56" s="6">
        <f t="shared" ref="CL56" si="783">CV12</f>
        <v>0</v>
      </c>
      <c r="CM56" s="6">
        <f t="shared" ref="CM56" si="784">CW12</f>
        <v>0.16868797116576537</v>
      </c>
      <c r="CN56" s="6">
        <f t="shared" ref="CN56" si="785">CX12</f>
        <v>0.05</v>
      </c>
      <c r="CP56" s="6">
        <f t="shared" si="213"/>
        <v>0</v>
      </c>
      <c r="CQ56" s="6">
        <f t="shared" si="214"/>
        <v>0</v>
      </c>
      <c r="CR56" s="6">
        <f t="shared" si="215"/>
        <v>0</v>
      </c>
      <c r="CS56" s="6">
        <f t="shared" si="216"/>
        <v>0</v>
      </c>
      <c r="CT56" s="6">
        <f t="shared" si="217"/>
        <v>0</v>
      </c>
      <c r="CU56" s="6">
        <f t="shared" si="218"/>
        <v>0</v>
      </c>
      <c r="CV56" s="6">
        <f t="shared" si="219"/>
        <v>0</v>
      </c>
      <c r="CW56" s="6">
        <f t="shared" si="220"/>
        <v>0.16868797116576537</v>
      </c>
      <c r="CX56" s="6">
        <f t="shared" si="221"/>
        <v>0.05</v>
      </c>
      <c r="CY56" s="8" t="s">
        <v>65</v>
      </c>
      <c r="CZ56" s="6">
        <f t="shared" ref="CZ56" si="786">DJ12</f>
        <v>0</v>
      </c>
      <c r="DA56" s="6">
        <f t="shared" ref="DA56" si="787">DK12</f>
        <v>0</v>
      </c>
      <c r="DB56" s="6">
        <f t="shared" ref="DB56" si="788">DL12</f>
        <v>0</v>
      </c>
      <c r="DC56" s="6">
        <f t="shared" ref="DC56" si="789">DM12</f>
        <v>0</v>
      </c>
      <c r="DD56" s="6">
        <f t="shared" ref="DD56" si="790">DN12</f>
        <v>0</v>
      </c>
      <c r="DE56" s="6">
        <f t="shared" ref="DE56" si="791">DO12</f>
        <v>0</v>
      </c>
      <c r="DF56" s="6">
        <f t="shared" ref="DF56" si="792">DP12</f>
        <v>0</v>
      </c>
      <c r="DG56" s="6">
        <f t="shared" ref="DG56" si="793">DQ12</f>
        <v>0.20760115154985434</v>
      </c>
      <c r="DH56" s="6">
        <f t="shared" ref="DH56" si="794">DR12</f>
        <v>7.0866478990320628E-2</v>
      </c>
      <c r="DJ56" s="6">
        <f t="shared" si="223"/>
        <v>0</v>
      </c>
      <c r="DK56" s="6">
        <f t="shared" si="224"/>
        <v>0</v>
      </c>
      <c r="DL56" s="6">
        <f t="shared" si="225"/>
        <v>0</v>
      </c>
      <c r="DM56" s="6">
        <f t="shared" si="226"/>
        <v>0</v>
      </c>
      <c r="DN56" s="6">
        <f t="shared" si="227"/>
        <v>0</v>
      </c>
      <c r="DO56" s="6">
        <f t="shared" si="228"/>
        <v>0</v>
      </c>
      <c r="DP56" s="6">
        <f t="shared" si="229"/>
        <v>0</v>
      </c>
      <c r="DQ56" s="6">
        <f t="shared" si="230"/>
        <v>0.20760115154985434</v>
      </c>
      <c r="DR56" s="6">
        <f t="shared" si="231"/>
        <v>7.0866478990320628E-2</v>
      </c>
    </row>
    <row r="57" spans="1:203" x14ac:dyDescent="0.25">
      <c r="A57" s="15" t="s">
        <v>198</v>
      </c>
      <c r="C57" s="19">
        <f>DJ$98</f>
        <v>0.15854304458374063</v>
      </c>
      <c r="D57" s="19">
        <f t="shared" ref="D57:K57" si="795">DK$98</f>
        <v>0.13560201409958975</v>
      </c>
      <c r="E57" s="19">
        <f t="shared" si="795"/>
        <v>0.13356429673771056</v>
      </c>
      <c r="F57" s="19">
        <f t="shared" si="795"/>
        <v>0.15098477594987633</v>
      </c>
      <c r="G57" s="19">
        <f t="shared" si="795"/>
        <v>0.12382837797902083</v>
      </c>
      <c r="H57" s="19">
        <f t="shared" si="795"/>
        <v>0.15934129246160458</v>
      </c>
      <c r="I57" s="19">
        <f t="shared" si="795"/>
        <v>0.14285609860034645</v>
      </c>
      <c r="J57" s="19">
        <f t="shared" si="795"/>
        <v>0.13306892084859007</v>
      </c>
      <c r="K57" s="19">
        <f t="shared" si="795"/>
        <v>0.11581863685117989</v>
      </c>
      <c r="M57" s="6"/>
      <c r="N57" s="6"/>
      <c r="O57" s="6"/>
      <c r="P57" s="6"/>
      <c r="Q57" s="6"/>
      <c r="R57" s="6"/>
      <c r="S57" s="70"/>
      <c r="T57" s="70"/>
      <c r="U57" s="70"/>
      <c r="V57" s="105"/>
      <c r="W57" s="8" t="s">
        <v>38</v>
      </c>
      <c r="X57" s="6">
        <f>X13</f>
        <v>0</v>
      </c>
      <c r="Y57" s="6">
        <f t="shared" ref="Y57:AF57" si="796">Y13</f>
        <v>0</v>
      </c>
      <c r="Z57" s="6">
        <f t="shared" si="796"/>
        <v>0</v>
      </c>
      <c r="AA57" s="6">
        <f t="shared" si="796"/>
        <v>0</v>
      </c>
      <c r="AB57" s="6">
        <f t="shared" si="796"/>
        <v>0</v>
      </c>
      <c r="AC57" s="6">
        <f t="shared" si="796"/>
        <v>0</v>
      </c>
      <c r="AD57" s="6">
        <f t="shared" si="796"/>
        <v>0</v>
      </c>
      <c r="AE57" s="6">
        <f t="shared" si="796"/>
        <v>0</v>
      </c>
      <c r="AF57" s="6">
        <f t="shared" si="796"/>
        <v>0</v>
      </c>
      <c r="AH57" s="6">
        <f t="shared" si="183"/>
        <v>0</v>
      </c>
      <c r="AI57" s="6">
        <f t="shared" si="184"/>
        <v>0.16808428364118796</v>
      </c>
      <c r="AJ57" s="6">
        <f t="shared" si="185"/>
        <v>0.24111499741758929</v>
      </c>
      <c r="AK57" s="6">
        <f t="shared" si="186"/>
        <v>0</v>
      </c>
      <c r="AL57" s="6">
        <f t="shared" si="187"/>
        <v>8.2152493492243919E-2</v>
      </c>
      <c r="AM57" s="6">
        <f t="shared" si="188"/>
        <v>7.411336959750546E-2</v>
      </c>
      <c r="AN57" s="6">
        <f t="shared" si="189"/>
        <v>0</v>
      </c>
      <c r="AO57" s="6">
        <f t="shared" si="190"/>
        <v>0</v>
      </c>
      <c r="AP57" s="6">
        <f t="shared" si="191"/>
        <v>0</v>
      </c>
      <c r="AQ57" s="8" t="s">
        <v>38</v>
      </c>
      <c r="AR57" s="6">
        <f>AR13</f>
        <v>0</v>
      </c>
      <c r="AS57" s="6">
        <f t="shared" ref="AS57:AZ57" si="797">AS13</f>
        <v>0</v>
      </c>
      <c r="AT57" s="6">
        <f t="shared" si="797"/>
        <v>0</v>
      </c>
      <c r="AU57" s="6">
        <f t="shared" si="797"/>
        <v>0</v>
      </c>
      <c r="AV57" s="6">
        <f t="shared" si="797"/>
        <v>0</v>
      </c>
      <c r="AW57" s="6">
        <f t="shared" si="797"/>
        <v>0</v>
      </c>
      <c r="AX57" s="6">
        <f t="shared" si="797"/>
        <v>0</v>
      </c>
      <c r="AY57" s="6">
        <f t="shared" si="797"/>
        <v>0</v>
      </c>
      <c r="AZ57" s="6">
        <f t="shared" si="797"/>
        <v>0</v>
      </c>
      <c r="BB57" s="6">
        <f t="shared" si="193"/>
        <v>0</v>
      </c>
      <c r="BC57" s="6">
        <f t="shared" si="194"/>
        <v>0.34233822040061568</v>
      </c>
      <c r="BD57" s="6">
        <f t="shared" si="195"/>
        <v>0.29698697147520592</v>
      </c>
      <c r="BE57" s="6">
        <f t="shared" si="196"/>
        <v>0</v>
      </c>
      <c r="BF57" s="6">
        <f t="shared" si="197"/>
        <v>0.16850523909695941</v>
      </c>
      <c r="BG57" s="6">
        <f t="shared" si="198"/>
        <v>0.12424656829171765</v>
      </c>
      <c r="BH57" s="6">
        <f t="shared" si="199"/>
        <v>0</v>
      </c>
      <c r="BI57" s="6">
        <f t="shared" si="200"/>
        <v>0</v>
      </c>
      <c r="BJ57" s="6">
        <f t="shared" si="201"/>
        <v>0</v>
      </c>
      <c r="BK57" s="8" t="s">
        <v>38</v>
      </c>
      <c r="BL57" s="6">
        <f>BL13</f>
        <v>0</v>
      </c>
      <c r="BM57" s="6">
        <f t="shared" ref="BM57:BT57" si="798">BM13</f>
        <v>0</v>
      </c>
      <c r="BN57" s="6">
        <f t="shared" si="798"/>
        <v>0</v>
      </c>
      <c r="BO57" s="6">
        <f t="shared" si="798"/>
        <v>0</v>
      </c>
      <c r="BP57" s="6">
        <f t="shared" si="798"/>
        <v>0</v>
      </c>
      <c r="BQ57" s="6">
        <f t="shared" si="798"/>
        <v>0</v>
      </c>
      <c r="BR57" s="6">
        <f t="shared" si="798"/>
        <v>0</v>
      </c>
      <c r="BS57" s="6">
        <f t="shared" si="798"/>
        <v>0</v>
      </c>
      <c r="BT57" s="6">
        <f t="shared" si="798"/>
        <v>0</v>
      </c>
      <c r="BV57" s="6">
        <f t="shared" si="203"/>
        <v>0.05</v>
      </c>
      <c r="BW57" s="6">
        <f t="shared" si="204"/>
        <v>0.39401030173098867</v>
      </c>
      <c r="BX57" s="6">
        <f t="shared" si="205"/>
        <v>0.36865384606318569</v>
      </c>
      <c r="BY57" s="6">
        <f t="shared" si="206"/>
        <v>0</v>
      </c>
      <c r="BZ57" s="6">
        <f t="shared" si="207"/>
        <v>0.32728339342383506</v>
      </c>
      <c r="CA57" s="6">
        <f t="shared" si="208"/>
        <v>0.19315215186334678</v>
      </c>
      <c r="CB57" s="6">
        <f t="shared" si="209"/>
        <v>0</v>
      </c>
      <c r="CC57" s="6">
        <f t="shared" si="210"/>
        <v>0</v>
      </c>
      <c r="CD57" s="6">
        <f t="shared" si="211"/>
        <v>0</v>
      </c>
      <c r="CE57" s="8" t="s">
        <v>38</v>
      </c>
      <c r="CF57" s="6">
        <f>CF13</f>
        <v>0</v>
      </c>
      <c r="CG57" s="6">
        <f t="shared" ref="CG57:CN57" si="799">CG13</f>
        <v>0</v>
      </c>
      <c r="CH57" s="6">
        <f t="shared" si="799"/>
        <v>0</v>
      </c>
      <c r="CI57" s="6">
        <f t="shared" si="799"/>
        <v>0</v>
      </c>
      <c r="CJ57" s="6">
        <f t="shared" si="799"/>
        <v>0</v>
      </c>
      <c r="CK57" s="6">
        <f t="shared" si="799"/>
        <v>0</v>
      </c>
      <c r="CL57" s="6">
        <f t="shared" si="799"/>
        <v>0</v>
      </c>
      <c r="CM57" s="6">
        <f t="shared" si="799"/>
        <v>0</v>
      </c>
      <c r="CN57" s="6">
        <f t="shared" si="799"/>
        <v>0</v>
      </c>
      <c r="CP57" s="6">
        <f t="shared" si="213"/>
        <v>5.9931247459954172E-2</v>
      </c>
      <c r="CQ57" s="6">
        <f t="shared" si="214"/>
        <v>0.43293142415499425</v>
      </c>
      <c r="CR57" s="6">
        <f t="shared" si="215"/>
        <v>0.37655100679145292</v>
      </c>
      <c r="CS57" s="6">
        <f t="shared" si="216"/>
        <v>0</v>
      </c>
      <c r="CT57" s="6">
        <f t="shared" si="217"/>
        <v>0.33249365707897582</v>
      </c>
      <c r="CU57" s="6">
        <f t="shared" si="218"/>
        <v>0.21930325406454942</v>
      </c>
      <c r="CV57" s="6">
        <f t="shared" si="219"/>
        <v>0</v>
      </c>
      <c r="CW57" s="6">
        <f t="shared" si="220"/>
        <v>0</v>
      </c>
      <c r="CX57" s="6">
        <f t="shared" si="221"/>
        <v>0</v>
      </c>
      <c r="CY57" s="8" t="s">
        <v>38</v>
      </c>
      <c r="CZ57" s="6">
        <f>CZ13</f>
        <v>0</v>
      </c>
      <c r="DA57" s="6">
        <f t="shared" ref="DA57:DH57" si="800">DA13</f>
        <v>0</v>
      </c>
      <c r="DB57" s="6">
        <f t="shared" si="800"/>
        <v>0</v>
      </c>
      <c r="DC57" s="6">
        <f t="shared" si="800"/>
        <v>0</v>
      </c>
      <c r="DD57" s="6">
        <f t="shared" si="800"/>
        <v>0</v>
      </c>
      <c r="DE57" s="6">
        <f t="shared" si="800"/>
        <v>0</v>
      </c>
      <c r="DF57" s="6">
        <f t="shared" si="800"/>
        <v>0</v>
      </c>
      <c r="DG57" s="6">
        <f t="shared" si="800"/>
        <v>0</v>
      </c>
      <c r="DH57" s="6">
        <f t="shared" si="800"/>
        <v>0</v>
      </c>
      <c r="DJ57" s="6">
        <f t="shared" si="223"/>
        <v>0.17020461488391797</v>
      </c>
      <c r="DK57" s="6">
        <f t="shared" si="224"/>
        <v>0.43385344636415546</v>
      </c>
      <c r="DL57" s="6">
        <f t="shared" si="225"/>
        <v>0.39053985043453504</v>
      </c>
      <c r="DM57" s="6">
        <f t="shared" si="226"/>
        <v>7.889018265843363E-2</v>
      </c>
      <c r="DN57" s="6">
        <f t="shared" si="227"/>
        <v>0.33400706917960765</v>
      </c>
      <c r="DO57" s="6">
        <f t="shared" si="228"/>
        <v>0.32582511270550735</v>
      </c>
      <c r="DP57" s="6">
        <f t="shared" si="229"/>
        <v>0</v>
      </c>
      <c r="DQ57" s="6">
        <f t="shared" si="230"/>
        <v>0</v>
      </c>
      <c r="DR57" s="6">
        <f t="shared" si="231"/>
        <v>0.05</v>
      </c>
    </row>
    <row r="58" spans="1:203" s="7" customFormat="1" ht="15" customHeight="1" x14ac:dyDescent="0.25">
      <c r="A58" s="9" t="s">
        <v>201</v>
      </c>
      <c r="B58" s="4"/>
      <c r="C58" s="8" t="s">
        <v>3</v>
      </c>
      <c r="D58" s="8" t="s">
        <v>5</v>
      </c>
      <c r="E58" s="8" t="s">
        <v>6</v>
      </c>
      <c r="F58" s="8" t="s">
        <v>7</v>
      </c>
      <c r="G58" s="8" t="s">
        <v>2</v>
      </c>
      <c r="H58" s="8" t="s">
        <v>8</v>
      </c>
      <c r="I58" s="64" t="s">
        <v>264</v>
      </c>
      <c r="J58" s="64" t="s">
        <v>271</v>
      </c>
      <c r="K58" s="64" t="s">
        <v>272</v>
      </c>
      <c r="L58" s="4"/>
      <c r="M58" s="6"/>
      <c r="N58" s="6"/>
      <c r="O58" s="6"/>
      <c r="P58" s="6"/>
      <c r="Q58" s="6"/>
      <c r="R58" s="6"/>
      <c r="S58" s="70"/>
      <c r="T58" s="70"/>
      <c r="U58" s="70"/>
      <c r="V58" s="105"/>
      <c r="W58" s="8" t="s">
        <v>66</v>
      </c>
      <c r="X58" s="6">
        <f t="shared" ref="X58" si="801">AH13</f>
        <v>0</v>
      </c>
      <c r="Y58" s="6">
        <f t="shared" ref="Y58" si="802">AI13</f>
        <v>0.16808428364118796</v>
      </c>
      <c r="Z58" s="6">
        <f t="shared" ref="Z58" si="803">AJ13</f>
        <v>0.24111499741758929</v>
      </c>
      <c r="AA58" s="6">
        <f t="shared" ref="AA58" si="804">AK13</f>
        <v>0</v>
      </c>
      <c r="AB58" s="6">
        <f t="shared" ref="AB58" si="805">AL13</f>
        <v>8.2152493492243919E-2</v>
      </c>
      <c r="AC58" s="6">
        <f t="shared" ref="AC58" si="806">AM13</f>
        <v>7.411336959750546E-2</v>
      </c>
      <c r="AD58" s="6">
        <f t="shared" ref="AD58" si="807">AN13</f>
        <v>0</v>
      </c>
      <c r="AE58" s="6">
        <f t="shared" ref="AE58" si="808">AO13</f>
        <v>0</v>
      </c>
      <c r="AF58" s="6">
        <f t="shared" ref="AF58" si="809">AP13</f>
        <v>0</v>
      </c>
      <c r="AG58" s="4"/>
      <c r="AH58" s="6">
        <f t="shared" si="183"/>
        <v>0</v>
      </c>
      <c r="AI58" s="6">
        <f t="shared" si="184"/>
        <v>0.16808428364118796</v>
      </c>
      <c r="AJ58" s="6">
        <f t="shared" si="185"/>
        <v>0.24111499741758929</v>
      </c>
      <c r="AK58" s="6">
        <f t="shared" si="186"/>
        <v>0</v>
      </c>
      <c r="AL58" s="6">
        <f t="shared" si="187"/>
        <v>8.2152493492243919E-2</v>
      </c>
      <c r="AM58" s="6">
        <f t="shared" si="188"/>
        <v>7.411336959750546E-2</v>
      </c>
      <c r="AN58" s="6">
        <f t="shared" si="189"/>
        <v>0</v>
      </c>
      <c r="AO58" s="6">
        <f t="shared" si="190"/>
        <v>0</v>
      </c>
      <c r="AP58" s="6">
        <f t="shared" si="191"/>
        <v>0</v>
      </c>
      <c r="AQ58" s="8" t="s">
        <v>66</v>
      </c>
      <c r="AR58" s="6">
        <f t="shared" ref="AR58" si="810">BB13</f>
        <v>0</v>
      </c>
      <c r="AS58" s="6">
        <f t="shared" ref="AS58" si="811">BC13</f>
        <v>0.34233822040061568</v>
      </c>
      <c r="AT58" s="6">
        <f t="shared" ref="AT58" si="812">BD13</f>
        <v>0.29698697147520592</v>
      </c>
      <c r="AU58" s="6">
        <f t="shared" ref="AU58" si="813">BE13</f>
        <v>0</v>
      </c>
      <c r="AV58" s="6">
        <f t="shared" ref="AV58" si="814">BF13</f>
        <v>0.16850523909695941</v>
      </c>
      <c r="AW58" s="6">
        <f t="shared" ref="AW58" si="815">BG13</f>
        <v>0.12424656829171765</v>
      </c>
      <c r="AX58" s="6">
        <f t="shared" ref="AX58" si="816">BH13</f>
        <v>0</v>
      </c>
      <c r="AY58" s="6">
        <f t="shared" ref="AY58" si="817">BI13</f>
        <v>0</v>
      </c>
      <c r="AZ58" s="6">
        <f t="shared" ref="AZ58" si="818">BJ13</f>
        <v>0</v>
      </c>
      <c r="BA58" s="4"/>
      <c r="BB58" s="6">
        <f t="shared" si="193"/>
        <v>0</v>
      </c>
      <c r="BC58" s="6">
        <f t="shared" si="194"/>
        <v>0.34233822040061568</v>
      </c>
      <c r="BD58" s="6">
        <f t="shared" si="195"/>
        <v>0.29698697147520592</v>
      </c>
      <c r="BE58" s="6">
        <f t="shared" si="196"/>
        <v>0</v>
      </c>
      <c r="BF58" s="6">
        <f t="shared" si="197"/>
        <v>0.16850523909695941</v>
      </c>
      <c r="BG58" s="6">
        <f t="shared" si="198"/>
        <v>0.12424656829171765</v>
      </c>
      <c r="BH58" s="6">
        <f t="shared" si="199"/>
        <v>0</v>
      </c>
      <c r="BI58" s="6">
        <f t="shared" si="200"/>
        <v>0</v>
      </c>
      <c r="BJ58" s="6">
        <f t="shared" si="201"/>
        <v>0</v>
      </c>
      <c r="BK58" s="8" t="s">
        <v>66</v>
      </c>
      <c r="BL58" s="6">
        <f t="shared" ref="BL58" si="819">BV13</f>
        <v>0.05</v>
      </c>
      <c r="BM58" s="6">
        <f t="shared" ref="BM58" si="820">BW13</f>
        <v>0.39401030173098867</v>
      </c>
      <c r="BN58" s="6">
        <f t="shared" ref="BN58" si="821">BX13</f>
        <v>0.36865384606318569</v>
      </c>
      <c r="BO58" s="6">
        <f t="shared" ref="BO58" si="822">BY13</f>
        <v>0</v>
      </c>
      <c r="BP58" s="6">
        <f t="shared" ref="BP58" si="823">BZ13</f>
        <v>0.32728339342383506</v>
      </c>
      <c r="BQ58" s="6">
        <f t="shared" ref="BQ58" si="824">CA13</f>
        <v>0.19315215186334678</v>
      </c>
      <c r="BR58" s="6">
        <f t="shared" ref="BR58" si="825">CB13</f>
        <v>0</v>
      </c>
      <c r="BS58" s="6">
        <f t="shared" ref="BS58" si="826">CC13</f>
        <v>0</v>
      </c>
      <c r="BT58" s="6">
        <f t="shared" ref="BT58" si="827">CD13</f>
        <v>0</v>
      </c>
      <c r="BU58" s="4"/>
      <c r="BV58" s="6">
        <f t="shared" si="203"/>
        <v>0.05</v>
      </c>
      <c r="BW58" s="6">
        <f t="shared" si="204"/>
        <v>0.39401030173098867</v>
      </c>
      <c r="BX58" s="6">
        <f t="shared" si="205"/>
        <v>0.36865384606318569</v>
      </c>
      <c r="BY58" s="6">
        <f t="shared" si="206"/>
        <v>0</v>
      </c>
      <c r="BZ58" s="6">
        <f t="shared" si="207"/>
        <v>0.32728339342383506</v>
      </c>
      <c r="CA58" s="6">
        <f t="shared" si="208"/>
        <v>0.19315215186334678</v>
      </c>
      <c r="CB58" s="6">
        <f t="shared" si="209"/>
        <v>0</v>
      </c>
      <c r="CC58" s="6">
        <f t="shared" si="210"/>
        <v>0</v>
      </c>
      <c r="CD58" s="6">
        <f t="shared" si="211"/>
        <v>0</v>
      </c>
      <c r="CE58" s="8" t="s">
        <v>66</v>
      </c>
      <c r="CF58" s="6">
        <f t="shared" ref="CF58" si="828">CP13</f>
        <v>5.9931247459954172E-2</v>
      </c>
      <c r="CG58" s="6">
        <f t="shared" ref="CG58" si="829">CQ13</f>
        <v>0.43293142415499425</v>
      </c>
      <c r="CH58" s="6">
        <f t="shared" ref="CH58" si="830">CR13</f>
        <v>0.37655100679145292</v>
      </c>
      <c r="CI58" s="6">
        <f t="shared" ref="CI58" si="831">CS13</f>
        <v>0</v>
      </c>
      <c r="CJ58" s="6">
        <f t="shared" ref="CJ58" si="832">CT13</f>
        <v>0.33249365707897582</v>
      </c>
      <c r="CK58" s="6">
        <f t="shared" ref="CK58" si="833">CU13</f>
        <v>0.21930325406454942</v>
      </c>
      <c r="CL58" s="6">
        <f t="shared" ref="CL58" si="834">CV13</f>
        <v>0</v>
      </c>
      <c r="CM58" s="6">
        <f t="shared" ref="CM58" si="835">CW13</f>
        <v>0</v>
      </c>
      <c r="CN58" s="6">
        <f t="shared" ref="CN58" si="836">CX13</f>
        <v>0</v>
      </c>
      <c r="CO58" s="4"/>
      <c r="CP58" s="6">
        <f t="shared" si="213"/>
        <v>5.9931247459954172E-2</v>
      </c>
      <c r="CQ58" s="6">
        <f t="shared" si="214"/>
        <v>0.43293142415499425</v>
      </c>
      <c r="CR58" s="6">
        <f t="shared" si="215"/>
        <v>0.37655100679145292</v>
      </c>
      <c r="CS58" s="6">
        <f t="shared" si="216"/>
        <v>0</v>
      </c>
      <c r="CT58" s="6">
        <f t="shared" si="217"/>
        <v>0.33249365707897582</v>
      </c>
      <c r="CU58" s="6">
        <f t="shared" si="218"/>
        <v>0.21930325406454942</v>
      </c>
      <c r="CV58" s="6">
        <f t="shared" si="219"/>
        <v>0</v>
      </c>
      <c r="CW58" s="6">
        <f t="shared" si="220"/>
        <v>0</v>
      </c>
      <c r="CX58" s="6">
        <f t="shared" si="221"/>
        <v>0</v>
      </c>
      <c r="CY58" s="8" t="s">
        <v>66</v>
      </c>
      <c r="CZ58" s="6">
        <f t="shared" ref="CZ58" si="837">DJ13</f>
        <v>0.17020461488391797</v>
      </c>
      <c r="DA58" s="6">
        <f t="shared" ref="DA58" si="838">DK13</f>
        <v>0.43385344636415546</v>
      </c>
      <c r="DB58" s="6">
        <f t="shared" ref="DB58" si="839">DL13</f>
        <v>0.39053985043453504</v>
      </c>
      <c r="DC58" s="6">
        <f t="shared" ref="DC58" si="840">DM13</f>
        <v>7.889018265843363E-2</v>
      </c>
      <c r="DD58" s="6">
        <f t="shared" ref="DD58" si="841">DN13</f>
        <v>0.33400706917960765</v>
      </c>
      <c r="DE58" s="6">
        <f t="shared" ref="DE58" si="842">DO13</f>
        <v>0.32582511270550735</v>
      </c>
      <c r="DF58" s="6">
        <f t="shared" ref="DF58" si="843">DP13</f>
        <v>0</v>
      </c>
      <c r="DG58" s="6">
        <f t="shared" ref="DG58" si="844">DQ13</f>
        <v>0</v>
      </c>
      <c r="DH58" s="6">
        <f t="shared" ref="DH58" si="845">DR13</f>
        <v>0.05</v>
      </c>
      <c r="DI58" s="4"/>
      <c r="DJ58" s="6">
        <f t="shared" si="223"/>
        <v>0.17020461488391797</v>
      </c>
      <c r="DK58" s="6">
        <f t="shared" si="224"/>
        <v>0.43385344636415546</v>
      </c>
      <c r="DL58" s="6">
        <f t="shared" si="225"/>
        <v>0.39053985043453504</v>
      </c>
      <c r="DM58" s="6">
        <f t="shared" si="226"/>
        <v>7.889018265843363E-2</v>
      </c>
      <c r="DN58" s="6">
        <f t="shared" si="227"/>
        <v>0.33400706917960765</v>
      </c>
      <c r="DO58" s="6">
        <f t="shared" si="228"/>
        <v>0.32582511270550735</v>
      </c>
      <c r="DP58" s="6">
        <f t="shared" si="229"/>
        <v>0.05</v>
      </c>
      <c r="DQ58" s="6">
        <f t="shared" si="230"/>
        <v>0</v>
      </c>
      <c r="DR58" s="6">
        <f t="shared" si="231"/>
        <v>0.05</v>
      </c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</row>
    <row r="59" spans="1:203" x14ac:dyDescent="0.25">
      <c r="A59" s="15" t="s">
        <v>86</v>
      </c>
      <c r="C59" s="16"/>
      <c r="D59" s="16"/>
      <c r="E59" s="16"/>
      <c r="F59" s="16"/>
      <c r="G59" s="16"/>
      <c r="H59" s="16"/>
      <c r="I59" s="69"/>
      <c r="J59" s="69"/>
      <c r="K59" s="69"/>
      <c r="M59" s="17" t="s">
        <v>3</v>
      </c>
      <c r="N59" s="17" t="s">
        <v>5</v>
      </c>
      <c r="O59" s="17" t="s">
        <v>6</v>
      </c>
      <c r="P59" s="17" t="s">
        <v>7</v>
      </c>
      <c r="Q59" s="17" t="s">
        <v>2</v>
      </c>
      <c r="R59" s="17" t="s">
        <v>8</v>
      </c>
      <c r="S59" s="71" t="s">
        <v>4</v>
      </c>
      <c r="T59" s="71"/>
      <c r="U59" s="71"/>
      <c r="V59" s="105"/>
      <c r="W59" s="8" t="s">
        <v>39</v>
      </c>
      <c r="X59" s="6">
        <f>X14</f>
        <v>0</v>
      </c>
      <c r="Y59" s="6">
        <f t="shared" ref="Y59:AF59" si="846">Y14</f>
        <v>0</v>
      </c>
      <c r="Z59" s="6">
        <f t="shared" si="846"/>
        <v>0</v>
      </c>
      <c r="AA59" s="6">
        <f t="shared" si="846"/>
        <v>0</v>
      </c>
      <c r="AB59" s="6">
        <f t="shared" si="846"/>
        <v>0</v>
      </c>
      <c r="AC59" s="6">
        <f t="shared" si="846"/>
        <v>0</v>
      </c>
      <c r="AD59" s="6">
        <f t="shared" si="846"/>
        <v>0</v>
      </c>
      <c r="AE59" s="6">
        <f t="shared" si="846"/>
        <v>0</v>
      </c>
      <c r="AF59" s="6">
        <f t="shared" si="846"/>
        <v>0</v>
      </c>
      <c r="AH59" s="6">
        <f t="shared" si="183"/>
        <v>0</v>
      </c>
      <c r="AI59" s="6">
        <f t="shared" si="184"/>
        <v>0</v>
      </c>
      <c r="AJ59" s="6">
        <f t="shared" si="185"/>
        <v>0</v>
      </c>
      <c r="AK59" s="6">
        <f t="shared" si="186"/>
        <v>0</v>
      </c>
      <c r="AL59" s="6">
        <f t="shared" si="187"/>
        <v>0</v>
      </c>
      <c r="AM59" s="6">
        <f t="shared" si="188"/>
        <v>0</v>
      </c>
      <c r="AN59" s="6">
        <f t="shared" si="189"/>
        <v>0</v>
      </c>
      <c r="AO59" s="6">
        <f t="shared" si="190"/>
        <v>0</v>
      </c>
      <c r="AP59" s="6">
        <f t="shared" si="191"/>
        <v>0</v>
      </c>
      <c r="AQ59" s="8" t="s">
        <v>39</v>
      </c>
      <c r="AR59" s="6">
        <f>AR14</f>
        <v>0</v>
      </c>
      <c r="AS59" s="6">
        <f t="shared" ref="AS59:AZ59" si="847">AS14</f>
        <v>0</v>
      </c>
      <c r="AT59" s="6">
        <f t="shared" si="847"/>
        <v>0</v>
      </c>
      <c r="AU59" s="6">
        <f t="shared" si="847"/>
        <v>0</v>
      </c>
      <c r="AV59" s="6">
        <f t="shared" si="847"/>
        <v>0</v>
      </c>
      <c r="AW59" s="6">
        <f t="shared" si="847"/>
        <v>0</v>
      </c>
      <c r="AX59" s="6">
        <f t="shared" si="847"/>
        <v>0</v>
      </c>
      <c r="AY59" s="6">
        <f t="shared" si="847"/>
        <v>0</v>
      </c>
      <c r="AZ59" s="6">
        <f t="shared" si="847"/>
        <v>0</v>
      </c>
      <c r="BB59" s="6">
        <f t="shared" si="193"/>
        <v>0</v>
      </c>
      <c r="BC59" s="6">
        <f t="shared" si="194"/>
        <v>0</v>
      </c>
      <c r="BD59" s="6">
        <f t="shared" si="195"/>
        <v>0</v>
      </c>
      <c r="BE59" s="6">
        <f t="shared" si="196"/>
        <v>0</v>
      </c>
      <c r="BF59" s="6">
        <f t="shared" si="197"/>
        <v>0</v>
      </c>
      <c r="BG59" s="6">
        <f t="shared" si="198"/>
        <v>0</v>
      </c>
      <c r="BH59" s="6">
        <f t="shared" si="199"/>
        <v>0</v>
      </c>
      <c r="BI59" s="6">
        <f t="shared" si="200"/>
        <v>0</v>
      </c>
      <c r="BJ59" s="6">
        <f t="shared" si="201"/>
        <v>0</v>
      </c>
      <c r="BK59" s="8" t="s">
        <v>39</v>
      </c>
      <c r="BL59" s="6">
        <f>BL14</f>
        <v>0</v>
      </c>
      <c r="BM59" s="6">
        <f t="shared" ref="BM59:BT59" si="848">BM14</f>
        <v>0</v>
      </c>
      <c r="BN59" s="6">
        <f t="shared" si="848"/>
        <v>0</v>
      </c>
      <c r="BO59" s="6">
        <f t="shared" si="848"/>
        <v>0</v>
      </c>
      <c r="BP59" s="6">
        <f t="shared" si="848"/>
        <v>0</v>
      </c>
      <c r="BQ59" s="6">
        <f t="shared" si="848"/>
        <v>0</v>
      </c>
      <c r="BR59" s="6">
        <f t="shared" si="848"/>
        <v>0</v>
      </c>
      <c r="BS59" s="6">
        <f t="shared" si="848"/>
        <v>0</v>
      </c>
      <c r="BT59" s="6">
        <f t="shared" si="848"/>
        <v>0</v>
      </c>
      <c r="BV59" s="6">
        <f t="shared" si="203"/>
        <v>0</v>
      </c>
      <c r="BW59" s="6">
        <f t="shared" si="204"/>
        <v>0</v>
      </c>
      <c r="BX59" s="6">
        <f t="shared" si="205"/>
        <v>0</v>
      </c>
      <c r="BY59" s="6">
        <f t="shared" si="206"/>
        <v>0</v>
      </c>
      <c r="BZ59" s="6">
        <f t="shared" si="207"/>
        <v>0</v>
      </c>
      <c r="CA59" s="6">
        <f t="shared" si="208"/>
        <v>0</v>
      </c>
      <c r="CB59" s="6">
        <f t="shared" si="209"/>
        <v>0</v>
      </c>
      <c r="CC59" s="6">
        <f t="shared" si="210"/>
        <v>0</v>
      </c>
      <c r="CD59" s="6">
        <f t="shared" si="211"/>
        <v>0</v>
      </c>
      <c r="CE59" s="8" t="s">
        <v>39</v>
      </c>
      <c r="CF59" s="6">
        <f>CF14</f>
        <v>0</v>
      </c>
      <c r="CG59" s="6">
        <f t="shared" ref="CG59:CN59" si="849">CG14</f>
        <v>0</v>
      </c>
      <c r="CH59" s="6">
        <f t="shared" si="849"/>
        <v>0</v>
      </c>
      <c r="CI59" s="6">
        <f t="shared" si="849"/>
        <v>0</v>
      </c>
      <c r="CJ59" s="6">
        <f t="shared" si="849"/>
        <v>0</v>
      </c>
      <c r="CK59" s="6">
        <f t="shared" si="849"/>
        <v>0</v>
      </c>
      <c r="CL59" s="6">
        <f t="shared" si="849"/>
        <v>0</v>
      </c>
      <c r="CM59" s="6">
        <f t="shared" si="849"/>
        <v>0</v>
      </c>
      <c r="CN59" s="6">
        <f t="shared" si="849"/>
        <v>0</v>
      </c>
      <c r="CP59" s="6">
        <f t="shared" si="213"/>
        <v>0</v>
      </c>
      <c r="CQ59" s="6">
        <f t="shared" si="214"/>
        <v>0</v>
      </c>
      <c r="CR59" s="6">
        <f t="shared" si="215"/>
        <v>0</v>
      </c>
      <c r="CS59" s="6">
        <f t="shared" si="216"/>
        <v>0</v>
      </c>
      <c r="CT59" s="6">
        <f t="shared" si="217"/>
        <v>0</v>
      </c>
      <c r="CU59" s="6">
        <f t="shared" si="218"/>
        <v>0</v>
      </c>
      <c r="CV59" s="6">
        <f t="shared" si="219"/>
        <v>0</v>
      </c>
      <c r="CW59" s="6">
        <f t="shared" si="220"/>
        <v>0</v>
      </c>
      <c r="CX59" s="6">
        <f t="shared" si="221"/>
        <v>0</v>
      </c>
      <c r="CY59" s="8" t="s">
        <v>39</v>
      </c>
      <c r="CZ59" s="6">
        <f>CZ14</f>
        <v>0</v>
      </c>
      <c r="DA59" s="6">
        <f t="shared" ref="DA59:DH59" si="850">DA14</f>
        <v>0</v>
      </c>
      <c r="DB59" s="6">
        <f t="shared" si="850"/>
        <v>0</v>
      </c>
      <c r="DC59" s="6">
        <f t="shared" si="850"/>
        <v>0</v>
      </c>
      <c r="DD59" s="6">
        <f t="shared" si="850"/>
        <v>0</v>
      </c>
      <c r="DE59" s="6">
        <f t="shared" si="850"/>
        <v>0</v>
      </c>
      <c r="DF59" s="6">
        <f t="shared" si="850"/>
        <v>0.05</v>
      </c>
      <c r="DG59" s="6">
        <f t="shared" si="850"/>
        <v>0</v>
      </c>
      <c r="DH59" s="6">
        <f t="shared" si="850"/>
        <v>0</v>
      </c>
      <c r="DJ59" s="6">
        <f t="shared" si="223"/>
        <v>0</v>
      </c>
      <c r="DK59" s="6">
        <f t="shared" si="224"/>
        <v>0</v>
      </c>
      <c r="DL59" s="6">
        <f t="shared" si="225"/>
        <v>0</v>
      </c>
      <c r="DM59" s="6">
        <f t="shared" si="226"/>
        <v>0</v>
      </c>
      <c r="DN59" s="6">
        <f t="shared" si="227"/>
        <v>0</v>
      </c>
      <c r="DO59" s="6">
        <f t="shared" si="228"/>
        <v>0</v>
      </c>
      <c r="DP59" s="6">
        <f t="shared" si="229"/>
        <v>0.05</v>
      </c>
      <c r="DQ59" s="6">
        <f t="shared" si="230"/>
        <v>0</v>
      </c>
      <c r="DR59" s="6">
        <f t="shared" si="231"/>
        <v>0</v>
      </c>
    </row>
    <row r="60" spans="1:203" x14ac:dyDescent="0.25">
      <c r="A60" s="15" t="s">
        <v>194</v>
      </c>
      <c r="C60" s="18">
        <f>AH$99</f>
        <v>0.20967741935483872</v>
      </c>
      <c r="D60" s="18">
        <f t="shared" ref="D60:K60" si="851">AI$99</f>
        <v>0.20967741935483872</v>
      </c>
      <c r="E60" s="18">
        <f t="shared" si="851"/>
        <v>0.22580645161290322</v>
      </c>
      <c r="F60" s="18">
        <f t="shared" si="851"/>
        <v>0.20967741935483872</v>
      </c>
      <c r="G60" s="18">
        <f t="shared" si="851"/>
        <v>0.22580645161290322</v>
      </c>
      <c r="H60" s="18">
        <f t="shared" si="851"/>
        <v>0.19354838709677419</v>
      </c>
      <c r="I60" s="18">
        <f t="shared" si="851"/>
        <v>0.20967741935483872</v>
      </c>
      <c r="J60" s="18">
        <f t="shared" si="851"/>
        <v>0.20967741935483872</v>
      </c>
      <c r="K60" s="18">
        <f t="shared" si="851"/>
        <v>0.22580645161290322</v>
      </c>
      <c r="M60" s="6"/>
      <c r="N60" s="6"/>
      <c r="O60" s="6"/>
      <c r="P60" s="6"/>
      <c r="Q60" s="6"/>
      <c r="R60" s="6"/>
      <c r="S60" s="70"/>
      <c r="T60" s="70"/>
      <c r="U60" s="70"/>
      <c r="V60" s="105"/>
      <c r="W60" s="8" t="s">
        <v>67</v>
      </c>
      <c r="X60" s="6">
        <f t="shared" ref="X60" si="852">AH14</f>
        <v>0</v>
      </c>
      <c r="Y60" s="6">
        <f t="shared" ref="Y60" si="853">AI14</f>
        <v>0</v>
      </c>
      <c r="Z60" s="6">
        <f t="shared" ref="Z60" si="854">AJ14</f>
        <v>0</v>
      </c>
      <c r="AA60" s="6">
        <f t="shared" ref="AA60" si="855">AK14</f>
        <v>0</v>
      </c>
      <c r="AB60" s="6">
        <f t="shared" ref="AB60" si="856">AL14</f>
        <v>0</v>
      </c>
      <c r="AC60" s="6">
        <f t="shared" ref="AC60" si="857">AM14</f>
        <v>0</v>
      </c>
      <c r="AD60" s="6">
        <f t="shared" ref="AD60" si="858">AN14</f>
        <v>0</v>
      </c>
      <c r="AE60" s="6">
        <f t="shared" ref="AE60" si="859">AO14</f>
        <v>0</v>
      </c>
      <c r="AF60" s="6">
        <f t="shared" ref="AF60" si="860">AP14</f>
        <v>0</v>
      </c>
      <c r="AH60" s="6">
        <f t="shared" si="183"/>
        <v>0</v>
      </c>
      <c r="AI60" s="6">
        <f t="shared" si="184"/>
        <v>0</v>
      </c>
      <c r="AJ60" s="6">
        <f t="shared" si="185"/>
        <v>0</v>
      </c>
      <c r="AK60" s="6">
        <f t="shared" si="186"/>
        <v>0</v>
      </c>
      <c r="AL60" s="6">
        <f t="shared" si="187"/>
        <v>0</v>
      </c>
      <c r="AM60" s="6">
        <f t="shared" si="188"/>
        <v>0</v>
      </c>
      <c r="AN60" s="6">
        <f t="shared" si="189"/>
        <v>0</v>
      </c>
      <c r="AO60" s="6">
        <f t="shared" si="190"/>
        <v>0</v>
      </c>
      <c r="AP60" s="6">
        <f t="shared" si="191"/>
        <v>0</v>
      </c>
      <c r="AQ60" s="8" t="s">
        <v>67</v>
      </c>
      <c r="AR60" s="6">
        <f t="shared" ref="AR60" si="861">BB14</f>
        <v>0</v>
      </c>
      <c r="AS60" s="6">
        <f t="shared" ref="AS60" si="862">BC14</f>
        <v>0</v>
      </c>
      <c r="AT60" s="6">
        <f t="shared" ref="AT60" si="863">BD14</f>
        <v>0</v>
      </c>
      <c r="AU60" s="6">
        <f t="shared" ref="AU60" si="864">BE14</f>
        <v>0</v>
      </c>
      <c r="AV60" s="6">
        <f t="shared" ref="AV60" si="865">BF14</f>
        <v>0</v>
      </c>
      <c r="AW60" s="6">
        <f t="shared" ref="AW60" si="866">BG14</f>
        <v>0</v>
      </c>
      <c r="AX60" s="6">
        <f t="shared" ref="AX60" si="867">BH14</f>
        <v>0</v>
      </c>
      <c r="AY60" s="6">
        <f t="shared" ref="AY60" si="868">BI14</f>
        <v>0</v>
      </c>
      <c r="AZ60" s="6">
        <f t="shared" ref="AZ60" si="869">BJ14</f>
        <v>0</v>
      </c>
      <c r="BB60" s="6">
        <f t="shared" si="193"/>
        <v>0</v>
      </c>
      <c r="BC60" s="6">
        <f t="shared" si="194"/>
        <v>0</v>
      </c>
      <c r="BD60" s="6">
        <f t="shared" si="195"/>
        <v>0</v>
      </c>
      <c r="BE60" s="6">
        <f t="shared" si="196"/>
        <v>0</v>
      </c>
      <c r="BF60" s="6">
        <f t="shared" si="197"/>
        <v>0</v>
      </c>
      <c r="BG60" s="6">
        <f t="shared" si="198"/>
        <v>0</v>
      </c>
      <c r="BH60" s="6">
        <f t="shared" si="199"/>
        <v>0</v>
      </c>
      <c r="BI60" s="6">
        <f t="shared" si="200"/>
        <v>0</v>
      </c>
      <c r="BJ60" s="6">
        <f t="shared" si="201"/>
        <v>0</v>
      </c>
      <c r="BK60" s="8" t="s">
        <v>67</v>
      </c>
      <c r="BL60" s="6">
        <f t="shared" ref="BL60" si="870">BV14</f>
        <v>0</v>
      </c>
      <c r="BM60" s="6">
        <f t="shared" ref="BM60" si="871">BW14</f>
        <v>0</v>
      </c>
      <c r="BN60" s="6">
        <f t="shared" ref="BN60" si="872">BX14</f>
        <v>0</v>
      </c>
      <c r="BO60" s="6">
        <f t="shared" ref="BO60" si="873">BY14</f>
        <v>0</v>
      </c>
      <c r="BP60" s="6">
        <f t="shared" ref="BP60" si="874">BZ14</f>
        <v>0</v>
      </c>
      <c r="BQ60" s="6">
        <f t="shared" ref="BQ60" si="875">CA14</f>
        <v>0</v>
      </c>
      <c r="BR60" s="6">
        <f t="shared" ref="BR60" si="876">CB14</f>
        <v>0</v>
      </c>
      <c r="BS60" s="6">
        <f t="shared" ref="BS60" si="877">CC14</f>
        <v>0</v>
      </c>
      <c r="BT60" s="6">
        <f t="shared" ref="BT60" si="878">CD14</f>
        <v>0</v>
      </c>
      <c r="BV60" s="6">
        <f t="shared" si="203"/>
        <v>0</v>
      </c>
      <c r="BW60" s="6">
        <f t="shared" si="204"/>
        <v>0</v>
      </c>
      <c r="BX60" s="6">
        <f t="shared" si="205"/>
        <v>0</v>
      </c>
      <c r="BY60" s="6">
        <f t="shared" si="206"/>
        <v>0</v>
      </c>
      <c r="BZ60" s="6">
        <f t="shared" si="207"/>
        <v>0</v>
      </c>
      <c r="CA60" s="6">
        <f t="shared" si="208"/>
        <v>0</v>
      </c>
      <c r="CB60" s="6">
        <f t="shared" si="209"/>
        <v>0</v>
      </c>
      <c r="CC60" s="6">
        <f t="shared" si="210"/>
        <v>0</v>
      </c>
      <c r="CD60" s="6">
        <f t="shared" si="211"/>
        <v>0</v>
      </c>
      <c r="CE60" s="8" t="s">
        <v>67</v>
      </c>
      <c r="CF60" s="6">
        <f t="shared" ref="CF60" si="879">CP14</f>
        <v>0</v>
      </c>
      <c r="CG60" s="6">
        <f t="shared" ref="CG60" si="880">CQ14</f>
        <v>0</v>
      </c>
      <c r="CH60" s="6">
        <f t="shared" ref="CH60" si="881">CR14</f>
        <v>0</v>
      </c>
      <c r="CI60" s="6">
        <f t="shared" ref="CI60" si="882">CS14</f>
        <v>0</v>
      </c>
      <c r="CJ60" s="6">
        <f t="shared" ref="CJ60" si="883">CT14</f>
        <v>0</v>
      </c>
      <c r="CK60" s="6">
        <f t="shared" ref="CK60" si="884">CU14</f>
        <v>0</v>
      </c>
      <c r="CL60" s="6">
        <f t="shared" ref="CL60" si="885">CV14</f>
        <v>0</v>
      </c>
      <c r="CM60" s="6">
        <f t="shared" ref="CM60" si="886">CW14</f>
        <v>0</v>
      </c>
      <c r="CN60" s="6">
        <f t="shared" ref="CN60" si="887">CX14</f>
        <v>0</v>
      </c>
      <c r="CP60" s="6">
        <f t="shared" si="213"/>
        <v>0</v>
      </c>
      <c r="CQ60" s="6">
        <f t="shared" si="214"/>
        <v>0</v>
      </c>
      <c r="CR60" s="6">
        <f t="shared" si="215"/>
        <v>0</v>
      </c>
      <c r="CS60" s="6">
        <f t="shared" si="216"/>
        <v>0</v>
      </c>
      <c r="CT60" s="6">
        <f t="shared" si="217"/>
        <v>0</v>
      </c>
      <c r="CU60" s="6">
        <f t="shared" si="218"/>
        <v>0</v>
      </c>
      <c r="CV60" s="6">
        <f t="shared" si="219"/>
        <v>0</v>
      </c>
      <c r="CW60" s="6">
        <f t="shared" si="220"/>
        <v>0</v>
      </c>
      <c r="CX60" s="6">
        <f t="shared" si="221"/>
        <v>0</v>
      </c>
      <c r="CY60" s="8" t="s">
        <v>67</v>
      </c>
      <c r="CZ60" s="6">
        <f t="shared" ref="CZ60" si="888">DJ14</f>
        <v>0</v>
      </c>
      <c r="DA60" s="6">
        <f t="shared" ref="DA60" si="889">DK14</f>
        <v>0</v>
      </c>
      <c r="DB60" s="6">
        <f t="shared" ref="DB60" si="890">DL14</f>
        <v>0</v>
      </c>
      <c r="DC60" s="6">
        <f t="shared" ref="DC60" si="891">DM14</f>
        <v>0</v>
      </c>
      <c r="DD60" s="6">
        <f t="shared" ref="DD60" si="892">DN14</f>
        <v>0</v>
      </c>
      <c r="DE60" s="6">
        <f t="shared" ref="DE60" si="893">DO14</f>
        <v>0</v>
      </c>
      <c r="DF60" s="6">
        <f t="shared" ref="DF60" si="894">DP14</f>
        <v>0</v>
      </c>
      <c r="DG60" s="6">
        <f t="shared" ref="DG60" si="895">DQ14</f>
        <v>0</v>
      </c>
      <c r="DH60" s="6">
        <f t="shared" ref="DH60" si="896">DR14</f>
        <v>0</v>
      </c>
      <c r="DJ60" s="6">
        <f t="shared" si="223"/>
        <v>0</v>
      </c>
      <c r="DK60" s="6">
        <f t="shared" si="224"/>
        <v>0</v>
      </c>
      <c r="DL60" s="6">
        <f t="shared" si="225"/>
        <v>0</v>
      </c>
      <c r="DM60" s="6">
        <f t="shared" si="226"/>
        <v>0</v>
      </c>
      <c r="DN60" s="6">
        <f t="shared" si="227"/>
        <v>0</v>
      </c>
      <c r="DO60" s="6">
        <f t="shared" si="228"/>
        <v>0</v>
      </c>
      <c r="DP60" s="6">
        <f t="shared" si="229"/>
        <v>0</v>
      </c>
      <c r="DQ60" s="6">
        <f t="shared" si="230"/>
        <v>0</v>
      </c>
      <c r="DR60" s="6">
        <f t="shared" si="231"/>
        <v>0</v>
      </c>
    </row>
    <row r="61" spans="1:203" x14ac:dyDescent="0.25">
      <c r="A61" s="15" t="s">
        <v>195</v>
      </c>
      <c r="C61" s="18">
        <f>BB$99</f>
        <v>0.29032258064516131</v>
      </c>
      <c r="D61" s="18">
        <f t="shared" ref="D61:K61" si="897">BC$99</f>
        <v>0.29032258064516131</v>
      </c>
      <c r="E61" s="18">
        <f t="shared" si="897"/>
        <v>0.30645161290322581</v>
      </c>
      <c r="F61" s="18">
        <f t="shared" si="897"/>
        <v>0.29032258064516131</v>
      </c>
      <c r="G61" s="18">
        <f t="shared" si="897"/>
        <v>0.27419354838709675</v>
      </c>
      <c r="H61" s="18">
        <f t="shared" si="897"/>
        <v>0.29032258064516131</v>
      </c>
      <c r="I61" s="18">
        <f t="shared" si="897"/>
        <v>0.29032258064516131</v>
      </c>
      <c r="J61" s="18">
        <f t="shared" si="897"/>
        <v>0.29032258064516131</v>
      </c>
      <c r="K61" s="18">
        <f t="shared" si="897"/>
        <v>0.29032258064516131</v>
      </c>
      <c r="M61" s="6"/>
      <c r="N61" s="6"/>
      <c r="O61" s="6"/>
      <c r="P61" s="6"/>
      <c r="Q61" s="6"/>
      <c r="R61" s="6"/>
      <c r="S61" s="70"/>
      <c r="T61" s="70"/>
      <c r="U61" s="70"/>
      <c r="V61" s="105"/>
      <c r="W61" s="8" t="s">
        <v>40</v>
      </c>
      <c r="X61" s="6">
        <f>X15</f>
        <v>0</v>
      </c>
      <c r="Y61" s="6">
        <f t="shared" ref="Y61:AF61" si="898">Y15</f>
        <v>0</v>
      </c>
      <c r="Z61" s="6">
        <f t="shared" si="898"/>
        <v>0</v>
      </c>
      <c r="AA61" s="6">
        <f t="shared" si="898"/>
        <v>0</v>
      </c>
      <c r="AB61" s="6">
        <f t="shared" si="898"/>
        <v>0</v>
      </c>
      <c r="AC61" s="6">
        <f t="shared" si="898"/>
        <v>0</v>
      </c>
      <c r="AD61" s="6">
        <f t="shared" si="898"/>
        <v>0</v>
      </c>
      <c r="AE61" s="6">
        <f t="shared" si="898"/>
        <v>0</v>
      </c>
      <c r="AF61" s="6">
        <f t="shared" si="898"/>
        <v>0</v>
      </c>
      <c r="AH61" s="6">
        <f t="shared" si="183"/>
        <v>0</v>
      </c>
      <c r="AI61" s="6">
        <f t="shared" si="184"/>
        <v>0</v>
      </c>
      <c r="AJ61" s="6">
        <f t="shared" si="185"/>
        <v>0</v>
      </c>
      <c r="AK61" s="6">
        <f t="shared" si="186"/>
        <v>0</v>
      </c>
      <c r="AL61" s="6">
        <f t="shared" si="187"/>
        <v>0</v>
      </c>
      <c r="AM61" s="6">
        <f t="shared" si="188"/>
        <v>0</v>
      </c>
      <c r="AN61" s="6">
        <f t="shared" si="189"/>
        <v>0</v>
      </c>
      <c r="AO61" s="6">
        <f t="shared" si="190"/>
        <v>0</v>
      </c>
      <c r="AP61" s="6">
        <f t="shared" si="191"/>
        <v>0</v>
      </c>
      <c r="AQ61" s="8" t="s">
        <v>40</v>
      </c>
      <c r="AR61" s="6">
        <f>AR15</f>
        <v>0</v>
      </c>
      <c r="AS61" s="6">
        <f t="shared" ref="AS61:AZ61" si="899">AS15</f>
        <v>0</v>
      </c>
      <c r="AT61" s="6">
        <f t="shared" si="899"/>
        <v>0</v>
      </c>
      <c r="AU61" s="6">
        <f t="shared" si="899"/>
        <v>0</v>
      </c>
      <c r="AV61" s="6">
        <f t="shared" si="899"/>
        <v>0</v>
      </c>
      <c r="AW61" s="6">
        <f t="shared" si="899"/>
        <v>0</v>
      </c>
      <c r="AX61" s="6">
        <f t="shared" si="899"/>
        <v>0</v>
      </c>
      <c r="AY61" s="6">
        <f t="shared" si="899"/>
        <v>0</v>
      </c>
      <c r="AZ61" s="6">
        <f t="shared" si="899"/>
        <v>0</v>
      </c>
      <c r="BB61" s="6">
        <f t="shared" si="193"/>
        <v>0</v>
      </c>
      <c r="BC61" s="6">
        <f t="shared" si="194"/>
        <v>0</v>
      </c>
      <c r="BD61" s="6">
        <f t="shared" si="195"/>
        <v>0</v>
      </c>
      <c r="BE61" s="6">
        <f t="shared" si="196"/>
        <v>0</v>
      </c>
      <c r="BF61" s="6">
        <f t="shared" si="197"/>
        <v>0</v>
      </c>
      <c r="BG61" s="6">
        <f t="shared" si="198"/>
        <v>0</v>
      </c>
      <c r="BH61" s="6">
        <f t="shared" si="199"/>
        <v>0</v>
      </c>
      <c r="BI61" s="6">
        <f t="shared" si="200"/>
        <v>0</v>
      </c>
      <c r="BJ61" s="6">
        <f t="shared" si="201"/>
        <v>0</v>
      </c>
      <c r="BK61" s="8" t="s">
        <v>40</v>
      </c>
      <c r="BL61" s="6">
        <f>BL15</f>
        <v>0</v>
      </c>
      <c r="BM61" s="6">
        <f t="shared" ref="BM61:BT61" si="900">BM15</f>
        <v>0</v>
      </c>
      <c r="BN61" s="6">
        <f t="shared" si="900"/>
        <v>0</v>
      </c>
      <c r="BO61" s="6">
        <f t="shared" si="900"/>
        <v>0</v>
      </c>
      <c r="BP61" s="6">
        <f t="shared" si="900"/>
        <v>0</v>
      </c>
      <c r="BQ61" s="6">
        <f t="shared" si="900"/>
        <v>0</v>
      </c>
      <c r="BR61" s="6">
        <f t="shared" si="900"/>
        <v>0</v>
      </c>
      <c r="BS61" s="6">
        <f t="shared" si="900"/>
        <v>0</v>
      </c>
      <c r="BT61" s="6">
        <f t="shared" si="900"/>
        <v>0</v>
      </c>
      <c r="BV61" s="6">
        <f t="shared" si="203"/>
        <v>0</v>
      </c>
      <c r="BW61" s="6">
        <f t="shared" si="204"/>
        <v>0</v>
      </c>
      <c r="BX61" s="6">
        <f t="shared" si="205"/>
        <v>0</v>
      </c>
      <c r="BY61" s="6">
        <f t="shared" si="206"/>
        <v>0</v>
      </c>
      <c r="BZ61" s="6">
        <f t="shared" si="207"/>
        <v>0</v>
      </c>
      <c r="CA61" s="6">
        <f t="shared" si="208"/>
        <v>0</v>
      </c>
      <c r="CB61" s="6">
        <f t="shared" si="209"/>
        <v>0</v>
      </c>
      <c r="CC61" s="6">
        <f t="shared" si="210"/>
        <v>0</v>
      </c>
      <c r="CD61" s="6">
        <f t="shared" si="211"/>
        <v>0</v>
      </c>
      <c r="CE61" s="8" t="s">
        <v>40</v>
      </c>
      <c r="CF61" s="6">
        <f>CF15</f>
        <v>0</v>
      </c>
      <c r="CG61" s="6">
        <f t="shared" ref="CG61:CN61" si="901">CG15</f>
        <v>0</v>
      </c>
      <c r="CH61" s="6">
        <f t="shared" si="901"/>
        <v>0</v>
      </c>
      <c r="CI61" s="6">
        <f t="shared" si="901"/>
        <v>0</v>
      </c>
      <c r="CJ61" s="6">
        <f t="shared" si="901"/>
        <v>0</v>
      </c>
      <c r="CK61" s="6">
        <f t="shared" si="901"/>
        <v>0</v>
      </c>
      <c r="CL61" s="6">
        <f t="shared" si="901"/>
        <v>0</v>
      </c>
      <c r="CM61" s="6">
        <f t="shared" si="901"/>
        <v>0</v>
      </c>
      <c r="CN61" s="6">
        <f t="shared" si="901"/>
        <v>0</v>
      </c>
      <c r="CP61" s="6">
        <f t="shared" si="213"/>
        <v>0</v>
      </c>
      <c r="CQ61" s="6">
        <f t="shared" si="214"/>
        <v>0</v>
      </c>
      <c r="CR61" s="6">
        <f t="shared" si="215"/>
        <v>0</v>
      </c>
      <c r="CS61" s="6">
        <f t="shared" si="216"/>
        <v>0.05</v>
      </c>
      <c r="CT61" s="6">
        <f t="shared" si="217"/>
        <v>0</v>
      </c>
      <c r="CU61" s="6">
        <f t="shared" si="218"/>
        <v>0</v>
      </c>
      <c r="CV61" s="6">
        <f t="shared" si="219"/>
        <v>0</v>
      </c>
      <c r="CW61" s="6">
        <f t="shared" si="220"/>
        <v>0</v>
      </c>
      <c r="CX61" s="6">
        <f t="shared" si="221"/>
        <v>0</v>
      </c>
      <c r="CY61" s="8" t="s">
        <v>40</v>
      </c>
      <c r="CZ61" s="6">
        <f>CZ15</f>
        <v>0</v>
      </c>
      <c r="DA61" s="6">
        <f t="shared" ref="DA61:DH61" si="902">DA15</f>
        <v>0</v>
      </c>
      <c r="DB61" s="6">
        <f t="shared" si="902"/>
        <v>0</v>
      </c>
      <c r="DC61" s="6">
        <f t="shared" si="902"/>
        <v>0</v>
      </c>
      <c r="DD61" s="6">
        <f t="shared" si="902"/>
        <v>0</v>
      </c>
      <c r="DE61" s="6">
        <f t="shared" si="902"/>
        <v>0</v>
      </c>
      <c r="DF61" s="6">
        <f t="shared" si="902"/>
        <v>0</v>
      </c>
      <c r="DG61" s="6">
        <f t="shared" si="902"/>
        <v>0</v>
      </c>
      <c r="DH61" s="6">
        <f t="shared" si="902"/>
        <v>0</v>
      </c>
      <c r="DJ61" s="6">
        <f t="shared" si="223"/>
        <v>0</v>
      </c>
      <c r="DK61" s="6">
        <f t="shared" si="224"/>
        <v>0.05</v>
      </c>
      <c r="DL61" s="6">
        <f t="shared" si="225"/>
        <v>0</v>
      </c>
      <c r="DM61" s="6">
        <f t="shared" si="226"/>
        <v>0.10208412488767471</v>
      </c>
      <c r="DN61" s="6">
        <f t="shared" si="227"/>
        <v>0</v>
      </c>
      <c r="DO61" s="6">
        <f t="shared" si="228"/>
        <v>0</v>
      </c>
      <c r="DP61" s="6">
        <f t="shared" si="229"/>
        <v>0</v>
      </c>
      <c r="DQ61" s="6">
        <f t="shared" si="230"/>
        <v>0</v>
      </c>
      <c r="DR61" s="6">
        <f t="shared" si="231"/>
        <v>0</v>
      </c>
    </row>
    <row r="62" spans="1:203" x14ac:dyDescent="0.25">
      <c r="A62" s="15" t="s">
        <v>196</v>
      </c>
      <c r="C62" s="18">
        <f>BV$99</f>
        <v>0.38709677419354838</v>
      </c>
      <c r="D62" s="18">
        <f t="shared" ref="D62:K62" si="903">BW$99</f>
        <v>0.35483870967741937</v>
      </c>
      <c r="E62" s="18">
        <f t="shared" si="903"/>
        <v>0.38709677419354838</v>
      </c>
      <c r="F62" s="18">
        <f t="shared" si="903"/>
        <v>0.38709677419354838</v>
      </c>
      <c r="G62" s="18">
        <f t="shared" si="903"/>
        <v>0.33870967741935482</v>
      </c>
      <c r="H62" s="18">
        <f t="shared" si="903"/>
        <v>0.35483870967741937</v>
      </c>
      <c r="I62" s="18">
        <f t="shared" si="903"/>
        <v>0.38709677419354838</v>
      </c>
      <c r="J62" s="18">
        <f t="shared" si="903"/>
        <v>0.38709677419354838</v>
      </c>
      <c r="K62" s="18">
        <f t="shared" si="903"/>
        <v>0.37096774193548387</v>
      </c>
      <c r="M62" s="6"/>
      <c r="N62" s="6"/>
      <c r="O62" s="6"/>
      <c r="P62" s="6"/>
      <c r="Q62" s="6"/>
      <c r="R62" s="6"/>
      <c r="S62" s="70"/>
      <c r="T62" s="70"/>
      <c r="U62" s="70"/>
      <c r="V62" s="105"/>
      <c r="W62" s="8" t="s">
        <v>68</v>
      </c>
      <c r="X62" s="6">
        <f t="shared" ref="X62" si="904">AH15</f>
        <v>0</v>
      </c>
      <c r="Y62" s="6">
        <f t="shared" ref="Y62" si="905">AI15</f>
        <v>0</v>
      </c>
      <c r="Z62" s="6">
        <f t="shared" ref="Z62" si="906">AJ15</f>
        <v>0</v>
      </c>
      <c r="AA62" s="6">
        <f t="shared" ref="AA62" si="907">AK15</f>
        <v>0</v>
      </c>
      <c r="AB62" s="6">
        <f t="shared" ref="AB62" si="908">AL15</f>
        <v>0</v>
      </c>
      <c r="AC62" s="6">
        <f t="shared" ref="AC62" si="909">AM15</f>
        <v>0</v>
      </c>
      <c r="AD62" s="6">
        <f t="shared" ref="AD62" si="910">AN15</f>
        <v>0</v>
      </c>
      <c r="AE62" s="6">
        <f t="shared" ref="AE62" si="911">AO15</f>
        <v>0</v>
      </c>
      <c r="AF62" s="6">
        <f t="shared" ref="AF62" si="912">AP15</f>
        <v>0</v>
      </c>
      <c r="AH62" s="6">
        <f t="shared" si="183"/>
        <v>0</v>
      </c>
      <c r="AI62" s="6">
        <f t="shared" si="184"/>
        <v>0</v>
      </c>
      <c r="AJ62" s="6">
        <f t="shared" si="185"/>
        <v>0</v>
      </c>
      <c r="AK62" s="6">
        <f t="shared" si="186"/>
        <v>0</v>
      </c>
      <c r="AL62" s="6">
        <f t="shared" si="187"/>
        <v>0</v>
      </c>
      <c r="AM62" s="6">
        <f t="shared" si="188"/>
        <v>0</v>
      </c>
      <c r="AN62" s="6">
        <f t="shared" si="189"/>
        <v>0</v>
      </c>
      <c r="AO62" s="6">
        <f t="shared" si="190"/>
        <v>0</v>
      </c>
      <c r="AP62" s="6">
        <f t="shared" si="191"/>
        <v>0</v>
      </c>
      <c r="AQ62" s="8" t="s">
        <v>68</v>
      </c>
      <c r="AR62" s="6">
        <f t="shared" ref="AR62" si="913">BB15</f>
        <v>0</v>
      </c>
      <c r="AS62" s="6">
        <f t="shared" ref="AS62" si="914">BC15</f>
        <v>0</v>
      </c>
      <c r="AT62" s="6">
        <f t="shared" ref="AT62" si="915">BD15</f>
        <v>0</v>
      </c>
      <c r="AU62" s="6">
        <f t="shared" ref="AU62" si="916">BE15</f>
        <v>0</v>
      </c>
      <c r="AV62" s="6">
        <f t="shared" ref="AV62" si="917">BF15</f>
        <v>0</v>
      </c>
      <c r="AW62" s="6">
        <f t="shared" ref="AW62" si="918">BG15</f>
        <v>0</v>
      </c>
      <c r="AX62" s="6">
        <f t="shared" ref="AX62" si="919">BH15</f>
        <v>0</v>
      </c>
      <c r="AY62" s="6">
        <f t="shared" ref="AY62" si="920">BI15</f>
        <v>0</v>
      </c>
      <c r="AZ62" s="6">
        <f t="shared" ref="AZ62" si="921">BJ15</f>
        <v>0</v>
      </c>
      <c r="BB62" s="6">
        <f t="shared" si="193"/>
        <v>0</v>
      </c>
      <c r="BC62" s="6">
        <f t="shared" si="194"/>
        <v>0</v>
      </c>
      <c r="BD62" s="6">
        <f t="shared" si="195"/>
        <v>0</v>
      </c>
      <c r="BE62" s="6">
        <f t="shared" si="196"/>
        <v>0</v>
      </c>
      <c r="BF62" s="6">
        <f t="shared" si="197"/>
        <v>0</v>
      </c>
      <c r="BG62" s="6">
        <f t="shared" si="198"/>
        <v>0</v>
      </c>
      <c r="BH62" s="6">
        <f t="shared" si="199"/>
        <v>0</v>
      </c>
      <c r="BI62" s="6">
        <f t="shared" si="200"/>
        <v>0</v>
      </c>
      <c r="BJ62" s="6">
        <f t="shared" si="201"/>
        <v>0</v>
      </c>
      <c r="BK62" s="8" t="s">
        <v>68</v>
      </c>
      <c r="BL62" s="6">
        <f t="shared" ref="BL62" si="922">BV15</f>
        <v>0</v>
      </c>
      <c r="BM62" s="6">
        <f t="shared" ref="BM62" si="923">BW15</f>
        <v>0</v>
      </c>
      <c r="BN62" s="6">
        <f t="shared" ref="BN62" si="924">BX15</f>
        <v>0</v>
      </c>
      <c r="BO62" s="6">
        <f t="shared" ref="BO62" si="925">BY15</f>
        <v>0</v>
      </c>
      <c r="BP62" s="6">
        <f t="shared" ref="BP62" si="926">BZ15</f>
        <v>0</v>
      </c>
      <c r="BQ62" s="6">
        <f t="shared" ref="BQ62" si="927">CA15</f>
        <v>0</v>
      </c>
      <c r="BR62" s="6">
        <f t="shared" ref="BR62" si="928">CB15</f>
        <v>0</v>
      </c>
      <c r="BS62" s="6">
        <f t="shared" ref="BS62" si="929">CC15</f>
        <v>0</v>
      </c>
      <c r="BT62" s="6">
        <f t="shared" ref="BT62" si="930">CD15</f>
        <v>0</v>
      </c>
      <c r="BV62" s="6">
        <f t="shared" si="203"/>
        <v>0</v>
      </c>
      <c r="BW62" s="6">
        <f t="shared" si="204"/>
        <v>0</v>
      </c>
      <c r="BX62" s="6">
        <f t="shared" si="205"/>
        <v>0</v>
      </c>
      <c r="BY62" s="6">
        <f t="shared" si="206"/>
        <v>0</v>
      </c>
      <c r="BZ62" s="6">
        <f t="shared" si="207"/>
        <v>0</v>
      </c>
      <c r="CA62" s="6">
        <f t="shared" si="208"/>
        <v>0</v>
      </c>
      <c r="CB62" s="6">
        <f t="shared" si="209"/>
        <v>0</v>
      </c>
      <c r="CC62" s="6">
        <f t="shared" si="210"/>
        <v>0</v>
      </c>
      <c r="CD62" s="6">
        <f t="shared" si="211"/>
        <v>0</v>
      </c>
      <c r="CE62" s="8" t="s">
        <v>68</v>
      </c>
      <c r="CF62" s="6">
        <f t="shared" ref="CF62" si="931">CP15</f>
        <v>0</v>
      </c>
      <c r="CG62" s="6">
        <f t="shared" ref="CG62" si="932">CQ15</f>
        <v>0</v>
      </c>
      <c r="CH62" s="6">
        <f t="shared" ref="CH62" si="933">CR15</f>
        <v>0</v>
      </c>
      <c r="CI62" s="6">
        <f t="shared" ref="CI62" si="934">CS15</f>
        <v>0.05</v>
      </c>
      <c r="CJ62" s="6">
        <f t="shared" ref="CJ62" si="935">CT15</f>
        <v>0</v>
      </c>
      <c r="CK62" s="6">
        <f t="shared" ref="CK62" si="936">CU15</f>
        <v>0</v>
      </c>
      <c r="CL62" s="6">
        <f t="shared" ref="CL62" si="937">CV15</f>
        <v>0</v>
      </c>
      <c r="CM62" s="6">
        <f t="shared" ref="CM62" si="938">CW15</f>
        <v>0</v>
      </c>
      <c r="CN62" s="6">
        <f t="shared" ref="CN62" si="939">CX15</f>
        <v>0</v>
      </c>
      <c r="CP62" s="6">
        <f t="shared" si="213"/>
        <v>0</v>
      </c>
      <c r="CQ62" s="6">
        <f t="shared" si="214"/>
        <v>0</v>
      </c>
      <c r="CR62" s="6">
        <f t="shared" si="215"/>
        <v>0</v>
      </c>
      <c r="CS62" s="6">
        <f t="shared" si="216"/>
        <v>0.05</v>
      </c>
      <c r="CT62" s="6">
        <f t="shared" si="217"/>
        <v>0</v>
      </c>
      <c r="CU62" s="6">
        <f t="shared" si="218"/>
        <v>0</v>
      </c>
      <c r="CV62" s="6">
        <f t="shared" si="219"/>
        <v>0</v>
      </c>
      <c r="CW62" s="6">
        <f t="shared" si="220"/>
        <v>0</v>
      </c>
      <c r="CX62" s="6">
        <f t="shared" si="221"/>
        <v>0</v>
      </c>
      <c r="CY62" s="8" t="s">
        <v>68</v>
      </c>
      <c r="CZ62" s="6">
        <f t="shared" ref="CZ62" si="940">DJ15</f>
        <v>0</v>
      </c>
      <c r="DA62" s="6">
        <f t="shared" ref="DA62" si="941">DK15</f>
        <v>0.05</v>
      </c>
      <c r="DB62" s="6">
        <f t="shared" ref="DB62" si="942">DL15</f>
        <v>0</v>
      </c>
      <c r="DC62" s="6">
        <f t="shared" ref="DC62" si="943">DM15</f>
        <v>0.10208412488767471</v>
      </c>
      <c r="DD62" s="6">
        <f t="shared" ref="DD62" si="944">DN15</f>
        <v>0</v>
      </c>
      <c r="DE62" s="6">
        <f t="shared" ref="DE62" si="945">DO15</f>
        <v>0</v>
      </c>
      <c r="DF62" s="6">
        <f t="shared" ref="DF62" si="946">DP15</f>
        <v>0</v>
      </c>
      <c r="DG62" s="6">
        <f t="shared" ref="DG62" si="947">DQ15</f>
        <v>0</v>
      </c>
      <c r="DH62" s="6">
        <f t="shared" ref="DH62" si="948">DR15</f>
        <v>0</v>
      </c>
      <c r="DJ62" s="6">
        <f t="shared" si="223"/>
        <v>0</v>
      </c>
      <c r="DK62" s="6">
        <f t="shared" si="224"/>
        <v>0.05</v>
      </c>
      <c r="DL62" s="6">
        <f t="shared" si="225"/>
        <v>0</v>
      </c>
      <c r="DM62" s="6">
        <f t="shared" si="226"/>
        <v>0.10208412488767471</v>
      </c>
      <c r="DN62" s="6">
        <f t="shared" si="227"/>
        <v>0</v>
      </c>
      <c r="DO62" s="6">
        <f t="shared" si="228"/>
        <v>0</v>
      </c>
      <c r="DP62" s="6">
        <f t="shared" si="229"/>
        <v>0</v>
      </c>
      <c r="DQ62" s="6">
        <f t="shared" si="230"/>
        <v>0</v>
      </c>
      <c r="DR62" s="6">
        <f t="shared" si="231"/>
        <v>0</v>
      </c>
    </row>
    <row r="63" spans="1:203" x14ac:dyDescent="0.25">
      <c r="A63" s="15" t="s">
        <v>197</v>
      </c>
      <c r="C63" s="18">
        <f>CP$99</f>
        <v>0.46774193548387094</v>
      </c>
      <c r="D63" s="18">
        <f t="shared" ref="D63:K63" si="949">CQ$99</f>
        <v>0.41935483870967744</v>
      </c>
      <c r="E63" s="18">
        <f t="shared" si="949"/>
        <v>0.46774193548387094</v>
      </c>
      <c r="F63" s="18">
        <f t="shared" si="949"/>
        <v>0.45161290322580644</v>
      </c>
      <c r="G63" s="18">
        <f t="shared" si="949"/>
        <v>0.41935483870967744</v>
      </c>
      <c r="H63" s="18">
        <f t="shared" si="949"/>
        <v>0.40322580645161288</v>
      </c>
      <c r="I63" s="18">
        <f t="shared" si="949"/>
        <v>0.45161290322580644</v>
      </c>
      <c r="J63" s="18">
        <f t="shared" si="949"/>
        <v>0.46774193548387094</v>
      </c>
      <c r="K63" s="18">
        <f t="shared" si="949"/>
        <v>0.45161290322580644</v>
      </c>
      <c r="M63" s="6"/>
      <c r="N63" s="6"/>
      <c r="O63" s="6"/>
      <c r="P63" s="6"/>
      <c r="Q63" s="6"/>
      <c r="R63" s="6"/>
      <c r="S63" s="70"/>
      <c r="T63" s="70"/>
      <c r="U63" s="70"/>
      <c r="V63" s="105"/>
      <c r="W63" s="8" t="s">
        <v>41</v>
      </c>
      <c r="X63" s="6">
        <f>X16</f>
        <v>0</v>
      </c>
      <c r="Y63" s="6">
        <f t="shared" ref="Y63:AF63" si="950">Y16</f>
        <v>0</v>
      </c>
      <c r="Z63" s="6">
        <f t="shared" si="950"/>
        <v>0</v>
      </c>
      <c r="AA63" s="6">
        <f t="shared" si="950"/>
        <v>0</v>
      </c>
      <c r="AB63" s="6">
        <f t="shared" si="950"/>
        <v>0</v>
      </c>
      <c r="AC63" s="6">
        <f t="shared" si="950"/>
        <v>0</v>
      </c>
      <c r="AD63" s="6">
        <f t="shared" si="950"/>
        <v>0</v>
      </c>
      <c r="AE63" s="6">
        <f t="shared" si="950"/>
        <v>0</v>
      </c>
      <c r="AF63" s="6">
        <f t="shared" si="950"/>
        <v>0</v>
      </c>
      <c r="AH63" s="6">
        <f t="shared" si="183"/>
        <v>0</v>
      </c>
      <c r="AI63" s="6">
        <f t="shared" si="184"/>
        <v>0</v>
      </c>
      <c r="AJ63" s="6">
        <f t="shared" si="185"/>
        <v>0</v>
      </c>
      <c r="AK63" s="6">
        <f t="shared" si="186"/>
        <v>0</v>
      </c>
      <c r="AL63" s="6">
        <f t="shared" si="187"/>
        <v>0</v>
      </c>
      <c r="AM63" s="6">
        <f t="shared" si="188"/>
        <v>0</v>
      </c>
      <c r="AN63" s="6">
        <f t="shared" si="189"/>
        <v>0.5</v>
      </c>
      <c r="AO63" s="6">
        <f t="shared" si="190"/>
        <v>0</v>
      </c>
      <c r="AP63" s="6">
        <f t="shared" si="191"/>
        <v>0</v>
      </c>
      <c r="AQ63" s="8" t="s">
        <v>41</v>
      </c>
      <c r="AR63" s="6">
        <f>AR16</f>
        <v>0</v>
      </c>
      <c r="AS63" s="6">
        <f t="shared" ref="AS63:AZ63" si="951">AS16</f>
        <v>0</v>
      </c>
      <c r="AT63" s="6">
        <f t="shared" si="951"/>
        <v>0</v>
      </c>
      <c r="AU63" s="6">
        <f t="shared" si="951"/>
        <v>0</v>
      </c>
      <c r="AV63" s="6">
        <f t="shared" si="951"/>
        <v>0</v>
      </c>
      <c r="AW63" s="6">
        <f t="shared" si="951"/>
        <v>0</v>
      </c>
      <c r="AX63" s="6">
        <f t="shared" si="951"/>
        <v>0</v>
      </c>
      <c r="AY63" s="6">
        <f t="shared" si="951"/>
        <v>0</v>
      </c>
      <c r="AZ63" s="6">
        <f t="shared" si="951"/>
        <v>0</v>
      </c>
      <c r="BB63" s="6">
        <f t="shared" si="193"/>
        <v>0</v>
      </c>
      <c r="BC63" s="6">
        <f t="shared" si="194"/>
        <v>0</v>
      </c>
      <c r="BD63" s="6">
        <f t="shared" si="195"/>
        <v>0</v>
      </c>
      <c r="BE63" s="6">
        <f t="shared" si="196"/>
        <v>0.05</v>
      </c>
      <c r="BF63" s="6">
        <f t="shared" si="197"/>
        <v>0</v>
      </c>
      <c r="BG63" s="6">
        <f t="shared" si="198"/>
        <v>0</v>
      </c>
      <c r="BH63" s="6">
        <f t="shared" si="199"/>
        <v>0.5</v>
      </c>
      <c r="BI63" s="6">
        <f t="shared" si="200"/>
        <v>0</v>
      </c>
      <c r="BJ63" s="6">
        <f t="shared" si="201"/>
        <v>0</v>
      </c>
      <c r="BK63" s="8" t="s">
        <v>41</v>
      </c>
      <c r="BL63" s="6">
        <f>BL16</f>
        <v>0</v>
      </c>
      <c r="BM63" s="6">
        <f t="shared" ref="BM63:BT63" si="952">BM16</f>
        <v>0</v>
      </c>
      <c r="BN63" s="6">
        <f t="shared" si="952"/>
        <v>0</v>
      </c>
      <c r="BO63" s="6">
        <f t="shared" si="952"/>
        <v>0</v>
      </c>
      <c r="BP63" s="6">
        <f t="shared" si="952"/>
        <v>0</v>
      </c>
      <c r="BQ63" s="6">
        <f t="shared" si="952"/>
        <v>0</v>
      </c>
      <c r="BR63" s="6">
        <f t="shared" si="952"/>
        <v>0</v>
      </c>
      <c r="BS63" s="6">
        <f t="shared" si="952"/>
        <v>0</v>
      </c>
      <c r="BT63" s="6">
        <f t="shared" si="952"/>
        <v>0</v>
      </c>
      <c r="BV63" s="6">
        <f t="shared" si="203"/>
        <v>0</v>
      </c>
      <c r="BW63" s="6">
        <f t="shared" si="204"/>
        <v>0</v>
      </c>
      <c r="BX63" s="6">
        <f t="shared" si="205"/>
        <v>0</v>
      </c>
      <c r="BY63" s="6">
        <f t="shared" si="206"/>
        <v>6.4338855691110114E-2</v>
      </c>
      <c r="BZ63" s="6">
        <f t="shared" si="207"/>
        <v>0</v>
      </c>
      <c r="CA63" s="6">
        <f t="shared" si="208"/>
        <v>0</v>
      </c>
      <c r="CB63" s="6">
        <f t="shared" si="209"/>
        <v>0.5</v>
      </c>
      <c r="CC63" s="6">
        <f t="shared" si="210"/>
        <v>0</v>
      </c>
      <c r="CD63" s="6">
        <f t="shared" si="211"/>
        <v>0</v>
      </c>
      <c r="CE63" s="8" t="s">
        <v>41</v>
      </c>
      <c r="CF63" s="6">
        <f>CF16</f>
        <v>0</v>
      </c>
      <c r="CG63" s="6">
        <f t="shared" ref="CG63:CN63" si="953">CG16</f>
        <v>0</v>
      </c>
      <c r="CH63" s="6">
        <f t="shared" si="953"/>
        <v>0</v>
      </c>
      <c r="CI63" s="6">
        <f t="shared" si="953"/>
        <v>0</v>
      </c>
      <c r="CJ63" s="6">
        <f t="shared" si="953"/>
        <v>0</v>
      </c>
      <c r="CK63" s="6">
        <f t="shared" si="953"/>
        <v>0</v>
      </c>
      <c r="CL63" s="6">
        <f t="shared" si="953"/>
        <v>0</v>
      </c>
      <c r="CM63" s="6">
        <f t="shared" si="953"/>
        <v>0</v>
      </c>
      <c r="CN63" s="6">
        <f t="shared" si="953"/>
        <v>0</v>
      </c>
      <c r="CP63" s="6">
        <f t="shared" si="213"/>
        <v>0</v>
      </c>
      <c r="CQ63" s="6">
        <f t="shared" si="214"/>
        <v>0.18360804427058716</v>
      </c>
      <c r="CR63" s="6">
        <f t="shared" si="215"/>
        <v>0.05</v>
      </c>
      <c r="CS63" s="6">
        <f t="shared" si="216"/>
        <v>8.4852315876156062E-2</v>
      </c>
      <c r="CT63" s="6">
        <f t="shared" si="217"/>
        <v>0</v>
      </c>
      <c r="CU63" s="6">
        <f t="shared" si="218"/>
        <v>0</v>
      </c>
      <c r="CV63" s="6">
        <f t="shared" si="219"/>
        <v>0.5</v>
      </c>
      <c r="CW63" s="6">
        <f t="shared" si="220"/>
        <v>0</v>
      </c>
      <c r="CX63" s="6">
        <f t="shared" si="221"/>
        <v>0</v>
      </c>
      <c r="CY63" s="8" t="s">
        <v>41</v>
      </c>
      <c r="CZ63" s="6">
        <f>CZ16</f>
        <v>0</v>
      </c>
      <c r="DA63" s="6">
        <f t="shared" ref="DA63:DH63" si="954">DA16</f>
        <v>0</v>
      </c>
      <c r="DB63" s="6">
        <f t="shared" si="954"/>
        <v>0</v>
      </c>
      <c r="DC63" s="6">
        <f t="shared" si="954"/>
        <v>0</v>
      </c>
      <c r="DD63" s="6">
        <f t="shared" si="954"/>
        <v>0</v>
      </c>
      <c r="DE63" s="6">
        <f t="shared" si="954"/>
        <v>0</v>
      </c>
      <c r="DF63" s="6">
        <f t="shared" si="954"/>
        <v>0</v>
      </c>
      <c r="DG63" s="6">
        <f t="shared" si="954"/>
        <v>0</v>
      </c>
      <c r="DH63" s="6">
        <f t="shared" si="954"/>
        <v>0</v>
      </c>
      <c r="DJ63" s="6">
        <f t="shared" si="223"/>
        <v>0</v>
      </c>
      <c r="DK63" s="6">
        <f t="shared" si="224"/>
        <v>0.18795762835384872</v>
      </c>
      <c r="DL63" s="6">
        <f t="shared" si="225"/>
        <v>8.1500160982555997E-2</v>
      </c>
      <c r="DM63" s="6">
        <f t="shared" si="226"/>
        <v>0.15328702901978208</v>
      </c>
      <c r="DN63" s="6">
        <f t="shared" si="227"/>
        <v>0</v>
      </c>
      <c r="DO63" s="6">
        <f t="shared" si="228"/>
        <v>0</v>
      </c>
      <c r="DP63" s="6">
        <f t="shared" si="229"/>
        <v>0.5</v>
      </c>
      <c r="DQ63" s="6">
        <f t="shared" si="230"/>
        <v>0</v>
      </c>
      <c r="DR63" s="6">
        <f t="shared" si="231"/>
        <v>0</v>
      </c>
    </row>
    <row r="64" spans="1:203" x14ac:dyDescent="0.25">
      <c r="A64" s="15" t="s">
        <v>198</v>
      </c>
      <c r="C64" s="18">
        <f>DJ$99</f>
        <v>0.5161290322580645</v>
      </c>
      <c r="D64" s="18">
        <f t="shared" ref="D64:K64" si="955">DK$99</f>
        <v>0.5161290322580645</v>
      </c>
      <c r="E64" s="18">
        <f t="shared" si="955"/>
        <v>0.54838709677419351</v>
      </c>
      <c r="F64" s="18">
        <f t="shared" si="955"/>
        <v>0.532258064516129</v>
      </c>
      <c r="G64" s="18">
        <f t="shared" si="955"/>
        <v>0.5161290322580645</v>
      </c>
      <c r="H64" s="18">
        <f t="shared" si="955"/>
        <v>0.46774193548387094</v>
      </c>
      <c r="I64" s="18">
        <f t="shared" si="955"/>
        <v>0.532258064516129</v>
      </c>
      <c r="J64" s="18">
        <f t="shared" si="955"/>
        <v>0.532258064516129</v>
      </c>
      <c r="K64" s="18">
        <f t="shared" si="955"/>
        <v>0.532258064516129</v>
      </c>
      <c r="M64" s="6"/>
      <c r="N64" s="6"/>
      <c r="O64" s="6"/>
      <c r="P64" s="6"/>
      <c r="Q64" s="6"/>
      <c r="R64" s="6"/>
      <c r="S64" s="70"/>
      <c r="T64" s="70"/>
      <c r="U64" s="70"/>
      <c r="W64" s="8" t="s">
        <v>69</v>
      </c>
      <c r="X64" s="6">
        <f t="shared" ref="X64" si="956">AH16</f>
        <v>0</v>
      </c>
      <c r="Y64" s="6">
        <f t="shared" ref="Y64" si="957">AI16</f>
        <v>0</v>
      </c>
      <c r="Z64" s="6">
        <f t="shared" ref="Z64" si="958">AJ16</f>
        <v>0</v>
      </c>
      <c r="AA64" s="6">
        <f t="shared" ref="AA64" si="959">AK16</f>
        <v>0</v>
      </c>
      <c r="AB64" s="6">
        <f t="shared" ref="AB64" si="960">AL16</f>
        <v>0</v>
      </c>
      <c r="AC64" s="6">
        <f t="shared" ref="AC64" si="961">AM16</f>
        <v>0</v>
      </c>
      <c r="AD64" s="6">
        <f t="shared" ref="AD64" si="962">AN16</f>
        <v>0.5</v>
      </c>
      <c r="AE64" s="6">
        <f t="shared" ref="AE64" si="963">AO16</f>
        <v>0</v>
      </c>
      <c r="AF64" s="6">
        <f t="shared" ref="AF64" si="964">AP16</f>
        <v>0</v>
      </c>
      <c r="AH64" s="6">
        <f t="shared" si="183"/>
        <v>0</v>
      </c>
      <c r="AI64" s="6">
        <f t="shared" si="184"/>
        <v>0</v>
      </c>
      <c r="AJ64" s="6">
        <f t="shared" si="185"/>
        <v>0</v>
      </c>
      <c r="AK64" s="6">
        <f t="shared" si="186"/>
        <v>0</v>
      </c>
      <c r="AL64" s="6">
        <f t="shared" si="187"/>
        <v>0.05</v>
      </c>
      <c r="AM64" s="6">
        <f t="shared" si="188"/>
        <v>0</v>
      </c>
      <c r="AN64" s="6">
        <f t="shared" si="189"/>
        <v>0.55751293555647852</v>
      </c>
      <c r="AO64" s="6">
        <f t="shared" si="190"/>
        <v>0.10976689186734963</v>
      </c>
      <c r="AP64" s="6">
        <f t="shared" si="191"/>
        <v>0.05</v>
      </c>
      <c r="AQ64" s="8" t="s">
        <v>69</v>
      </c>
      <c r="AR64" s="6">
        <f t="shared" ref="AR64" si="965">BB16</f>
        <v>0</v>
      </c>
      <c r="AS64" s="6">
        <f t="shared" ref="AS64" si="966">BC16</f>
        <v>0</v>
      </c>
      <c r="AT64" s="6">
        <f t="shared" ref="AT64" si="967">BD16</f>
        <v>0</v>
      </c>
      <c r="AU64" s="6">
        <f t="shared" ref="AU64" si="968">BE16</f>
        <v>0.05</v>
      </c>
      <c r="AV64" s="6">
        <f t="shared" ref="AV64" si="969">BF16</f>
        <v>0</v>
      </c>
      <c r="AW64" s="6">
        <f t="shared" ref="AW64" si="970">BG16</f>
        <v>0</v>
      </c>
      <c r="AX64" s="6">
        <f t="shared" ref="AX64" si="971">BH16</f>
        <v>0.5</v>
      </c>
      <c r="AY64" s="6">
        <f t="shared" ref="AY64" si="972">BI16</f>
        <v>0</v>
      </c>
      <c r="AZ64" s="6">
        <f t="shared" ref="AZ64" si="973">BJ16</f>
        <v>0</v>
      </c>
      <c r="BB64" s="6">
        <f t="shared" si="193"/>
        <v>0</v>
      </c>
      <c r="BC64" s="6">
        <f t="shared" si="194"/>
        <v>0</v>
      </c>
      <c r="BD64" s="6">
        <f t="shared" si="195"/>
        <v>0</v>
      </c>
      <c r="BE64" s="6">
        <f t="shared" si="196"/>
        <v>0.05</v>
      </c>
      <c r="BF64" s="6">
        <f t="shared" si="197"/>
        <v>0.15346350095248643</v>
      </c>
      <c r="BG64" s="6">
        <f t="shared" si="198"/>
        <v>0</v>
      </c>
      <c r="BH64" s="6">
        <f t="shared" si="199"/>
        <v>0.81774776639875602</v>
      </c>
      <c r="BI64" s="6">
        <f t="shared" si="200"/>
        <v>0.15040522139371068</v>
      </c>
      <c r="BJ64" s="6">
        <f t="shared" si="201"/>
        <v>0.05</v>
      </c>
      <c r="BK64" s="8" t="s">
        <v>69</v>
      </c>
      <c r="BL64" s="6">
        <f t="shared" ref="BL64" si="974">BV16</f>
        <v>0</v>
      </c>
      <c r="BM64" s="6">
        <f t="shared" ref="BM64" si="975">BW16</f>
        <v>0</v>
      </c>
      <c r="BN64" s="6">
        <f t="shared" ref="BN64" si="976">BX16</f>
        <v>0</v>
      </c>
      <c r="BO64" s="6">
        <f t="shared" ref="BO64" si="977">BY16</f>
        <v>6.4338855691110114E-2</v>
      </c>
      <c r="BP64" s="6">
        <f t="shared" ref="BP64" si="978">BZ16</f>
        <v>0</v>
      </c>
      <c r="BQ64" s="6">
        <f t="shared" ref="BQ64" si="979">CA16</f>
        <v>0</v>
      </c>
      <c r="BR64" s="6">
        <f t="shared" ref="BR64" si="980">CB16</f>
        <v>0.5</v>
      </c>
      <c r="BS64" s="6">
        <f t="shared" ref="BS64" si="981">CC16</f>
        <v>0</v>
      </c>
      <c r="BT64" s="6">
        <f t="shared" ref="BT64" si="982">CD16</f>
        <v>0</v>
      </c>
      <c r="BV64" s="6">
        <f t="shared" si="203"/>
        <v>0</v>
      </c>
      <c r="BW64" s="6">
        <f t="shared" si="204"/>
        <v>0.05</v>
      </c>
      <c r="BX64" s="6">
        <f t="shared" si="205"/>
        <v>8.3405770308984564E-2</v>
      </c>
      <c r="BY64" s="6">
        <f t="shared" si="206"/>
        <v>6.4338855691110114E-2</v>
      </c>
      <c r="BZ64" s="6">
        <f t="shared" si="207"/>
        <v>0.17204300234232539</v>
      </c>
      <c r="CA64" s="6">
        <f t="shared" si="208"/>
        <v>0</v>
      </c>
      <c r="CB64" s="6">
        <f t="shared" si="209"/>
        <v>0.83922965309541908</v>
      </c>
      <c r="CC64" s="6">
        <f t="shared" si="210"/>
        <v>0.20567405452080745</v>
      </c>
      <c r="CD64" s="6">
        <f t="shared" si="211"/>
        <v>6.9365581201353679E-2</v>
      </c>
      <c r="CE64" s="8" t="s">
        <v>69</v>
      </c>
      <c r="CF64" s="6">
        <f t="shared" ref="CF64" si="983">CP16</f>
        <v>0</v>
      </c>
      <c r="CG64" s="6">
        <f t="shared" ref="CG64" si="984">CQ16</f>
        <v>0.18360804427058716</v>
      </c>
      <c r="CH64" s="6">
        <f t="shared" ref="CH64" si="985">CR16</f>
        <v>0.05</v>
      </c>
      <c r="CI64" s="6">
        <f t="shared" ref="CI64" si="986">CS16</f>
        <v>8.4852315876156062E-2</v>
      </c>
      <c r="CJ64" s="6">
        <f t="shared" ref="CJ64" si="987">CT16</f>
        <v>0</v>
      </c>
      <c r="CK64" s="6">
        <f t="shared" ref="CK64" si="988">CU16</f>
        <v>0</v>
      </c>
      <c r="CL64" s="6">
        <f t="shared" ref="CL64" si="989">CV16</f>
        <v>0.5</v>
      </c>
      <c r="CM64" s="6">
        <f t="shared" ref="CM64" si="990">CW16</f>
        <v>0</v>
      </c>
      <c r="CN64" s="6">
        <f t="shared" ref="CN64" si="991">CX16</f>
        <v>0</v>
      </c>
      <c r="CP64" s="6">
        <f t="shared" si="213"/>
        <v>0</v>
      </c>
      <c r="CQ64" s="6">
        <f t="shared" si="214"/>
        <v>0.23360804427058718</v>
      </c>
      <c r="CR64" s="6">
        <f t="shared" si="215"/>
        <v>0.18281830064688753</v>
      </c>
      <c r="CS64" s="6">
        <f t="shared" si="216"/>
        <v>8.4852315876156062E-2</v>
      </c>
      <c r="CT64" s="6">
        <f t="shared" si="217"/>
        <v>0.17910985095044338</v>
      </c>
      <c r="CU64" s="6">
        <f t="shared" si="218"/>
        <v>0</v>
      </c>
      <c r="CV64" s="6">
        <f t="shared" si="219"/>
        <v>0.85737345839525725</v>
      </c>
      <c r="CW64" s="6">
        <f t="shared" si="220"/>
        <v>0.25037629113192772</v>
      </c>
      <c r="CX64" s="6">
        <f t="shared" si="221"/>
        <v>9.3936130528358058E-2</v>
      </c>
      <c r="CY64" s="8" t="s">
        <v>69</v>
      </c>
      <c r="CZ64" s="6">
        <f t="shared" ref="CZ64" si="992">DJ16</f>
        <v>0</v>
      </c>
      <c r="DA64" s="6">
        <f t="shared" ref="DA64" si="993">DK16</f>
        <v>0.18795762835384872</v>
      </c>
      <c r="DB64" s="6">
        <f t="shared" ref="DB64" si="994">DL16</f>
        <v>8.1500160982555997E-2</v>
      </c>
      <c r="DC64" s="6">
        <f t="shared" ref="DC64" si="995">DM16</f>
        <v>0.15328702901978208</v>
      </c>
      <c r="DD64" s="6">
        <f t="shared" ref="DD64" si="996">DN16</f>
        <v>0</v>
      </c>
      <c r="DE64" s="6">
        <f t="shared" ref="DE64" si="997">DO16</f>
        <v>0</v>
      </c>
      <c r="DF64" s="6">
        <f t="shared" ref="DF64" si="998">DP16</f>
        <v>0.5</v>
      </c>
      <c r="DG64" s="6">
        <f t="shared" ref="DG64" si="999">DQ16</f>
        <v>0</v>
      </c>
      <c r="DH64" s="6">
        <f t="shared" ref="DH64" si="1000">DR16</f>
        <v>0</v>
      </c>
      <c r="DJ64" s="6">
        <f t="shared" si="223"/>
        <v>0</v>
      </c>
      <c r="DK64" s="6">
        <f t="shared" si="224"/>
        <v>0.2379576283538487</v>
      </c>
      <c r="DL64" s="6">
        <f t="shared" si="225"/>
        <v>0.22733022656644192</v>
      </c>
      <c r="DM64" s="6">
        <f t="shared" si="226"/>
        <v>0.15328702901978208</v>
      </c>
      <c r="DN64" s="6">
        <f t="shared" si="227"/>
        <v>0.2001141178982879</v>
      </c>
      <c r="DO64" s="6">
        <f t="shared" si="228"/>
        <v>0</v>
      </c>
      <c r="DP64" s="6">
        <f t="shared" si="229"/>
        <v>0.8692351188407188</v>
      </c>
      <c r="DQ64" s="6">
        <f t="shared" si="230"/>
        <v>0.2702041151670963</v>
      </c>
      <c r="DR64" s="6">
        <f t="shared" si="231"/>
        <v>0.12247141981896198</v>
      </c>
    </row>
    <row r="65" spans="1:122" x14ac:dyDescent="0.25">
      <c r="A65" s="9" t="s">
        <v>202</v>
      </c>
      <c r="C65" s="7"/>
      <c r="D65" s="7"/>
      <c r="E65" s="7"/>
      <c r="F65" s="7"/>
      <c r="G65" s="7"/>
      <c r="H65" s="7"/>
      <c r="I65" s="65"/>
      <c r="J65" s="65"/>
      <c r="K65" s="65"/>
      <c r="M65" s="7"/>
      <c r="N65" s="7"/>
      <c r="O65" s="7"/>
      <c r="P65" s="7"/>
      <c r="Q65" s="7"/>
      <c r="R65" s="7"/>
      <c r="S65" s="65"/>
      <c r="T65" s="65"/>
      <c r="U65" s="65"/>
      <c r="W65" s="8" t="s">
        <v>42</v>
      </c>
      <c r="X65" s="6">
        <f>X17</f>
        <v>0</v>
      </c>
      <c r="Y65" s="6">
        <f t="shared" ref="Y65:AF65" si="1001">Y17</f>
        <v>0</v>
      </c>
      <c r="Z65" s="6">
        <f t="shared" si="1001"/>
        <v>0</v>
      </c>
      <c r="AA65" s="6">
        <f t="shared" si="1001"/>
        <v>0</v>
      </c>
      <c r="AB65" s="6">
        <f t="shared" si="1001"/>
        <v>0.05</v>
      </c>
      <c r="AC65" s="6">
        <f t="shared" si="1001"/>
        <v>0</v>
      </c>
      <c r="AD65" s="6">
        <f t="shared" si="1001"/>
        <v>5.7512935556478476E-2</v>
      </c>
      <c r="AE65" s="6">
        <f t="shared" si="1001"/>
        <v>0.10976689186734963</v>
      </c>
      <c r="AF65" s="6">
        <f t="shared" si="1001"/>
        <v>0.05</v>
      </c>
      <c r="AH65" s="6">
        <f t="shared" si="183"/>
        <v>0</v>
      </c>
      <c r="AI65" s="6">
        <f t="shared" si="184"/>
        <v>0</v>
      </c>
      <c r="AJ65" s="6">
        <f t="shared" si="185"/>
        <v>0</v>
      </c>
      <c r="AK65" s="6">
        <f t="shared" si="186"/>
        <v>0</v>
      </c>
      <c r="AL65" s="6">
        <f t="shared" si="187"/>
        <v>0.05</v>
      </c>
      <c r="AM65" s="6">
        <f t="shared" si="188"/>
        <v>0</v>
      </c>
      <c r="AN65" s="6">
        <f t="shared" si="189"/>
        <v>5.7512935556478476E-2</v>
      </c>
      <c r="AO65" s="6">
        <f t="shared" si="190"/>
        <v>0.10976689186734963</v>
      </c>
      <c r="AP65" s="6">
        <f t="shared" si="191"/>
        <v>0.05</v>
      </c>
      <c r="AQ65" s="8" t="s">
        <v>42</v>
      </c>
      <c r="AR65" s="6">
        <f>AR17</f>
        <v>0</v>
      </c>
      <c r="AS65" s="6">
        <f t="shared" ref="AS65:AZ65" si="1002">AS17</f>
        <v>0</v>
      </c>
      <c r="AT65" s="6">
        <f t="shared" si="1002"/>
        <v>0</v>
      </c>
      <c r="AU65" s="6">
        <f t="shared" si="1002"/>
        <v>0</v>
      </c>
      <c r="AV65" s="6">
        <f t="shared" si="1002"/>
        <v>0.15346350095248643</v>
      </c>
      <c r="AW65" s="6">
        <f t="shared" si="1002"/>
        <v>0</v>
      </c>
      <c r="AX65" s="6">
        <f t="shared" si="1002"/>
        <v>0.31774776639875602</v>
      </c>
      <c r="AY65" s="6">
        <f t="shared" si="1002"/>
        <v>0.15040522139371068</v>
      </c>
      <c r="AZ65" s="6">
        <f t="shared" si="1002"/>
        <v>0.05</v>
      </c>
      <c r="BB65" s="6">
        <f t="shared" si="193"/>
        <v>0</v>
      </c>
      <c r="BC65" s="6">
        <f t="shared" si="194"/>
        <v>0</v>
      </c>
      <c r="BD65" s="6">
        <f t="shared" si="195"/>
        <v>0</v>
      </c>
      <c r="BE65" s="6">
        <f t="shared" si="196"/>
        <v>0</v>
      </c>
      <c r="BF65" s="6">
        <f t="shared" si="197"/>
        <v>0.15346350095248643</v>
      </c>
      <c r="BG65" s="6">
        <f t="shared" si="198"/>
        <v>0</v>
      </c>
      <c r="BH65" s="6">
        <f t="shared" si="199"/>
        <v>0.31774776639875602</v>
      </c>
      <c r="BI65" s="6">
        <f t="shared" si="200"/>
        <v>0.15040522139371068</v>
      </c>
      <c r="BJ65" s="6">
        <f t="shared" si="201"/>
        <v>0.05</v>
      </c>
      <c r="BK65" s="8" t="s">
        <v>42</v>
      </c>
      <c r="BL65" s="6">
        <f>BL17</f>
        <v>0</v>
      </c>
      <c r="BM65" s="6">
        <f t="shared" ref="BM65:BT65" si="1003">BM17</f>
        <v>0.05</v>
      </c>
      <c r="BN65" s="6">
        <f t="shared" si="1003"/>
        <v>8.3405770308984564E-2</v>
      </c>
      <c r="BO65" s="6">
        <f t="shared" si="1003"/>
        <v>0</v>
      </c>
      <c r="BP65" s="6">
        <f t="shared" si="1003"/>
        <v>0.17204300234232539</v>
      </c>
      <c r="BQ65" s="6">
        <f t="shared" si="1003"/>
        <v>0</v>
      </c>
      <c r="BR65" s="6">
        <f t="shared" si="1003"/>
        <v>0.33922965309541914</v>
      </c>
      <c r="BS65" s="6">
        <f t="shared" si="1003"/>
        <v>0.20567405452080745</v>
      </c>
      <c r="BT65" s="6">
        <f t="shared" si="1003"/>
        <v>6.9365581201353679E-2</v>
      </c>
      <c r="BV65" s="6">
        <f t="shared" si="203"/>
        <v>0</v>
      </c>
      <c r="BW65" s="6">
        <f t="shared" si="204"/>
        <v>0.05</v>
      </c>
      <c r="BX65" s="6">
        <f t="shared" si="205"/>
        <v>8.3405770308984564E-2</v>
      </c>
      <c r="BY65" s="6">
        <f t="shared" si="206"/>
        <v>0</v>
      </c>
      <c r="BZ65" s="6">
        <f t="shared" si="207"/>
        <v>0.17204300234232539</v>
      </c>
      <c r="CA65" s="6">
        <f t="shared" si="208"/>
        <v>0</v>
      </c>
      <c r="CB65" s="6">
        <f t="shared" si="209"/>
        <v>0.33922965309541914</v>
      </c>
      <c r="CC65" s="6">
        <f t="shared" si="210"/>
        <v>0.20567405452080745</v>
      </c>
      <c r="CD65" s="6">
        <f t="shared" si="211"/>
        <v>6.9365581201353679E-2</v>
      </c>
      <c r="CE65" s="8" t="s">
        <v>42</v>
      </c>
      <c r="CF65" s="6">
        <f>CF17</f>
        <v>0</v>
      </c>
      <c r="CG65" s="6">
        <f t="shared" ref="CG65:CN65" si="1004">CG17</f>
        <v>0.05</v>
      </c>
      <c r="CH65" s="6">
        <f t="shared" si="1004"/>
        <v>0.13281830064688754</v>
      </c>
      <c r="CI65" s="6">
        <f t="shared" si="1004"/>
        <v>0</v>
      </c>
      <c r="CJ65" s="6">
        <f t="shared" si="1004"/>
        <v>0.17910985095044338</v>
      </c>
      <c r="CK65" s="6">
        <f t="shared" si="1004"/>
        <v>0</v>
      </c>
      <c r="CL65" s="6">
        <f t="shared" si="1004"/>
        <v>0.35737345839525719</v>
      </c>
      <c r="CM65" s="6">
        <f t="shared" si="1004"/>
        <v>0.25037629113192772</v>
      </c>
      <c r="CN65" s="6">
        <f t="shared" si="1004"/>
        <v>9.3936130528358058E-2</v>
      </c>
      <c r="CP65" s="6">
        <f t="shared" si="213"/>
        <v>0</v>
      </c>
      <c r="CQ65" s="6">
        <f t="shared" si="214"/>
        <v>0.05</v>
      </c>
      <c r="CR65" s="6">
        <f t="shared" si="215"/>
        <v>0.13281830064688754</v>
      </c>
      <c r="CS65" s="6">
        <f t="shared" si="216"/>
        <v>0</v>
      </c>
      <c r="CT65" s="6">
        <f t="shared" si="217"/>
        <v>0.17910985095044338</v>
      </c>
      <c r="CU65" s="6">
        <f t="shared" si="218"/>
        <v>0</v>
      </c>
      <c r="CV65" s="6">
        <f t="shared" si="219"/>
        <v>0.35737345839525719</v>
      </c>
      <c r="CW65" s="6">
        <f t="shared" si="220"/>
        <v>0.25037629113192772</v>
      </c>
      <c r="CX65" s="6">
        <f t="shared" si="221"/>
        <v>9.3936130528358058E-2</v>
      </c>
      <c r="CY65" s="8" t="s">
        <v>42</v>
      </c>
      <c r="CZ65" s="6">
        <f>CZ17</f>
        <v>0</v>
      </c>
      <c r="DA65" s="6">
        <f t="shared" ref="DA65:DH65" si="1005">DA17</f>
        <v>0.05</v>
      </c>
      <c r="DB65" s="6">
        <f t="shared" si="1005"/>
        <v>0.14583006558388592</v>
      </c>
      <c r="DC65" s="6">
        <f t="shared" si="1005"/>
        <v>0</v>
      </c>
      <c r="DD65" s="6">
        <f t="shared" si="1005"/>
        <v>0.2001141178982879</v>
      </c>
      <c r="DE65" s="6">
        <f t="shared" si="1005"/>
        <v>0</v>
      </c>
      <c r="DF65" s="6">
        <f t="shared" si="1005"/>
        <v>0.36923511884071875</v>
      </c>
      <c r="DG65" s="6">
        <f t="shared" si="1005"/>
        <v>0.2702041151670963</v>
      </c>
      <c r="DH65" s="6">
        <f t="shared" si="1005"/>
        <v>0.12247141981896198</v>
      </c>
      <c r="DJ65" s="6">
        <f t="shared" si="223"/>
        <v>0</v>
      </c>
      <c r="DK65" s="6">
        <f t="shared" si="224"/>
        <v>0.05</v>
      </c>
      <c r="DL65" s="6">
        <f t="shared" si="225"/>
        <v>0.14583006558388592</v>
      </c>
      <c r="DM65" s="6">
        <f t="shared" si="226"/>
        <v>0</v>
      </c>
      <c r="DN65" s="6">
        <f t="shared" si="227"/>
        <v>0.2001141178982879</v>
      </c>
      <c r="DO65" s="6">
        <f t="shared" si="228"/>
        <v>0</v>
      </c>
      <c r="DP65" s="6">
        <f t="shared" si="229"/>
        <v>0.36923511884071875</v>
      </c>
      <c r="DQ65" s="6">
        <f t="shared" si="230"/>
        <v>0.2702041151670963</v>
      </c>
      <c r="DR65" s="6">
        <f t="shared" si="231"/>
        <v>0.12247141981896198</v>
      </c>
    </row>
    <row r="66" spans="1:122" x14ac:dyDescent="0.25">
      <c r="B66" s="21"/>
      <c r="C66" s="6"/>
      <c r="D66" s="6"/>
      <c r="E66" s="6"/>
      <c r="F66" s="6"/>
      <c r="G66" s="6"/>
      <c r="H66" s="6"/>
      <c r="I66" s="70"/>
      <c r="J66" s="70"/>
      <c r="K66" s="70"/>
      <c r="L66" s="21"/>
      <c r="M66" s="6"/>
      <c r="W66" s="8" t="s">
        <v>70</v>
      </c>
      <c r="X66" s="6">
        <f t="shared" ref="X66" si="1006">AH17</f>
        <v>0</v>
      </c>
      <c r="Y66" s="6">
        <f t="shared" ref="Y66" si="1007">AI17</f>
        <v>0</v>
      </c>
      <c r="Z66" s="6">
        <f t="shared" ref="Z66" si="1008">AJ17</f>
        <v>0</v>
      </c>
      <c r="AA66" s="6">
        <f t="shared" ref="AA66" si="1009">AK17</f>
        <v>0</v>
      </c>
      <c r="AB66" s="6">
        <f t="shared" ref="AB66" si="1010">AL17</f>
        <v>0</v>
      </c>
      <c r="AC66" s="6">
        <f t="shared" ref="AC66" si="1011">AM17</f>
        <v>0</v>
      </c>
      <c r="AD66" s="6">
        <f t="shared" ref="AD66" si="1012">AN17</f>
        <v>0</v>
      </c>
      <c r="AE66" s="6">
        <f t="shared" ref="AE66" si="1013">AO17</f>
        <v>0</v>
      </c>
      <c r="AF66" s="6">
        <f t="shared" ref="AF66" si="1014">AP17</f>
        <v>0</v>
      </c>
      <c r="AH66" s="6">
        <f t="shared" si="183"/>
        <v>0</v>
      </c>
      <c r="AI66" s="6">
        <f t="shared" si="184"/>
        <v>0</v>
      </c>
      <c r="AJ66" s="6">
        <f t="shared" si="185"/>
        <v>0</v>
      </c>
      <c r="AK66" s="6">
        <f t="shared" si="186"/>
        <v>0</v>
      </c>
      <c r="AL66" s="6">
        <f t="shared" si="187"/>
        <v>0</v>
      </c>
      <c r="AM66" s="6">
        <f t="shared" si="188"/>
        <v>0</v>
      </c>
      <c r="AN66" s="6">
        <f t="shared" si="189"/>
        <v>0</v>
      </c>
      <c r="AO66" s="6">
        <f t="shared" si="190"/>
        <v>0</v>
      </c>
      <c r="AP66" s="6">
        <f t="shared" si="191"/>
        <v>0.3580263697656198</v>
      </c>
      <c r="AQ66" s="8" t="s">
        <v>70</v>
      </c>
      <c r="AR66" s="6">
        <f t="shared" ref="AR66" si="1015">BB17</f>
        <v>0</v>
      </c>
      <c r="AS66" s="6">
        <f t="shared" ref="AS66" si="1016">BC17</f>
        <v>0</v>
      </c>
      <c r="AT66" s="6">
        <f t="shared" ref="AT66" si="1017">BD17</f>
        <v>0</v>
      </c>
      <c r="AU66" s="6">
        <f t="shared" ref="AU66" si="1018">BE17</f>
        <v>0</v>
      </c>
      <c r="AV66" s="6">
        <f t="shared" ref="AV66" si="1019">BF17</f>
        <v>0</v>
      </c>
      <c r="AW66" s="6">
        <f t="shared" ref="AW66" si="1020">BG17</f>
        <v>0</v>
      </c>
      <c r="AX66" s="6">
        <f t="shared" ref="AX66" si="1021">BH17</f>
        <v>0</v>
      </c>
      <c r="AY66" s="6">
        <f t="shared" ref="AY66" si="1022">BI17</f>
        <v>0</v>
      </c>
      <c r="AZ66" s="6">
        <f t="shared" ref="AZ66" si="1023">BJ17</f>
        <v>0</v>
      </c>
      <c r="BB66" s="6">
        <f t="shared" si="193"/>
        <v>0</v>
      </c>
      <c r="BC66" s="6">
        <f t="shared" si="194"/>
        <v>0</v>
      </c>
      <c r="BD66" s="6">
        <f t="shared" si="195"/>
        <v>0</v>
      </c>
      <c r="BE66" s="6">
        <f t="shared" si="196"/>
        <v>0</v>
      </c>
      <c r="BF66" s="6">
        <f t="shared" si="197"/>
        <v>0</v>
      </c>
      <c r="BG66" s="6">
        <f t="shared" si="198"/>
        <v>0</v>
      </c>
      <c r="BH66" s="6">
        <f t="shared" si="199"/>
        <v>0</v>
      </c>
      <c r="BI66" s="6">
        <f t="shared" si="200"/>
        <v>0</v>
      </c>
      <c r="BJ66" s="6">
        <f t="shared" si="201"/>
        <v>0.36719827665584648</v>
      </c>
      <c r="BK66" s="8" t="s">
        <v>70</v>
      </c>
      <c r="BL66" s="6">
        <f t="shared" ref="BL66" si="1024">BV17</f>
        <v>0</v>
      </c>
      <c r="BM66" s="6">
        <f t="shared" ref="BM66" si="1025">BW17</f>
        <v>0</v>
      </c>
      <c r="BN66" s="6">
        <f t="shared" ref="BN66" si="1026">BX17</f>
        <v>0</v>
      </c>
      <c r="BO66" s="6">
        <f t="shared" ref="BO66" si="1027">BY17</f>
        <v>0</v>
      </c>
      <c r="BP66" s="6">
        <f t="shared" ref="BP66" si="1028">BZ17</f>
        <v>0</v>
      </c>
      <c r="BQ66" s="6">
        <f t="shared" ref="BQ66" si="1029">CA17</f>
        <v>0</v>
      </c>
      <c r="BR66" s="6">
        <f t="shared" ref="BR66" si="1030">CB17</f>
        <v>0</v>
      </c>
      <c r="BS66" s="6">
        <f t="shared" ref="BS66" si="1031">CC17</f>
        <v>0</v>
      </c>
      <c r="BT66" s="6">
        <f t="shared" ref="BT66" si="1032">CD17</f>
        <v>0</v>
      </c>
      <c r="BV66" s="6">
        <f t="shared" si="203"/>
        <v>0</v>
      </c>
      <c r="BW66" s="6">
        <f t="shared" si="204"/>
        <v>0</v>
      </c>
      <c r="BX66" s="6">
        <f t="shared" si="205"/>
        <v>0</v>
      </c>
      <c r="BY66" s="6">
        <f t="shared" si="206"/>
        <v>0</v>
      </c>
      <c r="BZ66" s="6">
        <f t="shared" si="207"/>
        <v>0</v>
      </c>
      <c r="CA66" s="6">
        <f t="shared" si="208"/>
        <v>0</v>
      </c>
      <c r="CB66" s="6">
        <f t="shared" si="209"/>
        <v>0</v>
      </c>
      <c r="CC66" s="6">
        <f t="shared" si="210"/>
        <v>0.05</v>
      </c>
      <c r="CD66" s="6">
        <f t="shared" si="211"/>
        <v>0.37760510190504243</v>
      </c>
      <c r="CE66" s="8" t="s">
        <v>70</v>
      </c>
      <c r="CF66" s="6">
        <f t="shared" ref="CF66" si="1033">CP17</f>
        <v>0</v>
      </c>
      <c r="CG66" s="6">
        <f t="shared" ref="CG66" si="1034">CQ17</f>
        <v>0</v>
      </c>
      <c r="CH66" s="6">
        <f t="shared" ref="CH66" si="1035">CR17</f>
        <v>0</v>
      </c>
      <c r="CI66" s="6">
        <f t="shared" ref="CI66" si="1036">CS17</f>
        <v>0</v>
      </c>
      <c r="CJ66" s="6">
        <f t="shared" ref="CJ66" si="1037">CT17</f>
        <v>0</v>
      </c>
      <c r="CK66" s="6">
        <f t="shared" ref="CK66" si="1038">CU17</f>
        <v>0</v>
      </c>
      <c r="CL66" s="6">
        <f t="shared" ref="CL66" si="1039">CV17</f>
        <v>0</v>
      </c>
      <c r="CM66" s="6">
        <f t="shared" ref="CM66" si="1040">CW17</f>
        <v>0</v>
      </c>
      <c r="CN66" s="6">
        <f t="shared" ref="CN66" si="1041">CX17</f>
        <v>0</v>
      </c>
      <c r="CP66" s="6">
        <f t="shared" si="213"/>
        <v>0</v>
      </c>
      <c r="CQ66" s="6">
        <f t="shared" si="214"/>
        <v>0</v>
      </c>
      <c r="CR66" s="6">
        <f t="shared" si="215"/>
        <v>0</v>
      </c>
      <c r="CS66" s="6">
        <f t="shared" si="216"/>
        <v>0</v>
      </c>
      <c r="CT66" s="6">
        <f t="shared" si="217"/>
        <v>0</v>
      </c>
      <c r="CU66" s="6">
        <f t="shared" si="218"/>
        <v>0</v>
      </c>
      <c r="CV66" s="6">
        <f t="shared" si="219"/>
        <v>0</v>
      </c>
      <c r="CW66" s="6">
        <f t="shared" si="220"/>
        <v>8.1986990272198051E-2</v>
      </c>
      <c r="CX66" s="6">
        <f t="shared" si="221"/>
        <v>0.38458854249812224</v>
      </c>
      <c r="CY66" s="8" t="s">
        <v>70</v>
      </c>
      <c r="CZ66" s="6">
        <f t="shared" ref="CZ66" si="1042">DJ17</f>
        <v>0</v>
      </c>
      <c r="DA66" s="6">
        <f t="shared" ref="DA66" si="1043">DK17</f>
        <v>0</v>
      </c>
      <c r="DB66" s="6">
        <f t="shared" ref="DB66" si="1044">DL17</f>
        <v>0</v>
      </c>
      <c r="DC66" s="6">
        <f t="shared" ref="DC66" si="1045">DM17</f>
        <v>0</v>
      </c>
      <c r="DD66" s="6">
        <f t="shared" ref="DD66" si="1046">DN17</f>
        <v>0</v>
      </c>
      <c r="DE66" s="6">
        <f t="shared" ref="DE66" si="1047">DO17</f>
        <v>0</v>
      </c>
      <c r="DF66" s="6">
        <f t="shared" ref="DF66" si="1048">DP17</f>
        <v>0</v>
      </c>
      <c r="DG66" s="6">
        <f t="shared" ref="DG66" si="1049">DQ17</f>
        <v>0</v>
      </c>
      <c r="DH66" s="6">
        <f t="shared" ref="DH66" si="1050">DR17</f>
        <v>0</v>
      </c>
      <c r="DJ66" s="6">
        <f t="shared" si="223"/>
        <v>0</v>
      </c>
      <c r="DK66" s="6">
        <f t="shared" si="224"/>
        <v>0</v>
      </c>
      <c r="DL66" s="6">
        <f t="shared" si="225"/>
        <v>0</v>
      </c>
      <c r="DM66" s="6">
        <f t="shared" si="226"/>
        <v>0</v>
      </c>
      <c r="DN66" s="6">
        <f t="shared" si="227"/>
        <v>0</v>
      </c>
      <c r="DO66" s="6">
        <f t="shared" si="228"/>
        <v>0</v>
      </c>
      <c r="DP66" s="6">
        <f t="shared" si="229"/>
        <v>0</v>
      </c>
      <c r="DQ66" s="6">
        <f t="shared" si="230"/>
        <v>0.11519012005052567</v>
      </c>
      <c r="DR66" s="6">
        <f t="shared" si="231"/>
        <v>0.39269884133251864</v>
      </c>
    </row>
    <row r="67" spans="1:122" x14ac:dyDescent="0.25">
      <c r="A67" s="15" t="s">
        <v>86</v>
      </c>
      <c r="B67" s="21"/>
      <c r="C67" s="6"/>
      <c r="D67" s="6"/>
      <c r="E67" s="6"/>
      <c r="F67" s="6"/>
      <c r="G67" s="6"/>
      <c r="H67" s="6"/>
      <c r="I67" s="70"/>
      <c r="J67" s="70"/>
      <c r="K67" s="70"/>
      <c r="L67" s="21"/>
      <c r="M67" s="6"/>
      <c r="W67" s="8" t="s">
        <v>43</v>
      </c>
      <c r="X67" s="6">
        <f t="shared" ref="X67:AF67" si="1051">X18</f>
        <v>0</v>
      </c>
      <c r="Y67" s="6">
        <f t="shared" si="1051"/>
        <v>0</v>
      </c>
      <c r="Z67" s="6">
        <f t="shared" si="1051"/>
        <v>0</v>
      </c>
      <c r="AA67" s="6">
        <f t="shared" si="1051"/>
        <v>0</v>
      </c>
      <c r="AB67" s="6">
        <f t="shared" si="1051"/>
        <v>0</v>
      </c>
      <c r="AC67" s="6">
        <f t="shared" si="1051"/>
        <v>0</v>
      </c>
      <c r="AD67" s="6">
        <f t="shared" si="1051"/>
        <v>0</v>
      </c>
      <c r="AE67" s="6">
        <f t="shared" si="1051"/>
        <v>0</v>
      </c>
      <c r="AF67" s="6">
        <f t="shared" si="1051"/>
        <v>0.3580263697656198</v>
      </c>
      <c r="AH67" s="6">
        <f t="shared" si="183"/>
        <v>0</v>
      </c>
      <c r="AI67" s="6">
        <f t="shared" si="184"/>
        <v>0</v>
      </c>
      <c r="AJ67" s="6">
        <f t="shared" si="185"/>
        <v>0</v>
      </c>
      <c r="AK67" s="6">
        <f t="shared" si="186"/>
        <v>0</v>
      </c>
      <c r="AL67" s="6">
        <f t="shared" si="187"/>
        <v>0</v>
      </c>
      <c r="AM67" s="6">
        <f t="shared" si="188"/>
        <v>0</v>
      </c>
      <c r="AN67" s="6">
        <f t="shared" si="189"/>
        <v>0</v>
      </c>
      <c r="AO67" s="6">
        <f t="shared" si="190"/>
        <v>0</v>
      </c>
      <c r="AP67" s="6">
        <f t="shared" si="191"/>
        <v>0.3580263697656198</v>
      </c>
      <c r="AQ67" s="8" t="s">
        <v>43</v>
      </c>
      <c r="AR67" s="6">
        <f t="shared" ref="AR67:AZ67" si="1052">AR18</f>
        <v>0</v>
      </c>
      <c r="AS67" s="6">
        <f t="shared" si="1052"/>
        <v>0</v>
      </c>
      <c r="AT67" s="6">
        <f t="shared" si="1052"/>
        <v>0</v>
      </c>
      <c r="AU67" s="6">
        <f t="shared" si="1052"/>
        <v>0</v>
      </c>
      <c r="AV67" s="6">
        <f t="shared" si="1052"/>
        <v>0</v>
      </c>
      <c r="AW67" s="6">
        <f t="shared" si="1052"/>
        <v>0</v>
      </c>
      <c r="AX67" s="6">
        <f t="shared" si="1052"/>
        <v>0</v>
      </c>
      <c r="AY67" s="6">
        <f t="shared" si="1052"/>
        <v>0</v>
      </c>
      <c r="AZ67" s="6">
        <f t="shared" si="1052"/>
        <v>0.36719827665584648</v>
      </c>
      <c r="BB67" s="6">
        <f t="shared" si="193"/>
        <v>0</v>
      </c>
      <c r="BC67" s="6">
        <f t="shared" si="194"/>
        <v>0</v>
      </c>
      <c r="BD67" s="6">
        <f t="shared" si="195"/>
        <v>0</v>
      </c>
      <c r="BE67" s="6">
        <f t="shared" si="196"/>
        <v>0</v>
      </c>
      <c r="BF67" s="6">
        <f t="shared" si="197"/>
        <v>0</v>
      </c>
      <c r="BG67" s="6">
        <f t="shared" si="198"/>
        <v>0</v>
      </c>
      <c r="BH67" s="6">
        <f t="shared" si="199"/>
        <v>0</v>
      </c>
      <c r="BI67" s="6">
        <f t="shared" si="200"/>
        <v>0</v>
      </c>
      <c r="BJ67" s="6">
        <f t="shared" si="201"/>
        <v>0.36719827665584648</v>
      </c>
      <c r="BK67" s="8" t="s">
        <v>43</v>
      </c>
      <c r="BL67" s="6">
        <f t="shared" ref="BL67:BT67" si="1053">BL18</f>
        <v>0</v>
      </c>
      <c r="BM67" s="6">
        <f t="shared" si="1053"/>
        <v>0</v>
      </c>
      <c r="BN67" s="6">
        <f t="shared" si="1053"/>
        <v>0</v>
      </c>
      <c r="BO67" s="6">
        <f t="shared" si="1053"/>
        <v>0</v>
      </c>
      <c r="BP67" s="6">
        <f t="shared" si="1053"/>
        <v>0</v>
      </c>
      <c r="BQ67" s="6">
        <f t="shared" si="1053"/>
        <v>0</v>
      </c>
      <c r="BR67" s="6">
        <f t="shared" si="1053"/>
        <v>0</v>
      </c>
      <c r="BS67" s="6">
        <f t="shared" si="1053"/>
        <v>0.05</v>
      </c>
      <c r="BT67" s="6">
        <f t="shared" si="1053"/>
        <v>0.37760510190504243</v>
      </c>
      <c r="BV67" s="6">
        <f t="shared" si="203"/>
        <v>0</v>
      </c>
      <c r="BW67" s="6">
        <f t="shared" si="204"/>
        <v>0</v>
      </c>
      <c r="BX67" s="6">
        <f t="shared" si="205"/>
        <v>0</v>
      </c>
      <c r="BY67" s="6">
        <f t="shared" si="206"/>
        <v>0</v>
      </c>
      <c r="BZ67" s="6">
        <f t="shared" si="207"/>
        <v>0</v>
      </c>
      <c r="CA67" s="6">
        <f t="shared" si="208"/>
        <v>0</v>
      </c>
      <c r="CB67" s="6">
        <f t="shared" si="209"/>
        <v>0</v>
      </c>
      <c r="CC67" s="6">
        <f t="shared" si="210"/>
        <v>0.05</v>
      </c>
      <c r="CD67" s="6">
        <f t="shared" si="211"/>
        <v>0.37760510190504243</v>
      </c>
      <c r="CE67" s="8" t="s">
        <v>43</v>
      </c>
      <c r="CF67" s="6">
        <f t="shared" ref="CF67:CN67" si="1054">CF18</f>
        <v>0</v>
      </c>
      <c r="CG67" s="6">
        <f t="shared" si="1054"/>
        <v>0</v>
      </c>
      <c r="CH67" s="6">
        <f t="shared" si="1054"/>
        <v>0</v>
      </c>
      <c r="CI67" s="6">
        <f t="shared" si="1054"/>
        <v>0</v>
      </c>
      <c r="CJ67" s="6">
        <f t="shared" si="1054"/>
        <v>0</v>
      </c>
      <c r="CK67" s="6">
        <f t="shared" si="1054"/>
        <v>0</v>
      </c>
      <c r="CL67" s="6">
        <f t="shared" si="1054"/>
        <v>0</v>
      </c>
      <c r="CM67" s="6">
        <f t="shared" si="1054"/>
        <v>8.1986990272198051E-2</v>
      </c>
      <c r="CN67" s="6">
        <f t="shared" si="1054"/>
        <v>0.38458854249812224</v>
      </c>
      <c r="CP67" s="6">
        <f t="shared" si="213"/>
        <v>0</v>
      </c>
      <c r="CQ67" s="6">
        <f t="shared" si="214"/>
        <v>0</v>
      </c>
      <c r="CR67" s="6">
        <f t="shared" si="215"/>
        <v>0.05</v>
      </c>
      <c r="CS67" s="6">
        <f t="shared" si="216"/>
        <v>0</v>
      </c>
      <c r="CT67" s="6">
        <f t="shared" si="217"/>
        <v>0</v>
      </c>
      <c r="CU67" s="6">
        <f t="shared" si="218"/>
        <v>0</v>
      </c>
      <c r="CV67" s="6">
        <f t="shared" si="219"/>
        <v>0</v>
      </c>
      <c r="CW67" s="6">
        <f t="shared" si="220"/>
        <v>8.1986990272198051E-2</v>
      </c>
      <c r="CX67" s="6">
        <f t="shared" si="221"/>
        <v>0.38458854249812224</v>
      </c>
      <c r="CY67" s="8" t="s">
        <v>43</v>
      </c>
      <c r="CZ67" s="6">
        <f t="shared" ref="CZ67:DH67" si="1055">CZ18</f>
        <v>0</v>
      </c>
      <c r="DA67" s="6">
        <f t="shared" si="1055"/>
        <v>0</v>
      </c>
      <c r="DB67" s="6">
        <f t="shared" si="1055"/>
        <v>0</v>
      </c>
      <c r="DC67" s="6">
        <f t="shared" si="1055"/>
        <v>0</v>
      </c>
      <c r="DD67" s="6">
        <f t="shared" si="1055"/>
        <v>0</v>
      </c>
      <c r="DE67" s="6">
        <f t="shared" si="1055"/>
        <v>0</v>
      </c>
      <c r="DF67" s="6">
        <f t="shared" si="1055"/>
        <v>0</v>
      </c>
      <c r="DG67" s="6">
        <f t="shared" si="1055"/>
        <v>0.11519012005052567</v>
      </c>
      <c r="DH67" s="6">
        <f t="shared" si="1055"/>
        <v>0.39269884133251864</v>
      </c>
      <c r="DJ67" s="6">
        <f t="shared" si="223"/>
        <v>0</v>
      </c>
      <c r="DK67" s="6">
        <f t="shared" si="224"/>
        <v>0</v>
      </c>
      <c r="DL67" s="6">
        <f t="shared" si="225"/>
        <v>8.3314218632841969E-2</v>
      </c>
      <c r="DM67" s="6">
        <f t="shared" si="226"/>
        <v>0</v>
      </c>
      <c r="DN67" s="6">
        <f t="shared" si="227"/>
        <v>0</v>
      </c>
      <c r="DO67" s="6">
        <f t="shared" si="228"/>
        <v>0</v>
      </c>
      <c r="DP67" s="6">
        <f t="shared" si="229"/>
        <v>0</v>
      </c>
      <c r="DQ67" s="6">
        <f t="shared" si="230"/>
        <v>0.11519012005052567</v>
      </c>
      <c r="DR67" s="6">
        <f t="shared" si="231"/>
        <v>0.39269884133251864</v>
      </c>
    </row>
    <row r="68" spans="1:122" x14ac:dyDescent="0.25">
      <c r="A68" s="15" t="s">
        <v>194</v>
      </c>
      <c r="B68" s="21"/>
      <c r="C68" s="6"/>
      <c r="D68" s="6"/>
      <c r="E68" s="6"/>
      <c r="F68" s="6"/>
      <c r="G68" s="6"/>
      <c r="H68" s="6"/>
      <c r="I68" s="70"/>
      <c r="J68" s="70"/>
      <c r="K68" s="70"/>
      <c r="L68" s="21"/>
      <c r="M68" s="6"/>
      <c r="W68" s="8" t="s">
        <v>71</v>
      </c>
      <c r="X68" s="6">
        <f t="shared" ref="X68" si="1056">AH18</f>
        <v>0</v>
      </c>
      <c r="Y68" s="6">
        <f t="shared" ref="Y68" si="1057">AI18</f>
        <v>0</v>
      </c>
      <c r="Z68" s="6">
        <f t="shared" ref="Z68" si="1058">AJ18</f>
        <v>0</v>
      </c>
      <c r="AA68" s="6">
        <f t="shared" ref="AA68" si="1059">AK18</f>
        <v>0</v>
      </c>
      <c r="AB68" s="6">
        <f t="shared" ref="AB68" si="1060">AL18</f>
        <v>0</v>
      </c>
      <c r="AC68" s="6">
        <f t="shared" ref="AC68" si="1061">AM18</f>
        <v>0</v>
      </c>
      <c r="AD68" s="6">
        <f t="shared" ref="AD68" si="1062">AN18</f>
        <v>0</v>
      </c>
      <c r="AE68" s="6">
        <f t="shared" ref="AE68" si="1063">AO18</f>
        <v>0</v>
      </c>
      <c r="AF68" s="6">
        <f t="shared" ref="AF68" si="1064">AP18</f>
        <v>0</v>
      </c>
      <c r="AH68" s="6">
        <f t="shared" si="183"/>
        <v>0</v>
      </c>
      <c r="AI68" s="6">
        <f t="shared" si="184"/>
        <v>0</v>
      </c>
      <c r="AJ68" s="6">
        <f t="shared" si="185"/>
        <v>0</v>
      </c>
      <c r="AK68" s="6">
        <f t="shared" si="186"/>
        <v>0</v>
      </c>
      <c r="AL68" s="6">
        <f t="shared" si="187"/>
        <v>0</v>
      </c>
      <c r="AM68" s="6">
        <f t="shared" si="188"/>
        <v>0</v>
      </c>
      <c r="AN68" s="6">
        <f t="shared" si="189"/>
        <v>0</v>
      </c>
      <c r="AO68" s="6">
        <f t="shared" si="190"/>
        <v>0</v>
      </c>
      <c r="AP68" s="6">
        <f t="shared" si="191"/>
        <v>0</v>
      </c>
      <c r="AQ68" s="8" t="s">
        <v>71</v>
      </c>
      <c r="AR68" s="6">
        <f t="shared" ref="AR68" si="1065">BB18</f>
        <v>0</v>
      </c>
      <c r="AS68" s="6">
        <f t="shared" ref="AS68" si="1066">BC18</f>
        <v>0</v>
      </c>
      <c r="AT68" s="6">
        <f t="shared" ref="AT68" si="1067">BD18</f>
        <v>0</v>
      </c>
      <c r="AU68" s="6">
        <f t="shared" ref="AU68" si="1068">BE18</f>
        <v>0</v>
      </c>
      <c r="AV68" s="6">
        <f t="shared" ref="AV68" si="1069">BF18</f>
        <v>0</v>
      </c>
      <c r="AW68" s="6">
        <f t="shared" ref="AW68" si="1070">BG18</f>
        <v>0</v>
      </c>
      <c r="AX68" s="6">
        <f t="shared" ref="AX68" si="1071">BH18</f>
        <v>0</v>
      </c>
      <c r="AY68" s="6">
        <f t="shared" ref="AY68" si="1072">BI18</f>
        <v>0</v>
      </c>
      <c r="AZ68" s="6">
        <f t="shared" ref="AZ68" si="1073">BJ18</f>
        <v>0</v>
      </c>
      <c r="BB68" s="6">
        <f t="shared" si="193"/>
        <v>0</v>
      </c>
      <c r="BC68" s="6">
        <f t="shared" si="194"/>
        <v>0</v>
      </c>
      <c r="BD68" s="6">
        <f t="shared" si="195"/>
        <v>0</v>
      </c>
      <c r="BE68" s="6">
        <f t="shared" si="196"/>
        <v>0</v>
      </c>
      <c r="BF68" s="6">
        <f t="shared" si="197"/>
        <v>0</v>
      </c>
      <c r="BG68" s="6">
        <f t="shared" si="198"/>
        <v>0</v>
      </c>
      <c r="BH68" s="6">
        <f t="shared" si="199"/>
        <v>0</v>
      </c>
      <c r="BI68" s="6">
        <f t="shared" si="200"/>
        <v>0</v>
      </c>
      <c r="BJ68" s="6">
        <f t="shared" si="201"/>
        <v>0</v>
      </c>
      <c r="BK68" s="8" t="s">
        <v>71</v>
      </c>
      <c r="BL68" s="6">
        <f t="shared" ref="BL68" si="1074">BV18</f>
        <v>0</v>
      </c>
      <c r="BM68" s="6">
        <f t="shared" ref="BM68" si="1075">BW18</f>
        <v>0</v>
      </c>
      <c r="BN68" s="6">
        <f t="shared" ref="BN68" si="1076">BX18</f>
        <v>0</v>
      </c>
      <c r="BO68" s="6">
        <f t="shared" ref="BO68" si="1077">BY18</f>
        <v>0</v>
      </c>
      <c r="BP68" s="6">
        <f t="shared" ref="BP68" si="1078">BZ18</f>
        <v>0</v>
      </c>
      <c r="BQ68" s="6">
        <f t="shared" ref="BQ68" si="1079">CA18</f>
        <v>0</v>
      </c>
      <c r="BR68" s="6">
        <f t="shared" ref="BR68" si="1080">CB18</f>
        <v>0</v>
      </c>
      <c r="BS68" s="6">
        <f t="shared" ref="BS68" si="1081">CC18</f>
        <v>0</v>
      </c>
      <c r="BT68" s="6">
        <f t="shared" ref="BT68" si="1082">CD18</f>
        <v>0</v>
      </c>
      <c r="BV68" s="6">
        <f t="shared" si="203"/>
        <v>0</v>
      </c>
      <c r="BW68" s="6">
        <f t="shared" si="204"/>
        <v>0</v>
      </c>
      <c r="BX68" s="6">
        <f t="shared" si="205"/>
        <v>0</v>
      </c>
      <c r="BY68" s="6">
        <f t="shared" si="206"/>
        <v>0</v>
      </c>
      <c r="BZ68" s="6">
        <f t="shared" si="207"/>
        <v>0</v>
      </c>
      <c r="CA68" s="6">
        <f t="shared" si="208"/>
        <v>0</v>
      </c>
      <c r="CB68" s="6">
        <f t="shared" si="209"/>
        <v>0</v>
      </c>
      <c r="CC68" s="6">
        <f t="shared" si="210"/>
        <v>6.3449831817920063E-2</v>
      </c>
      <c r="CD68" s="6">
        <f t="shared" si="211"/>
        <v>0.05</v>
      </c>
      <c r="CE68" s="8" t="s">
        <v>71</v>
      </c>
      <c r="CF68" s="6">
        <f t="shared" ref="CF68" si="1083">CP18</f>
        <v>0</v>
      </c>
      <c r="CG68" s="6">
        <f t="shared" ref="CG68" si="1084">CQ18</f>
        <v>0</v>
      </c>
      <c r="CH68" s="6">
        <f t="shared" ref="CH68" si="1085">CR18</f>
        <v>0.05</v>
      </c>
      <c r="CI68" s="6">
        <f t="shared" ref="CI68" si="1086">CS18</f>
        <v>0</v>
      </c>
      <c r="CJ68" s="6">
        <f t="shared" ref="CJ68" si="1087">CT18</f>
        <v>0</v>
      </c>
      <c r="CK68" s="6">
        <f t="shared" ref="CK68" si="1088">CU18</f>
        <v>0</v>
      </c>
      <c r="CL68" s="6">
        <f t="shared" ref="CL68" si="1089">CV18</f>
        <v>0</v>
      </c>
      <c r="CM68" s="6">
        <f t="shared" ref="CM68" si="1090">CW18</f>
        <v>0</v>
      </c>
      <c r="CN68" s="6">
        <f t="shared" ref="CN68" si="1091">CX18</f>
        <v>0</v>
      </c>
      <c r="CP68" s="6">
        <f t="shared" si="213"/>
        <v>0</v>
      </c>
      <c r="CQ68" s="6">
        <f t="shared" si="214"/>
        <v>0</v>
      </c>
      <c r="CR68" s="6">
        <f t="shared" si="215"/>
        <v>0.05</v>
      </c>
      <c r="CS68" s="6">
        <f t="shared" si="216"/>
        <v>0</v>
      </c>
      <c r="CT68" s="6">
        <f t="shared" si="217"/>
        <v>0</v>
      </c>
      <c r="CU68" s="6">
        <f t="shared" si="218"/>
        <v>0</v>
      </c>
      <c r="CV68" s="6">
        <f t="shared" si="219"/>
        <v>0</v>
      </c>
      <c r="CW68" s="6">
        <f t="shared" si="220"/>
        <v>0.12975308917746969</v>
      </c>
      <c r="CX68" s="6">
        <f t="shared" si="221"/>
        <v>5.2248982379831131E-2</v>
      </c>
      <c r="CY68" s="8" t="s">
        <v>71</v>
      </c>
      <c r="CZ68" s="6">
        <f t="shared" ref="CZ68" si="1092">DJ18</f>
        <v>0</v>
      </c>
      <c r="DA68" s="6">
        <f t="shared" ref="DA68" si="1093">DK18</f>
        <v>0</v>
      </c>
      <c r="DB68" s="6">
        <f t="shared" ref="DB68" si="1094">DL18</f>
        <v>8.3314218632841969E-2</v>
      </c>
      <c r="DC68" s="6">
        <f t="shared" ref="DC68" si="1095">DM18</f>
        <v>0</v>
      </c>
      <c r="DD68" s="6">
        <f t="shared" ref="DD68" si="1096">DN18</f>
        <v>0</v>
      </c>
      <c r="DE68" s="6">
        <f t="shared" ref="DE68" si="1097">DO18</f>
        <v>0</v>
      </c>
      <c r="DF68" s="6">
        <f t="shared" ref="DF68" si="1098">DP18</f>
        <v>0</v>
      </c>
      <c r="DG68" s="6">
        <f t="shared" ref="DG68" si="1099">DQ18</f>
        <v>0</v>
      </c>
      <c r="DH68" s="6">
        <f t="shared" ref="DH68" si="1100">DR18</f>
        <v>0</v>
      </c>
      <c r="DJ68" s="6">
        <f t="shared" si="223"/>
        <v>0</v>
      </c>
      <c r="DK68" s="6">
        <f t="shared" si="224"/>
        <v>0</v>
      </c>
      <c r="DL68" s="6">
        <f t="shared" si="225"/>
        <v>8.3314218632841969E-2</v>
      </c>
      <c r="DM68" s="6">
        <f t="shared" si="226"/>
        <v>0</v>
      </c>
      <c r="DN68" s="6">
        <f t="shared" si="227"/>
        <v>0</v>
      </c>
      <c r="DO68" s="6">
        <f t="shared" si="228"/>
        <v>0</v>
      </c>
      <c r="DP68" s="6">
        <f t="shared" si="229"/>
        <v>0</v>
      </c>
      <c r="DQ68" s="6">
        <f t="shared" si="230"/>
        <v>0.15916211699234667</v>
      </c>
      <c r="DR68" s="6">
        <f t="shared" si="231"/>
        <v>8.3713748832897922E-2</v>
      </c>
    </row>
    <row r="69" spans="1:122" x14ac:dyDescent="0.25">
      <c r="B69" s="21"/>
      <c r="C69" s="6"/>
      <c r="D69" s="6"/>
      <c r="E69" s="6"/>
      <c r="F69" s="6"/>
      <c r="G69" s="6"/>
      <c r="H69" s="6"/>
      <c r="I69" s="70"/>
      <c r="J69" s="70"/>
      <c r="K69" s="70"/>
      <c r="L69" s="21"/>
      <c r="M69" s="6"/>
      <c r="W69" s="8" t="s">
        <v>44</v>
      </c>
      <c r="X69" s="6">
        <f t="shared" ref="X69:AF69" si="1101">X19</f>
        <v>0</v>
      </c>
      <c r="Y69" s="6">
        <f t="shared" si="1101"/>
        <v>0</v>
      </c>
      <c r="Z69" s="6">
        <f t="shared" si="1101"/>
        <v>0</v>
      </c>
      <c r="AA69" s="6">
        <f t="shared" si="1101"/>
        <v>0</v>
      </c>
      <c r="AB69" s="6">
        <f t="shared" si="1101"/>
        <v>0</v>
      </c>
      <c r="AC69" s="6">
        <f t="shared" si="1101"/>
        <v>0</v>
      </c>
      <c r="AD69" s="6">
        <f t="shared" si="1101"/>
        <v>0</v>
      </c>
      <c r="AE69" s="6">
        <f t="shared" si="1101"/>
        <v>0</v>
      </c>
      <c r="AF69" s="6">
        <f t="shared" si="1101"/>
        <v>0</v>
      </c>
      <c r="AH69" s="6">
        <f t="shared" si="183"/>
        <v>0</v>
      </c>
      <c r="AI69" s="6">
        <f t="shared" si="184"/>
        <v>0</v>
      </c>
      <c r="AJ69" s="6">
        <f t="shared" si="185"/>
        <v>0</v>
      </c>
      <c r="AK69" s="6">
        <f t="shared" si="186"/>
        <v>0</v>
      </c>
      <c r="AL69" s="6">
        <f t="shared" si="187"/>
        <v>0</v>
      </c>
      <c r="AM69" s="6">
        <f t="shared" si="188"/>
        <v>0</v>
      </c>
      <c r="AN69" s="6">
        <f t="shared" si="189"/>
        <v>0</v>
      </c>
      <c r="AO69" s="6">
        <f t="shared" si="190"/>
        <v>0</v>
      </c>
      <c r="AP69" s="6">
        <f t="shared" si="191"/>
        <v>0</v>
      </c>
      <c r="AQ69" s="8" t="s">
        <v>44</v>
      </c>
      <c r="AR69" s="6">
        <f t="shared" ref="AR69:AZ69" si="1102">AR19</f>
        <v>0</v>
      </c>
      <c r="AS69" s="6">
        <f t="shared" si="1102"/>
        <v>0</v>
      </c>
      <c r="AT69" s="6">
        <f t="shared" si="1102"/>
        <v>0</v>
      </c>
      <c r="AU69" s="6">
        <f t="shared" si="1102"/>
        <v>0</v>
      </c>
      <c r="AV69" s="6">
        <f t="shared" si="1102"/>
        <v>0</v>
      </c>
      <c r="AW69" s="6">
        <f t="shared" si="1102"/>
        <v>0</v>
      </c>
      <c r="AX69" s="6">
        <f t="shared" si="1102"/>
        <v>0</v>
      </c>
      <c r="AY69" s="6">
        <f t="shared" si="1102"/>
        <v>0</v>
      </c>
      <c r="AZ69" s="6">
        <f t="shared" si="1102"/>
        <v>0</v>
      </c>
      <c r="BB69" s="6">
        <f t="shared" si="193"/>
        <v>0</v>
      </c>
      <c r="BC69" s="6">
        <f t="shared" si="194"/>
        <v>0</v>
      </c>
      <c r="BD69" s="6">
        <f t="shared" si="195"/>
        <v>0</v>
      </c>
      <c r="BE69" s="6">
        <f t="shared" si="196"/>
        <v>0</v>
      </c>
      <c r="BF69" s="6">
        <f t="shared" si="197"/>
        <v>0</v>
      </c>
      <c r="BG69" s="6">
        <f t="shared" si="198"/>
        <v>0</v>
      </c>
      <c r="BH69" s="6">
        <f t="shared" si="199"/>
        <v>0</v>
      </c>
      <c r="BI69" s="6">
        <f t="shared" si="200"/>
        <v>0</v>
      </c>
      <c r="BJ69" s="6">
        <f t="shared" si="201"/>
        <v>0</v>
      </c>
      <c r="BK69" s="8" t="s">
        <v>44</v>
      </c>
      <c r="BL69" s="6">
        <f t="shared" ref="BL69:BT69" si="1103">BL19</f>
        <v>0</v>
      </c>
      <c r="BM69" s="6">
        <f t="shared" si="1103"/>
        <v>0</v>
      </c>
      <c r="BN69" s="6">
        <f t="shared" si="1103"/>
        <v>0</v>
      </c>
      <c r="BO69" s="6">
        <f t="shared" si="1103"/>
        <v>0</v>
      </c>
      <c r="BP69" s="6">
        <f t="shared" si="1103"/>
        <v>0</v>
      </c>
      <c r="BQ69" s="6">
        <f t="shared" si="1103"/>
        <v>0</v>
      </c>
      <c r="BR69" s="6">
        <f t="shared" si="1103"/>
        <v>0</v>
      </c>
      <c r="BS69" s="6">
        <f t="shared" si="1103"/>
        <v>6.3449831817920063E-2</v>
      </c>
      <c r="BT69" s="6">
        <f t="shared" si="1103"/>
        <v>0.05</v>
      </c>
      <c r="BV69" s="6">
        <f t="shared" si="203"/>
        <v>0</v>
      </c>
      <c r="BW69" s="6">
        <f t="shared" si="204"/>
        <v>0</v>
      </c>
      <c r="BX69" s="6">
        <f t="shared" si="205"/>
        <v>0</v>
      </c>
      <c r="BY69" s="6">
        <f t="shared" si="206"/>
        <v>0</v>
      </c>
      <c r="BZ69" s="6">
        <f t="shared" si="207"/>
        <v>0</v>
      </c>
      <c r="CA69" s="6">
        <f t="shared" si="208"/>
        <v>0</v>
      </c>
      <c r="CB69" s="6">
        <f t="shared" si="209"/>
        <v>0</v>
      </c>
      <c r="CC69" s="6">
        <f t="shared" si="210"/>
        <v>6.3449831817920063E-2</v>
      </c>
      <c r="CD69" s="6">
        <f t="shared" si="211"/>
        <v>0.05</v>
      </c>
      <c r="CE69" s="8" t="s">
        <v>44</v>
      </c>
      <c r="CF69" s="6">
        <f t="shared" ref="CF69:CN69" si="1104">CF19</f>
        <v>0</v>
      </c>
      <c r="CG69" s="6">
        <f t="shared" si="1104"/>
        <v>0</v>
      </c>
      <c r="CH69" s="6">
        <f t="shared" si="1104"/>
        <v>0</v>
      </c>
      <c r="CI69" s="6">
        <f t="shared" si="1104"/>
        <v>0</v>
      </c>
      <c r="CJ69" s="6">
        <f t="shared" si="1104"/>
        <v>0</v>
      </c>
      <c r="CK69" s="6">
        <f t="shared" si="1104"/>
        <v>0</v>
      </c>
      <c r="CL69" s="6">
        <f t="shared" si="1104"/>
        <v>0</v>
      </c>
      <c r="CM69" s="6">
        <f t="shared" si="1104"/>
        <v>0.12975308917746969</v>
      </c>
      <c r="CN69" s="6">
        <f t="shared" si="1104"/>
        <v>5.2248982379831131E-2</v>
      </c>
      <c r="CP69" s="6">
        <f t="shared" si="213"/>
        <v>0</v>
      </c>
      <c r="CQ69" s="6">
        <f t="shared" si="214"/>
        <v>0</v>
      </c>
      <c r="CR69" s="6">
        <f t="shared" si="215"/>
        <v>0</v>
      </c>
      <c r="CS69" s="6">
        <f t="shared" si="216"/>
        <v>0</v>
      </c>
      <c r="CT69" s="6">
        <f t="shared" si="217"/>
        <v>0</v>
      </c>
      <c r="CU69" s="6">
        <f t="shared" si="218"/>
        <v>0</v>
      </c>
      <c r="CV69" s="6">
        <f t="shared" si="219"/>
        <v>0</v>
      </c>
      <c r="CW69" s="6">
        <f t="shared" si="220"/>
        <v>0.12975308917746969</v>
      </c>
      <c r="CX69" s="6">
        <f t="shared" si="221"/>
        <v>5.2248982379831131E-2</v>
      </c>
      <c r="CY69" s="8" t="s">
        <v>44</v>
      </c>
      <c r="CZ69" s="6">
        <f t="shared" ref="CZ69:DH69" si="1105">CZ19</f>
        <v>0</v>
      </c>
      <c r="DA69" s="6">
        <f t="shared" si="1105"/>
        <v>0</v>
      </c>
      <c r="DB69" s="6">
        <f t="shared" si="1105"/>
        <v>0</v>
      </c>
      <c r="DC69" s="6">
        <f t="shared" si="1105"/>
        <v>0</v>
      </c>
      <c r="DD69" s="6">
        <f t="shared" si="1105"/>
        <v>0</v>
      </c>
      <c r="DE69" s="6">
        <f t="shared" si="1105"/>
        <v>0</v>
      </c>
      <c r="DF69" s="6">
        <f t="shared" si="1105"/>
        <v>0</v>
      </c>
      <c r="DG69" s="6">
        <f t="shared" si="1105"/>
        <v>0.15916211699234667</v>
      </c>
      <c r="DH69" s="6">
        <f t="shared" si="1105"/>
        <v>8.3713748832897922E-2</v>
      </c>
      <c r="DJ69" s="6">
        <f t="shared" si="223"/>
        <v>0</v>
      </c>
      <c r="DK69" s="6">
        <f t="shared" si="224"/>
        <v>0</v>
      </c>
      <c r="DL69" s="6">
        <f t="shared" si="225"/>
        <v>0</v>
      </c>
      <c r="DM69" s="6">
        <f t="shared" si="226"/>
        <v>0</v>
      </c>
      <c r="DN69" s="6">
        <f t="shared" si="227"/>
        <v>0</v>
      </c>
      <c r="DO69" s="6">
        <f t="shared" si="228"/>
        <v>0</v>
      </c>
      <c r="DP69" s="6">
        <f t="shared" si="229"/>
        <v>0</v>
      </c>
      <c r="DQ69" s="6">
        <f t="shared" si="230"/>
        <v>0.15916211699234667</v>
      </c>
      <c r="DR69" s="6">
        <f t="shared" si="231"/>
        <v>8.3713748832897922E-2</v>
      </c>
    </row>
    <row r="70" spans="1:122" x14ac:dyDescent="0.25">
      <c r="B70" s="21"/>
      <c r="C70" s="6"/>
      <c r="D70" s="6"/>
      <c r="E70" s="6"/>
      <c r="F70" s="6"/>
      <c r="G70" s="6"/>
      <c r="H70" s="6"/>
      <c r="I70" s="70"/>
      <c r="J70" s="70"/>
      <c r="K70" s="70"/>
      <c r="L70" s="21"/>
      <c r="M70" s="6"/>
      <c r="W70" s="8" t="s">
        <v>72</v>
      </c>
      <c r="X70" s="6">
        <f t="shared" ref="X70" si="1106">AH19</f>
        <v>0</v>
      </c>
      <c r="Y70" s="6">
        <f t="shared" ref="Y70" si="1107">AI19</f>
        <v>0</v>
      </c>
      <c r="Z70" s="6">
        <f t="shared" ref="Z70" si="1108">AJ19</f>
        <v>0</v>
      </c>
      <c r="AA70" s="6">
        <f t="shared" ref="AA70" si="1109">AK19</f>
        <v>0</v>
      </c>
      <c r="AB70" s="6">
        <f t="shared" ref="AB70" si="1110">AL19</f>
        <v>0</v>
      </c>
      <c r="AC70" s="6">
        <f t="shared" ref="AC70" si="1111">AM19</f>
        <v>0</v>
      </c>
      <c r="AD70" s="6">
        <f t="shared" ref="AD70" si="1112">AN19</f>
        <v>0</v>
      </c>
      <c r="AE70" s="6">
        <f t="shared" ref="AE70" si="1113">AO19</f>
        <v>0</v>
      </c>
      <c r="AF70" s="6">
        <f t="shared" ref="AF70" si="1114">AP19</f>
        <v>0</v>
      </c>
      <c r="AH70" s="6">
        <f t="shared" si="183"/>
        <v>0.19775735213520809</v>
      </c>
      <c r="AI70" s="6">
        <f t="shared" si="184"/>
        <v>0.05</v>
      </c>
      <c r="AJ70" s="6">
        <f t="shared" si="185"/>
        <v>0</v>
      </c>
      <c r="AK70" s="6">
        <f t="shared" si="186"/>
        <v>0.12291743108868193</v>
      </c>
      <c r="AL70" s="6">
        <f t="shared" si="187"/>
        <v>0</v>
      </c>
      <c r="AM70" s="6">
        <f t="shared" si="188"/>
        <v>0</v>
      </c>
      <c r="AN70" s="6">
        <f t="shared" si="189"/>
        <v>0</v>
      </c>
      <c r="AO70" s="6">
        <f t="shared" si="190"/>
        <v>0</v>
      </c>
      <c r="AP70" s="6">
        <f t="shared" si="191"/>
        <v>0.05</v>
      </c>
      <c r="AQ70" s="8" t="s">
        <v>72</v>
      </c>
      <c r="AR70" s="6">
        <f t="shared" ref="AR70" si="1115">BB19</f>
        <v>0</v>
      </c>
      <c r="AS70" s="6">
        <f t="shared" ref="AS70" si="1116">BC19</f>
        <v>0</v>
      </c>
      <c r="AT70" s="6">
        <f t="shared" ref="AT70" si="1117">BD19</f>
        <v>0</v>
      </c>
      <c r="AU70" s="6">
        <f t="shared" ref="AU70" si="1118">BE19</f>
        <v>0</v>
      </c>
      <c r="AV70" s="6">
        <f t="shared" ref="AV70" si="1119">BF19</f>
        <v>0</v>
      </c>
      <c r="AW70" s="6">
        <f t="shared" ref="AW70" si="1120">BG19</f>
        <v>0</v>
      </c>
      <c r="AX70" s="6">
        <f t="shared" ref="AX70" si="1121">BH19</f>
        <v>0</v>
      </c>
      <c r="AY70" s="6">
        <f t="shared" ref="AY70" si="1122">BI19</f>
        <v>0</v>
      </c>
      <c r="AZ70" s="6">
        <f t="shared" ref="AZ70" si="1123">BJ19</f>
        <v>0</v>
      </c>
      <c r="BB70" s="6">
        <f t="shared" si="193"/>
        <v>0.29914864987123041</v>
      </c>
      <c r="BC70" s="6">
        <f t="shared" si="194"/>
        <v>0.12931354706091261</v>
      </c>
      <c r="BD70" s="6">
        <f t="shared" si="195"/>
        <v>0.05</v>
      </c>
      <c r="BE70" s="6">
        <f t="shared" si="196"/>
        <v>0.34341672754507235</v>
      </c>
      <c r="BF70" s="6">
        <f t="shared" si="197"/>
        <v>0</v>
      </c>
      <c r="BG70" s="6">
        <f t="shared" si="198"/>
        <v>0.05</v>
      </c>
      <c r="BH70" s="6">
        <f t="shared" si="199"/>
        <v>0</v>
      </c>
      <c r="BI70" s="6">
        <f t="shared" si="200"/>
        <v>0</v>
      </c>
      <c r="BJ70" s="6">
        <f t="shared" si="201"/>
        <v>6.0827768171713884E-2</v>
      </c>
      <c r="BK70" s="8" t="s">
        <v>72</v>
      </c>
      <c r="BL70" s="6">
        <f t="shared" ref="BL70" si="1124">BV19</f>
        <v>0</v>
      </c>
      <c r="BM70" s="6">
        <f t="shared" ref="BM70" si="1125">BW19</f>
        <v>0</v>
      </c>
      <c r="BN70" s="6">
        <f t="shared" ref="BN70" si="1126">BX19</f>
        <v>0</v>
      </c>
      <c r="BO70" s="6">
        <f t="shared" ref="BO70" si="1127">BY19</f>
        <v>0</v>
      </c>
      <c r="BP70" s="6">
        <f t="shared" ref="BP70" si="1128">BZ19</f>
        <v>0</v>
      </c>
      <c r="BQ70" s="6">
        <f t="shared" ref="BQ70" si="1129">CA19</f>
        <v>0</v>
      </c>
      <c r="BR70" s="6">
        <f t="shared" ref="BR70" si="1130">CB19</f>
        <v>0</v>
      </c>
      <c r="BS70" s="6">
        <f t="shared" ref="BS70" si="1131">CC19</f>
        <v>0</v>
      </c>
      <c r="BT70" s="6">
        <f t="shared" ref="BT70" si="1132">CD19</f>
        <v>0</v>
      </c>
      <c r="BV70" s="6">
        <f t="shared" si="203"/>
        <v>0.31130022568686577</v>
      </c>
      <c r="BW70" s="6">
        <f t="shared" si="204"/>
        <v>0.15933530861247316</v>
      </c>
      <c r="BX70" s="6">
        <f t="shared" si="205"/>
        <v>0.13519241331861373</v>
      </c>
      <c r="BY70" s="6">
        <f t="shared" si="206"/>
        <v>0.38107269114279296</v>
      </c>
      <c r="BZ70" s="6">
        <f t="shared" si="207"/>
        <v>0.05</v>
      </c>
      <c r="CA70" s="6">
        <f t="shared" si="208"/>
        <v>0.23576029689350658</v>
      </c>
      <c r="CB70" s="6">
        <f t="shared" si="209"/>
        <v>0.05</v>
      </c>
      <c r="CC70" s="6">
        <f t="shared" si="210"/>
        <v>0</v>
      </c>
      <c r="CD70" s="6">
        <f t="shared" si="211"/>
        <v>9.524289890832531E-2</v>
      </c>
      <c r="CE70" s="8" t="s">
        <v>72</v>
      </c>
      <c r="CF70" s="6">
        <f t="shared" ref="CF70" si="1133">CP19</f>
        <v>0</v>
      </c>
      <c r="CG70" s="6">
        <f t="shared" ref="CG70" si="1134">CQ19</f>
        <v>0</v>
      </c>
      <c r="CH70" s="6">
        <f t="shared" ref="CH70" si="1135">CR19</f>
        <v>0</v>
      </c>
      <c r="CI70" s="6">
        <f t="shared" ref="CI70" si="1136">CS19</f>
        <v>0</v>
      </c>
      <c r="CJ70" s="6">
        <f t="shared" ref="CJ70" si="1137">CT19</f>
        <v>0</v>
      </c>
      <c r="CK70" s="6">
        <f t="shared" ref="CK70" si="1138">CU19</f>
        <v>0</v>
      </c>
      <c r="CL70" s="6">
        <f t="shared" ref="CL70" si="1139">CV19</f>
        <v>0</v>
      </c>
      <c r="CM70" s="6">
        <f t="shared" ref="CM70" si="1140">CW19</f>
        <v>0</v>
      </c>
      <c r="CN70" s="6">
        <f t="shared" ref="CN70" si="1141">CX19</f>
        <v>0</v>
      </c>
      <c r="CP70" s="6">
        <f t="shared" si="213"/>
        <v>0.3590442803348885</v>
      </c>
      <c r="CQ70" s="6">
        <f t="shared" si="214"/>
        <v>0.16260726418730975</v>
      </c>
      <c r="CR70" s="6">
        <f t="shared" si="215"/>
        <v>0.17846249403423228</v>
      </c>
      <c r="CS70" s="6">
        <f t="shared" si="216"/>
        <v>0.41493036814219081</v>
      </c>
      <c r="CT70" s="6">
        <f t="shared" si="217"/>
        <v>0.05</v>
      </c>
      <c r="CU70" s="6">
        <f t="shared" si="218"/>
        <v>0.26145373940669109</v>
      </c>
      <c r="CV70" s="6">
        <f t="shared" si="219"/>
        <v>7.4636586385829304E-2</v>
      </c>
      <c r="CW70" s="6">
        <f t="shared" si="220"/>
        <v>0</v>
      </c>
      <c r="CX70" s="6">
        <f t="shared" si="221"/>
        <v>0.1183369756557726</v>
      </c>
      <c r="CY70" s="8" t="s">
        <v>72</v>
      </c>
      <c r="CZ70" s="6">
        <f t="shared" ref="CZ70" si="1142">DJ19</f>
        <v>0</v>
      </c>
      <c r="DA70" s="6">
        <f t="shared" ref="DA70" si="1143">DK19</f>
        <v>0</v>
      </c>
      <c r="DB70" s="6">
        <f t="shared" ref="DB70" si="1144">DL19</f>
        <v>0</v>
      </c>
      <c r="DC70" s="6">
        <f t="shared" ref="DC70" si="1145">DM19</f>
        <v>0</v>
      </c>
      <c r="DD70" s="6">
        <f t="shared" ref="DD70" si="1146">DN19</f>
        <v>0</v>
      </c>
      <c r="DE70" s="6">
        <f t="shared" ref="DE70" si="1147">DO19</f>
        <v>0</v>
      </c>
      <c r="DF70" s="6">
        <f t="shared" ref="DF70" si="1148">DP19</f>
        <v>0</v>
      </c>
      <c r="DG70" s="6">
        <f t="shared" ref="DG70" si="1149">DQ19</f>
        <v>0</v>
      </c>
      <c r="DH70" s="6">
        <f t="shared" ref="DH70" si="1150">DR19</f>
        <v>0</v>
      </c>
      <c r="DJ70" s="6">
        <f t="shared" si="223"/>
        <v>0.37901149986048954</v>
      </c>
      <c r="DK70" s="6">
        <f t="shared" si="224"/>
        <v>0.16896703634883073</v>
      </c>
      <c r="DL70" s="6">
        <f t="shared" si="225"/>
        <v>0.18985677227148132</v>
      </c>
      <c r="DM70" s="6">
        <f t="shared" si="226"/>
        <v>0.41960081524656284</v>
      </c>
      <c r="DN70" s="6">
        <f t="shared" si="227"/>
        <v>0.05</v>
      </c>
      <c r="DO70" s="6">
        <f t="shared" si="228"/>
        <v>0.26615773398678555</v>
      </c>
      <c r="DP70" s="6">
        <f t="shared" si="229"/>
        <v>0.11001230482816673</v>
      </c>
      <c r="DQ70" s="6">
        <f t="shared" si="230"/>
        <v>0</v>
      </c>
      <c r="DR70" s="6">
        <f t="shared" si="231"/>
        <v>0.1451575465806377</v>
      </c>
    </row>
    <row r="71" spans="1:122" x14ac:dyDescent="0.25">
      <c r="B71" s="21"/>
      <c r="C71" s="6"/>
      <c r="D71" s="6"/>
      <c r="E71" s="6"/>
      <c r="F71" s="6"/>
      <c r="G71" s="6"/>
      <c r="H71" s="6"/>
      <c r="I71" s="70"/>
      <c r="J71" s="70"/>
      <c r="K71" s="70"/>
      <c r="L71" s="21"/>
      <c r="M71" s="6"/>
      <c r="W71" s="8" t="s">
        <v>45</v>
      </c>
      <c r="X71" s="6">
        <f t="shared" ref="X71:AF71" si="1151">X20</f>
        <v>0.19775735213520809</v>
      </c>
      <c r="Y71" s="6">
        <f t="shared" si="1151"/>
        <v>0.05</v>
      </c>
      <c r="Z71" s="6">
        <f t="shared" si="1151"/>
        <v>0</v>
      </c>
      <c r="AA71" s="6">
        <f t="shared" si="1151"/>
        <v>0.12291743108868193</v>
      </c>
      <c r="AB71" s="6">
        <f t="shared" si="1151"/>
        <v>0</v>
      </c>
      <c r="AC71" s="6">
        <f t="shared" si="1151"/>
        <v>0</v>
      </c>
      <c r="AD71" s="6">
        <f t="shared" si="1151"/>
        <v>0</v>
      </c>
      <c r="AE71" s="6">
        <f t="shared" si="1151"/>
        <v>0</v>
      </c>
      <c r="AF71" s="6">
        <f t="shared" si="1151"/>
        <v>0.05</v>
      </c>
      <c r="AH71" s="6">
        <f t="shared" si="183"/>
        <v>0.19775735213520809</v>
      </c>
      <c r="AI71" s="6">
        <f t="shared" si="184"/>
        <v>0.05</v>
      </c>
      <c r="AJ71" s="6">
        <f t="shared" si="185"/>
        <v>0</v>
      </c>
      <c r="AK71" s="6">
        <f t="shared" si="186"/>
        <v>0.12291743108868193</v>
      </c>
      <c r="AL71" s="6">
        <f t="shared" si="187"/>
        <v>0</v>
      </c>
      <c r="AM71" s="6">
        <f t="shared" si="188"/>
        <v>0</v>
      </c>
      <c r="AN71" s="6">
        <f t="shared" si="189"/>
        <v>0</v>
      </c>
      <c r="AO71" s="6">
        <f t="shared" si="190"/>
        <v>0</v>
      </c>
      <c r="AP71" s="6">
        <f t="shared" si="191"/>
        <v>0.05</v>
      </c>
      <c r="AQ71" s="8" t="s">
        <v>45</v>
      </c>
      <c r="AR71" s="6">
        <f t="shared" ref="AR71:AZ71" si="1152">AR20</f>
        <v>0.29914864987123041</v>
      </c>
      <c r="AS71" s="6">
        <f t="shared" si="1152"/>
        <v>0.12931354706091261</v>
      </c>
      <c r="AT71" s="6">
        <f t="shared" si="1152"/>
        <v>0.05</v>
      </c>
      <c r="AU71" s="6">
        <f t="shared" si="1152"/>
        <v>0.34341672754507235</v>
      </c>
      <c r="AV71" s="6">
        <f t="shared" si="1152"/>
        <v>0</v>
      </c>
      <c r="AW71" s="6">
        <f t="shared" si="1152"/>
        <v>0.05</v>
      </c>
      <c r="AX71" s="6">
        <f t="shared" si="1152"/>
        <v>0</v>
      </c>
      <c r="AY71" s="6">
        <f t="shared" si="1152"/>
        <v>0</v>
      </c>
      <c r="AZ71" s="6">
        <f t="shared" si="1152"/>
        <v>6.0827768171713884E-2</v>
      </c>
      <c r="BB71" s="6">
        <f t="shared" si="193"/>
        <v>0.29914864987123041</v>
      </c>
      <c r="BC71" s="6">
        <f t="shared" si="194"/>
        <v>0.12931354706091261</v>
      </c>
      <c r="BD71" s="6">
        <f t="shared" si="195"/>
        <v>0.05</v>
      </c>
      <c r="BE71" s="6">
        <f t="shared" si="196"/>
        <v>0.34341672754507235</v>
      </c>
      <c r="BF71" s="6">
        <f t="shared" si="197"/>
        <v>0</v>
      </c>
      <c r="BG71" s="6">
        <f t="shared" si="198"/>
        <v>0.05</v>
      </c>
      <c r="BH71" s="6">
        <f t="shared" si="199"/>
        <v>0</v>
      </c>
      <c r="BI71" s="6">
        <f t="shared" si="200"/>
        <v>0</v>
      </c>
      <c r="BJ71" s="6">
        <f t="shared" si="201"/>
        <v>6.0827768171713884E-2</v>
      </c>
      <c r="BK71" s="8" t="s">
        <v>45</v>
      </c>
      <c r="BL71" s="6">
        <f t="shared" ref="BL71:BT71" si="1153">BL20</f>
        <v>0.31130022568686577</v>
      </c>
      <c r="BM71" s="6">
        <f t="shared" si="1153"/>
        <v>0.15933530861247316</v>
      </c>
      <c r="BN71" s="6">
        <f t="shared" si="1153"/>
        <v>0.13519241331861373</v>
      </c>
      <c r="BO71" s="6">
        <f t="shared" si="1153"/>
        <v>0.38107269114279296</v>
      </c>
      <c r="BP71" s="6">
        <f t="shared" si="1153"/>
        <v>0.05</v>
      </c>
      <c r="BQ71" s="6">
        <f t="shared" si="1153"/>
        <v>0.23576029689350658</v>
      </c>
      <c r="BR71" s="6">
        <f t="shared" si="1153"/>
        <v>0.05</v>
      </c>
      <c r="BS71" s="6">
        <f t="shared" si="1153"/>
        <v>0</v>
      </c>
      <c r="BT71" s="6">
        <f t="shared" si="1153"/>
        <v>9.524289890832531E-2</v>
      </c>
      <c r="BV71" s="6">
        <f t="shared" si="203"/>
        <v>0.31130022568686577</v>
      </c>
      <c r="BW71" s="6">
        <f t="shared" si="204"/>
        <v>0.15933530861247316</v>
      </c>
      <c r="BX71" s="6">
        <f t="shared" si="205"/>
        <v>0.13519241331861373</v>
      </c>
      <c r="BY71" s="6">
        <f t="shared" si="206"/>
        <v>0.38107269114279296</v>
      </c>
      <c r="BZ71" s="6">
        <f t="shared" si="207"/>
        <v>0.05</v>
      </c>
      <c r="CA71" s="6">
        <f t="shared" si="208"/>
        <v>0.23576029689350658</v>
      </c>
      <c r="CB71" s="6">
        <f t="shared" si="209"/>
        <v>0.05</v>
      </c>
      <c r="CC71" s="6">
        <f t="shared" si="210"/>
        <v>0</v>
      </c>
      <c r="CD71" s="6">
        <f t="shared" si="211"/>
        <v>9.524289890832531E-2</v>
      </c>
      <c r="CE71" s="8" t="s">
        <v>45</v>
      </c>
      <c r="CF71" s="6">
        <f t="shared" ref="CF71:CN71" si="1154">CF20</f>
        <v>0.3590442803348885</v>
      </c>
      <c r="CG71" s="6">
        <f t="shared" si="1154"/>
        <v>0.16260726418730975</v>
      </c>
      <c r="CH71" s="6">
        <f t="shared" si="1154"/>
        <v>0.17846249403423228</v>
      </c>
      <c r="CI71" s="6">
        <f t="shared" si="1154"/>
        <v>0.41493036814219081</v>
      </c>
      <c r="CJ71" s="6">
        <f t="shared" si="1154"/>
        <v>0.05</v>
      </c>
      <c r="CK71" s="6">
        <f t="shared" si="1154"/>
        <v>0.26145373940669109</v>
      </c>
      <c r="CL71" s="6">
        <f t="shared" si="1154"/>
        <v>7.4636586385829304E-2</v>
      </c>
      <c r="CM71" s="6">
        <f t="shared" si="1154"/>
        <v>0</v>
      </c>
      <c r="CN71" s="6">
        <f t="shared" si="1154"/>
        <v>0.1183369756557726</v>
      </c>
      <c r="CP71" s="6">
        <f t="shared" si="213"/>
        <v>0.3590442803348885</v>
      </c>
      <c r="CQ71" s="6">
        <f t="shared" si="214"/>
        <v>0.16260726418730975</v>
      </c>
      <c r="CR71" s="6">
        <f t="shared" si="215"/>
        <v>0.17846249403423228</v>
      </c>
      <c r="CS71" s="6">
        <f t="shared" si="216"/>
        <v>0.41493036814219081</v>
      </c>
      <c r="CT71" s="6">
        <f t="shared" si="217"/>
        <v>0.05</v>
      </c>
      <c r="CU71" s="6">
        <f t="shared" si="218"/>
        <v>0.26145373940669109</v>
      </c>
      <c r="CV71" s="6">
        <f t="shared" si="219"/>
        <v>7.4636586385829304E-2</v>
      </c>
      <c r="CW71" s="6">
        <f t="shared" si="220"/>
        <v>0</v>
      </c>
      <c r="CX71" s="6">
        <f t="shared" si="221"/>
        <v>0.1183369756557726</v>
      </c>
      <c r="CY71" s="8" t="s">
        <v>45</v>
      </c>
      <c r="CZ71" s="6">
        <f t="shared" ref="CZ71:DH71" si="1155">CZ20</f>
        <v>0.37901149986048954</v>
      </c>
      <c r="DA71" s="6">
        <f t="shared" si="1155"/>
        <v>0.16896703634883073</v>
      </c>
      <c r="DB71" s="6">
        <f t="shared" si="1155"/>
        <v>0.18985677227148132</v>
      </c>
      <c r="DC71" s="6">
        <f t="shared" si="1155"/>
        <v>0.41960081524656284</v>
      </c>
      <c r="DD71" s="6">
        <f t="shared" si="1155"/>
        <v>0.05</v>
      </c>
      <c r="DE71" s="6">
        <f t="shared" si="1155"/>
        <v>0.26615773398678555</v>
      </c>
      <c r="DF71" s="6">
        <f t="shared" si="1155"/>
        <v>0.11001230482816673</v>
      </c>
      <c r="DG71" s="6">
        <f t="shared" si="1155"/>
        <v>0</v>
      </c>
      <c r="DH71" s="6">
        <f t="shared" si="1155"/>
        <v>0.1451575465806377</v>
      </c>
      <c r="DJ71" s="6">
        <f t="shared" si="223"/>
        <v>0.37901149986048954</v>
      </c>
      <c r="DK71" s="6">
        <f t="shared" si="224"/>
        <v>0.16896703634883073</v>
      </c>
      <c r="DL71" s="6">
        <f t="shared" si="225"/>
        <v>0.18985677227148132</v>
      </c>
      <c r="DM71" s="6">
        <f t="shared" si="226"/>
        <v>0.41960081524656284</v>
      </c>
      <c r="DN71" s="6">
        <f t="shared" si="227"/>
        <v>0.05</v>
      </c>
      <c r="DO71" s="6">
        <f t="shared" si="228"/>
        <v>0.26615773398678555</v>
      </c>
      <c r="DP71" s="6">
        <f t="shared" si="229"/>
        <v>0.11001230482816673</v>
      </c>
      <c r="DQ71" s="6">
        <f t="shared" si="230"/>
        <v>0</v>
      </c>
      <c r="DR71" s="6">
        <f t="shared" si="231"/>
        <v>0.1451575465806377</v>
      </c>
    </row>
    <row r="72" spans="1:122" x14ac:dyDescent="0.25">
      <c r="B72" s="21"/>
      <c r="C72" s="6"/>
      <c r="D72" s="6"/>
      <c r="E72" s="6"/>
      <c r="F72" s="6"/>
      <c r="G72" s="6"/>
      <c r="H72" s="6"/>
      <c r="I72" s="70"/>
      <c r="J72" s="70"/>
      <c r="K72" s="70"/>
      <c r="L72" s="21"/>
      <c r="M72" s="6"/>
      <c r="W72" s="8" t="s">
        <v>73</v>
      </c>
      <c r="X72" s="6">
        <f t="shared" ref="X72" si="1156">AH20</f>
        <v>0</v>
      </c>
      <c r="Y72" s="6">
        <f t="shared" ref="Y72" si="1157">AI20</f>
        <v>0</v>
      </c>
      <c r="Z72" s="6">
        <f t="shared" ref="Z72" si="1158">AJ20</f>
        <v>0</v>
      </c>
      <c r="AA72" s="6">
        <f t="shared" ref="AA72" si="1159">AK20</f>
        <v>0</v>
      </c>
      <c r="AB72" s="6">
        <f t="shared" ref="AB72" si="1160">AL20</f>
        <v>0</v>
      </c>
      <c r="AC72" s="6">
        <f t="shared" ref="AC72" si="1161">AM20</f>
        <v>0</v>
      </c>
      <c r="AD72" s="6">
        <f t="shared" ref="AD72" si="1162">AN20</f>
        <v>0</v>
      </c>
      <c r="AE72" s="6">
        <f t="shared" ref="AE72" si="1163">AO20</f>
        <v>0</v>
      </c>
      <c r="AF72" s="6">
        <f t="shared" ref="AF72" si="1164">AP20</f>
        <v>0</v>
      </c>
      <c r="AH72" s="6">
        <f t="shared" si="183"/>
        <v>0</v>
      </c>
      <c r="AI72" s="6">
        <f t="shared" si="184"/>
        <v>0</v>
      </c>
      <c r="AJ72" s="6">
        <f t="shared" si="185"/>
        <v>0</v>
      </c>
      <c r="AK72" s="6">
        <f t="shared" si="186"/>
        <v>0</v>
      </c>
      <c r="AL72" s="6">
        <f t="shared" si="187"/>
        <v>0</v>
      </c>
      <c r="AM72" s="6">
        <f t="shared" si="188"/>
        <v>0</v>
      </c>
      <c r="AN72" s="6">
        <f t="shared" si="189"/>
        <v>0</v>
      </c>
      <c r="AO72" s="6">
        <f t="shared" si="190"/>
        <v>0</v>
      </c>
      <c r="AP72" s="6">
        <f t="shared" si="191"/>
        <v>0</v>
      </c>
      <c r="AQ72" s="8" t="s">
        <v>73</v>
      </c>
      <c r="AR72" s="6">
        <f t="shared" ref="AR72" si="1165">BB20</f>
        <v>0</v>
      </c>
      <c r="AS72" s="6">
        <f t="shared" ref="AS72" si="1166">BC20</f>
        <v>0</v>
      </c>
      <c r="AT72" s="6">
        <f t="shared" ref="AT72" si="1167">BD20</f>
        <v>0</v>
      </c>
      <c r="AU72" s="6">
        <f t="shared" ref="AU72" si="1168">BE20</f>
        <v>0</v>
      </c>
      <c r="AV72" s="6">
        <f t="shared" ref="AV72" si="1169">BF20</f>
        <v>0</v>
      </c>
      <c r="AW72" s="6">
        <f t="shared" ref="AW72" si="1170">BG20</f>
        <v>0</v>
      </c>
      <c r="AX72" s="6">
        <f t="shared" ref="AX72" si="1171">BH20</f>
        <v>0</v>
      </c>
      <c r="AY72" s="6">
        <f t="shared" ref="AY72" si="1172">BI20</f>
        <v>0</v>
      </c>
      <c r="AZ72" s="6">
        <f t="shared" ref="AZ72" si="1173">BJ20</f>
        <v>0</v>
      </c>
      <c r="BB72" s="6">
        <f t="shared" si="193"/>
        <v>0</v>
      </c>
      <c r="BC72" s="6">
        <f t="shared" si="194"/>
        <v>0</v>
      </c>
      <c r="BD72" s="6">
        <f t="shared" si="195"/>
        <v>0</v>
      </c>
      <c r="BE72" s="6">
        <f t="shared" si="196"/>
        <v>0</v>
      </c>
      <c r="BF72" s="6">
        <f t="shared" si="197"/>
        <v>0</v>
      </c>
      <c r="BG72" s="6">
        <f t="shared" si="198"/>
        <v>0</v>
      </c>
      <c r="BH72" s="6">
        <f t="shared" si="199"/>
        <v>0</v>
      </c>
      <c r="BI72" s="6">
        <f t="shared" si="200"/>
        <v>0</v>
      </c>
      <c r="BJ72" s="6">
        <f t="shared" si="201"/>
        <v>0</v>
      </c>
      <c r="BK72" s="8" t="s">
        <v>73</v>
      </c>
      <c r="BL72" s="6">
        <f t="shared" ref="BL72" si="1174">BV20</f>
        <v>0</v>
      </c>
      <c r="BM72" s="6">
        <f t="shared" ref="BM72" si="1175">BW20</f>
        <v>0</v>
      </c>
      <c r="BN72" s="6">
        <f t="shared" ref="BN72" si="1176">BX20</f>
        <v>0</v>
      </c>
      <c r="BO72" s="6">
        <f t="shared" ref="BO72" si="1177">BY20</f>
        <v>0</v>
      </c>
      <c r="BP72" s="6">
        <f t="shared" ref="BP72" si="1178">BZ20</f>
        <v>0</v>
      </c>
      <c r="BQ72" s="6">
        <f t="shared" ref="BQ72" si="1179">CA20</f>
        <v>0</v>
      </c>
      <c r="BR72" s="6">
        <f t="shared" ref="BR72" si="1180">CB20</f>
        <v>0</v>
      </c>
      <c r="BS72" s="6">
        <f t="shared" ref="BS72" si="1181">CC20</f>
        <v>0</v>
      </c>
      <c r="BT72" s="6">
        <f t="shared" ref="BT72" si="1182">CD20</f>
        <v>0</v>
      </c>
      <c r="BV72" s="6">
        <f t="shared" si="203"/>
        <v>0</v>
      </c>
      <c r="BW72" s="6">
        <f t="shared" si="204"/>
        <v>0</v>
      </c>
      <c r="BX72" s="6">
        <f t="shared" si="205"/>
        <v>0</v>
      </c>
      <c r="BY72" s="6">
        <f t="shared" si="206"/>
        <v>0</v>
      </c>
      <c r="BZ72" s="6">
        <f t="shared" si="207"/>
        <v>0.05</v>
      </c>
      <c r="CA72" s="6">
        <f t="shared" si="208"/>
        <v>0</v>
      </c>
      <c r="CB72" s="6">
        <f t="shared" si="209"/>
        <v>0</v>
      </c>
      <c r="CC72" s="6">
        <f t="shared" si="210"/>
        <v>0</v>
      </c>
      <c r="CD72" s="6">
        <f t="shared" si="211"/>
        <v>0</v>
      </c>
      <c r="CE72" s="8" t="s">
        <v>73</v>
      </c>
      <c r="CF72" s="6">
        <f t="shared" ref="CF72" si="1183">CP20</f>
        <v>0</v>
      </c>
      <c r="CG72" s="6">
        <f t="shared" ref="CG72" si="1184">CQ20</f>
        <v>0</v>
      </c>
      <c r="CH72" s="6">
        <f t="shared" ref="CH72" si="1185">CR20</f>
        <v>0</v>
      </c>
      <c r="CI72" s="6">
        <f t="shared" ref="CI72" si="1186">CS20</f>
        <v>0</v>
      </c>
      <c r="CJ72" s="6">
        <f t="shared" ref="CJ72" si="1187">CT20</f>
        <v>0</v>
      </c>
      <c r="CK72" s="6">
        <f t="shared" ref="CK72" si="1188">CU20</f>
        <v>0</v>
      </c>
      <c r="CL72" s="6">
        <f t="shared" ref="CL72" si="1189">CV20</f>
        <v>0</v>
      </c>
      <c r="CM72" s="6">
        <f t="shared" ref="CM72" si="1190">CW20</f>
        <v>0</v>
      </c>
      <c r="CN72" s="6">
        <f t="shared" ref="CN72" si="1191">CX20</f>
        <v>0</v>
      </c>
      <c r="CP72" s="6">
        <f t="shared" si="213"/>
        <v>0</v>
      </c>
      <c r="CQ72" s="6">
        <f t="shared" si="214"/>
        <v>0</v>
      </c>
      <c r="CR72" s="6">
        <f t="shared" si="215"/>
        <v>0</v>
      </c>
      <c r="CS72" s="6">
        <f t="shared" si="216"/>
        <v>0</v>
      </c>
      <c r="CT72" s="6">
        <f t="shared" si="217"/>
        <v>0.05</v>
      </c>
      <c r="CU72" s="6">
        <f t="shared" si="218"/>
        <v>0</v>
      </c>
      <c r="CV72" s="6">
        <f t="shared" si="219"/>
        <v>0</v>
      </c>
      <c r="CW72" s="6">
        <f t="shared" si="220"/>
        <v>0</v>
      </c>
      <c r="CX72" s="6">
        <f t="shared" si="221"/>
        <v>0</v>
      </c>
      <c r="CY72" s="8" t="s">
        <v>73</v>
      </c>
      <c r="CZ72" s="6">
        <f t="shared" ref="CZ72" si="1192">DJ20</f>
        <v>0</v>
      </c>
      <c r="DA72" s="6">
        <f t="shared" ref="DA72" si="1193">DK20</f>
        <v>0</v>
      </c>
      <c r="DB72" s="6">
        <f t="shared" ref="DB72" si="1194">DL20</f>
        <v>0</v>
      </c>
      <c r="DC72" s="6">
        <f t="shared" ref="DC72" si="1195">DM20</f>
        <v>0</v>
      </c>
      <c r="DD72" s="6">
        <f t="shared" ref="DD72" si="1196">DN20</f>
        <v>0</v>
      </c>
      <c r="DE72" s="6">
        <f t="shared" ref="DE72" si="1197">DO20</f>
        <v>0</v>
      </c>
      <c r="DF72" s="6">
        <f t="shared" ref="DF72" si="1198">DP20</f>
        <v>0</v>
      </c>
      <c r="DG72" s="6">
        <f t="shared" ref="DG72" si="1199">DQ20</f>
        <v>0</v>
      </c>
      <c r="DH72" s="6">
        <f t="shared" ref="DH72" si="1200">DR20</f>
        <v>0</v>
      </c>
      <c r="DJ72" s="6">
        <f t="shared" si="223"/>
        <v>0</v>
      </c>
      <c r="DK72" s="6">
        <f t="shared" si="224"/>
        <v>0</v>
      </c>
      <c r="DL72" s="6">
        <f t="shared" si="225"/>
        <v>0</v>
      </c>
      <c r="DM72" s="6">
        <f t="shared" si="226"/>
        <v>0</v>
      </c>
      <c r="DN72" s="6">
        <f t="shared" si="227"/>
        <v>0.05</v>
      </c>
      <c r="DO72" s="6">
        <f t="shared" si="228"/>
        <v>0.05</v>
      </c>
      <c r="DP72" s="6">
        <f t="shared" si="229"/>
        <v>0</v>
      </c>
      <c r="DQ72" s="6">
        <f t="shared" si="230"/>
        <v>0</v>
      </c>
      <c r="DR72" s="6">
        <f t="shared" si="231"/>
        <v>0</v>
      </c>
    </row>
    <row r="73" spans="1:122" x14ac:dyDescent="0.25">
      <c r="A73" s="20"/>
      <c r="B73" s="21"/>
      <c r="C73" s="6"/>
      <c r="D73" s="6"/>
      <c r="E73" s="6"/>
      <c r="F73" s="6"/>
      <c r="G73" s="6"/>
      <c r="H73" s="6"/>
      <c r="I73" s="70"/>
      <c r="J73" s="70"/>
      <c r="K73" s="70"/>
      <c r="L73" s="21"/>
      <c r="M73" s="6"/>
      <c r="W73" s="8" t="s">
        <v>46</v>
      </c>
      <c r="X73" s="6">
        <f t="shared" ref="X73:AF73" si="1201">X21</f>
        <v>0</v>
      </c>
      <c r="Y73" s="6">
        <f t="shared" si="1201"/>
        <v>0</v>
      </c>
      <c r="Z73" s="6">
        <f t="shared" si="1201"/>
        <v>0</v>
      </c>
      <c r="AA73" s="6">
        <f t="shared" si="1201"/>
        <v>0</v>
      </c>
      <c r="AB73" s="6">
        <f t="shared" si="1201"/>
        <v>0</v>
      </c>
      <c r="AC73" s="6">
        <f t="shared" si="1201"/>
        <v>0</v>
      </c>
      <c r="AD73" s="6">
        <f t="shared" si="1201"/>
        <v>0</v>
      </c>
      <c r="AE73" s="6">
        <f t="shared" si="1201"/>
        <v>0</v>
      </c>
      <c r="AF73" s="6">
        <f t="shared" si="1201"/>
        <v>0</v>
      </c>
      <c r="AH73" s="6">
        <f t="shared" si="183"/>
        <v>0.3331191427254569</v>
      </c>
      <c r="AI73" s="6">
        <f t="shared" si="184"/>
        <v>0</v>
      </c>
      <c r="AJ73" s="6">
        <f t="shared" si="185"/>
        <v>0.05</v>
      </c>
      <c r="AK73" s="6">
        <f t="shared" si="186"/>
        <v>0.2085979828479281</v>
      </c>
      <c r="AL73" s="6">
        <f t="shared" si="187"/>
        <v>0.35237776238112839</v>
      </c>
      <c r="AM73" s="6">
        <f t="shared" si="188"/>
        <v>0</v>
      </c>
      <c r="AN73" s="6">
        <f t="shared" si="189"/>
        <v>0</v>
      </c>
      <c r="AO73" s="6">
        <f t="shared" si="190"/>
        <v>0.05</v>
      </c>
      <c r="AP73" s="6">
        <f t="shared" si="191"/>
        <v>0</v>
      </c>
      <c r="AQ73" s="8" t="s">
        <v>46</v>
      </c>
      <c r="AR73" s="6">
        <f t="shared" ref="AR73:AZ73" si="1202">AR21</f>
        <v>0</v>
      </c>
      <c r="AS73" s="6">
        <f t="shared" si="1202"/>
        <v>0</v>
      </c>
      <c r="AT73" s="6">
        <f t="shared" si="1202"/>
        <v>0</v>
      </c>
      <c r="AU73" s="6">
        <f t="shared" si="1202"/>
        <v>0</v>
      </c>
      <c r="AV73" s="6">
        <f t="shared" si="1202"/>
        <v>0</v>
      </c>
      <c r="AW73" s="6">
        <f t="shared" si="1202"/>
        <v>0</v>
      </c>
      <c r="AX73" s="6">
        <f t="shared" si="1202"/>
        <v>0</v>
      </c>
      <c r="AY73" s="6">
        <f t="shared" si="1202"/>
        <v>0</v>
      </c>
      <c r="AZ73" s="6">
        <f t="shared" si="1202"/>
        <v>0</v>
      </c>
      <c r="BB73" s="6">
        <f t="shared" si="193"/>
        <v>0.39199715035600652</v>
      </c>
      <c r="BC73" s="6">
        <f t="shared" si="194"/>
        <v>0.26249726688303809</v>
      </c>
      <c r="BD73" s="6">
        <f t="shared" si="195"/>
        <v>0.12726475060236284</v>
      </c>
      <c r="BE73" s="6">
        <f t="shared" si="196"/>
        <v>0.29302932255112812</v>
      </c>
      <c r="BF73" s="6">
        <f t="shared" si="197"/>
        <v>0.38288550822659673</v>
      </c>
      <c r="BG73" s="6">
        <f t="shared" si="198"/>
        <v>5.8857445990770585E-2</v>
      </c>
      <c r="BH73" s="6">
        <f t="shared" si="199"/>
        <v>0</v>
      </c>
      <c r="BI73" s="6">
        <f t="shared" si="200"/>
        <v>0.05</v>
      </c>
      <c r="BJ73" s="6">
        <f t="shared" si="201"/>
        <v>6.395699977453663E-2</v>
      </c>
      <c r="BK73" s="8" t="s">
        <v>46</v>
      </c>
      <c r="BL73" s="6">
        <f t="shared" ref="BL73:BT73" si="1203">BL21</f>
        <v>0</v>
      </c>
      <c r="BM73" s="6">
        <f t="shared" si="1203"/>
        <v>0</v>
      </c>
      <c r="BN73" s="6">
        <f t="shared" si="1203"/>
        <v>0</v>
      </c>
      <c r="BO73" s="6">
        <f t="shared" si="1203"/>
        <v>0</v>
      </c>
      <c r="BP73" s="6">
        <f t="shared" si="1203"/>
        <v>0.05</v>
      </c>
      <c r="BQ73" s="6">
        <f t="shared" si="1203"/>
        <v>0</v>
      </c>
      <c r="BR73" s="6">
        <f t="shared" si="1203"/>
        <v>0</v>
      </c>
      <c r="BS73" s="6">
        <f t="shared" si="1203"/>
        <v>0</v>
      </c>
      <c r="BT73" s="6">
        <f t="shared" si="1203"/>
        <v>0</v>
      </c>
      <c r="BV73" s="6">
        <f t="shared" si="203"/>
        <v>0.4096097222703789</v>
      </c>
      <c r="BW73" s="6">
        <f t="shared" si="204"/>
        <v>0.34033642722354107</v>
      </c>
      <c r="BX73" s="6">
        <f t="shared" si="205"/>
        <v>0.25884630754582466</v>
      </c>
      <c r="BY73" s="6">
        <f t="shared" si="206"/>
        <v>0.31726704591433685</v>
      </c>
      <c r="BZ73" s="6">
        <f t="shared" si="207"/>
        <v>0.48898058133742023</v>
      </c>
      <c r="CA73" s="6">
        <f t="shared" si="208"/>
        <v>0.13975407276032686</v>
      </c>
      <c r="CB73" s="6">
        <f t="shared" si="209"/>
        <v>8.4991033905719618E-2</v>
      </c>
      <c r="CC73" s="6">
        <f t="shared" si="210"/>
        <v>9.6761240727124137E-2</v>
      </c>
      <c r="CD73" s="6">
        <f t="shared" si="211"/>
        <v>0.15530674111389081</v>
      </c>
      <c r="CE73" s="8" t="s">
        <v>46</v>
      </c>
      <c r="CF73" s="6">
        <f t="shared" ref="CF73:CN73" si="1204">CF21</f>
        <v>0</v>
      </c>
      <c r="CG73" s="6">
        <f t="shared" si="1204"/>
        <v>0</v>
      </c>
      <c r="CH73" s="6">
        <f t="shared" si="1204"/>
        <v>0</v>
      </c>
      <c r="CI73" s="6">
        <f t="shared" si="1204"/>
        <v>0</v>
      </c>
      <c r="CJ73" s="6">
        <f t="shared" si="1204"/>
        <v>0.05</v>
      </c>
      <c r="CK73" s="6">
        <f t="shared" si="1204"/>
        <v>0</v>
      </c>
      <c r="CL73" s="6">
        <f t="shared" si="1204"/>
        <v>0</v>
      </c>
      <c r="CM73" s="6">
        <f t="shared" si="1204"/>
        <v>0</v>
      </c>
      <c r="CN73" s="6">
        <f t="shared" si="1204"/>
        <v>0</v>
      </c>
      <c r="CP73" s="6">
        <f t="shared" si="213"/>
        <v>0.41204699129365252</v>
      </c>
      <c r="CQ73" s="6">
        <f t="shared" si="214"/>
        <v>0.39896745990102145</v>
      </c>
      <c r="CR73" s="6">
        <f t="shared" si="215"/>
        <v>0.27334562414128355</v>
      </c>
      <c r="CS73" s="6">
        <f t="shared" si="216"/>
        <v>0.32587117604413873</v>
      </c>
      <c r="CT73" s="6">
        <f t="shared" si="217"/>
        <v>0.49082132650731369</v>
      </c>
      <c r="CU73" s="6">
        <f t="shared" si="218"/>
        <v>0.17045602526877721</v>
      </c>
      <c r="CV73" s="6">
        <f t="shared" si="219"/>
        <v>0.16672398847315792</v>
      </c>
      <c r="CW73" s="6">
        <f t="shared" si="220"/>
        <v>0.17225362628410062</v>
      </c>
      <c r="CX73" s="6">
        <f t="shared" si="221"/>
        <v>0.22828928501993007</v>
      </c>
      <c r="CY73" s="8" t="s">
        <v>46</v>
      </c>
      <c r="CZ73" s="6">
        <f t="shared" ref="CZ73:DH73" si="1205">CZ21</f>
        <v>0</v>
      </c>
      <c r="DA73" s="6">
        <f t="shared" si="1205"/>
        <v>0</v>
      </c>
      <c r="DB73" s="6">
        <f t="shared" si="1205"/>
        <v>0</v>
      </c>
      <c r="DC73" s="6">
        <f t="shared" si="1205"/>
        <v>0</v>
      </c>
      <c r="DD73" s="6">
        <f t="shared" si="1205"/>
        <v>0.05</v>
      </c>
      <c r="DE73" s="6">
        <f t="shared" si="1205"/>
        <v>0.05</v>
      </c>
      <c r="DF73" s="6">
        <f t="shared" si="1205"/>
        <v>0</v>
      </c>
      <c r="DG73" s="6">
        <f t="shared" si="1205"/>
        <v>0</v>
      </c>
      <c r="DH73" s="6">
        <f t="shared" si="1205"/>
        <v>0</v>
      </c>
      <c r="DJ73" s="6">
        <f t="shared" si="223"/>
        <v>0.43408644396811968</v>
      </c>
      <c r="DK73" s="6">
        <f t="shared" si="224"/>
        <v>0.40035640017067176</v>
      </c>
      <c r="DL73" s="6">
        <f t="shared" si="225"/>
        <v>0.29902937046031325</v>
      </c>
      <c r="DM73" s="6">
        <f t="shared" si="226"/>
        <v>0.354575313326286</v>
      </c>
      <c r="DN73" s="6">
        <f t="shared" si="227"/>
        <v>0.49135600309926458</v>
      </c>
      <c r="DO73" s="6">
        <f t="shared" si="228"/>
        <v>0.34551496236230239</v>
      </c>
      <c r="DP73" s="6">
        <f t="shared" si="229"/>
        <v>0.1997138940444346</v>
      </c>
      <c r="DQ73" s="6">
        <f t="shared" si="230"/>
        <v>0.21074801420449474</v>
      </c>
      <c r="DR73" s="6">
        <f t="shared" si="231"/>
        <v>0.25014616921611049</v>
      </c>
    </row>
    <row r="74" spans="1:122" x14ac:dyDescent="0.25">
      <c r="A74" s="20"/>
      <c r="B74" s="21"/>
      <c r="C74" s="6"/>
      <c r="D74" s="6"/>
      <c r="E74" s="6"/>
      <c r="F74" s="6"/>
      <c r="G74" s="6"/>
      <c r="H74" s="6"/>
      <c r="I74" s="70"/>
      <c r="J74" s="70"/>
      <c r="K74" s="70"/>
      <c r="L74" s="21"/>
      <c r="M74" s="6"/>
      <c r="W74" s="8" t="s">
        <v>74</v>
      </c>
      <c r="X74" s="6">
        <f t="shared" ref="X74" si="1206">AH21</f>
        <v>0.3331191427254569</v>
      </c>
      <c r="Y74" s="6">
        <f t="shared" ref="Y74" si="1207">AI21</f>
        <v>0</v>
      </c>
      <c r="Z74" s="6">
        <f t="shared" ref="Z74" si="1208">AJ21</f>
        <v>0.05</v>
      </c>
      <c r="AA74" s="6">
        <f t="shared" ref="AA74" si="1209">AK21</f>
        <v>0.2085979828479281</v>
      </c>
      <c r="AB74" s="6">
        <f t="shared" ref="AB74" si="1210">AL21</f>
        <v>0.35237776238112839</v>
      </c>
      <c r="AC74" s="6">
        <f t="shared" ref="AC74" si="1211">AM21</f>
        <v>0</v>
      </c>
      <c r="AD74" s="6">
        <f t="shared" ref="AD74" si="1212">AN21</f>
        <v>0</v>
      </c>
      <c r="AE74" s="6">
        <f t="shared" ref="AE74" si="1213">AO21</f>
        <v>0.05</v>
      </c>
      <c r="AF74" s="6">
        <f t="shared" ref="AF74" si="1214">AP21</f>
        <v>0</v>
      </c>
      <c r="AH74" s="6">
        <f t="shared" si="183"/>
        <v>0.3331191427254569</v>
      </c>
      <c r="AI74" s="6">
        <f t="shared" si="184"/>
        <v>0</v>
      </c>
      <c r="AJ74" s="6">
        <f t="shared" si="185"/>
        <v>0.05</v>
      </c>
      <c r="AK74" s="6">
        <f t="shared" si="186"/>
        <v>0.2085979828479281</v>
      </c>
      <c r="AL74" s="6">
        <f t="shared" si="187"/>
        <v>0.35237776238112839</v>
      </c>
      <c r="AM74" s="6">
        <f t="shared" si="188"/>
        <v>0</v>
      </c>
      <c r="AN74" s="6">
        <f t="shared" si="189"/>
        <v>0</v>
      </c>
      <c r="AO74" s="6">
        <f t="shared" si="190"/>
        <v>0.05</v>
      </c>
      <c r="AP74" s="6">
        <f t="shared" si="191"/>
        <v>0</v>
      </c>
      <c r="AQ74" s="8" t="s">
        <v>74</v>
      </c>
      <c r="AR74" s="6">
        <f t="shared" ref="AR74" si="1215">BB21</f>
        <v>0.39199715035600652</v>
      </c>
      <c r="AS74" s="6">
        <f t="shared" ref="AS74" si="1216">BC21</f>
        <v>0.26249726688303809</v>
      </c>
      <c r="AT74" s="6">
        <f t="shared" ref="AT74" si="1217">BD21</f>
        <v>0.12726475060236284</v>
      </c>
      <c r="AU74" s="6">
        <f t="shared" ref="AU74" si="1218">BE21</f>
        <v>0.29302932255112812</v>
      </c>
      <c r="AV74" s="6">
        <f t="shared" ref="AV74" si="1219">BF21</f>
        <v>0.38288550822659673</v>
      </c>
      <c r="AW74" s="6">
        <f t="shared" ref="AW74" si="1220">BG21</f>
        <v>5.8857445990770585E-2</v>
      </c>
      <c r="AX74" s="6">
        <f t="shared" ref="AX74" si="1221">BH21</f>
        <v>0</v>
      </c>
      <c r="AY74" s="6">
        <f t="shared" ref="AY74" si="1222">BI21</f>
        <v>0.05</v>
      </c>
      <c r="AZ74" s="6">
        <f t="shared" ref="AZ74" si="1223">BJ21</f>
        <v>6.395699977453663E-2</v>
      </c>
      <c r="BB74" s="6">
        <f t="shared" si="193"/>
        <v>0.39199715035600652</v>
      </c>
      <c r="BC74" s="6">
        <f t="shared" si="194"/>
        <v>0.26249726688303809</v>
      </c>
      <c r="BD74" s="6">
        <f t="shared" si="195"/>
        <v>0.12726475060236284</v>
      </c>
      <c r="BE74" s="6">
        <f t="shared" si="196"/>
        <v>0.29302932255112812</v>
      </c>
      <c r="BF74" s="6">
        <f t="shared" si="197"/>
        <v>0.38288550822659673</v>
      </c>
      <c r="BG74" s="6">
        <f t="shared" si="198"/>
        <v>5.8857445990770585E-2</v>
      </c>
      <c r="BH74" s="6">
        <f t="shared" si="199"/>
        <v>0</v>
      </c>
      <c r="BI74" s="6">
        <f t="shared" si="200"/>
        <v>0.05</v>
      </c>
      <c r="BJ74" s="6">
        <f t="shared" si="201"/>
        <v>6.395699977453663E-2</v>
      </c>
      <c r="BK74" s="8" t="s">
        <v>74</v>
      </c>
      <c r="BL74" s="6">
        <f t="shared" ref="BL74" si="1224">BV21</f>
        <v>0.4096097222703789</v>
      </c>
      <c r="BM74" s="6">
        <f t="shared" ref="BM74" si="1225">BW21</f>
        <v>0.34033642722354107</v>
      </c>
      <c r="BN74" s="6">
        <f t="shared" ref="BN74" si="1226">BX21</f>
        <v>0.25884630754582466</v>
      </c>
      <c r="BO74" s="6">
        <f t="shared" ref="BO74" si="1227">BY21</f>
        <v>0.31726704591433685</v>
      </c>
      <c r="BP74" s="6">
        <f t="shared" ref="BP74" si="1228">BZ21</f>
        <v>0.43898058133742024</v>
      </c>
      <c r="BQ74" s="6">
        <f t="shared" ref="BQ74" si="1229">CA21</f>
        <v>0.13975407276032686</v>
      </c>
      <c r="BR74" s="6">
        <f t="shared" ref="BR74" si="1230">CB21</f>
        <v>8.4991033905719618E-2</v>
      </c>
      <c r="BS74" s="6">
        <f t="shared" ref="BS74" si="1231">CC21</f>
        <v>9.6761240727124137E-2</v>
      </c>
      <c r="BT74" s="6">
        <f t="shared" ref="BT74" si="1232">CD21</f>
        <v>0.15530674111389081</v>
      </c>
      <c r="BV74" s="6">
        <f t="shared" si="203"/>
        <v>0.4096097222703789</v>
      </c>
      <c r="BW74" s="6">
        <f t="shared" si="204"/>
        <v>0.39033642722354106</v>
      </c>
      <c r="BX74" s="6">
        <f t="shared" si="205"/>
        <v>0.25884630754582466</v>
      </c>
      <c r="BY74" s="6">
        <f t="shared" si="206"/>
        <v>0.31726704591433685</v>
      </c>
      <c r="BZ74" s="6">
        <f t="shared" si="207"/>
        <v>0.43898058133742024</v>
      </c>
      <c r="CA74" s="6">
        <f t="shared" si="208"/>
        <v>0.13975407276032686</v>
      </c>
      <c r="CB74" s="6">
        <f t="shared" si="209"/>
        <v>8.4991033905719618E-2</v>
      </c>
      <c r="CC74" s="6">
        <f t="shared" si="210"/>
        <v>9.6761240727124137E-2</v>
      </c>
      <c r="CD74" s="6">
        <f t="shared" si="211"/>
        <v>0.15530674111389081</v>
      </c>
      <c r="CE74" s="8" t="s">
        <v>74</v>
      </c>
      <c r="CF74" s="6">
        <f t="shared" ref="CF74" si="1233">CP21</f>
        <v>0.41204699129365252</v>
      </c>
      <c r="CG74" s="6">
        <f t="shared" ref="CG74" si="1234">CQ21</f>
        <v>0.39896745990102145</v>
      </c>
      <c r="CH74" s="6">
        <f t="shared" ref="CH74" si="1235">CR21</f>
        <v>0.27334562414128355</v>
      </c>
      <c r="CI74" s="6">
        <f t="shared" ref="CI74" si="1236">CS21</f>
        <v>0.32587117604413873</v>
      </c>
      <c r="CJ74" s="6">
        <f t="shared" ref="CJ74" si="1237">CT21</f>
        <v>0.4408213265073137</v>
      </c>
      <c r="CK74" s="6">
        <f t="shared" ref="CK74" si="1238">CU21</f>
        <v>0.17045602526877721</v>
      </c>
      <c r="CL74" s="6">
        <f t="shared" ref="CL74" si="1239">CV21</f>
        <v>0.16672398847315792</v>
      </c>
      <c r="CM74" s="6">
        <f t="shared" ref="CM74" si="1240">CW21</f>
        <v>0.17225362628410062</v>
      </c>
      <c r="CN74" s="6">
        <f t="shared" ref="CN74" si="1241">CX21</f>
        <v>0.22828928501993007</v>
      </c>
      <c r="CP74" s="6">
        <f t="shared" si="213"/>
        <v>0.41204699129365252</v>
      </c>
      <c r="CQ74" s="6">
        <f t="shared" si="214"/>
        <v>0.44896745990102144</v>
      </c>
      <c r="CR74" s="6">
        <f t="shared" si="215"/>
        <v>0.27334562414128355</v>
      </c>
      <c r="CS74" s="6">
        <f t="shared" si="216"/>
        <v>0.32587117604413873</v>
      </c>
      <c r="CT74" s="6">
        <f t="shared" si="217"/>
        <v>0.4408213265073137</v>
      </c>
      <c r="CU74" s="6">
        <f t="shared" si="218"/>
        <v>0.22045602526877722</v>
      </c>
      <c r="CV74" s="6">
        <f t="shared" si="219"/>
        <v>0.16672398847315792</v>
      </c>
      <c r="CW74" s="6">
        <f t="shared" si="220"/>
        <v>0.17225362628410062</v>
      </c>
      <c r="CX74" s="6">
        <f t="shared" si="221"/>
        <v>0.22828928501993007</v>
      </c>
      <c r="CY74" s="8" t="s">
        <v>74</v>
      </c>
      <c r="CZ74" s="6">
        <f t="shared" ref="CZ74" si="1242">DJ21</f>
        <v>0.43408644396811968</v>
      </c>
      <c r="DA74" s="6">
        <f t="shared" ref="DA74" si="1243">DK21</f>
        <v>0.40035640017067176</v>
      </c>
      <c r="DB74" s="6">
        <f t="shared" ref="DB74" si="1244">DL21</f>
        <v>0.29902937046031325</v>
      </c>
      <c r="DC74" s="6">
        <f t="shared" ref="DC74" si="1245">DM21</f>
        <v>0.354575313326286</v>
      </c>
      <c r="DD74" s="6">
        <f t="shared" ref="DD74" si="1246">DN21</f>
        <v>0.44135600309926459</v>
      </c>
      <c r="DE74" s="6">
        <f t="shared" ref="DE74" si="1247">DO21</f>
        <v>0.2955149623623024</v>
      </c>
      <c r="DF74" s="6">
        <f t="shared" ref="DF74" si="1248">DP21</f>
        <v>0.1997138940444346</v>
      </c>
      <c r="DG74" s="6">
        <f t="shared" ref="DG74" si="1249">DQ21</f>
        <v>0.21074801420449474</v>
      </c>
      <c r="DH74" s="6">
        <f t="shared" ref="DH74" si="1250">DR21</f>
        <v>0.25014616921611049</v>
      </c>
      <c r="DJ74" s="6">
        <f t="shared" si="223"/>
        <v>0.48408644396811967</v>
      </c>
      <c r="DK74" s="6">
        <f t="shared" si="224"/>
        <v>0.45035640017067174</v>
      </c>
      <c r="DL74" s="6">
        <f t="shared" si="225"/>
        <v>0.34902937046031324</v>
      </c>
      <c r="DM74" s="6">
        <f t="shared" si="226"/>
        <v>0.40457531332628599</v>
      </c>
      <c r="DN74" s="6">
        <f t="shared" si="227"/>
        <v>0.44135600309926459</v>
      </c>
      <c r="DO74" s="6">
        <f t="shared" si="228"/>
        <v>0.34551496236230239</v>
      </c>
      <c r="DP74" s="6">
        <f t="shared" si="229"/>
        <v>0.24971389404443461</v>
      </c>
      <c r="DQ74" s="6">
        <f t="shared" si="230"/>
        <v>0.26074801420449473</v>
      </c>
      <c r="DR74" s="6">
        <f t="shared" si="231"/>
        <v>0.25014616921611049</v>
      </c>
    </row>
    <row r="75" spans="1:122" x14ac:dyDescent="0.25">
      <c r="A75" s="20"/>
      <c r="B75" s="21"/>
      <c r="C75" s="6"/>
      <c r="D75" s="6"/>
      <c r="E75" s="6"/>
      <c r="F75" s="6"/>
      <c r="G75" s="6"/>
      <c r="H75" s="6"/>
      <c r="I75" s="70"/>
      <c r="J75" s="70"/>
      <c r="K75" s="70"/>
      <c r="L75" s="21"/>
      <c r="M75" s="6"/>
      <c r="W75" s="8" t="s">
        <v>47</v>
      </c>
      <c r="X75" s="6">
        <f t="shared" ref="X75:AF75" si="1251">X22</f>
        <v>0</v>
      </c>
      <c r="Y75" s="6">
        <f t="shared" si="1251"/>
        <v>0</v>
      </c>
      <c r="Z75" s="6">
        <f t="shared" si="1251"/>
        <v>0</v>
      </c>
      <c r="AA75" s="6">
        <f t="shared" si="1251"/>
        <v>0</v>
      </c>
      <c r="AB75" s="6">
        <f t="shared" si="1251"/>
        <v>0</v>
      </c>
      <c r="AC75" s="6">
        <f t="shared" si="1251"/>
        <v>0</v>
      </c>
      <c r="AD75" s="6">
        <f t="shared" si="1251"/>
        <v>0</v>
      </c>
      <c r="AE75" s="6">
        <f t="shared" si="1251"/>
        <v>0</v>
      </c>
      <c r="AF75" s="6">
        <f t="shared" si="1251"/>
        <v>0</v>
      </c>
      <c r="AH75" s="6">
        <f t="shared" si="183"/>
        <v>0</v>
      </c>
      <c r="AI75" s="6">
        <f t="shared" si="184"/>
        <v>0</v>
      </c>
      <c r="AJ75" s="6">
        <f t="shared" si="185"/>
        <v>0</v>
      </c>
      <c r="AK75" s="6">
        <f t="shared" si="186"/>
        <v>0</v>
      </c>
      <c r="AL75" s="6">
        <f t="shared" si="187"/>
        <v>0</v>
      </c>
      <c r="AM75" s="6">
        <f t="shared" si="188"/>
        <v>0</v>
      </c>
      <c r="AN75" s="6">
        <f t="shared" si="189"/>
        <v>0</v>
      </c>
      <c r="AO75" s="6">
        <f t="shared" si="190"/>
        <v>0</v>
      </c>
      <c r="AP75" s="6">
        <f t="shared" si="191"/>
        <v>0</v>
      </c>
      <c r="AQ75" s="8" t="s">
        <v>47</v>
      </c>
      <c r="AR75" s="6">
        <f t="shared" ref="AR75:AZ75" si="1252">AR22</f>
        <v>0</v>
      </c>
      <c r="AS75" s="6">
        <f t="shared" si="1252"/>
        <v>0</v>
      </c>
      <c r="AT75" s="6">
        <f t="shared" si="1252"/>
        <v>0</v>
      </c>
      <c r="AU75" s="6">
        <f t="shared" si="1252"/>
        <v>0</v>
      </c>
      <c r="AV75" s="6">
        <f t="shared" si="1252"/>
        <v>0</v>
      </c>
      <c r="AW75" s="6">
        <f t="shared" si="1252"/>
        <v>0</v>
      </c>
      <c r="AX75" s="6">
        <f t="shared" si="1252"/>
        <v>0</v>
      </c>
      <c r="AY75" s="6">
        <f t="shared" si="1252"/>
        <v>0</v>
      </c>
      <c r="AZ75" s="6">
        <f t="shared" si="1252"/>
        <v>0</v>
      </c>
      <c r="BB75" s="6">
        <f t="shared" si="193"/>
        <v>0</v>
      </c>
      <c r="BC75" s="6">
        <f t="shared" si="194"/>
        <v>0</v>
      </c>
      <c r="BD75" s="6">
        <f t="shared" si="195"/>
        <v>0</v>
      </c>
      <c r="BE75" s="6">
        <f t="shared" si="196"/>
        <v>0</v>
      </c>
      <c r="BF75" s="6">
        <f t="shared" si="197"/>
        <v>0</v>
      </c>
      <c r="BG75" s="6">
        <f t="shared" si="198"/>
        <v>0</v>
      </c>
      <c r="BH75" s="6">
        <f t="shared" si="199"/>
        <v>0</v>
      </c>
      <c r="BI75" s="6">
        <f t="shared" si="200"/>
        <v>0</v>
      </c>
      <c r="BJ75" s="6">
        <f t="shared" si="201"/>
        <v>0</v>
      </c>
      <c r="BK75" s="8" t="s">
        <v>47</v>
      </c>
      <c r="BL75" s="6">
        <f t="shared" ref="BL75:BT75" si="1253">BL22</f>
        <v>0</v>
      </c>
      <c r="BM75" s="6">
        <f t="shared" si="1253"/>
        <v>0.05</v>
      </c>
      <c r="BN75" s="6">
        <f t="shared" si="1253"/>
        <v>0</v>
      </c>
      <c r="BO75" s="6">
        <f t="shared" si="1253"/>
        <v>0</v>
      </c>
      <c r="BP75" s="6">
        <f t="shared" si="1253"/>
        <v>0</v>
      </c>
      <c r="BQ75" s="6">
        <f t="shared" si="1253"/>
        <v>0</v>
      </c>
      <c r="BR75" s="6">
        <f t="shared" si="1253"/>
        <v>0</v>
      </c>
      <c r="BS75" s="6">
        <f t="shared" si="1253"/>
        <v>0</v>
      </c>
      <c r="BT75" s="6">
        <f t="shared" si="1253"/>
        <v>0</v>
      </c>
      <c r="BV75" s="6">
        <f t="shared" si="203"/>
        <v>0</v>
      </c>
      <c r="BW75" s="6">
        <f t="shared" si="204"/>
        <v>0.05</v>
      </c>
      <c r="BX75" s="6">
        <f t="shared" si="205"/>
        <v>0</v>
      </c>
      <c r="BY75" s="6">
        <f t="shared" si="206"/>
        <v>0</v>
      </c>
      <c r="BZ75" s="6">
        <f t="shared" si="207"/>
        <v>0</v>
      </c>
      <c r="CA75" s="6">
        <f t="shared" si="208"/>
        <v>0</v>
      </c>
      <c r="CB75" s="6">
        <f t="shared" si="209"/>
        <v>0</v>
      </c>
      <c r="CC75" s="6">
        <f t="shared" si="210"/>
        <v>0</v>
      </c>
      <c r="CD75" s="6">
        <f t="shared" si="211"/>
        <v>0</v>
      </c>
      <c r="CE75" s="8" t="s">
        <v>47</v>
      </c>
      <c r="CF75" s="6">
        <f t="shared" ref="CF75:CN75" si="1254">CF22</f>
        <v>0</v>
      </c>
      <c r="CG75" s="6">
        <f t="shared" si="1254"/>
        <v>0.05</v>
      </c>
      <c r="CH75" s="6">
        <f t="shared" si="1254"/>
        <v>0</v>
      </c>
      <c r="CI75" s="6">
        <f t="shared" si="1254"/>
        <v>0</v>
      </c>
      <c r="CJ75" s="6">
        <f t="shared" si="1254"/>
        <v>0</v>
      </c>
      <c r="CK75" s="6">
        <f t="shared" si="1254"/>
        <v>0.05</v>
      </c>
      <c r="CL75" s="6">
        <f t="shared" si="1254"/>
        <v>0</v>
      </c>
      <c r="CM75" s="6">
        <f t="shared" si="1254"/>
        <v>0</v>
      </c>
      <c r="CN75" s="6">
        <f t="shared" si="1254"/>
        <v>0</v>
      </c>
      <c r="CP75" s="6">
        <f t="shared" si="213"/>
        <v>0</v>
      </c>
      <c r="CQ75" s="6">
        <f t="shared" si="214"/>
        <v>0.05</v>
      </c>
      <c r="CR75" s="6">
        <f t="shared" si="215"/>
        <v>0</v>
      </c>
      <c r="CS75" s="6">
        <f t="shared" si="216"/>
        <v>0</v>
      </c>
      <c r="CT75" s="6">
        <f t="shared" si="217"/>
        <v>0</v>
      </c>
      <c r="CU75" s="6">
        <f t="shared" si="218"/>
        <v>0.05</v>
      </c>
      <c r="CV75" s="6">
        <f t="shared" si="219"/>
        <v>0</v>
      </c>
      <c r="CW75" s="6">
        <f t="shared" si="220"/>
        <v>0</v>
      </c>
      <c r="CX75" s="6">
        <f t="shared" si="221"/>
        <v>0</v>
      </c>
      <c r="CY75" s="8" t="s">
        <v>47</v>
      </c>
      <c r="CZ75" s="6">
        <f t="shared" ref="CZ75:DH75" si="1255">CZ22</f>
        <v>0.05</v>
      </c>
      <c r="DA75" s="6">
        <f t="shared" si="1255"/>
        <v>0.05</v>
      </c>
      <c r="DB75" s="6">
        <f t="shared" si="1255"/>
        <v>0.05</v>
      </c>
      <c r="DC75" s="6">
        <f t="shared" si="1255"/>
        <v>0.05</v>
      </c>
      <c r="DD75" s="6">
        <f t="shared" si="1255"/>
        <v>0</v>
      </c>
      <c r="DE75" s="6">
        <f t="shared" si="1255"/>
        <v>0.05</v>
      </c>
      <c r="DF75" s="6">
        <f t="shared" si="1255"/>
        <v>0.05</v>
      </c>
      <c r="DG75" s="6">
        <f t="shared" si="1255"/>
        <v>0.05</v>
      </c>
      <c r="DH75" s="6">
        <f t="shared" si="1255"/>
        <v>0</v>
      </c>
      <c r="DJ75" s="6">
        <f t="shared" si="223"/>
        <v>0.05</v>
      </c>
      <c r="DK75" s="6">
        <f t="shared" si="224"/>
        <v>0.05</v>
      </c>
      <c r="DL75" s="6">
        <f t="shared" si="225"/>
        <v>0.05</v>
      </c>
      <c r="DM75" s="6">
        <f t="shared" si="226"/>
        <v>0.05</v>
      </c>
      <c r="DN75" s="6">
        <f t="shared" si="227"/>
        <v>0</v>
      </c>
      <c r="DO75" s="6">
        <f t="shared" si="228"/>
        <v>0.05</v>
      </c>
      <c r="DP75" s="6">
        <f t="shared" si="229"/>
        <v>0.05</v>
      </c>
      <c r="DQ75" s="6">
        <f t="shared" si="230"/>
        <v>0.05</v>
      </c>
      <c r="DR75" s="6">
        <f t="shared" si="231"/>
        <v>0</v>
      </c>
    </row>
    <row r="76" spans="1:122" x14ac:dyDescent="0.25">
      <c r="A76" s="15" t="s">
        <v>86</v>
      </c>
      <c r="B76" s="21"/>
      <c r="C76" s="6"/>
      <c r="D76" s="6"/>
      <c r="E76" s="6"/>
      <c r="F76" s="6"/>
      <c r="G76" s="6"/>
      <c r="H76" s="6"/>
      <c r="I76" s="70"/>
      <c r="J76" s="70"/>
      <c r="K76" s="70"/>
      <c r="L76" s="21"/>
      <c r="M76" s="6"/>
      <c r="W76" s="8" t="s">
        <v>75</v>
      </c>
      <c r="X76" s="6">
        <f t="shared" ref="X76" si="1256">AH22</f>
        <v>0</v>
      </c>
      <c r="Y76" s="6">
        <f t="shared" ref="Y76" si="1257">AI22</f>
        <v>0</v>
      </c>
      <c r="Z76" s="6">
        <f t="shared" ref="Z76" si="1258">AJ22</f>
        <v>0</v>
      </c>
      <c r="AA76" s="6">
        <f t="shared" ref="AA76" si="1259">AK22</f>
        <v>0</v>
      </c>
      <c r="AB76" s="6">
        <f t="shared" ref="AB76" si="1260">AL22</f>
        <v>0</v>
      </c>
      <c r="AC76" s="6">
        <f t="shared" ref="AC76" si="1261">AM22</f>
        <v>0</v>
      </c>
      <c r="AD76" s="6">
        <f t="shared" ref="AD76" si="1262">AN22</f>
        <v>0</v>
      </c>
      <c r="AE76" s="6">
        <f t="shared" ref="AE76" si="1263">AO22</f>
        <v>0</v>
      </c>
      <c r="AF76" s="6">
        <f t="shared" ref="AF76" si="1264">AP22</f>
        <v>0</v>
      </c>
      <c r="AH76" s="6">
        <f t="shared" si="183"/>
        <v>0</v>
      </c>
      <c r="AI76" s="6">
        <f t="shared" si="184"/>
        <v>0</v>
      </c>
      <c r="AJ76" s="6">
        <f t="shared" si="185"/>
        <v>0</v>
      </c>
      <c r="AK76" s="6">
        <f t="shared" si="186"/>
        <v>0</v>
      </c>
      <c r="AL76" s="6">
        <f t="shared" si="187"/>
        <v>0</v>
      </c>
      <c r="AM76" s="6">
        <f t="shared" si="188"/>
        <v>0</v>
      </c>
      <c r="AN76" s="6">
        <f t="shared" si="189"/>
        <v>0</v>
      </c>
      <c r="AO76" s="6">
        <f t="shared" si="190"/>
        <v>0</v>
      </c>
      <c r="AP76" s="6">
        <f t="shared" si="191"/>
        <v>0</v>
      </c>
      <c r="AQ76" s="8" t="s">
        <v>75</v>
      </c>
      <c r="AR76" s="6">
        <f t="shared" ref="AR76" si="1265">BB22</f>
        <v>0</v>
      </c>
      <c r="AS76" s="6">
        <f t="shared" ref="AS76" si="1266">BC22</f>
        <v>0</v>
      </c>
      <c r="AT76" s="6">
        <f t="shared" ref="AT76" si="1267">BD22</f>
        <v>0</v>
      </c>
      <c r="AU76" s="6">
        <f t="shared" ref="AU76" si="1268">BE22</f>
        <v>0</v>
      </c>
      <c r="AV76" s="6">
        <f t="shared" ref="AV76" si="1269">BF22</f>
        <v>0</v>
      </c>
      <c r="AW76" s="6">
        <f t="shared" ref="AW76" si="1270">BG22</f>
        <v>0</v>
      </c>
      <c r="AX76" s="6">
        <f t="shared" ref="AX76" si="1271">BH22</f>
        <v>0</v>
      </c>
      <c r="AY76" s="6">
        <f t="shared" ref="AY76" si="1272">BI22</f>
        <v>0</v>
      </c>
      <c r="AZ76" s="6">
        <f t="shared" ref="AZ76" si="1273">BJ22</f>
        <v>0</v>
      </c>
      <c r="BB76" s="6">
        <f t="shared" si="193"/>
        <v>0</v>
      </c>
      <c r="BC76" s="6">
        <f t="shared" si="194"/>
        <v>0</v>
      </c>
      <c r="BD76" s="6">
        <f t="shared" si="195"/>
        <v>0</v>
      </c>
      <c r="BE76" s="6">
        <f t="shared" si="196"/>
        <v>0</v>
      </c>
      <c r="BF76" s="6">
        <f t="shared" si="197"/>
        <v>0</v>
      </c>
      <c r="BG76" s="6">
        <f t="shared" si="198"/>
        <v>0</v>
      </c>
      <c r="BH76" s="6">
        <f t="shared" si="199"/>
        <v>0</v>
      </c>
      <c r="BI76" s="6">
        <f t="shared" si="200"/>
        <v>0</v>
      </c>
      <c r="BJ76" s="6">
        <f t="shared" si="201"/>
        <v>0</v>
      </c>
      <c r="BK76" s="8" t="s">
        <v>75</v>
      </c>
      <c r="BL76" s="6">
        <f t="shared" ref="BL76" si="1274">BV22</f>
        <v>0</v>
      </c>
      <c r="BM76" s="6">
        <f t="shared" ref="BM76" si="1275">BW22</f>
        <v>0</v>
      </c>
      <c r="BN76" s="6">
        <f t="shared" ref="BN76" si="1276">BX22</f>
        <v>0</v>
      </c>
      <c r="BO76" s="6">
        <f t="shared" ref="BO76" si="1277">BY22</f>
        <v>0</v>
      </c>
      <c r="BP76" s="6">
        <f t="shared" ref="BP76" si="1278">BZ22</f>
        <v>0</v>
      </c>
      <c r="BQ76" s="6">
        <f t="shared" ref="BQ76" si="1279">CA22</f>
        <v>0</v>
      </c>
      <c r="BR76" s="6">
        <f t="shared" ref="BR76" si="1280">CB22</f>
        <v>0</v>
      </c>
      <c r="BS76" s="6">
        <f t="shared" ref="BS76" si="1281">CC22</f>
        <v>0</v>
      </c>
      <c r="BT76" s="6">
        <f t="shared" ref="BT76" si="1282">CD22</f>
        <v>0</v>
      </c>
      <c r="BV76" s="6">
        <f t="shared" si="203"/>
        <v>0</v>
      </c>
      <c r="BW76" s="6">
        <f t="shared" si="204"/>
        <v>0</v>
      </c>
      <c r="BX76" s="6">
        <f t="shared" si="205"/>
        <v>0</v>
      </c>
      <c r="BY76" s="6">
        <f t="shared" si="206"/>
        <v>0</v>
      </c>
      <c r="BZ76" s="6">
        <f t="shared" si="207"/>
        <v>0</v>
      </c>
      <c r="CA76" s="6">
        <f t="shared" si="208"/>
        <v>0</v>
      </c>
      <c r="CB76" s="6">
        <f t="shared" si="209"/>
        <v>0</v>
      </c>
      <c r="CC76" s="6">
        <f t="shared" si="210"/>
        <v>0</v>
      </c>
      <c r="CD76" s="6">
        <f t="shared" si="211"/>
        <v>0</v>
      </c>
      <c r="CE76" s="8" t="s">
        <v>75</v>
      </c>
      <c r="CF76" s="6">
        <f t="shared" ref="CF76" si="1283">CP22</f>
        <v>0</v>
      </c>
      <c r="CG76" s="6">
        <f t="shared" ref="CG76" si="1284">CQ22</f>
        <v>0</v>
      </c>
      <c r="CH76" s="6">
        <f t="shared" ref="CH76" si="1285">CR22</f>
        <v>0</v>
      </c>
      <c r="CI76" s="6">
        <f t="shared" ref="CI76" si="1286">CS22</f>
        <v>0</v>
      </c>
      <c r="CJ76" s="6">
        <f t="shared" ref="CJ76" si="1287">CT22</f>
        <v>0</v>
      </c>
      <c r="CK76" s="6">
        <f t="shared" ref="CK76" si="1288">CU22</f>
        <v>0</v>
      </c>
      <c r="CL76" s="6">
        <f t="shared" ref="CL76" si="1289">CV22</f>
        <v>0</v>
      </c>
      <c r="CM76" s="6">
        <f t="shared" ref="CM76" si="1290">CW22</f>
        <v>0</v>
      </c>
      <c r="CN76" s="6">
        <f t="shared" ref="CN76" si="1291">CX22</f>
        <v>0</v>
      </c>
      <c r="CP76" s="6">
        <f t="shared" si="213"/>
        <v>0</v>
      </c>
      <c r="CQ76" s="6">
        <f t="shared" si="214"/>
        <v>0</v>
      </c>
      <c r="CR76" s="6">
        <f t="shared" si="215"/>
        <v>0</v>
      </c>
      <c r="CS76" s="6">
        <f t="shared" si="216"/>
        <v>0</v>
      </c>
      <c r="CT76" s="6">
        <f t="shared" si="217"/>
        <v>0</v>
      </c>
      <c r="CU76" s="6">
        <f t="shared" si="218"/>
        <v>0</v>
      </c>
      <c r="CV76" s="6">
        <f t="shared" si="219"/>
        <v>0</v>
      </c>
      <c r="CW76" s="6">
        <f t="shared" si="220"/>
        <v>0</v>
      </c>
      <c r="CX76" s="6">
        <f t="shared" si="221"/>
        <v>0</v>
      </c>
      <c r="CY76" s="8" t="s">
        <v>75</v>
      </c>
      <c r="CZ76" s="6">
        <f t="shared" ref="CZ76" si="1292">DJ22</f>
        <v>0</v>
      </c>
      <c r="DA76" s="6">
        <f t="shared" ref="DA76" si="1293">DK22</f>
        <v>0</v>
      </c>
      <c r="DB76" s="6">
        <f t="shared" ref="DB76" si="1294">DL22</f>
        <v>0</v>
      </c>
      <c r="DC76" s="6">
        <f t="shared" ref="DC76" si="1295">DM22</f>
        <v>0</v>
      </c>
      <c r="DD76" s="6">
        <f t="shared" ref="DD76" si="1296">DN22</f>
        <v>0</v>
      </c>
      <c r="DE76" s="6">
        <f t="shared" ref="DE76" si="1297">DO22</f>
        <v>0</v>
      </c>
      <c r="DF76" s="6">
        <f t="shared" ref="DF76" si="1298">DP22</f>
        <v>0</v>
      </c>
      <c r="DG76" s="6">
        <f t="shared" ref="DG76" si="1299">DQ22</f>
        <v>0</v>
      </c>
      <c r="DH76" s="6">
        <f t="shared" ref="DH76" si="1300">DR22</f>
        <v>0</v>
      </c>
      <c r="DJ76" s="6">
        <f t="shared" si="223"/>
        <v>0</v>
      </c>
      <c r="DK76" s="6">
        <f t="shared" si="224"/>
        <v>0</v>
      </c>
      <c r="DL76" s="6">
        <f t="shared" si="225"/>
        <v>0</v>
      </c>
      <c r="DM76" s="6">
        <f t="shared" si="226"/>
        <v>0</v>
      </c>
      <c r="DN76" s="6">
        <f t="shared" si="227"/>
        <v>0</v>
      </c>
      <c r="DO76" s="6">
        <f t="shared" si="228"/>
        <v>0</v>
      </c>
      <c r="DP76" s="6">
        <f t="shared" si="229"/>
        <v>0</v>
      </c>
      <c r="DQ76" s="6">
        <f t="shared" si="230"/>
        <v>0</v>
      </c>
      <c r="DR76" s="6">
        <f t="shared" si="231"/>
        <v>0</v>
      </c>
    </row>
    <row r="77" spans="1:122" x14ac:dyDescent="0.25">
      <c r="A77" s="15" t="s">
        <v>195</v>
      </c>
      <c r="B77" s="21"/>
      <c r="C77" s="6"/>
      <c r="D77" s="6"/>
      <c r="E77" s="6"/>
      <c r="F77" s="6"/>
      <c r="G77" s="6"/>
      <c r="H77" s="6"/>
      <c r="I77" s="70"/>
      <c r="J77" s="70"/>
      <c r="K77" s="70"/>
      <c r="L77" s="21"/>
      <c r="M77" s="6"/>
      <c r="W77" s="8" t="s">
        <v>48</v>
      </c>
      <c r="X77" s="6">
        <f t="shared" ref="X77:AF77" si="1301">X23</f>
        <v>0</v>
      </c>
      <c r="Y77" s="6">
        <f t="shared" si="1301"/>
        <v>0</v>
      </c>
      <c r="Z77" s="6">
        <f t="shared" si="1301"/>
        <v>0</v>
      </c>
      <c r="AA77" s="6">
        <f t="shared" si="1301"/>
        <v>0</v>
      </c>
      <c r="AB77" s="6">
        <f t="shared" si="1301"/>
        <v>0</v>
      </c>
      <c r="AC77" s="6">
        <f t="shared" si="1301"/>
        <v>0</v>
      </c>
      <c r="AD77" s="6">
        <f t="shared" si="1301"/>
        <v>0</v>
      </c>
      <c r="AE77" s="6">
        <f t="shared" si="1301"/>
        <v>0</v>
      </c>
      <c r="AF77" s="6">
        <f t="shared" si="1301"/>
        <v>0</v>
      </c>
      <c r="AH77" s="6">
        <f t="shared" si="183"/>
        <v>0</v>
      </c>
      <c r="AI77" s="6">
        <f t="shared" si="184"/>
        <v>0</v>
      </c>
      <c r="AJ77" s="6">
        <f t="shared" si="185"/>
        <v>0</v>
      </c>
      <c r="AK77" s="6">
        <f t="shared" si="186"/>
        <v>0</v>
      </c>
      <c r="AL77" s="6">
        <f t="shared" si="187"/>
        <v>0</v>
      </c>
      <c r="AM77" s="6">
        <f t="shared" si="188"/>
        <v>0</v>
      </c>
      <c r="AN77" s="6">
        <f t="shared" si="189"/>
        <v>0</v>
      </c>
      <c r="AO77" s="6">
        <f t="shared" si="190"/>
        <v>0</v>
      </c>
      <c r="AP77" s="6">
        <f t="shared" si="191"/>
        <v>0</v>
      </c>
      <c r="AQ77" s="8" t="s">
        <v>48</v>
      </c>
      <c r="AR77" s="6">
        <f t="shared" ref="AR77:AZ77" si="1302">AR23</f>
        <v>0</v>
      </c>
      <c r="AS77" s="6">
        <f t="shared" si="1302"/>
        <v>0</v>
      </c>
      <c r="AT77" s="6">
        <f t="shared" si="1302"/>
        <v>0</v>
      </c>
      <c r="AU77" s="6">
        <f t="shared" si="1302"/>
        <v>0</v>
      </c>
      <c r="AV77" s="6">
        <f t="shared" si="1302"/>
        <v>0</v>
      </c>
      <c r="AW77" s="6">
        <f t="shared" si="1302"/>
        <v>0</v>
      </c>
      <c r="AX77" s="6">
        <f t="shared" si="1302"/>
        <v>0</v>
      </c>
      <c r="AY77" s="6">
        <f t="shared" si="1302"/>
        <v>0</v>
      </c>
      <c r="AZ77" s="6">
        <f t="shared" si="1302"/>
        <v>0</v>
      </c>
      <c r="BB77" s="6">
        <f t="shared" si="193"/>
        <v>0</v>
      </c>
      <c r="BC77" s="6">
        <f t="shared" si="194"/>
        <v>0</v>
      </c>
      <c r="BD77" s="6">
        <f t="shared" si="195"/>
        <v>0</v>
      </c>
      <c r="BE77" s="6">
        <f t="shared" si="196"/>
        <v>0</v>
      </c>
      <c r="BF77" s="6">
        <f t="shared" si="197"/>
        <v>0</v>
      </c>
      <c r="BG77" s="6">
        <f t="shared" si="198"/>
        <v>0</v>
      </c>
      <c r="BH77" s="6">
        <f t="shared" si="199"/>
        <v>0</v>
      </c>
      <c r="BI77" s="6">
        <f t="shared" si="200"/>
        <v>0</v>
      </c>
      <c r="BJ77" s="6">
        <f t="shared" si="201"/>
        <v>0</v>
      </c>
      <c r="BK77" s="8" t="s">
        <v>48</v>
      </c>
      <c r="BL77" s="6">
        <f t="shared" ref="BL77:BT77" si="1303">BL23</f>
        <v>0</v>
      </c>
      <c r="BM77" s="6">
        <f t="shared" si="1303"/>
        <v>0</v>
      </c>
      <c r="BN77" s="6">
        <f t="shared" si="1303"/>
        <v>0</v>
      </c>
      <c r="BO77" s="6">
        <f t="shared" si="1303"/>
        <v>0</v>
      </c>
      <c r="BP77" s="6">
        <f t="shared" si="1303"/>
        <v>0</v>
      </c>
      <c r="BQ77" s="6">
        <f t="shared" si="1303"/>
        <v>0</v>
      </c>
      <c r="BR77" s="6">
        <f t="shared" si="1303"/>
        <v>0</v>
      </c>
      <c r="BS77" s="6">
        <f t="shared" si="1303"/>
        <v>0</v>
      </c>
      <c r="BT77" s="6">
        <f t="shared" si="1303"/>
        <v>0</v>
      </c>
      <c r="BV77" s="6">
        <f t="shared" si="203"/>
        <v>0</v>
      </c>
      <c r="BW77" s="6">
        <f t="shared" si="204"/>
        <v>0</v>
      </c>
      <c r="BX77" s="6">
        <f t="shared" si="205"/>
        <v>0</v>
      </c>
      <c r="BY77" s="6">
        <f t="shared" si="206"/>
        <v>0</v>
      </c>
      <c r="BZ77" s="6">
        <f t="shared" si="207"/>
        <v>0</v>
      </c>
      <c r="CA77" s="6">
        <f t="shared" si="208"/>
        <v>0</v>
      </c>
      <c r="CB77" s="6">
        <f t="shared" si="209"/>
        <v>0</v>
      </c>
      <c r="CC77" s="6">
        <f t="shared" si="210"/>
        <v>0</v>
      </c>
      <c r="CD77" s="6">
        <f t="shared" si="211"/>
        <v>0</v>
      </c>
      <c r="CE77" s="8" t="s">
        <v>48</v>
      </c>
      <c r="CF77" s="6">
        <f t="shared" ref="CF77:CN77" si="1304">CF23</f>
        <v>0</v>
      </c>
      <c r="CG77" s="6">
        <f t="shared" si="1304"/>
        <v>0</v>
      </c>
      <c r="CH77" s="6">
        <f t="shared" si="1304"/>
        <v>0</v>
      </c>
      <c r="CI77" s="6">
        <f t="shared" si="1304"/>
        <v>0</v>
      </c>
      <c r="CJ77" s="6">
        <f t="shared" si="1304"/>
        <v>0</v>
      </c>
      <c r="CK77" s="6">
        <f t="shared" si="1304"/>
        <v>0</v>
      </c>
      <c r="CL77" s="6">
        <f t="shared" si="1304"/>
        <v>0</v>
      </c>
      <c r="CM77" s="6">
        <f t="shared" si="1304"/>
        <v>0</v>
      </c>
      <c r="CN77" s="6">
        <f t="shared" si="1304"/>
        <v>0</v>
      </c>
      <c r="CP77" s="6">
        <f t="shared" si="213"/>
        <v>0</v>
      </c>
      <c r="CQ77" s="6">
        <f t="shared" si="214"/>
        <v>0</v>
      </c>
      <c r="CR77" s="6">
        <f t="shared" si="215"/>
        <v>0</v>
      </c>
      <c r="CS77" s="6">
        <f t="shared" si="216"/>
        <v>0</v>
      </c>
      <c r="CT77" s="6">
        <f t="shared" si="217"/>
        <v>0</v>
      </c>
      <c r="CU77" s="6">
        <f t="shared" si="218"/>
        <v>0</v>
      </c>
      <c r="CV77" s="6">
        <f t="shared" si="219"/>
        <v>0</v>
      </c>
      <c r="CW77" s="6">
        <f t="shared" si="220"/>
        <v>0</v>
      </c>
      <c r="CX77" s="6">
        <f t="shared" si="221"/>
        <v>0</v>
      </c>
      <c r="CY77" s="8" t="s">
        <v>48</v>
      </c>
      <c r="CZ77" s="6">
        <f t="shared" ref="CZ77:DH77" si="1305">CZ23</f>
        <v>0</v>
      </c>
      <c r="DA77" s="6">
        <f t="shared" si="1305"/>
        <v>0</v>
      </c>
      <c r="DB77" s="6">
        <f t="shared" si="1305"/>
        <v>0</v>
      </c>
      <c r="DC77" s="6">
        <f t="shared" si="1305"/>
        <v>0</v>
      </c>
      <c r="DD77" s="6">
        <f t="shared" si="1305"/>
        <v>0</v>
      </c>
      <c r="DE77" s="6">
        <f t="shared" si="1305"/>
        <v>0</v>
      </c>
      <c r="DF77" s="6">
        <f t="shared" si="1305"/>
        <v>0</v>
      </c>
      <c r="DG77" s="6">
        <f t="shared" si="1305"/>
        <v>0</v>
      </c>
      <c r="DH77" s="6">
        <f t="shared" si="1305"/>
        <v>0</v>
      </c>
      <c r="DJ77" s="6">
        <f t="shared" si="223"/>
        <v>0</v>
      </c>
      <c r="DK77" s="6">
        <f t="shared" si="224"/>
        <v>0</v>
      </c>
      <c r="DL77" s="6">
        <f t="shared" si="225"/>
        <v>0</v>
      </c>
      <c r="DM77" s="6">
        <f t="shared" si="226"/>
        <v>0</v>
      </c>
      <c r="DN77" s="6">
        <f t="shared" si="227"/>
        <v>0</v>
      </c>
      <c r="DO77" s="6">
        <f t="shared" si="228"/>
        <v>0</v>
      </c>
      <c r="DP77" s="6">
        <f t="shared" si="229"/>
        <v>0</v>
      </c>
      <c r="DQ77" s="6">
        <f t="shared" si="230"/>
        <v>0</v>
      </c>
      <c r="DR77" s="6">
        <f t="shared" si="231"/>
        <v>0</v>
      </c>
    </row>
    <row r="78" spans="1:122" x14ac:dyDescent="0.25">
      <c r="B78" s="21"/>
      <c r="C78" s="6"/>
      <c r="D78" s="6"/>
      <c r="E78" s="6"/>
      <c r="F78" s="6"/>
      <c r="G78" s="6"/>
      <c r="H78" s="6"/>
      <c r="I78" s="70"/>
      <c r="J78" s="70"/>
      <c r="K78" s="70"/>
      <c r="L78" s="21"/>
      <c r="M78" s="6"/>
      <c r="W78" s="8" t="s">
        <v>76</v>
      </c>
      <c r="X78" s="6">
        <f t="shared" ref="X78" si="1306">AH23</f>
        <v>0</v>
      </c>
      <c r="Y78" s="6">
        <f t="shared" ref="Y78" si="1307">AI23</f>
        <v>0</v>
      </c>
      <c r="Z78" s="6">
        <f t="shared" ref="Z78" si="1308">AJ23</f>
        <v>0</v>
      </c>
      <c r="AA78" s="6">
        <f t="shared" ref="AA78" si="1309">AK23</f>
        <v>0</v>
      </c>
      <c r="AB78" s="6">
        <f t="shared" ref="AB78" si="1310">AL23</f>
        <v>0</v>
      </c>
      <c r="AC78" s="6">
        <f t="shared" ref="AC78" si="1311">AM23</f>
        <v>0</v>
      </c>
      <c r="AD78" s="6">
        <f t="shared" ref="AD78" si="1312">AN23</f>
        <v>0</v>
      </c>
      <c r="AE78" s="6">
        <f t="shared" ref="AE78" si="1313">AO23</f>
        <v>0</v>
      </c>
      <c r="AF78" s="6">
        <f t="shared" ref="AF78" si="1314">AP23</f>
        <v>0</v>
      </c>
      <c r="AH78" s="6">
        <f t="shared" si="183"/>
        <v>0</v>
      </c>
      <c r="AI78" s="6">
        <f t="shared" si="184"/>
        <v>0</v>
      </c>
      <c r="AJ78" s="6">
        <f t="shared" si="185"/>
        <v>0</v>
      </c>
      <c r="AK78" s="6">
        <f t="shared" si="186"/>
        <v>0</v>
      </c>
      <c r="AL78" s="6">
        <f t="shared" si="187"/>
        <v>0</v>
      </c>
      <c r="AM78" s="6">
        <f t="shared" si="188"/>
        <v>0</v>
      </c>
      <c r="AN78" s="6">
        <f t="shared" si="189"/>
        <v>0</v>
      </c>
      <c r="AO78" s="6">
        <f t="shared" si="190"/>
        <v>0</v>
      </c>
      <c r="AP78" s="6">
        <f t="shared" si="191"/>
        <v>0</v>
      </c>
      <c r="AQ78" s="8" t="s">
        <v>76</v>
      </c>
      <c r="AR78" s="6">
        <f t="shared" ref="AR78" si="1315">BB23</f>
        <v>0</v>
      </c>
      <c r="AS78" s="6">
        <f t="shared" ref="AS78" si="1316">BC23</f>
        <v>0</v>
      </c>
      <c r="AT78" s="6">
        <f t="shared" ref="AT78" si="1317">BD23</f>
        <v>0</v>
      </c>
      <c r="AU78" s="6">
        <f t="shared" ref="AU78" si="1318">BE23</f>
        <v>0</v>
      </c>
      <c r="AV78" s="6">
        <f t="shared" ref="AV78" si="1319">BF23</f>
        <v>0</v>
      </c>
      <c r="AW78" s="6">
        <f t="shared" ref="AW78" si="1320">BG23</f>
        <v>0</v>
      </c>
      <c r="AX78" s="6">
        <f t="shared" ref="AX78" si="1321">BH23</f>
        <v>0</v>
      </c>
      <c r="AY78" s="6">
        <f t="shared" ref="AY78" si="1322">BI23</f>
        <v>0</v>
      </c>
      <c r="AZ78" s="6">
        <f t="shared" ref="AZ78" si="1323">BJ23</f>
        <v>0</v>
      </c>
      <c r="BB78" s="6">
        <f t="shared" si="193"/>
        <v>0</v>
      </c>
      <c r="BC78" s="6">
        <f t="shared" si="194"/>
        <v>0</v>
      </c>
      <c r="BD78" s="6">
        <f t="shared" si="195"/>
        <v>0</v>
      </c>
      <c r="BE78" s="6">
        <f t="shared" si="196"/>
        <v>0</v>
      </c>
      <c r="BF78" s="6">
        <f t="shared" si="197"/>
        <v>0</v>
      </c>
      <c r="BG78" s="6">
        <f t="shared" si="198"/>
        <v>0</v>
      </c>
      <c r="BH78" s="6">
        <f t="shared" si="199"/>
        <v>0</v>
      </c>
      <c r="BI78" s="6">
        <f t="shared" si="200"/>
        <v>0</v>
      </c>
      <c r="BJ78" s="6">
        <f t="shared" si="201"/>
        <v>0</v>
      </c>
      <c r="BK78" s="8" t="s">
        <v>76</v>
      </c>
      <c r="BL78" s="6">
        <f t="shared" ref="BL78" si="1324">BV23</f>
        <v>0</v>
      </c>
      <c r="BM78" s="6">
        <f t="shared" ref="BM78" si="1325">BW23</f>
        <v>0</v>
      </c>
      <c r="BN78" s="6">
        <f t="shared" ref="BN78" si="1326">BX23</f>
        <v>0</v>
      </c>
      <c r="BO78" s="6">
        <f t="shared" ref="BO78" si="1327">BY23</f>
        <v>0</v>
      </c>
      <c r="BP78" s="6">
        <f t="shared" ref="BP78" si="1328">BZ23</f>
        <v>0</v>
      </c>
      <c r="BQ78" s="6">
        <f t="shared" ref="BQ78" si="1329">CA23</f>
        <v>0</v>
      </c>
      <c r="BR78" s="6">
        <f t="shared" ref="BR78" si="1330">CB23</f>
        <v>0</v>
      </c>
      <c r="BS78" s="6">
        <f t="shared" ref="BS78" si="1331">CC23</f>
        <v>0</v>
      </c>
      <c r="BT78" s="6">
        <f t="shared" ref="BT78" si="1332">CD23</f>
        <v>0</v>
      </c>
      <c r="BV78" s="6">
        <f t="shared" si="203"/>
        <v>0</v>
      </c>
      <c r="BW78" s="6">
        <f t="shared" si="204"/>
        <v>0</v>
      </c>
      <c r="BX78" s="6">
        <f t="shared" si="205"/>
        <v>0</v>
      </c>
      <c r="BY78" s="6">
        <f t="shared" si="206"/>
        <v>0</v>
      </c>
      <c r="BZ78" s="6">
        <f t="shared" si="207"/>
        <v>0</v>
      </c>
      <c r="CA78" s="6">
        <f t="shared" si="208"/>
        <v>0</v>
      </c>
      <c r="CB78" s="6">
        <f t="shared" si="209"/>
        <v>0</v>
      </c>
      <c r="CC78" s="6">
        <f t="shared" si="210"/>
        <v>0</v>
      </c>
      <c r="CD78" s="6">
        <f t="shared" si="211"/>
        <v>0</v>
      </c>
      <c r="CE78" s="8" t="s">
        <v>76</v>
      </c>
      <c r="CF78" s="6">
        <f t="shared" ref="CF78" si="1333">CP23</f>
        <v>0</v>
      </c>
      <c r="CG78" s="6">
        <f t="shared" ref="CG78" si="1334">CQ23</f>
        <v>0</v>
      </c>
      <c r="CH78" s="6">
        <f t="shared" ref="CH78" si="1335">CR23</f>
        <v>0</v>
      </c>
      <c r="CI78" s="6">
        <f t="shared" ref="CI78" si="1336">CS23</f>
        <v>0</v>
      </c>
      <c r="CJ78" s="6">
        <f t="shared" ref="CJ78" si="1337">CT23</f>
        <v>0</v>
      </c>
      <c r="CK78" s="6">
        <f t="shared" ref="CK78" si="1338">CU23</f>
        <v>0</v>
      </c>
      <c r="CL78" s="6">
        <f t="shared" ref="CL78" si="1339">CV23</f>
        <v>0</v>
      </c>
      <c r="CM78" s="6">
        <f t="shared" ref="CM78" si="1340">CW23</f>
        <v>0</v>
      </c>
      <c r="CN78" s="6">
        <f t="shared" ref="CN78" si="1341">CX23</f>
        <v>0</v>
      </c>
      <c r="CP78" s="6">
        <f t="shared" si="213"/>
        <v>0</v>
      </c>
      <c r="CQ78" s="6">
        <f t="shared" si="214"/>
        <v>0</v>
      </c>
      <c r="CR78" s="6">
        <f t="shared" si="215"/>
        <v>0</v>
      </c>
      <c r="CS78" s="6">
        <f t="shared" si="216"/>
        <v>0</v>
      </c>
      <c r="CT78" s="6">
        <f t="shared" si="217"/>
        <v>0</v>
      </c>
      <c r="CU78" s="6">
        <f t="shared" si="218"/>
        <v>0</v>
      </c>
      <c r="CV78" s="6">
        <f t="shared" si="219"/>
        <v>0.05</v>
      </c>
      <c r="CW78" s="6">
        <f t="shared" si="220"/>
        <v>0</v>
      </c>
      <c r="CX78" s="6">
        <f t="shared" si="221"/>
        <v>0</v>
      </c>
      <c r="CY78" s="8" t="s">
        <v>76</v>
      </c>
      <c r="CZ78" s="6">
        <f t="shared" ref="CZ78" si="1342">DJ23</f>
        <v>0</v>
      </c>
      <c r="DA78" s="6">
        <f t="shared" ref="DA78" si="1343">DK23</f>
        <v>0</v>
      </c>
      <c r="DB78" s="6">
        <f t="shared" ref="DB78" si="1344">DL23</f>
        <v>0</v>
      </c>
      <c r="DC78" s="6">
        <f t="shared" ref="DC78" si="1345">DM23</f>
        <v>0</v>
      </c>
      <c r="DD78" s="6">
        <f t="shared" ref="DD78" si="1346">DN23</f>
        <v>0</v>
      </c>
      <c r="DE78" s="6">
        <f t="shared" ref="DE78" si="1347">DO23</f>
        <v>0</v>
      </c>
      <c r="DF78" s="6">
        <f t="shared" ref="DF78" si="1348">DP23</f>
        <v>0</v>
      </c>
      <c r="DG78" s="6">
        <f t="shared" ref="DG78" si="1349">DQ23</f>
        <v>0</v>
      </c>
      <c r="DH78" s="6">
        <f t="shared" ref="DH78" si="1350">DR23</f>
        <v>0</v>
      </c>
      <c r="DJ78" s="6">
        <f t="shared" si="223"/>
        <v>0.05</v>
      </c>
      <c r="DK78" s="6">
        <f t="shared" si="224"/>
        <v>0</v>
      </c>
      <c r="DL78" s="6">
        <f t="shared" si="225"/>
        <v>0</v>
      </c>
      <c r="DM78" s="6">
        <f t="shared" si="226"/>
        <v>0.05</v>
      </c>
      <c r="DN78" s="6">
        <f t="shared" si="227"/>
        <v>0.05</v>
      </c>
      <c r="DO78" s="6">
        <f t="shared" si="228"/>
        <v>0.05</v>
      </c>
      <c r="DP78" s="6">
        <f t="shared" si="229"/>
        <v>0.05</v>
      </c>
      <c r="DQ78" s="6">
        <f t="shared" si="230"/>
        <v>0</v>
      </c>
      <c r="DR78" s="6">
        <f t="shared" si="231"/>
        <v>0</v>
      </c>
    </row>
    <row r="79" spans="1:122" x14ac:dyDescent="0.25">
      <c r="B79" s="21"/>
      <c r="C79" s="6"/>
      <c r="D79" s="6"/>
      <c r="E79" s="6"/>
      <c r="F79" s="6"/>
      <c r="G79" s="6"/>
      <c r="H79" s="6"/>
      <c r="I79" s="70"/>
      <c r="J79" s="70"/>
      <c r="K79" s="70"/>
      <c r="L79" s="21"/>
      <c r="M79" s="6"/>
      <c r="W79" s="8" t="s">
        <v>49</v>
      </c>
      <c r="X79" s="6">
        <f t="shared" ref="X79:AF79" si="1351">X24</f>
        <v>0</v>
      </c>
      <c r="Y79" s="6">
        <f t="shared" si="1351"/>
        <v>0</v>
      </c>
      <c r="Z79" s="6">
        <f t="shared" si="1351"/>
        <v>0</v>
      </c>
      <c r="AA79" s="6">
        <f t="shared" si="1351"/>
        <v>0</v>
      </c>
      <c r="AB79" s="6">
        <f t="shared" si="1351"/>
        <v>0</v>
      </c>
      <c r="AC79" s="6">
        <f t="shared" si="1351"/>
        <v>0</v>
      </c>
      <c r="AD79" s="6">
        <f t="shared" si="1351"/>
        <v>0</v>
      </c>
      <c r="AE79" s="6">
        <f t="shared" si="1351"/>
        <v>0</v>
      </c>
      <c r="AF79" s="6">
        <f t="shared" si="1351"/>
        <v>0</v>
      </c>
      <c r="AH79" s="6">
        <f t="shared" si="183"/>
        <v>0</v>
      </c>
      <c r="AI79" s="6">
        <f t="shared" si="184"/>
        <v>0</v>
      </c>
      <c r="AJ79" s="6">
        <f t="shared" si="185"/>
        <v>0</v>
      </c>
      <c r="AK79" s="6">
        <f t="shared" si="186"/>
        <v>0</v>
      </c>
      <c r="AL79" s="6">
        <f t="shared" si="187"/>
        <v>0</v>
      </c>
      <c r="AM79" s="6">
        <f t="shared" si="188"/>
        <v>0</v>
      </c>
      <c r="AN79" s="6">
        <f t="shared" si="189"/>
        <v>0</v>
      </c>
      <c r="AO79" s="6">
        <f t="shared" si="190"/>
        <v>0</v>
      </c>
      <c r="AP79" s="6">
        <f t="shared" si="191"/>
        <v>0</v>
      </c>
      <c r="AQ79" s="8" t="s">
        <v>49</v>
      </c>
      <c r="AR79" s="6">
        <f t="shared" ref="AR79:AZ79" si="1352">AR24</f>
        <v>0</v>
      </c>
      <c r="AS79" s="6">
        <f t="shared" si="1352"/>
        <v>0</v>
      </c>
      <c r="AT79" s="6">
        <f t="shared" si="1352"/>
        <v>0</v>
      </c>
      <c r="AU79" s="6">
        <f t="shared" si="1352"/>
        <v>0</v>
      </c>
      <c r="AV79" s="6">
        <f t="shared" si="1352"/>
        <v>0</v>
      </c>
      <c r="AW79" s="6">
        <f t="shared" si="1352"/>
        <v>0</v>
      </c>
      <c r="AX79" s="6">
        <f t="shared" si="1352"/>
        <v>0</v>
      </c>
      <c r="AY79" s="6">
        <f t="shared" si="1352"/>
        <v>0</v>
      </c>
      <c r="AZ79" s="6">
        <f t="shared" si="1352"/>
        <v>0</v>
      </c>
      <c r="BB79" s="6">
        <f t="shared" si="193"/>
        <v>0</v>
      </c>
      <c r="BC79" s="6">
        <f t="shared" si="194"/>
        <v>0</v>
      </c>
      <c r="BD79" s="6">
        <f t="shared" si="195"/>
        <v>0</v>
      </c>
      <c r="BE79" s="6">
        <f t="shared" si="196"/>
        <v>0</v>
      </c>
      <c r="BF79" s="6">
        <f t="shared" si="197"/>
        <v>0</v>
      </c>
      <c r="BG79" s="6">
        <f t="shared" si="198"/>
        <v>0</v>
      </c>
      <c r="BH79" s="6">
        <f t="shared" si="199"/>
        <v>0</v>
      </c>
      <c r="BI79" s="6">
        <f t="shared" si="200"/>
        <v>0</v>
      </c>
      <c r="BJ79" s="6">
        <f t="shared" si="201"/>
        <v>0</v>
      </c>
      <c r="BK79" s="8" t="s">
        <v>49</v>
      </c>
      <c r="BL79" s="6">
        <f t="shared" ref="BL79:BT79" si="1353">BL24</f>
        <v>0</v>
      </c>
      <c r="BM79" s="6">
        <f t="shared" si="1353"/>
        <v>0</v>
      </c>
      <c r="BN79" s="6">
        <f t="shared" si="1353"/>
        <v>0</v>
      </c>
      <c r="BO79" s="6">
        <f t="shared" si="1353"/>
        <v>0</v>
      </c>
      <c r="BP79" s="6">
        <f t="shared" si="1353"/>
        <v>0</v>
      </c>
      <c r="BQ79" s="6">
        <f t="shared" si="1353"/>
        <v>0</v>
      </c>
      <c r="BR79" s="6">
        <f t="shared" si="1353"/>
        <v>0</v>
      </c>
      <c r="BS79" s="6">
        <f t="shared" si="1353"/>
        <v>0</v>
      </c>
      <c r="BT79" s="6">
        <f t="shared" si="1353"/>
        <v>0</v>
      </c>
      <c r="BV79" s="6">
        <f t="shared" si="203"/>
        <v>0</v>
      </c>
      <c r="BW79" s="6">
        <f t="shared" si="204"/>
        <v>0</v>
      </c>
      <c r="BX79" s="6">
        <f t="shared" si="205"/>
        <v>0</v>
      </c>
      <c r="BY79" s="6">
        <f t="shared" si="206"/>
        <v>0</v>
      </c>
      <c r="BZ79" s="6">
        <f t="shared" si="207"/>
        <v>0</v>
      </c>
      <c r="CA79" s="6">
        <f t="shared" si="208"/>
        <v>0</v>
      </c>
      <c r="CB79" s="6">
        <f t="shared" si="209"/>
        <v>0</v>
      </c>
      <c r="CC79" s="6">
        <f t="shared" si="210"/>
        <v>0</v>
      </c>
      <c r="CD79" s="6">
        <f t="shared" si="211"/>
        <v>0</v>
      </c>
      <c r="CE79" s="8" t="s">
        <v>49</v>
      </c>
      <c r="CF79" s="6">
        <f t="shared" ref="CF79:CN79" si="1354">CF24</f>
        <v>0</v>
      </c>
      <c r="CG79" s="6">
        <f t="shared" si="1354"/>
        <v>0</v>
      </c>
      <c r="CH79" s="6">
        <f t="shared" si="1354"/>
        <v>0</v>
      </c>
      <c r="CI79" s="6">
        <f t="shared" si="1354"/>
        <v>0</v>
      </c>
      <c r="CJ79" s="6">
        <f t="shared" si="1354"/>
        <v>0</v>
      </c>
      <c r="CK79" s="6">
        <f t="shared" si="1354"/>
        <v>0</v>
      </c>
      <c r="CL79" s="6">
        <f t="shared" si="1354"/>
        <v>0.05</v>
      </c>
      <c r="CM79" s="6">
        <f t="shared" si="1354"/>
        <v>0</v>
      </c>
      <c r="CN79" s="6">
        <f t="shared" si="1354"/>
        <v>0</v>
      </c>
      <c r="CP79" s="6">
        <f t="shared" si="213"/>
        <v>0</v>
      </c>
      <c r="CQ79" s="6">
        <f t="shared" si="214"/>
        <v>0</v>
      </c>
      <c r="CR79" s="6">
        <f t="shared" si="215"/>
        <v>0</v>
      </c>
      <c r="CS79" s="6">
        <f t="shared" si="216"/>
        <v>0</v>
      </c>
      <c r="CT79" s="6">
        <f t="shared" si="217"/>
        <v>0</v>
      </c>
      <c r="CU79" s="6">
        <f t="shared" si="218"/>
        <v>0</v>
      </c>
      <c r="CV79" s="6">
        <f t="shared" si="219"/>
        <v>0.05</v>
      </c>
      <c r="CW79" s="6">
        <f t="shared" si="220"/>
        <v>0</v>
      </c>
      <c r="CX79" s="6">
        <f t="shared" si="221"/>
        <v>0</v>
      </c>
      <c r="CY79" s="8" t="s">
        <v>49</v>
      </c>
      <c r="CZ79" s="6">
        <f t="shared" ref="CZ79:DH79" si="1355">CZ24</f>
        <v>0.05</v>
      </c>
      <c r="DA79" s="6">
        <f t="shared" si="1355"/>
        <v>0</v>
      </c>
      <c r="DB79" s="6">
        <f t="shared" si="1355"/>
        <v>0</v>
      </c>
      <c r="DC79" s="6">
        <f t="shared" si="1355"/>
        <v>0.05</v>
      </c>
      <c r="DD79" s="6">
        <f t="shared" si="1355"/>
        <v>0.05</v>
      </c>
      <c r="DE79" s="6">
        <f t="shared" si="1355"/>
        <v>0.05</v>
      </c>
      <c r="DF79" s="6">
        <f t="shared" si="1355"/>
        <v>0.05</v>
      </c>
      <c r="DG79" s="6">
        <f t="shared" si="1355"/>
        <v>0</v>
      </c>
      <c r="DH79" s="6">
        <f t="shared" si="1355"/>
        <v>0</v>
      </c>
      <c r="DJ79" s="6">
        <f t="shared" si="223"/>
        <v>0.05</v>
      </c>
      <c r="DK79" s="6">
        <f t="shared" si="224"/>
        <v>0</v>
      </c>
      <c r="DL79" s="6">
        <f t="shared" si="225"/>
        <v>0</v>
      </c>
      <c r="DM79" s="6">
        <f t="shared" si="226"/>
        <v>0.05</v>
      </c>
      <c r="DN79" s="6">
        <f t="shared" si="227"/>
        <v>0.05</v>
      </c>
      <c r="DO79" s="6">
        <f t="shared" si="228"/>
        <v>0.05</v>
      </c>
      <c r="DP79" s="6">
        <f t="shared" si="229"/>
        <v>0.05</v>
      </c>
      <c r="DQ79" s="6">
        <f t="shared" si="230"/>
        <v>0</v>
      </c>
      <c r="DR79" s="6">
        <f t="shared" si="231"/>
        <v>0</v>
      </c>
    </row>
    <row r="80" spans="1:122" x14ac:dyDescent="0.25">
      <c r="B80" s="21"/>
      <c r="C80" s="6"/>
      <c r="D80" s="6"/>
      <c r="E80" s="6"/>
      <c r="F80" s="6"/>
      <c r="G80" s="6"/>
      <c r="H80" s="6"/>
      <c r="I80" s="70"/>
      <c r="J80" s="70"/>
      <c r="K80" s="70"/>
      <c r="L80" s="21"/>
      <c r="M80" s="6"/>
      <c r="W80" s="8" t="s">
        <v>77</v>
      </c>
      <c r="X80" s="6">
        <f t="shared" ref="X80" si="1356">AH24</f>
        <v>0</v>
      </c>
      <c r="Y80" s="6">
        <f t="shared" ref="Y80" si="1357">AI24</f>
        <v>0</v>
      </c>
      <c r="Z80" s="6">
        <f t="shared" ref="Z80" si="1358">AJ24</f>
        <v>0</v>
      </c>
      <c r="AA80" s="6">
        <f t="shared" ref="AA80" si="1359">AK24</f>
        <v>0</v>
      </c>
      <c r="AB80" s="6">
        <f t="shared" ref="AB80" si="1360">AL24</f>
        <v>0</v>
      </c>
      <c r="AC80" s="6">
        <f t="shared" ref="AC80" si="1361">AM24</f>
        <v>0</v>
      </c>
      <c r="AD80" s="6">
        <f t="shared" ref="AD80" si="1362">AN24</f>
        <v>0</v>
      </c>
      <c r="AE80" s="6">
        <f t="shared" ref="AE80" si="1363">AO24</f>
        <v>0</v>
      </c>
      <c r="AF80" s="6">
        <f t="shared" ref="AF80" si="1364">AP24</f>
        <v>0</v>
      </c>
      <c r="AH80" s="6">
        <f t="shared" si="183"/>
        <v>0</v>
      </c>
      <c r="AI80" s="6">
        <f t="shared" si="184"/>
        <v>0</v>
      </c>
      <c r="AJ80" s="6">
        <f t="shared" si="185"/>
        <v>0</v>
      </c>
      <c r="AK80" s="6">
        <f t="shared" si="186"/>
        <v>0</v>
      </c>
      <c r="AL80" s="6">
        <f t="shared" si="187"/>
        <v>0</v>
      </c>
      <c r="AM80" s="6">
        <f t="shared" si="188"/>
        <v>0</v>
      </c>
      <c r="AN80" s="6">
        <f t="shared" si="189"/>
        <v>0</v>
      </c>
      <c r="AO80" s="6">
        <f t="shared" si="190"/>
        <v>0</v>
      </c>
      <c r="AP80" s="6">
        <f t="shared" si="191"/>
        <v>0</v>
      </c>
      <c r="AQ80" s="8" t="s">
        <v>77</v>
      </c>
      <c r="AR80" s="6">
        <f t="shared" ref="AR80" si="1365">BB24</f>
        <v>0</v>
      </c>
      <c r="AS80" s="6">
        <f t="shared" ref="AS80" si="1366">BC24</f>
        <v>0</v>
      </c>
      <c r="AT80" s="6">
        <f t="shared" ref="AT80" si="1367">BD24</f>
        <v>0</v>
      </c>
      <c r="AU80" s="6">
        <f t="shared" ref="AU80" si="1368">BE24</f>
        <v>0</v>
      </c>
      <c r="AV80" s="6">
        <f t="shared" ref="AV80" si="1369">BF24</f>
        <v>0</v>
      </c>
      <c r="AW80" s="6">
        <f t="shared" ref="AW80" si="1370">BG24</f>
        <v>0</v>
      </c>
      <c r="AX80" s="6">
        <f t="shared" ref="AX80" si="1371">BH24</f>
        <v>0</v>
      </c>
      <c r="AY80" s="6">
        <f t="shared" ref="AY80" si="1372">BI24</f>
        <v>0</v>
      </c>
      <c r="AZ80" s="6">
        <f t="shared" ref="AZ80" si="1373">BJ24</f>
        <v>0</v>
      </c>
      <c r="BB80" s="6">
        <f t="shared" si="193"/>
        <v>0</v>
      </c>
      <c r="BC80" s="6">
        <f t="shared" si="194"/>
        <v>0</v>
      </c>
      <c r="BD80" s="6">
        <f t="shared" si="195"/>
        <v>0</v>
      </c>
      <c r="BE80" s="6">
        <f t="shared" si="196"/>
        <v>0</v>
      </c>
      <c r="BF80" s="6">
        <f t="shared" si="197"/>
        <v>0</v>
      </c>
      <c r="BG80" s="6">
        <f t="shared" si="198"/>
        <v>0</v>
      </c>
      <c r="BH80" s="6">
        <f t="shared" si="199"/>
        <v>0</v>
      </c>
      <c r="BI80" s="6">
        <f t="shared" si="200"/>
        <v>0</v>
      </c>
      <c r="BJ80" s="6">
        <f t="shared" si="201"/>
        <v>0</v>
      </c>
      <c r="BK80" s="8" t="s">
        <v>77</v>
      </c>
      <c r="BL80" s="6">
        <f t="shared" ref="BL80" si="1374">BV24</f>
        <v>0</v>
      </c>
      <c r="BM80" s="6">
        <f t="shared" ref="BM80" si="1375">BW24</f>
        <v>0</v>
      </c>
      <c r="BN80" s="6">
        <f t="shared" ref="BN80" si="1376">BX24</f>
        <v>0</v>
      </c>
      <c r="BO80" s="6">
        <f t="shared" ref="BO80" si="1377">BY24</f>
        <v>0</v>
      </c>
      <c r="BP80" s="6">
        <f t="shared" ref="BP80" si="1378">BZ24</f>
        <v>0</v>
      </c>
      <c r="BQ80" s="6">
        <f t="shared" ref="BQ80" si="1379">CA24</f>
        <v>0</v>
      </c>
      <c r="BR80" s="6">
        <f t="shared" ref="BR80" si="1380">CB24</f>
        <v>0</v>
      </c>
      <c r="BS80" s="6">
        <f t="shared" ref="BS80" si="1381">CC24</f>
        <v>0</v>
      </c>
      <c r="BT80" s="6">
        <f t="shared" ref="BT80" si="1382">CD24</f>
        <v>0</v>
      </c>
      <c r="BV80" s="6">
        <f t="shared" si="203"/>
        <v>0</v>
      </c>
      <c r="BW80" s="6">
        <f t="shared" si="204"/>
        <v>0</v>
      </c>
      <c r="BX80" s="6">
        <f t="shared" si="205"/>
        <v>0</v>
      </c>
      <c r="BY80" s="6">
        <f t="shared" si="206"/>
        <v>0</v>
      </c>
      <c r="BZ80" s="6">
        <f t="shared" si="207"/>
        <v>0</v>
      </c>
      <c r="CA80" s="6">
        <f t="shared" si="208"/>
        <v>0</v>
      </c>
      <c r="CB80" s="6">
        <f t="shared" si="209"/>
        <v>0</v>
      </c>
      <c r="CC80" s="6">
        <f t="shared" si="210"/>
        <v>0</v>
      </c>
      <c r="CD80" s="6">
        <f t="shared" si="211"/>
        <v>0</v>
      </c>
      <c r="CE80" s="8" t="s">
        <v>77</v>
      </c>
      <c r="CF80" s="6">
        <f t="shared" ref="CF80" si="1383">CP24</f>
        <v>0</v>
      </c>
      <c r="CG80" s="6">
        <f t="shared" ref="CG80" si="1384">CQ24</f>
        <v>0</v>
      </c>
      <c r="CH80" s="6">
        <f t="shared" ref="CH80" si="1385">CR24</f>
        <v>0</v>
      </c>
      <c r="CI80" s="6">
        <f t="shared" ref="CI80" si="1386">CS24</f>
        <v>0</v>
      </c>
      <c r="CJ80" s="6">
        <f t="shared" ref="CJ80" si="1387">CT24</f>
        <v>0</v>
      </c>
      <c r="CK80" s="6">
        <f t="shared" ref="CK80" si="1388">CU24</f>
        <v>0</v>
      </c>
      <c r="CL80" s="6">
        <f t="shared" ref="CL80" si="1389">CV24</f>
        <v>0</v>
      </c>
      <c r="CM80" s="6">
        <f t="shared" ref="CM80" si="1390">CW24</f>
        <v>0</v>
      </c>
      <c r="CN80" s="6">
        <f t="shared" ref="CN80" si="1391">CX24</f>
        <v>0</v>
      </c>
      <c r="CP80" s="6">
        <f t="shared" si="213"/>
        <v>0</v>
      </c>
      <c r="CQ80" s="6">
        <f t="shared" si="214"/>
        <v>0</v>
      </c>
      <c r="CR80" s="6">
        <f t="shared" si="215"/>
        <v>0</v>
      </c>
      <c r="CS80" s="6">
        <f t="shared" si="216"/>
        <v>0</v>
      </c>
      <c r="CT80" s="6">
        <f t="shared" si="217"/>
        <v>0</v>
      </c>
      <c r="CU80" s="6">
        <f t="shared" si="218"/>
        <v>0</v>
      </c>
      <c r="CV80" s="6">
        <f t="shared" si="219"/>
        <v>0</v>
      </c>
      <c r="CW80" s="6">
        <f t="shared" si="220"/>
        <v>0</v>
      </c>
      <c r="CX80" s="6">
        <f t="shared" si="221"/>
        <v>0</v>
      </c>
      <c r="CY80" s="8" t="s">
        <v>77</v>
      </c>
      <c r="CZ80" s="6">
        <f t="shared" ref="CZ80" si="1392">DJ24</f>
        <v>0</v>
      </c>
      <c r="DA80" s="6">
        <f t="shared" ref="DA80" si="1393">DK24</f>
        <v>0</v>
      </c>
      <c r="DB80" s="6">
        <f t="shared" ref="DB80" si="1394">DL24</f>
        <v>0</v>
      </c>
      <c r="DC80" s="6">
        <f t="shared" ref="DC80" si="1395">DM24</f>
        <v>0</v>
      </c>
      <c r="DD80" s="6">
        <f t="shared" ref="DD80" si="1396">DN24</f>
        <v>0</v>
      </c>
      <c r="DE80" s="6">
        <f t="shared" ref="DE80" si="1397">DO24</f>
        <v>0</v>
      </c>
      <c r="DF80" s="6">
        <f t="shared" ref="DF80" si="1398">DP24</f>
        <v>0</v>
      </c>
      <c r="DG80" s="6">
        <f t="shared" ref="DG80" si="1399">DQ24</f>
        <v>0</v>
      </c>
      <c r="DH80" s="6">
        <f t="shared" ref="DH80" si="1400">DR24</f>
        <v>0</v>
      </c>
      <c r="DJ80" s="6">
        <f t="shared" si="223"/>
        <v>0</v>
      </c>
      <c r="DK80" s="6">
        <f t="shared" si="224"/>
        <v>0</v>
      </c>
      <c r="DL80" s="6">
        <f t="shared" si="225"/>
        <v>0</v>
      </c>
      <c r="DM80" s="6">
        <f t="shared" si="226"/>
        <v>0</v>
      </c>
      <c r="DN80" s="6">
        <f t="shared" si="227"/>
        <v>0</v>
      </c>
      <c r="DO80" s="6">
        <f t="shared" si="228"/>
        <v>0</v>
      </c>
      <c r="DP80" s="6">
        <f t="shared" si="229"/>
        <v>0</v>
      </c>
      <c r="DQ80" s="6">
        <f t="shared" si="230"/>
        <v>0</v>
      </c>
      <c r="DR80" s="6">
        <f t="shared" si="231"/>
        <v>0</v>
      </c>
    </row>
    <row r="81" spans="1:122" x14ac:dyDescent="0.25">
      <c r="B81" s="21"/>
      <c r="C81" s="6"/>
      <c r="D81" s="6"/>
      <c r="E81" s="6"/>
      <c r="F81" s="6"/>
      <c r="G81" s="6"/>
      <c r="H81" s="6"/>
      <c r="I81" s="70"/>
      <c r="J81" s="70"/>
      <c r="K81" s="70"/>
      <c r="L81" s="21"/>
      <c r="M81" s="6"/>
      <c r="W81" s="8" t="s">
        <v>50</v>
      </c>
      <c r="X81" s="6">
        <f t="shared" ref="X81:AF81" si="1401">X25</f>
        <v>0</v>
      </c>
      <c r="Y81" s="6">
        <f t="shared" si="1401"/>
        <v>0</v>
      </c>
      <c r="Z81" s="6">
        <f t="shared" si="1401"/>
        <v>0</v>
      </c>
      <c r="AA81" s="6">
        <f t="shared" si="1401"/>
        <v>0</v>
      </c>
      <c r="AB81" s="6">
        <f t="shared" si="1401"/>
        <v>0</v>
      </c>
      <c r="AC81" s="6">
        <f t="shared" si="1401"/>
        <v>0</v>
      </c>
      <c r="AD81" s="6">
        <f t="shared" si="1401"/>
        <v>0</v>
      </c>
      <c r="AE81" s="6">
        <f t="shared" si="1401"/>
        <v>0</v>
      </c>
      <c r="AF81" s="6">
        <f t="shared" si="1401"/>
        <v>0</v>
      </c>
      <c r="AH81" s="6">
        <f t="shared" si="183"/>
        <v>0.5</v>
      </c>
      <c r="AI81" s="6">
        <f t="shared" si="184"/>
        <v>0.5</v>
      </c>
      <c r="AJ81" s="6">
        <f t="shared" si="185"/>
        <v>0</v>
      </c>
      <c r="AK81" s="6">
        <f t="shared" si="186"/>
        <v>0.5</v>
      </c>
      <c r="AL81" s="6">
        <f t="shared" si="187"/>
        <v>0</v>
      </c>
      <c r="AM81" s="6">
        <f t="shared" si="188"/>
        <v>0</v>
      </c>
      <c r="AN81" s="6">
        <f t="shared" si="189"/>
        <v>8.4102075570735568E-2</v>
      </c>
      <c r="AO81" s="6">
        <f t="shared" si="190"/>
        <v>0</v>
      </c>
      <c r="AP81" s="6">
        <f t="shared" si="191"/>
        <v>0</v>
      </c>
      <c r="AQ81" s="8" t="s">
        <v>50</v>
      </c>
      <c r="AR81" s="6">
        <f t="shared" ref="AR81:AZ81" si="1402">AR25</f>
        <v>0</v>
      </c>
      <c r="AS81" s="6">
        <f t="shared" si="1402"/>
        <v>0</v>
      </c>
      <c r="AT81" s="6">
        <f t="shared" si="1402"/>
        <v>0</v>
      </c>
      <c r="AU81" s="6">
        <f t="shared" si="1402"/>
        <v>0</v>
      </c>
      <c r="AV81" s="6">
        <f t="shared" si="1402"/>
        <v>0</v>
      </c>
      <c r="AW81" s="6">
        <f t="shared" si="1402"/>
        <v>0</v>
      </c>
      <c r="AX81" s="6">
        <f t="shared" si="1402"/>
        <v>0</v>
      </c>
      <c r="AY81" s="6">
        <f t="shared" si="1402"/>
        <v>0</v>
      </c>
      <c r="AZ81" s="6">
        <f t="shared" si="1402"/>
        <v>0</v>
      </c>
      <c r="BB81" s="6">
        <f t="shared" si="193"/>
        <v>0.5</v>
      </c>
      <c r="BC81" s="6">
        <f t="shared" si="194"/>
        <v>0.5</v>
      </c>
      <c r="BD81" s="6">
        <f t="shared" si="195"/>
        <v>0.10790886590626461</v>
      </c>
      <c r="BE81" s="6">
        <f t="shared" si="196"/>
        <v>0.5</v>
      </c>
      <c r="BF81" s="6">
        <f t="shared" si="197"/>
        <v>0</v>
      </c>
      <c r="BG81" s="6">
        <f t="shared" si="198"/>
        <v>0.05</v>
      </c>
      <c r="BH81" s="6">
        <f t="shared" si="199"/>
        <v>0.14259448825165777</v>
      </c>
      <c r="BI81" s="6">
        <f t="shared" si="200"/>
        <v>0</v>
      </c>
      <c r="BJ81" s="6">
        <f t="shared" si="201"/>
        <v>0</v>
      </c>
      <c r="BK81" s="8" t="s">
        <v>50</v>
      </c>
      <c r="BL81" s="6">
        <f t="shared" ref="BL81:BT81" si="1403">BL25</f>
        <v>0</v>
      </c>
      <c r="BM81" s="6">
        <f t="shared" si="1403"/>
        <v>0</v>
      </c>
      <c r="BN81" s="6">
        <f t="shared" si="1403"/>
        <v>0</v>
      </c>
      <c r="BO81" s="6">
        <f t="shared" si="1403"/>
        <v>0</v>
      </c>
      <c r="BP81" s="6">
        <f t="shared" si="1403"/>
        <v>0</v>
      </c>
      <c r="BQ81" s="6">
        <f t="shared" si="1403"/>
        <v>0</v>
      </c>
      <c r="BR81" s="6">
        <f t="shared" si="1403"/>
        <v>0</v>
      </c>
      <c r="BS81" s="6">
        <f t="shared" si="1403"/>
        <v>0</v>
      </c>
      <c r="BT81" s="6">
        <f t="shared" si="1403"/>
        <v>0</v>
      </c>
      <c r="BV81" s="6">
        <f t="shared" si="203"/>
        <v>0.5</v>
      </c>
      <c r="BW81" s="6">
        <f t="shared" si="204"/>
        <v>0.5</v>
      </c>
      <c r="BX81" s="6">
        <f t="shared" si="205"/>
        <v>0.24632336244544922</v>
      </c>
      <c r="BY81" s="6">
        <f t="shared" si="206"/>
        <v>0.5</v>
      </c>
      <c r="BZ81" s="6">
        <f t="shared" si="207"/>
        <v>0</v>
      </c>
      <c r="CA81" s="6">
        <f t="shared" si="208"/>
        <v>9.7562535059750793E-2</v>
      </c>
      <c r="CB81" s="6">
        <f t="shared" si="209"/>
        <v>0.2137983824254153</v>
      </c>
      <c r="CC81" s="6">
        <f t="shared" si="210"/>
        <v>6.2474389665506044E-2</v>
      </c>
      <c r="CD81" s="6">
        <f t="shared" si="211"/>
        <v>0</v>
      </c>
      <c r="CE81" s="8" t="s">
        <v>50</v>
      </c>
      <c r="CF81" s="6">
        <f t="shared" ref="CF81:CN81" si="1404">CF25</f>
        <v>0</v>
      </c>
      <c r="CG81" s="6">
        <f t="shared" si="1404"/>
        <v>0</v>
      </c>
      <c r="CH81" s="6">
        <f t="shared" si="1404"/>
        <v>0</v>
      </c>
      <c r="CI81" s="6">
        <f t="shared" si="1404"/>
        <v>0</v>
      </c>
      <c r="CJ81" s="6">
        <f t="shared" si="1404"/>
        <v>0</v>
      </c>
      <c r="CK81" s="6">
        <f t="shared" si="1404"/>
        <v>0</v>
      </c>
      <c r="CL81" s="6">
        <f t="shared" si="1404"/>
        <v>0</v>
      </c>
      <c r="CM81" s="6">
        <f t="shared" si="1404"/>
        <v>0</v>
      </c>
      <c r="CN81" s="6">
        <f t="shared" si="1404"/>
        <v>0</v>
      </c>
      <c r="CP81" s="6">
        <f t="shared" si="213"/>
        <v>0.5</v>
      </c>
      <c r="CQ81" s="6">
        <f t="shared" si="214"/>
        <v>0.5</v>
      </c>
      <c r="CR81" s="6">
        <f t="shared" si="215"/>
        <v>0.26157561856204936</v>
      </c>
      <c r="CS81" s="6">
        <f t="shared" si="216"/>
        <v>0.5</v>
      </c>
      <c r="CT81" s="6">
        <f t="shared" si="217"/>
        <v>0</v>
      </c>
      <c r="CU81" s="6">
        <f t="shared" si="218"/>
        <v>0.13186026059099998</v>
      </c>
      <c r="CV81" s="6">
        <f t="shared" si="219"/>
        <v>0.27016367984657208</v>
      </c>
      <c r="CW81" s="6">
        <f t="shared" si="220"/>
        <v>0.14438579155054021</v>
      </c>
      <c r="CX81" s="6">
        <f t="shared" si="221"/>
        <v>0</v>
      </c>
      <c r="CY81" s="8" t="s">
        <v>50</v>
      </c>
      <c r="CZ81" s="6">
        <f t="shared" ref="CZ81:DH81" si="1405">CZ25</f>
        <v>0</v>
      </c>
      <c r="DA81" s="6">
        <f t="shared" si="1405"/>
        <v>0</v>
      </c>
      <c r="DB81" s="6">
        <f t="shared" si="1405"/>
        <v>0</v>
      </c>
      <c r="DC81" s="6">
        <f t="shared" si="1405"/>
        <v>0</v>
      </c>
      <c r="DD81" s="6">
        <f t="shared" si="1405"/>
        <v>0</v>
      </c>
      <c r="DE81" s="6">
        <f t="shared" si="1405"/>
        <v>0</v>
      </c>
      <c r="DF81" s="6">
        <f t="shared" si="1405"/>
        <v>0</v>
      </c>
      <c r="DG81" s="6">
        <f t="shared" si="1405"/>
        <v>0</v>
      </c>
      <c r="DH81" s="6">
        <f t="shared" si="1405"/>
        <v>0</v>
      </c>
      <c r="DJ81" s="6">
        <f t="shared" si="223"/>
        <v>0.5</v>
      </c>
      <c r="DK81" s="6">
        <f t="shared" si="224"/>
        <v>0.5</v>
      </c>
      <c r="DL81" s="6">
        <f t="shared" si="225"/>
        <v>0.28859310413197731</v>
      </c>
      <c r="DM81" s="6">
        <f t="shared" si="226"/>
        <v>0.5</v>
      </c>
      <c r="DN81" s="6">
        <f t="shared" si="227"/>
        <v>0.05</v>
      </c>
      <c r="DO81" s="6">
        <f t="shared" si="228"/>
        <v>0.27156593886937419</v>
      </c>
      <c r="DP81" s="6">
        <f t="shared" si="229"/>
        <v>0.2929144276846013</v>
      </c>
      <c r="DQ81" s="6">
        <f t="shared" si="230"/>
        <v>0.18615330566474234</v>
      </c>
      <c r="DR81" s="6">
        <f t="shared" si="231"/>
        <v>0</v>
      </c>
    </row>
    <row r="82" spans="1:122" x14ac:dyDescent="0.25">
      <c r="A82" s="20"/>
      <c r="B82" s="21"/>
      <c r="C82" s="6"/>
      <c r="D82" s="6"/>
      <c r="E82" s="6"/>
      <c r="F82" s="6"/>
      <c r="G82" s="6"/>
      <c r="H82" s="6"/>
      <c r="I82" s="70"/>
      <c r="J82" s="70"/>
      <c r="K82" s="70"/>
      <c r="L82" s="21"/>
      <c r="M82" s="6"/>
      <c r="W82" s="8" t="s">
        <v>78</v>
      </c>
      <c r="X82" s="6">
        <f t="shared" ref="X82" si="1406">AH25</f>
        <v>0.5</v>
      </c>
      <c r="Y82" s="6">
        <f t="shared" ref="Y82" si="1407">AI25</f>
        <v>0.5</v>
      </c>
      <c r="Z82" s="6">
        <f t="shared" ref="Z82" si="1408">AJ25</f>
        <v>0</v>
      </c>
      <c r="AA82" s="6">
        <f t="shared" ref="AA82" si="1409">AK25</f>
        <v>0.5</v>
      </c>
      <c r="AB82" s="6">
        <f t="shared" ref="AB82" si="1410">AL25</f>
        <v>0</v>
      </c>
      <c r="AC82" s="6">
        <f t="shared" ref="AC82" si="1411">AM25</f>
        <v>0</v>
      </c>
      <c r="AD82" s="6">
        <f t="shared" ref="AD82" si="1412">AN25</f>
        <v>8.4102075570735568E-2</v>
      </c>
      <c r="AE82" s="6">
        <f t="shared" ref="AE82" si="1413">AO25</f>
        <v>0</v>
      </c>
      <c r="AF82" s="6">
        <f t="shared" ref="AF82" si="1414">AP25</f>
        <v>0</v>
      </c>
      <c r="AH82" s="6">
        <f t="shared" si="183"/>
        <v>0.5</v>
      </c>
      <c r="AI82" s="6">
        <f t="shared" si="184"/>
        <v>0.5</v>
      </c>
      <c r="AJ82" s="6">
        <f t="shared" si="185"/>
        <v>0</v>
      </c>
      <c r="AK82" s="6">
        <f t="shared" si="186"/>
        <v>0.5</v>
      </c>
      <c r="AL82" s="6">
        <f t="shared" si="187"/>
        <v>0</v>
      </c>
      <c r="AM82" s="6">
        <f t="shared" si="188"/>
        <v>0</v>
      </c>
      <c r="AN82" s="6">
        <f t="shared" si="189"/>
        <v>8.4102075570735568E-2</v>
      </c>
      <c r="AO82" s="6">
        <f t="shared" si="190"/>
        <v>0</v>
      </c>
      <c r="AP82" s="6">
        <f t="shared" si="191"/>
        <v>0</v>
      </c>
      <c r="AQ82" s="8" t="s">
        <v>78</v>
      </c>
      <c r="AR82" s="6">
        <f t="shared" ref="AR82" si="1415">BB25</f>
        <v>0.5</v>
      </c>
      <c r="AS82" s="6">
        <f t="shared" ref="AS82" si="1416">BC25</f>
        <v>0.5</v>
      </c>
      <c r="AT82" s="6">
        <f t="shared" ref="AT82" si="1417">BD25</f>
        <v>0.10790886590626461</v>
      </c>
      <c r="AU82" s="6">
        <f t="shared" ref="AU82" si="1418">BE25</f>
        <v>0.5</v>
      </c>
      <c r="AV82" s="6">
        <f t="shared" ref="AV82" si="1419">BF25</f>
        <v>0</v>
      </c>
      <c r="AW82" s="6">
        <f t="shared" ref="AW82" si="1420">BG25</f>
        <v>0.05</v>
      </c>
      <c r="AX82" s="6">
        <f t="shared" ref="AX82" si="1421">BH25</f>
        <v>0.14259448825165777</v>
      </c>
      <c r="AY82" s="6">
        <f t="shared" ref="AY82" si="1422">BI25</f>
        <v>0</v>
      </c>
      <c r="AZ82" s="6">
        <f t="shared" ref="AZ82" si="1423">BJ25</f>
        <v>0</v>
      </c>
      <c r="BB82" s="6">
        <f t="shared" si="193"/>
        <v>0.5</v>
      </c>
      <c r="BC82" s="6">
        <f t="shared" si="194"/>
        <v>0.5</v>
      </c>
      <c r="BD82" s="6">
        <f t="shared" si="195"/>
        <v>0.10790886590626461</v>
      </c>
      <c r="BE82" s="6">
        <f t="shared" si="196"/>
        <v>0.5</v>
      </c>
      <c r="BF82" s="6">
        <f t="shared" si="197"/>
        <v>0</v>
      </c>
      <c r="BG82" s="6">
        <f t="shared" si="198"/>
        <v>0.05</v>
      </c>
      <c r="BH82" s="6">
        <f t="shared" si="199"/>
        <v>0.14259448825165777</v>
      </c>
      <c r="BI82" s="6">
        <f t="shared" si="200"/>
        <v>0</v>
      </c>
      <c r="BJ82" s="6">
        <f t="shared" si="201"/>
        <v>0</v>
      </c>
      <c r="BK82" s="8" t="s">
        <v>78</v>
      </c>
      <c r="BL82" s="6">
        <f t="shared" ref="BL82" si="1424">BV25</f>
        <v>0.5</v>
      </c>
      <c r="BM82" s="6">
        <f t="shared" ref="BM82" si="1425">BW25</f>
        <v>0.5</v>
      </c>
      <c r="BN82" s="6">
        <f t="shared" ref="BN82" si="1426">BX25</f>
        <v>0.24632336244544922</v>
      </c>
      <c r="BO82" s="6">
        <f t="shared" ref="BO82" si="1427">BY25</f>
        <v>0.5</v>
      </c>
      <c r="BP82" s="6">
        <f t="shared" ref="BP82" si="1428">BZ25</f>
        <v>0</v>
      </c>
      <c r="BQ82" s="6">
        <f t="shared" ref="BQ82" si="1429">CA25</f>
        <v>9.7562535059750793E-2</v>
      </c>
      <c r="BR82" s="6">
        <f t="shared" ref="BR82" si="1430">CB25</f>
        <v>0.2137983824254153</v>
      </c>
      <c r="BS82" s="6">
        <f t="shared" ref="BS82" si="1431">CC25</f>
        <v>6.2474389665506044E-2</v>
      </c>
      <c r="BT82" s="6">
        <f t="shared" ref="BT82" si="1432">CD25</f>
        <v>0</v>
      </c>
      <c r="BV82" s="6">
        <f t="shared" si="203"/>
        <v>0.5</v>
      </c>
      <c r="BW82" s="6">
        <f t="shared" si="204"/>
        <v>0.5</v>
      </c>
      <c r="BX82" s="6">
        <f t="shared" si="205"/>
        <v>0.24632336244544922</v>
      </c>
      <c r="BY82" s="6">
        <f t="shared" si="206"/>
        <v>0.5</v>
      </c>
      <c r="BZ82" s="6">
        <f t="shared" si="207"/>
        <v>0</v>
      </c>
      <c r="CA82" s="6">
        <f t="shared" si="208"/>
        <v>9.7562535059750793E-2</v>
      </c>
      <c r="CB82" s="6">
        <f t="shared" si="209"/>
        <v>0.2137983824254153</v>
      </c>
      <c r="CC82" s="6">
        <f t="shared" si="210"/>
        <v>6.2474389665506044E-2</v>
      </c>
      <c r="CD82" s="6">
        <f t="shared" si="211"/>
        <v>0</v>
      </c>
      <c r="CE82" s="8" t="s">
        <v>78</v>
      </c>
      <c r="CF82" s="6">
        <f t="shared" ref="CF82" si="1433">CP25</f>
        <v>0.5</v>
      </c>
      <c r="CG82" s="6">
        <f t="shared" ref="CG82" si="1434">CQ25</f>
        <v>0.5</v>
      </c>
      <c r="CH82" s="6">
        <f t="shared" ref="CH82" si="1435">CR25</f>
        <v>0.26157561856204936</v>
      </c>
      <c r="CI82" s="6">
        <f t="shared" ref="CI82" si="1436">CS25</f>
        <v>0.5</v>
      </c>
      <c r="CJ82" s="6">
        <f t="shared" ref="CJ82" si="1437">CT25</f>
        <v>0</v>
      </c>
      <c r="CK82" s="6">
        <f t="shared" ref="CK82" si="1438">CU25</f>
        <v>0.13186026059099998</v>
      </c>
      <c r="CL82" s="6">
        <f t="shared" ref="CL82" si="1439">CV25</f>
        <v>0.27016367984657208</v>
      </c>
      <c r="CM82" s="6">
        <f t="shared" ref="CM82" si="1440">CW25</f>
        <v>0.14438579155054021</v>
      </c>
      <c r="CN82" s="6">
        <f t="shared" ref="CN82" si="1441">CX25</f>
        <v>0</v>
      </c>
      <c r="CP82" s="6">
        <f t="shared" si="213"/>
        <v>0.5</v>
      </c>
      <c r="CQ82" s="6">
        <f t="shared" si="214"/>
        <v>0.5</v>
      </c>
      <c r="CR82" s="6">
        <f t="shared" si="215"/>
        <v>0.26157561856204936</v>
      </c>
      <c r="CS82" s="6">
        <f t="shared" si="216"/>
        <v>0.5</v>
      </c>
      <c r="CT82" s="6">
        <f t="shared" si="217"/>
        <v>0</v>
      </c>
      <c r="CU82" s="6">
        <f t="shared" si="218"/>
        <v>0.13186026059099998</v>
      </c>
      <c r="CV82" s="6">
        <f t="shared" si="219"/>
        <v>0.27016367984657208</v>
      </c>
      <c r="CW82" s="6">
        <f t="shared" si="220"/>
        <v>0.14438579155054021</v>
      </c>
      <c r="CX82" s="6">
        <f t="shared" si="221"/>
        <v>0</v>
      </c>
      <c r="CY82" s="8" t="s">
        <v>78</v>
      </c>
      <c r="CZ82" s="6">
        <f t="shared" ref="CZ82" si="1442">DJ25</f>
        <v>0.5</v>
      </c>
      <c r="DA82" s="6">
        <f t="shared" ref="DA82" si="1443">DK25</f>
        <v>0.5</v>
      </c>
      <c r="DB82" s="6">
        <f t="shared" ref="DB82" si="1444">DL25</f>
        <v>0.28859310413197731</v>
      </c>
      <c r="DC82" s="6">
        <f t="shared" ref="DC82" si="1445">DM25</f>
        <v>0.5</v>
      </c>
      <c r="DD82" s="6">
        <f t="shared" ref="DD82" si="1446">DN25</f>
        <v>0.05</v>
      </c>
      <c r="DE82" s="6">
        <f t="shared" ref="DE82" si="1447">DO25</f>
        <v>0.27156593886937419</v>
      </c>
      <c r="DF82" s="6">
        <f t="shared" ref="DF82" si="1448">DP25</f>
        <v>0.2929144276846013</v>
      </c>
      <c r="DG82" s="6">
        <f t="shared" ref="DG82" si="1449">DQ25</f>
        <v>0.18615330566474234</v>
      </c>
      <c r="DH82" s="6">
        <f t="shared" ref="DH82" si="1450">DR25</f>
        <v>0</v>
      </c>
      <c r="DJ82" s="6">
        <f t="shared" si="223"/>
        <v>0.5</v>
      </c>
      <c r="DK82" s="6">
        <f t="shared" si="224"/>
        <v>0.5</v>
      </c>
      <c r="DL82" s="6">
        <f t="shared" si="225"/>
        <v>0.28859310413197731</v>
      </c>
      <c r="DM82" s="6">
        <f t="shared" si="226"/>
        <v>0.5</v>
      </c>
      <c r="DN82" s="6">
        <f t="shared" si="227"/>
        <v>0.05</v>
      </c>
      <c r="DO82" s="6">
        <f t="shared" si="228"/>
        <v>0.27156593886937419</v>
      </c>
      <c r="DP82" s="6">
        <f t="shared" si="229"/>
        <v>0.2929144276846013</v>
      </c>
      <c r="DQ82" s="6">
        <f t="shared" si="230"/>
        <v>0.18615330566474234</v>
      </c>
      <c r="DR82" s="6">
        <f t="shared" si="231"/>
        <v>0</v>
      </c>
    </row>
    <row r="83" spans="1:122" x14ac:dyDescent="0.25">
      <c r="A83" s="20"/>
      <c r="B83" s="21"/>
      <c r="C83" s="6"/>
      <c r="D83" s="6"/>
      <c r="E83" s="6"/>
      <c r="F83" s="6"/>
      <c r="G83" s="6"/>
      <c r="H83" s="6"/>
      <c r="I83" s="70"/>
      <c r="J83" s="70"/>
      <c r="K83" s="70"/>
      <c r="L83" s="21"/>
      <c r="M83" s="6"/>
      <c r="W83" s="8" t="s">
        <v>51</v>
      </c>
      <c r="X83" s="6">
        <f t="shared" ref="X83:AF83" si="1451">X26</f>
        <v>0</v>
      </c>
      <c r="Y83" s="6">
        <f t="shared" si="1451"/>
        <v>0</v>
      </c>
      <c r="Z83" s="6">
        <f t="shared" si="1451"/>
        <v>0</v>
      </c>
      <c r="AA83" s="6">
        <f t="shared" si="1451"/>
        <v>0</v>
      </c>
      <c r="AB83" s="6">
        <f t="shared" si="1451"/>
        <v>0</v>
      </c>
      <c r="AC83" s="6">
        <f t="shared" si="1451"/>
        <v>0</v>
      </c>
      <c r="AD83" s="6">
        <f t="shared" si="1451"/>
        <v>0</v>
      </c>
      <c r="AE83" s="6">
        <f t="shared" si="1451"/>
        <v>0</v>
      </c>
      <c r="AF83" s="6">
        <f t="shared" si="1451"/>
        <v>0</v>
      </c>
      <c r="AH83" s="6">
        <f t="shared" si="183"/>
        <v>0</v>
      </c>
      <c r="AI83" s="6">
        <f t="shared" si="184"/>
        <v>0</v>
      </c>
      <c r="AJ83" s="6">
        <f t="shared" si="185"/>
        <v>0</v>
      </c>
      <c r="AK83" s="6">
        <f t="shared" si="186"/>
        <v>0</v>
      </c>
      <c r="AL83" s="6">
        <f t="shared" si="187"/>
        <v>0</v>
      </c>
      <c r="AM83" s="6">
        <f t="shared" si="188"/>
        <v>0</v>
      </c>
      <c r="AN83" s="6">
        <f t="shared" si="189"/>
        <v>0</v>
      </c>
      <c r="AO83" s="6">
        <f t="shared" si="190"/>
        <v>0</v>
      </c>
      <c r="AP83" s="6">
        <f t="shared" si="191"/>
        <v>0</v>
      </c>
      <c r="AQ83" s="8" t="s">
        <v>51</v>
      </c>
      <c r="AR83" s="6">
        <f t="shared" ref="AR83:AZ83" si="1452">AR26</f>
        <v>0</v>
      </c>
      <c r="AS83" s="6">
        <f t="shared" si="1452"/>
        <v>0</v>
      </c>
      <c r="AT83" s="6">
        <f t="shared" si="1452"/>
        <v>0</v>
      </c>
      <c r="AU83" s="6">
        <f t="shared" si="1452"/>
        <v>0</v>
      </c>
      <c r="AV83" s="6">
        <f t="shared" si="1452"/>
        <v>0</v>
      </c>
      <c r="AW83" s="6">
        <f t="shared" si="1452"/>
        <v>0</v>
      </c>
      <c r="AX83" s="6">
        <f t="shared" si="1452"/>
        <v>0</v>
      </c>
      <c r="AY83" s="6">
        <f t="shared" si="1452"/>
        <v>0</v>
      </c>
      <c r="AZ83" s="6">
        <f t="shared" si="1452"/>
        <v>0</v>
      </c>
      <c r="BB83" s="6">
        <f t="shared" si="193"/>
        <v>0</v>
      </c>
      <c r="BC83" s="6">
        <f t="shared" si="194"/>
        <v>0</v>
      </c>
      <c r="BD83" s="6">
        <f t="shared" si="195"/>
        <v>0</v>
      </c>
      <c r="BE83" s="6">
        <f t="shared" si="196"/>
        <v>0</v>
      </c>
      <c r="BF83" s="6">
        <f t="shared" si="197"/>
        <v>0</v>
      </c>
      <c r="BG83" s="6">
        <f t="shared" si="198"/>
        <v>0</v>
      </c>
      <c r="BH83" s="6">
        <f t="shared" si="199"/>
        <v>0</v>
      </c>
      <c r="BI83" s="6">
        <f t="shared" si="200"/>
        <v>0</v>
      </c>
      <c r="BJ83" s="6">
        <f t="shared" si="201"/>
        <v>0</v>
      </c>
      <c r="BK83" s="8" t="s">
        <v>51</v>
      </c>
      <c r="BL83" s="6">
        <f t="shared" ref="BL83:BT83" si="1453">BL26</f>
        <v>0</v>
      </c>
      <c r="BM83" s="6">
        <f t="shared" si="1453"/>
        <v>0</v>
      </c>
      <c r="BN83" s="6">
        <f t="shared" si="1453"/>
        <v>0</v>
      </c>
      <c r="BO83" s="6">
        <f t="shared" si="1453"/>
        <v>0</v>
      </c>
      <c r="BP83" s="6">
        <f t="shared" si="1453"/>
        <v>0</v>
      </c>
      <c r="BQ83" s="6">
        <f t="shared" si="1453"/>
        <v>0</v>
      </c>
      <c r="BR83" s="6">
        <f t="shared" si="1453"/>
        <v>0</v>
      </c>
      <c r="BS83" s="6">
        <f t="shared" si="1453"/>
        <v>0</v>
      </c>
      <c r="BT83" s="6">
        <f t="shared" si="1453"/>
        <v>0</v>
      </c>
      <c r="BV83" s="6">
        <f t="shared" si="203"/>
        <v>0</v>
      </c>
      <c r="BW83" s="6">
        <f t="shared" si="204"/>
        <v>0</v>
      </c>
      <c r="BX83" s="6">
        <f t="shared" si="205"/>
        <v>0</v>
      </c>
      <c r="BY83" s="6">
        <f t="shared" si="206"/>
        <v>0</v>
      </c>
      <c r="BZ83" s="6">
        <f t="shared" si="207"/>
        <v>0</v>
      </c>
      <c r="CA83" s="6">
        <f t="shared" si="208"/>
        <v>0</v>
      </c>
      <c r="CB83" s="6">
        <f t="shared" si="209"/>
        <v>0</v>
      </c>
      <c r="CC83" s="6">
        <f t="shared" si="210"/>
        <v>0</v>
      </c>
      <c r="CD83" s="6">
        <f t="shared" si="211"/>
        <v>0</v>
      </c>
      <c r="CE83" s="8" t="s">
        <v>51</v>
      </c>
      <c r="CF83" s="6">
        <f t="shared" ref="CF83:CN83" si="1454">CF26</f>
        <v>0</v>
      </c>
      <c r="CG83" s="6">
        <f t="shared" si="1454"/>
        <v>0</v>
      </c>
      <c r="CH83" s="6">
        <f t="shared" si="1454"/>
        <v>0</v>
      </c>
      <c r="CI83" s="6">
        <f t="shared" si="1454"/>
        <v>0</v>
      </c>
      <c r="CJ83" s="6">
        <f t="shared" si="1454"/>
        <v>0</v>
      </c>
      <c r="CK83" s="6">
        <f t="shared" si="1454"/>
        <v>0</v>
      </c>
      <c r="CL83" s="6">
        <f t="shared" si="1454"/>
        <v>0</v>
      </c>
      <c r="CM83" s="6">
        <f t="shared" si="1454"/>
        <v>0</v>
      </c>
      <c r="CN83" s="6">
        <f t="shared" si="1454"/>
        <v>0</v>
      </c>
      <c r="CP83" s="6">
        <f t="shared" si="213"/>
        <v>0</v>
      </c>
      <c r="CQ83" s="6">
        <f t="shared" si="214"/>
        <v>0</v>
      </c>
      <c r="CR83" s="6">
        <f t="shared" si="215"/>
        <v>0</v>
      </c>
      <c r="CS83" s="6">
        <f t="shared" si="216"/>
        <v>0</v>
      </c>
      <c r="CT83" s="6">
        <f t="shared" si="217"/>
        <v>0</v>
      </c>
      <c r="CU83" s="6">
        <f t="shared" si="218"/>
        <v>0</v>
      </c>
      <c r="CV83" s="6">
        <f t="shared" si="219"/>
        <v>0</v>
      </c>
      <c r="CW83" s="6">
        <f t="shared" si="220"/>
        <v>0</v>
      </c>
      <c r="CX83" s="6">
        <f t="shared" si="221"/>
        <v>0</v>
      </c>
      <c r="CY83" s="8" t="s">
        <v>51</v>
      </c>
      <c r="CZ83" s="6">
        <f t="shared" ref="CZ83:DH83" si="1455">CZ26</f>
        <v>0</v>
      </c>
      <c r="DA83" s="6">
        <f t="shared" si="1455"/>
        <v>0</v>
      </c>
      <c r="DB83" s="6">
        <f t="shared" si="1455"/>
        <v>0</v>
      </c>
      <c r="DC83" s="6">
        <f t="shared" si="1455"/>
        <v>0</v>
      </c>
      <c r="DD83" s="6">
        <f t="shared" si="1455"/>
        <v>0</v>
      </c>
      <c r="DE83" s="6">
        <f t="shared" si="1455"/>
        <v>0</v>
      </c>
      <c r="DF83" s="6">
        <f t="shared" si="1455"/>
        <v>0</v>
      </c>
      <c r="DG83" s="6">
        <f t="shared" si="1455"/>
        <v>0</v>
      </c>
      <c r="DH83" s="6">
        <f t="shared" si="1455"/>
        <v>0</v>
      </c>
      <c r="DJ83" s="6">
        <f t="shared" si="223"/>
        <v>0</v>
      </c>
      <c r="DK83" s="6">
        <f t="shared" si="224"/>
        <v>0</v>
      </c>
      <c r="DL83" s="6">
        <f t="shared" si="225"/>
        <v>0</v>
      </c>
      <c r="DM83" s="6">
        <f t="shared" si="226"/>
        <v>0</v>
      </c>
      <c r="DN83" s="6">
        <f t="shared" si="227"/>
        <v>0</v>
      </c>
      <c r="DO83" s="6">
        <f t="shared" si="228"/>
        <v>0</v>
      </c>
      <c r="DP83" s="6">
        <f t="shared" si="229"/>
        <v>0</v>
      </c>
      <c r="DQ83" s="6">
        <f t="shared" si="230"/>
        <v>0</v>
      </c>
      <c r="DR83" s="6">
        <f t="shared" si="231"/>
        <v>0</v>
      </c>
    </row>
    <row r="84" spans="1:122" x14ac:dyDescent="0.25">
      <c r="A84" s="20"/>
      <c r="B84" s="21"/>
      <c r="C84" s="6"/>
      <c r="D84" s="6"/>
      <c r="E84" s="6"/>
      <c r="F84" s="6"/>
      <c r="G84" s="6"/>
      <c r="H84" s="6"/>
      <c r="I84" s="70"/>
      <c r="J84" s="70"/>
      <c r="K84" s="70"/>
      <c r="L84" s="21"/>
      <c r="M84" s="6"/>
      <c r="W84" s="8" t="s">
        <v>79</v>
      </c>
      <c r="X84" s="6">
        <f t="shared" ref="X84" si="1456">AH26</f>
        <v>0</v>
      </c>
      <c r="Y84" s="6">
        <f t="shared" ref="Y84" si="1457">AI26</f>
        <v>0</v>
      </c>
      <c r="Z84" s="6">
        <f t="shared" ref="Z84" si="1458">AJ26</f>
        <v>0</v>
      </c>
      <c r="AA84" s="6">
        <f t="shared" ref="AA84" si="1459">AK26</f>
        <v>0</v>
      </c>
      <c r="AB84" s="6">
        <f t="shared" ref="AB84" si="1460">AL26</f>
        <v>0</v>
      </c>
      <c r="AC84" s="6">
        <f t="shared" ref="AC84" si="1461">AM26</f>
        <v>0</v>
      </c>
      <c r="AD84" s="6">
        <f t="shared" ref="AD84" si="1462">AN26</f>
        <v>0</v>
      </c>
      <c r="AE84" s="6">
        <f t="shared" ref="AE84" si="1463">AO26</f>
        <v>0</v>
      </c>
      <c r="AF84" s="6">
        <f t="shared" ref="AF84" si="1464">AP26</f>
        <v>0</v>
      </c>
      <c r="AH84" s="6">
        <f t="shared" si="183"/>
        <v>0</v>
      </c>
      <c r="AI84" s="6">
        <f t="shared" si="184"/>
        <v>0</v>
      </c>
      <c r="AJ84" s="6">
        <f t="shared" si="185"/>
        <v>0</v>
      </c>
      <c r="AK84" s="6">
        <f t="shared" si="186"/>
        <v>0</v>
      </c>
      <c r="AL84" s="6">
        <f t="shared" si="187"/>
        <v>0</v>
      </c>
      <c r="AM84" s="6">
        <f t="shared" si="188"/>
        <v>0</v>
      </c>
      <c r="AN84" s="6">
        <f t="shared" si="189"/>
        <v>0</v>
      </c>
      <c r="AO84" s="6">
        <f t="shared" si="190"/>
        <v>0</v>
      </c>
      <c r="AP84" s="6">
        <f t="shared" si="191"/>
        <v>0</v>
      </c>
      <c r="AQ84" s="8" t="s">
        <v>79</v>
      </c>
      <c r="AR84" s="6">
        <f t="shared" ref="AR84" si="1465">BB26</f>
        <v>0</v>
      </c>
      <c r="AS84" s="6">
        <f t="shared" ref="AS84" si="1466">BC26</f>
        <v>0</v>
      </c>
      <c r="AT84" s="6">
        <f t="shared" ref="AT84" si="1467">BD26</f>
        <v>0</v>
      </c>
      <c r="AU84" s="6">
        <f t="shared" ref="AU84" si="1468">BE26</f>
        <v>0</v>
      </c>
      <c r="AV84" s="6">
        <f t="shared" ref="AV84" si="1469">BF26</f>
        <v>0</v>
      </c>
      <c r="AW84" s="6">
        <f t="shared" ref="AW84" si="1470">BG26</f>
        <v>0</v>
      </c>
      <c r="AX84" s="6">
        <f t="shared" ref="AX84" si="1471">BH26</f>
        <v>0</v>
      </c>
      <c r="AY84" s="6">
        <f t="shared" ref="AY84" si="1472">BI26</f>
        <v>0</v>
      </c>
      <c r="AZ84" s="6">
        <f t="shared" ref="AZ84" si="1473">BJ26</f>
        <v>0</v>
      </c>
      <c r="BB84" s="6">
        <f t="shared" si="193"/>
        <v>0</v>
      </c>
      <c r="BC84" s="6">
        <f t="shared" si="194"/>
        <v>0</v>
      </c>
      <c r="BD84" s="6">
        <f t="shared" si="195"/>
        <v>0</v>
      </c>
      <c r="BE84" s="6">
        <f t="shared" si="196"/>
        <v>0</v>
      </c>
      <c r="BF84" s="6">
        <f t="shared" si="197"/>
        <v>0</v>
      </c>
      <c r="BG84" s="6">
        <f t="shared" si="198"/>
        <v>0</v>
      </c>
      <c r="BH84" s="6">
        <f t="shared" si="199"/>
        <v>0</v>
      </c>
      <c r="BI84" s="6">
        <f t="shared" si="200"/>
        <v>0</v>
      </c>
      <c r="BJ84" s="6">
        <f t="shared" si="201"/>
        <v>0</v>
      </c>
      <c r="BK84" s="8" t="s">
        <v>79</v>
      </c>
      <c r="BL84" s="6">
        <f t="shared" ref="BL84" si="1474">BV26</f>
        <v>0</v>
      </c>
      <c r="BM84" s="6">
        <f t="shared" ref="BM84" si="1475">BW26</f>
        <v>0</v>
      </c>
      <c r="BN84" s="6">
        <f t="shared" ref="BN84" si="1476">BX26</f>
        <v>0</v>
      </c>
      <c r="BO84" s="6">
        <f t="shared" ref="BO84" si="1477">BY26</f>
        <v>0</v>
      </c>
      <c r="BP84" s="6">
        <f t="shared" ref="BP84" si="1478">BZ26</f>
        <v>0</v>
      </c>
      <c r="BQ84" s="6">
        <f t="shared" ref="BQ84" si="1479">CA26</f>
        <v>0</v>
      </c>
      <c r="BR84" s="6">
        <f t="shared" ref="BR84" si="1480">CB26</f>
        <v>0</v>
      </c>
      <c r="BS84" s="6">
        <f t="shared" ref="BS84" si="1481">CC26</f>
        <v>0</v>
      </c>
      <c r="BT84" s="6">
        <f t="shared" ref="BT84" si="1482">CD26</f>
        <v>0</v>
      </c>
      <c r="BV84" s="6">
        <f t="shared" si="203"/>
        <v>0</v>
      </c>
      <c r="BW84" s="6">
        <f t="shared" si="204"/>
        <v>0</v>
      </c>
      <c r="BX84" s="6">
        <f t="shared" si="205"/>
        <v>0</v>
      </c>
      <c r="BY84" s="6">
        <f t="shared" si="206"/>
        <v>0</v>
      </c>
      <c r="BZ84" s="6">
        <f t="shared" si="207"/>
        <v>0</v>
      </c>
      <c r="CA84" s="6">
        <f t="shared" si="208"/>
        <v>0</v>
      </c>
      <c r="CB84" s="6">
        <f t="shared" si="209"/>
        <v>0</v>
      </c>
      <c r="CC84" s="6">
        <f t="shared" si="210"/>
        <v>0</v>
      </c>
      <c r="CD84" s="6">
        <f t="shared" si="211"/>
        <v>0.05</v>
      </c>
      <c r="CE84" s="8" t="s">
        <v>79</v>
      </c>
      <c r="CF84" s="6">
        <f t="shared" ref="CF84" si="1483">CP26</f>
        <v>0</v>
      </c>
      <c r="CG84" s="6">
        <f t="shared" ref="CG84" si="1484">CQ26</f>
        <v>0</v>
      </c>
      <c r="CH84" s="6">
        <f t="shared" ref="CH84" si="1485">CR26</f>
        <v>0</v>
      </c>
      <c r="CI84" s="6">
        <f t="shared" ref="CI84" si="1486">CS26</f>
        <v>0</v>
      </c>
      <c r="CJ84" s="6">
        <f t="shared" ref="CJ84" si="1487">CT26</f>
        <v>0</v>
      </c>
      <c r="CK84" s="6">
        <f t="shared" ref="CK84" si="1488">CU26</f>
        <v>0</v>
      </c>
      <c r="CL84" s="6">
        <f t="shared" ref="CL84" si="1489">CV26</f>
        <v>0</v>
      </c>
      <c r="CM84" s="6">
        <f t="shared" ref="CM84" si="1490">CW26</f>
        <v>0</v>
      </c>
      <c r="CN84" s="6">
        <f t="shared" ref="CN84" si="1491">CX26</f>
        <v>0</v>
      </c>
      <c r="CP84" s="6">
        <f t="shared" si="213"/>
        <v>0</v>
      </c>
      <c r="CQ84" s="6">
        <f t="shared" si="214"/>
        <v>0</v>
      </c>
      <c r="CR84" s="6">
        <f t="shared" si="215"/>
        <v>0</v>
      </c>
      <c r="CS84" s="6">
        <f t="shared" si="216"/>
        <v>0</v>
      </c>
      <c r="CT84" s="6">
        <f t="shared" si="217"/>
        <v>0</v>
      </c>
      <c r="CU84" s="6">
        <f t="shared" si="218"/>
        <v>0</v>
      </c>
      <c r="CV84" s="6">
        <f t="shared" si="219"/>
        <v>0</v>
      </c>
      <c r="CW84" s="6">
        <f t="shared" si="220"/>
        <v>0</v>
      </c>
      <c r="CX84" s="6">
        <f t="shared" si="221"/>
        <v>0.05</v>
      </c>
      <c r="CY84" s="8" t="s">
        <v>79</v>
      </c>
      <c r="CZ84" s="6">
        <f t="shared" ref="CZ84" si="1492">DJ26</f>
        <v>0</v>
      </c>
      <c r="DA84" s="6">
        <f t="shared" ref="DA84" si="1493">DK26</f>
        <v>0</v>
      </c>
      <c r="DB84" s="6">
        <f t="shared" ref="DB84" si="1494">DL26</f>
        <v>0</v>
      </c>
      <c r="DC84" s="6">
        <f t="shared" ref="DC84" si="1495">DM26</f>
        <v>0</v>
      </c>
      <c r="DD84" s="6">
        <f t="shared" ref="DD84" si="1496">DN26</f>
        <v>0</v>
      </c>
      <c r="DE84" s="6">
        <f t="shared" ref="DE84" si="1497">DO26</f>
        <v>0</v>
      </c>
      <c r="DF84" s="6">
        <f t="shared" ref="DF84" si="1498">DP26</f>
        <v>0</v>
      </c>
      <c r="DG84" s="6">
        <f t="shared" ref="DG84" si="1499">DQ26</f>
        <v>0</v>
      </c>
      <c r="DH84" s="6">
        <f t="shared" ref="DH84" si="1500">DR26</f>
        <v>0</v>
      </c>
      <c r="DJ84" s="6">
        <f t="shared" si="223"/>
        <v>0</v>
      </c>
      <c r="DK84" s="6">
        <f t="shared" si="224"/>
        <v>0</v>
      </c>
      <c r="DL84" s="6">
        <f t="shared" si="225"/>
        <v>0</v>
      </c>
      <c r="DM84" s="6">
        <f t="shared" si="226"/>
        <v>0</v>
      </c>
      <c r="DN84" s="6">
        <f t="shared" si="227"/>
        <v>0</v>
      </c>
      <c r="DO84" s="6">
        <f t="shared" si="228"/>
        <v>0</v>
      </c>
      <c r="DP84" s="6">
        <f t="shared" si="229"/>
        <v>0</v>
      </c>
      <c r="DQ84" s="6">
        <f t="shared" si="230"/>
        <v>0</v>
      </c>
      <c r="DR84" s="6">
        <f t="shared" si="231"/>
        <v>6.3990657780990973E-2</v>
      </c>
    </row>
    <row r="85" spans="1:122" x14ac:dyDescent="0.25">
      <c r="A85" s="15" t="s">
        <v>86</v>
      </c>
      <c r="B85" s="21"/>
      <c r="C85" s="6"/>
      <c r="D85" s="6"/>
      <c r="E85" s="6"/>
      <c r="F85" s="6"/>
      <c r="G85" s="6"/>
      <c r="H85" s="6"/>
      <c r="I85" s="70"/>
      <c r="J85" s="70"/>
      <c r="K85" s="70"/>
      <c r="L85" s="21"/>
      <c r="M85" s="6"/>
      <c r="W85" s="8" t="s">
        <v>52</v>
      </c>
      <c r="X85" s="6">
        <f t="shared" ref="X85:AF85" si="1501">X27</f>
        <v>0</v>
      </c>
      <c r="Y85" s="6">
        <f t="shared" si="1501"/>
        <v>0</v>
      </c>
      <c r="Z85" s="6">
        <f t="shared" si="1501"/>
        <v>0</v>
      </c>
      <c r="AA85" s="6">
        <f t="shared" si="1501"/>
        <v>0</v>
      </c>
      <c r="AB85" s="6">
        <f t="shared" si="1501"/>
        <v>0</v>
      </c>
      <c r="AC85" s="6">
        <f t="shared" si="1501"/>
        <v>0</v>
      </c>
      <c r="AD85" s="6">
        <f t="shared" si="1501"/>
        <v>0</v>
      </c>
      <c r="AE85" s="6">
        <f t="shared" si="1501"/>
        <v>0</v>
      </c>
      <c r="AF85" s="6">
        <f t="shared" si="1501"/>
        <v>0</v>
      </c>
      <c r="AH85" s="6">
        <f t="shared" si="183"/>
        <v>0</v>
      </c>
      <c r="AI85" s="6">
        <f t="shared" si="184"/>
        <v>0</v>
      </c>
      <c r="AJ85" s="6">
        <f t="shared" si="185"/>
        <v>0</v>
      </c>
      <c r="AK85" s="6">
        <f t="shared" si="186"/>
        <v>0</v>
      </c>
      <c r="AL85" s="6">
        <f t="shared" si="187"/>
        <v>0</v>
      </c>
      <c r="AM85" s="6">
        <f t="shared" si="188"/>
        <v>0</v>
      </c>
      <c r="AN85" s="6">
        <f t="shared" si="189"/>
        <v>0</v>
      </c>
      <c r="AO85" s="6">
        <f t="shared" si="190"/>
        <v>0</v>
      </c>
      <c r="AP85" s="6">
        <f t="shared" si="191"/>
        <v>0</v>
      </c>
      <c r="AQ85" s="8" t="s">
        <v>52</v>
      </c>
      <c r="AR85" s="6">
        <f t="shared" ref="AR85:AZ85" si="1502">AR27</f>
        <v>0</v>
      </c>
      <c r="AS85" s="6">
        <f t="shared" si="1502"/>
        <v>0</v>
      </c>
      <c r="AT85" s="6">
        <f t="shared" si="1502"/>
        <v>0</v>
      </c>
      <c r="AU85" s="6">
        <f t="shared" si="1502"/>
        <v>0</v>
      </c>
      <c r="AV85" s="6">
        <f t="shared" si="1502"/>
        <v>0</v>
      </c>
      <c r="AW85" s="6">
        <f t="shared" si="1502"/>
        <v>0</v>
      </c>
      <c r="AX85" s="6">
        <f t="shared" si="1502"/>
        <v>0</v>
      </c>
      <c r="AY85" s="6">
        <f t="shared" si="1502"/>
        <v>0</v>
      </c>
      <c r="AZ85" s="6">
        <f t="shared" si="1502"/>
        <v>0</v>
      </c>
      <c r="BB85" s="6">
        <f t="shared" si="193"/>
        <v>0.17640731415253583</v>
      </c>
      <c r="BC85" s="6">
        <f t="shared" si="194"/>
        <v>0</v>
      </c>
      <c r="BD85" s="6">
        <f t="shared" si="195"/>
        <v>0</v>
      </c>
      <c r="BE85" s="6">
        <f t="shared" si="196"/>
        <v>0.14487089095738556</v>
      </c>
      <c r="BF85" s="6">
        <f t="shared" si="197"/>
        <v>0</v>
      </c>
      <c r="BG85" s="6">
        <f t="shared" si="198"/>
        <v>0</v>
      </c>
      <c r="BH85" s="6">
        <f t="shared" si="199"/>
        <v>0</v>
      </c>
      <c r="BI85" s="6">
        <f t="shared" si="200"/>
        <v>0</v>
      </c>
      <c r="BJ85" s="6">
        <f t="shared" si="201"/>
        <v>0.05</v>
      </c>
      <c r="BK85" s="8" t="s">
        <v>52</v>
      </c>
      <c r="BL85" s="6">
        <f t="shared" ref="BL85:BT85" si="1503">BL27</f>
        <v>0</v>
      </c>
      <c r="BM85" s="6">
        <f t="shared" si="1503"/>
        <v>0</v>
      </c>
      <c r="BN85" s="6">
        <f t="shared" si="1503"/>
        <v>0</v>
      </c>
      <c r="BO85" s="6">
        <f t="shared" si="1503"/>
        <v>0</v>
      </c>
      <c r="BP85" s="6">
        <f t="shared" si="1503"/>
        <v>0</v>
      </c>
      <c r="BQ85" s="6">
        <f t="shared" si="1503"/>
        <v>0</v>
      </c>
      <c r="BR85" s="6">
        <f t="shared" si="1503"/>
        <v>0</v>
      </c>
      <c r="BS85" s="6">
        <f t="shared" si="1503"/>
        <v>0</v>
      </c>
      <c r="BT85" s="6">
        <f t="shared" si="1503"/>
        <v>0.05</v>
      </c>
      <c r="BV85" s="6">
        <f t="shared" si="203"/>
        <v>0.22917721299538851</v>
      </c>
      <c r="BW85" s="6">
        <f t="shared" si="204"/>
        <v>5.4678673277147025E-2</v>
      </c>
      <c r="BX85" s="6">
        <f t="shared" si="205"/>
        <v>0.11828946663337297</v>
      </c>
      <c r="BY85" s="6">
        <f t="shared" si="206"/>
        <v>0.18645900966721585</v>
      </c>
      <c r="BZ85" s="6">
        <f t="shared" si="207"/>
        <v>0.22430949658420613</v>
      </c>
      <c r="CA85" s="6">
        <f t="shared" si="208"/>
        <v>8.5817250078510432E-2</v>
      </c>
      <c r="CB85" s="6">
        <f t="shared" si="209"/>
        <v>0</v>
      </c>
      <c r="CC85" s="6">
        <f t="shared" si="210"/>
        <v>0</v>
      </c>
      <c r="CD85" s="6">
        <f t="shared" si="211"/>
        <v>0.16492596107169941</v>
      </c>
      <c r="CE85" s="8" t="s">
        <v>52</v>
      </c>
      <c r="CF85" s="6">
        <f t="shared" ref="CF85:CN85" si="1504">CF27</f>
        <v>0</v>
      </c>
      <c r="CG85" s="6">
        <f t="shared" si="1504"/>
        <v>0</v>
      </c>
      <c r="CH85" s="6">
        <f t="shared" si="1504"/>
        <v>0</v>
      </c>
      <c r="CI85" s="6">
        <f t="shared" si="1504"/>
        <v>0</v>
      </c>
      <c r="CJ85" s="6">
        <f t="shared" si="1504"/>
        <v>0</v>
      </c>
      <c r="CK85" s="6">
        <f t="shared" si="1504"/>
        <v>0</v>
      </c>
      <c r="CL85" s="6">
        <f t="shared" si="1504"/>
        <v>0</v>
      </c>
      <c r="CM85" s="6">
        <f t="shared" si="1504"/>
        <v>0</v>
      </c>
      <c r="CN85" s="6">
        <f t="shared" si="1504"/>
        <v>0.05</v>
      </c>
      <c r="CP85" s="6">
        <f t="shared" si="213"/>
        <v>0.23647963540344208</v>
      </c>
      <c r="CQ85" s="6">
        <f t="shared" si="214"/>
        <v>0.21820782902027944</v>
      </c>
      <c r="CR85" s="6">
        <f t="shared" si="215"/>
        <v>0.14123973463375161</v>
      </c>
      <c r="CS85" s="6">
        <f t="shared" si="216"/>
        <v>0.20122234283472734</v>
      </c>
      <c r="CT85" s="6">
        <f t="shared" si="217"/>
        <v>0.23262612715314532</v>
      </c>
      <c r="CU85" s="6">
        <f t="shared" si="218"/>
        <v>0.12111596730578049</v>
      </c>
      <c r="CV85" s="6">
        <f t="shared" si="219"/>
        <v>9.8471311760612024E-2</v>
      </c>
      <c r="CW85" s="6">
        <f t="shared" si="220"/>
        <v>9.3607551135591618E-2</v>
      </c>
      <c r="CX85" s="6">
        <f t="shared" si="221"/>
        <v>0.24645840253568047</v>
      </c>
      <c r="CY85" s="8" t="s">
        <v>52</v>
      </c>
      <c r="CZ85" s="6">
        <f t="shared" ref="CZ85:DH85" si="1505">CZ27</f>
        <v>0</v>
      </c>
      <c r="DA85" s="6">
        <f t="shared" si="1505"/>
        <v>0</v>
      </c>
      <c r="DB85" s="6">
        <f t="shared" si="1505"/>
        <v>0</v>
      </c>
      <c r="DC85" s="6">
        <f t="shared" si="1505"/>
        <v>0</v>
      </c>
      <c r="DD85" s="6">
        <f t="shared" si="1505"/>
        <v>0</v>
      </c>
      <c r="DE85" s="6">
        <f t="shared" si="1505"/>
        <v>0</v>
      </c>
      <c r="DF85" s="6">
        <f t="shared" si="1505"/>
        <v>0</v>
      </c>
      <c r="DG85" s="6">
        <f t="shared" si="1505"/>
        <v>0</v>
      </c>
      <c r="DH85" s="6">
        <f t="shared" si="1505"/>
        <v>6.3990657780990973E-2</v>
      </c>
      <c r="DJ85" s="6">
        <f t="shared" si="223"/>
        <v>0.30251313089960041</v>
      </c>
      <c r="DK85" s="6">
        <f t="shared" si="224"/>
        <v>0.2220817541295807</v>
      </c>
      <c r="DL85" s="6">
        <f t="shared" si="225"/>
        <v>0.18189329629610473</v>
      </c>
      <c r="DM85" s="6">
        <f t="shared" si="226"/>
        <v>0.25047412489629012</v>
      </c>
      <c r="DN85" s="6">
        <f t="shared" si="227"/>
        <v>0.23504183779133889</v>
      </c>
      <c r="DO85" s="6">
        <f t="shared" si="228"/>
        <v>0.2648990070324001</v>
      </c>
      <c r="DP85" s="6">
        <f t="shared" si="229"/>
        <v>0.13821732722836236</v>
      </c>
      <c r="DQ85" s="6">
        <f t="shared" si="230"/>
        <v>0.14133905887781309</v>
      </c>
      <c r="DR85" s="6">
        <f t="shared" si="231"/>
        <v>0.28486647626211137</v>
      </c>
    </row>
    <row r="86" spans="1:122" x14ac:dyDescent="0.25">
      <c r="A86" s="15" t="s">
        <v>196</v>
      </c>
      <c r="B86" s="21"/>
      <c r="C86" s="6"/>
      <c r="D86" s="6"/>
      <c r="E86" s="6"/>
      <c r="F86" s="6"/>
      <c r="G86" s="6"/>
      <c r="H86" s="6"/>
      <c r="I86" s="70"/>
      <c r="J86" s="70"/>
      <c r="K86" s="70"/>
      <c r="L86" s="21"/>
      <c r="M86" s="6"/>
      <c r="W86" s="8" t="s">
        <v>80</v>
      </c>
      <c r="X86" s="6">
        <f t="shared" ref="X86" si="1506">AH27</f>
        <v>0</v>
      </c>
      <c r="Y86" s="6">
        <f t="shared" ref="Y86" si="1507">AI27</f>
        <v>0</v>
      </c>
      <c r="Z86" s="6">
        <f t="shared" ref="Z86" si="1508">AJ27</f>
        <v>0</v>
      </c>
      <c r="AA86" s="6">
        <f t="shared" ref="AA86" si="1509">AK27</f>
        <v>0</v>
      </c>
      <c r="AB86" s="6">
        <f t="shared" ref="AB86" si="1510">AL27</f>
        <v>0</v>
      </c>
      <c r="AC86" s="6">
        <f t="shared" ref="AC86" si="1511">AM27</f>
        <v>0</v>
      </c>
      <c r="AD86" s="6">
        <f t="shared" ref="AD86" si="1512">AN27</f>
        <v>0</v>
      </c>
      <c r="AE86" s="6">
        <f t="shared" ref="AE86" si="1513">AO27</f>
        <v>0</v>
      </c>
      <c r="AF86" s="6">
        <f t="shared" ref="AF86" si="1514">AP27</f>
        <v>0</v>
      </c>
      <c r="AH86" s="6">
        <f t="shared" si="183"/>
        <v>0.48648720737048023</v>
      </c>
      <c r="AI86" s="6">
        <f t="shared" si="184"/>
        <v>0.3946091441547962</v>
      </c>
      <c r="AJ86" s="6">
        <f t="shared" si="185"/>
        <v>0.48240549779775621</v>
      </c>
      <c r="AK86" s="6">
        <f t="shared" si="186"/>
        <v>0.31457148013216657</v>
      </c>
      <c r="AL86" s="6">
        <f t="shared" si="187"/>
        <v>0.5</v>
      </c>
      <c r="AM86" s="6">
        <f t="shared" si="188"/>
        <v>0.40507280590355249</v>
      </c>
      <c r="AN86" s="6">
        <f t="shared" si="189"/>
        <v>0.28021782721732508</v>
      </c>
      <c r="AO86" s="6">
        <f t="shared" si="190"/>
        <v>0.49587883158245299</v>
      </c>
      <c r="AP86" s="6">
        <f t="shared" si="191"/>
        <v>0.5</v>
      </c>
      <c r="AQ86" s="8" t="s">
        <v>80</v>
      </c>
      <c r="AR86" s="6">
        <f t="shared" ref="AR86" si="1515">BB27</f>
        <v>0.17640731415253583</v>
      </c>
      <c r="AS86" s="6">
        <f t="shared" ref="AS86" si="1516">BC27</f>
        <v>0</v>
      </c>
      <c r="AT86" s="6">
        <f t="shared" ref="AT86" si="1517">BD27</f>
        <v>0</v>
      </c>
      <c r="AU86" s="6">
        <f t="shared" ref="AU86" si="1518">BE27</f>
        <v>0.14487089095738556</v>
      </c>
      <c r="AV86" s="6">
        <f t="shared" ref="AV86" si="1519">BF27</f>
        <v>0</v>
      </c>
      <c r="AW86" s="6">
        <f t="shared" ref="AW86" si="1520">BG27</f>
        <v>0</v>
      </c>
      <c r="AX86" s="6">
        <f t="shared" ref="AX86" si="1521">BH27</f>
        <v>0</v>
      </c>
      <c r="AY86" s="6">
        <f t="shared" ref="AY86" si="1522">BI27</f>
        <v>0</v>
      </c>
      <c r="AZ86" s="6">
        <f t="shared" ref="AZ86" si="1523">BJ27</f>
        <v>0.05</v>
      </c>
      <c r="BB86" s="6">
        <f t="shared" si="193"/>
        <v>0.6674275667117866</v>
      </c>
      <c r="BC86" s="6">
        <f t="shared" si="194"/>
        <v>0.42041937151123293</v>
      </c>
      <c r="BD86" s="6">
        <f t="shared" si="195"/>
        <v>0.48441251279448083</v>
      </c>
      <c r="BE86" s="6">
        <f t="shared" si="196"/>
        <v>0.56787182804337599</v>
      </c>
      <c r="BF86" s="6">
        <f t="shared" si="197"/>
        <v>0.5</v>
      </c>
      <c r="BG86" s="6">
        <f t="shared" si="198"/>
        <v>0.41229884306627712</v>
      </c>
      <c r="BH86" s="6">
        <f t="shared" si="199"/>
        <v>0.40947579010981527</v>
      </c>
      <c r="BI86" s="6">
        <f t="shared" si="200"/>
        <v>0.49630800429152261</v>
      </c>
      <c r="BJ86" s="6">
        <f t="shared" si="201"/>
        <v>0.55000000000000004</v>
      </c>
      <c r="BK86" s="8" t="s">
        <v>80</v>
      </c>
      <c r="BL86" s="6">
        <f t="shared" ref="BL86" si="1524">BV27</f>
        <v>0.22917721299538851</v>
      </c>
      <c r="BM86" s="6">
        <f t="shared" ref="BM86" si="1525">BW27</f>
        <v>5.4678673277147025E-2</v>
      </c>
      <c r="BN86" s="6">
        <f t="shared" ref="BN86" si="1526">BX27</f>
        <v>0.11828946663337297</v>
      </c>
      <c r="BO86" s="6">
        <f t="shared" ref="BO86" si="1527">BY27</f>
        <v>0.18645900966721585</v>
      </c>
      <c r="BP86" s="6">
        <f t="shared" ref="BP86" si="1528">BZ27</f>
        <v>0.22430949658420613</v>
      </c>
      <c r="BQ86" s="6">
        <f t="shared" ref="BQ86" si="1529">CA27</f>
        <v>8.5817250078510432E-2</v>
      </c>
      <c r="BR86" s="6">
        <f t="shared" ref="BR86" si="1530">CB27</f>
        <v>0</v>
      </c>
      <c r="BS86" s="6">
        <f t="shared" ref="BS86" si="1531">CC27</f>
        <v>0</v>
      </c>
      <c r="BT86" s="6">
        <f t="shared" ref="BT86" si="1532">CD27</f>
        <v>0.1149259610716994</v>
      </c>
      <c r="BV86" s="6">
        <f t="shared" si="203"/>
        <v>0.72074074336562521</v>
      </c>
      <c r="BW86" s="6">
        <f t="shared" si="204"/>
        <v>0.48154325106357571</v>
      </c>
      <c r="BX86" s="6">
        <f t="shared" si="205"/>
        <v>0.60586720872769995</v>
      </c>
      <c r="BY86" s="6">
        <f t="shared" si="206"/>
        <v>0.62797708376720718</v>
      </c>
      <c r="BZ86" s="6">
        <f t="shared" si="207"/>
        <v>0.72430949658420607</v>
      </c>
      <c r="CA86" s="6">
        <f t="shared" si="208"/>
        <v>0.53571998495081385</v>
      </c>
      <c r="CB86" s="6">
        <f t="shared" si="209"/>
        <v>0.42014578729854996</v>
      </c>
      <c r="CC86" s="6">
        <f t="shared" si="210"/>
        <v>0.49689168662090766</v>
      </c>
      <c r="CD86" s="6">
        <f t="shared" si="211"/>
        <v>0.61492596107169939</v>
      </c>
      <c r="CE86" s="8" t="s">
        <v>80</v>
      </c>
      <c r="CF86" s="6">
        <f t="shared" ref="CF86" si="1533">CP27</f>
        <v>0.23647963540344208</v>
      </c>
      <c r="CG86" s="6">
        <f t="shared" ref="CG86" si="1534">CQ27</f>
        <v>0.21820782902027944</v>
      </c>
      <c r="CH86" s="6">
        <f t="shared" ref="CH86" si="1535">CR27</f>
        <v>0.14123973463375161</v>
      </c>
      <c r="CI86" s="6">
        <f t="shared" ref="CI86" si="1536">CS27</f>
        <v>0.20122234283472734</v>
      </c>
      <c r="CJ86" s="6">
        <f t="shared" ref="CJ86" si="1537">CT27</f>
        <v>0.23262612715314532</v>
      </c>
      <c r="CK86" s="6">
        <f t="shared" ref="CK86" si="1538">CU27</f>
        <v>0.12111596730578049</v>
      </c>
      <c r="CL86" s="6">
        <f t="shared" ref="CL86" si="1539">CV27</f>
        <v>9.8471311760612024E-2</v>
      </c>
      <c r="CM86" s="6">
        <f t="shared" ref="CM86" si="1540">CW27</f>
        <v>9.3607551135591618E-2</v>
      </c>
      <c r="CN86" s="6">
        <f t="shared" ref="CN86" si="1541">CX27</f>
        <v>0.19645840253568045</v>
      </c>
      <c r="CP86" s="6">
        <f t="shared" si="213"/>
        <v>0.73017772724046359</v>
      </c>
      <c r="CQ86" s="6">
        <f t="shared" si="214"/>
        <v>0.64577484488872672</v>
      </c>
      <c r="CR86" s="6">
        <f t="shared" si="215"/>
        <v>0.63029088934851885</v>
      </c>
      <c r="CS86" s="6">
        <f t="shared" si="216"/>
        <v>0.65938976498145396</v>
      </c>
      <c r="CT86" s="6">
        <f t="shared" si="217"/>
        <v>0.73262612715314535</v>
      </c>
      <c r="CU86" s="6">
        <f t="shared" si="218"/>
        <v>0.57588992776036307</v>
      </c>
      <c r="CV86" s="6">
        <f t="shared" si="219"/>
        <v>0.5276290799096286</v>
      </c>
      <c r="CW86" s="6">
        <f t="shared" si="220"/>
        <v>0.59097132851936929</v>
      </c>
      <c r="CX86" s="6">
        <f t="shared" si="221"/>
        <v>0.69645840253568048</v>
      </c>
      <c r="CY86" s="8" t="s">
        <v>80</v>
      </c>
      <c r="CZ86" s="6">
        <f t="shared" ref="CZ86" si="1542">DJ27</f>
        <v>0.30251313089960041</v>
      </c>
      <c r="DA86" s="6">
        <f t="shared" ref="DA86" si="1543">DK27</f>
        <v>0.2220817541295807</v>
      </c>
      <c r="DB86" s="6">
        <f t="shared" ref="DB86" si="1544">DL27</f>
        <v>0.18189329629610473</v>
      </c>
      <c r="DC86" s="6">
        <f t="shared" ref="DC86" si="1545">DM27</f>
        <v>0.25047412489629012</v>
      </c>
      <c r="DD86" s="6">
        <f t="shared" ref="DD86" si="1546">DN27</f>
        <v>0.23504183779133889</v>
      </c>
      <c r="DE86" s="6">
        <f t="shared" ref="DE86" si="1547">DO27</f>
        <v>0.2648990070324001</v>
      </c>
      <c r="DF86" s="6">
        <f t="shared" ref="DF86" si="1548">DP27</f>
        <v>0.13821732722836236</v>
      </c>
      <c r="DG86" s="6">
        <f t="shared" ref="DG86" si="1549">DQ27</f>
        <v>0.14133905887781309</v>
      </c>
      <c r="DH86" s="6">
        <f t="shared" ref="DH86" si="1550">DR27</f>
        <v>0.22087581848112042</v>
      </c>
      <c r="DJ86" s="6">
        <f t="shared" si="223"/>
        <v>0.79710392566502608</v>
      </c>
      <c r="DK86" s="6">
        <f t="shared" si="224"/>
        <v>0.65101411437909817</v>
      </c>
      <c r="DL86" s="6">
        <f t="shared" si="225"/>
        <v>0.67133244366255906</v>
      </c>
      <c r="DM86" s="6">
        <f t="shared" si="226"/>
        <v>0.71093821669864421</v>
      </c>
      <c r="DN86" s="6">
        <f t="shared" si="227"/>
        <v>0.73504183779133891</v>
      </c>
      <c r="DO86" s="6">
        <f t="shared" si="228"/>
        <v>0.72056479888426239</v>
      </c>
      <c r="DP86" s="6">
        <f t="shared" si="229"/>
        <v>0.57326675123582183</v>
      </c>
      <c r="DQ86" s="6">
        <f t="shared" si="230"/>
        <v>0.63891223367175265</v>
      </c>
      <c r="DR86" s="6">
        <f t="shared" si="231"/>
        <v>0.72087581848112037</v>
      </c>
    </row>
    <row r="87" spans="1:122" x14ac:dyDescent="0.25">
      <c r="B87" s="21"/>
      <c r="C87" s="6"/>
      <c r="D87" s="6"/>
      <c r="E87" s="6"/>
      <c r="F87" s="6"/>
      <c r="G87" s="6"/>
      <c r="H87" s="6"/>
      <c r="I87" s="70"/>
      <c r="J87" s="70"/>
      <c r="K87" s="70"/>
      <c r="L87" s="21"/>
      <c r="M87" s="6"/>
      <c r="W87" s="8" t="s">
        <v>53</v>
      </c>
      <c r="X87" s="6">
        <f t="shared" ref="X87:AF87" si="1551">X28</f>
        <v>0.48648720737048023</v>
      </c>
      <c r="Y87" s="6">
        <f t="shared" si="1551"/>
        <v>0.3946091441547962</v>
      </c>
      <c r="Z87" s="6">
        <f t="shared" si="1551"/>
        <v>0.48240549779775621</v>
      </c>
      <c r="AA87" s="6">
        <f t="shared" si="1551"/>
        <v>0.31457148013216657</v>
      </c>
      <c r="AB87" s="6">
        <f t="shared" si="1551"/>
        <v>0.5</v>
      </c>
      <c r="AC87" s="6">
        <f t="shared" si="1551"/>
        <v>0.40507280590355249</v>
      </c>
      <c r="AD87" s="6">
        <f t="shared" si="1551"/>
        <v>0.28021782721732508</v>
      </c>
      <c r="AE87" s="6">
        <f t="shared" si="1551"/>
        <v>0.49587883158245299</v>
      </c>
      <c r="AF87" s="6">
        <f t="shared" si="1551"/>
        <v>0.5</v>
      </c>
      <c r="AH87" s="6">
        <f t="shared" si="183"/>
        <v>0.48648720737048023</v>
      </c>
      <c r="AI87" s="6">
        <f t="shared" si="184"/>
        <v>0.3946091441547962</v>
      </c>
      <c r="AJ87" s="6">
        <f t="shared" si="185"/>
        <v>0.48240549779775621</v>
      </c>
      <c r="AK87" s="6">
        <f t="shared" si="186"/>
        <v>0.31457148013216657</v>
      </c>
      <c r="AL87" s="6">
        <f t="shared" si="187"/>
        <v>0.5</v>
      </c>
      <c r="AM87" s="6">
        <f t="shared" si="188"/>
        <v>0.40507280590355249</v>
      </c>
      <c r="AN87" s="6">
        <f t="shared" si="189"/>
        <v>0.28021782721732508</v>
      </c>
      <c r="AO87" s="6">
        <f t="shared" si="190"/>
        <v>0.49587883158245299</v>
      </c>
      <c r="AP87" s="6">
        <f t="shared" si="191"/>
        <v>0.5</v>
      </c>
      <c r="AQ87" s="8" t="s">
        <v>53</v>
      </c>
      <c r="AR87" s="6">
        <f t="shared" ref="AR87:AZ87" si="1552">AR28</f>
        <v>0.4910202525592508</v>
      </c>
      <c r="AS87" s="6">
        <f t="shared" si="1552"/>
        <v>0.42041937151123293</v>
      </c>
      <c r="AT87" s="6">
        <f t="shared" si="1552"/>
        <v>0.48441251279448083</v>
      </c>
      <c r="AU87" s="6">
        <f t="shared" si="1552"/>
        <v>0.4230009370859904</v>
      </c>
      <c r="AV87" s="6">
        <f t="shared" si="1552"/>
        <v>0.5</v>
      </c>
      <c r="AW87" s="6">
        <f t="shared" si="1552"/>
        <v>0.41229884306627712</v>
      </c>
      <c r="AX87" s="6">
        <f t="shared" si="1552"/>
        <v>0.40947579010981527</v>
      </c>
      <c r="AY87" s="6">
        <f t="shared" si="1552"/>
        <v>0.49630800429152261</v>
      </c>
      <c r="AZ87" s="6">
        <f t="shared" si="1552"/>
        <v>0.5</v>
      </c>
      <c r="BB87" s="6">
        <f t="shared" si="193"/>
        <v>0.4910202525592508</v>
      </c>
      <c r="BC87" s="6">
        <f t="shared" si="194"/>
        <v>0.42041937151123293</v>
      </c>
      <c r="BD87" s="6">
        <f t="shared" si="195"/>
        <v>0.48441251279448083</v>
      </c>
      <c r="BE87" s="6">
        <f t="shared" si="196"/>
        <v>0.4230009370859904</v>
      </c>
      <c r="BF87" s="6">
        <f t="shared" si="197"/>
        <v>0.5</v>
      </c>
      <c r="BG87" s="6">
        <f t="shared" si="198"/>
        <v>0.41229884306627712</v>
      </c>
      <c r="BH87" s="6">
        <f t="shared" si="199"/>
        <v>0.40947579010981527</v>
      </c>
      <c r="BI87" s="6">
        <f t="shared" si="200"/>
        <v>0.49630800429152261</v>
      </c>
      <c r="BJ87" s="6">
        <f t="shared" si="201"/>
        <v>0.5</v>
      </c>
      <c r="BK87" s="8" t="s">
        <v>53</v>
      </c>
      <c r="BL87" s="6">
        <f t="shared" ref="BL87:BT87" si="1553">BL28</f>
        <v>0.4915635303702367</v>
      </c>
      <c r="BM87" s="6">
        <f t="shared" si="1553"/>
        <v>0.42686457778642867</v>
      </c>
      <c r="BN87" s="6">
        <f t="shared" si="1553"/>
        <v>0.48757774209432692</v>
      </c>
      <c r="BO87" s="6">
        <f t="shared" si="1553"/>
        <v>0.44151807409999139</v>
      </c>
      <c r="BP87" s="6">
        <f t="shared" si="1553"/>
        <v>0.5</v>
      </c>
      <c r="BQ87" s="6">
        <f t="shared" si="1553"/>
        <v>0.44990273487230337</v>
      </c>
      <c r="BR87" s="6">
        <f t="shared" si="1553"/>
        <v>0.42014578729854996</v>
      </c>
      <c r="BS87" s="6">
        <f t="shared" si="1553"/>
        <v>0.49689168662090766</v>
      </c>
      <c r="BT87" s="6">
        <f t="shared" si="1553"/>
        <v>0.5</v>
      </c>
      <c r="BV87" s="6">
        <f t="shared" si="203"/>
        <v>0.4915635303702367</v>
      </c>
      <c r="BW87" s="6">
        <f t="shared" si="204"/>
        <v>0.42686457778642867</v>
      </c>
      <c r="BX87" s="6">
        <f t="shared" si="205"/>
        <v>0.48757774209432692</v>
      </c>
      <c r="BY87" s="6">
        <f t="shared" si="206"/>
        <v>0.44151807409999139</v>
      </c>
      <c r="BZ87" s="6">
        <f t="shared" si="207"/>
        <v>0.5</v>
      </c>
      <c r="CA87" s="6">
        <f t="shared" si="208"/>
        <v>0.44990273487230337</v>
      </c>
      <c r="CB87" s="6">
        <f t="shared" si="209"/>
        <v>0.42014578729854996</v>
      </c>
      <c r="CC87" s="6">
        <f t="shared" si="210"/>
        <v>0.49689168662090766</v>
      </c>
      <c r="CD87" s="6">
        <f t="shared" si="211"/>
        <v>0.5</v>
      </c>
      <c r="CE87" s="8" t="s">
        <v>53</v>
      </c>
      <c r="CF87" s="6">
        <f t="shared" ref="CF87:CN87" si="1554">CF28</f>
        <v>0.49369809183702151</v>
      </c>
      <c r="CG87" s="6">
        <f t="shared" si="1554"/>
        <v>0.42756701586844731</v>
      </c>
      <c r="CH87" s="6">
        <f t="shared" si="1554"/>
        <v>0.48905115471476718</v>
      </c>
      <c r="CI87" s="6">
        <f t="shared" si="1554"/>
        <v>0.45816742214672657</v>
      </c>
      <c r="CJ87" s="6">
        <f t="shared" si="1554"/>
        <v>0.5</v>
      </c>
      <c r="CK87" s="6">
        <f t="shared" si="1554"/>
        <v>0.45477396045458257</v>
      </c>
      <c r="CL87" s="6">
        <f t="shared" si="1554"/>
        <v>0.42915776814901663</v>
      </c>
      <c r="CM87" s="6">
        <f t="shared" si="1554"/>
        <v>0.49736377738377768</v>
      </c>
      <c r="CN87" s="6">
        <f t="shared" si="1554"/>
        <v>0.5</v>
      </c>
      <c r="CP87" s="6">
        <f t="shared" si="213"/>
        <v>0.49369809183702151</v>
      </c>
      <c r="CQ87" s="6">
        <f t="shared" si="214"/>
        <v>0.42756701586844731</v>
      </c>
      <c r="CR87" s="6">
        <f t="shared" si="215"/>
        <v>0.48905115471476718</v>
      </c>
      <c r="CS87" s="6">
        <f t="shared" si="216"/>
        <v>0.45816742214672657</v>
      </c>
      <c r="CT87" s="6">
        <f t="shared" si="217"/>
        <v>0.5</v>
      </c>
      <c r="CU87" s="6">
        <f t="shared" si="218"/>
        <v>0.45477396045458257</v>
      </c>
      <c r="CV87" s="6">
        <f t="shared" si="219"/>
        <v>0.42915776814901663</v>
      </c>
      <c r="CW87" s="6">
        <f t="shared" si="220"/>
        <v>0.49736377738377768</v>
      </c>
      <c r="CX87" s="6">
        <f t="shared" si="221"/>
        <v>0.5</v>
      </c>
      <c r="CY87" s="8" t="s">
        <v>53</v>
      </c>
      <c r="CZ87" s="6">
        <f t="shared" ref="CZ87:DH87" si="1555">CZ28</f>
        <v>0.49459079476542572</v>
      </c>
      <c r="DA87" s="6">
        <f t="shared" si="1555"/>
        <v>0.42893236024951747</v>
      </c>
      <c r="DB87" s="6">
        <f t="shared" si="1555"/>
        <v>0.48943914736645433</v>
      </c>
      <c r="DC87" s="6">
        <f t="shared" si="1555"/>
        <v>0.46046409180235415</v>
      </c>
      <c r="DD87" s="6">
        <f t="shared" si="1555"/>
        <v>0.5</v>
      </c>
      <c r="DE87" s="6">
        <f t="shared" si="1555"/>
        <v>0.45566579185186229</v>
      </c>
      <c r="DF87" s="6">
        <f t="shared" si="1555"/>
        <v>0.4350494240074595</v>
      </c>
      <c r="DG87" s="6">
        <f t="shared" si="1555"/>
        <v>0.49757317479393953</v>
      </c>
      <c r="DH87" s="6">
        <f t="shared" si="1555"/>
        <v>0.5</v>
      </c>
      <c r="DJ87" s="6">
        <f t="shared" si="223"/>
        <v>0.49459079476542572</v>
      </c>
      <c r="DK87" s="6">
        <f t="shared" si="224"/>
        <v>0.42893236024951747</v>
      </c>
      <c r="DL87" s="6">
        <f t="shared" si="225"/>
        <v>0.48943914736645433</v>
      </c>
      <c r="DM87" s="6">
        <f t="shared" si="226"/>
        <v>0.46046409180235415</v>
      </c>
      <c r="DN87" s="6">
        <f t="shared" si="227"/>
        <v>0.5</v>
      </c>
      <c r="DO87" s="6">
        <f t="shared" si="228"/>
        <v>0.45566579185186229</v>
      </c>
      <c r="DP87" s="6">
        <f t="shared" si="229"/>
        <v>0.4350494240074595</v>
      </c>
      <c r="DQ87" s="6">
        <f t="shared" si="230"/>
        <v>0.49757317479393953</v>
      </c>
      <c r="DR87" s="6">
        <f t="shared" si="231"/>
        <v>0.5</v>
      </c>
    </row>
    <row r="88" spans="1:122" x14ac:dyDescent="0.25">
      <c r="B88" s="21"/>
      <c r="C88" s="6"/>
      <c r="D88" s="6"/>
      <c r="E88" s="6"/>
      <c r="F88" s="6"/>
      <c r="G88" s="6"/>
      <c r="H88" s="6"/>
      <c r="I88" s="70"/>
      <c r="J88" s="70"/>
      <c r="K88" s="70"/>
      <c r="L88" s="21"/>
      <c r="M88" s="6"/>
      <c r="W88" s="8" t="s">
        <v>81</v>
      </c>
      <c r="X88" s="6">
        <f t="shared" ref="X88" si="1556">AH28</f>
        <v>0</v>
      </c>
      <c r="Y88" s="6">
        <f t="shared" ref="Y88" si="1557">AI28</f>
        <v>0</v>
      </c>
      <c r="Z88" s="6">
        <f t="shared" ref="Z88" si="1558">AJ28</f>
        <v>0</v>
      </c>
      <c r="AA88" s="6">
        <f t="shared" ref="AA88" si="1559">AK28</f>
        <v>0</v>
      </c>
      <c r="AB88" s="6">
        <f t="shared" ref="AB88" si="1560">AL28</f>
        <v>0</v>
      </c>
      <c r="AC88" s="6">
        <f t="shared" ref="AC88" si="1561">AM28</f>
        <v>0</v>
      </c>
      <c r="AD88" s="6">
        <f t="shared" ref="AD88" si="1562">AN28</f>
        <v>0</v>
      </c>
      <c r="AE88" s="6">
        <f t="shared" ref="AE88" si="1563">AO28</f>
        <v>0</v>
      </c>
      <c r="AF88" s="6">
        <f t="shared" ref="AF88" si="1564">AP28</f>
        <v>0</v>
      </c>
      <c r="AH88" s="6">
        <f t="shared" si="183"/>
        <v>0</v>
      </c>
      <c r="AI88" s="6">
        <f t="shared" si="184"/>
        <v>0.05</v>
      </c>
      <c r="AJ88" s="6">
        <f t="shared" si="185"/>
        <v>0.05</v>
      </c>
      <c r="AK88" s="6">
        <f t="shared" si="186"/>
        <v>0</v>
      </c>
      <c r="AL88" s="6">
        <f t="shared" si="187"/>
        <v>0</v>
      </c>
      <c r="AM88" s="6">
        <f t="shared" si="188"/>
        <v>0</v>
      </c>
      <c r="AN88" s="6">
        <f t="shared" si="189"/>
        <v>0</v>
      </c>
      <c r="AO88" s="6">
        <f t="shared" si="190"/>
        <v>0</v>
      </c>
      <c r="AP88" s="6">
        <f t="shared" si="191"/>
        <v>0</v>
      </c>
      <c r="AQ88" s="8" t="s">
        <v>81</v>
      </c>
      <c r="AR88" s="6">
        <f t="shared" ref="AR88" si="1565">BB28</f>
        <v>0</v>
      </c>
      <c r="AS88" s="6">
        <f t="shared" ref="AS88" si="1566">BC28</f>
        <v>0</v>
      </c>
      <c r="AT88" s="6">
        <f t="shared" ref="AT88" si="1567">BD28</f>
        <v>0</v>
      </c>
      <c r="AU88" s="6">
        <f t="shared" ref="AU88" si="1568">BE28</f>
        <v>0</v>
      </c>
      <c r="AV88" s="6">
        <f t="shared" ref="AV88" si="1569">BF28</f>
        <v>0</v>
      </c>
      <c r="AW88" s="6">
        <f t="shared" ref="AW88" si="1570">BG28</f>
        <v>0</v>
      </c>
      <c r="AX88" s="6">
        <f t="shared" ref="AX88" si="1571">BH28</f>
        <v>0</v>
      </c>
      <c r="AY88" s="6">
        <f t="shared" ref="AY88" si="1572">BI28</f>
        <v>0</v>
      </c>
      <c r="AZ88" s="6">
        <f t="shared" ref="AZ88" si="1573">BJ28</f>
        <v>0</v>
      </c>
      <c r="BB88" s="6">
        <f t="shared" si="193"/>
        <v>0</v>
      </c>
      <c r="BC88" s="6">
        <f t="shared" si="194"/>
        <v>0.15856233989712798</v>
      </c>
      <c r="BD88" s="6">
        <f t="shared" si="195"/>
        <v>5.8679394909269239E-2</v>
      </c>
      <c r="BE88" s="6">
        <f t="shared" si="196"/>
        <v>0</v>
      </c>
      <c r="BF88" s="6">
        <f t="shared" si="197"/>
        <v>0</v>
      </c>
      <c r="BG88" s="6">
        <f t="shared" si="198"/>
        <v>0</v>
      </c>
      <c r="BH88" s="6">
        <f t="shared" si="199"/>
        <v>8.0862627636230117E-2</v>
      </c>
      <c r="BI88" s="6">
        <f t="shared" si="200"/>
        <v>0.05</v>
      </c>
      <c r="BJ88" s="6">
        <f t="shared" si="201"/>
        <v>0</v>
      </c>
      <c r="BK88" s="8" t="s">
        <v>81</v>
      </c>
      <c r="BL88" s="6">
        <f t="shared" ref="BL88" si="1574">BV28</f>
        <v>0</v>
      </c>
      <c r="BM88" s="6">
        <f t="shared" ref="BM88" si="1575">BW28</f>
        <v>0</v>
      </c>
      <c r="BN88" s="6">
        <f t="shared" ref="BN88" si="1576">BX28</f>
        <v>0</v>
      </c>
      <c r="BO88" s="6">
        <f t="shared" ref="BO88" si="1577">BY28</f>
        <v>0</v>
      </c>
      <c r="BP88" s="6">
        <f t="shared" ref="BP88" si="1578">BZ28</f>
        <v>0</v>
      </c>
      <c r="BQ88" s="6">
        <f t="shared" ref="BQ88" si="1579">CA28</f>
        <v>0</v>
      </c>
      <c r="BR88" s="6">
        <f t="shared" ref="BR88" si="1580">CB28</f>
        <v>0</v>
      </c>
      <c r="BS88" s="6">
        <f t="shared" ref="BS88" si="1581">CC28</f>
        <v>0</v>
      </c>
      <c r="BT88" s="6">
        <f t="shared" ref="BT88" si="1582">CD28</f>
        <v>0</v>
      </c>
      <c r="BV88" s="6">
        <f t="shared" si="203"/>
        <v>0</v>
      </c>
      <c r="BW88" s="6">
        <f t="shared" si="204"/>
        <v>0.18621525231153341</v>
      </c>
      <c r="BX88" s="6">
        <f t="shared" si="205"/>
        <v>0.14829492379094744</v>
      </c>
      <c r="BY88" s="6">
        <f t="shared" si="206"/>
        <v>0.05</v>
      </c>
      <c r="BZ88" s="6">
        <f t="shared" si="207"/>
        <v>0</v>
      </c>
      <c r="CA88" s="6">
        <f t="shared" si="208"/>
        <v>0.05</v>
      </c>
      <c r="CB88" s="6">
        <f t="shared" si="209"/>
        <v>0.1302659263807352</v>
      </c>
      <c r="CC88" s="6">
        <f t="shared" si="210"/>
        <v>0.10801315394511665</v>
      </c>
      <c r="CD88" s="6">
        <f t="shared" si="211"/>
        <v>0</v>
      </c>
      <c r="CE88" s="8" t="s">
        <v>81</v>
      </c>
      <c r="CF88" s="6">
        <f t="shared" ref="CF88" si="1583">CP28</f>
        <v>0</v>
      </c>
      <c r="CG88" s="6">
        <f t="shared" ref="CG88" si="1584">CQ28</f>
        <v>0</v>
      </c>
      <c r="CH88" s="6">
        <f t="shared" ref="CH88" si="1585">CR28</f>
        <v>0</v>
      </c>
      <c r="CI88" s="6">
        <f t="shared" ref="CI88" si="1586">CS28</f>
        <v>0</v>
      </c>
      <c r="CJ88" s="6">
        <f t="shared" ref="CJ88" si="1587">CT28</f>
        <v>0</v>
      </c>
      <c r="CK88" s="6">
        <f t="shared" ref="CK88" si="1588">CU28</f>
        <v>0</v>
      </c>
      <c r="CL88" s="6">
        <f t="shared" ref="CL88" si="1589">CV28</f>
        <v>0</v>
      </c>
      <c r="CM88" s="6">
        <f t="shared" ref="CM88" si="1590">CW28</f>
        <v>0</v>
      </c>
      <c r="CN88" s="6">
        <f t="shared" ref="CN88" si="1591">CX28</f>
        <v>0</v>
      </c>
      <c r="CP88" s="6">
        <f t="shared" si="213"/>
        <v>9.1477155784767741E-2</v>
      </c>
      <c r="CQ88" s="6">
        <f t="shared" si="214"/>
        <v>0.18922903618891812</v>
      </c>
      <c r="CR88" s="6">
        <f t="shared" si="215"/>
        <v>0.19001090665769019</v>
      </c>
      <c r="CS88" s="6">
        <f t="shared" si="216"/>
        <v>0.16913747075308788</v>
      </c>
      <c r="CT88" s="6">
        <f t="shared" si="217"/>
        <v>0</v>
      </c>
      <c r="CU88" s="6">
        <f t="shared" si="218"/>
        <v>5.6475348516369858E-2</v>
      </c>
      <c r="CV88" s="6">
        <f t="shared" si="219"/>
        <v>0.17199242118294816</v>
      </c>
      <c r="CW88" s="6">
        <f t="shared" si="220"/>
        <v>0.16754813212131328</v>
      </c>
      <c r="CX88" s="6">
        <f t="shared" si="221"/>
        <v>0</v>
      </c>
      <c r="CY88" s="8" t="s">
        <v>81</v>
      </c>
      <c r="CZ88" s="6">
        <f t="shared" ref="CZ88" si="1592">DJ28</f>
        <v>0</v>
      </c>
      <c r="DA88" s="6">
        <f t="shared" ref="DA88" si="1593">DK28</f>
        <v>0</v>
      </c>
      <c r="DB88" s="6">
        <f t="shared" ref="DB88" si="1594">DL28</f>
        <v>0</v>
      </c>
      <c r="DC88" s="6">
        <f t="shared" ref="DC88" si="1595">DM28</f>
        <v>0</v>
      </c>
      <c r="DD88" s="6">
        <f t="shared" ref="DD88" si="1596">DN28</f>
        <v>0</v>
      </c>
      <c r="DE88" s="6">
        <f t="shared" ref="DE88" si="1597">DO28</f>
        <v>0</v>
      </c>
      <c r="DF88" s="6">
        <f t="shared" ref="DF88" si="1598">DP28</f>
        <v>0</v>
      </c>
      <c r="DG88" s="6">
        <f t="shared" ref="DG88" si="1599">DQ28</f>
        <v>0</v>
      </c>
      <c r="DH88" s="6">
        <f t="shared" ref="DH88" si="1600">DR28</f>
        <v>0</v>
      </c>
      <c r="DJ88" s="6">
        <f t="shared" si="223"/>
        <v>0.14934685650388965</v>
      </c>
      <c r="DK88" s="6">
        <f t="shared" si="224"/>
        <v>0.19508699433224941</v>
      </c>
      <c r="DL88" s="6">
        <f t="shared" si="225"/>
        <v>0.20099594546193744</v>
      </c>
      <c r="DM88" s="6">
        <f t="shared" si="226"/>
        <v>0.18730230711031268</v>
      </c>
      <c r="DN88" s="6">
        <f t="shared" si="227"/>
        <v>0</v>
      </c>
      <c r="DO88" s="6">
        <f t="shared" si="228"/>
        <v>6.5221398659969648E-2</v>
      </c>
      <c r="DP88" s="6">
        <f t="shared" si="229"/>
        <v>0.19927145690582271</v>
      </c>
      <c r="DQ88" s="6">
        <f t="shared" si="230"/>
        <v>0.19395506744950169</v>
      </c>
      <c r="DR88" s="6">
        <f t="shared" si="231"/>
        <v>0</v>
      </c>
    </row>
    <row r="89" spans="1:122" x14ac:dyDescent="0.25">
      <c r="B89" s="21"/>
      <c r="C89" s="6"/>
      <c r="D89" s="6"/>
      <c r="E89" s="6"/>
      <c r="F89" s="6"/>
      <c r="G89" s="6"/>
      <c r="H89" s="6"/>
      <c r="I89" s="70"/>
      <c r="J89" s="70"/>
      <c r="K89" s="70"/>
      <c r="L89" s="21"/>
      <c r="M89" s="6"/>
      <c r="W89" s="8" t="s">
        <v>54</v>
      </c>
      <c r="X89" s="6">
        <f t="shared" ref="X89:AF89" si="1601">X29</f>
        <v>0</v>
      </c>
      <c r="Y89" s="6">
        <f t="shared" si="1601"/>
        <v>0.05</v>
      </c>
      <c r="Z89" s="6">
        <f t="shared" si="1601"/>
        <v>0.05</v>
      </c>
      <c r="AA89" s="6">
        <f t="shared" si="1601"/>
        <v>0</v>
      </c>
      <c r="AB89" s="6">
        <f t="shared" si="1601"/>
        <v>0</v>
      </c>
      <c r="AC89" s="6">
        <f t="shared" si="1601"/>
        <v>0</v>
      </c>
      <c r="AD89" s="6">
        <f t="shared" si="1601"/>
        <v>0</v>
      </c>
      <c r="AE89" s="6">
        <f t="shared" si="1601"/>
        <v>0</v>
      </c>
      <c r="AF89" s="6">
        <f t="shared" si="1601"/>
        <v>0</v>
      </c>
      <c r="AH89" s="6">
        <f t="shared" si="183"/>
        <v>0</v>
      </c>
      <c r="AI89" s="6">
        <f t="shared" si="184"/>
        <v>0.05</v>
      </c>
      <c r="AJ89" s="6">
        <f t="shared" si="185"/>
        <v>0.05</v>
      </c>
      <c r="AK89" s="6">
        <f t="shared" si="186"/>
        <v>0</v>
      </c>
      <c r="AL89" s="6">
        <f t="shared" si="187"/>
        <v>0</v>
      </c>
      <c r="AM89" s="6">
        <f t="shared" si="188"/>
        <v>0</v>
      </c>
      <c r="AN89" s="6">
        <f t="shared" si="189"/>
        <v>0</v>
      </c>
      <c r="AO89" s="6">
        <f t="shared" si="190"/>
        <v>0</v>
      </c>
      <c r="AP89" s="6">
        <f t="shared" si="191"/>
        <v>0</v>
      </c>
      <c r="AQ89" s="8" t="s">
        <v>54</v>
      </c>
      <c r="AR89" s="6">
        <f t="shared" ref="AR89:AZ89" si="1602">AR29</f>
        <v>0</v>
      </c>
      <c r="AS89" s="6">
        <f t="shared" si="1602"/>
        <v>0.15856233989712798</v>
      </c>
      <c r="AT89" s="6">
        <f t="shared" si="1602"/>
        <v>5.8679394909269239E-2</v>
      </c>
      <c r="AU89" s="6">
        <f t="shared" si="1602"/>
        <v>0</v>
      </c>
      <c r="AV89" s="6">
        <f t="shared" si="1602"/>
        <v>0</v>
      </c>
      <c r="AW89" s="6">
        <f t="shared" si="1602"/>
        <v>0</v>
      </c>
      <c r="AX89" s="6">
        <f t="shared" si="1602"/>
        <v>8.0862627636230117E-2</v>
      </c>
      <c r="AY89" s="6">
        <f t="shared" si="1602"/>
        <v>0.05</v>
      </c>
      <c r="AZ89" s="6">
        <f t="shared" si="1602"/>
        <v>0</v>
      </c>
      <c r="BB89" s="6">
        <f t="shared" si="193"/>
        <v>0</v>
      </c>
      <c r="BC89" s="6">
        <f t="shared" si="194"/>
        <v>0.15856233989712798</v>
      </c>
      <c r="BD89" s="6">
        <f t="shared" si="195"/>
        <v>5.8679394909269239E-2</v>
      </c>
      <c r="BE89" s="6">
        <f t="shared" si="196"/>
        <v>0</v>
      </c>
      <c r="BF89" s="6">
        <f t="shared" si="197"/>
        <v>0</v>
      </c>
      <c r="BG89" s="6">
        <f t="shared" si="198"/>
        <v>0</v>
      </c>
      <c r="BH89" s="6">
        <f t="shared" si="199"/>
        <v>8.0862627636230117E-2</v>
      </c>
      <c r="BI89" s="6">
        <f t="shared" si="200"/>
        <v>0.05</v>
      </c>
      <c r="BJ89" s="6">
        <f t="shared" si="201"/>
        <v>0</v>
      </c>
      <c r="BK89" s="8" t="s">
        <v>54</v>
      </c>
      <c r="BL89" s="6">
        <f t="shared" ref="BL89:BT89" si="1603">BL29</f>
        <v>0</v>
      </c>
      <c r="BM89" s="6">
        <f t="shared" si="1603"/>
        <v>0.18621525231153341</v>
      </c>
      <c r="BN89" s="6">
        <f t="shared" si="1603"/>
        <v>0.14829492379094744</v>
      </c>
      <c r="BO89" s="6">
        <f t="shared" si="1603"/>
        <v>0.05</v>
      </c>
      <c r="BP89" s="6">
        <f t="shared" si="1603"/>
        <v>0</v>
      </c>
      <c r="BQ89" s="6">
        <f t="shared" si="1603"/>
        <v>0.05</v>
      </c>
      <c r="BR89" s="6">
        <f t="shared" si="1603"/>
        <v>0.1302659263807352</v>
      </c>
      <c r="BS89" s="6">
        <f t="shared" si="1603"/>
        <v>0.10801315394511665</v>
      </c>
      <c r="BT89" s="6">
        <f t="shared" si="1603"/>
        <v>0</v>
      </c>
      <c r="BV89" s="6">
        <f t="shared" si="203"/>
        <v>0</v>
      </c>
      <c r="BW89" s="6">
        <f t="shared" si="204"/>
        <v>0.18621525231153341</v>
      </c>
      <c r="BX89" s="6">
        <f t="shared" si="205"/>
        <v>0.14829492379094744</v>
      </c>
      <c r="BY89" s="6">
        <f t="shared" si="206"/>
        <v>0.05</v>
      </c>
      <c r="BZ89" s="6">
        <f t="shared" si="207"/>
        <v>0</v>
      </c>
      <c r="CA89" s="6">
        <f t="shared" si="208"/>
        <v>0.05</v>
      </c>
      <c r="CB89" s="6">
        <f t="shared" si="209"/>
        <v>0.1302659263807352</v>
      </c>
      <c r="CC89" s="6">
        <f t="shared" si="210"/>
        <v>0.10801315394511665</v>
      </c>
      <c r="CD89" s="6">
        <f t="shared" si="211"/>
        <v>0</v>
      </c>
      <c r="CE89" s="8" t="s">
        <v>54</v>
      </c>
      <c r="CF89" s="6">
        <f t="shared" ref="CF89:CN89" si="1604">CF29</f>
        <v>9.1477155784767741E-2</v>
      </c>
      <c r="CG89" s="6">
        <f t="shared" si="1604"/>
        <v>0.18922903618891812</v>
      </c>
      <c r="CH89" s="6">
        <f t="shared" si="1604"/>
        <v>0.19001090665769019</v>
      </c>
      <c r="CI89" s="6">
        <f t="shared" si="1604"/>
        <v>0.16913747075308788</v>
      </c>
      <c r="CJ89" s="6">
        <f t="shared" si="1604"/>
        <v>0</v>
      </c>
      <c r="CK89" s="6">
        <f t="shared" si="1604"/>
        <v>5.6475348516369858E-2</v>
      </c>
      <c r="CL89" s="6">
        <f t="shared" si="1604"/>
        <v>0.17199242118294816</v>
      </c>
      <c r="CM89" s="6">
        <f t="shared" si="1604"/>
        <v>0.16754813212131328</v>
      </c>
      <c r="CN89" s="6">
        <f t="shared" si="1604"/>
        <v>0</v>
      </c>
      <c r="CP89" s="6">
        <f t="shared" si="213"/>
        <v>0.14147715578476774</v>
      </c>
      <c r="CQ89" s="6">
        <f t="shared" si="214"/>
        <v>0.23922903618891811</v>
      </c>
      <c r="CR89" s="6">
        <f t="shared" si="215"/>
        <v>0.19001090665769019</v>
      </c>
      <c r="CS89" s="6">
        <f t="shared" si="216"/>
        <v>0.16913747075308788</v>
      </c>
      <c r="CT89" s="6">
        <f t="shared" si="217"/>
        <v>0.05</v>
      </c>
      <c r="CU89" s="6">
        <f t="shared" si="218"/>
        <v>5.6475348516369858E-2</v>
      </c>
      <c r="CV89" s="6">
        <f t="shared" si="219"/>
        <v>0.17199242118294816</v>
      </c>
      <c r="CW89" s="6">
        <f t="shared" si="220"/>
        <v>0.16754813212131328</v>
      </c>
      <c r="CX89" s="6">
        <f t="shared" si="221"/>
        <v>0</v>
      </c>
      <c r="CY89" s="8" t="s">
        <v>54</v>
      </c>
      <c r="CZ89" s="6">
        <f t="shared" ref="CZ89:DH89" si="1605">CZ29</f>
        <v>0.14934685650388965</v>
      </c>
      <c r="DA89" s="6">
        <f t="shared" si="1605"/>
        <v>0.19508699433224941</v>
      </c>
      <c r="DB89" s="6">
        <f t="shared" si="1605"/>
        <v>0.20099594546193744</v>
      </c>
      <c r="DC89" s="6">
        <f t="shared" si="1605"/>
        <v>0.18730230711031268</v>
      </c>
      <c r="DD89" s="6">
        <f t="shared" si="1605"/>
        <v>0</v>
      </c>
      <c r="DE89" s="6">
        <f t="shared" si="1605"/>
        <v>6.5221398659969648E-2</v>
      </c>
      <c r="DF89" s="6">
        <f t="shared" si="1605"/>
        <v>0.19927145690582271</v>
      </c>
      <c r="DG89" s="6">
        <f t="shared" si="1605"/>
        <v>0.19395506744950169</v>
      </c>
      <c r="DH89" s="6">
        <f t="shared" si="1605"/>
        <v>0</v>
      </c>
      <c r="DJ89" s="6">
        <f t="shared" si="223"/>
        <v>0.28082904668150965</v>
      </c>
      <c r="DK89" s="6">
        <f t="shared" si="224"/>
        <v>0.2450869943322494</v>
      </c>
      <c r="DL89" s="6">
        <f t="shared" si="225"/>
        <v>0.20099594546193744</v>
      </c>
      <c r="DM89" s="6">
        <f t="shared" si="226"/>
        <v>0.18730230711031268</v>
      </c>
      <c r="DN89" s="6">
        <f t="shared" si="227"/>
        <v>0.05</v>
      </c>
      <c r="DO89" s="6">
        <f t="shared" si="228"/>
        <v>0.23967206771809163</v>
      </c>
      <c r="DP89" s="6">
        <f t="shared" si="229"/>
        <v>0.19927145690582271</v>
      </c>
      <c r="DQ89" s="6">
        <f t="shared" si="230"/>
        <v>0.24395506744950168</v>
      </c>
      <c r="DR89" s="6">
        <f t="shared" si="231"/>
        <v>0</v>
      </c>
    </row>
    <row r="90" spans="1:122" x14ac:dyDescent="0.25">
      <c r="A90" s="20"/>
      <c r="B90" s="21"/>
      <c r="C90" s="6"/>
      <c r="D90" s="6"/>
      <c r="E90" s="6"/>
      <c r="F90" s="6"/>
      <c r="G90" s="6"/>
      <c r="H90" s="6"/>
      <c r="I90" s="70"/>
      <c r="J90" s="70"/>
      <c r="K90" s="70"/>
      <c r="L90" s="21"/>
      <c r="M90" s="6"/>
      <c r="W90" s="8" t="s">
        <v>82</v>
      </c>
      <c r="X90" s="6">
        <f t="shared" ref="X90" si="1606">AH29</f>
        <v>0</v>
      </c>
      <c r="Y90" s="6">
        <f t="shared" ref="Y90" si="1607">AI29</f>
        <v>0</v>
      </c>
      <c r="Z90" s="6">
        <f t="shared" ref="Z90" si="1608">AJ29</f>
        <v>0</v>
      </c>
      <c r="AA90" s="6">
        <f t="shared" ref="AA90" si="1609">AK29</f>
        <v>0</v>
      </c>
      <c r="AB90" s="6">
        <f t="shared" ref="AB90" si="1610">AL29</f>
        <v>0</v>
      </c>
      <c r="AC90" s="6">
        <f t="shared" ref="AC90" si="1611">AM29</f>
        <v>0</v>
      </c>
      <c r="AD90" s="6">
        <f t="shared" ref="AD90" si="1612">AN29</f>
        <v>0</v>
      </c>
      <c r="AE90" s="6">
        <f t="shared" ref="AE90" si="1613">AO29</f>
        <v>0</v>
      </c>
      <c r="AF90" s="6">
        <f t="shared" ref="AF90" si="1614">AP29</f>
        <v>0</v>
      </c>
      <c r="AH90" s="6">
        <f t="shared" si="183"/>
        <v>0</v>
      </c>
      <c r="AI90" s="6">
        <f t="shared" si="184"/>
        <v>0</v>
      </c>
      <c r="AJ90" s="6">
        <f t="shared" si="185"/>
        <v>0</v>
      </c>
      <c r="AK90" s="6">
        <f t="shared" si="186"/>
        <v>0</v>
      </c>
      <c r="AL90" s="6">
        <f t="shared" si="187"/>
        <v>0</v>
      </c>
      <c r="AM90" s="6">
        <f t="shared" si="188"/>
        <v>0</v>
      </c>
      <c r="AN90" s="6">
        <f t="shared" si="189"/>
        <v>0</v>
      </c>
      <c r="AO90" s="6">
        <f t="shared" si="190"/>
        <v>0</v>
      </c>
      <c r="AP90" s="6">
        <f t="shared" si="191"/>
        <v>0</v>
      </c>
      <c r="AQ90" s="8" t="s">
        <v>82</v>
      </c>
      <c r="AR90" s="6">
        <f t="shared" ref="AR90" si="1615">BB29</f>
        <v>0</v>
      </c>
      <c r="AS90" s="6">
        <f t="shared" ref="AS90" si="1616">BC29</f>
        <v>0</v>
      </c>
      <c r="AT90" s="6">
        <f t="shared" ref="AT90" si="1617">BD29</f>
        <v>0</v>
      </c>
      <c r="AU90" s="6">
        <f t="shared" ref="AU90" si="1618">BE29</f>
        <v>0</v>
      </c>
      <c r="AV90" s="6">
        <f t="shared" ref="AV90" si="1619">BF29</f>
        <v>0</v>
      </c>
      <c r="AW90" s="6">
        <f t="shared" ref="AW90" si="1620">BG29</f>
        <v>0</v>
      </c>
      <c r="AX90" s="6">
        <f t="shared" ref="AX90" si="1621">BH29</f>
        <v>0</v>
      </c>
      <c r="AY90" s="6">
        <f t="shared" ref="AY90" si="1622">BI29</f>
        <v>0</v>
      </c>
      <c r="AZ90" s="6">
        <f t="shared" ref="AZ90" si="1623">BJ29</f>
        <v>0</v>
      </c>
      <c r="BB90" s="6">
        <f t="shared" si="193"/>
        <v>0</v>
      </c>
      <c r="BC90" s="6">
        <f t="shared" si="194"/>
        <v>0</v>
      </c>
      <c r="BD90" s="6">
        <f t="shared" si="195"/>
        <v>0</v>
      </c>
      <c r="BE90" s="6">
        <f t="shared" si="196"/>
        <v>0</v>
      </c>
      <c r="BF90" s="6">
        <f t="shared" si="197"/>
        <v>0</v>
      </c>
      <c r="BG90" s="6">
        <f t="shared" si="198"/>
        <v>0</v>
      </c>
      <c r="BH90" s="6">
        <f t="shared" si="199"/>
        <v>0</v>
      </c>
      <c r="BI90" s="6">
        <f t="shared" si="200"/>
        <v>0</v>
      </c>
      <c r="BJ90" s="6">
        <f t="shared" si="201"/>
        <v>0</v>
      </c>
      <c r="BK90" s="8" t="s">
        <v>82</v>
      </c>
      <c r="BL90" s="6">
        <f t="shared" ref="BL90" si="1624">BV29</f>
        <v>0</v>
      </c>
      <c r="BM90" s="6">
        <f t="shared" ref="BM90" si="1625">BW29</f>
        <v>0</v>
      </c>
      <c r="BN90" s="6">
        <f t="shared" ref="BN90" si="1626">BX29</f>
        <v>0</v>
      </c>
      <c r="BO90" s="6">
        <f t="shared" ref="BO90" si="1627">BY29</f>
        <v>0</v>
      </c>
      <c r="BP90" s="6">
        <f t="shared" ref="BP90" si="1628">BZ29</f>
        <v>0</v>
      </c>
      <c r="BQ90" s="6">
        <f t="shared" ref="BQ90" si="1629">CA29</f>
        <v>0</v>
      </c>
      <c r="BR90" s="6">
        <f t="shared" ref="BR90" si="1630">CB29</f>
        <v>0</v>
      </c>
      <c r="BS90" s="6">
        <f t="shared" ref="BS90" si="1631">CC29</f>
        <v>0</v>
      </c>
      <c r="BT90" s="6">
        <f t="shared" ref="BT90" si="1632">CD29</f>
        <v>0</v>
      </c>
      <c r="BV90" s="6">
        <f t="shared" si="203"/>
        <v>0</v>
      </c>
      <c r="BW90" s="6">
        <f t="shared" si="204"/>
        <v>0</v>
      </c>
      <c r="BX90" s="6">
        <f t="shared" si="205"/>
        <v>0</v>
      </c>
      <c r="BY90" s="6">
        <f t="shared" si="206"/>
        <v>0</v>
      </c>
      <c r="BZ90" s="6">
        <f t="shared" si="207"/>
        <v>0</v>
      </c>
      <c r="CA90" s="6">
        <f t="shared" si="208"/>
        <v>0</v>
      </c>
      <c r="CB90" s="6">
        <f t="shared" si="209"/>
        <v>0</v>
      </c>
      <c r="CC90" s="6">
        <f t="shared" si="210"/>
        <v>0</v>
      </c>
      <c r="CD90" s="6">
        <f t="shared" si="211"/>
        <v>0</v>
      </c>
      <c r="CE90" s="8" t="s">
        <v>82</v>
      </c>
      <c r="CF90" s="6">
        <f t="shared" ref="CF90" si="1633">CP29</f>
        <v>0.05</v>
      </c>
      <c r="CG90" s="6">
        <f t="shared" ref="CG90" si="1634">CQ29</f>
        <v>0.05</v>
      </c>
      <c r="CH90" s="6">
        <f t="shared" ref="CH90" si="1635">CR29</f>
        <v>0</v>
      </c>
      <c r="CI90" s="6">
        <f t="shared" ref="CI90" si="1636">CS29</f>
        <v>0</v>
      </c>
      <c r="CJ90" s="6">
        <f t="shared" ref="CJ90" si="1637">CT29</f>
        <v>0.05</v>
      </c>
      <c r="CK90" s="6">
        <f t="shared" ref="CK90" si="1638">CU29</f>
        <v>0</v>
      </c>
      <c r="CL90" s="6">
        <f t="shared" ref="CL90" si="1639">CV29</f>
        <v>0</v>
      </c>
      <c r="CM90" s="6">
        <f t="shared" ref="CM90" si="1640">CW29</f>
        <v>0</v>
      </c>
      <c r="CN90" s="6">
        <f t="shared" ref="CN90" si="1641">CX29</f>
        <v>0</v>
      </c>
      <c r="CP90" s="6">
        <f t="shared" si="213"/>
        <v>0.05</v>
      </c>
      <c r="CQ90" s="6">
        <f t="shared" si="214"/>
        <v>0.05</v>
      </c>
      <c r="CR90" s="6">
        <f t="shared" si="215"/>
        <v>0</v>
      </c>
      <c r="CS90" s="6">
        <f t="shared" si="216"/>
        <v>0</v>
      </c>
      <c r="CT90" s="6">
        <f t="shared" si="217"/>
        <v>0.05</v>
      </c>
      <c r="CU90" s="6">
        <f t="shared" si="218"/>
        <v>0</v>
      </c>
      <c r="CV90" s="6">
        <f t="shared" si="219"/>
        <v>0</v>
      </c>
      <c r="CW90" s="6">
        <f t="shared" si="220"/>
        <v>0</v>
      </c>
      <c r="CX90" s="6">
        <f t="shared" si="221"/>
        <v>0</v>
      </c>
      <c r="CY90" s="8" t="s">
        <v>82</v>
      </c>
      <c r="CZ90" s="6">
        <f t="shared" ref="CZ90" si="1642">DJ29</f>
        <v>0.13148219017761997</v>
      </c>
      <c r="DA90" s="6">
        <f t="shared" ref="DA90" si="1643">DK29</f>
        <v>0.05</v>
      </c>
      <c r="DB90" s="6">
        <f t="shared" ref="DB90" si="1644">DL29</f>
        <v>0</v>
      </c>
      <c r="DC90" s="6">
        <f t="shared" ref="DC90" si="1645">DM29</f>
        <v>0</v>
      </c>
      <c r="DD90" s="6">
        <f t="shared" ref="DD90" si="1646">DN29</f>
        <v>0.05</v>
      </c>
      <c r="DE90" s="6">
        <f t="shared" ref="DE90" si="1647">DO29</f>
        <v>0.17445066905812198</v>
      </c>
      <c r="DF90" s="6">
        <f t="shared" ref="DF90" si="1648">DP29</f>
        <v>0</v>
      </c>
      <c r="DG90" s="6">
        <f t="shared" ref="DG90" si="1649">DQ29</f>
        <v>0.05</v>
      </c>
      <c r="DH90" s="6">
        <f t="shared" ref="DH90" si="1650">DR29</f>
        <v>0</v>
      </c>
      <c r="DJ90" s="6">
        <f t="shared" si="223"/>
        <v>0.13148219017761997</v>
      </c>
      <c r="DK90" s="6">
        <f t="shared" si="224"/>
        <v>0.05</v>
      </c>
      <c r="DL90" s="6">
        <f t="shared" si="225"/>
        <v>0</v>
      </c>
      <c r="DM90" s="6">
        <f t="shared" si="226"/>
        <v>0</v>
      </c>
      <c r="DN90" s="6">
        <f t="shared" si="227"/>
        <v>0.05</v>
      </c>
      <c r="DO90" s="6">
        <f t="shared" si="228"/>
        <v>0.17445066905812198</v>
      </c>
      <c r="DP90" s="6">
        <f t="shared" si="229"/>
        <v>0</v>
      </c>
      <c r="DQ90" s="6">
        <f t="shared" si="230"/>
        <v>0.05</v>
      </c>
      <c r="DR90" s="6">
        <f t="shared" si="231"/>
        <v>0</v>
      </c>
    </row>
    <row r="91" spans="1:122" x14ac:dyDescent="0.25">
      <c r="A91" s="20"/>
      <c r="B91" s="21"/>
      <c r="C91" s="6"/>
      <c r="D91" s="6"/>
      <c r="E91" s="6"/>
      <c r="F91" s="6"/>
      <c r="G91" s="6"/>
      <c r="H91" s="6"/>
      <c r="I91" s="70"/>
      <c r="J91" s="70"/>
      <c r="K91" s="70"/>
      <c r="L91" s="21"/>
      <c r="M91" s="6"/>
      <c r="W91" s="8" t="s">
        <v>55</v>
      </c>
      <c r="X91" s="6">
        <f t="shared" ref="X91:AF91" si="1651">X30</f>
        <v>0</v>
      </c>
      <c r="Y91" s="6">
        <f t="shared" si="1651"/>
        <v>0</v>
      </c>
      <c r="Z91" s="6">
        <f t="shared" si="1651"/>
        <v>0</v>
      </c>
      <c r="AA91" s="6">
        <f t="shared" si="1651"/>
        <v>0</v>
      </c>
      <c r="AB91" s="6">
        <f t="shared" si="1651"/>
        <v>0</v>
      </c>
      <c r="AC91" s="6">
        <f t="shared" si="1651"/>
        <v>0</v>
      </c>
      <c r="AD91" s="6">
        <f t="shared" si="1651"/>
        <v>0</v>
      </c>
      <c r="AE91" s="6">
        <f t="shared" si="1651"/>
        <v>0</v>
      </c>
      <c r="AF91" s="6">
        <f t="shared" si="1651"/>
        <v>0</v>
      </c>
      <c r="AH91" s="6">
        <f t="shared" si="183"/>
        <v>0.19741089261023162</v>
      </c>
      <c r="AI91" s="6">
        <f t="shared" si="184"/>
        <v>0.05</v>
      </c>
      <c r="AJ91" s="6">
        <f t="shared" si="185"/>
        <v>0</v>
      </c>
      <c r="AK91" s="6">
        <f t="shared" si="186"/>
        <v>0.23091496925199373</v>
      </c>
      <c r="AL91" s="6">
        <f t="shared" si="187"/>
        <v>0</v>
      </c>
      <c r="AM91" s="6">
        <f t="shared" si="188"/>
        <v>0</v>
      </c>
      <c r="AN91" s="6">
        <f t="shared" si="189"/>
        <v>0</v>
      </c>
      <c r="AO91" s="6">
        <f t="shared" si="190"/>
        <v>0</v>
      </c>
      <c r="AP91" s="6">
        <f t="shared" si="191"/>
        <v>0.15296322939845963</v>
      </c>
      <c r="AQ91" s="8" t="s">
        <v>55</v>
      </c>
      <c r="AR91" s="6">
        <f t="shared" ref="AR91:AZ91" si="1652">AR30</f>
        <v>0</v>
      </c>
      <c r="AS91" s="6">
        <f t="shared" si="1652"/>
        <v>0</v>
      </c>
      <c r="AT91" s="6">
        <f t="shared" si="1652"/>
        <v>0</v>
      </c>
      <c r="AU91" s="6">
        <f t="shared" si="1652"/>
        <v>0</v>
      </c>
      <c r="AV91" s="6">
        <f t="shared" si="1652"/>
        <v>0</v>
      </c>
      <c r="AW91" s="6">
        <f t="shared" si="1652"/>
        <v>0</v>
      </c>
      <c r="AX91" s="6">
        <f t="shared" si="1652"/>
        <v>0</v>
      </c>
      <c r="AY91" s="6">
        <f t="shared" si="1652"/>
        <v>0</v>
      </c>
      <c r="AZ91" s="6">
        <f t="shared" si="1652"/>
        <v>0</v>
      </c>
      <c r="BB91" s="6">
        <f t="shared" si="193"/>
        <v>0.30416875606311616</v>
      </c>
      <c r="BC91" s="6">
        <f t="shared" si="194"/>
        <v>0.27170324180062067</v>
      </c>
      <c r="BD91" s="6">
        <f t="shared" si="195"/>
        <v>8.9984625174879387E-2</v>
      </c>
      <c r="BE91" s="6">
        <f t="shared" si="196"/>
        <v>0.30888014554751203</v>
      </c>
      <c r="BF91" s="6">
        <f t="shared" si="197"/>
        <v>0.05</v>
      </c>
      <c r="BG91" s="6">
        <f t="shared" si="198"/>
        <v>0</v>
      </c>
      <c r="BH91" s="6">
        <f t="shared" si="199"/>
        <v>0.05</v>
      </c>
      <c r="BI91" s="6">
        <f t="shared" si="200"/>
        <v>0.05</v>
      </c>
      <c r="BJ91" s="6">
        <f t="shared" si="201"/>
        <v>0.19735409071669691</v>
      </c>
      <c r="BK91" s="8" t="s">
        <v>55</v>
      </c>
      <c r="BL91" s="6">
        <f t="shared" ref="BL91:BT91" si="1653">BL30</f>
        <v>0</v>
      </c>
      <c r="BM91" s="6">
        <f t="shared" si="1653"/>
        <v>0</v>
      </c>
      <c r="BN91" s="6">
        <f t="shared" si="1653"/>
        <v>0</v>
      </c>
      <c r="BO91" s="6">
        <f t="shared" si="1653"/>
        <v>0</v>
      </c>
      <c r="BP91" s="6">
        <f t="shared" si="1653"/>
        <v>0</v>
      </c>
      <c r="BQ91" s="6">
        <f t="shared" si="1653"/>
        <v>0</v>
      </c>
      <c r="BR91" s="6">
        <f t="shared" si="1653"/>
        <v>0</v>
      </c>
      <c r="BS91" s="6">
        <f t="shared" si="1653"/>
        <v>0</v>
      </c>
      <c r="BT91" s="6">
        <f t="shared" si="1653"/>
        <v>0</v>
      </c>
      <c r="BV91" s="6">
        <f t="shared" si="203"/>
        <v>0.3361039492389305</v>
      </c>
      <c r="BW91" s="6">
        <f t="shared" si="204"/>
        <v>0.34652523535615254</v>
      </c>
      <c r="BX91" s="6">
        <f t="shared" si="205"/>
        <v>0.23472666789134819</v>
      </c>
      <c r="BY91" s="6">
        <f t="shared" si="206"/>
        <v>0.33126162595108488</v>
      </c>
      <c r="BZ91" s="6">
        <f t="shared" si="207"/>
        <v>0.2546668645936917</v>
      </c>
      <c r="CA91" s="6">
        <f t="shared" si="208"/>
        <v>0</v>
      </c>
      <c r="CB91" s="6">
        <f t="shared" si="209"/>
        <v>0.11423335361266294</v>
      </c>
      <c r="CC91" s="6">
        <f t="shared" si="210"/>
        <v>8.3048357688167498E-2</v>
      </c>
      <c r="CD91" s="6">
        <f t="shared" si="211"/>
        <v>0.26075752917608791</v>
      </c>
      <c r="CE91" s="8" t="s">
        <v>55</v>
      </c>
      <c r="CF91" s="6">
        <f t="shared" ref="CF91:CN91" si="1654">CF30</f>
        <v>0</v>
      </c>
      <c r="CG91" s="6">
        <f t="shared" si="1654"/>
        <v>0</v>
      </c>
      <c r="CH91" s="6">
        <f t="shared" si="1654"/>
        <v>0</v>
      </c>
      <c r="CI91" s="6">
        <f t="shared" si="1654"/>
        <v>0</v>
      </c>
      <c r="CJ91" s="6">
        <f t="shared" si="1654"/>
        <v>0</v>
      </c>
      <c r="CK91" s="6">
        <f t="shared" si="1654"/>
        <v>0</v>
      </c>
      <c r="CL91" s="6">
        <f t="shared" si="1654"/>
        <v>0</v>
      </c>
      <c r="CM91" s="6">
        <f t="shared" si="1654"/>
        <v>0</v>
      </c>
      <c r="CN91" s="6">
        <f t="shared" si="1654"/>
        <v>0</v>
      </c>
      <c r="CP91" s="6">
        <f t="shared" si="213"/>
        <v>0.34052321619540243</v>
      </c>
      <c r="CQ91" s="6">
        <f t="shared" si="214"/>
        <v>0.40288363811844352</v>
      </c>
      <c r="CR91" s="6">
        <f t="shared" si="215"/>
        <v>0.25067617290382704</v>
      </c>
      <c r="CS91" s="6">
        <f t="shared" si="216"/>
        <v>0.33920680986973067</v>
      </c>
      <c r="CT91" s="6">
        <f t="shared" si="217"/>
        <v>0.2620677181893506</v>
      </c>
      <c r="CU91" s="6">
        <f t="shared" si="218"/>
        <v>0.05</v>
      </c>
      <c r="CV91" s="6">
        <f t="shared" si="219"/>
        <v>0.19020724901916944</v>
      </c>
      <c r="CW91" s="6">
        <f t="shared" si="220"/>
        <v>0.16110800204571504</v>
      </c>
      <c r="CX91" s="6">
        <f t="shared" si="221"/>
        <v>0.31141278187096189</v>
      </c>
      <c r="CY91" s="8" t="s">
        <v>55</v>
      </c>
      <c r="CZ91" s="6">
        <f t="shared" ref="CZ91:DH91" si="1655">CZ30</f>
        <v>0</v>
      </c>
      <c r="DA91" s="6">
        <f t="shared" si="1655"/>
        <v>0</v>
      </c>
      <c r="DB91" s="6">
        <f t="shared" si="1655"/>
        <v>0</v>
      </c>
      <c r="DC91" s="6">
        <f t="shared" si="1655"/>
        <v>0</v>
      </c>
      <c r="DD91" s="6">
        <f t="shared" si="1655"/>
        <v>0</v>
      </c>
      <c r="DE91" s="6">
        <f t="shared" si="1655"/>
        <v>0</v>
      </c>
      <c r="DF91" s="6">
        <f t="shared" si="1655"/>
        <v>0</v>
      </c>
      <c r="DG91" s="6">
        <f t="shared" si="1655"/>
        <v>0</v>
      </c>
      <c r="DH91" s="6">
        <f t="shared" si="1655"/>
        <v>0</v>
      </c>
      <c r="DJ91" s="6">
        <f t="shared" si="223"/>
        <v>0.38048524911542014</v>
      </c>
      <c r="DK91" s="6">
        <f t="shared" si="224"/>
        <v>0.40421874090539789</v>
      </c>
      <c r="DL91" s="6">
        <f t="shared" si="225"/>
        <v>0.27892874866887363</v>
      </c>
      <c r="DM91" s="6">
        <f t="shared" si="226"/>
        <v>0.3657126444505901</v>
      </c>
      <c r="DN91" s="6">
        <f t="shared" si="227"/>
        <v>0.26421742540726145</v>
      </c>
      <c r="DO91" s="6">
        <f t="shared" si="228"/>
        <v>0.21618688488093182</v>
      </c>
      <c r="DP91" s="6">
        <f t="shared" si="229"/>
        <v>0.22087262320767598</v>
      </c>
      <c r="DQ91" s="6">
        <f t="shared" si="230"/>
        <v>0.2009114631319934</v>
      </c>
      <c r="DR91" s="6">
        <f t="shared" si="231"/>
        <v>0.32658306688467054</v>
      </c>
    </row>
    <row r="92" spans="1:122" x14ac:dyDescent="0.25">
      <c r="A92" s="20"/>
      <c r="B92" s="21"/>
      <c r="C92" s="6"/>
      <c r="D92" s="6"/>
      <c r="E92" s="6"/>
      <c r="F92" s="6"/>
      <c r="G92" s="6"/>
      <c r="H92" s="6"/>
      <c r="I92" s="70"/>
      <c r="J92" s="70"/>
      <c r="K92" s="70"/>
      <c r="L92" s="21"/>
      <c r="M92" s="6"/>
      <c r="W92" s="8" t="s">
        <v>83</v>
      </c>
      <c r="X92" s="6">
        <f t="shared" ref="X92" si="1656">AH30</f>
        <v>0.19741089261023162</v>
      </c>
      <c r="Y92" s="6">
        <f t="shared" ref="Y92" si="1657">AI30</f>
        <v>0.05</v>
      </c>
      <c r="Z92" s="6">
        <f t="shared" ref="Z92" si="1658">AJ30</f>
        <v>0</v>
      </c>
      <c r="AA92" s="6">
        <f t="shared" ref="AA92" si="1659">AK30</f>
        <v>0.23091496925199373</v>
      </c>
      <c r="AB92" s="6">
        <f t="shared" ref="AB92" si="1660">AL30</f>
        <v>0</v>
      </c>
      <c r="AC92" s="6">
        <f t="shared" ref="AC92" si="1661">AM30</f>
        <v>0</v>
      </c>
      <c r="AD92" s="6">
        <f t="shared" ref="AD92" si="1662">AN30</f>
        <v>0</v>
      </c>
      <c r="AE92" s="6">
        <f t="shared" ref="AE92" si="1663">AO30</f>
        <v>0</v>
      </c>
      <c r="AF92" s="6">
        <f t="shared" ref="AF92" si="1664">AP30</f>
        <v>0.15296322939845963</v>
      </c>
      <c r="AH92" s="6">
        <f t="shared" si="183"/>
        <v>0.69741089261023159</v>
      </c>
      <c r="AI92" s="6">
        <f t="shared" si="184"/>
        <v>0.55000000000000004</v>
      </c>
      <c r="AJ92" s="6">
        <f t="shared" si="185"/>
        <v>0.5</v>
      </c>
      <c r="AK92" s="6">
        <f t="shared" si="186"/>
        <v>0.73091496925199373</v>
      </c>
      <c r="AL92" s="6">
        <f t="shared" si="187"/>
        <v>9.4167733879335927E-2</v>
      </c>
      <c r="AM92" s="6">
        <f t="shared" si="188"/>
        <v>0.25344093330577372</v>
      </c>
      <c r="AN92" s="6">
        <f t="shared" si="189"/>
        <v>0.5</v>
      </c>
      <c r="AO92" s="6">
        <f t="shared" si="190"/>
        <v>0.5</v>
      </c>
      <c r="AP92" s="6">
        <f t="shared" si="191"/>
        <v>0.15296322939845963</v>
      </c>
      <c r="AQ92" s="8" t="s">
        <v>83</v>
      </c>
      <c r="AR92" s="6">
        <f t="shared" ref="AR92" si="1665">BB30</f>
        <v>0.30416875606311616</v>
      </c>
      <c r="AS92" s="6">
        <f t="shared" ref="AS92" si="1666">BC30</f>
        <v>0.27170324180062067</v>
      </c>
      <c r="AT92" s="6">
        <f t="shared" ref="AT92" si="1667">BD30</f>
        <v>8.9984625174879387E-2</v>
      </c>
      <c r="AU92" s="6">
        <f t="shared" ref="AU92" si="1668">BE30</f>
        <v>0.30888014554751203</v>
      </c>
      <c r="AV92" s="6">
        <f t="shared" ref="AV92" si="1669">BF30</f>
        <v>0.05</v>
      </c>
      <c r="AW92" s="6">
        <f t="shared" ref="AW92" si="1670">BG30</f>
        <v>0</v>
      </c>
      <c r="AX92" s="6">
        <f t="shared" ref="AX92" si="1671">BH30</f>
        <v>0.05</v>
      </c>
      <c r="AY92" s="6">
        <f t="shared" ref="AY92" si="1672">BI30</f>
        <v>0.05</v>
      </c>
      <c r="AZ92" s="6">
        <f t="shared" ref="AZ92" si="1673">BJ30</f>
        <v>0.19735409071669691</v>
      </c>
      <c r="BB92" s="6">
        <f t="shared" si="193"/>
        <v>0.80416875606311611</v>
      </c>
      <c r="BC92" s="6">
        <f t="shared" si="194"/>
        <v>0.77170324180062067</v>
      </c>
      <c r="BD92" s="6">
        <f t="shared" si="195"/>
        <v>0.58998462517487937</v>
      </c>
      <c r="BE92" s="6">
        <f t="shared" si="196"/>
        <v>0.80888014554751209</v>
      </c>
      <c r="BF92" s="6">
        <f t="shared" si="197"/>
        <v>0.25964666381814383</v>
      </c>
      <c r="BG92" s="6">
        <f t="shared" si="198"/>
        <v>0.2722094747727109</v>
      </c>
      <c r="BH92" s="6">
        <f t="shared" si="199"/>
        <v>0.55000000000000004</v>
      </c>
      <c r="BI92" s="6">
        <f t="shared" si="200"/>
        <v>0.55000000000000004</v>
      </c>
      <c r="BJ92" s="6">
        <f t="shared" si="201"/>
        <v>0.24735409071669689</v>
      </c>
      <c r="BK92" s="8" t="s">
        <v>83</v>
      </c>
      <c r="BL92" s="6">
        <f t="shared" ref="BL92" si="1674">BV30</f>
        <v>0.3361039492389305</v>
      </c>
      <c r="BM92" s="6">
        <f t="shared" ref="BM92" si="1675">BW30</f>
        <v>0.34652523535615254</v>
      </c>
      <c r="BN92" s="6">
        <f t="shared" ref="BN92" si="1676">BX30</f>
        <v>0.23472666789134819</v>
      </c>
      <c r="BO92" s="6">
        <f t="shared" ref="BO92" si="1677">BY30</f>
        <v>0.33126162595108488</v>
      </c>
      <c r="BP92" s="6">
        <f t="shared" ref="BP92" si="1678">BZ30</f>
        <v>0.2546668645936917</v>
      </c>
      <c r="BQ92" s="6">
        <f t="shared" ref="BQ92" si="1679">CA30</f>
        <v>0</v>
      </c>
      <c r="BR92" s="6">
        <f t="shared" ref="BR92" si="1680">CB30</f>
        <v>0.11423335361266294</v>
      </c>
      <c r="BS92" s="6">
        <f t="shared" ref="BS92" si="1681">CC30</f>
        <v>8.3048357688167498E-2</v>
      </c>
      <c r="BT92" s="6">
        <f t="shared" ref="BT92" si="1682">CD30</f>
        <v>0.26075752917608791</v>
      </c>
      <c r="BV92" s="6">
        <f t="shared" si="203"/>
        <v>0.8361039492389305</v>
      </c>
      <c r="BW92" s="6">
        <f t="shared" si="204"/>
        <v>0.84652523535615254</v>
      </c>
      <c r="BX92" s="6">
        <f t="shared" si="205"/>
        <v>0.73472666789134822</v>
      </c>
      <c r="BY92" s="6">
        <f t="shared" si="206"/>
        <v>0.83126162595108488</v>
      </c>
      <c r="BZ92" s="6">
        <f t="shared" si="207"/>
        <v>0.47988077811846896</v>
      </c>
      <c r="CA92" s="6">
        <f t="shared" si="208"/>
        <v>0.3698799111109472</v>
      </c>
      <c r="CB92" s="6">
        <f t="shared" si="209"/>
        <v>0.61423335361266296</v>
      </c>
      <c r="CC92" s="6">
        <f t="shared" si="210"/>
        <v>0.58304835768816754</v>
      </c>
      <c r="CD92" s="6">
        <f t="shared" si="211"/>
        <v>0.32598732074766235</v>
      </c>
      <c r="CE92" s="8" t="s">
        <v>83</v>
      </c>
      <c r="CF92" s="6">
        <f t="shared" ref="CF92" si="1683">CP30</f>
        <v>0.34052321619540243</v>
      </c>
      <c r="CG92" s="6">
        <f t="shared" ref="CG92" si="1684">CQ30</f>
        <v>0.40288363811844352</v>
      </c>
      <c r="CH92" s="6">
        <f t="shared" ref="CH92" si="1685">CR30</f>
        <v>0.25067617290382704</v>
      </c>
      <c r="CI92" s="6">
        <f t="shared" ref="CI92" si="1686">CS30</f>
        <v>0.33920680986973067</v>
      </c>
      <c r="CJ92" s="6">
        <f t="shared" ref="CJ92" si="1687">CT30</f>
        <v>0.2620677181893506</v>
      </c>
      <c r="CK92" s="6">
        <f t="shared" ref="CK92" si="1688">CU30</f>
        <v>0.05</v>
      </c>
      <c r="CL92" s="6">
        <f t="shared" ref="CL92" si="1689">CV30</f>
        <v>0.19020724901916944</v>
      </c>
      <c r="CM92" s="6">
        <f t="shared" ref="CM92" si="1690">CW30</f>
        <v>0.16110800204571504</v>
      </c>
      <c r="CN92" s="6">
        <f t="shared" ref="CN92" si="1691">CX30</f>
        <v>0.31141278187096189</v>
      </c>
      <c r="CP92" s="6">
        <f t="shared" si="213"/>
        <v>0.84052321619540238</v>
      </c>
      <c r="CQ92" s="6">
        <f t="shared" si="214"/>
        <v>0.90288363811844352</v>
      </c>
      <c r="CR92" s="6">
        <f t="shared" si="215"/>
        <v>0.75067617290382704</v>
      </c>
      <c r="CS92" s="6">
        <f t="shared" si="216"/>
        <v>0.83920680986973073</v>
      </c>
      <c r="CT92" s="6">
        <f t="shared" si="217"/>
        <v>0.49320274846603984</v>
      </c>
      <c r="CU92" s="6">
        <f t="shared" si="218"/>
        <v>0.4325321847260668</v>
      </c>
      <c r="CV92" s="6">
        <f t="shared" si="219"/>
        <v>0.69020724901916941</v>
      </c>
      <c r="CW92" s="6">
        <f t="shared" si="220"/>
        <v>0.66110800204571507</v>
      </c>
      <c r="CX92" s="6">
        <f t="shared" si="221"/>
        <v>0.40144909699423947</v>
      </c>
      <c r="CY92" s="8" t="s">
        <v>83</v>
      </c>
      <c r="CZ92" s="6">
        <f t="shared" ref="CZ92" si="1692">DJ30</f>
        <v>0.38048524911542014</v>
      </c>
      <c r="DA92" s="6">
        <f t="shared" ref="DA92" si="1693">DK30</f>
        <v>0.40421874090539789</v>
      </c>
      <c r="DB92" s="6">
        <f t="shared" ref="DB92" si="1694">DL30</f>
        <v>0.27892874866887363</v>
      </c>
      <c r="DC92" s="6">
        <f t="shared" ref="DC92" si="1695">DM30</f>
        <v>0.3657126444505901</v>
      </c>
      <c r="DD92" s="6">
        <f t="shared" ref="DD92" si="1696">DN30</f>
        <v>0.26421742540726145</v>
      </c>
      <c r="DE92" s="6">
        <f t="shared" ref="DE92" si="1697">DO30</f>
        <v>0.21618688488093182</v>
      </c>
      <c r="DF92" s="6">
        <f t="shared" ref="DF92" si="1698">DP30</f>
        <v>0.22087262320767598</v>
      </c>
      <c r="DG92" s="6">
        <f t="shared" ref="DG92" si="1699">DQ30</f>
        <v>0.2009114631319934</v>
      </c>
      <c r="DH92" s="6">
        <f t="shared" ref="DH92" si="1700">DR30</f>
        <v>0.32658306688467054</v>
      </c>
      <c r="DJ92" s="6">
        <f t="shared" si="223"/>
        <v>0.88048524911542014</v>
      </c>
      <c r="DK92" s="6">
        <f t="shared" si="224"/>
        <v>0.90421874090539789</v>
      </c>
      <c r="DL92" s="6">
        <f t="shared" si="225"/>
        <v>0.77892874866887363</v>
      </c>
      <c r="DM92" s="6">
        <f t="shared" si="226"/>
        <v>0.86571264445059004</v>
      </c>
      <c r="DN92" s="6">
        <f t="shared" si="227"/>
        <v>0.51295134930446007</v>
      </c>
      <c r="DO92" s="6">
        <f t="shared" si="228"/>
        <v>0.60103546712674927</v>
      </c>
      <c r="DP92" s="6">
        <f t="shared" si="229"/>
        <v>0.72087262320767598</v>
      </c>
      <c r="DQ92" s="6">
        <f t="shared" si="230"/>
        <v>0.70091146313199337</v>
      </c>
      <c r="DR92" s="6">
        <f t="shared" si="231"/>
        <v>0.44542872267108297</v>
      </c>
    </row>
    <row r="93" spans="1:122" x14ac:dyDescent="0.25">
      <c r="A93" s="20"/>
      <c r="B93" s="21"/>
      <c r="C93" s="6"/>
      <c r="D93" s="6"/>
      <c r="E93" s="6"/>
      <c r="F93" s="6"/>
      <c r="G93" s="6"/>
      <c r="H93" s="6"/>
      <c r="I93" s="70"/>
      <c r="J93" s="70"/>
      <c r="K93" s="70"/>
      <c r="L93" s="21"/>
      <c r="M93" s="6"/>
      <c r="W93" s="8" t="s">
        <v>56</v>
      </c>
      <c r="X93" s="6">
        <f t="shared" ref="X93:AF93" si="1701">X31</f>
        <v>0.5</v>
      </c>
      <c r="Y93" s="6">
        <f t="shared" si="1701"/>
        <v>0.5</v>
      </c>
      <c r="Z93" s="6">
        <f t="shared" si="1701"/>
        <v>0.5</v>
      </c>
      <c r="AA93" s="6">
        <f t="shared" si="1701"/>
        <v>0.5</v>
      </c>
      <c r="AB93" s="6">
        <f t="shared" si="1701"/>
        <v>9.4167733879335927E-2</v>
      </c>
      <c r="AC93" s="6">
        <f t="shared" si="1701"/>
        <v>0.25344093330577372</v>
      </c>
      <c r="AD93" s="6">
        <f t="shared" si="1701"/>
        <v>0.5</v>
      </c>
      <c r="AE93" s="6">
        <f t="shared" si="1701"/>
        <v>0.5</v>
      </c>
      <c r="AF93" s="6">
        <f t="shared" si="1701"/>
        <v>0</v>
      </c>
      <c r="AH93" s="6">
        <f t="shared" si="183"/>
        <v>0.5</v>
      </c>
      <c r="AI93" s="6">
        <f t="shared" si="184"/>
        <v>0.5</v>
      </c>
      <c r="AJ93" s="6">
        <f t="shared" si="185"/>
        <v>0.5</v>
      </c>
      <c r="AK93" s="6">
        <f t="shared" si="186"/>
        <v>0.5</v>
      </c>
      <c r="AL93" s="6">
        <f t="shared" si="187"/>
        <v>9.4167733879335927E-2</v>
      </c>
      <c r="AM93" s="6">
        <f t="shared" si="188"/>
        <v>0.25344093330577372</v>
      </c>
      <c r="AN93" s="6">
        <f t="shared" si="189"/>
        <v>0.5</v>
      </c>
      <c r="AO93" s="6">
        <f t="shared" si="190"/>
        <v>0.5</v>
      </c>
      <c r="AP93" s="6">
        <f t="shared" si="191"/>
        <v>0</v>
      </c>
      <c r="AQ93" s="8" t="s">
        <v>56</v>
      </c>
      <c r="AR93" s="6">
        <f t="shared" ref="AR93:AZ93" si="1702">AR31</f>
        <v>0.5</v>
      </c>
      <c r="AS93" s="6">
        <f t="shared" si="1702"/>
        <v>0.5</v>
      </c>
      <c r="AT93" s="6">
        <f t="shared" si="1702"/>
        <v>0.5</v>
      </c>
      <c r="AU93" s="6">
        <f t="shared" si="1702"/>
        <v>0.5</v>
      </c>
      <c r="AV93" s="6">
        <f t="shared" si="1702"/>
        <v>0.20964666381814384</v>
      </c>
      <c r="AW93" s="6">
        <f t="shared" si="1702"/>
        <v>0.2722094747727109</v>
      </c>
      <c r="AX93" s="6">
        <f t="shared" si="1702"/>
        <v>0.5</v>
      </c>
      <c r="AY93" s="6">
        <f t="shared" si="1702"/>
        <v>0.5</v>
      </c>
      <c r="AZ93" s="6">
        <f t="shared" si="1702"/>
        <v>0.05</v>
      </c>
      <c r="BB93" s="6">
        <f t="shared" si="193"/>
        <v>0.5</v>
      </c>
      <c r="BC93" s="6">
        <f t="shared" si="194"/>
        <v>0.5</v>
      </c>
      <c r="BD93" s="6">
        <f t="shared" si="195"/>
        <v>0.5</v>
      </c>
      <c r="BE93" s="6">
        <f t="shared" si="196"/>
        <v>0.5</v>
      </c>
      <c r="BF93" s="6">
        <f t="shared" si="197"/>
        <v>0.20964666381814384</v>
      </c>
      <c r="BG93" s="6">
        <f t="shared" si="198"/>
        <v>0.2722094747727109</v>
      </c>
      <c r="BH93" s="6">
        <f t="shared" si="199"/>
        <v>0.5</v>
      </c>
      <c r="BI93" s="6">
        <f t="shared" si="200"/>
        <v>0.5</v>
      </c>
      <c r="BJ93" s="6">
        <f t="shared" si="201"/>
        <v>0.05</v>
      </c>
      <c r="BK93" s="8" t="s">
        <v>56</v>
      </c>
      <c r="BL93" s="6">
        <f t="shared" ref="BL93:BT93" si="1703">BL31</f>
        <v>0.5</v>
      </c>
      <c r="BM93" s="6">
        <f t="shared" si="1703"/>
        <v>0.5</v>
      </c>
      <c r="BN93" s="6">
        <f t="shared" si="1703"/>
        <v>0.5</v>
      </c>
      <c r="BO93" s="6">
        <f t="shared" si="1703"/>
        <v>0.5</v>
      </c>
      <c r="BP93" s="6">
        <f t="shared" si="1703"/>
        <v>0.22521391352477724</v>
      </c>
      <c r="BQ93" s="6">
        <f t="shared" si="1703"/>
        <v>0.3698799111109472</v>
      </c>
      <c r="BR93" s="6">
        <f t="shared" si="1703"/>
        <v>0.5</v>
      </c>
      <c r="BS93" s="6">
        <f t="shared" si="1703"/>
        <v>0.5</v>
      </c>
      <c r="BT93" s="6">
        <f t="shared" si="1703"/>
        <v>6.522979157157445E-2</v>
      </c>
      <c r="BV93" s="6">
        <f t="shared" si="203"/>
        <v>0.5</v>
      </c>
      <c r="BW93" s="6">
        <f t="shared" si="204"/>
        <v>0.5</v>
      </c>
      <c r="BX93" s="6">
        <f t="shared" si="205"/>
        <v>0.5</v>
      </c>
      <c r="BY93" s="6">
        <f t="shared" si="206"/>
        <v>0.5</v>
      </c>
      <c r="BZ93" s="6">
        <f t="shared" si="207"/>
        <v>0.22521391352477724</v>
      </c>
      <c r="CA93" s="6">
        <f t="shared" si="208"/>
        <v>0.3698799111109472</v>
      </c>
      <c r="CB93" s="6">
        <f t="shared" si="209"/>
        <v>0.5</v>
      </c>
      <c r="CC93" s="6">
        <f t="shared" si="210"/>
        <v>0.5</v>
      </c>
      <c r="CD93" s="6">
        <f t="shared" si="211"/>
        <v>6.522979157157445E-2</v>
      </c>
      <c r="CE93" s="8" t="s">
        <v>56</v>
      </c>
      <c r="CF93" s="6">
        <f t="shared" ref="CF93:CN93" si="1704">CF31</f>
        <v>0.5</v>
      </c>
      <c r="CG93" s="6">
        <f t="shared" si="1704"/>
        <v>0.5</v>
      </c>
      <c r="CH93" s="6">
        <f t="shared" si="1704"/>
        <v>0.5</v>
      </c>
      <c r="CI93" s="6">
        <f t="shared" si="1704"/>
        <v>0.5</v>
      </c>
      <c r="CJ93" s="6">
        <f t="shared" si="1704"/>
        <v>0.23113503027668925</v>
      </c>
      <c r="CK93" s="6">
        <f t="shared" si="1704"/>
        <v>0.38253218472606682</v>
      </c>
      <c r="CL93" s="6">
        <f t="shared" si="1704"/>
        <v>0.5</v>
      </c>
      <c r="CM93" s="6">
        <f t="shared" si="1704"/>
        <v>0.5</v>
      </c>
      <c r="CN93" s="6">
        <f t="shared" si="1704"/>
        <v>9.0036315123277574E-2</v>
      </c>
      <c r="CP93" s="6">
        <f t="shared" si="213"/>
        <v>0.5</v>
      </c>
      <c r="CQ93" s="6">
        <f t="shared" si="214"/>
        <v>0.5</v>
      </c>
      <c r="CR93" s="6">
        <f t="shared" si="215"/>
        <v>0.5</v>
      </c>
      <c r="CS93" s="6">
        <f t="shared" si="216"/>
        <v>0.5</v>
      </c>
      <c r="CT93" s="6">
        <f t="shared" si="217"/>
        <v>0.23113503027668925</v>
      </c>
      <c r="CU93" s="6">
        <f t="shared" si="218"/>
        <v>0.38253218472606682</v>
      </c>
      <c r="CV93" s="6">
        <f t="shared" si="219"/>
        <v>0.5</v>
      </c>
      <c r="CW93" s="6">
        <f t="shared" si="220"/>
        <v>0.5</v>
      </c>
      <c r="CX93" s="6">
        <f t="shared" si="221"/>
        <v>9.0036315123277574E-2</v>
      </c>
      <c r="CY93" s="8" t="s">
        <v>56</v>
      </c>
      <c r="CZ93" s="6">
        <f t="shared" ref="CZ93:DH93" si="1705">CZ31</f>
        <v>0.5</v>
      </c>
      <c r="DA93" s="6">
        <f t="shared" si="1705"/>
        <v>0.5</v>
      </c>
      <c r="DB93" s="6">
        <f t="shared" si="1705"/>
        <v>0.5</v>
      </c>
      <c r="DC93" s="6">
        <f t="shared" si="1705"/>
        <v>0.5</v>
      </c>
      <c r="DD93" s="6">
        <f t="shared" si="1705"/>
        <v>0.24873392389719862</v>
      </c>
      <c r="DE93" s="6">
        <f t="shared" si="1705"/>
        <v>0.38484858224581742</v>
      </c>
      <c r="DF93" s="6">
        <f t="shared" si="1705"/>
        <v>0.5</v>
      </c>
      <c r="DG93" s="6">
        <f t="shared" si="1705"/>
        <v>0.5</v>
      </c>
      <c r="DH93" s="6">
        <f t="shared" si="1705"/>
        <v>0.11884565578641244</v>
      </c>
      <c r="DJ93" s="6">
        <f t="shared" si="223"/>
        <v>0.5</v>
      </c>
      <c r="DK93" s="6">
        <f t="shared" si="224"/>
        <v>0.5</v>
      </c>
      <c r="DL93" s="6">
        <f t="shared" si="225"/>
        <v>0.5</v>
      </c>
      <c r="DM93" s="6">
        <f t="shared" si="226"/>
        <v>0.5</v>
      </c>
      <c r="DN93" s="6">
        <f t="shared" si="227"/>
        <v>0.24873392389719862</v>
      </c>
      <c r="DO93" s="6">
        <f t="shared" si="228"/>
        <v>0.38484858224581742</v>
      </c>
      <c r="DP93" s="6">
        <f t="shared" si="229"/>
        <v>0.5</v>
      </c>
      <c r="DQ93" s="6">
        <f t="shared" si="230"/>
        <v>0.5</v>
      </c>
      <c r="DR93" s="6">
        <f t="shared" si="231"/>
        <v>0.11884565578641244</v>
      </c>
    </row>
    <row r="94" spans="1:122" x14ac:dyDescent="0.25">
      <c r="A94" s="15" t="s">
        <v>86</v>
      </c>
      <c r="B94" s="21"/>
      <c r="C94" s="6"/>
      <c r="D94" s="6"/>
      <c r="E94" s="6"/>
      <c r="F94" s="6"/>
      <c r="G94" s="6"/>
      <c r="H94" s="6"/>
      <c r="I94" s="70"/>
      <c r="J94" s="70"/>
      <c r="K94" s="70"/>
      <c r="L94" s="21"/>
      <c r="M94" s="6"/>
      <c r="W94" s="4" t="s">
        <v>269</v>
      </c>
      <c r="X94" s="6">
        <f>AH31</f>
        <v>0</v>
      </c>
      <c r="Y94" s="6">
        <f t="shared" ref="Y94:AF94" si="1706">AI31</f>
        <v>0</v>
      </c>
      <c r="Z94" s="6">
        <f t="shared" si="1706"/>
        <v>0</v>
      </c>
      <c r="AA94" s="6">
        <f t="shared" si="1706"/>
        <v>0</v>
      </c>
      <c r="AB94" s="6">
        <f t="shared" si="1706"/>
        <v>0</v>
      </c>
      <c r="AC94" s="6">
        <f t="shared" si="1706"/>
        <v>0</v>
      </c>
      <c r="AD94" s="6">
        <f t="shared" si="1706"/>
        <v>0</v>
      </c>
      <c r="AE94" s="6">
        <f t="shared" si="1706"/>
        <v>0</v>
      </c>
      <c r="AF94" s="6">
        <f t="shared" si="1706"/>
        <v>0</v>
      </c>
      <c r="AH94" s="6">
        <f t="shared" si="183"/>
        <v>0</v>
      </c>
      <c r="AI94" s="6">
        <f t="shared" si="184"/>
        <v>0</v>
      </c>
      <c r="AJ94" s="6">
        <f t="shared" si="185"/>
        <v>0</v>
      </c>
      <c r="AK94" s="6">
        <f t="shared" si="186"/>
        <v>0</v>
      </c>
      <c r="AL94" s="6">
        <f t="shared" si="187"/>
        <v>0</v>
      </c>
      <c r="AM94" s="6">
        <f t="shared" si="188"/>
        <v>0</v>
      </c>
      <c r="AN94" s="6">
        <f t="shared" si="189"/>
        <v>0</v>
      </c>
      <c r="AO94" s="6">
        <f t="shared" si="190"/>
        <v>0</v>
      </c>
      <c r="AP94" s="6">
        <f t="shared" si="191"/>
        <v>0</v>
      </c>
      <c r="AQ94" s="4" t="s">
        <v>269</v>
      </c>
      <c r="AR94" s="6">
        <f>BB31</f>
        <v>0</v>
      </c>
      <c r="AS94" s="6">
        <f t="shared" ref="AS94:AZ94" si="1707">BC31</f>
        <v>0</v>
      </c>
      <c r="AT94" s="6">
        <f t="shared" si="1707"/>
        <v>0</v>
      </c>
      <c r="AU94" s="6">
        <f t="shared" si="1707"/>
        <v>0</v>
      </c>
      <c r="AV94" s="6">
        <f t="shared" si="1707"/>
        <v>0</v>
      </c>
      <c r="AW94" s="6">
        <f t="shared" si="1707"/>
        <v>0</v>
      </c>
      <c r="AX94" s="6">
        <f t="shared" si="1707"/>
        <v>0</v>
      </c>
      <c r="AY94" s="6">
        <f t="shared" si="1707"/>
        <v>0</v>
      </c>
      <c r="AZ94" s="6">
        <f t="shared" si="1707"/>
        <v>0</v>
      </c>
      <c r="BB94" s="6">
        <f t="shared" si="193"/>
        <v>0</v>
      </c>
      <c r="BC94" s="6">
        <f t="shared" si="194"/>
        <v>0</v>
      </c>
      <c r="BD94" s="6">
        <f t="shared" si="195"/>
        <v>0</v>
      </c>
      <c r="BE94" s="6">
        <f t="shared" si="196"/>
        <v>0</v>
      </c>
      <c r="BF94" s="6">
        <f t="shared" si="197"/>
        <v>0</v>
      </c>
      <c r="BG94" s="6">
        <f t="shared" si="198"/>
        <v>0</v>
      </c>
      <c r="BH94" s="6">
        <f t="shared" si="199"/>
        <v>0</v>
      </c>
      <c r="BI94" s="6">
        <f t="shared" si="200"/>
        <v>0</v>
      </c>
      <c r="BJ94" s="6">
        <f t="shared" si="201"/>
        <v>0</v>
      </c>
      <c r="BK94" s="4" t="s">
        <v>269</v>
      </c>
      <c r="BL94" s="6">
        <f>BV31</f>
        <v>0</v>
      </c>
      <c r="BM94" s="6">
        <f t="shared" ref="BM94:BT94" si="1708">BW31</f>
        <v>0</v>
      </c>
      <c r="BN94" s="6">
        <f t="shared" si="1708"/>
        <v>0</v>
      </c>
      <c r="BO94" s="6">
        <f t="shared" si="1708"/>
        <v>0</v>
      </c>
      <c r="BP94" s="6">
        <f t="shared" si="1708"/>
        <v>0</v>
      </c>
      <c r="BQ94" s="6">
        <f t="shared" si="1708"/>
        <v>0</v>
      </c>
      <c r="BR94" s="6">
        <f t="shared" si="1708"/>
        <v>0</v>
      </c>
      <c r="BS94" s="6">
        <f t="shared" si="1708"/>
        <v>0</v>
      </c>
      <c r="BT94" s="6">
        <f t="shared" si="1708"/>
        <v>0</v>
      </c>
      <c r="BV94" s="6">
        <f t="shared" si="203"/>
        <v>0</v>
      </c>
      <c r="BW94" s="6">
        <f t="shared" si="204"/>
        <v>0</v>
      </c>
      <c r="BX94" s="6">
        <f t="shared" si="205"/>
        <v>0</v>
      </c>
      <c r="BY94" s="6">
        <f t="shared" si="206"/>
        <v>0</v>
      </c>
      <c r="BZ94" s="6">
        <f t="shared" si="207"/>
        <v>0</v>
      </c>
      <c r="CA94" s="6">
        <f t="shared" si="208"/>
        <v>0</v>
      </c>
      <c r="CB94" s="6">
        <f t="shared" si="209"/>
        <v>0</v>
      </c>
      <c r="CC94" s="6">
        <f t="shared" si="210"/>
        <v>0</v>
      </c>
      <c r="CD94" s="6">
        <f t="shared" si="211"/>
        <v>0</v>
      </c>
      <c r="CE94" s="4" t="s">
        <v>269</v>
      </c>
      <c r="CF94" s="6">
        <f>CP31</f>
        <v>0</v>
      </c>
      <c r="CG94" s="6">
        <f t="shared" ref="CG94:CN94" si="1709">CQ31</f>
        <v>0</v>
      </c>
      <c r="CH94" s="6">
        <f t="shared" si="1709"/>
        <v>0</v>
      </c>
      <c r="CI94" s="6">
        <f t="shared" si="1709"/>
        <v>0</v>
      </c>
      <c r="CJ94" s="6">
        <f t="shared" si="1709"/>
        <v>0</v>
      </c>
      <c r="CK94" s="6">
        <f t="shared" si="1709"/>
        <v>0</v>
      </c>
      <c r="CL94" s="6">
        <f t="shared" si="1709"/>
        <v>0</v>
      </c>
      <c r="CM94" s="6">
        <f t="shared" si="1709"/>
        <v>0</v>
      </c>
      <c r="CN94" s="6">
        <f t="shared" si="1709"/>
        <v>0</v>
      </c>
      <c r="CP94" s="6">
        <f t="shared" si="213"/>
        <v>0</v>
      </c>
      <c r="CQ94" s="6">
        <f t="shared" si="214"/>
        <v>0</v>
      </c>
      <c r="CR94" s="6">
        <f t="shared" si="215"/>
        <v>0</v>
      </c>
      <c r="CS94" s="6">
        <f t="shared" si="216"/>
        <v>0</v>
      </c>
      <c r="CT94" s="6">
        <f t="shared" si="217"/>
        <v>0</v>
      </c>
      <c r="CU94" s="6">
        <f t="shared" si="218"/>
        <v>0</v>
      </c>
      <c r="CV94" s="6">
        <f t="shared" si="219"/>
        <v>0</v>
      </c>
      <c r="CW94" s="6">
        <f t="shared" si="220"/>
        <v>0</v>
      </c>
      <c r="CX94" s="6">
        <f t="shared" si="221"/>
        <v>0</v>
      </c>
      <c r="CY94" s="4" t="s">
        <v>269</v>
      </c>
      <c r="CZ94" s="6">
        <f>DJ31</f>
        <v>0</v>
      </c>
      <c r="DA94" s="6">
        <f t="shared" ref="DA94:DH94" si="1710">DK31</f>
        <v>0</v>
      </c>
      <c r="DB94" s="6">
        <f t="shared" si="1710"/>
        <v>0</v>
      </c>
      <c r="DC94" s="6">
        <f t="shared" si="1710"/>
        <v>0</v>
      </c>
      <c r="DD94" s="6">
        <f t="shared" si="1710"/>
        <v>0</v>
      </c>
      <c r="DE94" s="6">
        <f t="shared" si="1710"/>
        <v>0</v>
      </c>
      <c r="DF94" s="6">
        <f t="shared" si="1710"/>
        <v>0</v>
      </c>
      <c r="DG94" s="6">
        <f t="shared" si="1710"/>
        <v>0</v>
      </c>
      <c r="DH94" s="6">
        <f t="shared" si="1710"/>
        <v>0</v>
      </c>
      <c r="DJ94" s="6">
        <f t="shared" si="223"/>
        <v>0</v>
      </c>
      <c r="DK94" s="6">
        <f t="shared" si="224"/>
        <v>0</v>
      </c>
      <c r="DL94" s="6">
        <f t="shared" si="225"/>
        <v>0</v>
      </c>
      <c r="DM94" s="6">
        <f t="shared" si="226"/>
        <v>0</v>
      </c>
      <c r="DN94" s="6">
        <f t="shared" si="227"/>
        <v>0</v>
      </c>
      <c r="DO94" s="6">
        <f t="shared" si="228"/>
        <v>0</v>
      </c>
      <c r="DP94" s="6">
        <f t="shared" si="229"/>
        <v>0</v>
      </c>
      <c r="DQ94" s="6">
        <f t="shared" si="230"/>
        <v>0</v>
      </c>
      <c r="DR94" s="6">
        <f t="shared" si="231"/>
        <v>0</v>
      </c>
    </row>
    <row r="95" spans="1:122" x14ac:dyDescent="0.25">
      <c r="A95" s="15" t="s">
        <v>197</v>
      </c>
      <c r="B95" s="21"/>
      <c r="C95" s="6"/>
      <c r="D95" s="6"/>
      <c r="E95" s="6"/>
      <c r="F95" s="6"/>
      <c r="G95" s="6"/>
      <c r="H95" s="6"/>
      <c r="I95" s="70"/>
      <c r="J95" s="70"/>
      <c r="K95" s="70"/>
      <c r="L95" s="21"/>
      <c r="M95" s="6"/>
      <c r="W95" s="4" t="s">
        <v>270</v>
      </c>
      <c r="X95" s="6">
        <f>X32</f>
        <v>0</v>
      </c>
      <c r="Y95" s="6">
        <f t="shared" ref="Y95:AF95" si="1711">Y32</f>
        <v>0</v>
      </c>
      <c r="Z95" s="6">
        <f t="shared" si="1711"/>
        <v>0</v>
      </c>
      <c r="AA95" s="6">
        <f t="shared" si="1711"/>
        <v>0</v>
      </c>
      <c r="AB95" s="6">
        <f t="shared" si="1711"/>
        <v>0</v>
      </c>
      <c r="AC95" s="6">
        <f t="shared" si="1711"/>
        <v>0</v>
      </c>
      <c r="AD95" s="6">
        <f t="shared" si="1711"/>
        <v>0</v>
      </c>
      <c r="AE95" s="6">
        <f t="shared" si="1711"/>
        <v>0</v>
      </c>
      <c r="AF95" s="6">
        <f t="shared" si="1711"/>
        <v>0</v>
      </c>
      <c r="AH95" s="6">
        <f t="shared" si="183"/>
        <v>0</v>
      </c>
      <c r="AI95" s="6">
        <f t="shared" si="184"/>
        <v>0</v>
      </c>
      <c r="AJ95" s="6">
        <f t="shared" si="185"/>
        <v>0</v>
      </c>
      <c r="AK95" s="6">
        <f t="shared" si="186"/>
        <v>0</v>
      </c>
      <c r="AL95" s="6">
        <f t="shared" si="187"/>
        <v>0</v>
      </c>
      <c r="AM95" s="6">
        <f t="shared" si="188"/>
        <v>0</v>
      </c>
      <c r="AN95" s="6">
        <f t="shared" si="189"/>
        <v>0</v>
      </c>
      <c r="AO95" s="6">
        <f t="shared" si="190"/>
        <v>0</v>
      </c>
      <c r="AP95" s="6">
        <f t="shared" si="191"/>
        <v>0</v>
      </c>
      <c r="AQ95" s="4" t="s">
        <v>270</v>
      </c>
      <c r="AR95" s="6">
        <f>AR32</f>
        <v>0</v>
      </c>
      <c r="AS95" s="6">
        <f t="shared" ref="AS95:AZ95" si="1712">AS32</f>
        <v>0</v>
      </c>
      <c r="AT95" s="6">
        <f t="shared" si="1712"/>
        <v>0</v>
      </c>
      <c r="AU95" s="6">
        <f t="shared" si="1712"/>
        <v>0</v>
      </c>
      <c r="AV95" s="6">
        <f t="shared" si="1712"/>
        <v>0</v>
      </c>
      <c r="AW95" s="6">
        <f t="shared" si="1712"/>
        <v>0</v>
      </c>
      <c r="AX95" s="6">
        <f t="shared" si="1712"/>
        <v>0</v>
      </c>
      <c r="AY95" s="6">
        <f t="shared" si="1712"/>
        <v>0</v>
      </c>
      <c r="AZ95" s="6">
        <f t="shared" si="1712"/>
        <v>0</v>
      </c>
      <c r="BB95" s="6">
        <f t="shared" si="193"/>
        <v>0</v>
      </c>
      <c r="BC95" s="6">
        <f t="shared" si="194"/>
        <v>0</v>
      </c>
      <c r="BD95" s="6">
        <f t="shared" si="195"/>
        <v>0</v>
      </c>
      <c r="BE95" s="6">
        <f t="shared" si="196"/>
        <v>0</v>
      </c>
      <c r="BF95" s="6">
        <f t="shared" si="197"/>
        <v>0</v>
      </c>
      <c r="BG95" s="6">
        <f t="shared" si="198"/>
        <v>0</v>
      </c>
      <c r="BH95" s="6">
        <f t="shared" si="199"/>
        <v>0</v>
      </c>
      <c r="BI95" s="6">
        <f t="shared" si="200"/>
        <v>0</v>
      </c>
      <c r="BJ95" s="6">
        <f t="shared" si="201"/>
        <v>0</v>
      </c>
      <c r="BK95" s="4" t="s">
        <v>270</v>
      </c>
      <c r="BL95" s="6">
        <f>BL32</f>
        <v>0</v>
      </c>
      <c r="BM95" s="6">
        <f t="shared" ref="BM95:BT95" si="1713">BM32</f>
        <v>0</v>
      </c>
      <c r="BN95" s="6">
        <f t="shared" si="1713"/>
        <v>0</v>
      </c>
      <c r="BO95" s="6">
        <f t="shared" si="1713"/>
        <v>0</v>
      </c>
      <c r="BP95" s="6">
        <f t="shared" si="1713"/>
        <v>0</v>
      </c>
      <c r="BQ95" s="6">
        <f t="shared" si="1713"/>
        <v>0</v>
      </c>
      <c r="BR95" s="6">
        <f t="shared" si="1713"/>
        <v>0</v>
      </c>
      <c r="BS95" s="6">
        <f t="shared" si="1713"/>
        <v>0</v>
      </c>
      <c r="BT95" s="6">
        <f t="shared" si="1713"/>
        <v>0</v>
      </c>
      <c r="BV95" s="6">
        <f t="shared" si="203"/>
        <v>0</v>
      </c>
      <c r="BW95" s="6">
        <f t="shared" si="204"/>
        <v>0</v>
      </c>
      <c r="BX95" s="6">
        <f t="shared" si="205"/>
        <v>0</v>
      </c>
      <c r="BY95" s="6">
        <f t="shared" si="206"/>
        <v>0</v>
      </c>
      <c r="BZ95" s="6">
        <f t="shared" si="207"/>
        <v>0</v>
      </c>
      <c r="CA95" s="6">
        <f t="shared" si="208"/>
        <v>0</v>
      </c>
      <c r="CB95" s="6">
        <f t="shared" si="209"/>
        <v>0</v>
      </c>
      <c r="CC95" s="6">
        <f t="shared" si="210"/>
        <v>0</v>
      </c>
      <c r="CD95" s="6">
        <f t="shared" si="211"/>
        <v>0</v>
      </c>
      <c r="CE95" s="4" t="s">
        <v>270</v>
      </c>
      <c r="CF95" s="6">
        <f>CF32</f>
        <v>0</v>
      </c>
      <c r="CG95" s="6">
        <f t="shared" ref="CG95:CN95" si="1714">CG32</f>
        <v>0</v>
      </c>
      <c r="CH95" s="6">
        <f t="shared" si="1714"/>
        <v>0</v>
      </c>
      <c r="CI95" s="6">
        <f t="shared" si="1714"/>
        <v>0</v>
      </c>
      <c r="CJ95" s="6">
        <f t="shared" si="1714"/>
        <v>0</v>
      </c>
      <c r="CK95" s="6">
        <f t="shared" si="1714"/>
        <v>0</v>
      </c>
      <c r="CL95" s="6">
        <f t="shared" si="1714"/>
        <v>0</v>
      </c>
      <c r="CM95" s="6">
        <f t="shared" si="1714"/>
        <v>0</v>
      </c>
      <c r="CN95" s="6">
        <f t="shared" si="1714"/>
        <v>0</v>
      </c>
      <c r="CP95" s="6">
        <f t="shared" si="213"/>
        <v>0</v>
      </c>
      <c r="CQ95" s="6">
        <f t="shared" si="214"/>
        <v>0</v>
      </c>
      <c r="CR95" s="6">
        <f t="shared" si="215"/>
        <v>0</v>
      </c>
      <c r="CS95" s="6">
        <f t="shared" si="216"/>
        <v>0</v>
      </c>
      <c r="CT95" s="6">
        <f t="shared" si="217"/>
        <v>0</v>
      </c>
      <c r="CU95" s="6">
        <f t="shared" si="218"/>
        <v>0</v>
      </c>
      <c r="CV95" s="6">
        <f t="shared" si="219"/>
        <v>0</v>
      </c>
      <c r="CW95" s="6">
        <f t="shared" si="220"/>
        <v>0</v>
      </c>
      <c r="CX95" s="6">
        <f t="shared" si="221"/>
        <v>0</v>
      </c>
      <c r="CY95" s="4" t="s">
        <v>270</v>
      </c>
      <c r="CZ95" s="6">
        <f>CZ32</f>
        <v>0</v>
      </c>
      <c r="DA95" s="6">
        <f t="shared" ref="DA95:DH95" si="1715">DA32</f>
        <v>0</v>
      </c>
      <c r="DB95" s="6">
        <f t="shared" si="1715"/>
        <v>0</v>
      </c>
      <c r="DC95" s="6">
        <f t="shared" si="1715"/>
        <v>0</v>
      </c>
      <c r="DD95" s="6">
        <f t="shared" si="1715"/>
        <v>0</v>
      </c>
      <c r="DE95" s="6">
        <f t="shared" si="1715"/>
        <v>0</v>
      </c>
      <c r="DF95" s="6">
        <f t="shared" si="1715"/>
        <v>0</v>
      </c>
      <c r="DG95" s="6">
        <f t="shared" si="1715"/>
        <v>0</v>
      </c>
      <c r="DH95" s="6">
        <f t="shared" si="1715"/>
        <v>0</v>
      </c>
      <c r="DJ95" s="6">
        <f t="shared" si="223"/>
        <v>0</v>
      </c>
      <c r="DK95" s="6">
        <f t="shared" si="224"/>
        <v>0</v>
      </c>
      <c r="DL95" s="6">
        <f t="shared" si="225"/>
        <v>0</v>
      </c>
      <c r="DM95" s="6">
        <f t="shared" si="226"/>
        <v>0</v>
      </c>
      <c r="DN95" s="6">
        <f t="shared" si="227"/>
        <v>0</v>
      </c>
      <c r="DO95" s="6">
        <f t="shared" si="228"/>
        <v>0</v>
      </c>
      <c r="DP95" s="6">
        <f t="shared" si="229"/>
        <v>0</v>
      </c>
      <c r="DQ95" s="6">
        <f t="shared" si="230"/>
        <v>0</v>
      </c>
      <c r="DR95" s="6">
        <f t="shared" si="231"/>
        <v>0</v>
      </c>
    </row>
    <row r="96" spans="1:122" x14ac:dyDescent="0.25">
      <c r="B96" s="21"/>
      <c r="C96" s="6"/>
      <c r="D96" s="6"/>
      <c r="E96" s="6"/>
      <c r="F96" s="6"/>
      <c r="G96" s="6"/>
      <c r="H96" s="6"/>
      <c r="I96" s="70"/>
      <c r="J96" s="70"/>
      <c r="K96" s="70"/>
      <c r="L96" s="21"/>
      <c r="M96" s="6"/>
      <c r="W96" s="4" t="s">
        <v>274</v>
      </c>
      <c r="X96" s="6">
        <f>AH32</f>
        <v>0</v>
      </c>
      <c r="Y96" s="6">
        <f t="shared" ref="Y96:AF96" si="1716">AI32</f>
        <v>0</v>
      </c>
      <c r="Z96" s="6">
        <f t="shared" si="1716"/>
        <v>0</v>
      </c>
      <c r="AA96" s="6">
        <f t="shared" si="1716"/>
        <v>0</v>
      </c>
      <c r="AB96" s="6">
        <f t="shared" si="1716"/>
        <v>0</v>
      </c>
      <c r="AC96" s="6">
        <f t="shared" si="1716"/>
        <v>0</v>
      </c>
      <c r="AD96" s="6">
        <f t="shared" si="1716"/>
        <v>0</v>
      </c>
      <c r="AE96" s="6">
        <f t="shared" si="1716"/>
        <v>0</v>
      </c>
      <c r="AF96" s="6">
        <f t="shared" si="1716"/>
        <v>0</v>
      </c>
      <c r="AH96" s="6">
        <f t="shared" si="183"/>
        <v>0</v>
      </c>
      <c r="AI96" s="6">
        <f t="shared" si="184"/>
        <v>0</v>
      </c>
      <c r="AJ96" s="6">
        <f t="shared" si="185"/>
        <v>0</v>
      </c>
      <c r="AK96" s="6">
        <f t="shared" si="186"/>
        <v>0</v>
      </c>
      <c r="AL96" s="6">
        <f t="shared" si="187"/>
        <v>0</v>
      </c>
      <c r="AM96" s="6">
        <f t="shared" si="188"/>
        <v>0</v>
      </c>
      <c r="AN96" s="6">
        <f t="shared" si="189"/>
        <v>0</v>
      </c>
      <c r="AO96" s="6">
        <f t="shared" si="190"/>
        <v>0</v>
      </c>
      <c r="AP96" s="6">
        <f t="shared" si="191"/>
        <v>0</v>
      </c>
      <c r="AQ96" s="4" t="s">
        <v>274</v>
      </c>
      <c r="AR96" s="6">
        <f>BB32</f>
        <v>0</v>
      </c>
      <c r="AS96" s="6">
        <f t="shared" ref="AS96:AZ96" si="1717">BC32</f>
        <v>0</v>
      </c>
      <c r="AT96" s="6">
        <f t="shared" si="1717"/>
        <v>0</v>
      </c>
      <c r="AU96" s="6">
        <f t="shared" si="1717"/>
        <v>0</v>
      </c>
      <c r="AV96" s="6">
        <f t="shared" si="1717"/>
        <v>0</v>
      </c>
      <c r="AW96" s="6">
        <f t="shared" si="1717"/>
        <v>0</v>
      </c>
      <c r="AX96" s="6">
        <f t="shared" si="1717"/>
        <v>0</v>
      </c>
      <c r="AY96" s="6">
        <f t="shared" si="1717"/>
        <v>0</v>
      </c>
      <c r="AZ96" s="6">
        <f t="shared" si="1717"/>
        <v>0</v>
      </c>
      <c r="BB96" s="6">
        <f t="shared" si="193"/>
        <v>0</v>
      </c>
      <c r="BC96" s="6">
        <f t="shared" si="194"/>
        <v>0</v>
      </c>
      <c r="BD96" s="6">
        <f t="shared" si="195"/>
        <v>0</v>
      </c>
      <c r="BE96" s="6">
        <f t="shared" si="196"/>
        <v>0</v>
      </c>
      <c r="BF96" s="6">
        <f t="shared" si="197"/>
        <v>0</v>
      </c>
      <c r="BG96" s="6">
        <f t="shared" si="198"/>
        <v>0</v>
      </c>
      <c r="BH96" s="6">
        <f t="shared" si="199"/>
        <v>0</v>
      </c>
      <c r="BI96" s="6">
        <f t="shared" si="200"/>
        <v>0</v>
      </c>
      <c r="BJ96" s="6">
        <f t="shared" si="201"/>
        <v>0</v>
      </c>
      <c r="BK96" s="4" t="s">
        <v>274</v>
      </c>
      <c r="BL96" s="6">
        <f>BV32</f>
        <v>0</v>
      </c>
      <c r="BM96" s="6">
        <f t="shared" ref="BM96:BT96" si="1718">BW32</f>
        <v>0</v>
      </c>
      <c r="BN96" s="6">
        <f t="shared" si="1718"/>
        <v>0</v>
      </c>
      <c r="BO96" s="6">
        <f t="shared" si="1718"/>
        <v>0</v>
      </c>
      <c r="BP96" s="6">
        <f t="shared" si="1718"/>
        <v>0</v>
      </c>
      <c r="BQ96" s="6">
        <f t="shared" si="1718"/>
        <v>0</v>
      </c>
      <c r="BR96" s="6">
        <f t="shared" si="1718"/>
        <v>0</v>
      </c>
      <c r="BS96" s="6">
        <f t="shared" si="1718"/>
        <v>0</v>
      </c>
      <c r="BT96" s="6">
        <f t="shared" si="1718"/>
        <v>0</v>
      </c>
      <c r="BV96" s="6">
        <f t="shared" si="203"/>
        <v>0</v>
      </c>
      <c r="BW96" s="6">
        <f t="shared" si="204"/>
        <v>0</v>
      </c>
      <c r="BX96" s="6">
        <f t="shared" si="205"/>
        <v>0</v>
      </c>
      <c r="BY96" s="6">
        <f t="shared" si="206"/>
        <v>0</v>
      </c>
      <c r="BZ96" s="6">
        <f t="shared" si="207"/>
        <v>0</v>
      </c>
      <c r="CA96" s="6">
        <f t="shared" si="208"/>
        <v>0</v>
      </c>
      <c r="CB96" s="6">
        <f t="shared" si="209"/>
        <v>0</v>
      </c>
      <c r="CC96" s="6">
        <f t="shared" si="210"/>
        <v>0</v>
      </c>
      <c r="CD96" s="6">
        <f t="shared" si="211"/>
        <v>0</v>
      </c>
      <c r="CE96" s="4" t="s">
        <v>274</v>
      </c>
      <c r="CF96" s="6">
        <f>CP32</f>
        <v>0</v>
      </c>
      <c r="CG96" s="6">
        <f t="shared" ref="CG96:CN96" si="1719">CQ32</f>
        <v>0</v>
      </c>
      <c r="CH96" s="6">
        <f t="shared" si="1719"/>
        <v>0</v>
      </c>
      <c r="CI96" s="6">
        <f t="shared" si="1719"/>
        <v>0</v>
      </c>
      <c r="CJ96" s="6">
        <f t="shared" si="1719"/>
        <v>0</v>
      </c>
      <c r="CK96" s="6">
        <f t="shared" si="1719"/>
        <v>0</v>
      </c>
      <c r="CL96" s="6">
        <f t="shared" si="1719"/>
        <v>0</v>
      </c>
      <c r="CM96" s="6">
        <f t="shared" si="1719"/>
        <v>0</v>
      </c>
      <c r="CN96" s="6">
        <f t="shared" si="1719"/>
        <v>0</v>
      </c>
      <c r="CP96" s="6">
        <f t="shared" si="213"/>
        <v>0</v>
      </c>
      <c r="CQ96" s="6">
        <f t="shared" si="214"/>
        <v>0</v>
      </c>
      <c r="CR96" s="6">
        <f t="shared" si="215"/>
        <v>0</v>
      </c>
      <c r="CS96" s="6">
        <f t="shared" si="216"/>
        <v>0</v>
      </c>
      <c r="CT96" s="6">
        <f t="shared" si="217"/>
        <v>0</v>
      </c>
      <c r="CU96" s="6">
        <f t="shared" si="218"/>
        <v>0</v>
      </c>
      <c r="CV96" s="6">
        <f t="shared" si="219"/>
        <v>0</v>
      </c>
      <c r="CW96" s="6">
        <f t="shared" si="220"/>
        <v>0</v>
      </c>
      <c r="CX96" s="6">
        <f t="shared" si="221"/>
        <v>0.05</v>
      </c>
      <c r="CY96" s="4" t="s">
        <v>274</v>
      </c>
      <c r="CZ96" s="6">
        <f>DJ32</f>
        <v>0</v>
      </c>
      <c r="DA96" s="6">
        <f t="shared" ref="DA96:DH96" si="1720">DK32</f>
        <v>0</v>
      </c>
      <c r="DB96" s="6">
        <f t="shared" si="1720"/>
        <v>0</v>
      </c>
      <c r="DC96" s="6">
        <f t="shared" si="1720"/>
        <v>0</v>
      </c>
      <c r="DD96" s="6">
        <f t="shared" si="1720"/>
        <v>0</v>
      </c>
      <c r="DE96" s="6">
        <f t="shared" si="1720"/>
        <v>0</v>
      </c>
      <c r="DF96" s="6">
        <f t="shared" si="1720"/>
        <v>0</v>
      </c>
      <c r="DG96" s="6">
        <f t="shared" si="1720"/>
        <v>0</v>
      </c>
      <c r="DH96" s="6">
        <f t="shared" si="1720"/>
        <v>0</v>
      </c>
      <c r="DJ96" s="6">
        <f t="shared" si="223"/>
        <v>0</v>
      </c>
      <c r="DK96" s="6">
        <f t="shared" si="224"/>
        <v>0</v>
      </c>
      <c r="DL96" s="6">
        <f t="shared" si="225"/>
        <v>0</v>
      </c>
      <c r="DM96" s="6">
        <f t="shared" si="226"/>
        <v>0</v>
      </c>
      <c r="DN96" s="6">
        <f t="shared" si="227"/>
        <v>0</v>
      </c>
      <c r="DO96" s="6">
        <f t="shared" si="228"/>
        <v>0</v>
      </c>
      <c r="DP96" s="6">
        <f t="shared" si="229"/>
        <v>0</v>
      </c>
      <c r="DQ96" s="6">
        <f t="shared" si="230"/>
        <v>0</v>
      </c>
      <c r="DR96" s="6">
        <f t="shared" si="231"/>
        <v>5.2337381017188558E-2</v>
      </c>
    </row>
    <row r="97" spans="1:122" x14ac:dyDescent="0.25">
      <c r="B97" s="21"/>
      <c r="C97" s="6"/>
      <c r="D97" s="6"/>
      <c r="E97" s="6"/>
      <c r="F97" s="6"/>
      <c r="G97" s="6"/>
      <c r="H97" s="6"/>
      <c r="I97" s="70"/>
      <c r="J97" s="70"/>
      <c r="K97" s="70"/>
      <c r="L97" s="21"/>
      <c r="M97" s="6"/>
      <c r="W97" s="4" t="s">
        <v>275</v>
      </c>
      <c r="X97" s="6">
        <f>X33</f>
        <v>0</v>
      </c>
      <c r="Y97" s="6">
        <f t="shared" ref="Y97:AF97" si="1721">Y33</f>
        <v>0</v>
      </c>
      <c r="Z97" s="6">
        <f t="shared" si="1721"/>
        <v>0</v>
      </c>
      <c r="AA97" s="6">
        <f t="shared" si="1721"/>
        <v>0</v>
      </c>
      <c r="AB97" s="6">
        <f t="shared" si="1721"/>
        <v>0</v>
      </c>
      <c r="AC97" s="6">
        <f t="shared" si="1721"/>
        <v>0</v>
      </c>
      <c r="AD97" s="6">
        <f t="shared" si="1721"/>
        <v>0</v>
      </c>
      <c r="AE97" s="6">
        <f t="shared" si="1721"/>
        <v>0</v>
      </c>
      <c r="AF97" s="6">
        <f t="shared" si="1721"/>
        <v>0</v>
      </c>
      <c r="AO97" s="6"/>
      <c r="AP97" s="6"/>
      <c r="AQ97" s="4" t="s">
        <v>275</v>
      </c>
      <c r="AR97">
        <f>AR33</f>
        <v>0</v>
      </c>
      <c r="AS97" s="56">
        <f t="shared" ref="AS97:AZ97" si="1722">AS33</f>
        <v>0</v>
      </c>
      <c r="AT97" s="56">
        <f t="shared" si="1722"/>
        <v>0</v>
      </c>
      <c r="AU97" s="56">
        <f t="shared" si="1722"/>
        <v>0</v>
      </c>
      <c r="AV97" s="56">
        <f t="shared" si="1722"/>
        <v>0</v>
      </c>
      <c r="AW97" s="56">
        <f t="shared" si="1722"/>
        <v>0</v>
      </c>
      <c r="AX97" s="56">
        <f t="shared" si="1722"/>
        <v>0</v>
      </c>
      <c r="AY97" s="56">
        <f t="shared" si="1722"/>
        <v>0</v>
      </c>
      <c r="AZ97" s="56">
        <f t="shared" si="1722"/>
        <v>0</v>
      </c>
      <c r="BK97" s="4" t="s">
        <v>275</v>
      </c>
      <c r="BL97">
        <f>BL33</f>
        <v>0</v>
      </c>
      <c r="BM97" s="56">
        <f t="shared" ref="BM97:BT97" si="1723">BM33</f>
        <v>0</v>
      </c>
      <c r="BN97" s="56">
        <f t="shared" si="1723"/>
        <v>0</v>
      </c>
      <c r="BO97" s="56">
        <f t="shared" si="1723"/>
        <v>0</v>
      </c>
      <c r="BP97" s="56">
        <f t="shared" si="1723"/>
        <v>0</v>
      </c>
      <c r="BQ97" s="56">
        <f t="shared" si="1723"/>
        <v>0</v>
      </c>
      <c r="BR97" s="56">
        <f t="shared" si="1723"/>
        <v>0</v>
      </c>
      <c r="BS97" s="56">
        <f t="shared" si="1723"/>
        <v>0</v>
      </c>
      <c r="BT97" s="56">
        <f t="shared" si="1723"/>
        <v>0</v>
      </c>
      <c r="CE97" s="4" t="s">
        <v>275</v>
      </c>
      <c r="CF97">
        <f>CF33</f>
        <v>0</v>
      </c>
      <c r="CG97" s="56">
        <f t="shared" ref="CG97:CN97" si="1724">CG33</f>
        <v>0</v>
      </c>
      <c r="CH97" s="56">
        <f t="shared" si="1724"/>
        <v>0</v>
      </c>
      <c r="CI97" s="56">
        <f t="shared" si="1724"/>
        <v>0</v>
      </c>
      <c r="CJ97" s="56">
        <f t="shared" si="1724"/>
        <v>0</v>
      </c>
      <c r="CK97" s="56">
        <f t="shared" si="1724"/>
        <v>0</v>
      </c>
      <c r="CL97" s="56">
        <f t="shared" si="1724"/>
        <v>0</v>
      </c>
      <c r="CM97" s="56">
        <f t="shared" si="1724"/>
        <v>0</v>
      </c>
      <c r="CN97" s="56">
        <f t="shared" si="1724"/>
        <v>0.05</v>
      </c>
      <c r="CY97" s="4" t="s">
        <v>275</v>
      </c>
      <c r="CZ97">
        <f>CZ33</f>
        <v>0</v>
      </c>
      <c r="DA97" s="56">
        <f t="shared" ref="DA97:DH97" si="1725">DA33</f>
        <v>0</v>
      </c>
      <c r="DB97" s="56">
        <f t="shared" si="1725"/>
        <v>0</v>
      </c>
      <c r="DC97" s="56">
        <f t="shared" si="1725"/>
        <v>0</v>
      </c>
      <c r="DD97" s="56">
        <f t="shared" si="1725"/>
        <v>0</v>
      </c>
      <c r="DE97" s="56">
        <f t="shared" si="1725"/>
        <v>0</v>
      </c>
      <c r="DF97" s="56">
        <f t="shared" si="1725"/>
        <v>0</v>
      </c>
      <c r="DG97" s="56">
        <f t="shared" si="1725"/>
        <v>0</v>
      </c>
      <c r="DH97" s="56">
        <f t="shared" si="1725"/>
        <v>5.2337381017188558E-2</v>
      </c>
    </row>
    <row r="98" spans="1:122" x14ac:dyDescent="0.25">
      <c r="A98" s="20"/>
      <c r="B98" s="21"/>
      <c r="C98" s="6"/>
      <c r="D98" s="6"/>
      <c r="E98" s="6"/>
      <c r="F98" s="6"/>
      <c r="G98" s="6"/>
      <c r="H98" s="6"/>
      <c r="I98" s="70"/>
      <c r="J98" s="70"/>
      <c r="K98" s="70"/>
      <c r="L98" s="21"/>
      <c r="M98" s="6"/>
      <c r="X98" s="6"/>
      <c r="Y98" s="6"/>
      <c r="Z98" s="6"/>
      <c r="AA98" s="6"/>
      <c r="AB98" s="6"/>
      <c r="AC98" s="6"/>
      <c r="AD98" s="6"/>
      <c r="AE98" s="6"/>
      <c r="AF98" s="6"/>
      <c r="AG98" s="4" t="s">
        <v>84</v>
      </c>
      <c r="AH98" s="6">
        <f>AVERAGE(AH35:AH96)</f>
        <v>7.3057244994883128E-2</v>
      </c>
      <c r="AI98" s="6">
        <f t="shared" ref="AI98:AP98" si="1726">AVERAGE(AI35:AI96)</f>
        <v>5.5248175090193023E-2</v>
      </c>
      <c r="AJ98" s="6">
        <f t="shared" si="1726"/>
        <v>6.0436145006946627E-2</v>
      </c>
      <c r="AK98" s="6">
        <f t="shared" si="1726"/>
        <v>6.2161350429702264E-2</v>
      </c>
      <c r="AL98" s="6">
        <f t="shared" si="1726"/>
        <v>5.7184322073837161E-2</v>
      </c>
      <c r="AM98" s="6">
        <f t="shared" si="1726"/>
        <v>6.2639881261523783E-2</v>
      </c>
      <c r="AN98" s="6">
        <f t="shared" si="1726"/>
        <v>6.7656333200316249E-2</v>
      </c>
      <c r="AO98" s="6">
        <f t="shared" si="1726"/>
        <v>6.6187117934566012E-2</v>
      </c>
      <c r="AP98" s="6">
        <f t="shared" si="1726"/>
        <v>5.3582626224966665E-2</v>
      </c>
      <c r="BA98" s="4" t="s">
        <v>84</v>
      </c>
      <c r="BB98" s="6">
        <f>AVERAGE(BB35:BB96)</f>
        <v>9.5073359415700956E-2</v>
      </c>
      <c r="BC98" s="6">
        <f t="shared" ref="BC98:BJ98" si="1727">AVERAGE(BC35:BC96)</f>
        <v>8.9599919267164582E-2</v>
      </c>
      <c r="BD98" s="6">
        <f t="shared" si="1727"/>
        <v>7.4656667428070589E-2</v>
      </c>
      <c r="BE98" s="6">
        <f t="shared" si="1727"/>
        <v>9.6476463610400007E-2</v>
      </c>
      <c r="BF98" s="6">
        <f t="shared" si="1727"/>
        <v>7.7384342787259169E-2</v>
      </c>
      <c r="BG98" s="6">
        <f t="shared" si="1727"/>
        <v>7.1514119142570109E-2</v>
      </c>
      <c r="BH98" s="6">
        <f t="shared" si="1727"/>
        <v>9.0539803740110628E-2</v>
      </c>
      <c r="BI98" s="6">
        <f t="shared" si="1727"/>
        <v>7.2708469412950796E-2</v>
      </c>
      <c r="BJ98" s="6">
        <f t="shared" si="1727"/>
        <v>6.2805195578519948E-2</v>
      </c>
      <c r="BU98" s="4" t="s">
        <v>84</v>
      </c>
      <c r="BV98" s="6">
        <f>AVERAGE(BV35:BV96)</f>
        <v>0.10634552133486136</v>
      </c>
      <c r="BW98" s="6">
        <f t="shared" ref="BW98:CD98" si="1728">AVERAGE(BW35:BW96)</f>
        <v>0.10739214876668166</v>
      </c>
      <c r="BX98" s="6">
        <f t="shared" si="1728"/>
        <v>0.10683334606304871</v>
      </c>
      <c r="BY98" s="6">
        <f t="shared" si="1728"/>
        <v>0.11170659795851437</v>
      </c>
      <c r="BZ98" s="6">
        <f t="shared" si="1728"/>
        <v>0.10950944197292352</v>
      </c>
      <c r="CA98" s="6">
        <f t="shared" si="1728"/>
        <v>0.10694639800084917</v>
      </c>
      <c r="CB98" s="6">
        <f t="shared" si="1728"/>
        <v>0.107931499147948</v>
      </c>
      <c r="CC98" s="6">
        <f t="shared" si="1728"/>
        <v>8.896133549115616E-2</v>
      </c>
      <c r="CD98" s="6">
        <f t="shared" si="1728"/>
        <v>8.138162297411701E-2</v>
      </c>
      <c r="CO98" s="4" t="s">
        <v>84</v>
      </c>
      <c r="CP98" s="6">
        <f>AVERAGE(CP35:CP96)</f>
        <v>0.12697891633841976</v>
      </c>
      <c r="CQ98" s="6">
        <f t="shared" ref="CQ98:CX98" si="1729">AVERAGE(CQ35:CQ96)</f>
        <v>0.12975699828724738</v>
      </c>
      <c r="CR98" s="6">
        <f t="shared" si="1729"/>
        <v>0.12024381468355771</v>
      </c>
      <c r="CS98" s="6">
        <f t="shared" si="1729"/>
        <v>0.13228308799022442</v>
      </c>
      <c r="CT98" s="6">
        <f t="shared" si="1729"/>
        <v>0.11614828353606789</v>
      </c>
      <c r="CU98" s="6">
        <f t="shared" si="1729"/>
        <v>0.11990163027473524</v>
      </c>
      <c r="CV98" s="6">
        <f t="shared" si="1729"/>
        <v>0.12840060824422986</v>
      </c>
      <c r="CW98" s="6">
        <f t="shared" si="1729"/>
        <v>0.11446593875357486</v>
      </c>
      <c r="CX98" s="6">
        <f t="shared" si="1729"/>
        <v>0.10135761502539448</v>
      </c>
      <c r="DI98" s="4" t="s">
        <v>84</v>
      </c>
      <c r="DJ98" s="6">
        <f>AVERAGE(DJ35:DJ96)</f>
        <v>0.15854304458374063</v>
      </c>
      <c r="DK98" s="6">
        <f t="shared" ref="DK98:DR98" si="1730">AVERAGE(DK35:DK96)</f>
        <v>0.13560201409958975</v>
      </c>
      <c r="DL98" s="6">
        <f t="shared" si="1730"/>
        <v>0.13356429673771056</v>
      </c>
      <c r="DM98" s="6">
        <f t="shared" si="1730"/>
        <v>0.15098477594987633</v>
      </c>
      <c r="DN98" s="6">
        <f t="shared" si="1730"/>
        <v>0.12382837797902083</v>
      </c>
      <c r="DO98" s="6">
        <f t="shared" si="1730"/>
        <v>0.15934129246160458</v>
      </c>
      <c r="DP98" s="6">
        <f t="shared" si="1730"/>
        <v>0.14285609860034645</v>
      </c>
      <c r="DQ98" s="6">
        <f t="shared" si="1730"/>
        <v>0.13306892084859007</v>
      </c>
      <c r="DR98" s="6">
        <f t="shared" si="1730"/>
        <v>0.11581863685117989</v>
      </c>
    </row>
    <row r="99" spans="1:122" x14ac:dyDescent="0.25">
      <c r="A99" s="20"/>
      <c r="B99" s="21"/>
      <c r="C99" s="6"/>
      <c r="D99" s="6"/>
      <c r="E99" s="6"/>
      <c r="F99" s="6"/>
      <c r="G99" s="6"/>
      <c r="H99" s="6"/>
      <c r="I99" s="70"/>
      <c r="J99" s="70"/>
      <c r="K99" s="70"/>
      <c r="L99" s="21"/>
      <c r="M99" s="6"/>
      <c r="X99" s="6"/>
      <c r="Y99" s="6"/>
      <c r="Z99" s="6"/>
      <c r="AA99" s="6"/>
      <c r="AB99" s="6"/>
      <c r="AC99" s="6"/>
      <c r="AD99" s="6"/>
      <c r="AE99" s="6"/>
      <c r="AF99" s="6"/>
      <c r="AG99" s="4" t="s">
        <v>85</v>
      </c>
      <c r="AH99" s="6">
        <f>COUNTIF(AH35:AH96, "&gt;0")/62</f>
        <v>0.20967741935483872</v>
      </c>
      <c r="AI99" s="6">
        <f t="shared" ref="AI99:AP99" si="1731">COUNTIF(AI35:AI96, "&gt;0")/62</f>
        <v>0.20967741935483872</v>
      </c>
      <c r="AJ99" s="6">
        <f t="shared" si="1731"/>
        <v>0.22580645161290322</v>
      </c>
      <c r="AK99" s="6">
        <f t="shared" si="1731"/>
        <v>0.20967741935483872</v>
      </c>
      <c r="AL99" s="6">
        <f t="shared" si="1731"/>
        <v>0.22580645161290322</v>
      </c>
      <c r="AM99" s="6">
        <f t="shared" si="1731"/>
        <v>0.19354838709677419</v>
      </c>
      <c r="AN99" s="6">
        <f t="shared" si="1731"/>
        <v>0.20967741935483872</v>
      </c>
      <c r="AO99" s="6">
        <f t="shared" si="1731"/>
        <v>0.20967741935483872</v>
      </c>
      <c r="AP99" s="6">
        <f t="shared" si="1731"/>
        <v>0.22580645161290322</v>
      </c>
      <c r="BA99" s="4" t="s">
        <v>85</v>
      </c>
      <c r="BB99" s="6">
        <f>COUNTIF(BB35:BB96, "&gt;0")/62</f>
        <v>0.29032258064516131</v>
      </c>
      <c r="BC99" s="6">
        <f t="shared" ref="BC99:BJ99" si="1732">COUNTIF(BC35:BC96, "&gt;0")/62</f>
        <v>0.29032258064516131</v>
      </c>
      <c r="BD99" s="6">
        <f t="shared" si="1732"/>
        <v>0.30645161290322581</v>
      </c>
      <c r="BE99" s="6">
        <f t="shared" si="1732"/>
        <v>0.29032258064516131</v>
      </c>
      <c r="BF99" s="6">
        <f t="shared" si="1732"/>
        <v>0.27419354838709675</v>
      </c>
      <c r="BG99" s="6">
        <f t="shared" si="1732"/>
        <v>0.29032258064516131</v>
      </c>
      <c r="BH99" s="6">
        <f t="shared" si="1732"/>
        <v>0.29032258064516131</v>
      </c>
      <c r="BI99" s="6">
        <f t="shared" si="1732"/>
        <v>0.29032258064516131</v>
      </c>
      <c r="BJ99" s="6">
        <f t="shared" si="1732"/>
        <v>0.29032258064516131</v>
      </c>
      <c r="BU99" s="4" t="s">
        <v>85</v>
      </c>
      <c r="BV99" s="6">
        <f>COUNTIF(BV35:BV96, "&gt;0")/62</f>
        <v>0.38709677419354838</v>
      </c>
      <c r="BW99" s="6">
        <f t="shared" ref="BW99:CD99" si="1733">COUNTIF(BW35:BW96, "&gt;0")/62</f>
        <v>0.35483870967741937</v>
      </c>
      <c r="BX99" s="6">
        <f t="shared" si="1733"/>
        <v>0.38709677419354838</v>
      </c>
      <c r="BY99" s="6">
        <f t="shared" si="1733"/>
        <v>0.38709677419354838</v>
      </c>
      <c r="BZ99" s="6">
        <f t="shared" si="1733"/>
        <v>0.33870967741935482</v>
      </c>
      <c r="CA99" s="6">
        <f t="shared" si="1733"/>
        <v>0.35483870967741937</v>
      </c>
      <c r="CB99" s="6">
        <f t="shared" si="1733"/>
        <v>0.38709677419354838</v>
      </c>
      <c r="CC99" s="6">
        <f t="shared" si="1733"/>
        <v>0.38709677419354838</v>
      </c>
      <c r="CD99" s="6">
        <f t="shared" si="1733"/>
        <v>0.37096774193548387</v>
      </c>
      <c r="CO99" s="4" t="s">
        <v>85</v>
      </c>
      <c r="CP99" s="6">
        <f>COUNTIF(CP35:CP96, "&gt;0")/62</f>
        <v>0.46774193548387094</v>
      </c>
      <c r="CQ99" s="6">
        <f t="shared" ref="CQ99:CX99" si="1734">COUNTIF(CQ35:CQ96, "&gt;0")/62</f>
        <v>0.41935483870967744</v>
      </c>
      <c r="CR99" s="6">
        <f t="shared" si="1734"/>
        <v>0.46774193548387094</v>
      </c>
      <c r="CS99" s="6">
        <f t="shared" si="1734"/>
        <v>0.45161290322580644</v>
      </c>
      <c r="CT99" s="6">
        <f t="shared" si="1734"/>
        <v>0.41935483870967744</v>
      </c>
      <c r="CU99" s="6">
        <f t="shared" si="1734"/>
        <v>0.40322580645161288</v>
      </c>
      <c r="CV99" s="6">
        <f t="shared" si="1734"/>
        <v>0.45161290322580644</v>
      </c>
      <c r="CW99" s="6">
        <f t="shared" si="1734"/>
        <v>0.46774193548387094</v>
      </c>
      <c r="CX99" s="6">
        <f t="shared" si="1734"/>
        <v>0.45161290322580644</v>
      </c>
      <c r="DI99" s="4" t="s">
        <v>85</v>
      </c>
      <c r="DJ99" s="6">
        <f>COUNTIF(DJ35:DJ96, "&gt;0")/62</f>
        <v>0.5161290322580645</v>
      </c>
      <c r="DK99" s="6">
        <f t="shared" ref="DK99:DR99" si="1735">COUNTIF(DK35:DK96, "&gt;0")/62</f>
        <v>0.5161290322580645</v>
      </c>
      <c r="DL99" s="6">
        <f t="shared" si="1735"/>
        <v>0.54838709677419351</v>
      </c>
      <c r="DM99" s="6">
        <f t="shared" si="1735"/>
        <v>0.532258064516129</v>
      </c>
      <c r="DN99" s="6">
        <f t="shared" si="1735"/>
        <v>0.5161290322580645</v>
      </c>
      <c r="DO99" s="6">
        <f t="shared" si="1735"/>
        <v>0.46774193548387094</v>
      </c>
      <c r="DP99" s="6">
        <f t="shared" si="1735"/>
        <v>0.532258064516129</v>
      </c>
      <c r="DQ99" s="6">
        <f t="shared" si="1735"/>
        <v>0.532258064516129</v>
      </c>
      <c r="DR99" s="6">
        <f t="shared" si="1735"/>
        <v>0.532258064516129</v>
      </c>
    </row>
    <row r="100" spans="1:122" x14ac:dyDescent="0.25">
      <c r="A100" s="20"/>
      <c r="B100" s="21"/>
      <c r="C100" s="6"/>
      <c r="D100" s="6"/>
      <c r="E100" s="6"/>
      <c r="F100" s="6"/>
      <c r="G100" s="6"/>
      <c r="H100" s="6"/>
      <c r="I100" s="70"/>
      <c r="J100" s="70"/>
      <c r="K100" s="70"/>
      <c r="L100" s="21"/>
      <c r="M100" s="6"/>
      <c r="X100" s="6"/>
      <c r="Y100" s="6"/>
      <c r="Z100" s="6"/>
      <c r="AA100" s="6"/>
      <c r="AB100" s="6"/>
      <c r="AC100" s="6"/>
      <c r="AD100" s="6"/>
      <c r="AE100" s="6"/>
      <c r="AF100" s="6"/>
      <c r="AH100" s="6"/>
      <c r="AI100" s="6"/>
      <c r="AJ100" s="6"/>
      <c r="AK100" s="6"/>
      <c r="AL100" s="6"/>
      <c r="AM100" s="6"/>
      <c r="AN100" s="70"/>
      <c r="AO100" s="70"/>
      <c r="AP100" s="70"/>
    </row>
    <row r="101" spans="1:122" x14ac:dyDescent="0.25">
      <c r="A101" s="20"/>
      <c r="B101" s="21"/>
      <c r="C101" s="6"/>
      <c r="D101" s="6"/>
      <c r="E101" s="6"/>
      <c r="F101" s="6"/>
      <c r="G101" s="6"/>
      <c r="H101" s="6"/>
      <c r="I101" s="70"/>
      <c r="J101" s="70"/>
      <c r="K101" s="70"/>
      <c r="L101" s="21"/>
      <c r="M101" s="6"/>
      <c r="X101" s="6"/>
      <c r="Y101" s="6"/>
      <c r="Z101" s="6"/>
      <c r="AA101" s="6"/>
      <c r="AB101" s="6"/>
      <c r="AC101" s="6"/>
      <c r="AD101" s="6"/>
      <c r="AE101" s="6"/>
      <c r="AF101" s="6"/>
      <c r="AH101" s="6"/>
      <c r="AI101" s="6"/>
      <c r="AJ101" s="6"/>
      <c r="AK101" s="6"/>
      <c r="AL101" s="6"/>
      <c r="AM101" s="6"/>
      <c r="AN101" s="70"/>
      <c r="AO101" s="70"/>
      <c r="AP101" s="70"/>
    </row>
    <row r="102" spans="1:122" x14ac:dyDescent="0.25">
      <c r="A102" s="20"/>
      <c r="B102" s="21"/>
      <c r="C102" s="6"/>
      <c r="D102" s="6"/>
      <c r="E102" s="6"/>
      <c r="F102" s="6"/>
      <c r="G102" s="6"/>
      <c r="H102" s="6"/>
      <c r="I102" s="70"/>
      <c r="J102" s="70"/>
      <c r="K102" s="70"/>
      <c r="L102" s="21"/>
      <c r="M102" s="6"/>
      <c r="X102" s="6"/>
      <c r="Y102" s="6"/>
      <c r="Z102" s="6"/>
      <c r="AA102" s="6"/>
      <c r="AB102" s="6"/>
      <c r="AC102" s="6"/>
      <c r="AD102" s="6"/>
      <c r="AE102" s="6"/>
      <c r="AF102" s="6"/>
      <c r="AH102" s="6"/>
      <c r="AI102" s="6"/>
      <c r="AJ102" s="6"/>
      <c r="AK102" s="6"/>
      <c r="AL102" s="6"/>
      <c r="AM102" s="6"/>
      <c r="AN102" s="70"/>
      <c r="AO102" s="70"/>
      <c r="AP102" s="70"/>
    </row>
    <row r="103" spans="1:122" x14ac:dyDescent="0.25">
      <c r="A103" s="15" t="s">
        <v>86</v>
      </c>
      <c r="B103" s="21"/>
      <c r="C103" s="6"/>
      <c r="D103" s="6"/>
      <c r="E103" s="6"/>
      <c r="F103" s="6"/>
      <c r="G103" s="6"/>
      <c r="H103" s="6"/>
      <c r="I103" s="70"/>
      <c r="J103" s="70"/>
      <c r="K103" s="70"/>
      <c r="L103" s="21"/>
      <c r="M103" s="6"/>
      <c r="X103" s="6"/>
      <c r="Y103" s="6"/>
      <c r="Z103" s="6"/>
      <c r="AA103" s="6"/>
      <c r="AB103" s="6"/>
      <c r="AC103" s="6"/>
      <c r="AD103" s="6"/>
      <c r="AE103" s="6"/>
      <c r="AF103" s="6"/>
      <c r="AH103" s="6"/>
      <c r="AI103" s="6"/>
      <c r="AJ103" s="6"/>
      <c r="AK103" s="6"/>
      <c r="AL103" s="6"/>
      <c r="AM103" s="6"/>
      <c r="AN103" s="70"/>
      <c r="AO103" s="70"/>
      <c r="AP103" s="70"/>
    </row>
    <row r="104" spans="1:122" x14ac:dyDescent="0.25">
      <c r="A104" s="15" t="s">
        <v>198</v>
      </c>
      <c r="B104" s="21"/>
      <c r="C104" s="6"/>
      <c r="D104" s="6"/>
      <c r="E104" s="6"/>
      <c r="F104" s="6"/>
      <c r="G104" s="6"/>
      <c r="H104" s="6"/>
      <c r="I104" s="70"/>
      <c r="J104" s="70"/>
      <c r="K104" s="70"/>
      <c r="L104" s="21"/>
      <c r="M104" s="6"/>
      <c r="X104" s="6"/>
      <c r="Y104" s="6"/>
      <c r="Z104" s="6"/>
      <c r="AA104" s="6"/>
      <c r="AB104" s="6"/>
      <c r="AC104" s="6"/>
      <c r="AD104" s="6"/>
      <c r="AE104" s="6"/>
      <c r="AF104" s="6"/>
      <c r="AH104" s="6"/>
      <c r="AI104" s="6"/>
      <c r="AJ104" s="6"/>
      <c r="AK104" s="6"/>
      <c r="AL104" s="6"/>
      <c r="AM104" s="6"/>
      <c r="AN104" s="70"/>
      <c r="AO104" s="70"/>
      <c r="AP104" s="70"/>
    </row>
    <row r="105" spans="1:122" x14ac:dyDescent="0.25">
      <c r="A105" s="20"/>
      <c r="B105" s="21"/>
      <c r="C105" s="6"/>
      <c r="D105" s="6"/>
      <c r="E105" s="6"/>
      <c r="F105" s="6"/>
      <c r="G105" s="6"/>
      <c r="H105" s="6"/>
      <c r="I105" s="70"/>
      <c r="J105" s="70"/>
      <c r="K105" s="70"/>
      <c r="L105" s="21"/>
      <c r="M105" s="6"/>
      <c r="X105" s="6"/>
      <c r="Y105" s="6"/>
      <c r="Z105" s="6"/>
      <c r="AA105" s="6"/>
      <c r="AB105" s="6"/>
      <c r="AC105" s="6"/>
      <c r="AD105" s="6"/>
      <c r="AE105" s="6"/>
      <c r="AF105" s="6"/>
      <c r="AH105" s="6"/>
      <c r="AI105" s="6"/>
      <c r="AJ105" s="6"/>
      <c r="AK105" s="6"/>
      <c r="AL105" s="6"/>
      <c r="AM105" s="6"/>
      <c r="AN105" s="70"/>
      <c r="AO105" s="70"/>
      <c r="AP105" s="70"/>
    </row>
    <row r="106" spans="1:122" x14ac:dyDescent="0.25">
      <c r="A106" s="20"/>
      <c r="B106" s="21"/>
      <c r="C106" s="6"/>
      <c r="D106" s="6"/>
      <c r="E106" s="6"/>
      <c r="F106" s="6"/>
      <c r="G106" s="6"/>
      <c r="H106" s="6"/>
      <c r="I106" s="70"/>
      <c r="J106" s="70"/>
      <c r="K106" s="70"/>
      <c r="L106" s="21"/>
      <c r="M106" s="6"/>
      <c r="X106" s="6"/>
      <c r="Y106" s="6"/>
      <c r="Z106" s="6"/>
      <c r="AA106" s="6"/>
      <c r="AB106" s="6"/>
      <c r="AC106" s="6"/>
      <c r="AD106" s="6"/>
      <c r="AE106" s="6"/>
      <c r="AF106" s="6"/>
      <c r="AH106" s="6"/>
      <c r="AI106" s="6"/>
      <c r="AJ106" s="6"/>
      <c r="AK106" s="6"/>
      <c r="AL106" s="6"/>
      <c r="AM106" s="6"/>
      <c r="AN106" s="70"/>
      <c r="AO106" s="70"/>
      <c r="AP106" s="70"/>
    </row>
    <row r="107" spans="1:122" x14ac:dyDescent="0.25">
      <c r="A107" s="20"/>
      <c r="B107" s="21"/>
      <c r="C107" s="6"/>
      <c r="D107" s="6"/>
      <c r="E107" s="6"/>
      <c r="F107" s="6"/>
      <c r="G107" s="6"/>
      <c r="H107" s="6"/>
      <c r="I107" s="70"/>
      <c r="J107" s="70"/>
      <c r="K107" s="70"/>
      <c r="L107" s="21"/>
      <c r="M107" s="6"/>
      <c r="X107" s="6"/>
      <c r="Y107" s="6"/>
      <c r="Z107" s="6"/>
      <c r="AA107" s="6"/>
      <c r="AB107" s="6"/>
      <c r="AC107" s="6"/>
      <c r="AD107" s="6"/>
      <c r="AE107" s="6"/>
      <c r="AF107" s="6"/>
      <c r="AH107" s="6"/>
      <c r="AI107" s="6"/>
      <c r="AJ107" s="6"/>
      <c r="AK107" s="6"/>
      <c r="AL107" s="6"/>
      <c r="AM107" s="6"/>
      <c r="AN107" s="70"/>
      <c r="AO107" s="70"/>
      <c r="AP107" s="70"/>
    </row>
    <row r="108" spans="1:122" x14ac:dyDescent="0.25">
      <c r="A108" s="20"/>
      <c r="B108" s="21"/>
      <c r="C108" s="6"/>
      <c r="D108" s="6"/>
      <c r="E108" s="6"/>
      <c r="F108" s="6"/>
      <c r="G108" s="6"/>
      <c r="H108" s="6"/>
      <c r="I108" s="70"/>
      <c r="J108" s="70"/>
      <c r="K108" s="70"/>
      <c r="L108" s="21"/>
      <c r="M108" s="6"/>
      <c r="X108" s="6"/>
      <c r="Y108" s="6"/>
      <c r="Z108" s="6"/>
      <c r="AA108" s="6"/>
      <c r="AB108" s="6"/>
      <c r="AC108" s="6"/>
      <c r="AD108" s="6"/>
      <c r="AE108" s="6"/>
      <c r="AF108" s="6"/>
      <c r="AH108" s="6"/>
      <c r="AI108" s="6"/>
      <c r="AJ108" s="6"/>
      <c r="AK108" s="6"/>
      <c r="AL108" s="6"/>
      <c r="AM108" s="6"/>
      <c r="AN108" s="70"/>
      <c r="AO108" s="70"/>
      <c r="AP108" s="70"/>
    </row>
    <row r="109" spans="1:122" x14ac:dyDescent="0.25">
      <c r="A109" s="20"/>
      <c r="B109" s="21"/>
      <c r="C109" s="6"/>
      <c r="D109" s="6"/>
      <c r="E109" s="6"/>
      <c r="F109" s="6"/>
      <c r="G109" s="6"/>
      <c r="H109" s="6"/>
      <c r="I109" s="70"/>
      <c r="J109" s="70"/>
      <c r="K109" s="70"/>
      <c r="L109" s="21"/>
      <c r="M109" s="6"/>
      <c r="AH109" s="6"/>
      <c r="AI109" s="6"/>
      <c r="AJ109" s="6"/>
      <c r="AK109" s="6"/>
      <c r="AL109" s="6"/>
      <c r="AM109" s="6"/>
      <c r="AN109" s="70"/>
      <c r="AO109" s="70"/>
      <c r="AP109" s="70"/>
    </row>
    <row r="110" spans="1:122" x14ac:dyDescent="0.25">
      <c r="A110" s="20"/>
      <c r="B110" s="21"/>
      <c r="C110" s="6"/>
      <c r="D110" s="6"/>
      <c r="E110" s="6"/>
      <c r="F110" s="6"/>
      <c r="G110" s="6"/>
      <c r="H110" s="6"/>
      <c r="I110" s="70"/>
      <c r="J110" s="70"/>
      <c r="K110" s="70"/>
      <c r="L110" s="21"/>
      <c r="M110" s="6"/>
      <c r="AH110" s="6"/>
      <c r="AI110" s="6"/>
      <c r="AJ110" s="6"/>
      <c r="AK110" s="6"/>
      <c r="AL110" s="6"/>
      <c r="AM110" s="6"/>
      <c r="AN110" s="70"/>
      <c r="AO110" s="70"/>
      <c r="AP110" s="70"/>
    </row>
    <row r="111" spans="1:122" x14ac:dyDescent="0.25">
      <c r="A111" s="20"/>
      <c r="B111" s="21"/>
      <c r="C111" s="6"/>
      <c r="D111" s="6"/>
      <c r="E111" s="6"/>
      <c r="F111" s="6"/>
      <c r="G111" s="6"/>
      <c r="H111" s="6"/>
      <c r="I111" s="70"/>
      <c r="J111" s="70"/>
      <c r="K111" s="70"/>
      <c r="L111" s="21"/>
      <c r="M111" s="6"/>
      <c r="AH111" s="6"/>
      <c r="AI111" s="6"/>
      <c r="AJ111" s="6"/>
      <c r="AK111" s="6"/>
      <c r="AL111" s="6"/>
      <c r="AM111" s="6"/>
      <c r="AN111" s="70"/>
      <c r="AO111" s="70"/>
      <c r="AP111" s="70"/>
    </row>
    <row r="112" spans="1:122" x14ac:dyDescent="0.25">
      <c r="A112" s="20"/>
      <c r="B112" s="21"/>
      <c r="C112" s="6"/>
      <c r="D112" s="6"/>
      <c r="E112" s="6"/>
      <c r="F112" s="6"/>
      <c r="G112" s="6"/>
      <c r="H112" s="6"/>
      <c r="I112" s="70"/>
      <c r="J112" s="70"/>
      <c r="K112" s="70"/>
      <c r="L112" s="21"/>
      <c r="M112" s="6"/>
    </row>
    <row r="113" spans="1:13" x14ac:dyDescent="0.25">
      <c r="A113" s="20"/>
      <c r="B113" s="21"/>
      <c r="C113" s="6"/>
      <c r="D113" s="6"/>
      <c r="E113" s="6"/>
      <c r="F113" s="6"/>
      <c r="G113" s="6"/>
      <c r="H113" s="6"/>
      <c r="I113" s="70"/>
      <c r="J113" s="70"/>
      <c r="K113" s="70"/>
      <c r="L113" s="21"/>
      <c r="M113" s="6"/>
    </row>
    <row r="114" spans="1:13" x14ac:dyDescent="0.25">
      <c r="A114" s="20"/>
      <c r="B114" s="21"/>
      <c r="C114" s="6"/>
      <c r="D114" s="6"/>
      <c r="E114" s="6"/>
      <c r="F114" s="6"/>
      <c r="G114" s="6"/>
      <c r="H114" s="6"/>
      <c r="I114" s="70"/>
      <c r="J114" s="70"/>
      <c r="K114" s="70"/>
      <c r="L114" s="21"/>
      <c r="M114" s="6"/>
    </row>
    <row r="115" spans="1:13" x14ac:dyDescent="0.25">
      <c r="A115" s="20"/>
      <c r="B115" s="21"/>
      <c r="C115" s="6"/>
      <c r="D115" s="6"/>
      <c r="E115" s="6"/>
      <c r="F115" s="6"/>
      <c r="G115" s="6"/>
      <c r="H115" s="6"/>
      <c r="I115" s="70"/>
      <c r="J115" s="70"/>
      <c r="K115" s="70"/>
      <c r="L115" s="21"/>
      <c r="M115" s="6"/>
    </row>
    <row r="116" spans="1:13" x14ac:dyDescent="0.25">
      <c r="A116" s="20"/>
      <c r="B116" s="21"/>
      <c r="C116" s="6"/>
      <c r="D116" s="6"/>
      <c r="E116" s="6"/>
      <c r="F116" s="6"/>
      <c r="G116" s="6"/>
      <c r="H116" s="6"/>
      <c r="I116" s="70"/>
      <c r="J116" s="70"/>
      <c r="K116" s="70"/>
      <c r="L116" s="21"/>
      <c r="M116" s="6"/>
    </row>
    <row r="117" spans="1:13" x14ac:dyDescent="0.25">
      <c r="A117" s="20"/>
      <c r="B117" s="21"/>
      <c r="C117" s="6"/>
      <c r="D117" s="6"/>
      <c r="E117" s="6"/>
      <c r="F117" s="6"/>
      <c r="G117" s="6"/>
      <c r="H117" s="6"/>
      <c r="I117" s="70"/>
      <c r="J117" s="70"/>
      <c r="K117" s="70"/>
      <c r="L117" s="21"/>
      <c r="M117" s="6"/>
    </row>
    <row r="118" spans="1:13" x14ac:dyDescent="0.25">
      <c r="A118" s="20"/>
      <c r="B118" s="21"/>
      <c r="C118" s="6"/>
      <c r="D118" s="6"/>
      <c r="E118" s="6"/>
      <c r="F118" s="6"/>
      <c r="G118" s="6"/>
      <c r="H118" s="6"/>
      <c r="I118" s="70"/>
      <c r="J118" s="70"/>
      <c r="K118" s="70"/>
      <c r="L118" s="21"/>
      <c r="M118" s="6"/>
    </row>
    <row r="119" spans="1:13" x14ac:dyDescent="0.25">
      <c r="A119" s="20"/>
      <c r="B119" s="21"/>
      <c r="C119" s="6"/>
      <c r="D119" s="6"/>
      <c r="E119" s="6"/>
      <c r="F119" s="6"/>
      <c r="G119" s="6"/>
      <c r="H119" s="6"/>
      <c r="I119" s="70"/>
      <c r="J119" s="70"/>
      <c r="K119" s="70"/>
      <c r="L119" s="21"/>
      <c r="M119" s="6"/>
    </row>
    <row r="120" spans="1:13" x14ac:dyDescent="0.25">
      <c r="A120" s="20"/>
      <c r="B120" s="21"/>
      <c r="C120" s="6"/>
      <c r="D120" s="6"/>
      <c r="E120" s="6"/>
      <c r="F120" s="6"/>
      <c r="G120" s="6"/>
      <c r="H120" s="6"/>
      <c r="I120" s="70"/>
      <c r="J120" s="70"/>
      <c r="K120" s="70"/>
      <c r="L120" s="21"/>
      <c r="M120" s="6"/>
    </row>
    <row r="121" spans="1:13" x14ac:dyDescent="0.25">
      <c r="A121" s="20"/>
      <c r="B121" s="21"/>
      <c r="C121" s="6"/>
      <c r="D121" s="6"/>
      <c r="E121" s="6"/>
      <c r="F121" s="6"/>
      <c r="G121" s="6"/>
      <c r="H121" s="6"/>
      <c r="I121" s="70"/>
      <c r="J121" s="70"/>
      <c r="K121" s="70"/>
      <c r="L121" s="21"/>
      <c r="M121" s="6"/>
    </row>
    <row r="122" spans="1:13" x14ac:dyDescent="0.25">
      <c r="A122" s="20"/>
      <c r="B122" s="21"/>
      <c r="C122" s="6"/>
      <c r="D122" s="6"/>
      <c r="E122" s="6"/>
      <c r="F122" s="6"/>
      <c r="G122" s="6"/>
      <c r="H122" s="6"/>
      <c r="I122" s="70"/>
      <c r="J122" s="70"/>
      <c r="K122" s="70"/>
      <c r="L122" s="21"/>
      <c r="M122" s="6"/>
    </row>
    <row r="123" spans="1:13" x14ac:dyDescent="0.25">
      <c r="A123" s="20"/>
      <c r="B123" s="21"/>
      <c r="C123" s="6"/>
      <c r="D123" s="6"/>
      <c r="E123" s="6"/>
      <c r="F123" s="6"/>
      <c r="G123" s="6"/>
      <c r="H123" s="6"/>
      <c r="I123" s="70"/>
      <c r="J123" s="70"/>
      <c r="K123" s="70"/>
      <c r="L123" s="21"/>
      <c r="M123" s="6"/>
    </row>
    <row r="124" spans="1:13" x14ac:dyDescent="0.25">
      <c r="A124" s="20"/>
      <c r="B124" s="21"/>
      <c r="C124" s="6"/>
      <c r="D124" s="6"/>
      <c r="E124" s="6"/>
      <c r="F124" s="6"/>
      <c r="G124" s="6"/>
      <c r="H124" s="6"/>
      <c r="I124" s="70"/>
      <c r="J124" s="70"/>
      <c r="K124" s="70"/>
      <c r="L124" s="21"/>
      <c r="M124" s="6"/>
    </row>
    <row r="125" spans="1:13" x14ac:dyDescent="0.25">
      <c r="A125" s="20"/>
      <c r="B125" s="21"/>
      <c r="C125" s="6"/>
      <c r="D125" s="6"/>
      <c r="E125" s="6"/>
      <c r="F125" s="6"/>
      <c r="G125" s="6"/>
      <c r="H125" s="6"/>
      <c r="I125" s="70"/>
      <c r="J125" s="70"/>
      <c r="K125" s="70"/>
      <c r="L125" s="21"/>
      <c r="M125" s="6"/>
    </row>
    <row r="126" spans="1:13" x14ac:dyDescent="0.25">
      <c r="A126" s="20"/>
      <c r="B126" s="21"/>
      <c r="C126" s="6"/>
      <c r="D126" s="6"/>
      <c r="E126" s="6"/>
      <c r="F126" s="6"/>
      <c r="G126" s="6"/>
      <c r="H126" s="6"/>
      <c r="I126" s="70"/>
      <c r="J126" s="70"/>
      <c r="K126" s="70"/>
      <c r="L126" s="21"/>
      <c r="M126" s="6"/>
    </row>
    <row r="127" spans="1:13" x14ac:dyDescent="0.25">
      <c r="A127" s="20"/>
      <c r="B127" s="21"/>
      <c r="C127" s="6"/>
      <c r="D127" s="6"/>
      <c r="E127" s="6"/>
      <c r="F127" s="6"/>
      <c r="G127" s="6"/>
      <c r="H127" s="6"/>
      <c r="I127" s="70"/>
      <c r="J127" s="70"/>
      <c r="K127" s="70"/>
      <c r="L127" s="21"/>
      <c r="M127" s="6"/>
    </row>
    <row r="128" spans="1:13" x14ac:dyDescent="0.25">
      <c r="A128" s="20"/>
      <c r="B128" s="21"/>
      <c r="C128" s="6"/>
      <c r="D128" s="6"/>
      <c r="E128" s="6"/>
      <c r="F128" s="6"/>
      <c r="G128" s="6"/>
      <c r="H128" s="6"/>
      <c r="I128" s="70"/>
      <c r="J128" s="70"/>
      <c r="K128" s="70"/>
      <c r="L128" s="21"/>
      <c r="M128" s="6"/>
    </row>
    <row r="129" spans="1:13" x14ac:dyDescent="0.25">
      <c r="A129" s="20"/>
      <c r="B129" s="21"/>
      <c r="C129" s="6"/>
      <c r="D129" s="6"/>
      <c r="E129" s="6"/>
      <c r="F129" s="6"/>
      <c r="G129" s="6"/>
      <c r="H129" s="6"/>
      <c r="I129" s="70"/>
      <c r="J129" s="70"/>
      <c r="K129" s="70"/>
      <c r="L129" s="21"/>
      <c r="M129" s="6"/>
    </row>
    <row r="130" spans="1:13" x14ac:dyDescent="0.25">
      <c r="A130" s="20"/>
      <c r="B130" s="21"/>
      <c r="C130" s="6"/>
      <c r="D130" s="6"/>
      <c r="E130" s="6"/>
      <c r="F130" s="6"/>
      <c r="G130" s="6"/>
      <c r="H130" s="6"/>
      <c r="I130" s="70"/>
      <c r="J130" s="70"/>
      <c r="K130" s="70"/>
      <c r="L130" s="21"/>
      <c r="M130" s="6"/>
    </row>
    <row r="131" spans="1:13" x14ac:dyDescent="0.25">
      <c r="A131" s="20"/>
      <c r="B131" s="21"/>
      <c r="C131" s="6"/>
      <c r="D131" s="6"/>
      <c r="E131" s="6"/>
      <c r="F131" s="6"/>
      <c r="G131" s="6"/>
      <c r="H131" s="6"/>
      <c r="I131" s="70"/>
      <c r="J131" s="70"/>
      <c r="K131" s="70"/>
      <c r="L131" s="21"/>
      <c r="M131" s="6"/>
    </row>
    <row r="132" spans="1:13" x14ac:dyDescent="0.25">
      <c r="A132" s="20"/>
      <c r="B132" s="21"/>
      <c r="C132" s="6"/>
      <c r="D132" s="6"/>
      <c r="E132" s="6"/>
      <c r="F132" s="6"/>
      <c r="G132" s="6"/>
      <c r="H132" s="6"/>
      <c r="I132" s="70"/>
      <c r="J132" s="70"/>
      <c r="K132" s="70"/>
      <c r="L132" s="21"/>
      <c r="M132" s="6"/>
    </row>
    <row r="133" spans="1:13" x14ac:dyDescent="0.25">
      <c r="A133" s="20"/>
      <c r="B133" s="21"/>
      <c r="C133" s="6"/>
      <c r="D133" s="6"/>
      <c r="E133" s="6"/>
      <c r="F133" s="6"/>
      <c r="G133" s="6"/>
      <c r="H133" s="6"/>
      <c r="I133" s="70"/>
      <c r="J133" s="70"/>
      <c r="K133" s="70"/>
      <c r="L133" s="21"/>
      <c r="M133" s="6"/>
    </row>
    <row r="134" spans="1:13" x14ac:dyDescent="0.25">
      <c r="A134" s="20"/>
      <c r="B134" s="21"/>
      <c r="C134" s="6"/>
      <c r="D134" s="6"/>
      <c r="E134" s="6"/>
      <c r="F134" s="6"/>
      <c r="G134" s="6"/>
      <c r="H134" s="6"/>
      <c r="I134" s="70"/>
      <c r="J134" s="70"/>
      <c r="K134" s="70"/>
      <c r="L134" s="21"/>
      <c r="M134" s="6"/>
    </row>
    <row r="135" spans="1:13" x14ac:dyDescent="0.25">
      <c r="A135" s="20"/>
      <c r="B135" s="21"/>
      <c r="C135" s="6"/>
      <c r="D135" s="6"/>
      <c r="E135" s="6"/>
      <c r="F135" s="6"/>
      <c r="G135" s="6"/>
      <c r="H135" s="6"/>
      <c r="I135" s="70"/>
      <c r="J135" s="70"/>
      <c r="K135" s="70"/>
      <c r="L135" s="21"/>
      <c r="M135" s="6"/>
    </row>
    <row r="136" spans="1:13" x14ac:dyDescent="0.25">
      <c r="A136" s="20"/>
      <c r="B136" s="21"/>
      <c r="C136" s="6"/>
      <c r="D136" s="6"/>
      <c r="E136" s="6"/>
      <c r="F136" s="6"/>
      <c r="G136" s="6"/>
      <c r="H136" s="6"/>
      <c r="I136" s="70"/>
      <c r="J136" s="70"/>
      <c r="K136" s="70"/>
      <c r="L136" s="21"/>
      <c r="M136" s="6"/>
    </row>
    <row r="137" spans="1:13" x14ac:dyDescent="0.25">
      <c r="A137" s="20"/>
      <c r="B137" s="21"/>
      <c r="C137" s="6"/>
      <c r="D137" s="6"/>
      <c r="E137" s="6"/>
      <c r="F137" s="6"/>
      <c r="G137" s="6"/>
      <c r="H137" s="6"/>
      <c r="I137" s="70"/>
      <c r="J137" s="70"/>
      <c r="K137" s="70"/>
      <c r="L137" s="21"/>
      <c r="M137" s="6"/>
    </row>
    <row r="138" spans="1:13" x14ac:dyDescent="0.25">
      <c r="A138" s="20"/>
      <c r="B138" s="21"/>
      <c r="C138" s="6"/>
      <c r="D138" s="6"/>
      <c r="E138" s="6"/>
      <c r="F138" s="6"/>
      <c r="G138" s="6"/>
      <c r="H138" s="6"/>
      <c r="I138" s="70"/>
      <c r="J138" s="70"/>
      <c r="K138" s="70"/>
      <c r="L138" s="21"/>
      <c r="M138" s="6"/>
    </row>
    <row r="139" spans="1:13" x14ac:dyDescent="0.25">
      <c r="A139" s="20"/>
      <c r="B139" s="21"/>
      <c r="C139" s="6"/>
      <c r="D139" s="6"/>
      <c r="E139" s="6"/>
      <c r="F139" s="6"/>
      <c r="G139" s="6"/>
      <c r="H139" s="6"/>
      <c r="I139" s="70"/>
      <c r="J139" s="70"/>
      <c r="K139" s="70"/>
      <c r="L139" s="21"/>
      <c r="M139" s="6"/>
    </row>
    <row r="140" spans="1:13" x14ac:dyDescent="0.25">
      <c r="A140" s="20"/>
      <c r="B140" s="21"/>
      <c r="C140" s="6"/>
      <c r="D140" s="6"/>
      <c r="E140" s="6"/>
      <c r="F140" s="6"/>
      <c r="G140" s="6"/>
      <c r="H140" s="6"/>
      <c r="I140" s="70"/>
      <c r="J140" s="70"/>
      <c r="K140" s="70"/>
      <c r="L140" s="21"/>
      <c r="M140" s="6"/>
    </row>
    <row r="141" spans="1:13" x14ac:dyDescent="0.25">
      <c r="A141" s="20"/>
      <c r="B141" s="21"/>
      <c r="C141" s="6"/>
      <c r="D141" s="6"/>
      <c r="E141" s="6"/>
      <c r="F141" s="6"/>
      <c r="G141" s="6"/>
      <c r="H141" s="6"/>
      <c r="I141" s="70"/>
      <c r="J141" s="70"/>
      <c r="K141" s="70"/>
      <c r="L141" s="21"/>
      <c r="M141" s="6"/>
    </row>
    <row r="142" spans="1:13" x14ac:dyDescent="0.25">
      <c r="A142" s="20"/>
      <c r="B142" s="21"/>
      <c r="C142" s="6"/>
      <c r="D142" s="6"/>
      <c r="E142" s="6"/>
      <c r="F142" s="6"/>
      <c r="G142" s="6"/>
      <c r="H142" s="6"/>
      <c r="I142" s="70"/>
      <c r="J142" s="70"/>
      <c r="K142" s="70"/>
      <c r="L142" s="21"/>
      <c r="M142" s="6"/>
    </row>
    <row r="143" spans="1:13" x14ac:dyDescent="0.25">
      <c r="A143" s="20"/>
      <c r="B143" s="21"/>
      <c r="C143" s="6"/>
      <c r="D143" s="6"/>
      <c r="E143" s="6"/>
      <c r="F143" s="6"/>
      <c r="G143" s="6"/>
      <c r="H143" s="6"/>
      <c r="I143" s="70"/>
      <c r="J143" s="70"/>
      <c r="K143" s="70"/>
      <c r="L143" s="21"/>
      <c r="M143" s="6"/>
    </row>
    <row r="144" spans="1:13" x14ac:dyDescent="0.25">
      <c r="A144" s="20"/>
      <c r="B144" s="21"/>
      <c r="C144" s="6"/>
      <c r="D144" s="6"/>
      <c r="E144" s="6"/>
      <c r="F144" s="6"/>
      <c r="G144" s="6"/>
      <c r="H144" s="6"/>
      <c r="I144" s="70"/>
      <c r="J144" s="70"/>
      <c r="K144" s="70"/>
      <c r="L144" s="21"/>
      <c r="M144" s="6"/>
    </row>
    <row r="145" spans="1:13" x14ac:dyDescent="0.25">
      <c r="A145" s="20"/>
      <c r="B145" s="21"/>
      <c r="C145" s="6"/>
      <c r="D145" s="6"/>
      <c r="E145" s="6"/>
      <c r="F145" s="6"/>
      <c r="G145" s="6"/>
      <c r="H145" s="6"/>
      <c r="I145" s="70"/>
      <c r="J145" s="70"/>
      <c r="K145" s="70"/>
      <c r="L145" s="21"/>
      <c r="M145" s="6"/>
    </row>
    <row r="146" spans="1:13" x14ac:dyDescent="0.25">
      <c r="A146" s="20"/>
      <c r="B146" s="21"/>
      <c r="C146" s="6"/>
      <c r="D146" s="6"/>
      <c r="E146" s="6"/>
      <c r="F146" s="6"/>
      <c r="G146" s="6"/>
      <c r="H146" s="6"/>
      <c r="I146" s="70"/>
      <c r="J146" s="70"/>
      <c r="K146" s="70"/>
      <c r="L146" s="21"/>
      <c r="M146" s="6"/>
    </row>
    <row r="147" spans="1:13" x14ac:dyDescent="0.25">
      <c r="A147" s="20"/>
      <c r="B147" s="21"/>
      <c r="C147" s="6"/>
      <c r="D147" s="6"/>
      <c r="E147" s="6"/>
      <c r="F147" s="6"/>
      <c r="G147" s="6"/>
      <c r="H147" s="6"/>
      <c r="I147" s="70"/>
      <c r="J147" s="70"/>
      <c r="K147" s="70"/>
      <c r="L147" s="21"/>
      <c r="M147" s="6"/>
    </row>
    <row r="148" spans="1:13" x14ac:dyDescent="0.25">
      <c r="A148" s="20"/>
      <c r="B148" s="21"/>
      <c r="C148" s="6"/>
      <c r="D148" s="6"/>
      <c r="E148" s="6"/>
      <c r="F148" s="6"/>
      <c r="G148" s="6"/>
      <c r="H148" s="6"/>
      <c r="I148" s="70"/>
      <c r="J148" s="70"/>
      <c r="K148" s="70"/>
      <c r="L148" s="21"/>
      <c r="M148" s="6"/>
    </row>
    <row r="149" spans="1:13" x14ac:dyDescent="0.25">
      <c r="A149" s="20"/>
      <c r="B149" s="21"/>
      <c r="C149" s="6"/>
      <c r="D149" s="6"/>
      <c r="E149" s="6"/>
      <c r="F149" s="6"/>
      <c r="G149" s="6"/>
      <c r="H149" s="6"/>
      <c r="I149" s="70"/>
      <c r="J149" s="70"/>
      <c r="K149" s="70"/>
      <c r="L149" s="21"/>
      <c r="M149" s="6"/>
    </row>
    <row r="150" spans="1:13" x14ac:dyDescent="0.25">
      <c r="A150" s="20"/>
      <c r="B150" s="21"/>
      <c r="C150" s="6"/>
      <c r="D150" s="6"/>
      <c r="E150" s="6"/>
      <c r="F150" s="6"/>
      <c r="G150" s="6"/>
      <c r="H150" s="6"/>
      <c r="I150" s="70"/>
      <c r="J150" s="70"/>
      <c r="K150" s="70"/>
      <c r="L150" s="21"/>
      <c r="M150" s="6"/>
    </row>
    <row r="151" spans="1:13" x14ac:dyDescent="0.25">
      <c r="A151" s="20"/>
      <c r="B151" s="21"/>
      <c r="C151" s="6"/>
      <c r="D151" s="6"/>
      <c r="E151" s="6"/>
      <c r="F151" s="6"/>
      <c r="G151" s="6"/>
      <c r="H151" s="6"/>
      <c r="I151" s="70"/>
      <c r="J151" s="70"/>
      <c r="K151" s="70"/>
      <c r="L151" s="21"/>
      <c r="M151" s="6"/>
    </row>
    <row r="152" spans="1:13" x14ac:dyDescent="0.25">
      <c r="A152" s="20"/>
      <c r="B152" s="21"/>
      <c r="C152" s="6"/>
      <c r="D152" s="6"/>
      <c r="E152" s="6"/>
      <c r="F152" s="6"/>
      <c r="G152" s="6"/>
      <c r="H152" s="6"/>
      <c r="I152" s="70"/>
      <c r="J152" s="70"/>
      <c r="K152" s="70"/>
      <c r="L152" s="21"/>
      <c r="M152" s="6"/>
    </row>
    <row r="153" spans="1:13" x14ac:dyDescent="0.25">
      <c r="A153" s="20"/>
      <c r="B153" s="21"/>
      <c r="C153" s="6"/>
      <c r="D153" s="6"/>
      <c r="E153" s="6"/>
      <c r="F153" s="6"/>
      <c r="G153" s="6"/>
      <c r="H153" s="6"/>
      <c r="I153" s="70"/>
      <c r="J153" s="70"/>
      <c r="K153" s="70"/>
      <c r="L153" s="21"/>
      <c r="M153" s="6"/>
    </row>
    <row r="154" spans="1:13" x14ac:dyDescent="0.25">
      <c r="A154" s="20"/>
      <c r="B154" s="21"/>
      <c r="C154" s="6"/>
      <c r="D154" s="6"/>
      <c r="E154" s="6"/>
      <c r="F154" s="6"/>
      <c r="G154" s="6"/>
      <c r="H154" s="6"/>
      <c r="I154" s="70"/>
      <c r="J154" s="70"/>
      <c r="K154" s="70"/>
      <c r="L154" s="21"/>
      <c r="M154" s="6"/>
    </row>
    <row r="155" spans="1:13" x14ac:dyDescent="0.25">
      <c r="A155" s="20"/>
      <c r="B155" s="21"/>
      <c r="C155" s="6"/>
      <c r="D155" s="6"/>
      <c r="E155" s="6"/>
      <c r="F155" s="6"/>
      <c r="G155" s="6"/>
      <c r="H155" s="6"/>
      <c r="I155" s="70"/>
      <c r="J155" s="70"/>
      <c r="K155" s="70"/>
      <c r="L155" s="21"/>
      <c r="M155" s="6"/>
    </row>
    <row r="156" spans="1:13" x14ac:dyDescent="0.25">
      <c r="A156" s="20"/>
      <c r="B156" s="21"/>
      <c r="C156" s="6"/>
      <c r="D156" s="6"/>
      <c r="E156" s="6"/>
      <c r="F156" s="6"/>
      <c r="G156" s="6"/>
      <c r="H156" s="6"/>
      <c r="I156" s="70"/>
      <c r="J156" s="70"/>
      <c r="K156" s="70"/>
      <c r="L156" s="21"/>
      <c r="M156" s="6"/>
    </row>
    <row r="157" spans="1:13" x14ac:dyDescent="0.25">
      <c r="A157" s="20"/>
      <c r="B157" s="21"/>
      <c r="C157" s="6"/>
      <c r="D157" s="6"/>
      <c r="E157" s="6"/>
      <c r="F157" s="6"/>
      <c r="G157" s="6"/>
      <c r="H157" s="6"/>
      <c r="I157" s="70"/>
      <c r="J157" s="70"/>
      <c r="K157" s="70"/>
      <c r="L157" s="21"/>
      <c r="M157" s="6"/>
    </row>
    <row r="158" spans="1:13" x14ac:dyDescent="0.25">
      <c r="A158" s="20"/>
      <c r="B158" s="21"/>
      <c r="C158" s="6"/>
      <c r="D158" s="6"/>
      <c r="E158" s="6"/>
      <c r="F158" s="6"/>
      <c r="G158" s="6"/>
      <c r="H158" s="6"/>
      <c r="I158" s="70"/>
      <c r="J158" s="70"/>
      <c r="K158" s="70"/>
      <c r="L158" s="21"/>
      <c r="M158" s="6"/>
    </row>
    <row r="159" spans="1:13" x14ac:dyDescent="0.25">
      <c r="A159" s="20"/>
      <c r="B159" s="21"/>
      <c r="C159" s="6"/>
      <c r="D159" s="6"/>
      <c r="E159" s="6"/>
      <c r="F159" s="6"/>
      <c r="G159" s="6"/>
      <c r="H159" s="6"/>
      <c r="I159" s="70"/>
      <c r="J159" s="70"/>
      <c r="K159" s="70"/>
      <c r="L159" s="21"/>
      <c r="M159" s="6"/>
    </row>
    <row r="160" spans="1:13" x14ac:dyDescent="0.25">
      <c r="A160" s="20"/>
      <c r="B160" s="21"/>
      <c r="C160" s="6"/>
      <c r="D160" s="6"/>
      <c r="E160" s="6"/>
      <c r="F160" s="6"/>
      <c r="G160" s="6"/>
      <c r="H160" s="6"/>
      <c r="I160" s="70"/>
      <c r="J160" s="70"/>
      <c r="K160" s="70"/>
      <c r="L160" s="21"/>
      <c r="M160" s="6"/>
    </row>
    <row r="161" spans="1:13" x14ac:dyDescent="0.25">
      <c r="A161" s="20"/>
      <c r="B161" s="21"/>
      <c r="C161" s="6"/>
      <c r="D161" s="6"/>
      <c r="E161" s="6"/>
      <c r="F161" s="6"/>
      <c r="G161" s="6"/>
      <c r="H161" s="6"/>
      <c r="I161" s="70"/>
      <c r="J161" s="70"/>
      <c r="K161" s="70"/>
      <c r="L161" s="21"/>
      <c r="M161" s="6"/>
    </row>
    <row r="162" spans="1:13" x14ac:dyDescent="0.25">
      <c r="A162" s="20"/>
      <c r="B162" s="21"/>
      <c r="C162" s="6"/>
      <c r="D162" s="6"/>
      <c r="E162" s="6"/>
      <c r="F162" s="6"/>
      <c r="G162" s="6"/>
      <c r="H162" s="6"/>
      <c r="I162" s="70"/>
      <c r="J162" s="70"/>
      <c r="K162" s="70"/>
      <c r="L162" s="21"/>
      <c r="M162" s="6"/>
    </row>
    <row r="163" spans="1:13" x14ac:dyDescent="0.25">
      <c r="A163" s="20"/>
      <c r="B163" s="21"/>
      <c r="C163" s="6"/>
      <c r="D163" s="6"/>
      <c r="E163" s="6"/>
      <c r="F163" s="6"/>
      <c r="G163" s="6"/>
      <c r="H163" s="6"/>
      <c r="I163" s="70"/>
      <c r="J163" s="70"/>
      <c r="K163" s="70"/>
      <c r="L163" s="21"/>
      <c r="M163" s="6"/>
    </row>
    <row r="164" spans="1:13" x14ac:dyDescent="0.25">
      <c r="A164" s="20"/>
      <c r="B164" s="21"/>
      <c r="C164" s="6"/>
      <c r="D164" s="6"/>
      <c r="E164" s="6"/>
      <c r="F164" s="6"/>
      <c r="G164" s="6"/>
      <c r="H164" s="6"/>
      <c r="I164" s="70"/>
      <c r="J164" s="70"/>
      <c r="K164" s="70"/>
      <c r="L164" s="21"/>
      <c r="M164" s="6"/>
    </row>
    <row r="165" spans="1:13" x14ac:dyDescent="0.25">
      <c r="A165" s="20"/>
      <c r="B165" s="21"/>
      <c r="C165" s="6"/>
      <c r="D165" s="6"/>
      <c r="E165" s="6"/>
      <c r="F165" s="6"/>
      <c r="G165" s="6"/>
      <c r="H165" s="6"/>
      <c r="I165" s="70"/>
      <c r="J165" s="70"/>
      <c r="K165" s="70"/>
      <c r="L165" s="21"/>
      <c r="M165" s="6"/>
    </row>
    <row r="166" spans="1:13" x14ac:dyDescent="0.25">
      <c r="A166" s="20"/>
      <c r="B166" s="21"/>
      <c r="C166" s="6"/>
      <c r="D166" s="6"/>
      <c r="E166" s="6"/>
      <c r="F166" s="6"/>
      <c r="G166" s="6"/>
      <c r="H166" s="6"/>
      <c r="I166" s="70"/>
      <c r="J166" s="70"/>
      <c r="K166" s="70"/>
      <c r="L166" s="21"/>
      <c r="M166" s="6"/>
    </row>
    <row r="167" spans="1:13" x14ac:dyDescent="0.25">
      <c r="A167" s="20"/>
      <c r="B167" s="21"/>
      <c r="C167" s="6"/>
      <c r="D167" s="6"/>
      <c r="E167" s="6"/>
      <c r="F167" s="6"/>
      <c r="G167" s="6"/>
      <c r="H167" s="6"/>
      <c r="I167" s="70"/>
      <c r="J167" s="70"/>
      <c r="K167" s="70"/>
      <c r="L167" s="21"/>
      <c r="M167" s="6"/>
    </row>
    <row r="168" spans="1:13" x14ac:dyDescent="0.25">
      <c r="A168" s="20"/>
      <c r="B168" s="21"/>
      <c r="C168" s="6"/>
      <c r="D168" s="6"/>
      <c r="E168" s="6"/>
      <c r="F168" s="6"/>
      <c r="G168" s="6"/>
      <c r="H168" s="6"/>
      <c r="I168" s="70"/>
      <c r="J168" s="70"/>
      <c r="K168" s="70"/>
      <c r="L168" s="21"/>
      <c r="M168" s="6"/>
    </row>
    <row r="169" spans="1:13" x14ac:dyDescent="0.25">
      <c r="A169" s="20"/>
      <c r="B169" s="21"/>
      <c r="C169" s="6"/>
      <c r="D169" s="6"/>
      <c r="E169" s="6"/>
      <c r="F169" s="6"/>
      <c r="G169" s="6"/>
      <c r="H169" s="6"/>
      <c r="I169" s="70"/>
      <c r="J169" s="70"/>
      <c r="K169" s="70"/>
      <c r="L169" s="21"/>
      <c r="M169" s="6"/>
    </row>
    <row r="170" spans="1:13" x14ac:dyDescent="0.25">
      <c r="A170" s="20"/>
      <c r="B170" s="21"/>
      <c r="C170" s="6"/>
      <c r="D170" s="6"/>
      <c r="E170" s="6"/>
      <c r="F170" s="6"/>
      <c r="G170" s="6"/>
      <c r="H170" s="6"/>
      <c r="I170" s="70"/>
      <c r="J170" s="70"/>
      <c r="K170" s="70"/>
      <c r="L170" s="21"/>
      <c r="M170" s="6"/>
    </row>
    <row r="171" spans="1:13" x14ac:dyDescent="0.25">
      <c r="A171" s="20"/>
      <c r="B171" s="21"/>
      <c r="C171" s="6"/>
      <c r="D171" s="6"/>
      <c r="E171" s="6"/>
      <c r="F171" s="6"/>
      <c r="G171" s="6"/>
      <c r="H171" s="6"/>
      <c r="I171" s="70"/>
      <c r="J171" s="70"/>
      <c r="K171" s="70"/>
      <c r="L171" s="21"/>
      <c r="M171" s="6"/>
    </row>
    <row r="172" spans="1:13" x14ac:dyDescent="0.25">
      <c r="A172" s="20"/>
      <c r="B172" s="21"/>
      <c r="C172" s="6"/>
      <c r="D172" s="6"/>
      <c r="E172" s="6"/>
      <c r="F172" s="6"/>
      <c r="G172" s="6"/>
      <c r="H172" s="6"/>
      <c r="I172" s="70"/>
      <c r="J172" s="70"/>
      <c r="K172" s="70"/>
      <c r="L172" s="21"/>
      <c r="M172" s="6"/>
    </row>
    <row r="173" spans="1:13" x14ac:dyDescent="0.25">
      <c r="A173" s="20"/>
      <c r="B173" s="21"/>
      <c r="C173" s="6"/>
      <c r="D173" s="6"/>
      <c r="E173" s="6"/>
      <c r="F173" s="6"/>
      <c r="G173" s="6"/>
      <c r="H173" s="6"/>
      <c r="I173" s="70"/>
      <c r="J173" s="70"/>
      <c r="K173" s="70"/>
      <c r="L173" s="21"/>
      <c r="M173" s="6"/>
    </row>
    <row r="174" spans="1:13" x14ac:dyDescent="0.25">
      <c r="A174" s="20"/>
      <c r="B174" s="21"/>
      <c r="C174" s="6"/>
      <c r="D174" s="6"/>
      <c r="E174" s="6"/>
      <c r="F174" s="6"/>
      <c r="G174" s="6"/>
      <c r="H174" s="6"/>
      <c r="I174" s="70"/>
      <c r="J174" s="70"/>
      <c r="K174" s="70"/>
      <c r="L174" s="21"/>
      <c r="M174" s="6"/>
    </row>
    <row r="175" spans="1:13" x14ac:dyDescent="0.25">
      <c r="A175" s="20"/>
      <c r="B175" s="21"/>
      <c r="C175" s="6"/>
      <c r="D175" s="6"/>
      <c r="E175" s="6"/>
      <c r="F175" s="6"/>
      <c r="G175" s="6"/>
      <c r="H175" s="6"/>
      <c r="I175" s="70"/>
      <c r="J175" s="70"/>
      <c r="K175" s="70"/>
      <c r="L175" s="21"/>
      <c r="M175" s="6"/>
    </row>
    <row r="176" spans="1:13" x14ac:dyDescent="0.25">
      <c r="A176" s="20"/>
      <c r="B176" s="21"/>
      <c r="C176" s="6"/>
      <c r="D176" s="6"/>
      <c r="E176" s="6"/>
      <c r="F176" s="6"/>
      <c r="G176" s="6"/>
      <c r="H176" s="6"/>
      <c r="I176" s="70"/>
      <c r="J176" s="70"/>
      <c r="K176" s="70"/>
      <c r="L176" s="21"/>
      <c r="M176" s="6"/>
    </row>
    <row r="177" spans="1:13" x14ac:dyDescent="0.25">
      <c r="A177" s="20"/>
      <c r="B177" s="21"/>
      <c r="C177" s="6"/>
      <c r="D177" s="6"/>
      <c r="E177" s="6"/>
      <c r="F177" s="6"/>
      <c r="G177" s="6"/>
      <c r="H177" s="6"/>
      <c r="I177" s="70"/>
      <c r="J177" s="70"/>
      <c r="K177" s="70"/>
      <c r="L177" s="21"/>
      <c r="M177" s="6"/>
    </row>
    <row r="178" spans="1:13" x14ac:dyDescent="0.25">
      <c r="A178" s="20"/>
      <c r="B178" s="21"/>
      <c r="C178" s="6"/>
      <c r="D178" s="6"/>
      <c r="E178" s="6"/>
      <c r="F178" s="6"/>
      <c r="G178" s="6"/>
      <c r="H178" s="6"/>
      <c r="I178" s="70"/>
      <c r="J178" s="70"/>
      <c r="K178" s="70"/>
      <c r="L178" s="21"/>
      <c r="M178" s="6"/>
    </row>
    <row r="179" spans="1:13" x14ac:dyDescent="0.25">
      <c r="A179" s="20"/>
      <c r="B179" s="21"/>
      <c r="C179" s="6"/>
      <c r="D179" s="6"/>
      <c r="E179" s="6"/>
      <c r="F179" s="6"/>
      <c r="G179" s="6"/>
      <c r="H179" s="6"/>
      <c r="I179" s="70"/>
      <c r="J179" s="70"/>
      <c r="K179" s="70"/>
      <c r="L179" s="21"/>
      <c r="M179" s="6"/>
    </row>
    <row r="180" spans="1:13" x14ac:dyDescent="0.25">
      <c r="A180" s="20"/>
      <c r="B180" s="21"/>
      <c r="C180" s="6"/>
      <c r="D180" s="6"/>
      <c r="E180" s="6"/>
      <c r="F180" s="6"/>
      <c r="G180" s="6"/>
      <c r="H180" s="6"/>
      <c r="I180" s="70"/>
      <c r="J180" s="70"/>
      <c r="K180" s="70"/>
      <c r="L180" s="21"/>
      <c r="M180" s="6"/>
    </row>
    <row r="181" spans="1:13" x14ac:dyDescent="0.25">
      <c r="A181" s="20"/>
      <c r="B181" s="21"/>
      <c r="C181" s="6"/>
      <c r="D181" s="6"/>
      <c r="E181" s="6"/>
      <c r="F181" s="6"/>
      <c r="G181" s="6"/>
      <c r="H181" s="6"/>
      <c r="I181" s="70"/>
      <c r="J181" s="70"/>
      <c r="K181" s="70"/>
      <c r="L181" s="21"/>
      <c r="M181" s="6"/>
    </row>
    <row r="182" spans="1:13" x14ac:dyDescent="0.25">
      <c r="A182" s="20"/>
      <c r="B182" s="21"/>
      <c r="C182" s="6"/>
      <c r="D182" s="6"/>
      <c r="E182" s="6"/>
      <c r="F182" s="6"/>
      <c r="G182" s="6"/>
      <c r="H182" s="6"/>
      <c r="I182" s="70"/>
      <c r="J182" s="70"/>
      <c r="K182" s="70"/>
      <c r="L182" s="21"/>
      <c r="M182" s="6"/>
    </row>
    <row r="183" spans="1:13" x14ac:dyDescent="0.25">
      <c r="A183" s="20"/>
      <c r="B183" s="21"/>
      <c r="C183" s="6"/>
      <c r="D183" s="6"/>
      <c r="E183" s="6"/>
      <c r="F183" s="6"/>
      <c r="G183" s="6"/>
      <c r="H183" s="6"/>
      <c r="I183" s="70"/>
      <c r="J183" s="70"/>
      <c r="K183" s="70"/>
      <c r="L183" s="21"/>
      <c r="M183" s="6"/>
    </row>
    <row r="184" spans="1:13" x14ac:dyDescent="0.25">
      <c r="A184" s="20"/>
      <c r="B184" s="21"/>
      <c r="C184" s="6"/>
      <c r="D184" s="6"/>
      <c r="E184" s="6"/>
      <c r="F184" s="6"/>
      <c r="G184" s="6"/>
      <c r="H184" s="6"/>
      <c r="I184" s="70"/>
      <c r="J184" s="70"/>
      <c r="K184" s="70"/>
      <c r="L184" s="21"/>
      <c r="M184" s="6"/>
    </row>
    <row r="185" spans="1:13" x14ac:dyDescent="0.25">
      <c r="A185" s="20"/>
      <c r="B185" s="21"/>
      <c r="C185" s="6"/>
      <c r="D185" s="6"/>
      <c r="E185" s="6"/>
      <c r="F185" s="6"/>
      <c r="G185" s="6"/>
      <c r="H185" s="6"/>
      <c r="I185" s="70"/>
      <c r="J185" s="70"/>
      <c r="K185" s="70"/>
      <c r="L185" s="21"/>
      <c r="M185" s="6"/>
    </row>
    <row r="186" spans="1:13" x14ac:dyDescent="0.25">
      <c r="A186" s="20"/>
      <c r="B186" s="21"/>
      <c r="C186" s="6"/>
      <c r="D186" s="6"/>
      <c r="E186" s="6"/>
      <c r="F186" s="6"/>
      <c r="G186" s="6"/>
      <c r="H186" s="6"/>
      <c r="I186" s="70"/>
      <c r="J186" s="70"/>
      <c r="K186" s="70"/>
      <c r="L186" s="21"/>
      <c r="M186" s="6"/>
    </row>
    <row r="187" spans="1:13" x14ac:dyDescent="0.25">
      <c r="A187" s="20"/>
      <c r="B187" s="21"/>
      <c r="C187" s="6"/>
      <c r="D187" s="6"/>
      <c r="E187" s="6"/>
      <c r="F187" s="6"/>
      <c r="G187" s="6"/>
      <c r="H187" s="6"/>
      <c r="I187" s="70"/>
      <c r="J187" s="70"/>
      <c r="K187" s="70"/>
      <c r="L187" s="21"/>
      <c r="M187" s="6"/>
    </row>
    <row r="188" spans="1:13" x14ac:dyDescent="0.25">
      <c r="A188" s="20"/>
      <c r="B188" s="21"/>
      <c r="C188" s="6"/>
      <c r="D188" s="6"/>
      <c r="E188" s="6"/>
      <c r="F188" s="6"/>
      <c r="G188" s="6"/>
      <c r="H188" s="6"/>
      <c r="I188" s="70"/>
      <c r="J188" s="70"/>
      <c r="K188" s="70"/>
      <c r="L188" s="21"/>
      <c r="M188" s="6"/>
    </row>
    <row r="189" spans="1:13" x14ac:dyDescent="0.25">
      <c r="A189" s="20"/>
      <c r="B189" s="21"/>
      <c r="C189" s="6"/>
      <c r="D189" s="6"/>
      <c r="E189" s="6"/>
      <c r="F189" s="6"/>
      <c r="G189" s="6"/>
      <c r="H189" s="6"/>
      <c r="I189" s="70"/>
      <c r="J189" s="70"/>
      <c r="K189" s="70"/>
      <c r="L189" s="21"/>
      <c r="M189" s="6"/>
    </row>
    <row r="190" spans="1:13" x14ac:dyDescent="0.25">
      <c r="A190" s="20"/>
      <c r="B190" s="21"/>
      <c r="C190" s="6"/>
      <c r="D190" s="6"/>
      <c r="E190" s="6"/>
      <c r="F190" s="6"/>
      <c r="G190" s="6"/>
      <c r="H190" s="6"/>
      <c r="I190" s="70"/>
      <c r="J190" s="70"/>
      <c r="K190" s="70"/>
      <c r="L190" s="21"/>
      <c r="M190" s="6"/>
    </row>
    <row r="191" spans="1:13" x14ac:dyDescent="0.25">
      <c r="A191" s="20"/>
      <c r="B191" s="21"/>
      <c r="C191" s="6"/>
      <c r="D191" s="6"/>
      <c r="E191" s="6"/>
      <c r="F191" s="6"/>
      <c r="G191" s="6"/>
      <c r="H191" s="6"/>
      <c r="I191" s="70"/>
      <c r="J191" s="70"/>
      <c r="K191" s="70"/>
      <c r="L191" s="21"/>
      <c r="M191" s="6"/>
    </row>
    <row r="192" spans="1:13" x14ac:dyDescent="0.25">
      <c r="A192" s="20"/>
      <c r="B192" s="21"/>
      <c r="C192" s="6"/>
      <c r="D192" s="6"/>
      <c r="E192" s="6"/>
      <c r="F192" s="6"/>
      <c r="G192" s="6"/>
      <c r="H192" s="6"/>
      <c r="I192" s="70"/>
      <c r="J192" s="70"/>
      <c r="K192" s="70"/>
      <c r="L192" s="21"/>
      <c r="M192" s="6"/>
    </row>
    <row r="193" spans="1:13" x14ac:dyDescent="0.25">
      <c r="A193" s="20"/>
      <c r="B193" s="21"/>
      <c r="C193" s="6"/>
      <c r="D193" s="6"/>
      <c r="E193" s="6"/>
      <c r="F193" s="6"/>
      <c r="G193" s="6"/>
      <c r="H193" s="6"/>
      <c r="I193" s="70"/>
      <c r="J193" s="70"/>
      <c r="K193" s="70"/>
      <c r="L193" s="21"/>
      <c r="M193" s="6"/>
    </row>
    <row r="194" spans="1:13" x14ac:dyDescent="0.25">
      <c r="A194" s="20"/>
      <c r="B194" s="21"/>
      <c r="C194" s="6"/>
      <c r="D194" s="6"/>
      <c r="E194" s="6"/>
      <c r="F194" s="6"/>
      <c r="G194" s="6"/>
      <c r="H194" s="6"/>
      <c r="I194" s="70"/>
      <c r="J194" s="70"/>
      <c r="K194" s="70"/>
      <c r="L194" s="21"/>
      <c r="M194" s="6"/>
    </row>
    <row r="195" spans="1:13" x14ac:dyDescent="0.25">
      <c r="A195" s="20"/>
      <c r="B195" s="21"/>
      <c r="C195" s="6"/>
      <c r="D195" s="6"/>
      <c r="E195" s="6"/>
      <c r="F195" s="6"/>
      <c r="G195" s="6"/>
      <c r="H195" s="6"/>
      <c r="I195" s="70"/>
      <c r="J195" s="70"/>
      <c r="K195" s="70"/>
      <c r="L195" s="21"/>
      <c r="M195" s="6"/>
    </row>
    <row r="196" spans="1:13" x14ac:dyDescent="0.25">
      <c r="A196" s="20"/>
      <c r="B196" s="21"/>
      <c r="C196" s="6"/>
      <c r="D196" s="6"/>
      <c r="E196" s="6"/>
      <c r="F196" s="6"/>
      <c r="G196" s="6"/>
      <c r="H196" s="6"/>
      <c r="I196" s="70"/>
      <c r="J196" s="70"/>
      <c r="K196" s="70"/>
      <c r="L196" s="21"/>
      <c r="M196" s="6"/>
    </row>
    <row r="197" spans="1:13" x14ac:dyDescent="0.25">
      <c r="A197" s="20"/>
      <c r="B197" s="21"/>
      <c r="C197" s="6"/>
      <c r="D197" s="6"/>
      <c r="E197" s="6"/>
      <c r="F197" s="6"/>
      <c r="G197" s="6"/>
      <c r="H197" s="6"/>
      <c r="I197" s="70"/>
      <c r="J197" s="70"/>
      <c r="K197" s="70"/>
      <c r="L197" s="21"/>
      <c r="M197" s="6"/>
    </row>
    <row r="198" spans="1:13" x14ac:dyDescent="0.25">
      <c r="A198" s="20"/>
      <c r="B198" s="21"/>
      <c r="C198" s="6"/>
      <c r="D198" s="6"/>
      <c r="E198" s="6"/>
      <c r="F198" s="6"/>
      <c r="G198" s="6"/>
      <c r="H198" s="6"/>
      <c r="I198" s="70"/>
      <c r="J198" s="70"/>
      <c r="K198" s="70"/>
      <c r="L198" s="21"/>
      <c r="M198" s="6"/>
    </row>
    <row r="199" spans="1:13" x14ac:dyDescent="0.25">
      <c r="A199" s="20"/>
      <c r="B199" s="21"/>
      <c r="C199" s="6"/>
      <c r="D199" s="6"/>
      <c r="E199" s="6"/>
      <c r="F199" s="6"/>
      <c r="G199" s="6"/>
      <c r="H199" s="6"/>
      <c r="I199" s="70"/>
      <c r="J199" s="70"/>
      <c r="K199" s="70"/>
      <c r="L199" s="21"/>
      <c r="M199" s="6"/>
    </row>
    <row r="200" spans="1:13" x14ac:dyDescent="0.25">
      <c r="A200" s="20"/>
      <c r="B200" s="21"/>
      <c r="C200" s="6"/>
      <c r="D200" s="6"/>
      <c r="E200" s="6"/>
      <c r="F200" s="6"/>
      <c r="G200" s="6"/>
      <c r="H200" s="6"/>
      <c r="I200" s="70"/>
      <c r="J200" s="70"/>
      <c r="K200" s="70"/>
      <c r="L200" s="21"/>
      <c r="M200" s="6"/>
    </row>
    <row r="201" spans="1:13" x14ac:dyDescent="0.25">
      <c r="A201" s="20"/>
      <c r="B201" s="21"/>
      <c r="C201" s="6"/>
      <c r="D201" s="6"/>
      <c r="E201" s="6"/>
      <c r="F201" s="6"/>
      <c r="G201" s="6"/>
      <c r="H201" s="6"/>
      <c r="I201" s="70"/>
      <c r="J201" s="70"/>
      <c r="K201" s="70"/>
      <c r="L201" s="21"/>
      <c r="M201" s="6"/>
    </row>
    <row r="202" spans="1:13" x14ac:dyDescent="0.25">
      <c r="A202" s="20"/>
      <c r="B202" s="21"/>
      <c r="C202" s="6"/>
      <c r="D202" s="6"/>
      <c r="E202" s="6"/>
      <c r="F202" s="6"/>
      <c r="G202" s="6"/>
      <c r="H202" s="6"/>
      <c r="I202" s="70"/>
      <c r="J202" s="70"/>
      <c r="K202" s="70"/>
      <c r="L202" s="21"/>
      <c r="M202" s="6"/>
    </row>
    <row r="203" spans="1:13" x14ac:dyDescent="0.25">
      <c r="A203" s="20"/>
      <c r="B203" s="21"/>
      <c r="C203" s="6"/>
      <c r="D203" s="6"/>
      <c r="E203" s="6"/>
      <c r="F203" s="6"/>
      <c r="G203" s="6"/>
      <c r="H203" s="6"/>
      <c r="I203" s="70"/>
      <c r="J203" s="70"/>
      <c r="K203" s="70"/>
      <c r="L203" s="21"/>
      <c r="M203" s="6"/>
    </row>
    <row r="204" spans="1:13" x14ac:dyDescent="0.25">
      <c r="A204" s="20"/>
      <c r="B204" s="21"/>
      <c r="C204" s="6"/>
      <c r="D204" s="6"/>
      <c r="E204" s="6"/>
      <c r="F204" s="6"/>
      <c r="G204" s="6"/>
      <c r="H204" s="6"/>
      <c r="I204" s="70"/>
      <c r="J204" s="70"/>
      <c r="K204" s="70"/>
      <c r="L204" s="21"/>
      <c r="M204" s="6"/>
    </row>
    <row r="205" spans="1:13" x14ac:dyDescent="0.25">
      <c r="A205" s="20"/>
      <c r="B205" s="21"/>
      <c r="C205" s="6"/>
      <c r="D205" s="6"/>
      <c r="E205" s="6"/>
      <c r="F205" s="6"/>
      <c r="G205" s="6"/>
      <c r="H205" s="6"/>
      <c r="I205" s="70"/>
      <c r="J205" s="70"/>
      <c r="K205" s="70"/>
      <c r="L205" s="21"/>
      <c r="M205" s="6"/>
    </row>
    <row r="206" spans="1:13" x14ac:dyDescent="0.25">
      <c r="A206" s="20"/>
      <c r="B206" s="21"/>
      <c r="C206" s="6"/>
      <c r="D206" s="6"/>
      <c r="E206" s="6"/>
      <c r="F206" s="6"/>
      <c r="G206" s="6"/>
      <c r="H206" s="6"/>
      <c r="I206" s="70"/>
      <c r="J206" s="70"/>
      <c r="K206" s="70"/>
      <c r="L206" s="21"/>
      <c r="M206" s="6"/>
    </row>
    <row r="207" spans="1:13" x14ac:dyDescent="0.25">
      <c r="A207" s="20"/>
      <c r="B207" s="21"/>
      <c r="C207" s="6"/>
      <c r="D207" s="6"/>
      <c r="E207" s="6"/>
      <c r="F207" s="6"/>
      <c r="G207" s="6"/>
      <c r="H207" s="6"/>
      <c r="I207" s="70"/>
      <c r="J207" s="70"/>
      <c r="K207" s="70"/>
      <c r="L207" s="21"/>
      <c r="M207" s="6"/>
    </row>
    <row r="208" spans="1:13" x14ac:dyDescent="0.25">
      <c r="A208" s="20"/>
      <c r="B208" s="21"/>
      <c r="C208" s="6"/>
      <c r="D208" s="6"/>
      <c r="E208" s="6"/>
      <c r="F208" s="6"/>
      <c r="G208" s="6"/>
      <c r="H208" s="6"/>
      <c r="I208" s="70"/>
      <c r="J208" s="70"/>
      <c r="K208" s="70"/>
      <c r="L208" s="21"/>
      <c r="M208" s="6"/>
    </row>
    <row r="209" spans="1:13" x14ac:dyDescent="0.25">
      <c r="A209" s="20"/>
      <c r="B209" s="21"/>
      <c r="C209" s="6"/>
      <c r="D209" s="6"/>
      <c r="E209" s="6"/>
      <c r="F209" s="6"/>
      <c r="G209" s="6"/>
      <c r="H209" s="6"/>
      <c r="I209" s="70"/>
      <c r="J209" s="70"/>
      <c r="K209" s="70"/>
      <c r="L209" s="21"/>
      <c r="M209" s="6"/>
    </row>
    <row r="210" spans="1:13" x14ac:dyDescent="0.25">
      <c r="A210" s="20"/>
      <c r="B210" s="21"/>
      <c r="C210" s="6"/>
      <c r="D210" s="6"/>
      <c r="E210" s="6"/>
      <c r="F210" s="6"/>
      <c r="G210" s="6"/>
      <c r="H210" s="6"/>
      <c r="I210" s="70"/>
      <c r="J210" s="70"/>
      <c r="K210" s="70"/>
      <c r="L210" s="21"/>
      <c r="M210" s="6"/>
    </row>
    <row r="211" spans="1:13" x14ac:dyDescent="0.25">
      <c r="A211" s="20"/>
      <c r="B211" s="21"/>
      <c r="C211" s="6"/>
      <c r="D211" s="6"/>
      <c r="E211" s="6"/>
      <c r="F211" s="6"/>
      <c r="G211" s="6"/>
      <c r="H211" s="6"/>
      <c r="I211" s="70"/>
      <c r="J211" s="70"/>
      <c r="K211" s="70"/>
      <c r="L211" s="21"/>
      <c r="M211" s="6"/>
    </row>
    <row r="212" spans="1:13" x14ac:dyDescent="0.25">
      <c r="A212" s="20"/>
      <c r="B212" s="21"/>
      <c r="C212" s="6"/>
      <c r="D212" s="6"/>
      <c r="E212" s="6"/>
      <c r="F212" s="6"/>
      <c r="G212" s="6"/>
      <c r="H212" s="6"/>
      <c r="I212" s="70"/>
      <c r="J212" s="70"/>
      <c r="K212" s="70"/>
      <c r="L212" s="21"/>
      <c r="M212" s="6"/>
    </row>
    <row r="213" spans="1:13" x14ac:dyDescent="0.25">
      <c r="A213" s="20"/>
      <c r="B213" s="21"/>
      <c r="C213" s="6"/>
      <c r="D213" s="6"/>
      <c r="E213" s="6"/>
      <c r="F213" s="6"/>
      <c r="G213" s="6"/>
      <c r="H213" s="6"/>
      <c r="I213" s="70"/>
      <c r="J213" s="70"/>
      <c r="K213" s="70"/>
      <c r="L213" s="21"/>
      <c r="M213" s="6"/>
    </row>
    <row r="214" spans="1:13" x14ac:dyDescent="0.25">
      <c r="A214" s="20"/>
      <c r="B214" s="21"/>
      <c r="C214" s="6"/>
      <c r="D214" s="6"/>
      <c r="E214" s="6"/>
      <c r="F214" s="6"/>
      <c r="G214" s="6"/>
      <c r="H214" s="6"/>
      <c r="I214" s="70"/>
      <c r="J214" s="70"/>
      <c r="K214" s="70"/>
      <c r="L214" s="21"/>
      <c r="M214" s="6"/>
    </row>
    <row r="215" spans="1:13" x14ac:dyDescent="0.25">
      <c r="A215" s="20"/>
      <c r="B215" s="21"/>
      <c r="C215" s="6"/>
      <c r="D215" s="6"/>
      <c r="E215" s="6"/>
      <c r="F215" s="6"/>
      <c r="G215" s="6"/>
      <c r="H215" s="6"/>
      <c r="I215" s="70"/>
      <c r="J215" s="70"/>
      <c r="K215" s="70"/>
      <c r="L215" s="21"/>
      <c r="M215" s="6"/>
    </row>
    <row r="216" spans="1:13" x14ac:dyDescent="0.25">
      <c r="A216" s="20"/>
      <c r="B216" s="21"/>
      <c r="C216" s="6"/>
      <c r="D216" s="6"/>
      <c r="E216" s="6"/>
      <c r="F216" s="6"/>
      <c r="G216" s="6"/>
      <c r="H216" s="6"/>
      <c r="I216" s="70"/>
      <c r="J216" s="70"/>
      <c r="K216" s="70"/>
      <c r="L216" s="21"/>
      <c r="M216" s="6"/>
    </row>
    <row r="217" spans="1:13" x14ac:dyDescent="0.25">
      <c r="A217" s="20"/>
      <c r="B217" s="21"/>
      <c r="C217" s="6"/>
      <c r="D217" s="6"/>
      <c r="E217" s="6"/>
      <c r="F217" s="6"/>
      <c r="G217" s="6"/>
      <c r="H217" s="6"/>
      <c r="I217" s="70"/>
      <c r="J217" s="70"/>
      <c r="K217" s="70"/>
      <c r="L217" s="21"/>
      <c r="M217" s="6"/>
    </row>
    <row r="218" spans="1:13" x14ac:dyDescent="0.25">
      <c r="A218" s="20"/>
      <c r="B218" s="21"/>
      <c r="C218" s="6"/>
      <c r="D218" s="6"/>
      <c r="E218" s="6"/>
      <c r="F218" s="6"/>
      <c r="G218" s="6"/>
      <c r="H218" s="6"/>
      <c r="I218" s="70"/>
      <c r="J218" s="70"/>
      <c r="K218" s="70"/>
      <c r="L218" s="21"/>
      <c r="M218" s="6"/>
    </row>
    <row r="219" spans="1:13" x14ac:dyDescent="0.25">
      <c r="A219" s="20"/>
      <c r="B219" s="21"/>
      <c r="C219" s="6"/>
      <c r="D219" s="6"/>
      <c r="E219" s="6"/>
      <c r="F219" s="6"/>
      <c r="G219" s="6"/>
      <c r="H219" s="6"/>
      <c r="I219" s="70"/>
      <c r="J219" s="70"/>
      <c r="K219" s="70"/>
      <c r="L219" s="21"/>
      <c r="M219" s="6"/>
    </row>
    <row r="220" spans="1:13" x14ac:dyDescent="0.25">
      <c r="A220" s="20"/>
      <c r="B220" s="21"/>
      <c r="C220" s="6"/>
      <c r="D220" s="6"/>
      <c r="E220" s="6"/>
      <c r="F220" s="6"/>
      <c r="G220" s="6"/>
      <c r="H220" s="6"/>
      <c r="I220" s="70"/>
      <c r="J220" s="70"/>
      <c r="K220" s="70"/>
      <c r="L220" s="21"/>
      <c r="M220" s="6"/>
    </row>
    <row r="221" spans="1:13" x14ac:dyDescent="0.25">
      <c r="A221" s="20"/>
      <c r="B221" s="21"/>
      <c r="C221" s="6"/>
      <c r="D221" s="6"/>
      <c r="E221" s="6"/>
      <c r="F221" s="6"/>
      <c r="G221" s="6"/>
      <c r="H221" s="6"/>
      <c r="I221" s="70"/>
      <c r="J221" s="70"/>
      <c r="K221" s="70"/>
      <c r="L221" s="21"/>
      <c r="M221" s="6"/>
    </row>
    <row r="222" spans="1:13" x14ac:dyDescent="0.25">
      <c r="A222" s="20"/>
      <c r="B222" s="21"/>
      <c r="C222" s="6"/>
      <c r="D222" s="6"/>
      <c r="E222" s="6"/>
      <c r="F222" s="6"/>
      <c r="G222" s="6"/>
      <c r="H222" s="6"/>
      <c r="I222" s="70"/>
      <c r="J222" s="70"/>
      <c r="K222" s="70"/>
      <c r="L222" s="21"/>
      <c r="M222" s="6"/>
    </row>
    <row r="223" spans="1:13" x14ac:dyDescent="0.25">
      <c r="A223" s="20"/>
      <c r="B223" s="21"/>
      <c r="C223" s="6"/>
      <c r="D223" s="6"/>
      <c r="E223" s="6"/>
      <c r="F223" s="6"/>
      <c r="G223" s="6"/>
      <c r="H223" s="6"/>
      <c r="I223" s="70"/>
      <c r="J223" s="70"/>
      <c r="K223" s="70"/>
      <c r="L223" s="21"/>
      <c r="M223" s="6"/>
    </row>
    <row r="224" spans="1:13" x14ac:dyDescent="0.25">
      <c r="A224" s="20"/>
      <c r="B224" s="21"/>
      <c r="C224" s="6"/>
      <c r="D224" s="6"/>
      <c r="E224" s="6"/>
      <c r="F224" s="6"/>
      <c r="G224" s="6"/>
      <c r="H224" s="6"/>
      <c r="I224" s="70"/>
      <c r="J224" s="70"/>
      <c r="K224" s="70"/>
      <c r="L224" s="21"/>
      <c r="M224" s="6"/>
    </row>
    <row r="225" spans="1:13" x14ac:dyDescent="0.25">
      <c r="A225" s="20"/>
      <c r="B225" s="21"/>
      <c r="C225" s="6"/>
      <c r="D225" s="6"/>
      <c r="E225" s="6"/>
      <c r="F225" s="6"/>
      <c r="G225" s="6"/>
      <c r="H225" s="6"/>
      <c r="I225" s="70"/>
      <c r="J225" s="70"/>
      <c r="K225" s="70"/>
      <c r="L225" s="21"/>
      <c r="M225" s="6"/>
    </row>
    <row r="226" spans="1:13" x14ac:dyDescent="0.25">
      <c r="A226" s="20"/>
      <c r="B226" s="21"/>
      <c r="C226" s="6"/>
      <c r="D226" s="6"/>
      <c r="E226" s="6"/>
      <c r="F226" s="6"/>
      <c r="G226" s="6"/>
      <c r="H226" s="6"/>
      <c r="I226" s="70"/>
      <c r="J226" s="70"/>
      <c r="K226" s="70"/>
      <c r="L226" s="21"/>
      <c r="M226" s="6"/>
    </row>
    <row r="227" spans="1:13" x14ac:dyDescent="0.25">
      <c r="A227" s="20"/>
      <c r="B227" s="21"/>
      <c r="C227" s="6"/>
      <c r="D227" s="6"/>
      <c r="E227" s="6"/>
      <c r="F227" s="6"/>
      <c r="G227" s="6"/>
      <c r="H227" s="6"/>
      <c r="I227" s="70"/>
      <c r="J227" s="70"/>
      <c r="K227" s="70"/>
      <c r="L227" s="21"/>
      <c r="M227" s="6"/>
    </row>
    <row r="228" spans="1:13" x14ac:dyDescent="0.25">
      <c r="A228" s="20"/>
      <c r="B228" s="21"/>
      <c r="C228" s="6"/>
      <c r="D228" s="6"/>
      <c r="E228" s="6"/>
      <c r="F228" s="6"/>
      <c r="G228" s="6"/>
      <c r="H228" s="6"/>
      <c r="I228" s="70"/>
      <c r="J228" s="70"/>
      <c r="K228" s="70"/>
      <c r="L228" s="21"/>
      <c r="M228" s="6"/>
    </row>
    <row r="229" spans="1:13" x14ac:dyDescent="0.25">
      <c r="A229" s="20"/>
      <c r="B229" s="21"/>
      <c r="C229" s="6"/>
      <c r="D229" s="6"/>
      <c r="E229" s="6"/>
      <c r="F229" s="6"/>
      <c r="G229" s="6"/>
      <c r="H229" s="6"/>
      <c r="I229" s="70"/>
      <c r="J229" s="70"/>
      <c r="K229" s="70"/>
      <c r="L229" s="21"/>
      <c r="M229" s="6"/>
    </row>
    <row r="230" spans="1:13" x14ac:dyDescent="0.25">
      <c r="A230" s="20"/>
      <c r="B230" s="21"/>
      <c r="C230" s="6"/>
      <c r="D230" s="6"/>
      <c r="E230" s="6"/>
      <c r="F230" s="6"/>
      <c r="G230" s="6"/>
      <c r="H230" s="6"/>
      <c r="I230" s="70"/>
      <c r="J230" s="70"/>
      <c r="K230" s="70"/>
      <c r="L230" s="21"/>
      <c r="M230" s="6"/>
    </row>
    <row r="231" spans="1:13" x14ac:dyDescent="0.25">
      <c r="A231" s="20"/>
      <c r="B231" s="21"/>
      <c r="C231" s="6"/>
      <c r="D231" s="6"/>
      <c r="E231" s="6"/>
      <c r="F231" s="6"/>
      <c r="G231" s="6"/>
      <c r="H231" s="6"/>
      <c r="I231" s="70"/>
      <c r="J231" s="70"/>
      <c r="K231" s="70"/>
      <c r="L231" s="21"/>
      <c r="M231" s="6"/>
    </row>
    <row r="232" spans="1:13" x14ac:dyDescent="0.25">
      <c r="A232" s="20"/>
      <c r="B232" s="21"/>
      <c r="C232" s="6"/>
      <c r="D232" s="6"/>
      <c r="E232" s="6"/>
      <c r="F232" s="6"/>
      <c r="G232" s="6"/>
      <c r="H232" s="6"/>
      <c r="I232" s="70"/>
      <c r="J232" s="70"/>
      <c r="K232" s="70"/>
      <c r="L232" s="21"/>
      <c r="M232" s="6"/>
    </row>
    <row r="233" spans="1:13" x14ac:dyDescent="0.25">
      <c r="A233" s="20"/>
      <c r="B233" s="21"/>
      <c r="C233" s="6"/>
      <c r="D233" s="6"/>
      <c r="E233" s="6"/>
      <c r="F233" s="6"/>
      <c r="G233" s="6"/>
      <c r="H233" s="6"/>
      <c r="I233" s="70"/>
      <c r="J233" s="70"/>
      <c r="K233" s="70"/>
      <c r="L233" s="21"/>
      <c r="M233" s="6"/>
    </row>
    <row r="234" spans="1:13" x14ac:dyDescent="0.25">
      <c r="A234" s="20"/>
      <c r="B234" s="21"/>
      <c r="C234" s="6"/>
      <c r="D234" s="6"/>
      <c r="E234" s="6"/>
      <c r="F234" s="6"/>
      <c r="G234" s="6"/>
      <c r="H234" s="6"/>
      <c r="I234" s="70"/>
      <c r="J234" s="70"/>
      <c r="K234" s="70"/>
      <c r="L234" s="21"/>
      <c r="M234" s="6"/>
    </row>
    <row r="235" spans="1:13" x14ac:dyDescent="0.25">
      <c r="A235" s="20"/>
      <c r="B235" s="21"/>
      <c r="C235" s="6"/>
      <c r="D235" s="6"/>
      <c r="E235" s="6"/>
      <c r="F235" s="6"/>
      <c r="G235" s="6"/>
      <c r="H235" s="6"/>
      <c r="I235" s="70"/>
      <c r="J235" s="70"/>
      <c r="K235" s="70"/>
      <c r="L235" s="21"/>
      <c r="M235" s="6"/>
    </row>
    <row r="236" spans="1:13" x14ac:dyDescent="0.25">
      <c r="A236" s="20"/>
      <c r="B236" s="21"/>
      <c r="C236" s="6"/>
      <c r="D236" s="6"/>
      <c r="E236" s="6"/>
      <c r="F236" s="6"/>
      <c r="G236" s="6"/>
      <c r="H236" s="6"/>
      <c r="I236" s="70"/>
      <c r="J236" s="70"/>
      <c r="K236" s="70"/>
      <c r="L236" s="21"/>
      <c r="M236" s="6"/>
    </row>
    <row r="237" spans="1:13" x14ac:dyDescent="0.25">
      <c r="A237" s="20"/>
      <c r="B237" s="21"/>
      <c r="C237" s="6"/>
      <c r="D237" s="6"/>
      <c r="E237" s="6"/>
      <c r="F237" s="6"/>
      <c r="G237" s="6"/>
      <c r="H237" s="6"/>
      <c r="I237" s="70"/>
      <c r="J237" s="70"/>
      <c r="K237" s="70"/>
      <c r="L237" s="21"/>
      <c r="M237" s="6"/>
    </row>
    <row r="238" spans="1:13" x14ac:dyDescent="0.25">
      <c r="A238" s="20"/>
      <c r="B238" s="21"/>
      <c r="C238" s="6"/>
      <c r="D238" s="6"/>
      <c r="E238" s="6"/>
      <c r="F238" s="6"/>
      <c r="G238" s="6"/>
      <c r="H238" s="6"/>
      <c r="I238" s="70"/>
      <c r="J238" s="70"/>
      <c r="K238" s="70"/>
      <c r="L238" s="21"/>
      <c r="M238" s="6"/>
    </row>
    <row r="239" spans="1:13" x14ac:dyDescent="0.25">
      <c r="A239" s="20"/>
      <c r="B239" s="21"/>
      <c r="C239" s="6"/>
      <c r="D239" s="6"/>
      <c r="E239" s="6"/>
      <c r="F239" s="6"/>
      <c r="G239" s="6"/>
      <c r="H239" s="6"/>
      <c r="I239" s="70"/>
      <c r="J239" s="70"/>
      <c r="K239" s="70"/>
      <c r="L239" s="21"/>
      <c r="M239" s="6"/>
    </row>
    <row r="240" spans="1:13" x14ac:dyDescent="0.25">
      <c r="A240" s="20"/>
      <c r="B240" s="21"/>
      <c r="C240" s="6"/>
      <c r="D240" s="6"/>
      <c r="E240" s="6"/>
      <c r="F240" s="6"/>
      <c r="G240" s="6"/>
      <c r="H240" s="6"/>
      <c r="I240" s="70"/>
      <c r="J240" s="70"/>
      <c r="K240" s="70"/>
      <c r="L240" s="21"/>
      <c r="M240" s="6"/>
    </row>
    <row r="241" spans="1:13" x14ac:dyDescent="0.25">
      <c r="A241" s="20"/>
      <c r="B241" s="21"/>
      <c r="C241" s="6"/>
      <c r="D241" s="6"/>
      <c r="E241" s="6"/>
      <c r="F241" s="6"/>
      <c r="G241" s="6"/>
      <c r="H241" s="6"/>
      <c r="I241" s="70"/>
      <c r="J241" s="70"/>
      <c r="K241" s="70"/>
      <c r="L241" s="21"/>
      <c r="M241" s="6"/>
    </row>
    <row r="242" spans="1:13" x14ac:dyDescent="0.25">
      <c r="A242" s="20"/>
      <c r="B242" s="21"/>
      <c r="C242" s="6"/>
      <c r="D242" s="6"/>
      <c r="E242" s="6"/>
      <c r="F242" s="6"/>
      <c r="G242" s="6"/>
      <c r="H242" s="6"/>
      <c r="I242" s="70"/>
      <c r="J242" s="70"/>
      <c r="K242" s="70"/>
      <c r="L242" s="21"/>
      <c r="M242" s="6"/>
    </row>
    <row r="243" spans="1:13" x14ac:dyDescent="0.25">
      <c r="A243" s="20"/>
      <c r="B243" s="21"/>
      <c r="C243" s="6"/>
      <c r="D243" s="6"/>
      <c r="E243" s="6"/>
      <c r="F243" s="6"/>
      <c r="G243" s="6"/>
      <c r="H243" s="6"/>
      <c r="I243" s="70"/>
      <c r="J243" s="70"/>
      <c r="K243" s="70"/>
      <c r="L243" s="21"/>
      <c r="M243" s="6"/>
    </row>
    <row r="244" spans="1:13" x14ac:dyDescent="0.25">
      <c r="A244" s="20"/>
      <c r="B244" s="21"/>
      <c r="C244" s="6"/>
      <c r="D244" s="6"/>
      <c r="E244" s="6"/>
      <c r="F244" s="6"/>
      <c r="G244" s="6"/>
      <c r="H244" s="6"/>
      <c r="I244" s="70"/>
      <c r="J244" s="70"/>
      <c r="K244" s="70"/>
      <c r="L244" s="21"/>
      <c r="M244" s="6"/>
    </row>
    <row r="245" spans="1:13" x14ac:dyDescent="0.25">
      <c r="A245" s="20"/>
      <c r="B245" s="21"/>
      <c r="C245" s="6"/>
      <c r="D245" s="6"/>
      <c r="E245" s="6"/>
      <c r="F245" s="6"/>
      <c r="G245" s="6"/>
      <c r="H245" s="6"/>
      <c r="I245" s="70"/>
      <c r="J245" s="70"/>
      <c r="K245" s="70"/>
      <c r="L245" s="21"/>
      <c r="M245" s="6"/>
    </row>
    <row r="246" spans="1:13" x14ac:dyDescent="0.25">
      <c r="A246" s="20"/>
      <c r="B246" s="21"/>
      <c r="C246" s="6"/>
      <c r="D246" s="6"/>
      <c r="E246" s="6"/>
      <c r="F246" s="6"/>
      <c r="G246" s="6"/>
      <c r="H246" s="6"/>
      <c r="I246" s="70"/>
      <c r="J246" s="70"/>
      <c r="K246" s="70"/>
      <c r="L246" s="21"/>
      <c r="M246" s="6"/>
    </row>
    <row r="247" spans="1:13" x14ac:dyDescent="0.25">
      <c r="A247" s="20"/>
      <c r="B247" s="21"/>
      <c r="C247" s="6"/>
      <c r="D247" s="6"/>
      <c r="E247" s="6"/>
      <c r="F247" s="6"/>
      <c r="G247" s="6"/>
      <c r="H247" s="6"/>
      <c r="I247" s="70"/>
      <c r="J247" s="70"/>
      <c r="K247" s="70"/>
      <c r="L247" s="21"/>
      <c r="M247" s="6"/>
    </row>
    <row r="248" spans="1:13" x14ac:dyDescent="0.25">
      <c r="A248" s="20"/>
      <c r="B248" s="21"/>
      <c r="C248" s="6"/>
      <c r="D248" s="6"/>
      <c r="E248" s="6"/>
      <c r="F248" s="6"/>
      <c r="G248" s="6"/>
      <c r="H248" s="6"/>
      <c r="I248" s="70"/>
      <c r="J248" s="70"/>
      <c r="K248" s="70"/>
      <c r="L248" s="21"/>
      <c r="M248" s="6"/>
    </row>
    <row r="249" spans="1:13" x14ac:dyDescent="0.25">
      <c r="A249" s="20"/>
      <c r="B249" s="21"/>
      <c r="C249" s="6"/>
      <c r="D249" s="6"/>
      <c r="E249" s="6"/>
      <c r="F249" s="6"/>
      <c r="G249" s="6"/>
      <c r="H249" s="6"/>
      <c r="I249" s="70"/>
      <c r="J249" s="70"/>
      <c r="K249" s="70"/>
      <c r="L249" s="21"/>
      <c r="M249" s="6"/>
    </row>
    <row r="250" spans="1:13" x14ac:dyDescent="0.25">
      <c r="A250" s="20"/>
      <c r="B250" s="21"/>
      <c r="C250" s="6"/>
      <c r="D250" s="6"/>
      <c r="E250" s="6"/>
      <c r="F250" s="6"/>
      <c r="G250" s="6"/>
      <c r="H250" s="6"/>
      <c r="I250" s="70"/>
      <c r="J250" s="70"/>
      <c r="K250" s="70"/>
      <c r="L250" s="21"/>
      <c r="M250" s="6"/>
    </row>
    <row r="251" spans="1:13" x14ac:dyDescent="0.25">
      <c r="A251" s="20"/>
      <c r="B251" s="21"/>
      <c r="C251" s="6"/>
      <c r="D251" s="6"/>
      <c r="E251" s="6"/>
      <c r="F251" s="6"/>
      <c r="G251" s="6"/>
      <c r="H251" s="6"/>
      <c r="I251" s="70"/>
      <c r="J251" s="70"/>
      <c r="K251" s="70"/>
      <c r="L251" s="21"/>
      <c r="M251" s="6"/>
    </row>
    <row r="252" spans="1:13" x14ac:dyDescent="0.25">
      <c r="A252" s="20"/>
      <c r="B252" s="21"/>
      <c r="C252" s="6"/>
      <c r="D252" s="6"/>
      <c r="E252" s="6"/>
      <c r="F252" s="6"/>
      <c r="G252" s="6"/>
      <c r="H252" s="6"/>
      <c r="I252" s="70"/>
      <c r="J252" s="70"/>
      <c r="K252" s="70"/>
      <c r="L252" s="21"/>
      <c r="M252" s="6"/>
    </row>
    <row r="253" spans="1:13" x14ac:dyDescent="0.25">
      <c r="A253" s="20"/>
      <c r="B253" s="21"/>
      <c r="C253" s="6"/>
      <c r="D253" s="6"/>
      <c r="E253" s="6"/>
      <c r="F253" s="6"/>
      <c r="G253" s="6"/>
      <c r="H253" s="6"/>
      <c r="I253" s="70"/>
      <c r="J253" s="70"/>
      <c r="K253" s="70"/>
      <c r="L253" s="21"/>
      <c r="M253" s="6"/>
    </row>
    <row r="254" spans="1:13" x14ac:dyDescent="0.25">
      <c r="A254" s="20"/>
      <c r="B254" s="21"/>
      <c r="C254" s="6"/>
      <c r="D254" s="6"/>
      <c r="E254" s="6"/>
      <c r="F254" s="6"/>
      <c r="G254" s="6"/>
      <c r="H254" s="6"/>
      <c r="I254" s="70"/>
      <c r="J254" s="70"/>
      <c r="K254" s="70"/>
      <c r="L254" s="21"/>
      <c r="M254" s="6"/>
    </row>
    <row r="255" spans="1:13" x14ac:dyDescent="0.25">
      <c r="A255" s="20"/>
      <c r="B255" s="21"/>
      <c r="C255" s="6"/>
      <c r="D255" s="6"/>
      <c r="E255" s="6"/>
      <c r="F255" s="6"/>
      <c r="G255" s="6"/>
      <c r="H255" s="6"/>
      <c r="I255" s="70"/>
      <c r="J255" s="70"/>
      <c r="K255" s="70"/>
      <c r="L255" s="21"/>
      <c r="M255" s="6"/>
    </row>
    <row r="256" spans="1:13" x14ac:dyDescent="0.25">
      <c r="A256" s="20"/>
      <c r="B256" s="21"/>
      <c r="C256" s="6"/>
      <c r="D256" s="6"/>
      <c r="E256" s="6"/>
      <c r="F256" s="6"/>
      <c r="G256" s="6"/>
      <c r="H256" s="6"/>
      <c r="I256" s="70"/>
      <c r="J256" s="70"/>
      <c r="K256" s="70"/>
      <c r="L256" s="21"/>
      <c r="M256" s="6"/>
    </row>
    <row r="257" spans="1:13" x14ac:dyDescent="0.25">
      <c r="A257" s="20"/>
      <c r="B257" s="21"/>
      <c r="C257" s="6"/>
      <c r="D257" s="6"/>
      <c r="E257" s="6"/>
      <c r="F257" s="6"/>
      <c r="G257" s="6"/>
      <c r="H257" s="6"/>
      <c r="I257" s="70"/>
      <c r="J257" s="70"/>
      <c r="K257" s="70"/>
      <c r="L257" s="21"/>
      <c r="M257" s="6"/>
    </row>
    <row r="258" spans="1:13" x14ac:dyDescent="0.25">
      <c r="A258" s="20"/>
      <c r="B258" s="21"/>
      <c r="C258" s="6"/>
      <c r="D258" s="6"/>
      <c r="E258" s="6"/>
      <c r="F258" s="6"/>
      <c r="G258" s="6"/>
      <c r="H258" s="6"/>
      <c r="I258" s="70"/>
      <c r="J258" s="70"/>
      <c r="K258" s="70"/>
      <c r="L258" s="21"/>
      <c r="M258" s="6"/>
    </row>
    <row r="259" spans="1:13" x14ac:dyDescent="0.25">
      <c r="A259" s="20"/>
      <c r="B259" s="21"/>
      <c r="C259" s="6"/>
      <c r="D259" s="6"/>
      <c r="E259" s="6"/>
      <c r="F259" s="6"/>
      <c r="G259" s="6"/>
      <c r="H259" s="6"/>
      <c r="I259" s="70"/>
      <c r="J259" s="70"/>
      <c r="K259" s="70"/>
      <c r="L259" s="21"/>
      <c r="M259" s="6"/>
    </row>
    <row r="260" spans="1:13" x14ac:dyDescent="0.25">
      <c r="A260" s="20"/>
      <c r="B260" s="21"/>
      <c r="C260" s="6"/>
      <c r="D260" s="6"/>
      <c r="E260" s="6"/>
      <c r="F260" s="6"/>
      <c r="G260" s="6"/>
      <c r="H260" s="6"/>
      <c r="I260" s="70"/>
      <c r="J260" s="70"/>
      <c r="K260" s="70"/>
      <c r="L260" s="21"/>
      <c r="M260" s="6"/>
    </row>
    <row r="261" spans="1:13" x14ac:dyDescent="0.25">
      <c r="A261" s="20"/>
      <c r="B261" s="21"/>
      <c r="C261" s="6"/>
      <c r="D261" s="6"/>
      <c r="E261" s="6"/>
      <c r="F261" s="6"/>
      <c r="G261" s="6"/>
      <c r="H261" s="6"/>
      <c r="I261" s="70"/>
      <c r="J261" s="70"/>
      <c r="K261" s="70"/>
      <c r="L261" s="21"/>
      <c r="M261" s="6"/>
    </row>
    <row r="262" spans="1:13" x14ac:dyDescent="0.25">
      <c r="A262" s="20"/>
      <c r="B262" s="21"/>
      <c r="C262" s="6"/>
      <c r="D262" s="6"/>
      <c r="E262" s="6"/>
      <c r="F262" s="6"/>
      <c r="G262" s="6"/>
      <c r="H262" s="6"/>
      <c r="I262" s="70"/>
      <c r="J262" s="70"/>
      <c r="K262" s="70"/>
      <c r="L262" s="21"/>
      <c r="M262" s="6"/>
    </row>
    <row r="263" spans="1:13" x14ac:dyDescent="0.25">
      <c r="A263" s="20"/>
      <c r="B263" s="21"/>
      <c r="C263" s="6"/>
      <c r="D263" s="6"/>
      <c r="E263" s="6"/>
      <c r="F263" s="6"/>
      <c r="G263" s="6"/>
      <c r="H263" s="6"/>
      <c r="I263" s="70"/>
      <c r="J263" s="70"/>
      <c r="K263" s="70"/>
      <c r="L263" s="21"/>
      <c r="M263" s="6"/>
    </row>
    <row r="264" spans="1:13" x14ac:dyDescent="0.25">
      <c r="A264" s="20"/>
      <c r="B264" s="21"/>
      <c r="C264" s="6"/>
      <c r="D264" s="6"/>
      <c r="E264" s="6"/>
      <c r="F264" s="6"/>
      <c r="G264" s="6"/>
      <c r="H264" s="6"/>
      <c r="I264" s="70"/>
      <c r="J264" s="70"/>
      <c r="K264" s="70"/>
      <c r="L264" s="21"/>
      <c r="M264" s="6"/>
    </row>
    <row r="265" spans="1:13" x14ac:dyDescent="0.25">
      <c r="A265" s="20"/>
      <c r="B265" s="21"/>
      <c r="C265" s="6"/>
      <c r="D265" s="6"/>
      <c r="E265" s="6"/>
      <c r="F265" s="6"/>
      <c r="G265" s="6"/>
      <c r="H265" s="6"/>
      <c r="I265" s="70"/>
      <c r="J265" s="70"/>
      <c r="K265" s="70"/>
      <c r="L265" s="21"/>
      <c r="M265" s="6"/>
    </row>
    <row r="266" spans="1:13" x14ac:dyDescent="0.25">
      <c r="A266" s="20"/>
      <c r="B266" s="21"/>
      <c r="C266" s="6"/>
      <c r="D266" s="6"/>
      <c r="E266" s="6"/>
      <c r="F266" s="6"/>
      <c r="G266" s="6"/>
      <c r="H266" s="6"/>
      <c r="I266" s="70"/>
      <c r="J266" s="70"/>
      <c r="K266" s="70"/>
      <c r="L266" s="21"/>
      <c r="M266" s="6"/>
    </row>
    <row r="267" spans="1:13" x14ac:dyDescent="0.25">
      <c r="A267" s="20"/>
      <c r="B267" s="21"/>
      <c r="C267" s="6"/>
      <c r="D267" s="6"/>
      <c r="E267" s="6"/>
      <c r="F267" s="6"/>
      <c r="G267" s="6"/>
      <c r="H267" s="6"/>
      <c r="I267" s="70"/>
      <c r="J267" s="70"/>
      <c r="K267" s="70"/>
      <c r="L267" s="21"/>
      <c r="M267" s="6"/>
    </row>
    <row r="268" spans="1:13" x14ac:dyDescent="0.25">
      <c r="A268" s="20"/>
      <c r="B268" s="21"/>
      <c r="C268" s="6"/>
      <c r="D268" s="6"/>
      <c r="E268" s="6"/>
      <c r="F268" s="6"/>
      <c r="G268" s="6"/>
      <c r="H268" s="6"/>
      <c r="I268" s="70"/>
      <c r="J268" s="70"/>
      <c r="K268" s="70"/>
      <c r="L268" s="21"/>
      <c r="M268" s="6"/>
    </row>
    <row r="269" spans="1:13" x14ac:dyDescent="0.25">
      <c r="A269" s="20"/>
      <c r="B269" s="21"/>
      <c r="C269" s="6"/>
      <c r="D269" s="6"/>
      <c r="E269" s="6"/>
      <c r="F269" s="6"/>
      <c r="G269" s="6"/>
      <c r="H269" s="6"/>
      <c r="I269" s="70"/>
      <c r="J269" s="70"/>
      <c r="K269" s="70"/>
      <c r="L269" s="21"/>
      <c r="M269" s="6"/>
    </row>
    <row r="270" spans="1:13" x14ac:dyDescent="0.25">
      <c r="A270" s="20"/>
      <c r="B270" s="21"/>
      <c r="C270" s="6"/>
      <c r="D270" s="6"/>
      <c r="E270" s="6"/>
      <c r="F270" s="6"/>
      <c r="G270" s="6"/>
      <c r="H270" s="6"/>
      <c r="I270" s="70"/>
      <c r="J270" s="70"/>
      <c r="K270" s="70"/>
      <c r="L270" s="21"/>
      <c r="M270" s="6"/>
    </row>
    <row r="271" spans="1:13" x14ac:dyDescent="0.25">
      <c r="A271" s="20"/>
      <c r="B271" s="21"/>
      <c r="C271" s="6"/>
      <c r="D271" s="6"/>
      <c r="E271" s="6"/>
      <c r="F271" s="6"/>
      <c r="G271" s="6"/>
      <c r="H271" s="6"/>
      <c r="I271" s="70"/>
      <c r="J271" s="70"/>
      <c r="K271" s="70"/>
      <c r="L271" s="21"/>
      <c r="M271" s="6"/>
    </row>
    <row r="272" spans="1:13" x14ac:dyDescent="0.25">
      <c r="A272" s="20"/>
      <c r="B272" s="21"/>
      <c r="C272" s="6"/>
      <c r="D272" s="6"/>
      <c r="E272" s="6"/>
      <c r="F272" s="6"/>
      <c r="G272" s="6"/>
      <c r="H272" s="6"/>
      <c r="I272" s="70"/>
      <c r="J272" s="70"/>
      <c r="K272" s="70"/>
      <c r="L272" s="21"/>
      <c r="M272" s="6"/>
    </row>
    <row r="273" spans="1:13" x14ac:dyDescent="0.25">
      <c r="A273" s="20"/>
      <c r="B273" s="21"/>
      <c r="C273" s="6"/>
      <c r="D273" s="6"/>
      <c r="E273" s="6"/>
      <c r="F273" s="6"/>
      <c r="G273" s="6"/>
      <c r="H273" s="6"/>
      <c r="I273" s="70"/>
      <c r="J273" s="70"/>
      <c r="K273" s="70"/>
      <c r="L273" s="21"/>
      <c r="M273" s="6"/>
    </row>
    <row r="274" spans="1:13" x14ac:dyDescent="0.25">
      <c r="A274" s="20"/>
      <c r="B274" s="21"/>
      <c r="C274" s="6"/>
      <c r="D274" s="6"/>
      <c r="E274" s="6"/>
      <c r="F274" s="6"/>
      <c r="G274" s="6"/>
      <c r="H274" s="6"/>
      <c r="I274" s="70"/>
      <c r="J274" s="70"/>
      <c r="K274" s="70"/>
      <c r="L274" s="21"/>
      <c r="M274" s="6"/>
    </row>
    <row r="275" spans="1:13" x14ac:dyDescent="0.25">
      <c r="A275" s="20"/>
      <c r="B275" s="21"/>
      <c r="C275" s="6"/>
      <c r="D275" s="6"/>
      <c r="E275" s="6"/>
      <c r="F275" s="6"/>
      <c r="G275" s="6"/>
      <c r="H275" s="6"/>
      <c r="I275" s="70"/>
      <c r="J275" s="70"/>
      <c r="K275" s="70"/>
      <c r="L275" s="21"/>
      <c r="M275" s="6"/>
    </row>
    <row r="276" spans="1:13" x14ac:dyDescent="0.25">
      <c r="A276" s="20"/>
      <c r="B276" s="21"/>
      <c r="C276" s="6"/>
      <c r="D276" s="6"/>
      <c r="E276" s="6"/>
      <c r="F276" s="6"/>
      <c r="G276" s="6"/>
      <c r="H276" s="6"/>
      <c r="I276" s="70"/>
      <c r="J276" s="70"/>
      <c r="K276" s="70"/>
      <c r="L276" s="21"/>
      <c r="M276" s="6"/>
    </row>
    <row r="277" spans="1:13" x14ac:dyDescent="0.25">
      <c r="A277" s="20"/>
      <c r="B277" s="21"/>
      <c r="C277" s="6"/>
      <c r="D277" s="6"/>
      <c r="E277" s="6"/>
      <c r="F277" s="6"/>
      <c r="G277" s="6"/>
      <c r="H277" s="6"/>
      <c r="I277" s="70"/>
      <c r="J277" s="70"/>
      <c r="K277" s="70"/>
      <c r="L277" s="21"/>
      <c r="M277" s="6"/>
    </row>
    <row r="278" spans="1:13" x14ac:dyDescent="0.25">
      <c r="A278" s="20"/>
      <c r="B278" s="21"/>
      <c r="C278" s="6"/>
      <c r="D278" s="6"/>
      <c r="E278" s="6"/>
      <c r="F278" s="6"/>
      <c r="G278" s="6"/>
      <c r="H278" s="6"/>
      <c r="I278" s="70"/>
      <c r="J278" s="70"/>
      <c r="K278" s="70"/>
      <c r="L278" s="21"/>
      <c r="M278" s="6"/>
    </row>
    <row r="279" spans="1:13" x14ac:dyDescent="0.25">
      <c r="A279" s="20"/>
      <c r="B279" s="21"/>
      <c r="C279" s="6"/>
      <c r="D279" s="6"/>
      <c r="E279" s="6"/>
      <c r="F279" s="6"/>
      <c r="G279" s="6"/>
      <c r="H279" s="6"/>
      <c r="I279" s="70"/>
      <c r="J279" s="70"/>
      <c r="K279" s="70"/>
      <c r="L279" s="21"/>
      <c r="M279" s="6"/>
    </row>
    <row r="280" spans="1:13" x14ac:dyDescent="0.25">
      <c r="A280" s="20"/>
      <c r="B280" s="21"/>
      <c r="C280" s="6"/>
      <c r="D280" s="6"/>
      <c r="E280" s="6"/>
      <c r="F280" s="6"/>
      <c r="G280" s="6"/>
      <c r="H280" s="6"/>
      <c r="I280" s="70"/>
      <c r="J280" s="70"/>
      <c r="K280" s="70"/>
      <c r="L280" s="21"/>
      <c r="M280" s="6"/>
    </row>
    <row r="281" spans="1:13" x14ac:dyDescent="0.25">
      <c r="A281" s="20"/>
      <c r="B281" s="21"/>
      <c r="C281" s="6"/>
      <c r="D281" s="6"/>
      <c r="E281" s="6"/>
      <c r="F281" s="6"/>
      <c r="G281" s="6"/>
      <c r="H281" s="6"/>
      <c r="I281" s="70"/>
      <c r="J281" s="70"/>
      <c r="K281" s="70"/>
      <c r="L281" s="21"/>
      <c r="M281" s="6"/>
    </row>
    <row r="282" spans="1:13" x14ac:dyDescent="0.25">
      <c r="A282" s="20"/>
      <c r="B282" s="21"/>
      <c r="C282" s="6"/>
      <c r="D282" s="6"/>
      <c r="E282" s="6"/>
      <c r="F282" s="6"/>
      <c r="G282" s="6"/>
      <c r="H282" s="6"/>
      <c r="I282" s="70"/>
      <c r="J282" s="70"/>
      <c r="K282" s="70"/>
      <c r="L282" s="21"/>
      <c r="M282" s="6"/>
    </row>
    <row r="283" spans="1:13" x14ac:dyDescent="0.25">
      <c r="A283" s="20"/>
      <c r="B283" s="21"/>
      <c r="C283" s="6"/>
      <c r="D283" s="6"/>
      <c r="E283" s="6"/>
      <c r="F283" s="6"/>
      <c r="G283" s="6"/>
      <c r="H283" s="6"/>
      <c r="I283" s="70"/>
      <c r="J283" s="70"/>
      <c r="K283" s="70"/>
      <c r="L283" s="21"/>
      <c r="M283" s="6"/>
    </row>
    <row r="284" spans="1:13" x14ac:dyDescent="0.25">
      <c r="A284" s="20"/>
      <c r="B284" s="21"/>
      <c r="C284" s="6"/>
      <c r="D284" s="6"/>
      <c r="E284" s="6"/>
      <c r="F284" s="6"/>
      <c r="G284" s="6"/>
      <c r="H284" s="6"/>
      <c r="I284" s="70"/>
      <c r="J284" s="70"/>
      <c r="K284" s="70"/>
      <c r="L284" s="21"/>
      <c r="M284" s="6"/>
    </row>
    <row r="285" spans="1:13" x14ac:dyDescent="0.25">
      <c r="A285" s="20"/>
      <c r="B285" s="21"/>
      <c r="C285" s="6"/>
      <c r="D285" s="6"/>
      <c r="E285" s="6"/>
      <c r="F285" s="6"/>
      <c r="G285" s="6"/>
      <c r="H285" s="6"/>
      <c r="I285" s="70"/>
      <c r="J285" s="70"/>
      <c r="K285" s="70"/>
      <c r="L285" s="21"/>
      <c r="M285" s="6"/>
    </row>
    <row r="286" spans="1:13" x14ac:dyDescent="0.25">
      <c r="A286" s="20"/>
      <c r="B286" s="21"/>
      <c r="C286" s="6"/>
      <c r="D286" s="6"/>
      <c r="E286" s="6"/>
      <c r="F286" s="6"/>
      <c r="G286" s="6"/>
      <c r="H286" s="6"/>
      <c r="I286" s="70"/>
      <c r="J286" s="70"/>
      <c r="K286" s="70"/>
      <c r="L286" s="21"/>
      <c r="M286" s="6"/>
    </row>
    <row r="287" spans="1:13" x14ac:dyDescent="0.25">
      <c r="A287" s="20"/>
      <c r="B287" s="21"/>
      <c r="C287" s="6"/>
      <c r="D287" s="6"/>
      <c r="E287" s="6"/>
      <c r="F287" s="6"/>
      <c r="G287" s="6"/>
      <c r="H287" s="6"/>
      <c r="I287" s="70"/>
      <c r="J287" s="70"/>
      <c r="K287" s="70"/>
      <c r="L287" s="21"/>
      <c r="M287" s="6"/>
    </row>
    <row r="288" spans="1:13" x14ac:dyDescent="0.25">
      <c r="A288" s="20"/>
      <c r="B288" s="21"/>
      <c r="C288" s="6"/>
      <c r="D288" s="6"/>
      <c r="E288" s="6"/>
      <c r="F288" s="6"/>
      <c r="G288" s="6"/>
      <c r="H288" s="6"/>
      <c r="I288" s="70"/>
      <c r="J288" s="70"/>
      <c r="K288" s="70"/>
      <c r="L288" s="21"/>
      <c r="M288" s="6"/>
    </row>
    <row r="289" spans="1:13" x14ac:dyDescent="0.25">
      <c r="A289" s="20"/>
      <c r="B289" s="21"/>
      <c r="C289" s="6"/>
      <c r="D289" s="6"/>
      <c r="E289" s="6"/>
      <c r="F289" s="6"/>
      <c r="G289" s="6"/>
      <c r="H289" s="6"/>
      <c r="I289" s="70"/>
      <c r="J289" s="70"/>
      <c r="K289" s="70"/>
      <c r="L289" s="21"/>
      <c r="M289" s="6"/>
    </row>
    <row r="290" spans="1:13" x14ac:dyDescent="0.25">
      <c r="A290" s="20"/>
      <c r="B290" s="21"/>
      <c r="C290" s="6"/>
      <c r="D290" s="6"/>
      <c r="E290" s="6"/>
      <c r="F290" s="6"/>
      <c r="G290" s="6"/>
      <c r="H290" s="6"/>
      <c r="I290" s="70"/>
      <c r="J290" s="70"/>
      <c r="K290" s="70"/>
      <c r="L290" s="21"/>
      <c r="M290" s="6"/>
    </row>
    <row r="291" spans="1:13" x14ac:dyDescent="0.25">
      <c r="A291" s="20"/>
      <c r="B291" s="21"/>
      <c r="C291" s="6"/>
      <c r="D291" s="6"/>
      <c r="E291" s="6"/>
      <c r="F291" s="6"/>
      <c r="G291" s="6"/>
      <c r="H291" s="6"/>
      <c r="I291" s="70"/>
      <c r="J291" s="70"/>
      <c r="K291" s="70"/>
      <c r="L291" s="21"/>
      <c r="M291" s="6"/>
    </row>
    <row r="292" spans="1:13" x14ac:dyDescent="0.25">
      <c r="A292" s="20"/>
      <c r="B292" s="21"/>
      <c r="C292" s="6"/>
      <c r="D292" s="6"/>
      <c r="E292" s="6"/>
      <c r="F292" s="6"/>
      <c r="G292" s="6"/>
      <c r="H292" s="6"/>
      <c r="I292" s="70"/>
      <c r="J292" s="70"/>
      <c r="K292" s="70"/>
      <c r="L292" s="21"/>
      <c r="M292" s="6"/>
    </row>
    <row r="293" spans="1:13" x14ac:dyDescent="0.25">
      <c r="A293" s="20"/>
      <c r="B293" s="21"/>
      <c r="C293" s="6"/>
      <c r="D293" s="6"/>
      <c r="E293" s="6"/>
      <c r="F293" s="6"/>
      <c r="G293" s="6"/>
      <c r="H293" s="6"/>
      <c r="I293" s="70"/>
      <c r="J293" s="70"/>
      <c r="K293" s="70"/>
      <c r="L293" s="21"/>
      <c r="M293" s="6"/>
    </row>
    <row r="294" spans="1:13" x14ac:dyDescent="0.25">
      <c r="A294" s="20"/>
      <c r="B294" s="21"/>
      <c r="C294" s="6"/>
      <c r="D294" s="6"/>
      <c r="E294" s="6"/>
      <c r="F294" s="6"/>
      <c r="G294" s="6"/>
      <c r="H294" s="6"/>
      <c r="I294" s="70"/>
      <c r="J294" s="70"/>
      <c r="K294" s="70"/>
      <c r="L294" s="21"/>
      <c r="M294" s="6"/>
    </row>
    <row r="295" spans="1:13" x14ac:dyDescent="0.25">
      <c r="A295" s="20"/>
      <c r="B295" s="21"/>
      <c r="C295" s="6"/>
      <c r="D295" s="6"/>
      <c r="E295" s="6"/>
      <c r="F295" s="6"/>
      <c r="G295" s="6"/>
      <c r="H295" s="6"/>
      <c r="I295" s="70"/>
      <c r="J295" s="70"/>
      <c r="K295" s="70"/>
      <c r="L295" s="21"/>
      <c r="M295" s="6"/>
    </row>
    <row r="296" spans="1:13" x14ac:dyDescent="0.25">
      <c r="A296" s="20"/>
      <c r="B296" s="21"/>
      <c r="C296" s="6"/>
      <c r="D296" s="6"/>
      <c r="E296" s="6"/>
      <c r="F296" s="6"/>
      <c r="G296" s="6"/>
      <c r="H296" s="6"/>
      <c r="I296" s="70"/>
      <c r="J296" s="70"/>
      <c r="K296" s="70"/>
      <c r="L296" s="21"/>
      <c r="M296" s="6"/>
    </row>
    <row r="297" spans="1:13" x14ac:dyDescent="0.25">
      <c r="A297" s="20"/>
      <c r="B297" s="21"/>
      <c r="C297" s="6"/>
      <c r="D297" s="6"/>
      <c r="E297" s="6"/>
      <c r="F297" s="6"/>
      <c r="G297" s="6"/>
      <c r="H297" s="6"/>
      <c r="I297" s="70"/>
      <c r="J297" s="70"/>
      <c r="K297" s="70"/>
      <c r="L297" s="21"/>
      <c r="M297" s="6"/>
    </row>
    <row r="298" spans="1:13" x14ac:dyDescent="0.25">
      <c r="A298" s="20"/>
      <c r="B298" s="21"/>
      <c r="C298" s="6"/>
      <c r="D298" s="6"/>
      <c r="E298" s="6"/>
      <c r="F298" s="6"/>
      <c r="G298" s="6"/>
      <c r="H298" s="6"/>
      <c r="I298" s="70"/>
      <c r="J298" s="70"/>
      <c r="K298" s="70"/>
      <c r="L298" s="21"/>
      <c r="M298" s="6"/>
    </row>
    <row r="299" spans="1:13" x14ac:dyDescent="0.25">
      <c r="A299" s="20"/>
      <c r="B299" s="21"/>
      <c r="C299" s="6"/>
      <c r="D299" s="6"/>
      <c r="E299" s="6"/>
      <c r="F299" s="6"/>
      <c r="G299" s="6"/>
      <c r="H299" s="6"/>
      <c r="I299" s="70"/>
      <c r="J299" s="70"/>
      <c r="K299" s="70"/>
      <c r="L299" s="21"/>
      <c r="M299" s="6"/>
    </row>
    <row r="300" spans="1:13" x14ac:dyDescent="0.25">
      <c r="A300" s="20"/>
      <c r="B300" s="21"/>
      <c r="C300" s="6"/>
      <c r="D300" s="6"/>
      <c r="E300" s="6"/>
      <c r="F300" s="6"/>
      <c r="G300" s="6"/>
      <c r="H300" s="6"/>
      <c r="I300" s="70"/>
      <c r="J300" s="70"/>
      <c r="K300" s="70"/>
      <c r="L300" s="21"/>
      <c r="M300" s="6"/>
    </row>
    <row r="301" spans="1:13" x14ac:dyDescent="0.25">
      <c r="A301" s="20"/>
      <c r="B301" s="21"/>
      <c r="C301" s="6"/>
      <c r="D301" s="6"/>
      <c r="E301" s="6"/>
      <c r="F301" s="6"/>
      <c r="G301" s="6"/>
      <c r="H301" s="6"/>
      <c r="I301" s="70"/>
      <c r="J301" s="70"/>
      <c r="K301" s="70"/>
      <c r="L301" s="21"/>
      <c r="M301" s="6"/>
    </row>
    <row r="302" spans="1:13" x14ac:dyDescent="0.25">
      <c r="A302" s="20"/>
      <c r="B302" s="21"/>
      <c r="C302" s="6"/>
      <c r="D302" s="6"/>
      <c r="E302" s="6"/>
      <c r="F302" s="6"/>
      <c r="G302" s="6"/>
      <c r="H302" s="6"/>
      <c r="I302" s="70"/>
      <c r="J302" s="70"/>
      <c r="K302" s="70"/>
      <c r="L302" s="21"/>
      <c r="M302" s="6"/>
    </row>
    <row r="303" spans="1:13" x14ac:dyDescent="0.25">
      <c r="A303" s="20"/>
      <c r="B303" s="21"/>
      <c r="C303" s="6"/>
      <c r="D303" s="6"/>
      <c r="E303" s="6"/>
      <c r="F303" s="6"/>
      <c r="G303" s="6"/>
      <c r="H303" s="6"/>
      <c r="I303" s="70"/>
      <c r="J303" s="70"/>
      <c r="K303" s="70"/>
      <c r="L303" s="21"/>
      <c r="M303" s="6"/>
    </row>
    <row r="304" spans="1:13" x14ac:dyDescent="0.25">
      <c r="A304" s="20"/>
      <c r="B304" s="21"/>
      <c r="C304" s="6"/>
      <c r="D304" s="6"/>
      <c r="E304" s="6"/>
      <c r="F304" s="6"/>
      <c r="G304" s="6"/>
      <c r="H304" s="6"/>
      <c r="I304" s="70"/>
      <c r="J304" s="70"/>
      <c r="K304" s="70"/>
      <c r="L304" s="21"/>
      <c r="M304" s="6"/>
    </row>
    <row r="305" spans="1:13" x14ac:dyDescent="0.25">
      <c r="A305" s="20"/>
      <c r="B305" s="21"/>
      <c r="C305" s="6"/>
      <c r="D305" s="6"/>
      <c r="E305" s="6"/>
      <c r="F305" s="6"/>
      <c r="G305" s="6"/>
      <c r="H305" s="6"/>
      <c r="I305" s="70"/>
      <c r="J305" s="70"/>
      <c r="K305" s="70"/>
      <c r="L305" s="21"/>
      <c r="M305" s="6"/>
    </row>
    <row r="306" spans="1:13" x14ac:dyDescent="0.25">
      <c r="A306" s="20"/>
      <c r="B306" s="21"/>
      <c r="C306" s="6"/>
      <c r="D306" s="6"/>
      <c r="E306" s="6"/>
      <c r="F306" s="6"/>
      <c r="G306" s="6"/>
      <c r="H306" s="6"/>
      <c r="I306" s="70"/>
      <c r="J306" s="70"/>
      <c r="K306" s="70"/>
      <c r="L306" s="21"/>
      <c r="M306" s="6"/>
    </row>
    <row r="307" spans="1:13" x14ac:dyDescent="0.25">
      <c r="A307" s="20"/>
      <c r="B307" s="21"/>
      <c r="C307" s="6"/>
      <c r="D307" s="6"/>
      <c r="E307" s="6"/>
      <c r="F307" s="6"/>
      <c r="G307" s="6"/>
      <c r="H307" s="6"/>
      <c r="I307" s="70"/>
      <c r="J307" s="70"/>
      <c r="K307" s="70"/>
      <c r="L307" s="21"/>
      <c r="M307" s="6"/>
    </row>
    <row r="308" spans="1:13" x14ac:dyDescent="0.25">
      <c r="A308" s="20"/>
      <c r="B308" s="21"/>
      <c r="C308" s="6"/>
      <c r="D308" s="6"/>
      <c r="E308" s="6"/>
      <c r="F308" s="6"/>
      <c r="G308" s="6"/>
      <c r="H308" s="6"/>
      <c r="I308" s="70"/>
      <c r="J308" s="70"/>
      <c r="K308" s="70"/>
      <c r="L308" s="21"/>
      <c r="M308" s="6"/>
    </row>
    <row r="309" spans="1:13" x14ac:dyDescent="0.25">
      <c r="A309" s="20"/>
      <c r="B309" s="21"/>
      <c r="C309" s="6"/>
      <c r="D309" s="6"/>
      <c r="E309" s="6"/>
      <c r="F309" s="6"/>
      <c r="G309" s="6"/>
      <c r="H309" s="6"/>
      <c r="I309" s="70"/>
      <c r="J309" s="70"/>
      <c r="K309" s="70"/>
      <c r="L309" s="21"/>
      <c r="M309" s="6"/>
    </row>
    <row r="310" spans="1:13" x14ac:dyDescent="0.25">
      <c r="A310" s="20"/>
      <c r="B310" s="21"/>
      <c r="C310" s="6"/>
      <c r="D310" s="6"/>
      <c r="E310" s="6"/>
      <c r="F310" s="6"/>
      <c r="G310" s="6"/>
      <c r="H310" s="6"/>
      <c r="I310" s="70"/>
      <c r="J310" s="70"/>
      <c r="K310" s="70"/>
      <c r="L310" s="21"/>
      <c r="M310" s="6"/>
    </row>
    <row r="311" spans="1:13" x14ac:dyDescent="0.25">
      <c r="A311" s="20"/>
      <c r="B311" s="21"/>
      <c r="C311" s="6"/>
      <c r="D311" s="6"/>
      <c r="E311" s="6"/>
      <c r="F311" s="6"/>
      <c r="G311" s="6"/>
      <c r="H311" s="6"/>
      <c r="I311" s="70"/>
      <c r="J311" s="70"/>
      <c r="K311" s="70"/>
      <c r="L311" s="21"/>
      <c r="M311" s="6"/>
    </row>
    <row r="312" spans="1:13" x14ac:dyDescent="0.25">
      <c r="A312" s="20"/>
      <c r="B312" s="21"/>
      <c r="C312" s="6"/>
      <c r="D312" s="6"/>
      <c r="E312" s="6"/>
      <c r="F312" s="6"/>
      <c r="G312" s="6"/>
      <c r="H312" s="6"/>
      <c r="I312" s="70"/>
      <c r="J312" s="70"/>
      <c r="K312" s="70"/>
      <c r="L312" s="21"/>
      <c r="M312" s="6"/>
    </row>
    <row r="313" spans="1:13" x14ac:dyDescent="0.25">
      <c r="A313" s="20"/>
      <c r="B313" s="21"/>
      <c r="C313" s="6"/>
      <c r="D313" s="6"/>
      <c r="E313" s="6"/>
      <c r="F313" s="6"/>
      <c r="G313" s="6"/>
      <c r="H313" s="6"/>
      <c r="I313" s="70"/>
      <c r="J313" s="70"/>
      <c r="K313" s="70"/>
      <c r="L313" s="21"/>
      <c r="M313" s="6"/>
    </row>
    <row r="314" spans="1:13" x14ac:dyDescent="0.25">
      <c r="A314" s="20"/>
      <c r="B314" s="21"/>
      <c r="C314" s="6"/>
      <c r="D314" s="6"/>
      <c r="E314" s="6"/>
      <c r="F314" s="6"/>
      <c r="G314" s="6"/>
      <c r="H314" s="6"/>
      <c r="I314" s="70"/>
      <c r="J314" s="70"/>
      <c r="K314" s="70"/>
      <c r="L314" s="21"/>
      <c r="M314" s="6"/>
    </row>
    <row r="315" spans="1:13" x14ac:dyDescent="0.25">
      <c r="A315" s="20"/>
      <c r="B315" s="21"/>
      <c r="C315" s="6"/>
      <c r="D315" s="6"/>
      <c r="E315" s="6"/>
      <c r="F315" s="6"/>
      <c r="G315" s="6"/>
      <c r="H315" s="6"/>
      <c r="I315" s="70"/>
      <c r="J315" s="70"/>
      <c r="K315" s="70"/>
      <c r="L315" s="21"/>
      <c r="M315" s="6"/>
    </row>
    <row r="316" spans="1:13" x14ac:dyDescent="0.25">
      <c r="A316" s="20"/>
      <c r="B316" s="21"/>
      <c r="C316" s="6"/>
      <c r="D316" s="6"/>
      <c r="E316" s="6"/>
      <c r="F316" s="6"/>
      <c r="G316" s="6"/>
      <c r="H316" s="6"/>
      <c r="I316" s="70"/>
      <c r="J316" s="70"/>
      <c r="K316" s="70"/>
      <c r="L316" s="21"/>
      <c r="M316" s="6"/>
    </row>
    <row r="317" spans="1:13" x14ac:dyDescent="0.25">
      <c r="A317" s="20"/>
      <c r="B317" s="21"/>
      <c r="C317" s="6"/>
      <c r="D317" s="6"/>
      <c r="E317" s="6"/>
      <c r="F317" s="6"/>
      <c r="G317" s="6"/>
      <c r="H317" s="6"/>
      <c r="I317" s="70"/>
      <c r="J317" s="70"/>
      <c r="K317" s="70"/>
      <c r="L317" s="21"/>
      <c r="M317" s="6"/>
    </row>
    <row r="318" spans="1:13" x14ac:dyDescent="0.25">
      <c r="A318" s="20"/>
      <c r="B318" s="21"/>
      <c r="C318" s="6"/>
      <c r="D318" s="6"/>
      <c r="E318" s="6"/>
      <c r="F318" s="6"/>
      <c r="G318" s="6"/>
      <c r="H318" s="6"/>
      <c r="I318" s="70"/>
      <c r="J318" s="70"/>
      <c r="K318" s="70"/>
      <c r="L318" s="21"/>
      <c r="M318" s="6"/>
    </row>
    <row r="319" spans="1:13" x14ac:dyDescent="0.25">
      <c r="A319" s="20"/>
      <c r="B319" s="21"/>
      <c r="C319" s="6"/>
      <c r="D319" s="6"/>
      <c r="E319" s="6"/>
      <c r="F319" s="6"/>
      <c r="G319" s="6"/>
      <c r="H319" s="6"/>
      <c r="I319" s="70"/>
      <c r="J319" s="70"/>
      <c r="K319" s="70"/>
      <c r="L319" s="21"/>
      <c r="M319" s="6"/>
    </row>
    <row r="320" spans="1:13" x14ac:dyDescent="0.25">
      <c r="A320" s="20"/>
      <c r="B320" s="21"/>
      <c r="C320" s="6"/>
      <c r="D320" s="6"/>
      <c r="E320" s="6"/>
      <c r="F320" s="6"/>
      <c r="G320" s="6"/>
      <c r="H320" s="6"/>
      <c r="I320" s="70"/>
      <c r="J320" s="70"/>
      <c r="K320" s="70"/>
      <c r="L320" s="21"/>
      <c r="M320" s="6"/>
    </row>
    <row r="321" spans="1:13" x14ac:dyDescent="0.25">
      <c r="A321" s="20"/>
      <c r="B321" s="21"/>
      <c r="C321" s="6"/>
      <c r="D321" s="6"/>
      <c r="E321" s="6"/>
      <c r="F321" s="6"/>
      <c r="G321" s="6"/>
      <c r="H321" s="6"/>
      <c r="I321" s="70"/>
      <c r="J321" s="70"/>
      <c r="K321" s="70"/>
      <c r="L321" s="21"/>
      <c r="M321" s="6"/>
    </row>
    <row r="322" spans="1:13" x14ac:dyDescent="0.25">
      <c r="A322" s="20"/>
      <c r="B322" s="21"/>
      <c r="C322" s="6"/>
      <c r="D322" s="6"/>
      <c r="E322" s="6"/>
      <c r="F322" s="6"/>
      <c r="G322" s="6"/>
      <c r="H322" s="6"/>
      <c r="I322" s="70"/>
      <c r="J322" s="70"/>
      <c r="K322" s="70"/>
      <c r="L322" s="21"/>
      <c r="M322" s="6"/>
    </row>
    <row r="323" spans="1:13" x14ac:dyDescent="0.25">
      <c r="A323" s="20"/>
      <c r="B323" s="21"/>
      <c r="C323" s="6"/>
      <c r="D323" s="6"/>
      <c r="E323" s="6"/>
      <c r="F323" s="6"/>
      <c r="G323" s="6"/>
      <c r="H323" s="6"/>
      <c r="I323" s="70"/>
      <c r="J323" s="70"/>
      <c r="K323" s="70"/>
      <c r="L323" s="21"/>
      <c r="M323" s="6"/>
    </row>
    <row r="324" spans="1:13" x14ac:dyDescent="0.25">
      <c r="A324" s="20"/>
      <c r="B324" s="21"/>
      <c r="C324" s="6"/>
      <c r="D324" s="6"/>
      <c r="E324" s="6"/>
      <c r="F324" s="6"/>
      <c r="G324" s="6"/>
      <c r="H324" s="6"/>
      <c r="I324" s="70"/>
      <c r="J324" s="70"/>
      <c r="K324" s="70"/>
      <c r="L324" s="21"/>
      <c r="M324" s="6"/>
    </row>
    <row r="325" spans="1:13" x14ac:dyDescent="0.25">
      <c r="A325" s="20"/>
      <c r="B325" s="21"/>
      <c r="C325" s="6"/>
      <c r="D325" s="6"/>
      <c r="E325" s="6"/>
      <c r="F325" s="6"/>
      <c r="G325" s="6"/>
      <c r="H325" s="6"/>
      <c r="I325" s="70"/>
      <c r="J325" s="70"/>
      <c r="K325" s="70"/>
      <c r="L325" s="21"/>
      <c r="M325" s="6"/>
    </row>
    <row r="326" spans="1:13" x14ac:dyDescent="0.25">
      <c r="A326" s="20"/>
      <c r="B326" s="21"/>
      <c r="C326" s="6"/>
      <c r="D326" s="6"/>
      <c r="E326" s="6"/>
      <c r="F326" s="6"/>
      <c r="G326" s="6"/>
      <c r="H326" s="6"/>
      <c r="I326" s="70"/>
      <c r="J326" s="70"/>
      <c r="K326" s="70"/>
      <c r="L326" s="21"/>
      <c r="M326" s="6"/>
    </row>
    <row r="327" spans="1:13" x14ac:dyDescent="0.25">
      <c r="A327" s="20"/>
      <c r="B327" s="21"/>
      <c r="C327" s="6"/>
      <c r="D327" s="6"/>
      <c r="E327" s="6"/>
      <c r="F327" s="6"/>
      <c r="G327" s="6"/>
      <c r="H327" s="6"/>
      <c r="I327" s="70"/>
      <c r="J327" s="70"/>
      <c r="K327" s="70"/>
      <c r="L327" s="21"/>
      <c r="M327" s="6"/>
    </row>
    <row r="328" spans="1:13" x14ac:dyDescent="0.25">
      <c r="A328" s="20"/>
      <c r="B328" s="21"/>
      <c r="C328" s="6"/>
      <c r="D328" s="6"/>
      <c r="E328" s="6"/>
      <c r="F328" s="6"/>
      <c r="G328" s="6"/>
      <c r="H328" s="6"/>
      <c r="I328" s="70"/>
      <c r="J328" s="70"/>
      <c r="K328" s="70"/>
      <c r="L328" s="21"/>
      <c r="M328" s="6"/>
    </row>
    <row r="329" spans="1:13" x14ac:dyDescent="0.25">
      <c r="A329" s="20"/>
      <c r="B329" s="21"/>
      <c r="C329" s="6"/>
      <c r="D329" s="6"/>
      <c r="E329" s="6"/>
      <c r="F329" s="6"/>
      <c r="G329" s="6"/>
      <c r="H329" s="6"/>
      <c r="I329" s="70"/>
      <c r="J329" s="70"/>
      <c r="K329" s="70"/>
      <c r="L329" s="21"/>
      <c r="M329" s="6"/>
    </row>
    <row r="330" spans="1:13" x14ac:dyDescent="0.25">
      <c r="A330" s="20"/>
      <c r="B330" s="21"/>
      <c r="C330" s="6"/>
      <c r="D330" s="6"/>
      <c r="E330" s="6"/>
      <c r="F330" s="6"/>
      <c r="G330" s="6"/>
      <c r="H330" s="6"/>
      <c r="I330" s="70"/>
      <c r="J330" s="70"/>
      <c r="K330" s="70"/>
      <c r="L330" s="21"/>
      <c r="M330" s="6"/>
    </row>
    <row r="331" spans="1:13" x14ac:dyDescent="0.25">
      <c r="A331" s="20"/>
      <c r="B331" s="21"/>
      <c r="C331" s="6"/>
      <c r="D331" s="6"/>
      <c r="E331" s="6"/>
      <c r="F331" s="6"/>
      <c r="G331" s="6"/>
      <c r="H331" s="6"/>
      <c r="I331" s="70"/>
      <c r="J331" s="70"/>
      <c r="K331" s="70"/>
      <c r="L331" s="21"/>
      <c r="M331" s="6"/>
    </row>
    <row r="332" spans="1:13" x14ac:dyDescent="0.25">
      <c r="A332" s="20"/>
      <c r="B332" s="21"/>
      <c r="C332" s="6"/>
      <c r="D332" s="6"/>
      <c r="E332" s="6"/>
      <c r="F332" s="6"/>
      <c r="G332" s="6"/>
      <c r="H332" s="6"/>
      <c r="I332" s="70"/>
      <c r="J332" s="70"/>
      <c r="K332" s="70"/>
      <c r="L332" s="21"/>
      <c r="M332" s="6"/>
    </row>
    <row r="333" spans="1:13" x14ac:dyDescent="0.25">
      <c r="A333" s="20"/>
      <c r="B333" s="21"/>
      <c r="C333" s="6"/>
      <c r="D333" s="6"/>
      <c r="E333" s="6"/>
      <c r="F333" s="6"/>
      <c r="G333" s="6"/>
      <c r="H333" s="6"/>
      <c r="I333" s="70"/>
      <c r="J333" s="70"/>
      <c r="K333" s="70"/>
      <c r="L333" s="21"/>
      <c r="M333" s="6"/>
    </row>
    <row r="334" spans="1:13" x14ac:dyDescent="0.25">
      <c r="A334" s="20"/>
      <c r="B334" s="21"/>
      <c r="C334" s="6"/>
      <c r="D334" s="6"/>
      <c r="E334" s="6"/>
      <c r="F334" s="6"/>
      <c r="G334" s="6"/>
      <c r="H334" s="6"/>
      <c r="I334" s="70"/>
      <c r="J334" s="70"/>
      <c r="K334" s="70"/>
      <c r="L334" s="21"/>
      <c r="M334" s="6"/>
    </row>
    <row r="335" spans="1:13" x14ac:dyDescent="0.25">
      <c r="A335" s="20"/>
      <c r="B335" s="21"/>
      <c r="C335" s="6"/>
      <c r="D335" s="6"/>
      <c r="E335" s="6"/>
      <c r="F335" s="6"/>
      <c r="G335" s="6"/>
      <c r="H335" s="6"/>
      <c r="I335" s="70"/>
      <c r="J335" s="70"/>
      <c r="K335" s="70"/>
      <c r="L335" s="21"/>
      <c r="M335" s="6"/>
    </row>
    <row r="336" spans="1:13" x14ac:dyDescent="0.25">
      <c r="A336" s="20"/>
      <c r="B336" s="21"/>
      <c r="C336" s="6"/>
      <c r="D336" s="6"/>
      <c r="E336" s="6"/>
      <c r="F336" s="6"/>
      <c r="G336" s="6"/>
      <c r="H336" s="6"/>
      <c r="I336" s="70"/>
      <c r="J336" s="70"/>
      <c r="K336" s="70"/>
      <c r="L336" s="21"/>
      <c r="M336" s="6"/>
    </row>
    <row r="337" spans="1:13" x14ac:dyDescent="0.25">
      <c r="A337" s="20"/>
      <c r="B337" s="21"/>
      <c r="C337" s="6"/>
      <c r="D337" s="6"/>
      <c r="E337" s="6"/>
      <c r="F337" s="6"/>
      <c r="G337" s="6"/>
      <c r="H337" s="6"/>
      <c r="I337" s="70"/>
      <c r="J337" s="70"/>
      <c r="K337" s="70"/>
      <c r="L337" s="21"/>
      <c r="M337" s="6"/>
    </row>
    <row r="338" spans="1:13" x14ac:dyDescent="0.25">
      <c r="A338" s="20"/>
      <c r="B338" s="21"/>
      <c r="C338" s="6"/>
      <c r="D338" s="6"/>
      <c r="E338" s="6"/>
      <c r="F338" s="6"/>
      <c r="G338" s="6"/>
      <c r="H338" s="6"/>
      <c r="I338" s="70"/>
      <c r="J338" s="70"/>
      <c r="K338" s="70"/>
      <c r="L338" s="21"/>
      <c r="M338" s="6"/>
    </row>
    <row r="339" spans="1:13" x14ac:dyDescent="0.25">
      <c r="A339" s="20"/>
      <c r="B339" s="21"/>
      <c r="C339" s="6"/>
      <c r="D339" s="6"/>
      <c r="E339" s="6"/>
      <c r="F339" s="6"/>
      <c r="G339" s="6"/>
      <c r="H339" s="6"/>
      <c r="I339" s="70"/>
      <c r="J339" s="70"/>
      <c r="K339" s="70"/>
      <c r="L339" s="21"/>
      <c r="M339" s="6"/>
    </row>
    <row r="340" spans="1:13" x14ac:dyDescent="0.25">
      <c r="A340" s="20"/>
      <c r="B340" s="21"/>
      <c r="C340" s="6"/>
      <c r="D340" s="6"/>
      <c r="E340" s="6"/>
      <c r="F340" s="6"/>
      <c r="G340" s="6"/>
      <c r="H340" s="6"/>
      <c r="I340" s="70"/>
      <c r="J340" s="70"/>
      <c r="K340" s="70"/>
      <c r="L340" s="21"/>
      <c r="M340" s="6"/>
    </row>
    <row r="341" spans="1:13" x14ac:dyDescent="0.25">
      <c r="A341" s="20"/>
      <c r="B341" s="21"/>
      <c r="C341" s="6"/>
      <c r="D341" s="6"/>
      <c r="E341" s="6"/>
      <c r="F341" s="6"/>
      <c r="G341" s="6"/>
      <c r="H341" s="6"/>
      <c r="I341" s="70"/>
      <c r="J341" s="70"/>
      <c r="K341" s="70"/>
      <c r="L341" s="21"/>
      <c r="M341" s="6"/>
    </row>
    <row r="342" spans="1:13" x14ac:dyDescent="0.25">
      <c r="A342" s="20"/>
      <c r="B342" s="21"/>
      <c r="C342" s="6"/>
      <c r="D342" s="6"/>
      <c r="E342" s="6"/>
      <c r="F342" s="6"/>
      <c r="G342" s="6"/>
      <c r="H342" s="6"/>
      <c r="I342" s="70"/>
      <c r="J342" s="70"/>
      <c r="K342" s="70"/>
      <c r="L342" s="21"/>
      <c r="M342" s="6"/>
    </row>
    <row r="343" spans="1:13" x14ac:dyDescent="0.25">
      <c r="A343" s="20"/>
      <c r="B343" s="21"/>
      <c r="C343" s="6"/>
      <c r="D343" s="6"/>
      <c r="E343" s="6"/>
      <c r="F343" s="6"/>
      <c r="G343" s="6"/>
      <c r="H343" s="6"/>
      <c r="I343" s="70"/>
      <c r="J343" s="70"/>
      <c r="K343" s="70"/>
      <c r="L343" s="21"/>
      <c r="M343" s="6"/>
    </row>
    <row r="344" spans="1:13" x14ac:dyDescent="0.25">
      <c r="A344" s="20"/>
      <c r="B344" s="21"/>
      <c r="C344" s="6"/>
      <c r="D344" s="6"/>
      <c r="E344" s="6"/>
      <c r="F344" s="6"/>
      <c r="G344" s="6"/>
      <c r="H344" s="6"/>
      <c r="I344" s="70"/>
      <c r="J344" s="70"/>
      <c r="K344" s="70"/>
      <c r="L344" s="21"/>
      <c r="M344" s="6"/>
    </row>
    <row r="345" spans="1:13" x14ac:dyDescent="0.25">
      <c r="A345" s="20"/>
      <c r="B345" s="21"/>
      <c r="C345" s="6"/>
      <c r="D345" s="6"/>
      <c r="E345" s="6"/>
      <c r="F345" s="6"/>
      <c r="G345" s="6"/>
      <c r="H345" s="6"/>
      <c r="I345" s="70"/>
      <c r="J345" s="70"/>
      <c r="K345" s="70"/>
      <c r="L345" s="21"/>
      <c r="M345" s="6"/>
    </row>
    <row r="346" spans="1:13" x14ac:dyDescent="0.25">
      <c r="A346" s="20"/>
      <c r="B346" s="21"/>
      <c r="C346" s="6"/>
      <c r="D346" s="6"/>
      <c r="E346" s="6"/>
      <c r="F346" s="6"/>
      <c r="G346" s="6"/>
      <c r="H346" s="6"/>
      <c r="I346" s="70"/>
      <c r="J346" s="70"/>
      <c r="K346" s="70"/>
      <c r="L346" s="21"/>
      <c r="M346" s="6"/>
    </row>
    <row r="347" spans="1:13" x14ac:dyDescent="0.25">
      <c r="A347" s="20"/>
      <c r="B347" s="21"/>
      <c r="C347" s="6"/>
      <c r="D347" s="6"/>
      <c r="E347" s="6"/>
      <c r="F347" s="6"/>
      <c r="G347" s="6"/>
      <c r="H347" s="6"/>
      <c r="I347" s="70"/>
      <c r="J347" s="70"/>
      <c r="K347" s="70"/>
      <c r="L347" s="21"/>
      <c r="M347" s="6"/>
    </row>
    <row r="348" spans="1:13" x14ac:dyDescent="0.25">
      <c r="A348" s="20"/>
      <c r="B348" s="21"/>
      <c r="C348" s="6"/>
      <c r="D348" s="6"/>
      <c r="E348" s="6"/>
      <c r="F348" s="6"/>
      <c r="G348" s="6"/>
      <c r="H348" s="6"/>
      <c r="I348" s="70"/>
      <c r="J348" s="70"/>
      <c r="K348" s="70"/>
      <c r="L348" s="21"/>
      <c r="M348" s="6"/>
    </row>
    <row r="349" spans="1:13" x14ac:dyDescent="0.25">
      <c r="A349" s="20"/>
      <c r="B349" s="21"/>
      <c r="C349" s="6"/>
      <c r="D349" s="6"/>
      <c r="E349" s="6"/>
      <c r="F349" s="6"/>
      <c r="G349" s="6"/>
      <c r="H349" s="6"/>
      <c r="I349" s="70"/>
      <c r="J349" s="70"/>
      <c r="K349" s="70"/>
      <c r="L349" s="21"/>
      <c r="M349" s="6"/>
    </row>
    <row r="350" spans="1:13" x14ac:dyDescent="0.25">
      <c r="A350" s="20"/>
      <c r="B350" s="21"/>
      <c r="C350" s="6"/>
      <c r="D350" s="6"/>
      <c r="E350" s="6"/>
      <c r="F350" s="6"/>
      <c r="G350" s="6"/>
      <c r="H350" s="6"/>
      <c r="I350" s="70"/>
      <c r="J350" s="70"/>
      <c r="K350" s="70"/>
      <c r="L350" s="21"/>
      <c r="M350" s="6"/>
    </row>
    <row r="351" spans="1:13" x14ac:dyDescent="0.25">
      <c r="A351" s="20"/>
      <c r="B351" s="21"/>
      <c r="C351" s="6"/>
      <c r="D351" s="6"/>
      <c r="E351" s="6"/>
      <c r="F351" s="6"/>
      <c r="G351" s="6"/>
      <c r="H351" s="6"/>
      <c r="I351" s="70"/>
      <c r="J351" s="70"/>
      <c r="K351" s="70"/>
      <c r="L351" s="21"/>
      <c r="M351" s="6"/>
    </row>
    <row r="352" spans="1:13" x14ac:dyDescent="0.25">
      <c r="A352" s="20"/>
      <c r="B352" s="21"/>
      <c r="C352" s="6"/>
      <c r="D352" s="6"/>
      <c r="E352" s="6"/>
      <c r="F352" s="6"/>
      <c r="G352" s="6"/>
      <c r="H352" s="6"/>
      <c r="I352" s="70"/>
      <c r="J352" s="70"/>
      <c r="K352" s="70"/>
      <c r="L352" s="21"/>
      <c r="M352" s="6"/>
    </row>
    <row r="353" spans="1:13" x14ac:dyDescent="0.25">
      <c r="A353" s="20"/>
      <c r="B353" s="21"/>
      <c r="C353" s="6"/>
      <c r="D353" s="6"/>
      <c r="E353" s="6"/>
      <c r="F353" s="6"/>
      <c r="G353" s="6"/>
      <c r="H353" s="6"/>
      <c r="I353" s="70"/>
      <c r="J353" s="70"/>
      <c r="K353" s="70"/>
      <c r="L353" s="21"/>
      <c r="M353" s="6"/>
    </row>
    <row r="354" spans="1:13" x14ac:dyDescent="0.25">
      <c r="A354" s="20"/>
      <c r="B354" s="21"/>
      <c r="C354" s="6"/>
      <c r="D354" s="6"/>
      <c r="E354" s="6"/>
      <c r="F354" s="6"/>
      <c r="G354" s="6"/>
      <c r="H354" s="6"/>
      <c r="I354" s="70"/>
      <c r="J354" s="70"/>
      <c r="K354" s="70"/>
      <c r="L354" s="21"/>
      <c r="M354" s="6"/>
    </row>
    <row r="355" spans="1:13" x14ac:dyDescent="0.25">
      <c r="A355" s="20"/>
      <c r="B355" s="21"/>
      <c r="C355" s="6"/>
      <c r="D355" s="6"/>
      <c r="E355" s="6"/>
      <c r="F355" s="6"/>
      <c r="G355" s="6"/>
      <c r="H355" s="6"/>
      <c r="I355" s="70"/>
      <c r="J355" s="70"/>
      <c r="K355" s="70"/>
      <c r="L355" s="21"/>
      <c r="M355" s="6"/>
    </row>
    <row r="356" spans="1:13" x14ac:dyDescent="0.25">
      <c r="A356" s="20"/>
      <c r="B356" s="21"/>
      <c r="C356" s="6"/>
      <c r="D356" s="6"/>
      <c r="E356" s="6"/>
      <c r="F356" s="6"/>
      <c r="G356" s="6"/>
      <c r="H356" s="6"/>
      <c r="I356" s="70"/>
      <c r="J356" s="70"/>
      <c r="K356" s="70"/>
      <c r="L356" s="21"/>
      <c r="M356" s="6"/>
    </row>
    <row r="357" spans="1:13" x14ac:dyDescent="0.25">
      <c r="A357" s="20"/>
      <c r="B357" s="21"/>
      <c r="C357" s="6"/>
      <c r="D357" s="6"/>
      <c r="E357" s="6"/>
      <c r="F357" s="6"/>
      <c r="G357" s="6"/>
      <c r="H357" s="6"/>
      <c r="I357" s="70"/>
      <c r="J357" s="70"/>
      <c r="K357" s="70"/>
      <c r="L357" s="21"/>
      <c r="M357" s="6"/>
    </row>
    <row r="358" spans="1:13" x14ac:dyDescent="0.25">
      <c r="A358" s="20"/>
      <c r="B358" s="21"/>
      <c r="C358" s="6"/>
      <c r="D358" s="6"/>
      <c r="E358" s="6"/>
      <c r="F358" s="6"/>
      <c r="G358" s="6"/>
      <c r="H358" s="6"/>
      <c r="I358" s="70"/>
      <c r="J358" s="70"/>
      <c r="K358" s="70"/>
      <c r="L358" s="21"/>
      <c r="M358" s="6"/>
    </row>
    <row r="359" spans="1:13" x14ac:dyDescent="0.25">
      <c r="A359" s="20"/>
      <c r="B359" s="21"/>
      <c r="C359" s="6"/>
      <c r="D359" s="6"/>
      <c r="E359" s="6"/>
      <c r="F359" s="6"/>
      <c r="G359" s="6"/>
      <c r="H359" s="6"/>
      <c r="I359" s="70"/>
      <c r="J359" s="70"/>
      <c r="K359" s="70"/>
      <c r="L359" s="21"/>
      <c r="M359" s="6"/>
    </row>
    <row r="360" spans="1:13" x14ac:dyDescent="0.25">
      <c r="A360" s="20"/>
      <c r="B360" s="21"/>
      <c r="C360" s="6"/>
      <c r="D360" s="6"/>
      <c r="E360" s="6"/>
      <c r="F360" s="6"/>
      <c r="G360" s="6"/>
      <c r="H360" s="6"/>
      <c r="I360" s="70"/>
      <c r="J360" s="70"/>
      <c r="K360" s="70"/>
      <c r="L360" s="21"/>
      <c r="M360" s="6"/>
    </row>
    <row r="361" spans="1:13" x14ac:dyDescent="0.25">
      <c r="A361" s="20"/>
      <c r="B361" s="21"/>
      <c r="C361" s="6"/>
      <c r="D361" s="6"/>
      <c r="E361" s="6"/>
      <c r="F361" s="6"/>
      <c r="G361" s="6"/>
      <c r="H361" s="6"/>
      <c r="I361" s="70"/>
      <c r="J361" s="70"/>
      <c r="K361" s="70"/>
      <c r="L361" s="21"/>
      <c r="M361" s="6"/>
    </row>
    <row r="362" spans="1:13" x14ac:dyDescent="0.25">
      <c r="A362" s="20"/>
      <c r="B362" s="21"/>
      <c r="C362" s="6"/>
      <c r="D362" s="6"/>
      <c r="E362" s="6"/>
      <c r="F362" s="6"/>
      <c r="G362" s="6"/>
      <c r="H362" s="6"/>
      <c r="I362" s="70"/>
      <c r="J362" s="70"/>
      <c r="K362" s="70"/>
      <c r="L362" s="21"/>
      <c r="M362" s="6"/>
    </row>
    <row r="363" spans="1:13" x14ac:dyDescent="0.25">
      <c r="A363" s="20"/>
      <c r="B363" s="21"/>
      <c r="C363" s="6"/>
      <c r="D363" s="6"/>
      <c r="E363" s="6"/>
      <c r="F363" s="6"/>
      <c r="G363" s="6"/>
      <c r="H363" s="6"/>
      <c r="I363" s="70"/>
      <c r="J363" s="70"/>
      <c r="K363" s="70"/>
      <c r="L363" s="21"/>
      <c r="M363" s="6"/>
    </row>
    <row r="364" spans="1:13" x14ac:dyDescent="0.25">
      <c r="A364" s="20"/>
      <c r="B364" s="21"/>
      <c r="C364" s="6"/>
      <c r="D364" s="6"/>
      <c r="E364" s="6"/>
      <c r="F364" s="6"/>
      <c r="G364" s="6"/>
      <c r="H364" s="6"/>
      <c r="I364" s="70"/>
      <c r="J364" s="70"/>
      <c r="K364" s="70"/>
      <c r="L364" s="21"/>
      <c r="M364" s="6"/>
    </row>
    <row r="365" spans="1:13" x14ac:dyDescent="0.25">
      <c r="A365" s="20"/>
      <c r="B365" s="21"/>
      <c r="C365" s="6"/>
      <c r="D365" s="6"/>
      <c r="E365" s="6"/>
      <c r="F365" s="6"/>
      <c r="G365" s="6"/>
      <c r="H365" s="6"/>
      <c r="I365" s="70"/>
      <c r="J365" s="70"/>
      <c r="K365" s="70"/>
      <c r="L365" s="21"/>
      <c r="M365" s="6"/>
    </row>
    <row r="366" spans="1:13" x14ac:dyDescent="0.25">
      <c r="A366" s="20"/>
      <c r="B366" s="21"/>
      <c r="C366" s="6"/>
      <c r="D366" s="6"/>
      <c r="E366" s="6"/>
      <c r="F366" s="6"/>
      <c r="G366" s="6"/>
      <c r="H366" s="6"/>
      <c r="I366" s="70"/>
      <c r="J366" s="70"/>
      <c r="K366" s="70"/>
      <c r="L366" s="21"/>
      <c r="M366" s="6"/>
    </row>
    <row r="367" spans="1:13" x14ac:dyDescent="0.25">
      <c r="A367" s="20"/>
      <c r="B367" s="21"/>
      <c r="C367" s="6"/>
      <c r="D367" s="6"/>
      <c r="E367" s="6"/>
      <c r="F367" s="6"/>
      <c r="G367" s="6"/>
      <c r="H367" s="6"/>
      <c r="I367" s="70"/>
      <c r="J367" s="70"/>
      <c r="K367" s="70"/>
      <c r="L367" s="21"/>
      <c r="M367" s="6"/>
    </row>
    <row r="368" spans="1:13" x14ac:dyDescent="0.25">
      <c r="A368" s="20"/>
      <c r="B368" s="21"/>
      <c r="C368" s="6"/>
      <c r="D368" s="6"/>
      <c r="E368" s="6"/>
      <c r="F368" s="6"/>
      <c r="G368" s="6"/>
      <c r="H368" s="6"/>
      <c r="I368" s="70"/>
      <c r="J368" s="70"/>
      <c r="K368" s="70"/>
      <c r="L368" s="21"/>
      <c r="M368" s="6"/>
    </row>
    <row r="369" spans="1:13" x14ac:dyDescent="0.25">
      <c r="A369" s="20"/>
      <c r="B369" s="21"/>
      <c r="C369" s="6"/>
      <c r="D369" s="6"/>
      <c r="E369" s="6"/>
      <c r="F369" s="6"/>
      <c r="G369" s="6"/>
      <c r="H369" s="6"/>
      <c r="I369" s="70"/>
      <c r="J369" s="70"/>
      <c r="K369" s="70"/>
      <c r="L369" s="21"/>
      <c r="M369" s="6"/>
    </row>
    <row r="370" spans="1:13" x14ac:dyDescent="0.25">
      <c r="A370" s="20"/>
      <c r="B370" s="21"/>
      <c r="C370" s="6"/>
      <c r="D370" s="6"/>
      <c r="E370" s="6"/>
      <c r="F370" s="6"/>
      <c r="G370" s="6"/>
      <c r="H370" s="6"/>
      <c r="I370" s="70"/>
      <c r="J370" s="70"/>
      <c r="K370" s="70"/>
      <c r="L370" s="21"/>
      <c r="M370" s="6"/>
    </row>
    <row r="371" spans="1:13" x14ac:dyDescent="0.25">
      <c r="A371" s="20"/>
      <c r="B371" s="21"/>
      <c r="C371" s="6"/>
      <c r="D371" s="6"/>
      <c r="E371" s="6"/>
      <c r="F371" s="6"/>
      <c r="G371" s="6"/>
      <c r="H371" s="6"/>
      <c r="I371" s="70"/>
      <c r="J371" s="70"/>
      <c r="K371" s="70"/>
      <c r="L371" s="21"/>
      <c r="M371" s="6"/>
    </row>
    <row r="372" spans="1:13" x14ac:dyDescent="0.25">
      <c r="A372" s="20"/>
      <c r="B372" s="21"/>
      <c r="C372" s="6"/>
      <c r="D372" s="6"/>
      <c r="E372" s="6"/>
      <c r="F372" s="6"/>
      <c r="G372" s="6"/>
      <c r="H372" s="6"/>
      <c r="I372" s="70"/>
      <c r="J372" s="70"/>
      <c r="K372" s="70"/>
      <c r="L372" s="21"/>
      <c r="M372" s="6"/>
    </row>
    <row r="373" spans="1:13" x14ac:dyDescent="0.25">
      <c r="A373" s="20"/>
      <c r="B373" s="21"/>
      <c r="C373" s="6"/>
      <c r="D373" s="6"/>
      <c r="E373" s="6"/>
      <c r="F373" s="6"/>
      <c r="G373" s="6"/>
      <c r="H373" s="6"/>
      <c r="I373" s="70"/>
      <c r="J373" s="70"/>
      <c r="K373" s="70"/>
      <c r="L373" s="21"/>
      <c r="M373" s="6"/>
    </row>
    <row r="374" spans="1:13" x14ac:dyDescent="0.25">
      <c r="A374" s="20"/>
      <c r="B374" s="21"/>
      <c r="C374" s="6"/>
      <c r="D374" s="6"/>
      <c r="E374" s="6"/>
      <c r="F374" s="6"/>
      <c r="G374" s="6"/>
      <c r="H374" s="6"/>
      <c r="I374" s="70"/>
      <c r="J374" s="70"/>
      <c r="K374" s="70"/>
      <c r="L374" s="21"/>
      <c r="M374" s="6"/>
    </row>
    <row r="375" spans="1:13" x14ac:dyDescent="0.25">
      <c r="A375" s="20"/>
      <c r="B375" s="21"/>
      <c r="C375" s="6"/>
      <c r="D375" s="6"/>
      <c r="E375" s="6"/>
      <c r="F375" s="6"/>
      <c r="G375" s="6"/>
      <c r="H375" s="6"/>
      <c r="I375" s="70"/>
      <c r="J375" s="70"/>
      <c r="K375" s="70"/>
      <c r="L375" s="21"/>
      <c r="M375" s="6"/>
    </row>
    <row r="376" spans="1:13" x14ac:dyDescent="0.25">
      <c r="A376" s="20"/>
      <c r="B376" s="21"/>
      <c r="C376" s="6"/>
      <c r="D376" s="6"/>
      <c r="E376" s="6"/>
      <c r="F376" s="6"/>
      <c r="G376" s="6"/>
      <c r="H376" s="6"/>
      <c r="I376" s="70"/>
      <c r="J376" s="70"/>
      <c r="K376" s="70"/>
      <c r="L376" s="21"/>
      <c r="M376" s="6"/>
    </row>
    <row r="377" spans="1:13" x14ac:dyDescent="0.25">
      <c r="A377" s="20"/>
      <c r="B377" s="21"/>
      <c r="C377" s="6"/>
      <c r="D377" s="6"/>
      <c r="E377" s="6"/>
      <c r="F377" s="6"/>
      <c r="G377" s="6"/>
      <c r="H377" s="6"/>
      <c r="I377" s="70"/>
      <c r="J377" s="70"/>
      <c r="K377" s="70"/>
      <c r="L377" s="21"/>
      <c r="M377" s="6"/>
    </row>
    <row r="378" spans="1:13" x14ac:dyDescent="0.25">
      <c r="A378" s="20"/>
      <c r="B378" s="21"/>
      <c r="C378" s="6"/>
      <c r="D378" s="6"/>
      <c r="E378" s="6"/>
      <c r="F378" s="6"/>
      <c r="G378" s="6"/>
      <c r="H378" s="6"/>
      <c r="I378" s="70"/>
      <c r="J378" s="70"/>
      <c r="K378" s="70"/>
      <c r="L378" s="21"/>
      <c r="M378" s="6"/>
    </row>
    <row r="379" spans="1:13" x14ac:dyDescent="0.25">
      <c r="A379" s="20"/>
      <c r="B379" s="21"/>
      <c r="C379" s="6"/>
      <c r="D379" s="6"/>
      <c r="E379" s="6"/>
      <c r="F379" s="6"/>
      <c r="G379" s="6"/>
      <c r="H379" s="6"/>
      <c r="I379" s="70"/>
      <c r="J379" s="70"/>
      <c r="K379" s="70"/>
      <c r="L379" s="21"/>
      <c r="M379" s="6"/>
    </row>
    <row r="380" spans="1:13" x14ac:dyDescent="0.25">
      <c r="A380" s="20"/>
      <c r="B380" s="21"/>
      <c r="C380" s="6"/>
      <c r="D380" s="6"/>
      <c r="E380" s="6"/>
      <c r="F380" s="6"/>
      <c r="G380" s="6"/>
      <c r="H380" s="6"/>
      <c r="I380" s="70"/>
      <c r="J380" s="70"/>
      <c r="K380" s="70"/>
      <c r="L380" s="21"/>
      <c r="M380" s="6"/>
    </row>
    <row r="381" spans="1:13" x14ac:dyDescent="0.25">
      <c r="A381" s="20"/>
      <c r="B381" s="21"/>
      <c r="C381" s="6"/>
      <c r="D381" s="6"/>
      <c r="E381" s="6"/>
      <c r="F381" s="6"/>
      <c r="G381" s="6"/>
      <c r="H381" s="6"/>
      <c r="I381" s="70"/>
      <c r="J381" s="70"/>
      <c r="K381" s="70"/>
      <c r="L381" s="21"/>
      <c r="M381" s="6"/>
    </row>
    <row r="382" spans="1:13" x14ac:dyDescent="0.25">
      <c r="A382" s="20"/>
      <c r="B382" s="21"/>
      <c r="C382" s="6"/>
      <c r="D382" s="6"/>
      <c r="E382" s="6"/>
      <c r="F382" s="6"/>
      <c r="G382" s="6"/>
      <c r="H382" s="6"/>
      <c r="I382" s="70"/>
      <c r="J382" s="70"/>
      <c r="K382" s="70"/>
      <c r="L382" s="21"/>
      <c r="M382" s="6"/>
    </row>
    <row r="383" spans="1:13" x14ac:dyDescent="0.25">
      <c r="A383" s="20"/>
      <c r="B383" s="21"/>
      <c r="C383" s="6"/>
      <c r="D383" s="6"/>
      <c r="E383" s="6"/>
      <c r="F383" s="6"/>
      <c r="G383" s="6"/>
      <c r="H383" s="6"/>
      <c r="I383" s="70"/>
      <c r="J383" s="70"/>
      <c r="K383" s="70"/>
      <c r="L383" s="21"/>
      <c r="M383" s="6"/>
    </row>
    <row r="384" spans="1:13" x14ac:dyDescent="0.25">
      <c r="A384" s="20"/>
      <c r="B384" s="21"/>
      <c r="C384" s="6"/>
      <c r="D384" s="6"/>
      <c r="E384" s="6"/>
      <c r="F384" s="6"/>
      <c r="G384" s="6"/>
      <c r="H384" s="6"/>
      <c r="I384" s="70"/>
      <c r="J384" s="70"/>
      <c r="K384" s="70"/>
      <c r="L384" s="21"/>
      <c r="M384" s="6"/>
    </row>
    <row r="385" spans="1:13" x14ac:dyDescent="0.25">
      <c r="A385" s="20"/>
      <c r="B385" s="21"/>
      <c r="C385" s="6"/>
      <c r="D385" s="6"/>
      <c r="E385" s="6"/>
      <c r="F385" s="6"/>
      <c r="G385" s="6"/>
      <c r="H385" s="6"/>
      <c r="I385" s="70"/>
      <c r="J385" s="70"/>
      <c r="K385" s="70"/>
      <c r="L385" s="21"/>
      <c r="M385" s="6"/>
    </row>
    <row r="386" spans="1:13" x14ac:dyDescent="0.25">
      <c r="A386" s="20"/>
      <c r="B386" s="21"/>
      <c r="C386" s="6"/>
      <c r="D386" s="6"/>
      <c r="E386" s="6"/>
      <c r="F386" s="6"/>
      <c r="G386" s="6"/>
      <c r="H386" s="6"/>
      <c r="I386" s="70"/>
      <c r="J386" s="70"/>
      <c r="K386" s="70"/>
      <c r="L386" s="21"/>
      <c r="M386" s="6"/>
    </row>
    <row r="387" spans="1:13" x14ac:dyDescent="0.25">
      <c r="A387" s="20"/>
      <c r="B387" s="21"/>
      <c r="C387" s="6"/>
      <c r="D387" s="6"/>
      <c r="E387" s="6"/>
      <c r="F387" s="6"/>
      <c r="G387" s="6"/>
      <c r="H387" s="6"/>
      <c r="I387" s="70"/>
      <c r="J387" s="70"/>
      <c r="K387" s="70"/>
      <c r="L387" s="21"/>
      <c r="M387" s="6"/>
    </row>
    <row r="388" spans="1:13" x14ac:dyDescent="0.25">
      <c r="A388" s="20"/>
      <c r="B388" s="21"/>
      <c r="C388" s="6"/>
      <c r="D388" s="6"/>
      <c r="E388" s="6"/>
      <c r="F388" s="6"/>
      <c r="G388" s="6"/>
      <c r="H388" s="6"/>
      <c r="I388" s="70"/>
      <c r="J388" s="70"/>
      <c r="K388" s="70"/>
      <c r="L388" s="21"/>
      <c r="M388" s="6"/>
    </row>
    <row r="389" spans="1:13" x14ac:dyDescent="0.25">
      <c r="A389" s="20"/>
      <c r="B389" s="21"/>
      <c r="C389" s="6"/>
      <c r="D389" s="6"/>
      <c r="E389" s="6"/>
      <c r="F389" s="6"/>
      <c r="G389" s="6"/>
      <c r="H389" s="6"/>
      <c r="I389" s="70"/>
      <c r="J389" s="70"/>
      <c r="K389" s="70"/>
      <c r="L389" s="21"/>
      <c r="M389" s="6"/>
    </row>
    <row r="390" spans="1:13" x14ac:dyDescent="0.25">
      <c r="A390" s="20"/>
      <c r="B390" s="21"/>
      <c r="C390" s="6"/>
      <c r="D390" s="6"/>
      <c r="E390" s="6"/>
      <c r="F390" s="6"/>
      <c r="G390" s="6"/>
      <c r="H390" s="6"/>
      <c r="I390" s="70"/>
      <c r="J390" s="70"/>
      <c r="K390" s="70"/>
      <c r="L390" s="21"/>
      <c r="M390" s="6"/>
    </row>
    <row r="391" spans="1:13" x14ac:dyDescent="0.25">
      <c r="A391" s="20"/>
      <c r="B391" s="21"/>
      <c r="C391" s="6"/>
      <c r="D391" s="6"/>
      <c r="E391" s="6"/>
      <c r="F391" s="6"/>
      <c r="G391" s="6"/>
      <c r="H391" s="6"/>
      <c r="I391" s="70"/>
      <c r="J391" s="70"/>
      <c r="K391" s="70"/>
      <c r="L391" s="21"/>
      <c r="M391" s="6"/>
    </row>
    <row r="392" spans="1:13" x14ac:dyDescent="0.25">
      <c r="A392" s="20"/>
      <c r="B392" s="21"/>
      <c r="C392" s="6"/>
      <c r="D392" s="6"/>
      <c r="E392" s="6"/>
      <c r="F392" s="6"/>
      <c r="G392" s="6"/>
      <c r="H392" s="6"/>
      <c r="I392" s="70"/>
      <c r="J392" s="70"/>
      <c r="K392" s="70"/>
      <c r="L392" s="21"/>
      <c r="M392" s="6"/>
    </row>
    <row r="393" spans="1:13" x14ac:dyDescent="0.25">
      <c r="A393" s="20"/>
      <c r="B393" s="21"/>
      <c r="C393" s="6"/>
      <c r="D393" s="6"/>
      <c r="E393" s="6"/>
      <c r="F393" s="6"/>
      <c r="G393" s="6"/>
      <c r="H393" s="6"/>
      <c r="I393" s="70"/>
      <c r="J393" s="70"/>
      <c r="K393" s="70"/>
      <c r="L393" s="21"/>
      <c r="M393" s="6"/>
    </row>
    <row r="394" spans="1:13" x14ac:dyDescent="0.25">
      <c r="A394" s="20"/>
      <c r="B394" s="21"/>
      <c r="C394" s="6"/>
      <c r="D394" s="6"/>
      <c r="E394" s="6"/>
      <c r="F394" s="6"/>
      <c r="G394" s="6"/>
      <c r="H394" s="6"/>
      <c r="I394" s="70"/>
      <c r="J394" s="70"/>
      <c r="K394" s="70"/>
      <c r="L394" s="21"/>
      <c r="M394" s="6"/>
    </row>
    <row r="395" spans="1:13" x14ac:dyDescent="0.25">
      <c r="A395" s="20"/>
      <c r="B395" s="21"/>
      <c r="C395" s="6"/>
      <c r="D395" s="6"/>
      <c r="E395" s="6"/>
      <c r="F395" s="6"/>
      <c r="G395" s="6"/>
      <c r="H395" s="6"/>
      <c r="I395" s="70"/>
      <c r="J395" s="70"/>
      <c r="K395" s="70"/>
      <c r="L395" s="21"/>
      <c r="M395" s="6"/>
    </row>
    <row r="396" spans="1:13" x14ac:dyDescent="0.25">
      <c r="A396" s="20"/>
      <c r="B396" s="21"/>
      <c r="C396" s="6"/>
      <c r="D396" s="6"/>
      <c r="E396" s="6"/>
      <c r="F396" s="6"/>
      <c r="G396" s="6"/>
      <c r="H396" s="6"/>
      <c r="I396" s="70"/>
      <c r="J396" s="70"/>
      <c r="K396" s="70"/>
      <c r="L396" s="21"/>
      <c r="M396" s="6"/>
    </row>
    <row r="397" spans="1:13" x14ac:dyDescent="0.25">
      <c r="A397" s="20"/>
      <c r="B397" s="21"/>
      <c r="C397" s="6"/>
      <c r="D397" s="6"/>
      <c r="E397" s="6"/>
      <c r="F397" s="6"/>
      <c r="G397" s="6"/>
      <c r="H397" s="6"/>
      <c r="I397" s="70"/>
      <c r="J397" s="70"/>
      <c r="K397" s="70"/>
      <c r="L397" s="21"/>
      <c r="M397" s="6"/>
    </row>
    <row r="398" spans="1:13" x14ac:dyDescent="0.25">
      <c r="A398" s="20"/>
      <c r="B398" s="21"/>
      <c r="C398" s="6"/>
      <c r="D398" s="6"/>
      <c r="E398" s="6"/>
      <c r="F398" s="6"/>
      <c r="G398" s="6"/>
      <c r="H398" s="6"/>
      <c r="I398" s="70"/>
      <c r="J398" s="70"/>
      <c r="K398" s="70"/>
      <c r="L398" s="21"/>
      <c r="M398" s="6"/>
    </row>
    <row r="399" spans="1:13" x14ac:dyDescent="0.25">
      <c r="A399" s="20"/>
      <c r="B399" s="21"/>
      <c r="C399" s="6"/>
      <c r="D399" s="6"/>
      <c r="E399" s="6"/>
      <c r="F399" s="6"/>
      <c r="G399" s="6"/>
      <c r="H399" s="6"/>
      <c r="I399" s="70"/>
      <c r="J399" s="70"/>
      <c r="K399" s="70"/>
      <c r="L399" s="21"/>
      <c r="M399" s="6"/>
    </row>
    <row r="400" spans="1:13" x14ac:dyDescent="0.25">
      <c r="A400" s="20"/>
      <c r="B400" s="21"/>
      <c r="C400" s="6"/>
      <c r="D400" s="6"/>
      <c r="E400" s="6"/>
      <c r="F400" s="6"/>
      <c r="G400" s="6"/>
      <c r="H400" s="6"/>
      <c r="I400" s="70"/>
      <c r="J400" s="70"/>
      <c r="K400" s="70"/>
      <c r="L400" s="21"/>
      <c r="M400" s="6"/>
    </row>
    <row r="401" spans="1:13" x14ac:dyDescent="0.25">
      <c r="A401" s="20"/>
      <c r="B401" s="21"/>
      <c r="C401" s="6"/>
      <c r="D401" s="6"/>
      <c r="E401" s="6"/>
      <c r="F401" s="6"/>
      <c r="G401" s="6"/>
      <c r="H401" s="6"/>
      <c r="I401" s="70"/>
      <c r="J401" s="70"/>
      <c r="K401" s="70"/>
      <c r="L401" s="21"/>
      <c r="M401" s="6"/>
    </row>
    <row r="402" spans="1:13" x14ac:dyDescent="0.25">
      <c r="A402" s="20"/>
      <c r="B402" s="21"/>
      <c r="C402" s="6"/>
      <c r="D402" s="6"/>
      <c r="E402" s="6"/>
      <c r="F402" s="6"/>
      <c r="G402" s="6"/>
      <c r="H402" s="6"/>
      <c r="I402" s="70"/>
      <c r="J402" s="70"/>
      <c r="K402" s="70"/>
      <c r="L402" s="21"/>
      <c r="M402" s="6"/>
    </row>
    <row r="403" spans="1:13" x14ac:dyDescent="0.25">
      <c r="A403" s="20"/>
      <c r="B403" s="21"/>
      <c r="C403" s="6"/>
      <c r="D403" s="6"/>
      <c r="E403" s="6"/>
      <c r="F403" s="6"/>
      <c r="G403" s="6"/>
      <c r="H403" s="6"/>
      <c r="I403" s="70"/>
      <c r="J403" s="70"/>
      <c r="K403" s="70"/>
      <c r="L403" s="21"/>
      <c r="M403" s="6"/>
    </row>
    <row r="404" spans="1:13" x14ac:dyDescent="0.25">
      <c r="A404" s="20"/>
      <c r="B404" s="21"/>
      <c r="C404" s="6"/>
      <c r="D404" s="6"/>
      <c r="E404" s="6"/>
      <c r="F404" s="6"/>
      <c r="G404" s="6"/>
      <c r="H404" s="6"/>
      <c r="I404" s="70"/>
      <c r="J404" s="70"/>
      <c r="K404" s="70"/>
      <c r="L404" s="21"/>
      <c r="M404" s="6"/>
    </row>
    <row r="405" spans="1:13" x14ac:dyDescent="0.25">
      <c r="A405" s="20"/>
      <c r="B405" s="21"/>
      <c r="C405" s="6"/>
      <c r="D405" s="6"/>
      <c r="E405" s="6"/>
      <c r="F405" s="6"/>
      <c r="G405" s="6"/>
      <c r="H405" s="6"/>
      <c r="I405" s="70"/>
      <c r="J405" s="70"/>
      <c r="K405" s="70"/>
      <c r="L405" s="21"/>
      <c r="M405" s="6"/>
    </row>
    <row r="406" spans="1:13" x14ac:dyDescent="0.25">
      <c r="A406" s="20"/>
      <c r="B406" s="21"/>
      <c r="C406" s="6"/>
      <c r="D406" s="6"/>
      <c r="E406" s="6"/>
      <c r="F406" s="6"/>
      <c r="G406" s="6"/>
      <c r="H406" s="6"/>
      <c r="I406" s="70"/>
      <c r="J406" s="70"/>
      <c r="K406" s="70"/>
      <c r="L406" s="21"/>
      <c r="M406" s="6"/>
    </row>
    <row r="407" spans="1:13" x14ac:dyDescent="0.25">
      <c r="A407" s="20"/>
      <c r="B407" s="21"/>
      <c r="C407" s="6"/>
      <c r="D407" s="6"/>
      <c r="E407" s="6"/>
      <c r="F407" s="6"/>
      <c r="G407" s="6"/>
      <c r="H407" s="6"/>
      <c r="I407" s="70"/>
      <c r="J407" s="70"/>
      <c r="K407" s="70"/>
      <c r="L407" s="21"/>
      <c r="M407" s="6"/>
    </row>
    <row r="408" spans="1:13" x14ac:dyDescent="0.25">
      <c r="A408" s="20"/>
      <c r="B408" s="21"/>
      <c r="C408" s="6"/>
      <c r="D408" s="6"/>
      <c r="E408" s="6"/>
      <c r="F408" s="6"/>
      <c r="G408" s="6"/>
      <c r="H408" s="6"/>
      <c r="I408" s="70"/>
      <c r="J408" s="70"/>
      <c r="K408" s="70"/>
      <c r="L408" s="21"/>
      <c r="M408" s="6"/>
    </row>
    <row r="409" spans="1:13" x14ac:dyDescent="0.25">
      <c r="A409" s="20"/>
      <c r="B409" s="21"/>
      <c r="C409" s="6"/>
      <c r="D409" s="6"/>
      <c r="E409" s="6"/>
      <c r="F409" s="6"/>
      <c r="G409" s="6"/>
      <c r="H409" s="6"/>
      <c r="I409" s="70"/>
      <c r="J409" s="70"/>
      <c r="K409" s="70"/>
      <c r="L409" s="21"/>
      <c r="M409" s="6"/>
    </row>
    <row r="410" spans="1:13" x14ac:dyDescent="0.25">
      <c r="A410" s="20"/>
      <c r="B410" s="21"/>
      <c r="C410" s="6"/>
      <c r="D410" s="6"/>
      <c r="E410" s="6"/>
      <c r="F410" s="6"/>
      <c r="G410" s="6"/>
      <c r="H410" s="6"/>
      <c r="I410" s="70"/>
      <c r="J410" s="70"/>
      <c r="K410" s="70"/>
      <c r="L410" s="21"/>
      <c r="M410" s="6"/>
    </row>
    <row r="411" spans="1:13" x14ac:dyDescent="0.25">
      <c r="A411" s="20"/>
      <c r="B411" s="21"/>
      <c r="C411" s="6"/>
      <c r="D411" s="6"/>
      <c r="E411" s="6"/>
      <c r="F411" s="6"/>
      <c r="G411" s="6"/>
      <c r="H411" s="6"/>
      <c r="I411" s="70"/>
      <c r="J411" s="70"/>
      <c r="K411" s="70"/>
      <c r="L411" s="21"/>
      <c r="M411" s="6"/>
    </row>
    <row r="412" spans="1:13" x14ac:dyDescent="0.25">
      <c r="A412" s="20"/>
      <c r="B412" s="21"/>
      <c r="C412" s="6"/>
      <c r="D412" s="6"/>
      <c r="E412" s="6"/>
      <c r="F412" s="6"/>
      <c r="G412" s="6"/>
      <c r="H412" s="6"/>
      <c r="I412" s="70"/>
      <c r="J412" s="70"/>
      <c r="K412" s="70"/>
      <c r="L412" s="21"/>
      <c r="M412" s="6"/>
    </row>
    <row r="413" spans="1:13" x14ac:dyDescent="0.25">
      <c r="A413" s="20"/>
      <c r="B413" s="21"/>
      <c r="C413" s="6"/>
      <c r="D413" s="6"/>
      <c r="E413" s="6"/>
      <c r="F413" s="6"/>
      <c r="G413" s="6"/>
      <c r="H413" s="6"/>
      <c r="I413" s="70"/>
      <c r="J413" s="70"/>
      <c r="K413" s="70"/>
      <c r="L413" s="21"/>
      <c r="M413" s="6"/>
    </row>
    <row r="414" spans="1:13" x14ac:dyDescent="0.25">
      <c r="A414" s="20"/>
      <c r="B414" s="21"/>
      <c r="C414" s="6"/>
      <c r="D414" s="6"/>
      <c r="E414" s="6"/>
      <c r="F414" s="6"/>
      <c r="G414" s="6"/>
      <c r="H414" s="6"/>
      <c r="I414" s="70"/>
      <c r="J414" s="70"/>
      <c r="K414" s="70"/>
      <c r="L414" s="21"/>
      <c r="M414" s="6"/>
    </row>
    <row r="415" spans="1:13" x14ac:dyDescent="0.25">
      <c r="A415" s="20"/>
      <c r="B415" s="21"/>
      <c r="C415" s="6"/>
      <c r="D415" s="6"/>
      <c r="E415" s="6"/>
      <c r="F415" s="6"/>
      <c r="G415" s="6"/>
      <c r="H415" s="6"/>
      <c r="I415" s="70"/>
      <c r="J415" s="70"/>
      <c r="K415" s="70"/>
      <c r="L415" s="21"/>
      <c r="M415" s="6"/>
    </row>
    <row r="416" spans="1:13" x14ac:dyDescent="0.25">
      <c r="A416" s="20"/>
      <c r="B416" s="21"/>
      <c r="C416" s="6"/>
      <c r="D416" s="6"/>
      <c r="E416" s="6"/>
      <c r="F416" s="6"/>
      <c r="G416" s="6"/>
      <c r="H416" s="6"/>
      <c r="I416" s="70"/>
      <c r="J416" s="70"/>
      <c r="K416" s="70"/>
      <c r="L416" s="21"/>
      <c r="M416" s="6"/>
    </row>
    <row r="417" spans="1:13" x14ac:dyDescent="0.25">
      <c r="A417" s="20"/>
      <c r="B417" s="21"/>
      <c r="C417" s="6"/>
      <c r="D417" s="6"/>
      <c r="E417" s="6"/>
      <c r="F417" s="6"/>
      <c r="G417" s="6"/>
      <c r="H417" s="6"/>
      <c r="I417" s="70"/>
      <c r="J417" s="70"/>
      <c r="K417" s="70"/>
      <c r="L417" s="21"/>
      <c r="M417" s="6"/>
    </row>
    <row r="418" spans="1:13" x14ac:dyDescent="0.25">
      <c r="A418" s="20"/>
      <c r="B418" s="21"/>
      <c r="C418" s="6"/>
      <c r="D418" s="6"/>
      <c r="E418" s="6"/>
      <c r="F418" s="6"/>
      <c r="G418" s="6"/>
      <c r="H418" s="6"/>
      <c r="I418" s="70"/>
      <c r="J418" s="70"/>
      <c r="K418" s="70"/>
      <c r="L418" s="21"/>
      <c r="M418" s="6"/>
    </row>
    <row r="419" spans="1:13" x14ac:dyDescent="0.25">
      <c r="A419" s="20"/>
      <c r="B419" s="21"/>
      <c r="C419" s="6"/>
      <c r="D419" s="6"/>
      <c r="E419" s="6"/>
      <c r="F419" s="6"/>
      <c r="G419" s="6"/>
      <c r="H419" s="6"/>
      <c r="I419" s="70"/>
      <c r="J419" s="70"/>
      <c r="K419" s="70"/>
      <c r="L419" s="21"/>
      <c r="M419" s="6"/>
    </row>
    <row r="420" spans="1:13" x14ac:dyDescent="0.25">
      <c r="A420" s="20"/>
      <c r="B420" s="21"/>
      <c r="C420" s="6"/>
      <c r="D420" s="6"/>
      <c r="E420" s="6"/>
      <c r="F420" s="6"/>
      <c r="G420" s="6"/>
      <c r="H420" s="6"/>
      <c r="I420" s="70"/>
      <c r="J420" s="70"/>
      <c r="K420" s="70"/>
      <c r="L420" s="21"/>
      <c r="M420" s="6"/>
    </row>
    <row r="421" spans="1:13" x14ac:dyDescent="0.25">
      <c r="A421" s="20"/>
      <c r="B421" s="21"/>
      <c r="C421" s="6"/>
      <c r="D421" s="6"/>
      <c r="E421" s="6"/>
      <c r="F421" s="6"/>
      <c r="G421" s="6"/>
      <c r="H421" s="6"/>
      <c r="I421" s="70"/>
      <c r="J421" s="70"/>
      <c r="K421" s="70"/>
      <c r="L421" s="21"/>
      <c r="M421" s="6"/>
    </row>
    <row r="422" spans="1:13" x14ac:dyDescent="0.25">
      <c r="A422" s="20"/>
      <c r="B422" s="21"/>
      <c r="C422" s="6"/>
      <c r="D422" s="6"/>
      <c r="E422" s="6"/>
      <c r="F422" s="6"/>
      <c r="G422" s="6"/>
      <c r="H422" s="6"/>
      <c r="I422" s="70"/>
      <c r="J422" s="70"/>
      <c r="K422" s="70"/>
      <c r="L422" s="21"/>
      <c r="M422" s="6"/>
    </row>
    <row r="423" spans="1:13" x14ac:dyDescent="0.25">
      <c r="A423" s="20"/>
      <c r="B423" s="21"/>
      <c r="C423" s="6"/>
      <c r="D423" s="6"/>
      <c r="E423" s="6"/>
      <c r="F423" s="6"/>
      <c r="G423" s="6"/>
      <c r="H423" s="6"/>
      <c r="I423" s="70"/>
      <c r="J423" s="70"/>
      <c r="K423" s="70"/>
      <c r="L423" s="21"/>
      <c r="M423" s="6"/>
    </row>
    <row r="424" spans="1:13" x14ac:dyDescent="0.25">
      <c r="A424" s="20"/>
      <c r="B424" s="21"/>
      <c r="C424" s="6"/>
      <c r="D424" s="6"/>
      <c r="E424" s="6"/>
      <c r="F424" s="6"/>
      <c r="G424" s="6"/>
      <c r="H424" s="6"/>
      <c r="I424" s="70"/>
      <c r="J424" s="70"/>
      <c r="K424" s="70"/>
      <c r="L424" s="21"/>
      <c r="M424" s="6"/>
    </row>
    <row r="425" spans="1:13" x14ac:dyDescent="0.25">
      <c r="A425" s="20"/>
      <c r="B425" s="21"/>
      <c r="C425" s="6"/>
      <c r="D425" s="6"/>
      <c r="E425" s="6"/>
      <c r="F425" s="6"/>
      <c r="G425" s="6"/>
      <c r="H425" s="6"/>
      <c r="I425" s="70"/>
      <c r="J425" s="70"/>
      <c r="K425" s="70"/>
      <c r="L425" s="21"/>
      <c r="M425" s="6"/>
    </row>
    <row r="426" spans="1:13" x14ac:dyDescent="0.25">
      <c r="A426" s="20"/>
      <c r="B426" s="21"/>
      <c r="C426" s="6"/>
      <c r="D426" s="6"/>
      <c r="E426" s="6"/>
      <c r="F426" s="6"/>
      <c r="G426" s="6"/>
      <c r="H426" s="6"/>
      <c r="I426" s="70"/>
      <c r="J426" s="70"/>
      <c r="K426" s="70"/>
      <c r="L426" s="21"/>
      <c r="M426" s="6"/>
    </row>
    <row r="427" spans="1:13" x14ac:dyDescent="0.25">
      <c r="A427" s="20"/>
      <c r="B427" s="21"/>
      <c r="C427" s="6"/>
      <c r="D427" s="6"/>
      <c r="E427" s="6"/>
      <c r="F427" s="6"/>
      <c r="G427" s="6"/>
      <c r="H427" s="6"/>
      <c r="I427" s="70"/>
      <c r="J427" s="70"/>
      <c r="K427" s="70"/>
      <c r="L427" s="21"/>
      <c r="M427" s="6"/>
    </row>
    <row r="428" spans="1:13" x14ac:dyDescent="0.25">
      <c r="A428" s="20"/>
      <c r="B428" s="21"/>
      <c r="C428" s="6"/>
      <c r="D428" s="6"/>
      <c r="E428" s="6"/>
      <c r="F428" s="6"/>
      <c r="G428" s="6"/>
      <c r="H428" s="6"/>
      <c r="I428" s="70"/>
      <c r="J428" s="70"/>
      <c r="K428" s="70"/>
      <c r="L428" s="21"/>
      <c r="M428" s="6"/>
    </row>
    <row r="429" spans="1:13" x14ac:dyDescent="0.25">
      <c r="A429" s="20"/>
      <c r="B429" s="21"/>
      <c r="C429" s="6"/>
      <c r="D429" s="6"/>
      <c r="E429" s="6"/>
      <c r="F429" s="6"/>
      <c r="G429" s="6"/>
      <c r="H429" s="6"/>
      <c r="I429" s="70"/>
      <c r="J429" s="70"/>
      <c r="K429" s="70"/>
      <c r="L429" s="21"/>
      <c r="M429" s="6"/>
    </row>
    <row r="430" spans="1:13" x14ac:dyDescent="0.25">
      <c r="A430" s="20"/>
      <c r="B430" s="21"/>
      <c r="C430" s="6"/>
      <c r="D430" s="6"/>
      <c r="E430" s="6"/>
      <c r="F430" s="6"/>
      <c r="G430" s="6"/>
      <c r="H430" s="6"/>
      <c r="I430" s="70"/>
      <c r="J430" s="70"/>
      <c r="K430" s="70"/>
      <c r="L430" s="21"/>
      <c r="M430" s="6"/>
    </row>
    <row r="431" spans="1:13" x14ac:dyDescent="0.25">
      <c r="A431" s="20"/>
      <c r="B431" s="21"/>
      <c r="C431" s="6"/>
      <c r="D431" s="6"/>
      <c r="E431" s="6"/>
      <c r="F431" s="6"/>
      <c r="G431" s="6"/>
      <c r="H431" s="6"/>
      <c r="I431" s="70"/>
      <c r="J431" s="70"/>
      <c r="K431" s="70"/>
      <c r="L431" s="21"/>
      <c r="M431" s="6"/>
    </row>
    <row r="432" spans="1:13" x14ac:dyDescent="0.25">
      <c r="A432" s="20"/>
      <c r="B432" s="21"/>
      <c r="C432" s="6"/>
      <c r="D432" s="6"/>
      <c r="E432" s="6"/>
      <c r="F432" s="6"/>
      <c r="G432" s="6"/>
      <c r="H432" s="6"/>
      <c r="I432" s="70"/>
      <c r="J432" s="70"/>
      <c r="K432" s="70"/>
      <c r="L432" s="21"/>
      <c r="M432" s="6"/>
    </row>
    <row r="433" spans="1:13" x14ac:dyDescent="0.25">
      <c r="A433" s="20"/>
      <c r="B433" s="21"/>
      <c r="C433" s="6"/>
      <c r="D433" s="6"/>
      <c r="E433" s="6"/>
      <c r="F433" s="6"/>
      <c r="G433" s="6"/>
      <c r="H433" s="6"/>
      <c r="I433" s="70"/>
      <c r="J433" s="70"/>
      <c r="K433" s="70"/>
      <c r="L433" s="21"/>
      <c r="M433" s="6"/>
    </row>
    <row r="434" spans="1:13" x14ac:dyDescent="0.25">
      <c r="A434" s="20"/>
      <c r="B434" s="21"/>
      <c r="C434" s="6"/>
      <c r="D434" s="6"/>
      <c r="E434" s="6"/>
      <c r="F434" s="6"/>
      <c r="G434" s="6"/>
      <c r="H434" s="6"/>
      <c r="I434" s="70"/>
      <c r="J434" s="70"/>
      <c r="K434" s="70"/>
      <c r="L434" s="21"/>
      <c r="M434" s="6"/>
    </row>
    <row r="435" spans="1:13" x14ac:dyDescent="0.25">
      <c r="A435" s="20"/>
      <c r="B435" s="21"/>
      <c r="C435" s="6"/>
      <c r="D435" s="6"/>
      <c r="E435" s="6"/>
      <c r="F435" s="6"/>
      <c r="G435" s="6"/>
      <c r="H435" s="6"/>
      <c r="I435" s="70"/>
      <c r="J435" s="70"/>
      <c r="K435" s="70"/>
      <c r="L435" s="21"/>
      <c r="M435" s="6"/>
    </row>
    <row r="436" spans="1:13" x14ac:dyDescent="0.25">
      <c r="A436" s="20"/>
      <c r="B436" s="21"/>
      <c r="C436" s="6"/>
      <c r="D436" s="6"/>
      <c r="E436" s="6"/>
      <c r="F436" s="6"/>
      <c r="G436" s="6"/>
      <c r="H436" s="6"/>
      <c r="I436" s="70"/>
      <c r="J436" s="70"/>
      <c r="K436" s="70"/>
      <c r="L436" s="21"/>
      <c r="M436" s="6"/>
    </row>
    <row r="437" spans="1:13" x14ac:dyDescent="0.25">
      <c r="A437" s="20"/>
      <c r="B437" s="21"/>
      <c r="C437" s="6"/>
      <c r="D437" s="6"/>
      <c r="E437" s="6"/>
      <c r="F437" s="6"/>
      <c r="G437" s="6"/>
      <c r="H437" s="6"/>
      <c r="I437" s="70"/>
      <c r="J437" s="70"/>
      <c r="K437" s="70"/>
      <c r="L437" s="21"/>
      <c r="M437" s="6"/>
    </row>
    <row r="438" spans="1:13" x14ac:dyDescent="0.25">
      <c r="A438" s="20"/>
      <c r="B438" s="21"/>
      <c r="C438" s="6"/>
      <c r="D438" s="6"/>
      <c r="E438" s="6"/>
      <c r="F438" s="6"/>
      <c r="G438" s="6"/>
      <c r="H438" s="6"/>
      <c r="I438" s="70"/>
      <c r="J438" s="70"/>
      <c r="K438" s="70"/>
      <c r="L438" s="21"/>
      <c r="M438" s="6"/>
    </row>
    <row r="439" spans="1:13" x14ac:dyDescent="0.25">
      <c r="A439" s="20"/>
      <c r="B439" s="21"/>
      <c r="C439" s="6"/>
      <c r="D439" s="6"/>
      <c r="E439" s="6"/>
      <c r="F439" s="6"/>
      <c r="G439" s="6"/>
      <c r="H439" s="6"/>
      <c r="I439" s="70"/>
      <c r="J439" s="70"/>
      <c r="K439" s="70"/>
      <c r="L439" s="21"/>
      <c r="M439" s="6"/>
    </row>
    <row r="440" spans="1:13" x14ac:dyDescent="0.25">
      <c r="A440" s="20"/>
      <c r="B440" s="21"/>
      <c r="C440" s="6"/>
      <c r="D440" s="6"/>
      <c r="E440" s="6"/>
      <c r="F440" s="6"/>
      <c r="G440" s="6"/>
      <c r="H440" s="6"/>
      <c r="I440" s="70"/>
      <c r="J440" s="70"/>
      <c r="K440" s="70"/>
      <c r="L440" s="21"/>
      <c r="M440" s="6"/>
    </row>
    <row r="441" spans="1:13" x14ac:dyDescent="0.25">
      <c r="A441" s="20"/>
      <c r="B441" s="21"/>
      <c r="C441" s="6"/>
      <c r="D441" s="6"/>
      <c r="E441" s="6"/>
      <c r="F441" s="6"/>
      <c r="G441" s="6"/>
      <c r="H441" s="6"/>
      <c r="I441" s="70"/>
      <c r="J441" s="70"/>
      <c r="K441" s="70"/>
      <c r="L441" s="21"/>
      <c r="M441" s="6"/>
    </row>
    <row r="442" spans="1:13" x14ac:dyDescent="0.25">
      <c r="A442" s="20"/>
      <c r="B442" s="21"/>
      <c r="C442" s="6"/>
      <c r="D442" s="6"/>
      <c r="E442" s="6"/>
      <c r="F442" s="6"/>
      <c r="G442" s="6"/>
      <c r="H442" s="6"/>
      <c r="I442" s="70"/>
      <c r="J442" s="70"/>
      <c r="K442" s="70"/>
      <c r="L442" s="21"/>
      <c r="M442" s="6"/>
    </row>
    <row r="443" spans="1:13" x14ac:dyDescent="0.25">
      <c r="A443" s="20"/>
      <c r="B443" s="21"/>
      <c r="C443" s="6"/>
      <c r="D443" s="6"/>
      <c r="E443" s="6"/>
      <c r="F443" s="6"/>
      <c r="G443" s="6"/>
      <c r="H443" s="6"/>
      <c r="I443" s="70"/>
      <c r="J443" s="70"/>
      <c r="K443" s="70"/>
      <c r="L443" s="21"/>
      <c r="M443" s="6"/>
    </row>
    <row r="444" spans="1:13" x14ac:dyDescent="0.25">
      <c r="A444" s="20"/>
      <c r="B444" s="21"/>
      <c r="C444" s="6"/>
      <c r="D444" s="6"/>
      <c r="E444" s="6"/>
      <c r="F444" s="6"/>
      <c r="G444" s="6"/>
      <c r="H444" s="6"/>
      <c r="I444" s="70"/>
      <c r="J444" s="70"/>
      <c r="K444" s="70"/>
      <c r="L444" s="21"/>
      <c r="M444" s="6"/>
    </row>
    <row r="445" spans="1:13" x14ac:dyDescent="0.25">
      <c r="A445" s="20"/>
      <c r="B445" s="21"/>
      <c r="C445" s="6"/>
      <c r="D445" s="6"/>
      <c r="E445" s="6"/>
      <c r="F445" s="6"/>
      <c r="G445" s="6"/>
      <c r="H445" s="6"/>
      <c r="I445" s="70"/>
      <c r="J445" s="70"/>
      <c r="K445" s="70"/>
      <c r="L445" s="21"/>
      <c r="M445" s="6"/>
    </row>
    <row r="446" spans="1:13" x14ac:dyDescent="0.25">
      <c r="A446" s="20"/>
      <c r="B446" s="21"/>
      <c r="C446" s="6"/>
      <c r="D446" s="6"/>
      <c r="E446" s="6"/>
      <c r="F446" s="6"/>
      <c r="G446" s="6"/>
      <c r="H446" s="6"/>
      <c r="I446" s="70"/>
      <c r="J446" s="70"/>
      <c r="K446" s="70"/>
      <c r="L446" s="21"/>
      <c r="M446" s="6"/>
    </row>
    <row r="447" spans="1:13" x14ac:dyDescent="0.25">
      <c r="A447" s="20"/>
      <c r="B447" s="21"/>
      <c r="C447" s="6"/>
      <c r="D447" s="6"/>
      <c r="E447" s="6"/>
      <c r="F447" s="6"/>
      <c r="G447" s="6"/>
      <c r="H447" s="6"/>
      <c r="I447" s="70"/>
      <c r="J447" s="70"/>
      <c r="K447" s="70"/>
      <c r="L447" s="21"/>
      <c r="M447" s="6"/>
    </row>
    <row r="448" spans="1:13" x14ac:dyDescent="0.25">
      <c r="A448" s="20"/>
      <c r="B448" s="21"/>
      <c r="C448" s="6"/>
      <c r="D448" s="6"/>
      <c r="E448" s="6"/>
      <c r="F448" s="6"/>
      <c r="G448" s="6"/>
      <c r="H448" s="6"/>
      <c r="I448" s="70"/>
      <c r="J448" s="70"/>
      <c r="K448" s="70"/>
      <c r="L448" s="21"/>
      <c r="M448" s="6"/>
    </row>
    <row r="449" spans="1:13" x14ac:dyDescent="0.25">
      <c r="A449" s="20"/>
      <c r="B449" s="21"/>
      <c r="C449" s="6"/>
      <c r="D449" s="6"/>
      <c r="E449" s="6"/>
      <c r="F449" s="6"/>
      <c r="G449" s="6"/>
      <c r="H449" s="6"/>
      <c r="I449" s="70"/>
      <c r="J449" s="70"/>
      <c r="K449" s="70"/>
      <c r="L449" s="21"/>
      <c r="M449" s="6"/>
    </row>
    <row r="450" spans="1:13" x14ac:dyDescent="0.25">
      <c r="A450" s="20"/>
      <c r="B450" s="21"/>
      <c r="C450" s="6"/>
      <c r="D450" s="6"/>
      <c r="E450" s="6"/>
      <c r="F450" s="6"/>
      <c r="G450" s="6"/>
      <c r="H450" s="6"/>
      <c r="I450" s="70"/>
      <c r="J450" s="70"/>
      <c r="K450" s="70"/>
      <c r="L450" s="21"/>
      <c r="M450" s="6"/>
    </row>
    <row r="451" spans="1:13" x14ac:dyDescent="0.25">
      <c r="A451" s="20"/>
      <c r="B451" s="21"/>
      <c r="C451" s="6"/>
      <c r="D451" s="6"/>
      <c r="E451" s="6"/>
      <c r="F451" s="6"/>
      <c r="G451" s="6"/>
      <c r="H451" s="6"/>
      <c r="I451" s="70"/>
      <c r="J451" s="70"/>
      <c r="K451" s="70"/>
      <c r="L451" s="21"/>
      <c r="M451" s="6"/>
    </row>
    <row r="452" spans="1:13" x14ac:dyDescent="0.25">
      <c r="A452" s="20"/>
      <c r="B452" s="21"/>
      <c r="C452" s="6"/>
      <c r="D452" s="6"/>
      <c r="E452" s="6"/>
      <c r="F452" s="6"/>
      <c r="G452" s="6"/>
      <c r="H452" s="6"/>
      <c r="I452" s="70"/>
      <c r="J452" s="70"/>
      <c r="K452" s="70"/>
      <c r="L452" s="21"/>
      <c r="M452" s="6"/>
    </row>
    <row r="453" spans="1:13" x14ac:dyDescent="0.25">
      <c r="A453" s="20"/>
      <c r="B453" s="21"/>
      <c r="C453" s="6"/>
      <c r="D453" s="6"/>
      <c r="E453" s="6"/>
      <c r="F453" s="6"/>
      <c r="G453" s="6"/>
      <c r="H453" s="6"/>
      <c r="I453" s="70"/>
      <c r="J453" s="70"/>
      <c r="K453" s="70"/>
      <c r="L453" s="21"/>
      <c r="M453" s="6"/>
    </row>
    <row r="454" spans="1:13" x14ac:dyDescent="0.25">
      <c r="A454" s="20"/>
      <c r="B454" s="21"/>
      <c r="C454" s="6"/>
      <c r="D454" s="6"/>
      <c r="E454" s="6"/>
      <c r="F454" s="6"/>
      <c r="G454" s="6"/>
      <c r="H454" s="6"/>
      <c r="I454" s="70"/>
      <c r="J454" s="70"/>
      <c r="K454" s="70"/>
      <c r="L454" s="21"/>
      <c r="M454" s="6"/>
    </row>
    <row r="455" spans="1:13" x14ac:dyDescent="0.25">
      <c r="A455" s="20"/>
      <c r="B455" s="21"/>
      <c r="C455" s="6"/>
      <c r="D455" s="6"/>
      <c r="E455" s="6"/>
      <c r="F455" s="6"/>
      <c r="G455" s="6"/>
      <c r="H455" s="6"/>
      <c r="I455" s="70"/>
      <c r="J455" s="70"/>
      <c r="K455" s="70"/>
      <c r="L455" s="21"/>
      <c r="M455" s="6"/>
    </row>
    <row r="456" spans="1:13" x14ac:dyDescent="0.25">
      <c r="A456" s="20"/>
      <c r="B456" s="21"/>
      <c r="C456" s="6"/>
      <c r="D456" s="6"/>
      <c r="E456" s="6"/>
      <c r="F456" s="6"/>
      <c r="G456" s="6"/>
      <c r="H456" s="6"/>
      <c r="I456" s="70"/>
      <c r="J456" s="70"/>
      <c r="K456" s="70"/>
      <c r="L456" s="21"/>
      <c r="M456" s="6"/>
    </row>
    <row r="457" spans="1:13" x14ac:dyDescent="0.25">
      <c r="A457" s="20"/>
      <c r="B457" s="21"/>
      <c r="C457" s="6"/>
      <c r="D457" s="6"/>
      <c r="E457" s="6"/>
      <c r="F457" s="6"/>
      <c r="G457" s="6"/>
      <c r="H457" s="6"/>
      <c r="I457" s="70"/>
      <c r="J457" s="70"/>
      <c r="K457" s="70"/>
      <c r="L457" s="21"/>
      <c r="M457" s="6"/>
    </row>
    <row r="458" spans="1:13" x14ac:dyDescent="0.25">
      <c r="A458" s="20"/>
      <c r="B458" s="21"/>
      <c r="C458" s="6"/>
      <c r="D458" s="6"/>
      <c r="E458" s="6"/>
      <c r="F458" s="6"/>
      <c r="G458" s="6"/>
      <c r="H458" s="6"/>
      <c r="I458" s="70"/>
      <c r="J458" s="70"/>
      <c r="K458" s="70"/>
      <c r="L458" s="21"/>
      <c r="M458" s="6"/>
    </row>
    <row r="459" spans="1:13" x14ac:dyDescent="0.25">
      <c r="A459" s="20"/>
      <c r="B459" s="21"/>
      <c r="C459" s="6"/>
      <c r="D459" s="6"/>
      <c r="E459" s="6"/>
      <c r="F459" s="6"/>
      <c r="G459" s="6"/>
      <c r="H459" s="6"/>
      <c r="I459" s="70"/>
      <c r="J459" s="70"/>
      <c r="K459" s="70"/>
      <c r="L459" s="21"/>
      <c r="M459" s="6"/>
    </row>
    <row r="460" spans="1:13" x14ac:dyDescent="0.25">
      <c r="A460" s="20"/>
      <c r="B460" s="21"/>
      <c r="C460" s="6"/>
      <c r="D460" s="6"/>
      <c r="E460" s="6"/>
      <c r="F460" s="6"/>
      <c r="G460" s="6"/>
      <c r="H460" s="6"/>
      <c r="I460" s="70"/>
      <c r="J460" s="70"/>
      <c r="K460" s="70"/>
      <c r="L460" s="21"/>
      <c r="M460" s="6"/>
    </row>
    <row r="461" spans="1:13" x14ac:dyDescent="0.25">
      <c r="A461" s="20"/>
      <c r="B461" s="21"/>
      <c r="C461" s="6"/>
      <c r="D461" s="6"/>
      <c r="E461" s="6"/>
      <c r="F461" s="6"/>
      <c r="G461" s="6"/>
      <c r="H461" s="6"/>
      <c r="I461" s="70"/>
      <c r="J461" s="70"/>
      <c r="K461" s="70"/>
      <c r="L461" s="21"/>
      <c r="M461" s="6"/>
    </row>
    <row r="462" spans="1:13" x14ac:dyDescent="0.25">
      <c r="A462" s="20"/>
      <c r="B462" s="21"/>
      <c r="C462" s="6"/>
      <c r="D462" s="6"/>
      <c r="E462" s="6"/>
      <c r="F462" s="6"/>
      <c r="G462" s="6"/>
      <c r="H462" s="6"/>
      <c r="I462" s="70"/>
      <c r="J462" s="70"/>
      <c r="K462" s="70"/>
      <c r="L462" s="21"/>
      <c r="M462" s="6"/>
    </row>
    <row r="463" spans="1:13" x14ac:dyDescent="0.25">
      <c r="A463" s="20"/>
      <c r="B463" s="21"/>
      <c r="C463" s="6"/>
      <c r="D463" s="6"/>
      <c r="E463" s="6"/>
      <c r="F463" s="6"/>
      <c r="G463" s="6"/>
      <c r="H463" s="6"/>
      <c r="I463" s="70"/>
      <c r="J463" s="70"/>
      <c r="K463" s="70"/>
      <c r="L463" s="21"/>
      <c r="M463" s="6"/>
    </row>
    <row r="464" spans="1:13" x14ac:dyDescent="0.25">
      <c r="A464" s="20"/>
      <c r="B464" s="21"/>
      <c r="C464" s="6"/>
      <c r="D464" s="6"/>
      <c r="E464" s="6"/>
      <c r="F464" s="6"/>
      <c r="G464" s="6"/>
      <c r="H464" s="6"/>
      <c r="I464" s="70"/>
      <c r="J464" s="70"/>
      <c r="K464" s="70"/>
      <c r="L464" s="21"/>
      <c r="M464" s="6"/>
    </row>
    <row r="465" spans="1:13" x14ac:dyDescent="0.25">
      <c r="A465" s="20"/>
      <c r="B465" s="21"/>
      <c r="C465" s="6"/>
      <c r="D465" s="6"/>
      <c r="E465" s="6"/>
      <c r="F465" s="6"/>
      <c r="G465" s="6"/>
      <c r="H465" s="6"/>
      <c r="I465" s="70"/>
      <c r="J465" s="70"/>
      <c r="K465" s="70"/>
      <c r="L465" s="21"/>
      <c r="M465" s="6"/>
    </row>
    <row r="466" spans="1:13" x14ac:dyDescent="0.25">
      <c r="A466" s="20"/>
      <c r="B466" s="21"/>
      <c r="C466" s="6"/>
      <c r="D466" s="6"/>
      <c r="E466" s="6"/>
      <c r="F466" s="6"/>
      <c r="G466" s="6"/>
      <c r="H466" s="6"/>
      <c r="I466" s="70"/>
      <c r="J466" s="70"/>
      <c r="K466" s="70"/>
      <c r="L466" s="21"/>
      <c r="M466" s="6"/>
    </row>
    <row r="467" spans="1:13" x14ac:dyDescent="0.25">
      <c r="A467" s="20"/>
      <c r="B467" s="21"/>
      <c r="C467" s="6"/>
      <c r="D467" s="6"/>
      <c r="E467" s="6"/>
      <c r="F467" s="6"/>
      <c r="G467" s="6"/>
      <c r="H467" s="6"/>
      <c r="I467" s="70"/>
      <c r="J467" s="70"/>
      <c r="K467" s="70"/>
      <c r="L467" s="21"/>
      <c r="M467" s="6"/>
    </row>
    <row r="468" spans="1:13" x14ac:dyDescent="0.25">
      <c r="A468" s="20"/>
      <c r="B468" s="21"/>
      <c r="C468" s="6"/>
      <c r="D468" s="6"/>
      <c r="E468" s="6"/>
      <c r="F468" s="6"/>
      <c r="G468" s="6"/>
      <c r="H468" s="6"/>
      <c r="I468" s="70"/>
      <c r="J468" s="70"/>
      <c r="K468" s="70"/>
      <c r="L468" s="21"/>
      <c r="M468" s="6"/>
    </row>
    <row r="469" spans="1:13" x14ac:dyDescent="0.25">
      <c r="A469" s="20"/>
      <c r="B469" s="21"/>
      <c r="C469" s="6"/>
      <c r="D469" s="6"/>
      <c r="E469" s="6"/>
      <c r="F469" s="6"/>
      <c r="G469" s="6"/>
      <c r="H469" s="6"/>
      <c r="I469" s="70"/>
      <c r="J469" s="70"/>
      <c r="K469" s="70"/>
      <c r="L469" s="21"/>
      <c r="M469" s="6"/>
    </row>
    <row r="470" spans="1:13" x14ac:dyDescent="0.25">
      <c r="A470" s="20"/>
      <c r="B470" s="21"/>
      <c r="C470" s="6"/>
      <c r="D470" s="6"/>
      <c r="E470" s="6"/>
      <c r="F470" s="6"/>
      <c r="G470" s="6"/>
      <c r="H470" s="6"/>
      <c r="I470" s="70"/>
      <c r="J470" s="70"/>
      <c r="K470" s="70"/>
      <c r="L470" s="21"/>
      <c r="M470" s="6"/>
    </row>
    <row r="471" spans="1:13" x14ac:dyDescent="0.25">
      <c r="A471" s="20"/>
      <c r="B471" s="21"/>
      <c r="C471" s="6"/>
      <c r="D471" s="6"/>
      <c r="E471" s="6"/>
      <c r="F471" s="6"/>
      <c r="G471" s="6"/>
      <c r="H471" s="6"/>
      <c r="I471" s="70"/>
      <c r="J471" s="70"/>
      <c r="K471" s="70"/>
      <c r="L471" s="21"/>
      <c r="M471" s="6"/>
    </row>
    <row r="472" spans="1:13" x14ac:dyDescent="0.25">
      <c r="A472" s="20"/>
      <c r="B472" s="21"/>
      <c r="C472" s="6"/>
      <c r="D472" s="6"/>
      <c r="E472" s="6"/>
      <c r="F472" s="6"/>
      <c r="G472" s="6"/>
      <c r="H472" s="6"/>
      <c r="I472" s="70"/>
      <c r="J472" s="70"/>
      <c r="K472" s="70"/>
      <c r="L472" s="21"/>
      <c r="M472" s="6"/>
    </row>
    <row r="473" spans="1:13" x14ac:dyDescent="0.25">
      <c r="A473" s="20"/>
      <c r="B473" s="21"/>
      <c r="C473" s="6"/>
      <c r="D473" s="6"/>
      <c r="E473" s="6"/>
      <c r="F473" s="6"/>
      <c r="G473" s="6"/>
      <c r="H473" s="6"/>
      <c r="I473" s="70"/>
      <c r="J473" s="70"/>
      <c r="K473" s="70"/>
      <c r="L473" s="21"/>
      <c r="M473" s="6"/>
    </row>
    <row r="474" spans="1:13" x14ac:dyDescent="0.25">
      <c r="A474" s="20"/>
      <c r="B474" s="21"/>
      <c r="C474" s="6"/>
      <c r="D474" s="6"/>
      <c r="E474" s="6"/>
      <c r="F474" s="6"/>
      <c r="G474" s="6"/>
      <c r="H474" s="6"/>
      <c r="I474" s="70"/>
      <c r="J474" s="70"/>
      <c r="K474" s="70"/>
      <c r="L474" s="21"/>
      <c r="M474" s="6"/>
    </row>
    <row r="475" spans="1:13" x14ac:dyDescent="0.25">
      <c r="A475" s="20"/>
      <c r="B475" s="21"/>
      <c r="C475" s="6"/>
      <c r="D475" s="6"/>
      <c r="E475" s="6"/>
      <c r="F475" s="6"/>
      <c r="G475" s="6"/>
      <c r="H475" s="6"/>
      <c r="I475" s="70"/>
      <c r="J475" s="70"/>
      <c r="K475" s="70"/>
      <c r="L475" s="21"/>
      <c r="M475" s="6"/>
    </row>
    <row r="476" spans="1:13" x14ac:dyDescent="0.25">
      <c r="A476" s="20"/>
      <c r="B476" s="21"/>
      <c r="C476" s="6"/>
      <c r="D476" s="6"/>
      <c r="E476" s="6"/>
      <c r="F476" s="6"/>
      <c r="G476" s="6"/>
      <c r="H476" s="6"/>
      <c r="I476" s="70"/>
      <c r="J476" s="70"/>
      <c r="K476" s="70"/>
      <c r="L476" s="21"/>
      <c r="M476" s="6"/>
    </row>
    <row r="477" spans="1:13" x14ac:dyDescent="0.25">
      <c r="A477" s="20"/>
      <c r="B477" s="21"/>
      <c r="C477" s="6"/>
      <c r="D477" s="6"/>
      <c r="E477" s="6"/>
      <c r="F477" s="6"/>
      <c r="G477" s="6"/>
      <c r="H477" s="6"/>
      <c r="I477" s="70"/>
      <c r="J477" s="70"/>
      <c r="K477" s="70"/>
      <c r="L477" s="21"/>
      <c r="M477" s="6"/>
    </row>
    <row r="478" spans="1:13" x14ac:dyDescent="0.25">
      <c r="A478" s="20"/>
      <c r="B478" s="21"/>
      <c r="C478" s="6"/>
      <c r="D478" s="6"/>
      <c r="E478" s="6"/>
      <c r="F478" s="6"/>
      <c r="G478" s="6"/>
      <c r="H478" s="6"/>
      <c r="I478" s="70"/>
      <c r="J478" s="70"/>
      <c r="K478" s="70"/>
      <c r="L478" s="21"/>
      <c r="M478" s="6"/>
    </row>
    <row r="479" spans="1:13" x14ac:dyDescent="0.25">
      <c r="A479" s="20"/>
      <c r="B479" s="21"/>
      <c r="C479" s="6"/>
      <c r="D479" s="6"/>
      <c r="E479" s="6"/>
      <c r="F479" s="6"/>
      <c r="G479" s="6"/>
      <c r="H479" s="6"/>
      <c r="I479" s="70"/>
      <c r="J479" s="70"/>
      <c r="K479" s="70"/>
      <c r="L479" s="21"/>
      <c r="M479" s="6"/>
    </row>
    <row r="480" spans="1:13" x14ac:dyDescent="0.25">
      <c r="A480" s="20"/>
      <c r="B480" s="21"/>
      <c r="C480" s="6"/>
      <c r="D480" s="6"/>
      <c r="E480" s="6"/>
      <c r="F480" s="6"/>
      <c r="G480" s="6"/>
      <c r="H480" s="6"/>
      <c r="I480" s="70"/>
      <c r="J480" s="70"/>
      <c r="K480" s="70"/>
      <c r="L480" s="21"/>
      <c r="M480" s="6"/>
    </row>
    <row r="481" spans="1:13" x14ac:dyDescent="0.25">
      <c r="A481" s="20"/>
      <c r="B481" s="21"/>
      <c r="C481" s="6"/>
      <c r="D481" s="6"/>
      <c r="E481" s="6"/>
      <c r="F481" s="6"/>
      <c r="G481" s="6"/>
      <c r="H481" s="6"/>
      <c r="I481" s="70"/>
      <c r="J481" s="70"/>
      <c r="K481" s="70"/>
      <c r="L481" s="21"/>
      <c r="M481" s="6"/>
    </row>
    <row r="482" spans="1:13" x14ac:dyDescent="0.25">
      <c r="A482" s="20"/>
      <c r="B482" s="21"/>
      <c r="C482" s="6"/>
      <c r="D482" s="6"/>
      <c r="E482" s="6"/>
      <c r="F482" s="6"/>
      <c r="G482" s="6"/>
      <c r="H482" s="6"/>
      <c r="I482" s="70"/>
      <c r="J482" s="70"/>
      <c r="K482" s="70"/>
      <c r="L482" s="21"/>
      <c r="M482" s="6"/>
    </row>
    <row r="483" spans="1:13" x14ac:dyDescent="0.25">
      <c r="A483" s="20"/>
      <c r="B483" s="21"/>
      <c r="C483" s="6"/>
      <c r="D483" s="6"/>
      <c r="E483" s="6"/>
      <c r="F483" s="6"/>
      <c r="G483" s="6"/>
      <c r="H483" s="6"/>
      <c r="I483" s="70"/>
      <c r="J483" s="70"/>
      <c r="K483" s="70"/>
      <c r="L483" s="21"/>
      <c r="M483" s="6"/>
    </row>
    <row r="484" spans="1:13" x14ac:dyDescent="0.25">
      <c r="A484" s="20"/>
      <c r="B484" s="21"/>
      <c r="C484" s="6"/>
      <c r="D484" s="6"/>
      <c r="E484" s="6"/>
      <c r="F484" s="6"/>
      <c r="G484" s="6"/>
      <c r="H484" s="6"/>
      <c r="I484" s="70"/>
      <c r="J484" s="70"/>
      <c r="K484" s="70"/>
      <c r="L484" s="21"/>
      <c r="M484" s="6"/>
    </row>
    <row r="485" spans="1:13" x14ac:dyDescent="0.25">
      <c r="A485" s="20"/>
      <c r="B485" s="21"/>
      <c r="C485" s="6"/>
      <c r="D485" s="6"/>
      <c r="E485" s="6"/>
      <c r="F485" s="6"/>
      <c r="G485" s="6"/>
      <c r="H485" s="6"/>
      <c r="I485" s="70"/>
      <c r="J485" s="70"/>
      <c r="K485" s="70"/>
      <c r="L485" s="21"/>
      <c r="M485" s="6"/>
    </row>
    <row r="486" spans="1:13" x14ac:dyDescent="0.25">
      <c r="A486" s="20"/>
      <c r="B486" s="21"/>
      <c r="C486" s="6"/>
      <c r="D486" s="6"/>
      <c r="E486" s="6"/>
      <c r="F486" s="6"/>
      <c r="G486" s="6"/>
      <c r="H486" s="6"/>
      <c r="I486" s="70"/>
      <c r="J486" s="70"/>
      <c r="K486" s="70"/>
      <c r="L486" s="21"/>
      <c r="M486" s="6"/>
    </row>
    <row r="487" spans="1:13" x14ac:dyDescent="0.25">
      <c r="A487" s="20"/>
      <c r="B487" s="21"/>
      <c r="C487" s="6"/>
      <c r="D487" s="6"/>
      <c r="E487" s="6"/>
      <c r="F487" s="6"/>
      <c r="G487" s="6"/>
      <c r="H487" s="6"/>
      <c r="I487" s="70"/>
      <c r="J487" s="70"/>
      <c r="K487" s="70"/>
      <c r="L487" s="21"/>
      <c r="M487" s="6"/>
    </row>
    <row r="488" spans="1:13" x14ac:dyDescent="0.25">
      <c r="A488" s="20"/>
      <c r="B488" s="21"/>
      <c r="C488" s="6"/>
      <c r="D488" s="6"/>
      <c r="E488" s="6"/>
      <c r="F488" s="6"/>
      <c r="G488" s="6"/>
      <c r="H488" s="6"/>
      <c r="I488" s="70"/>
      <c r="J488" s="70"/>
      <c r="K488" s="70"/>
      <c r="L488" s="21"/>
      <c r="M488" s="6"/>
    </row>
    <row r="489" spans="1:13" x14ac:dyDescent="0.25">
      <c r="A489" s="20"/>
      <c r="B489" s="21"/>
      <c r="C489" s="6"/>
      <c r="D489" s="6"/>
      <c r="E489" s="6"/>
      <c r="F489" s="6"/>
      <c r="G489" s="6"/>
      <c r="H489" s="6"/>
      <c r="I489" s="70"/>
      <c r="J489" s="70"/>
      <c r="K489" s="70"/>
      <c r="L489" s="21"/>
      <c r="M489" s="6"/>
    </row>
    <row r="490" spans="1:13" x14ac:dyDescent="0.25">
      <c r="A490" s="20"/>
      <c r="B490" s="21"/>
      <c r="C490" s="6"/>
      <c r="D490" s="6"/>
      <c r="E490" s="6"/>
      <c r="F490" s="6"/>
      <c r="G490" s="6"/>
      <c r="H490" s="6"/>
      <c r="I490" s="70"/>
      <c r="J490" s="70"/>
      <c r="K490" s="70"/>
      <c r="L490" s="21"/>
      <c r="M490" s="6"/>
    </row>
    <row r="491" spans="1:13" x14ac:dyDescent="0.25">
      <c r="A491" s="20"/>
      <c r="B491" s="21"/>
      <c r="C491" s="6"/>
      <c r="D491" s="6"/>
      <c r="E491" s="6"/>
      <c r="F491" s="6"/>
      <c r="G491" s="6"/>
      <c r="H491" s="6"/>
      <c r="I491" s="70"/>
      <c r="J491" s="70"/>
      <c r="K491" s="70"/>
      <c r="L491" s="21"/>
      <c r="M491" s="6"/>
    </row>
    <row r="492" spans="1:13" x14ac:dyDescent="0.25">
      <c r="A492" s="20"/>
      <c r="B492" s="21"/>
      <c r="C492" s="6"/>
      <c r="D492" s="6"/>
      <c r="E492" s="6"/>
      <c r="F492" s="6"/>
      <c r="G492" s="6"/>
      <c r="H492" s="6"/>
      <c r="I492" s="70"/>
      <c r="J492" s="70"/>
      <c r="K492" s="70"/>
      <c r="L492" s="21"/>
      <c r="M492" s="6"/>
    </row>
    <row r="493" spans="1:13" x14ac:dyDescent="0.25">
      <c r="A493" s="20"/>
      <c r="B493" s="21"/>
      <c r="C493" s="6"/>
      <c r="D493" s="6"/>
      <c r="E493" s="6"/>
      <c r="F493" s="6"/>
      <c r="G493" s="6"/>
      <c r="H493" s="6"/>
      <c r="I493" s="70"/>
      <c r="J493" s="70"/>
      <c r="K493" s="70"/>
      <c r="L493" s="21"/>
      <c r="M493" s="6"/>
    </row>
    <row r="494" spans="1:13" x14ac:dyDescent="0.25">
      <c r="A494" s="20"/>
      <c r="B494" s="21"/>
      <c r="C494" s="6"/>
      <c r="D494" s="6"/>
      <c r="E494" s="6"/>
      <c r="F494" s="6"/>
      <c r="G494" s="6"/>
      <c r="H494" s="6"/>
      <c r="I494" s="70"/>
      <c r="J494" s="70"/>
      <c r="K494" s="70"/>
      <c r="L494" s="21"/>
      <c r="M494" s="6"/>
    </row>
    <row r="495" spans="1:13" x14ac:dyDescent="0.25">
      <c r="A495" s="20"/>
      <c r="B495" s="21"/>
      <c r="C495" s="6"/>
      <c r="D495" s="6"/>
      <c r="E495" s="6"/>
      <c r="F495" s="6"/>
      <c r="G495" s="6"/>
      <c r="H495" s="6"/>
      <c r="I495" s="70"/>
      <c r="J495" s="70"/>
      <c r="K495" s="70"/>
      <c r="L495" s="21"/>
      <c r="M495" s="6"/>
    </row>
    <row r="496" spans="1:13" x14ac:dyDescent="0.25">
      <c r="A496" s="20"/>
      <c r="B496" s="21"/>
      <c r="C496" s="6"/>
      <c r="D496" s="6"/>
      <c r="E496" s="6"/>
      <c r="F496" s="6"/>
      <c r="G496" s="6"/>
      <c r="H496" s="6"/>
      <c r="I496" s="70"/>
      <c r="J496" s="70"/>
      <c r="K496" s="70"/>
      <c r="L496" s="21"/>
      <c r="M496" s="6"/>
    </row>
    <row r="497" spans="1:13" x14ac:dyDescent="0.25">
      <c r="A497" s="20"/>
      <c r="B497" s="21"/>
      <c r="C497" s="6"/>
      <c r="D497" s="6"/>
      <c r="E497" s="6"/>
      <c r="F497" s="6"/>
      <c r="G497" s="6"/>
      <c r="H497" s="6"/>
      <c r="I497" s="70"/>
      <c r="J497" s="70"/>
      <c r="K497" s="70"/>
      <c r="L497" s="21"/>
      <c r="M497" s="6"/>
    </row>
    <row r="498" spans="1:13" x14ac:dyDescent="0.25">
      <c r="A498" s="20"/>
      <c r="B498" s="21"/>
      <c r="C498" s="6"/>
      <c r="D498" s="6"/>
      <c r="E498" s="6"/>
      <c r="F498" s="6"/>
      <c r="G498" s="6"/>
      <c r="H498" s="6"/>
      <c r="I498" s="70"/>
      <c r="J498" s="70"/>
      <c r="K498" s="70"/>
      <c r="L498" s="21"/>
      <c r="M498" s="6"/>
    </row>
    <row r="499" spans="1:13" x14ac:dyDescent="0.25">
      <c r="A499" s="20"/>
      <c r="B499" s="21"/>
      <c r="C499" s="6"/>
      <c r="D499" s="6"/>
      <c r="E499" s="6"/>
      <c r="F499" s="6"/>
      <c r="G499" s="6"/>
      <c r="H499" s="6"/>
      <c r="I499" s="70"/>
      <c r="J499" s="70"/>
      <c r="K499" s="70"/>
      <c r="L499" s="21"/>
      <c r="M499" s="6"/>
    </row>
    <row r="500" spans="1:13" x14ac:dyDescent="0.25">
      <c r="A500" s="20"/>
      <c r="B500" s="21"/>
      <c r="C500" s="6"/>
      <c r="D500" s="6"/>
      <c r="E500" s="6"/>
      <c r="F500" s="6"/>
      <c r="G500" s="6"/>
      <c r="H500" s="6"/>
      <c r="I500" s="70"/>
      <c r="J500" s="70"/>
      <c r="K500" s="70"/>
      <c r="L500" s="21"/>
      <c r="M500" s="6"/>
    </row>
    <row r="501" spans="1:13" x14ac:dyDescent="0.25">
      <c r="A501" s="20"/>
      <c r="B501" s="21"/>
      <c r="C501" s="6"/>
      <c r="D501" s="6"/>
      <c r="E501" s="6"/>
      <c r="F501" s="6"/>
      <c r="G501" s="6"/>
      <c r="H501" s="6"/>
      <c r="I501" s="70"/>
      <c r="J501" s="70"/>
      <c r="K501" s="70"/>
      <c r="L501" s="21"/>
      <c r="M501" s="6"/>
    </row>
    <row r="502" spans="1:13" x14ac:dyDescent="0.25">
      <c r="A502" s="20"/>
      <c r="B502" s="21"/>
      <c r="C502" s="6"/>
      <c r="D502" s="6"/>
      <c r="E502" s="6"/>
      <c r="F502" s="6"/>
      <c r="G502" s="6"/>
      <c r="H502" s="6"/>
      <c r="I502" s="70"/>
      <c r="J502" s="70"/>
      <c r="K502" s="70"/>
      <c r="L502" s="21"/>
      <c r="M502" s="6"/>
    </row>
    <row r="503" spans="1:13" x14ac:dyDescent="0.25">
      <c r="A503" s="20"/>
      <c r="B503" s="21"/>
      <c r="C503" s="6"/>
      <c r="D503" s="6"/>
      <c r="E503" s="6"/>
      <c r="F503" s="6"/>
      <c r="G503" s="6"/>
      <c r="H503" s="6"/>
      <c r="I503" s="70"/>
      <c r="J503" s="70"/>
      <c r="K503" s="70"/>
      <c r="L503" s="21"/>
      <c r="M503" s="6"/>
    </row>
    <row r="504" spans="1:13" x14ac:dyDescent="0.25">
      <c r="A504" s="20"/>
      <c r="B504" s="21"/>
      <c r="C504" s="6"/>
      <c r="D504" s="6"/>
      <c r="E504" s="6"/>
      <c r="F504" s="6"/>
      <c r="G504" s="6"/>
      <c r="H504" s="6"/>
      <c r="I504" s="70"/>
      <c r="J504" s="70"/>
      <c r="K504" s="70"/>
      <c r="L504" s="21"/>
      <c r="M504" s="6"/>
    </row>
    <row r="505" spans="1:13" x14ac:dyDescent="0.25">
      <c r="A505" s="20"/>
      <c r="B505" s="21"/>
      <c r="C505" s="6"/>
      <c r="D505" s="6"/>
      <c r="E505" s="6"/>
      <c r="F505" s="6"/>
      <c r="G505" s="6"/>
      <c r="H505" s="6"/>
      <c r="I505" s="70"/>
      <c r="J505" s="70"/>
      <c r="K505" s="70"/>
      <c r="L505" s="21"/>
      <c r="M505" s="6"/>
    </row>
    <row r="506" spans="1:13" x14ac:dyDescent="0.25">
      <c r="A506" s="20"/>
      <c r="B506" s="21"/>
      <c r="C506" s="6"/>
      <c r="D506" s="6"/>
      <c r="E506" s="6"/>
      <c r="F506" s="6"/>
      <c r="G506" s="6"/>
      <c r="H506" s="6"/>
      <c r="I506" s="70"/>
      <c r="J506" s="70"/>
      <c r="K506" s="70"/>
      <c r="L506" s="21"/>
      <c r="M506" s="6"/>
    </row>
    <row r="507" spans="1:13" x14ac:dyDescent="0.25">
      <c r="A507" s="20"/>
      <c r="B507" s="21"/>
      <c r="C507" s="6"/>
      <c r="D507" s="6"/>
      <c r="E507" s="6"/>
      <c r="F507" s="6"/>
      <c r="G507" s="6"/>
      <c r="H507" s="6"/>
      <c r="I507" s="70"/>
      <c r="J507" s="70"/>
      <c r="K507" s="70"/>
      <c r="L507" s="21"/>
      <c r="M507" s="6"/>
    </row>
    <row r="508" spans="1:13" x14ac:dyDescent="0.25">
      <c r="A508" s="20"/>
      <c r="B508" s="21"/>
      <c r="C508" s="6"/>
      <c r="D508" s="6"/>
      <c r="E508" s="6"/>
      <c r="F508" s="6"/>
      <c r="G508" s="6"/>
      <c r="H508" s="6"/>
      <c r="I508" s="70"/>
      <c r="J508" s="70"/>
      <c r="K508" s="70"/>
      <c r="L508" s="21"/>
      <c r="M508" s="6"/>
    </row>
    <row r="509" spans="1:13" x14ac:dyDescent="0.25">
      <c r="A509" s="20"/>
      <c r="B509" s="21"/>
      <c r="C509" s="6"/>
      <c r="D509" s="6"/>
      <c r="E509" s="6"/>
      <c r="F509" s="6"/>
      <c r="G509" s="6"/>
      <c r="H509" s="6"/>
      <c r="I509" s="70"/>
      <c r="J509" s="70"/>
      <c r="K509" s="70"/>
      <c r="L509" s="21"/>
      <c r="M509" s="6"/>
    </row>
    <row r="510" spans="1:13" x14ac:dyDescent="0.25">
      <c r="A510" s="20"/>
      <c r="B510" s="21"/>
      <c r="C510" s="6"/>
      <c r="D510" s="6"/>
      <c r="E510" s="6"/>
      <c r="F510" s="6"/>
      <c r="G510" s="6"/>
      <c r="H510" s="6"/>
      <c r="I510" s="70"/>
      <c r="J510" s="70"/>
      <c r="K510" s="70"/>
      <c r="L510" s="21"/>
      <c r="M510" s="6"/>
    </row>
    <row r="511" spans="1:13" x14ac:dyDescent="0.25">
      <c r="A511" s="20"/>
      <c r="B511" s="21"/>
      <c r="C511" s="6"/>
      <c r="D511" s="6"/>
      <c r="E511" s="6"/>
      <c r="F511" s="6"/>
      <c r="G511" s="6"/>
      <c r="H511" s="6"/>
      <c r="I511" s="70"/>
      <c r="J511" s="70"/>
      <c r="K511" s="70"/>
      <c r="L511" s="21"/>
      <c r="M511" s="6"/>
    </row>
    <row r="512" spans="1:13" x14ac:dyDescent="0.25">
      <c r="A512" s="20"/>
      <c r="B512" s="21"/>
      <c r="C512" s="6"/>
      <c r="D512" s="6"/>
      <c r="E512" s="6"/>
      <c r="F512" s="6"/>
      <c r="G512" s="6"/>
      <c r="H512" s="6"/>
      <c r="I512" s="70"/>
      <c r="J512" s="70"/>
      <c r="K512" s="70"/>
      <c r="L512" s="21"/>
      <c r="M512" s="6"/>
    </row>
    <row r="513" spans="1:13" x14ac:dyDescent="0.25">
      <c r="A513" s="20"/>
      <c r="B513" s="21"/>
      <c r="C513" s="6"/>
      <c r="D513" s="6"/>
      <c r="E513" s="6"/>
      <c r="F513" s="6"/>
      <c r="G513" s="6"/>
      <c r="H513" s="6"/>
      <c r="I513" s="70"/>
      <c r="J513" s="70"/>
      <c r="K513" s="70"/>
      <c r="L513" s="21"/>
      <c r="M513" s="6"/>
    </row>
    <row r="514" spans="1:13" x14ac:dyDescent="0.25">
      <c r="A514" s="20"/>
      <c r="B514" s="21"/>
      <c r="C514" s="6"/>
      <c r="D514" s="6"/>
      <c r="E514" s="6"/>
      <c r="F514" s="6"/>
      <c r="G514" s="6"/>
      <c r="H514" s="6"/>
      <c r="I514" s="70"/>
      <c r="J514" s="70"/>
      <c r="K514" s="70"/>
      <c r="L514" s="21"/>
      <c r="M514" s="6"/>
    </row>
    <row r="515" spans="1:13" x14ac:dyDescent="0.25">
      <c r="A515" s="20"/>
      <c r="B515" s="21"/>
      <c r="C515" s="6"/>
      <c r="D515" s="6"/>
      <c r="E515" s="6"/>
      <c r="F515" s="6"/>
      <c r="G515" s="6"/>
      <c r="H515" s="6"/>
      <c r="I515" s="70"/>
      <c r="J515" s="70"/>
      <c r="K515" s="70"/>
      <c r="L515" s="21"/>
      <c r="M515" s="6"/>
    </row>
    <row r="516" spans="1:13" x14ac:dyDescent="0.25">
      <c r="A516" s="20"/>
      <c r="B516" s="21"/>
      <c r="C516" s="6"/>
      <c r="D516" s="6"/>
      <c r="E516" s="6"/>
      <c r="F516" s="6"/>
      <c r="G516" s="6"/>
      <c r="H516" s="6"/>
      <c r="I516" s="70"/>
      <c r="J516" s="70"/>
      <c r="K516" s="70"/>
      <c r="L516" s="21"/>
      <c r="M516" s="6"/>
    </row>
    <row r="517" spans="1:13" x14ac:dyDescent="0.25">
      <c r="A517" s="20"/>
      <c r="B517" s="21"/>
      <c r="C517" s="6"/>
      <c r="D517" s="6"/>
      <c r="E517" s="6"/>
      <c r="F517" s="6"/>
      <c r="G517" s="6"/>
      <c r="H517" s="6"/>
      <c r="I517" s="70"/>
      <c r="J517" s="70"/>
      <c r="K517" s="70"/>
      <c r="L517" s="21"/>
      <c r="M517" s="6"/>
    </row>
    <row r="518" spans="1:13" x14ac:dyDescent="0.25">
      <c r="A518" s="20"/>
      <c r="B518" s="21"/>
      <c r="C518" s="6"/>
      <c r="D518" s="6"/>
      <c r="E518" s="6"/>
      <c r="F518" s="6"/>
      <c r="G518" s="6"/>
      <c r="H518" s="6"/>
      <c r="I518" s="70"/>
      <c r="J518" s="70"/>
      <c r="K518" s="70"/>
      <c r="L518" s="21"/>
      <c r="M518" s="6"/>
    </row>
    <row r="519" spans="1:13" x14ac:dyDescent="0.25">
      <c r="A519" s="20"/>
      <c r="B519" s="21"/>
      <c r="C519" s="6"/>
      <c r="D519" s="6"/>
      <c r="E519" s="6"/>
      <c r="F519" s="6"/>
      <c r="G519" s="6"/>
      <c r="H519" s="6"/>
      <c r="I519" s="70"/>
      <c r="J519" s="70"/>
      <c r="K519" s="70"/>
      <c r="L519" s="21"/>
      <c r="M519" s="6"/>
    </row>
    <row r="520" spans="1:13" x14ac:dyDescent="0.25">
      <c r="A520" s="20"/>
      <c r="B520" s="21"/>
      <c r="C520" s="6"/>
      <c r="D520" s="6"/>
      <c r="E520" s="6"/>
      <c r="F520" s="6"/>
      <c r="G520" s="6"/>
      <c r="H520" s="6"/>
      <c r="I520" s="70"/>
      <c r="J520" s="70"/>
      <c r="K520" s="70"/>
      <c r="L520" s="21"/>
      <c r="M520" s="6"/>
    </row>
    <row r="521" spans="1:13" x14ac:dyDescent="0.25">
      <c r="A521" s="20"/>
      <c r="B521" s="21"/>
      <c r="C521" s="6"/>
      <c r="D521" s="6"/>
      <c r="E521" s="6"/>
      <c r="F521" s="6"/>
      <c r="G521" s="6"/>
      <c r="H521" s="6"/>
      <c r="I521" s="70"/>
      <c r="J521" s="70"/>
      <c r="K521" s="70"/>
      <c r="L521" s="21"/>
      <c r="M521" s="6"/>
    </row>
    <row r="522" spans="1:13" x14ac:dyDescent="0.25">
      <c r="A522" s="20"/>
      <c r="B522" s="21"/>
      <c r="C522" s="6"/>
      <c r="D522" s="6"/>
      <c r="E522" s="6"/>
      <c r="F522" s="6"/>
      <c r="G522" s="6"/>
      <c r="H522" s="6"/>
      <c r="I522" s="70"/>
      <c r="J522" s="70"/>
      <c r="K522" s="70"/>
      <c r="L522" s="21"/>
      <c r="M522" s="6"/>
    </row>
    <row r="523" spans="1:13" x14ac:dyDescent="0.25">
      <c r="A523" s="20"/>
      <c r="B523" s="21"/>
      <c r="C523" s="6"/>
      <c r="D523" s="6"/>
      <c r="E523" s="6"/>
      <c r="F523" s="6"/>
      <c r="G523" s="6"/>
      <c r="H523" s="6"/>
      <c r="I523" s="70"/>
      <c r="J523" s="70"/>
      <c r="K523" s="70"/>
      <c r="L523" s="21"/>
      <c r="M523" s="6"/>
    </row>
    <row r="524" spans="1:13" x14ac:dyDescent="0.25">
      <c r="A524" s="20"/>
      <c r="B524" s="21"/>
      <c r="C524" s="6"/>
      <c r="D524" s="6"/>
      <c r="E524" s="6"/>
      <c r="F524" s="6"/>
      <c r="G524" s="6"/>
      <c r="H524" s="6"/>
      <c r="I524" s="70"/>
      <c r="J524" s="70"/>
      <c r="K524" s="70"/>
      <c r="L524" s="21"/>
      <c r="M524" s="6"/>
    </row>
    <row r="525" spans="1:13" x14ac:dyDescent="0.25">
      <c r="A525" s="20"/>
      <c r="B525" s="21"/>
      <c r="C525" s="6"/>
      <c r="D525" s="6"/>
      <c r="E525" s="6"/>
      <c r="F525" s="6"/>
      <c r="G525" s="6"/>
      <c r="H525" s="6"/>
      <c r="I525" s="70"/>
      <c r="J525" s="70"/>
      <c r="K525" s="70"/>
      <c r="L525" s="21"/>
      <c r="M525" s="6"/>
    </row>
    <row r="526" spans="1:13" x14ac:dyDescent="0.25">
      <c r="A526" s="20"/>
      <c r="B526" s="21"/>
      <c r="C526" s="6"/>
      <c r="D526" s="6"/>
      <c r="E526" s="6"/>
      <c r="F526" s="6"/>
      <c r="G526" s="6"/>
      <c r="H526" s="6"/>
      <c r="I526" s="70"/>
      <c r="J526" s="70"/>
      <c r="K526" s="70"/>
      <c r="L526" s="21"/>
      <c r="M526" s="6"/>
    </row>
    <row r="527" spans="1:13" x14ac:dyDescent="0.25">
      <c r="A527" s="20"/>
      <c r="B527" s="21"/>
      <c r="C527" s="6"/>
      <c r="D527" s="6"/>
      <c r="E527" s="6"/>
      <c r="F527" s="6"/>
      <c r="G527" s="6"/>
      <c r="H527" s="6"/>
      <c r="I527" s="70"/>
      <c r="J527" s="70"/>
      <c r="K527" s="70"/>
      <c r="L527" s="21"/>
      <c r="M527" s="6"/>
    </row>
    <row r="528" spans="1:13" x14ac:dyDescent="0.25">
      <c r="A528" s="20"/>
      <c r="B528" s="21"/>
      <c r="C528" s="6"/>
      <c r="D528" s="6"/>
      <c r="E528" s="6"/>
      <c r="F528" s="6"/>
      <c r="G528" s="6"/>
      <c r="H528" s="6"/>
      <c r="I528" s="70"/>
      <c r="J528" s="70"/>
      <c r="K528" s="70"/>
      <c r="L528" s="21"/>
      <c r="M528" s="6"/>
    </row>
    <row r="529" spans="1:13" x14ac:dyDescent="0.25">
      <c r="A529" s="20"/>
      <c r="B529" s="21"/>
      <c r="C529" s="6"/>
      <c r="D529" s="6"/>
      <c r="E529" s="6"/>
      <c r="F529" s="6"/>
      <c r="G529" s="6"/>
      <c r="H529" s="6"/>
      <c r="I529" s="70"/>
      <c r="J529" s="70"/>
      <c r="K529" s="70"/>
      <c r="L529" s="21"/>
      <c r="M529" s="6"/>
    </row>
    <row r="530" spans="1:13" x14ac:dyDescent="0.25">
      <c r="A530" s="20"/>
      <c r="B530" s="21"/>
      <c r="C530" s="6"/>
      <c r="D530" s="6"/>
      <c r="E530" s="6"/>
      <c r="F530" s="6"/>
      <c r="G530" s="6"/>
      <c r="H530" s="6"/>
      <c r="I530" s="70"/>
      <c r="J530" s="70"/>
      <c r="K530" s="70"/>
      <c r="L530" s="21"/>
      <c r="M530" s="6"/>
    </row>
    <row r="531" spans="1:13" x14ac:dyDescent="0.25">
      <c r="A531" s="20"/>
      <c r="B531" s="21"/>
      <c r="C531" s="6"/>
      <c r="D531" s="6"/>
      <c r="E531" s="6"/>
      <c r="F531" s="6"/>
      <c r="G531" s="6"/>
      <c r="H531" s="6"/>
      <c r="I531" s="70"/>
      <c r="J531" s="70"/>
      <c r="K531" s="70"/>
      <c r="L531" s="21"/>
      <c r="M531" s="6"/>
    </row>
    <row r="532" spans="1:13" x14ac:dyDescent="0.25">
      <c r="A532" s="20"/>
      <c r="B532" s="21"/>
      <c r="C532" s="6"/>
      <c r="D532" s="6"/>
      <c r="E532" s="6"/>
      <c r="F532" s="6"/>
      <c r="G532" s="6"/>
      <c r="H532" s="6"/>
      <c r="I532" s="70"/>
      <c r="J532" s="70"/>
      <c r="K532" s="70"/>
      <c r="L532" s="21"/>
      <c r="M532" s="6"/>
    </row>
    <row r="533" spans="1:13" x14ac:dyDescent="0.25">
      <c r="A533" s="20"/>
      <c r="B533" s="21"/>
      <c r="C533" s="6"/>
      <c r="D533" s="6"/>
      <c r="E533" s="6"/>
      <c r="F533" s="6"/>
      <c r="G533" s="6"/>
      <c r="H533" s="6"/>
      <c r="I533" s="70"/>
      <c r="J533" s="70"/>
      <c r="K533" s="70"/>
      <c r="L533" s="21"/>
      <c r="M533" s="6"/>
    </row>
    <row r="534" spans="1:13" x14ac:dyDescent="0.25">
      <c r="A534" s="20"/>
      <c r="B534" s="21"/>
      <c r="C534" s="6"/>
      <c r="D534" s="6"/>
      <c r="E534" s="6"/>
      <c r="F534" s="6"/>
      <c r="G534" s="6"/>
      <c r="H534" s="6"/>
      <c r="I534" s="70"/>
      <c r="J534" s="70"/>
      <c r="K534" s="70"/>
      <c r="L534" s="21"/>
      <c r="M534" s="6"/>
    </row>
    <row r="535" spans="1:13" x14ac:dyDescent="0.25">
      <c r="A535" s="20"/>
      <c r="B535" s="21"/>
      <c r="C535" s="6"/>
      <c r="D535" s="6"/>
      <c r="E535" s="6"/>
      <c r="F535" s="6"/>
      <c r="G535" s="6"/>
      <c r="H535" s="6"/>
      <c r="I535" s="70"/>
      <c r="J535" s="70"/>
      <c r="K535" s="70"/>
      <c r="L535" s="21"/>
      <c r="M535" s="6"/>
    </row>
    <row r="536" spans="1:13" x14ac:dyDescent="0.25">
      <c r="A536" s="20"/>
      <c r="B536" s="21"/>
      <c r="C536" s="6"/>
      <c r="D536" s="6"/>
      <c r="E536" s="6"/>
      <c r="F536" s="6"/>
      <c r="G536" s="6"/>
      <c r="H536" s="6"/>
      <c r="I536" s="70"/>
      <c r="J536" s="70"/>
      <c r="K536" s="70"/>
      <c r="L536" s="21"/>
      <c r="M536" s="6"/>
    </row>
    <row r="537" spans="1:13" x14ac:dyDescent="0.25">
      <c r="A537" s="20"/>
      <c r="B537" s="21"/>
      <c r="C537" s="6"/>
      <c r="D537" s="6"/>
      <c r="E537" s="6"/>
      <c r="F537" s="6"/>
      <c r="G537" s="6"/>
      <c r="H537" s="6"/>
      <c r="I537" s="70"/>
      <c r="J537" s="70"/>
      <c r="K537" s="70"/>
      <c r="L537" s="21"/>
      <c r="M537" s="6"/>
    </row>
    <row r="538" spans="1:13" x14ac:dyDescent="0.25">
      <c r="A538" s="20"/>
      <c r="B538" s="21"/>
      <c r="C538" s="6"/>
      <c r="D538" s="6"/>
      <c r="E538" s="6"/>
      <c r="F538" s="6"/>
      <c r="G538" s="6"/>
      <c r="H538" s="6"/>
      <c r="I538" s="70"/>
      <c r="J538" s="70"/>
      <c r="K538" s="70"/>
      <c r="L538" s="21"/>
      <c r="M538" s="6"/>
    </row>
    <row r="539" spans="1:13" x14ac:dyDescent="0.25">
      <c r="A539" s="20"/>
      <c r="B539" s="21"/>
      <c r="C539" s="6"/>
      <c r="D539" s="6"/>
      <c r="E539" s="6"/>
      <c r="F539" s="6"/>
      <c r="G539" s="6"/>
      <c r="H539" s="6"/>
      <c r="I539" s="70"/>
      <c r="J539" s="70"/>
      <c r="K539" s="70"/>
      <c r="L539" s="21"/>
      <c r="M539" s="6"/>
    </row>
    <row r="540" spans="1:13" x14ac:dyDescent="0.25">
      <c r="A540" s="20"/>
      <c r="B540" s="21"/>
      <c r="C540" s="6"/>
      <c r="D540" s="6"/>
      <c r="E540" s="6"/>
      <c r="F540" s="6"/>
      <c r="G540" s="6"/>
      <c r="H540" s="6"/>
      <c r="I540" s="70"/>
      <c r="J540" s="70"/>
      <c r="K540" s="70"/>
      <c r="L540" s="21"/>
      <c r="M540" s="6"/>
    </row>
    <row r="541" spans="1:13" x14ac:dyDescent="0.25">
      <c r="A541" s="20"/>
      <c r="B541" s="21"/>
      <c r="C541" s="6"/>
      <c r="D541" s="6"/>
      <c r="E541" s="6"/>
      <c r="F541" s="6"/>
      <c r="G541" s="6"/>
      <c r="H541" s="6"/>
      <c r="I541" s="70"/>
      <c r="J541" s="70"/>
      <c r="K541" s="70"/>
      <c r="L541" s="21"/>
      <c r="M541" s="6"/>
    </row>
    <row r="542" spans="1:13" x14ac:dyDescent="0.25">
      <c r="A542" s="20"/>
      <c r="B542" s="21"/>
      <c r="C542" s="6"/>
      <c r="D542" s="6"/>
      <c r="E542" s="6"/>
      <c r="F542" s="6"/>
      <c r="G542" s="6"/>
      <c r="H542" s="6"/>
      <c r="I542" s="70"/>
      <c r="J542" s="70"/>
      <c r="K542" s="70"/>
      <c r="L542" s="21"/>
      <c r="M542" s="6"/>
    </row>
    <row r="543" spans="1:13" x14ac:dyDescent="0.25">
      <c r="A543" s="20"/>
      <c r="B543" s="21"/>
      <c r="C543" s="6"/>
      <c r="D543" s="6"/>
      <c r="E543" s="6"/>
      <c r="F543" s="6"/>
      <c r="G543" s="6"/>
      <c r="H543" s="6"/>
      <c r="I543" s="70"/>
      <c r="J543" s="70"/>
      <c r="K543" s="70"/>
      <c r="L543" s="21"/>
      <c r="M543" s="6"/>
    </row>
    <row r="544" spans="1:13" x14ac:dyDescent="0.25">
      <c r="A544" s="20"/>
      <c r="B544" s="21"/>
      <c r="C544" s="6"/>
      <c r="D544" s="6"/>
      <c r="E544" s="6"/>
      <c r="F544" s="6"/>
      <c r="G544" s="6"/>
      <c r="H544" s="6"/>
      <c r="I544" s="70"/>
      <c r="J544" s="70"/>
      <c r="K544" s="70"/>
      <c r="L544" s="21"/>
      <c r="M544" s="6"/>
    </row>
    <row r="545" spans="1:13" x14ac:dyDescent="0.25">
      <c r="A545" s="20"/>
      <c r="B545" s="21"/>
      <c r="C545" s="6"/>
      <c r="D545" s="6"/>
      <c r="E545" s="6"/>
      <c r="F545" s="6"/>
      <c r="G545" s="6"/>
      <c r="H545" s="6"/>
      <c r="I545" s="70"/>
      <c r="J545" s="70"/>
      <c r="K545" s="70"/>
      <c r="L545" s="21"/>
      <c r="M545" s="6"/>
    </row>
    <row r="546" spans="1:13" x14ac:dyDescent="0.25">
      <c r="A546" s="20"/>
      <c r="B546" s="21"/>
      <c r="C546" s="6"/>
      <c r="D546" s="6"/>
      <c r="E546" s="6"/>
      <c r="F546" s="6"/>
      <c r="G546" s="6"/>
      <c r="H546" s="6"/>
      <c r="I546" s="70"/>
      <c r="J546" s="70"/>
      <c r="K546" s="70"/>
      <c r="L546" s="21"/>
      <c r="M546" s="6"/>
    </row>
    <row r="547" spans="1:13" x14ac:dyDescent="0.25">
      <c r="A547" s="20"/>
      <c r="B547" s="21"/>
      <c r="C547" s="6"/>
      <c r="D547" s="6"/>
      <c r="E547" s="6"/>
      <c r="F547" s="6"/>
      <c r="G547" s="6"/>
      <c r="H547" s="6"/>
      <c r="I547" s="70"/>
      <c r="J547" s="70"/>
      <c r="K547" s="70"/>
      <c r="L547" s="21"/>
      <c r="M547" s="6"/>
    </row>
    <row r="548" spans="1:13" x14ac:dyDescent="0.25">
      <c r="A548" s="20"/>
      <c r="B548" s="21"/>
      <c r="C548" s="6"/>
      <c r="D548" s="6"/>
      <c r="E548" s="6"/>
      <c r="F548" s="6"/>
      <c r="G548" s="6"/>
      <c r="H548" s="6"/>
      <c r="I548" s="70"/>
      <c r="J548" s="70"/>
      <c r="K548" s="70"/>
      <c r="L548" s="21"/>
      <c r="M548" s="6"/>
    </row>
    <row r="549" spans="1:13" x14ac:dyDescent="0.25">
      <c r="A549" s="20"/>
      <c r="B549" s="21"/>
      <c r="C549" s="6"/>
      <c r="D549" s="6"/>
      <c r="E549" s="6"/>
      <c r="F549" s="6"/>
      <c r="G549" s="6"/>
      <c r="H549" s="6"/>
      <c r="I549" s="70"/>
      <c r="J549" s="70"/>
      <c r="K549" s="70"/>
      <c r="L549" s="21"/>
      <c r="M549" s="6"/>
    </row>
    <row r="550" spans="1:13" x14ac:dyDescent="0.25">
      <c r="A550" s="20"/>
      <c r="B550" s="21"/>
      <c r="C550" s="6"/>
      <c r="D550" s="6"/>
      <c r="E550" s="6"/>
      <c r="F550" s="6"/>
      <c r="G550" s="6"/>
      <c r="H550" s="6"/>
      <c r="I550" s="70"/>
      <c r="J550" s="70"/>
      <c r="K550" s="70"/>
      <c r="L550" s="21"/>
      <c r="M550" s="6"/>
    </row>
    <row r="551" spans="1:13" x14ac:dyDescent="0.25">
      <c r="A551" s="20"/>
      <c r="B551" s="21"/>
      <c r="C551" s="6"/>
      <c r="D551" s="6"/>
      <c r="E551" s="6"/>
      <c r="F551" s="6"/>
      <c r="G551" s="6"/>
      <c r="H551" s="6"/>
      <c r="I551" s="70"/>
      <c r="J551" s="70"/>
      <c r="K551" s="70"/>
      <c r="L551" s="21"/>
      <c r="M551" s="6"/>
    </row>
    <row r="552" spans="1:13" x14ac:dyDescent="0.25">
      <c r="A552" s="20"/>
      <c r="B552" s="21"/>
      <c r="C552" s="6"/>
      <c r="D552" s="6"/>
      <c r="E552" s="6"/>
      <c r="F552" s="6"/>
      <c r="G552" s="6"/>
      <c r="H552" s="6"/>
      <c r="I552" s="70"/>
      <c r="J552" s="70"/>
      <c r="K552" s="70"/>
      <c r="L552" s="21"/>
      <c r="M552" s="6"/>
    </row>
    <row r="553" spans="1:13" x14ac:dyDescent="0.25">
      <c r="A553" s="20"/>
      <c r="B553" s="21"/>
      <c r="C553" s="6"/>
      <c r="D553" s="6"/>
      <c r="E553" s="6"/>
      <c r="F553" s="6"/>
      <c r="G553" s="6"/>
      <c r="H553" s="6"/>
      <c r="I553" s="70"/>
      <c r="J553" s="70"/>
      <c r="K553" s="70"/>
      <c r="L553" s="21"/>
      <c r="M553" s="6"/>
    </row>
    <row r="554" spans="1:13" x14ac:dyDescent="0.25">
      <c r="A554" s="20"/>
      <c r="B554" s="21"/>
      <c r="C554" s="6"/>
      <c r="D554" s="6"/>
      <c r="E554" s="6"/>
      <c r="F554" s="6"/>
      <c r="G554" s="6"/>
      <c r="H554" s="6"/>
      <c r="I554" s="70"/>
      <c r="J554" s="70"/>
      <c r="K554" s="70"/>
      <c r="L554" s="21"/>
      <c r="M554" s="6"/>
    </row>
    <row r="555" spans="1:13" x14ac:dyDescent="0.25">
      <c r="A555" s="20"/>
      <c r="B555" s="21"/>
      <c r="C555" s="6"/>
      <c r="D555" s="6"/>
      <c r="E555" s="6"/>
      <c r="F555" s="6"/>
      <c r="G555" s="6"/>
      <c r="H555" s="6"/>
      <c r="I555" s="70"/>
      <c r="J555" s="70"/>
      <c r="K555" s="70"/>
      <c r="L555" s="21"/>
      <c r="M555" s="6"/>
    </row>
    <row r="556" spans="1:13" x14ac:dyDescent="0.25">
      <c r="A556" s="20"/>
      <c r="B556" s="21"/>
      <c r="C556" s="6"/>
      <c r="D556" s="6"/>
      <c r="E556" s="6"/>
      <c r="F556" s="6"/>
      <c r="G556" s="6"/>
      <c r="H556" s="6"/>
      <c r="I556" s="70"/>
      <c r="J556" s="70"/>
      <c r="K556" s="70"/>
      <c r="L556" s="21"/>
      <c r="M556" s="6"/>
    </row>
    <row r="557" spans="1:13" x14ac:dyDescent="0.25">
      <c r="A557" s="20"/>
      <c r="B557" s="21"/>
      <c r="C557" s="6"/>
      <c r="D557" s="6"/>
      <c r="E557" s="6"/>
      <c r="F557" s="6"/>
      <c r="G557" s="6"/>
      <c r="H557" s="6"/>
      <c r="I557" s="70"/>
      <c r="J557" s="70"/>
      <c r="K557" s="70"/>
      <c r="L557" s="21"/>
      <c r="M557" s="6"/>
    </row>
    <row r="558" spans="1:13" x14ac:dyDescent="0.25">
      <c r="A558" s="20"/>
      <c r="B558" s="21"/>
      <c r="C558" s="6"/>
      <c r="D558" s="6"/>
      <c r="E558" s="6"/>
      <c r="F558" s="6"/>
      <c r="G558" s="6"/>
      <c r="H558" s="6"/>
      <c r="I558" s="70"/>
      <c r="J558" s="70"/>
      <c r="K558" s="70"/>
      <c r="L558" s="21"/>
      <c r="M558" s="6"/>
    </row>
    <row r="559" spans="1:13" x14ac:dyDescent="0.25">
      <c r="A559" s="20"/>
      <c r="B559" s="21"/>
      <c r="C559" s="6"/>
      <c r="D559" s="6"/>
      <c r="E559" s="6"/>
      <c r="F559" s="6"/>
      <c r="G559" s="6"/>
      <c r="H559" s="6"/>
      <c r="I559" s="70"/>
      <c r="J559" s="70"/>
      <c r="K559" s="70"/>
      <c r="L559" s="21"/>
      <c r="M559" s="6"/>
    </row>
    <row r="560" spans="1:13" x14ac:dyDescent="0.25">
      <c r="A560" s="20"/>
      <c r="B560" s="21"/>
      <c r="C560" s="6"/>
      <c r="D560" s="6"/>
      <c r="E560" s="6"/>
      <c r="F560" s="6"/>
      <c r="G560" s="6"/>
      <c r="H560" s="6"/>
      <c r="I560" s="70"/>
      <c r="J560" s="70"/>
      <c r="K560" s="70"/>
      <c r="L560" s="21"/>
      <c r="M560" s="6"/>
    </row>
    <row r="561" spans="1:13" x14ac:dyDescent="0.25">
      <c r="A561" s="20"/>
      <c r="B561" s="21"/>
      <c r="C561" s="6"/>
      <c r="D561" s="6"/>
      <c r="E561" s="6"/>
      <c r="F561" s="6"/>
      <c r="G561" s="6"/>
      <c r="H561" s="6"/>
      <c r="I561" s="70"/>
      <c r="J561" s="70"/>
      <c r="K561" s="70"/>
      <c r="L561" s="21"/>
      <c r="M561" s="6"/>
    </row>
    <row r="562" spans="1:13" x14ac:dyDescent="0.25">
      <c r="A562" s="20"/>
      <c r="B562" s="21"/>
      <c r="C562" s="6"/>
      <c r="D562" s="6"/>
      <c r="E562" s="6"/>
      <c r="F562" s="6"/>
      <c r="G562" s="6"/>
      <c r="H562" s="6"/>
      <c r="I562" s="70"/>
      <c r="J562" s="70"/>
      <c r="K562" s="70"/>
      <c r="L562" s="21"/>
      <c r="M562" s="6"/>
    </row>
    <row r="563" spans="1:13" x14ac:dyDescent="0.25">
      <c r="A563" s="20"/>
      <c r="B563" s="21"/>
      <c r="C563" s="6"/>
      <c r="D563" s="6"/>
      <c r="E563" s="6"/>
      <c r="F563" s="6"/>
      <c r="G563" s="6"/>
      <c r="H563" s="6"/>
      <c r="I563" s="70"/>
      <c r="J563" s="70"/>
      <c r="K563" s="70"/>
      <c r="L563" s="21"/>
      <c r="M563" s="6"/>
    </row>
    <row r="564" spans="1:13" x14ac:dyDescent="0.25">
      <c r="A564" s="20"/>
      <c r="B564" s="21"/>
      <c r="C564" s="6"/>
      <c r="D564" s="6"/>
      <c r="E564" s="6"/>
      <c r="F564" s="6"/>
      <c r="G564" s="6"/>
      <c r="H564" s="6"/>
      <c r="I564" s="70"/>
      <c r="J564" s="70"/>
      <c r="K564" s="70"/>
      <c r="L564" s="21"/>
      <c r="M564" s="6"/>
    </row>
    <row r="565" spans="1:13" x14ac:dyDescent="0.25">
      <c r="A565" s="20"/>
      <c r="B565" s="21"/>
      <c r="C565" s="6"/>
      <c r="D565" s="6"/>
      <c r="E565" s="6"/>
      <c r="F565" s="6"/>
      <c r="G565" s="6"/>
      <c r="H565" s="6"/>
      <c r="I565" s="70"/>
      <c r="J565" s="70"/>
      <c r="K565" s="70"/>
      <c r="L565" s="21"/>
      <c r="M565" s="6"/>
    </row>
    <row r="566" spans="1:13" x14ac:dyDescent="0.25">
      <c r="A566" s="20"/>
      <c r="B566" s="21"/>
      <c r="C566" s="6"/>
      <c r="D566" s="6"/>
      <c r="E566" s="6"/>
      <c r="F566" s="6"/>
      <c r="G566" s="6"/>
      <c r="H566" s="6"/>
      <c r="I566" s="70"/>
      <c r="J566" s="70"/>
      <c r="K566" s="70"/>
      <c r="L566" s="21"/>
      <c r="M566" s="6"/>
    </row>
    <row r="567" spans="1:13" x14ac:dyDescent="0.25">
      <c r="A567" s="20"/>
      <c r="B567" s="21"/>
      <c r="C567" s="6"/>
      <c r="D567" s="6"/>
      <c r="E567" s="6"/>
      <c r="F567" s="6"/>
      <c r="G567" s="6"/>
      <c r="H567" s="6"/>
      <c r="I567" s="70"/>
      <c r="J567" s="70"/>
      <c r="K567" s="70"/>
      <c r="L567" s="21"/>
      <c r="M567" s="6"/>
    </row>
    <row r="568" spans="1:13" x14ac:dyDescent="0.25">
      <c r="A568" s="20"/>
      <c r="B568" s="21"/>
      <c r="C568" s="6"/>
      <c r="D568" s="6"/>
      <c r="E568" s="6"/>
      <c r="F568" s="6"/>
      <c r="G568" s="6"/>
      <c r="H568" s="6"/>
      <c r="I568" s="70"/>
      <c r="J568" s="70"/>
      <c r="K568" s="70"/>
      <c r="L568" s="21"/>
      <c r="M568" s="6"/>
    </row>
    <row r="569" spans="1:13" x14ac:dyDescent="0.25">
      <c r="A569" s="20"/>
      <c r="B569" s="21"/>
      <c r="C569" s="6"/>
      <c r="D569" s="6"/>
      <c r="E569" s="6"/>
      <c r="F569" s="6"/>
      <c r="G569" s="6"/>
      <c r="H569" s="6"/>
      <c r="I569" s="70"/>
      <c r="J569" s="70"/>
      <c r="K569" s="70"/>
      <c r="L569" s="21"/>
      <c r="M569" s="6"/>
    </row>
    <row r="570" spans="1:13" x14ac:dyDescent="0.25">
      <c r="A570" s="20"/>
      <c r="B570" s="21"/>
      <c r="C570" s="6"/>
      <c r="D570" s="6"/>
      <c r="E570" s="6"/>
      <c r="F570" s="6"/>
      <c r="G570" s="6"/>
      <c r="H570" s="6"/>
      <c r="I570" s="70"/>
      <c r="J570" s="70"/>
      <c r="K570" s="70"/>
      <c r="L570" s="21"/>
      <c r="M570" s="6"/>
    </row>
    <row r="571" spans="1:13" x14ac:dyDescent="0.25">
      <c r="A571" s="20"/>
      <c r="B571" s="21"/>
      <c r="C571" s="6"/>
      <c r="D571" s="6"/>
      <c r="E571" s="6"/>
      <c r="F571" s="6"/>
      <c r="G571" s="6"/>
      <c r="H571" s="6"/>
      <c r="I571" s="70"/>
      <c r="J571" s="70"/>
      <c r="K571" s="70"/>
      <c r="L571" s="21"/>
      <c r="M571" s="6"/>
    </row>
    <row r="572" spans="1:13" x14ac:dyDescent="0.25">
      <c r="A572" s="20"/>
      <c r="B572" s="21"/>
      <c r="C572" s="6"/>
      <c r="D572" s="6"/>
      <c r="E572" s="6"/>
      <c r="F572" s="6"/>
      <c r="G572" s="6"/>
      <c r="H572" s="6"/>
      <c r="I572" s="70"/>
      <c r="J572" s="70"/>
      <c r="K572" s="70"/>
      <c r="L572" s="21"/>
      <c r="M572" s="6"/>
    </row>
    <row r="573" spans="1:13" x14ac:dyDescent="0.25">
      <c r="A573" s="20"/>
      <c r="B573" s="21"/>
      <c r="C573" s="6"/>
      <c r="D573" s="6"/>
      <c r="E573" s="6"/>
      <c r="F573" s="6"/>
      <c r="G573" s="6"/>
      <c r="H573" s="6"/>
      <c r="I573" s="70"/>
      <c r="J573" s="70"/>
      <c r="K573" s="70"/>
      <c r="L573" s="21"/>
      <c r="M573" s="6"/>
    </row>
    <row r="574" spans="1:13" x14ac:dyDescent="0.25">
      <c r="A574" s="20"/>
      <c r="B574" s="21"/>
      <c r="C574" s="6"/>
      <c r="D574" s="6"/>
      <c r="E574" s="6"/>
      <c r="F574" s="6"/>
      <c r="G574" s="6"/>
      <c r="H574" s="6"/>
      <c r="I574" s="70"/>
      <c r="J574" s="70"/>
      <c r="K574" s="70"/>
      <c r="L574" s="21"/>
      <c r="M574" s="6"/>
    </row>
    <row r="575" spans="1:13" x14ac:dyDescent="0.25">
      <c r="A575" s="20"/>
      <c r="B575" s="21"/>
      <c r="C575" s="6"/>
      <c r="D575" s="6"/>
      <c r="E575" s="6"/>
      <c r="F575" s="6"/>
      <c r="G575" s="6"/>
      <c r="H575" s="6"/>
      <c r="I575" s="70"/>
      <c r="J575" s="70"/>
      <c r="K575" s="70"/>
      <c r="L575" s="21"/>
      <c r="M575" s="6"/>
    </row>
    <row r="576" spans="1:13" x14ac:dyDescent="0.25">
      <c r="A576" s="20"/>
      <c r="B576" s="21"/>
      <c r="C576" s="6"/>
      <c r="D576" s="6"/>
      <c r="E576" s="6"/>
      <c r="F576" s="6"/>
      <c r="G576" s="6"/>
      <c r="H576" s="6"/>
      <c r="I576" s="70"/>
      <c r="J576" s="70"/>
      <c r="K576" s="70"/>
      <c r="L576" s="21"/>
      <c r="M576" s="6"/>
    </row>
    <row r="577" spans="1:13" x14ac:dyDescent="0.25">
      <c r="A577" s="20"/>
      <c r="B577" s="21"/>
      <c r="C577" s="6"/>
      <c r="D577" s="6"/>
      <c r="E577" s="6"/>
      <c r="F577" s="6"/>
      <c r="G577" s="6"/>
      <c r="H577" s="6"/>
      <c r="I577" s="70"/>
      <c r="J577" s="70"/>
      <c r="K577" s="70"/>
      <c r="L577" s="21"/>
      <c r="M577" s="6"/>
    </row>
    <row r="578" spans="1:13" x14ac:dyDescent="0.25">
      <c r="A578" s="20"/>
      <c r="B578" s="21"/>
      <c r="C578" s="6"/>
      <c r="D578" s="6"/>
      <c r="E578" s="6"/>
      <c r="F578" s="6"/>
      <c r="G578" s="6"/>
      <c r="H578" s="6"/>
      <c r="I578" s="70"/>
      <c r="J578" s="70"/>
      <c r="K578" s="70"/>
      <c r="L578" s="21"/>
      <c r="M578" s="6"/>
    </row>
    <row r="579" spans="1:13" x14ac:dyDescent="0.25">
      <c r="A579" s="20"/>
      <c r="B579" s="21"/>
      <c r="C579" s="6"/>
      <c r="D579" s="6"/>
      <c r="E579" s="6"/>
      <c r="F579" s="6"/>
      <c r="G579" s="6"/>
      <c r="H579" s="6"/>
      <c r="I579" s="70"/>
      <c r="J579" s="70"/>
      <c r="K579" s="70"/>
      <c r="L579" s="21"/>
      <c r="M579" s="6"/>
    </row>
    <row r="580" spans="1:13" x14ac:dyDescent="0.25">
      <c r="A580" s="20"/>
      <c r="B580" s="21"/>
      <c r="C580" s="6"/>
      <c r="D580" s="6"/>
      <c r="E580" s="6"/>
      <c r="F580" s="6"/>
      <c r="G580" s="6"/>
      <c r="H580" s="6"/>
      <c r="I580" s="70"/>
      <c r="J580" s="70"/>
      <c r="K580" s="70"/>
      <c r="L580" s="21"/>
      <c r="M580" s="6"/>
    </row>
    <row r="581" spans="1:13" x14ac:dyDescent="0.25">
      <c r="A581" s="20"/>
      <c r="B581" s="21"/>
      <c r="C581" s="6"/>
      <c r="D581" s="6"/>
      <c r="E581" s="6"/>
      <c r="F581" s="6"/>
      <c r="G581" s="6"/>
      <c r="H581" s="6"/>
      <c r="I581" s="70"/>
      <c r="J581" s="70"/>
      <c r="K581" s="70"/>
      <c r="L581" s="21"/>
      <c r="M581" s="6"/>
    </row>
    <row r="582" spans="1:13" x14ac:dyDescent="0.25">
      <c r="A582" s="20"/>
      <c r="B582" s="21"/>
      <c r="C582" s="6"/>
      <c r="D582" s="6"/>
      <c r="E582" s="6"/>
      <c r="F582" s="6"/>
      <c r="G582" s="6"/>
      <c r="H582" s="6"/>
      <c r="I582" s="70"/>
      <c r="J582" s="70"/>
      <c r="K582" s="70"/>
      <c r="L582" s="21"/>
      <c r="M582" s="6"/>
    </row>
    <row r="583" spans="1:13" x14ac:dyDescent="0.25">
      <c r="A583" s="20"/>
      <c r="B583" s="21"/>
      <c r="C583" s="6"/>
      <c r="D583" s="6"/>
      <c r="E583" s="6"/>
      <c r="F583" s="6"/>
      <c r="G583" s="6"/>
      <c r="H583" s="6"/>
      <c r="I583" s="70"/>
      <c r="J583" s="70"/>
      <c r="K583" s="70"/>
      <c r="L583" s="21"/>
      <c r="M583" s="6"/>
    </row>
    <row r="584" spans="1:13" x14ac:dyDescent="0.25">
      <c r="A584" s="20"/>
      <c r="B584" s="21"/>
      <c r="C584" s="6"/>
      <c r="D584" s="6"/>
      <c r="E584" s="6"/>
      <c r="F584" s="6"/>
      <c r="G584" s="6"/>
      <c r="H584" s="6"/>
      <c r="I584" s="70"/>
      <c r="J584" s="70"/>
      <c r="K584" s="70"/>
      <c r="L584" s="21"/>
      <c r="M584" s="6"/>
    </row>
    <row r="585" spans="1:13" x14ac:dyDescent="0.25">
      <c r="A585" s="20"/>
      <c r="B585" s="21"/>
      <c r="C585" s="6"/>
      <c r="D585" s="6"/>
      <c r="E585" s="6"/>
      <c r="F585" s="6"/>
      <c r="G585" s="6"/>
      <c r="H585" s="6"/>
      <c r="I585" s="70"/>
      <c r="J585" s="70"/>
      <c r="K585" s="70"/>
      <c r="L585" s="21"/>
      <c r="M585" s="6"/>
    </row>
    <row r="586" spans="1:13" x14ac:dyDescent="0.25">
      <c r="A586" s="20"/>
      <c r="B586" s="21"/>
      <c r="C586" s="6"/>
      <c r="D586" s="6"/>
      <c r="E586" s="6"/>
      <c r="F586" s="6"/>
      <c r="G586" s="6"/>
      <c r="H586" s="6"/>
      <c r="I586" s="70"/>
      <c r="J586" s="70"/>
      <c r="K586" s="70"/>
      <c r="L586" s="21"/>
      <c r="M586" s="6"/>
    </row>
    <row r="587" spans="1:13" x14ac:dyDescent="0.25">
      <c r="A587" s="20"/>
      <c r="B587" s="21"/>
      <c r="C587" s="6"/>
      <c r="D587" s="6"/>
      <c r="E587" s="6"/>
      <c r="F587" s="6"/>
      <c r="G587" s="6"/>
      <c r="H587" s="6"/>
      <c r="I587" s="70"/>
      <c r="J587" s="70"/>
      <c r="K587" s="70"/>
      <c r="L587" s="21"/>
      <c r="M587" s="6"/>
    </row>
    <row r="588" spans="1:13" x14ac:dyDescent="0.25">
      <c r="A588" s="20"/>
      <c r="B588" s="21"/>
      <c r="C588" s="6"/>
      <c r="D588" s="6"/>
      <c r="E588" s="6"/>
      <c r="F588" s="6"/>
      <c r="G588" s="6"/>
      <c r="H588" s="6"/>
      <c r="I588" s="70"/>
      <c r="J588" s="70"/>
      <c r="K588" s="70"/>
      <c r="L588" s="21"/>
      <c r="M588" s="6"/>
    </row>
    <row r="589" spans="1:13" x14ac:dyDescent="0.25">
      <c r="A589" s="20"/>
      <c r="B589" s="21"/>
      <c r="C589" s="6"/>
      <c r="D589" s="6"/>
      <c r="E589" s="6"/>
      <c r="F589" s="6"/>
      <c r="G589" s="6"/>
      <c r="H589" s="6"/>
      <c r="I589" s="70"/>
      <c r="J589" s="70"/>
      <c r="K589" s="70"/>
      <c r="L589" s="21"/>
      <c r="M589" s="6"/>
    </row>
    <row r="590" spans="1:13" x14ac:dyDescent="0.25">
      <c r="A590" s="20"/>
      <c r="B590" s="21"/>
      <c r="C590" s="6"/>
      <c r="D590" s="6"/>
      <c r="E590" s="6"/>
      <c r="F590" s="6"/>
      <c r="G590" s="6"/>
      <c r="H590" s="6"/>
      <c r="I590" s="70"/>
      <c r="J590" s="70"/>
      <c r="K590" s="70"/>
      <c r="L590" s="21"/>
      <c r="M590" s="6"/>
    </row>
    <row r="591" spans="1:13" x14ac:dyDescent="0.25">
      <c r="A591" s="20"/>
      <c r="B591" s="21"/>
      <c r="C591" s="6"/>
      <c r="D591" s="6"/>
      <c r="E591" s="6"/>
      <c r="F591" s="6"/>
      <c r="G591" s="6"/>
      <c r="H591" s="6"/>
      <c r="I591" s="70"/>
      <c r="J591" s="70"/>
      <c r="K591" s="70"/>
      <c r="L591" s="21"/>
      <c r="M591" s="6"/>
    </row>
    <row r="592" spans="1:13" x14ac:dyDescent="0.25">
      <c r="A592" s="20"/>
      <c r="B592" s="21"/>
      <c r="C592" s="6"/>
      <c r="D592" s="6"/>
      <c r="E592" s="6"/>
      <c r="F592" s="6"/>
      <c r="G592" s="6"/>
      <c r="H592" s="6"/>
      <c r="I592" s="70"/>
      <c r="J592" s="70"/>
      <c r="K592" s="70"/>
      <c r="L592" s="21"/>
      <c r="M592" s="6"/>
    </row>
    <row r="593" spans="1:13" x14ac:dyDescent="0.25">
      <c r="A593" s="20"/>
      <c r="B593" s="21"/>
      <c r="C593" s="6"/>
      <c r="D593" s="6"/>
      <c r="E593" s="6"/>
      <c r="F593" s="6"/>
      <c r="G593" s="6"/>
      <c r="H593" s="6"/>
      <c r="I593" s="70"/>
      <c r="J593" s="70"/>
      <c r="K593" s="70"/>
      <c r="L593" s="21"/>
      <c r="M593" s="6"/>
    </row>
    <row r="594" spans="1:13" x14ac:dyDescent="0.25">
      <c r="A594" s="20"/>
      <c r="B594" s="21"/>
      <c r="C594" s="6"/>
      <c r="D594" s="6"/>
      <c r="E594" s="6"/>
      <c r="F594" s="6"/>
      <c r="G594" s="6"/>
      <c r="H594" s="6"/>
      <c r="I594" s="70"/>
      <c r="J594" s="70"/>
      <c r="K594" s="70"/>
      <c r="L594" s="21"/>
      <c r="M594" s="6"/>
    </row>
    <row r="595" spans="1:13" x14ac:dyDescent="0.25">
      <c r="A595" s="20"/>
      <c r="B595" s="21"/>
      <c r="C595" s="6"/>
      <c r="D595" s="6"/>
      <c r="E595" s="6"/>
      <c r="F595" s="6"/>
      <c r="G595" s="6"/>
      <c r="H595" s="6"/>
      <c r="I595" s="70"/>
      <c r="J595" s="70"/>
      <c r="K595" s="70"/>
      <c r="L595" s="21"/>
      <c r="M595" s="6"/>
    </row>
    <row r="596" spans="1:13" x14ac:dyDescent="0.25">
      <c r="A596" s="20"/>
      <c r="B596" s="21"/>
      <c r="C596" s="6"/>
      <c r="D596" s="6"/>
      <c r="E596" s="6"/>
      <c r="F596" s="6"/>
      <c r="G596" s="6"/>
      <c r="H596" s="6"/>
      <c r="I596" s="70"/>
      <c r="J596" s="70"/>
      <c r="K596" s="70"/>
      <c r="L596" s="21"/>
      <c r="M596" s="6"/>
    </row>
    <row r="597" spans="1:13" x14ac:dyDescent="0.25">
      <c r="A597" s="20"/>
      <c r="B597" s="21"/>
      <c r="C597" s="6"/>
      <c r="D597" s="6"/>
      <c r="E597" s="6"/>
      <c r="F597" s="6"/>
      <c r="G597" s="6"/>
      <c r="H597" s="6"/>
      <c r="I597" s="70"/>
      <c r="J597" s="70"/>
      <c r="K597" s="70"/>
      <c r="L597" s="21"/>
      <c r="M597" s="6"/>
    </row>
    <row r="598" spans="1:13" x14ac:dyDescent="0.25">
      <c r="A598" s="20"/>
      <c r="B598" s="21"/>
      <c r="C598" s="6"/>
      <c r="D598" s="6"/>
      <c r="E598" s="6"/>
      <c r="F598" s="6"/>
      <c r="G598" s="6"/>
      <c r="H598" s="6"/>
      <c r="I598" s="70"/>
      <c r="J598" s="70"/>
      <c r="K598" s="70"/>
      <c r="L598" s="21"/>
      <c r="M598" s="6"/>
    </row>
    <row r="599" spans="1:13" x14ac:dyDescent="0.25">
      <c r="A599" s="20"/>
      <c r="B599" s="21"/>
      <c r="C599" s="6"/>
      <c r="D599" s="6"/>
      <c r="E599" s="6"/>
      <c r="F599" s="6"/>
      <c r="G599" s="6"/>
      <c r="H599" s="6"/>
      <c r="I599" s="70"/>
      <c r="J599" s="70"/>
      <c r="K599" s="70"/>
      <c r="L599" s="21"/>
      <c r="M599" s="6"/>
    </row>
    <row r="600" spans="1:13" x14ac:dyDescent="0.25">
      <c r="A600" s="20"/>
      <c r="B600" s="21"/>
      <c r="C600" s="6"/>
      <c r="D600" s="6"/>
      <c r="E600" s="6"/>
      <c r="F600" s="6"/>
      <c r="G600" s="6"/>
      <c r="H600" s="6"/>
      <c r="I600" s="70"/>
      <c r="J600" s="70"/>
      <c r="K600" s="70"/>
      <c r="L600" s="21"/>
      <c r="M600" s="6"/>
    </row>
    <row r="601" spans="1:13" x14ac:dyDescent="0.25">
      <c r="A601" s="20"/>
      <c r="B601" s="21"/>
      <c r="C601" s="6"/>
      <c r="D601" s="6"/>
      <c r="E601" s="6"/>
      <c r="F601" s="6"/>
      <c r="G601" s="6"/>
      <c r="H601" s="6"/>
      <c r="I601" s="70"/>
      <c r="J601" s="70"/>
      <c r="K601" s="70"/>
      <c r="L601" s="21"/>
      <c r="M601" s="6"/>
    </row>
    <row r="602" spans="1:13" x14ac:dyDescent="0.25">
      <c r="A602" s="20"/>
      <c r="B602" s="21"/>
      <c r="C602" s="6"/>
      <c r="D602" s="6"/>
      <c r="E602" s="6"/>
      <c r="F602" s="6"/>
      <c r="G602" s="6"/>
      <c r="H602" s="6"/>
      <c r="I602" s="70"/>
      <c r="J602" s="70"/>
      <c r="K602" s="70"/>
      <c r="L602" s="21"/>
      <c r="M602" s="6"/>
    </row>
    <row r="603" spans="1:13" x14ac:dyDescent="0.25">
      <c r="A603" s="20"/>
      <c r="B603" s="21"/>
      <c r="C603" s="6"/>
      <c r="D603" s="6"/>
      <c r="E603" s="6"/>
      <c r="F603" s="6"/>
      <c r="G603" s="6"/>
      <c r="H603" s="6"/>
      <c r="I603" s="70"/>
      <c r="J603" s="70"/>
      <c r="K603" s="70"/>
      <c r="L603" s="21"/>
      <c r="M603" s="6"/>
    </row>
    <row r="604" spans="1:13" x14ac:dyDescent="0.25">
      <c r="A604" s="20"/>
      <c r="B604" s="21"/>
      <c r="C604" s="6"/>
      <c r="D604" s="6"/>
      <c r="E604" s="6"/>
      <c r="F604" s="6"/>
      <c r="G604" s="6"/>
      <c r="H604" s="6"/>
      <c r="I604" s="70"/>
      <c r="J604" s="70"/>
      <c r="K604" s="70"/>
      <c r="L604" s="21"/>
      <c r="M604" s="6"/>
    </row>
    <row r="605" spans="1:13" x14ac:dyDescent="0.25">
      <c r="A605" s="20"/>
      <c r="B605" s="21"/>
      <c r="C605" s="6"/>
      <c r="D605" s="6"/>
      <c r="E605" s="6"/>
      <c r="F605" s="6"/>
      <c r="G605" s="6"/>
      <c r="H605" s="6"/>
      <c r="I605" s="70"/>
      <c r="J605" s="70"/>
      <c r="K605" s="70"/>
      <c r="L605" s="21"/>
      <c r="M605" s="6"/>
    </row>
    <row r="606" spans="1:13" x14ac:dyDescent="0.25">
      <c r="A606" s="20"/>
      <c r="B606" s="21"/>
      <c r="C606" s="6"/>
      <c r="D606" s="6"/>
      <c r="E606" s="6"/>
      <c r="F606" s="6"/>
      <c r="G606" s="6"/>
      <c r="H606" s="6"/>
      <c r="I606" s="70"/>
      <c r="J606" s="70"/>
      <c r="K606" s="70"/>
      <c r="L606" s="21"/>
      <c r="M606" s="6"/>
    </row>
    <row r="607" spans="1:13" x14ac:dyDescent="0.25">
      <c r="A607" s="20"/>
      <c r="B607" s="21"/>
      <c r="C607" s="6"/>
      <c r="D607" s="6"/>
      <c r="E607" s="6"/>
      <c r="F607" s="6"/>
      <c r="G607" s="6"/>
      <c r="H607" s="6"/>
      <c r="I607" s="70"/>
      <c r="J607" s="70"/>
      <c r="K607" s="70"/>
      <c r="L607" s="21"/>
      <c r="M607" s="6"/>
    </row>
    <row r="608" spans="1:13" x14ac:dyDescent="0.25">
      <c r="A608" s="20"/>
      <c r="B608" s="21"/>
      <c r="C608" s="6"/>
      <c r="D608" s="6"/>
      <c r="E608" s="6"/>
      <c r="F608" s="6"/>
      <c r="G608" s="6"/>
      <c r="H608" s="6"/>
      <c r="I608" s="70"/>
      <c r="J608" s="70"/>
      <c r="K608" s="70"/>
      <c r="L608" s="21"/>
      <c r="M608" s="6"/>
    </row>
    <row r="609" spans="1:13" x14ac:dyDescent="0.25">
      <c r="A609" s="20"/>
      <c r="B609" s="21"/>
      <c r="C609" s="6"/>
      <c r="D609" s="6"/>
      <c r="E609" s="6"/>
      <c r="F609" s="6"/>
      <c r="G609" s="6"/>
      <c r="H609" s="6"/>
      <c r="I609" s="70"/>
      <c r="J609" s="70"/>
      <c r="K609" s="70"/>
      <c r="L609" s="21"/>
      <c r="M609" s="6"/>
    </row>
    <row r="610" spans="1:13" x14ac:dyDescent="0.25">
      <c r="A610" s="20"/>
      <c r="B610" s="21"/>
      <c r="C610" s="6"/>
      <c r="D610" s="6"/>
      <c r="E610" s="6"/>
      <c r="F610" s="6"/>
      <c r="G610" s="6"/>
      <c r="H610" s="6"/>
      <c r="I610" s="70"/>
      <c r="J610" s="70"/>
      <c r="K610" s="70"/>
      <c r="L610" s="21"/>
      <c r="M610" s="6"/>
    </row>
    <row r="611" spans="1:13" x14ac:dyDescent="0.25">
      <c r="A611" s="20"/>
      <c r="B611" s="21"/>
      <c r="C611" s="6"/>
      <c r="D611" s="6"/>
      <c r="E611" s="6"/>
      <c r="F611" s="6"/>
      <c r="G611" s="6"/>
      <c r="H611" s="6"/>
      <c r="I611" s="70"/>
      <c r="J611" s="70"/>
      <c r="K611" s="70"/>
      <c r="L611" s="21"/>
      <c r="M611" s="6"/>
    </row>
    <row r="612" spans="1:13" x14ac:dyDescent="0.25">
      <c r="A612" s="20"/>
      <c r="B612" s="21"/>
      <c r="C612" s="6"/>
      <c r="D612" s="6"/>
      <c r="E612" s="6"/>
      <c r="F612" s="6"/>
      <c r="G612" s="6"/>
      <c r="H612" s="6"/>
      <c r="I612" s="70"/>
      <c r="J612" s="70"/>
      <c r="K612" s="70"/>
      <c r="L612" s="21"/>
      <c r="M612" s="6"/>
    </row>
    <row r="613" spans="1:13" x14ac:dyDescent="0.25">
      <c r="A613" s="20"/>
      <c r="B613" s="21"/>
      <c r="C613" s="6"/>
      <c r="D613" s="6"/>
      <c r="E613" s="6"/>
      <c r="F613" s="6"/>
      <c r="G613" s="6"/>
      <c r="H613" s="6"/>
      <c r="I613" s="70"/>
      <c r="J613" s="70"/>
      <c r="K613" s="70"/>
      <c r="L613" s="21"/>
      <c r="M613" s="6"/>
    </row>
    <row r="614" spans="1:13" x14ac:dyDescent="0.25">
      <c r="A614" s="20"/>
      <c r="B614" s="21"/>
      <c r="C614" s="6"/>
      <c r="D614" s="6"/>
      <c r="E614" s="6"/>
      <c r="F614" s="6"/>
      <c r="G614" s="6"/>
      <c r="H614" s="6"/>
      <c r="I614" s="70"/>
      <c r="J614" s="70"/>
      <c r="K614" s="70"/>
      <c r="L614" s="21"/>
      <c r="M614" s="6"/>
    </row>
    <row r="615" spans="1:13" x14ac:dyDescent="0.25">
      <c r="A615" s="20"/>
      <c r="B615" s="21"/>
      <c r="C615" s="6"/>
      <c r="D615" s="6"/>
      <c r="E615" s="6"/>
      <c r="F615" s="6"/>
      <c r="G615" s="6"/>
      <c r="H615" s="6"/>
      <c r="I615" s="70"/>
      <c r="J615" s="70"/>
      <c r="K615" s="70"/>
      <c r="L615" s="21"/>
      <c r="M615" s="6"/>
    </row>
    <row r="616" spans="1:13" x14ac:dyDescent="0.25">
      <c r="A616" s="20"/>
      <c r="B616" s="21"/>
      <c r="C616" s="6"/>
      <c r="D616" s="6"/>
      <c r="E616" s="6"/>
      <c r="F616" s="6"/>
      <c r="G616" s="6"/>
      <c r="H616" s="6"/>
      <c r="I616" s="70"/>
      <c r="J616" s="70"/>
      <c r="K616" s="70"/>
      <c r="L616" s="21"/>
      <c r="M616" s="6"/>
    </row>
    <row r="617" spans="1:13" x14ac:dyDescent="0.25">
      <c r="A617" s="20"/>
      <c r="B617" s="21"/>
      <c r="C617" s="6"/>
      <c r="D617" s="6"/>
      <c r="E617" s="6"/>
      <c r="F617" s="6"/>
      <c r="G617" s="6"/>
      <c r="H617" s="6"/>
      <c r="I617" s="70"/>
      <c r="J617" s="70"/>
      <c r="K617" s="70"/>
      <c r="L617" s="21"/>
      <c r="M617" s="6"/>
    </row>
    <row r="618" spans="1:13" x14ac:dyDescent="0.25">
      <c r="A618" s="20"/>
      <c r="B618" s="21"/>
      <c r="C618" s="6"/>
      <c r="D618" s="6"/>
      <c r="E618" s="6"/>
      <c r="F618" s="6"/>
      <c r="G618" s="6"/>
      <c r="H618" s="6"/>
      <c r="I618" s="70"/>
      <c r="J618" s="70"/>
      <c r="K618" s="70"/>
      <c r="L618" s="21"/>
      <c r="M618" s="6"/>
    </row>
    <row r="619" spans="1:13" x14ac:dyDescent="0.25">
      <c r="A619" s="20"/>
      <c r="B619" s="21"/>
      <c r="C619" s="6"/>
      <c r="D619" s="6"/>
      <c r="E619" s="6"/>
      <c r="F619" s="6"/>
      <c r="G619" s="6"/>
      <c r="H619" s="6"/>
      <c r="I619" s="70"/>
      <c r="J619" s="70"/>
      <c r="K619" s="70"/>
      <c r="L619" s="21"/>
      <c r="M619" s="6"/>
    </row>
    <row r="620" spans="1:13" x14ac:dyDescent="0.25">
      <c r="A620" s="20"/>
      <c r="B620" s="21"/>
      <c r="C620" s="6"/>
      <c r="D620" s="6"/>
      <c r="E620" s="6"/>
      <c r="F620" s="6"/>
      <c r="G620" s="6"/>
      <c r="H620" s="6"/>
      <c r="I620" s="70"/>
      <c r="J620" s="70"/>
      <c r="K620" s="70"/>
      <c r="L620" s="21"/>
      <c r="M620" s="6"/>
    </row>
    <row r="621" spans="1:13" x14ac:dyDescent="0.25">
      <c r="A621" s="20"/>
      <c r="B621" s="21"/>
      <c r="C621" s="6"/>
      <c r="D621" s="6"/>
      <c r="E621" s="6"/>
      <c r="F621" s="6"/>
      <c r="G621" s="6"/>
      <c r="H621" s="6"/>
      <c r="I621" s="70"/>
      <c r="J621" s="70"/>
      <c r="K621" s="70"/>
      <c r="L621" s="21"/>
      <c r="M621" s="6"/>
    </row>
    <row r="622" spans="1:13" x14ac:dyDescent="0.25">
      <c r="A622" s="20"/>
      <c r="B622" s="21"/>
      <c r="C622" s="6"/>
      <c r="D622" s="6"/>
      <c r="E622" s="6"/>
      <c r="F622" s="6"/>
      <c r="G622" s="6"/>
      <c r="H622" s="6"/>
      <c r="I622" s="70"/>
      <c r="J622" s="70"/>
      <c r="K622" s="70"/>
      <c r="L622" s="21"/>
      <c r="M622" s="6"/>
    </row>
    <row r="623" spans="1:13" x14ac:dyDescent="0.25">
      <c r="A623" s="20"/>
      <c r="B623" s="21"/>
      <c r="C623" s="6"/>
      <c r="D623" s="6"/>
      <c r="E623" s="6"/>
      <c r="F623" s="6"/>
      <c r="G623" s="6"/>
      <c r="H623" s="6"/>
      <c r="I623" s="70"/>
      <c r="J623" s="70"/>
      <c r="K623" s="70"/>
      <c r="L623" s="21"/>
      <c r="M623" s="6"/>
    </row>
    <row r="624" spans="1:13" x14ac:dyDescent="0.25">
      <c r="A624" s="20"/>
      <c r="B624" s="21"/>
      <c r="C624" s="6"/>
      <c r="D624" s="6"/>
      <c r="E624" s="6"/>
      <c r="F624" s="6"/>
      <c r="G624" s="6"/>
      <c r="H624" s="6"/>
      <c r="I624" s="70"/>
      <c r="J624" s="70"/>
      <c r="K624" s="70"/>
      <c r="L624" s="21"/>
      <c r="M624" s="6"/>
    </row>
    <row r="625" spans="1:13" x14ac:dyDescent="0.25">
      <c r="A625" s="20"/>
      <c r="B625" s="21"/>
      <c r="C625" s="6"/>
      <c r="D625" s="6"/>
      <c r="E625" s="6"/>
      <c r="F625" s="6"/>
      <c r="G625" s="6"/>
      <c r="H625" s="6"/>
      <c r="I625" s="70"/>
      <c r="J625" s="70"/>
      <c r="K625" s="70"/>
      <c r="L625" s="21"/>
      <c r="M625" s="6"/>
    </row>
    <row r="626" spans="1:13" x14ac:dyDescent="0.25">
      <c r="A626" s="20"/>
      <c r="B626" s="21"/>
      <c r="C626" s="6"/>
      <c r="D626" s="6"/>
      <c r="E626" s="6"/>
      <c r="F626" s="6"/>
      <c r="G626" s="6"/>
      <c r="H626" s="6"/>
      <c r="I626" s="70"/>
      <c r="J626" s="70"/>
      <c r="K626" s="70"/>
      <c r="L626" s="21"/>
      <c r="M626" s="6"/>
    </row>
    <row r="627" spans="1:13" x14ac:dyDescent="0.25">
      <c r="A627" s="20"/>
      <c r="B627" s="21"/>
      <c r="C627" s="6"/>
      <c r="D627" s="6"/>
      <c r="E627" s="6"/>
      <c r="F627" s="6"/>
      <c r="G627" s="6"/>
      <c r="H627" s="6"/>
      <c r="I627" s="70"/>
      <c r="J627" s="70"/>
      <c r="K627" s="70"/>
      <c r="L627" s="21"/>
      <c r="M627" s="6"/>
    </row>
    <row r="628" spans="1:13" x14ac:dyDescent="0.25">
      <c r="A628" s="20"/>
      <c r="B628" s="21"/>
      <c r="C628" s="6"/>
      <c r="D628" s="6"/>
      <c r="E628" s="6"/>
      <c r="F628" s="6"/>
      <c r="G628" s="6"/>
      <c r="H628" s="6"/>
      <c r="I628" s="70"/>
      <c r="J628" s="70"/>
      <c r="K628" s="70"/>
      <c r="L628" s="21"/>
      <c r="M628" s="6"/>
    </row>
    <row r="629" spans="1:13" x14ac:dyDescent="0.25">
      <c r="A629" s="20"/>
      <c r="B629" s="21"/>
      <c r="C629" s="6"/>
      <c r="D629" s="6"/>
      <c r="E629" s="6"/>
      <c r="F629" s="6"/>
      <c r="G629" s="6"/>
      <c r="H629" s="6"/>
      <c r="I629" s="70"/>
      <c r="J629" s="70"/>
      <c r="K629" s="70"/>
      <c r="L629" s="21"/>
      <c r="M629" s="6"/>
    </row>
    <row r="630" spans="1:13" x14ac:dyDescent="0.25">
      <c r="A630" s="20"/>
      <c r="B630" s="21"/>
      <c r="C630" s="6"/>
      <c r="D630" s="6"/>
      <c r="E630" s="6"/>
      <c r="F630" s="6"/>
      <c r="G630" s="6"/>
      <c r="H630" s="6"/>
      <c r="I630" s="70"/>
      <c r="J630" s="70"/>
      <c r="K630" s="70"/>
      <c r="L630" s="21"/>
      <c r="M630" s="6"/>
    </row>
    <row r="631" spans="1:13" x14ac:dyDescent="0.25">
      <c r="A631" s="20"/>
      <c r="B631" s="21"/>
      <c r="C631" s="6"/>
      <c r="D631" s="6"/>
      <c r="E631" s="6"/>
      <c r="F631" s="6"/>
      <c r="G631" s="6"/>
      <c r="H631" s="6"/>
      <c r="I631" s="70"/>
      <c r="J631" s="70"/>
      <c r="K631" s="70"/>
      <c r="L631" s="21"/>
      <c r="M631" s="6"/>
    </row>
    <row r="632" spans="1:13" x14ac:dyDescent="0.25">
      <c r="A632" s="20"/>
      <c r="B632" s="21"/>
      <c r="C632" s="6"/>
      <c r="D632" s="6"/>
      <c r="E632" s="6"/>
      <c r="F632" s="6"/>
      <c r="G632" s="6"/>
      <c r="H632" s="6"/>
      <c r="I632" s="70"/>
      <c r="J632" s="70"/>
      <c r="K632" s="70"/>
      <c r="L632" s="21"/>
      <c r="M632" s="6"/>
    </row>
    <row r="633" spans="1:13" x14ac:dyDescent="0.25">
      <c r="A633" s="20"/>
      <c r="B633" s="21"/>
      <c r="C633" s="6"/>
      <c r="D633" s="6"/>
      <c r="E633" s="6"/>
      <c r="F633" s="6"/>
      <c r="G633" s="6"/>
      <c r="H633" s="6"/>
      <c r="I633" s="70"/>
      <c r="J633" s="70"/>
      <c r="K633" s="70"/>
      <c r="L633" s="21"/>
      <c r="M633" s="6"/>
    </row>
    <row r="634" spans="1:13" x14ac:dyDescent="0.25">
      <c r="A634" s="20"/>
      <c r="B634" s="21"/>
      <c r="C634" s="6"/>
      <c r="D634" s="6"/>
      <c r="E634" s="6"/>
      <c r="F634" s="6"/>
      <c r="G634" s="6"/>
      <c r="H634" s="6"/>
      <c r="I634" s="70"/>
      <c r="J634" s="70"/>
      <c r="K634" s="70"/>
      <c r="L634" s="21"/>
      <c r="M634" s="6"/>
    </row>
    <row r="635" spans="1:13" x14ac:dyDescent="0.25">
      <c r="A635" s="20"/>
      <c r="B635" s="21"/>
      <c r="C635" s="6"/>
      <c r="D635" s="6"/>
      <c r="E635" s="6"/>
      <c r="F635" s="6"/>
      <c r="G635" s="6"/>
      <c r="H635" s="6"/>
      <c r="I635" s="70"/>
      <c r="J635" s="70"/>
      <c r="K635" s="70"/>
      <c r="L635" s="21"/>
      <c r="M635" s="6"/>
    </row>
    <row r="636" spans="1:13" x14ac:dyDescent="0.25">
      <c r="A636" s="20"/>
      <c r="B636" s="21"/>
      <c r="C636" s="6"/>
      <c r="D636" s="6"/>
      <c r="E636" s="6"/>
      <c r="F636" s="6"/>
      <c r="G636" s="6"/>
      <c r="H636" s="6"/>
      <c r="I636" s="70"/>
      <c r="J636" s="70"/>
      <c r="K636" s="70"/>
      <c r="L636" s="21"/>
      <c r="M636" s="6"/>
    </row>
    <row r="637" spans="1:13" x14ac:dyDescent="0.25">
      <c r="A637" s="20"/>
      <c r="B637" s="21"/>
      <c r="C637" s="6"/>
      <c r="D637" s="6"/>
      <c r="E637" s="6"/>
      <c r="F637" s="6"/>
      <c r="G637" s="6"/>
      <c r="H637" s="6"/>
      <c r="I637" s="70"/>
      <c r="J637" s="70"/>
      <c r="K637" s="70"/>
      <c r="L637" s="21"/>
      <c r="M637" s="6"/>
    </row>
    <row r="638" spans="1:13" x14ac:dyDescent="0.25">
      <c r="A638" s="20"/>
      <c r="B638" s="21"/>
      <c r="C638" s="6"/>
      <c r="D638" s="6"/>
      <c r="E638" s="6"/>
      <c r="F638" s="6"/>
      <c r="G638" s="6"/>
      <c r="H638" s="6"/>
      <c r="I638" s="70"/>
      <c r="J638" s="70"/>
      <c r="K638" s="70"/>
      <c r="L638" s="21"/>
      <c r="M638" s="6"/>
    </row>
    <row r="639" spans="1:13" x14ac:dyDescent="0.25">
      <c r="A639" s="20"/>
      <c r="B639" s="21"/>
      <c r="C639" s="6"/>
      <c r="D639" s="6"/>
      <c r="E639" s="6"/>
      <c r="F639" s="6"/>
      <c r="G639" s="6"/>
      <c r="H639" s="6"/>
      <c r="I639" s="70"/>
      <c r="J639" s="70"/>
      <c r="K639" s="70"/>
      <c r="L639" s="21"/>
      <c r="M639" s="6"/>
    </row>
    <row r="640" spans="1:13" x14ac:dyDescent="0.25">
      <c r="A640" s="20"/>
      <c r="B640" s="21"/>
      <c r="C640" s="6"/>
      <c r="D640" s="6"/>
      <c r="E640" s="6"/>
      <c r="F640" s="6"/>
      <c r="G640" s="6"/>
      <c r="H640" s="6"/>
      <c r="I640" s="70"/>
      <c r="J640" s="70"/>
      <c r="K640" s="70"/>
      <c r="L640" s="21"/>
      <c r="M640" s="6"/>
    </row>
    <row r="641" spans="1:13" x14ac:dyDescent="0.25">
      <c r="A641" s="20"/>
      <c r="B641" s="21"/>
      <c r="C641" s="6"/>
      <c r="D641" s="6"/>
      <c r="E641" s="6"/>
      <c r="F641" s="6"/>
      <c r="G641" s="6"/>
      <c r="H641" s="6"/>
      <c r="I641" s="70"/>
      <c r="J641" s="70"/>
      <c r="K641" s="70"/>
      <c r="L641" s="21"/>
      <c r="M641" s="6"/>
    </row>
    <row r="642" spans="1:13" x14ac:dyDescent="0.25">
      <c r="A642" s="20"/>
      <c r="B642" s="21"/>
      <c r="C642" s="6"/>
      <c r="D642" s="6"/>
      <c r="E642" s="6"/>
      <c r="F642" s="6"/>
      <c r="G642" s="6"/>
      <c r="H642" s="6"/>
      <c r="I642" s="70"/>
      <c r="J642" s="70"/>
      <c r="K642" s="70"/>
      <c r="L642" s="21"/>
      <c r="M642" s="6"/>
    </row>
    <row r="643" spans="1:13" x14ac:dyDescent="0.25">
      <c r="A643" s="20"/>
      <c r="B643" s="21"/>
      <c r="C643" s="6"/>
      <c r="D643" s="6"/>
      <c r="E643" s="6"/>
      <c r="F643" s="6"/>
      <c r="G643" s="6"/>
      <c r="H643" s="6"/>
      <c r="I643" s="70"/>
      <c r="J643" s="70"/>
      <c r="K643" s="70"/>
      <c r="L643" s="21"/>
      <c r="M643" s="6"/>
    </row>
    <row r="644" spans="1:13" x14ac:dyDescent="0.25">
      <c r="A644" s="20"/>
      <c r="B644" s="21"/>
      <c r="C644" s="6"/>
      <c r="D644" s="6"/>
      <c r="E644" s="6"/>
      <c r="F644" s="6"/>
      <c r="G644" s="6"/>
      <c r="H644" s="6"/>
      <c r="I644" s="70"/>
      <c r="J644" s="70"/>
      <c r="K644" s="70"/>
      <c r="L644" s="21"/>
      <c r="M644" s="6"/>
    </row>
    <row r="645" spans="1:13" x14ac:dyDescent="0.25">
      <c r="A645" s="20"/>
      <c r="B645" s="21"/>
      <c r="C645" s="6"/>
      <c r="D645" s="6"/>
      <c r="E645" s="6"/>
      <c r="F645" s="6"/>
      <c r="G645" s="6"/>
      <c r="H645" s="6"/>
      <c r="I645" s="70"/>
      <c r="J645" s="70"/>
      <c r="K645" s="70"/>
      <c r="L645" s="21"/>
      <c r="M645" s="6"/>
    </row>
    <row r="646" spans="1:13" x14ac:dyDescent="0.25">
      <c r="A646" s="20"/>
      <c r="B646" s="21"/>
      <c r="C646" s="6"/>
      <c r="D646" s="6"/>
      <c r="E646" s="6"/>
      <c r="F646" s="6"/>
      <c r="G646" s="6"/>
      <c r="H646" s="6"/>
      <c r="I646" s="70"/>
      <c r="J646" s="70"/>
      <c r="K646" s="70"/>
      <c r="L646" s="21"/>
      <c r="M646" s="6"/>
    </row>
    <row r="647" spans="1:13" x14ac:dyDescent="0.25">
      <c r="A647" s="20"/>
      <c r="B647" s="21"/>
      <c r="C647" s="6"/>
      <c r="D647" s="6"/>
      <c r="E647" s="6"/>
      <c r="F647" s="6"/>
      <c r="G647" s="6"/>
      <c r="H647" s="6"/>
      <c r="I647" s="70"/>
      <c r="J647" s="70"/>
      <c r="K647" s="70"/>
      <c r="L647" s="21"/>
      <c r="M647" s="6"/>
    </row>
    <row r="648" spans="1:13" x14ac:dyDescent="0.25">
      <c r="A648" s="20"/>
      <c r="B648" s="21"/>
      <c r="C648" s="6"/>
      <c r="D648" s="6"/>
      <c r="E648" s="6"/>
      <c r="F648" s="6"/>
      <c r="G648" s="6"/>
      <c r="H648" s="6"/>
      <c r="I648" s="70"/>
      <c r="J648" s="70"/>
      <c r="K648" s="70"/>
      <c r="L648" s="21"/>
      <c r="M648" s="6"/>
    </row>
    <row r="649" spans="1:13" x14ac:dyDescent="0.25">
      <c r="A649" s="20"/>
      <c r="B649" s="21"/>
      <c r="C649" s="6"/>
      <c r="D649" s="6"/>
      <c r="E649" s="6"/>
      <c r="F649" s="6"/>
      <c r="G649" s="6"/>
      <c r="H649" s="6"/>
      <c r="I649" s="70"/>
      <c r="J649" s="70"/>
      <c r="K649" s="70"/>
      <c r="L649" s="21"/>
      <c r="M649" s="6"/>
    </row>
    <row r="650" spans="1:13" x14ac:dyDescent="0.25">
      <c r="A650" s="20"/>
      <c r="B650" s="21"/>
      <c r="C650" s="6"/>
      <c r="D650" s="6"/>
      <c r="E650" s="6"/>
      <c r="F650" s="6"/>
      <c r="G650" s="6"/>
      <c r="H650" s="6"/>
      <c r="I650" s="70"/>
      <c r="J650" s="70"/>
      <c r="K650" s="70"/>
      <c r="L650" s="21"/>
      <c r="M650" s="6"/>
    </row>
    <row r="651" spans="1:13" x14ac:dyDescent="0.25">
      <c r="A651" s="20"/>
      <c r="B651" s="21"/>
      <c r="C651" s="6"/>
      <c r="D651" s="6"/>
      <c r="E651" s="6"/>
      <c r="F651" s="6"/>
      <c r="G651" s="6"/>
      <c r="H651" s="6"/>
      <c r="I651" s="70"/>
      <c r="J651" s="70"/>
      <c r="K651" s="70"/>
      <c r="L651" s="21"/>
      <c r="M651" s="6"/>
    </row>
    <row r="652" spans="1:13" x14ac:dyDescent="0.25">
      <c r="A652" s="20"/>
      <c r="B652" s="21"/>
      <c r="C652" s="6"/>
      <c r="D652" s="6"/>
      <c r="E652" s="6"/>
      <c r="F652" s="6"/>
      <c r="G652" s="6"/>
      <c r="H652" s="6"/>
      <c r="I652" s="70"/>
      <c r="J652" s="70"/>
      <c r="K652" s="70"/>
      <c r="L652" s="21"/>
      <c r="M652" s="6"/>
    </row>
    <row r="653" spans="1:13" x14ac:dyDescent="0.25">
      <c r="A653" s="20"/>
      <c r="B653" s="21"/>
      <c r="C653" s="6"/>
      <c r="D653" s="6"/>
      <c r="E653" s="6"/>
      <c r="F653" s="6"/>
      <c r="G653" s="6"/>
      <c r="H653" s="6"/>
      <c r="I653" s="70"/>
      <c r="J653" s="70"/>
      <c r="K653" s="70"/>
      <c r="L653" s="21"/>
      <c r="M653" s="6"/>
    </row>
    <row r="654" spans="1:13" x14ac:dyDescent="0.25">
      <c r="A654" s="20"/>
      <c r="B654" s="21"/>
      <c r="C654" s="6"/>
      <c r="D654" s="6"/>
      <c r="E654" s="6"/>
      <c r="F654" s="6"/>
      <c r="G654" s="6"/>
      <c r="H654" s="6"/>
      <c r="I654" s="70"/>
      <c r="J654" s="70"/>
      <c r="K654" s="70"/>
      <c r="L654" s="21"/>
      <c r="M654" s="6"/>
    </row>
    <row r="655" spans="1:13" x14ac:dyDescent="0.25">
      <c r="A655" s="20"/>
      <c r="B655" s="21"/>
      <c r="C655" s="6"/>
      <c r="D655" s="6"/>
      <c r="E655" s="6"/>
      <c r="F655" s="6"/>
      <c r="G655" s="6"/>
      <c r="H655" s="6"/>
      <c r="I655" s="70"/>
      <c r="J655" s="70"/>
      <c r="K655" s="70"/>
      <c r="L655" s="21"/>
      <c r="M655" s="6"/>
    </row>
    <row r="656" spans="1:13" x14ac:dyDescent="0.25">
      <c r="A656" s="20"/>
      <c r="B656" s="21"/>
      <c r="C656" s="6"/>
      <c r="D656" s="6"/>
      <c r="E656" s="6"/>
      <c r="F656" s="6"/>
      <c r="G656" s="6"/>
      <c r="H656" s="6"/>
      <c r="I656" s="70"/>
      <c r="J656" s="70"/>
      <c r="K656" s="70"/>
      <c r="L656" s="21"/>
      <c r="M656" s="6"/>
    </row>
    <row r="657" spans="1:13" x14ac:dyDescent="0.25">
      <c r="A657" s="20"/>
      <c r="B657" s="21"/>
      <c r="C657" s="6"/>
      <c r="D657" s="6"/>
      <c r="E657" s="6"/>
      <c r="F657" s="6"/>
      <c r="G657" s="6"/>
      <c r="H657" s="6"/>
      <c r="I657" s="70"/>
      <c r="J657" s="70"/>
      <c r="K657" s="70"/>
      <c r="L657" s="21"/>
      <c r="M657" s="6"/>
    </row>
    <row r="658" spans="1:13" x14ac:dyDescent="0.25">
      <c r="A658" s="20"/>
      <c r="B658" s="21"/>
      <c r="C658" s="6"/>
      <c r="D658" s="6"/>
      <c r="E658" s="6"/>
      <c r="F658" s="6"/>
      <c r="G658" s="6"/>
      <c r="H658" s="6"/>
      <c r="I658" s="70"/>
      <c r="J658" s="70"/>
      <c r="K658" s="70"/>
      <c r="L658" s="21"/>
      <c r="M658" s="6"/>
    </row>
    <row r="659" spans="1:13" x14ac:dyDescent="0.25">
      <c r="A659" s="20"/>
      <c r="B659" s="21"/>
      <c r="C659" s="6"/>
      <c r="D659" s="6"/>
      <c r="E659" s="6"/>
      <c r="F659" s="6"/>
      <c r="G659" s="6"/>
      <c r="H659" s="6"/>
      <c r="I659" s="70"/>
      <c r="J659" s="70"/>
      <c r="K659" s="70"/>
      <c r="L659" s="21"/>
      <c r="M659" s="6"/>
    </row>
    <row r="660" spans="1:13" x14ac:dyDescent="0.25">
      <c r="A660" s="20"/>
      <c r="B660" s="21"/>
      <c r="C660" s="6"/>
      <c r="D660" s="6"/>
      <c r="E660" s="6"/>
      <c r="F660" s="6"/>
      <c r="G660" s="6"/>
      <c r="H660" s="6"/>
      <c r="I660" s="70"/>
      <c r="J660" s="70"/>
      <c r="K660" s="70"/>
      <c r="L660" s="21"/>
      <c r="M660" s="6"/>
    </row>
    <row r="661" spans="1:13" x14ac:dyDescent="0.25">
      <c r="A661" s="20"/>
      <c r="B661" s="21"/>
      <c r="C661" s="6"/>
      <c r="D661" s="6"/>
      <c r="E661" s="6"/>
      <c r="F661" s="6"/>
      <c r="G661" s="6"/>
      <c r="H661" s="6"/>
      <c r="I661" s="70"/>
      <c r="J661" s="70"/>
      <c r="K661" s="70"/>
      <c r="L661" s="21"/>
      <c r="M661" s="6"/>
    </row>
    <row r="662" spans="1:13" x14ac:dyDescent="0.25">
      <c r="A662" s="20"/>
      <c r="B662" s="21"/>
      <c r="C662" s="6"/>
      <c r="D662" s="6"/>
      <c r="E662" s="6"/>
      <c r="F662" s="6"/>
      <c r="G662" s="6"/>
      <c r="H662" s="6"/>
      <c r="I662" s="70"/>
      <c r="J662" s="70"/>
      <c r="K662" s="70"/>
      <c r="L662" s="21"/>
      <c r="M662" s="6"/>
    </row>
    <row r="663" spans="1:13" x14ac:dyDescent="0.25">
      <c r="A663" s="20"/>
      <c r="B663" s="21"/>
      <c r="C663" s="6"/>
      <c r="D663" s="6"/>
      <c r="E663" s="6"/>
      <c r="F663" s="6"/>
      <c r="G663" s="6"/>
      <c r="H663" s="6"/>
      <c r="I663" s="70"/>
      <c r="J663" s="70"/>
      <c r="K663" s="70"/>
      <c r="L663" s="21"/>
      <c r="M663" s="6"/>
    </row>
    <row r="664" spans="1:13" x14ac:dyDescent="0.25">
      <c r="A664" s="20"/>
      <c r="B664" s="21"/>
      <c r="C664" s="6"/>
      <c r="D664" s="6"/>
      <c r="E664" s="6"/>
      <c r="F664" s="6"/>
      <c r="G664" s="6"/>
      <c r="H664" s="6"/>
      <c r="I664" s="70"/>
      <c r="J664" s="70"/>
      <c r="K664" s="70"/>
      <c r="L664" s="21"/>
      <c r="M664" s="6"/>
    </row>
    <row r="665" spans="1:13" x14ac:dyDescent="0.25">
      <c r="A665" s="20"/>
      <c r="B665" s="21"/>
      <c r="C665" s="6"/>
      <c r="D665" s="6"/>
      <c r="E665" s="6"/>
      <c r="F665" s="6"/>
      <c r="G665" s="6"/>
      <c r="H665" s="6"/>
      <c r="I665" s="70"/>
      <c r="J665" s="70"/>
      <c r="K665" s="70"/>
      <c r="L665" s="21"/>
      <c r="M665" s="6"/>
    </row>
    <row r="666" spans="1:13" x14ac:dyDescent="0.25">
      <c r="A666" s="20"/>
      <c r="B666" s="21"/>
      <c r="C666" s="6"/>
      <c r="D666" s="6"/>
      <c r="E666" s="6"/>
      <c r="F666" s="6"/>
      <c r="G666" s="6"/>
      <c r="H666" s="6"/>
      <c r="I666" s="70"/>
      <c r="J666" s="70"/>
      <c r="K666" s="70"/>
      <c r="L666" s="21"/>
      <c r="M666" s="6"/>
    </row>
    <row r="667" spans="1:13" x14ac:dyDescent="0.25">
      <c r="A667" s="20"/>
      <c r="B667" s="21"/>
      <c r="C667" s="6"/>
      <c r="D667" s="6"/>
      <c r="E667" s="6"/>
      <c r="F667" s="6"/>
      <c r="G667" s="6"/>
      <c r="H667" s="6"/>
      <c r="I667" s="70"/>
      <c r="J667" s="70"/>
      <c r="K667" s="70"/>
      <c r="L667" s="21"/>
      <c r="M667" s="6"/>
    </row>
    <row r="668" spans="1:13" x14ac:dyDescent="0.25">
      <c r="A668" s="20"/>
      <c r="B668" s="21"/>
      <c r="C668" s="6"/>
      <c r="D668" s="6"/>
      <c r="E668" s="6"/>
      <c r="F668" s="6"/>
      <c r="G668" s="6"/>
      <c r="H668" s="6"/>
      <c r="I668" s="70"/>
      <c r="J668" s="70"/>
      <c r="K668" s="70"/>
      <c r="L668" s="21"/>
      <c r="M668" s="6"/>
    </row>
    <row r="669" spans="1:13" x14ac:dyDescent="0.25">
      <c r="A669" s="20"/>
      <c r="B669" s="21"/>
      <c r="C669" s="6"/>
      <c r="D669" s="6"/>
      <c r="E669" s="6"/>
      <c r="F669" s="6"/>
      <c r="G669" s="6"/>
      <c r="H669" s="6"/>
      <c r="I669" s="70"/>
      <c r="J669" s="70"/>
      <c r="K669" s="70"/>
      <c r="L669" s="21"/>
      <c r="M669" s="6"/>
    </row>
    <row r="670" spans="1:13" x14ac:dyDescent="0.25">
      <c r="A670" s="20"/>
      <c r="B670" s="21"/>
      <c r="C670" s="6"/>
      <c r="D670" s="6"/>
      <c r="E670" s="6"/>
      <c r="F670" s="6"/>
      <c r="G670" s="6"/>
      <c r="H670" s="6"/>
      <c r="I670" s="70"/>
      <c r="J670" s="70"/>
      <c r="K670" s="70"/>
      <c r="L670" s="21"/>
      <c r="M670" s="6"/>
    </row>
    <row r="671" spans="1:13" x14ac:dyDescent="0.25">
      <c r="A671" s="20"/>
      <c r="B671" s="21"/>
      <c r="C671" s="6"/>
      <c r="D671" s="6"/>
      <c r="E671" s="6"/>
      <c r="F671" s="6"/>
      <c r="G671" s="6"/>
      <c r="H671" s="6"/>
      <c r="I671" s="70"/>
      <c r="J671" s="70"/>
      <c r="K671" s="70"/>
      <c r="L671" s="21"/>
      <c r="M671" s="6"/>
    </row>
    <row r="672" spans="1:13" x14ac:dyDescent="0.25">
      <c r="A672" s="20"/>
      <c r="B672" s="21"/>
      <c r="C672" s="6"/>
      <c r="D672" s="6"/>
      <c r="E672" s="6"/>
      <c r="F672" s="6"/>
      <c r="G672" s="6"/>
      <c r="H672" s="6"/>
      <c r="I672" s="70"/>
      <c r="J672" s="70"/>
      <c r="K672" s="70"/>
      <c r="L672" s="21"/>
      <c r="M672" s="6"/>
    </row>
    <row r="673" spans="1:13" x14ac:dyDescent="0.25">
      <c r="A673" s="20"/>
      <c r="B673" s="21"/>
      <c r="C673" s="6"/>
      <c r="D673" s="6"/>
      <c r="E673" s="6"/>
      <c r="F673" s="6"/>
      <c r="G673" s="6"/>
      <c r="H673" s="6"/>
      <c r="I673" s="70"/>
      <c r="J673" s="70"/>
      <c r="K673" s="70"/>
      <c r="L673" s="21"/>
      <c r="M673" s="6"/>
    </row>
    <row r="674" spans="1:13" x14ac:dyDescent="0.25">
      <c r="A674" s="20"/>
      <c r="B674" s="21"/>
      <c r="C674" s="6"/>
      <c r="D674" s="6"/>
      <c r="E674" s="6"/>
      <c r="F674" s="6"/>
      <c r="G674" s="6"/>
      <c r="H674" s="6"/>
      <c r="I674" s="70"/>
      <c r="J674" s="70"/>
      <c r="K674" s="70"/>
      <c r="L674" s="21"/>
      <c r="M674" s="6"/>
    </row>
    <row r="675" spans="1:13" x14ac:dyDescent="0.25">
      <c r="A675" s="20"/>
      <c r="B675" s="21"/>
      <c r="C675" s="6"/>
      <c r="D675" s="6"/>
      <c r="E675" s="6"/>
      <c r="F675" s="6"/>
      <c r="G675" s="6"/>
      <c r="H675" s="6"/>
      <c r="I675" s="70"/>
      <c r="J675" s="70"/>
      <c r="K675" s="70"/>
      <c r="L675" s="21"/>
      <c r="M675" s="6"/>
    </row>
    <row r="676" spans="1:13" x14ac:dyDescent="0.25">
      <c r="A676" s="20"/>
      <c r="B676" s="21"/>
      <c r="C676" s="6"/>
      <c r="D676" s="6"/>
      <c r="E676" s="6"/>
      <c r="F676" s="6"/>
      <c r="G676" s="6"/>
      <c r="H676" s="6"/>
      <c r="I676" s="70"/>
      <c r="J676" s="70"/>
      <c r="K676" s="70"/>
      <c r="L676" s="21"/>
      <c r="M676" s="6"/>
    </row>
    <row r="677" spans="1:13" x14ac:dyDescent="0.25">
      <c r="A677" s="20"/>
      <c r="B677" s="21"/>
      <c r="C677" s="6"/>
      <c r="D677" s="6"/>
      <c r="E677" s="6"/>
      <c r="F677" s="6"/>
      <c r="G677" s="6"/>
      <c r="H677" s="6"/>
      <c r="I677" s="70"/>
      <c r="J677" s="70"/>
      <c r="K677" s="70"/>
      <c r="L677" s="21"/>
      <c r="M677" s="6"/>
    </row>
    <row r="678" spans="1:13" x14ac:dyDescent="0.25">
      <c r="A678" s="20"/>
      <c r="B678" s="21"/>
      <c r="C678" s="6"/>
      <c r="D678" s="6"/>
      <c r="E678" s="6"/>
      <c r="F678" s="6"/>
      <c r="G678" s="6"/>
      <c r="H678" s="6"/>
      <c r="I678" s="70"/>
      <c r="J678" s="70"/>
      <c r="K678" s="70"/>
      <c r="L678" s="21"/>
      <c r="M678" s="6"/>
    </row>
    <row r="679" spans="1:13" x14ac:dyDescent="0.25">
      <c r="A679" s="20"/>
      <c r="B679" s="21"/>
      <c r="C679" s="6"/>
      <c r="D679" s="6"/>
      <c r="E679" s="6"/>
      <c r="F679" s="6"/>
      <c r="G679" s="6"/>
      <c r="H679" s="6"/>
      <c r="I679" s="70"/>
      <c r="J679" s="70"/>
      <c r="K679" s="70"/>
      <c r="L679" s="21"/>
      <c r="M679" s="6"/>
    </row>
    <row r="680" spans="1:13" x14ac:dyDescent="0.25">
      <c r="A680" s="20"/>
      <c r="B680" s="21"/>
      <c r="C680" s="6"/>
      <c r="D680" s="6"/>
      <c r="E680" s="6"/>
      <c r="F680" s="6"/>
      <c r="G680" s="6"/>
      <c r="H680" s="6"/>
      <c r="I680" s="70"/>
      <c r="J680" s="70"/>
      <c r="K680" s="70"/>
      <c r="L680" s="21"/>
      <c r="M680" s="6"/>
    </row>
    <row r="681" spans="1:13" x14ac:dyDescent="0.25">
      <c r="A681" s="20"/>
      <c r="B681" s="21"/>
      <c r="C681" s="6"/>
      <c r="D681" s="6"/>
      <c r="E681" s="6"/>
      <c r="F681" s="6"/>
      <c r="G681" s="6"/>
      <c r="H681" s="6"/>
      <c r="I681" s="70"/>
      <c r="J681" s="70"/>
      <c r="K681" s="70"/>
      <c r="L681" s="21"/>
      <c r="M681" s="6"/>
    </row>
    <row r="682" spans="1:13" x14ac:dyDescent="0.25">
      <c r="A682" s="20"/>
      <c r="B682" s="21"/>
      <c r="C682" s="6"/>
      <c r="D682" s="6"/>
      <c r="E682" s="6"/>
      <c r="F682" s="6"/>
      <c r="G682" s="6"/>
      <c r="H682" s="6"/>
      <c r="I682" s="70"/>
      <c r="J682" s="70"/>
      <c r="K682" s="70"/>
      <c r="L682" s="21"/>
      <c r="M682" s="6"/>
    </row>
    <row r="683" spans="1:13" x14ac:dyDescent="0.25">
      <c r="A683" s="20"/>
      <c r="B683" s="21"/>
      <c r="C683" s="6"/>
      <c r="D683" s="6"/>
      <c r="E683" s="6"/>
      <c r="F683" s="6"/>
      <c r="G683" s="6"/>
      <c r="H683" s="6"/>
      <c r="I683" s="70"/>
      <c r="J683" s="70"/>
      <c r="K683" s="70"/>
      <c r="L683" s="21"/>
      <c r="M683" s="6"/>
    </row>
    <row r="684" spans="1:13" x14ac:dyDescent="0.25">
      <c r="A684" s="20"/>
      <c r="B684" s="21"/>
      <c r="C684" s="6"/>
      <c r="D684" s="6"/>
      <c r="E684" s="6"/>
      <c r="F684" s="6"/>
      <c r="G684" s="6"/>
      <c r="H684" s="6"/>
      <c r="I684" s="70"/>
      <c r="J684" s="70"/>
      <c r="K684" s="70"/>
      <c r="L684" s="21"/>
      <c r="M684" s="6"/>
    </row>
    <row r="685" spans="1:13" x14ac:dyDescent="0.25">
      <c r="A685" s="20"/>
      <c r="B685" s="21"/>
      <c r="C685" s="6"/>
      <c r="D685" s="6"/>
      <c r="E685" s="6"/>
      <c r="F685" s="6"/>
      <c r="G685" s="6"/>
      <c r="H685" s="6"/>
      <c r="I685" s="70"/>
      <c r="J685" s="70"/>
      <c r="K685" s="70"/>
      <c r="L685" s="21"/>
      <c r="M685" s="6"/>
    </row>
    <row r="686" spans="1:13" x14ac:dyDescent="0.25">
      <c r="A686" s="20"/>
      <c r="B686" s="21"/>
      <c r="C686" s="6"/>
      <c r="D686" s="6"/>
      <c r="E686" s="6"/>
      <c r="F686" s="6"/>
      <c r="G686" s="6"/>
      <c r="H686" s="6"/>
      <c r="I686" s="70"/>
      <c r="J686" s="70"/>
      <c r="K686" s="70"/>
      <c r="L686" s="21"/>
      <c r="M686" s="6"/>
    </row>
    <row r="687" spans="1:13" x14ac:dyDescent="0.25">
      <c r="A687" s="20"/>
      <c r="B687" s="21"/>
      <c r="C687" s="6"/>
      <c r="D687" s="6"/>
      <c r="E687" s="6"/>
      <c r="F687" s="6"/>
      <c r="G687" s="6"/>
      <c r="H687" s="6"/>
      <c r="I687" s="70"/>
      <c r="J687" s="70"/>
      <c r="K687" s="70"/>
      <c r="L687" s="21"/>
      <c r="M687" s="6"/>
    </row>
    <row r="688" spans="1:13" x14ac:dyDescent="0.25">
      <c r="A688" s="20"/>
      <c r="B688" s="21"/>
      <c r="C688" s="6"/>
      <c r="D688" s="6"/>
      <c r="E688" s="6"/>
      <c r="F688" s="6"/>
      <c r="G688" s="6"/>
      <c r="H688" s="6"/>
      <c r="I688" s="70"/>
      <c r="J688" s="70"/>
      <c r="K688" s="70"/>
      <c r="L688" s="21"/>
      <c r="M688" s="6"/>
    </row>
    <row r="689" spans="1:13" x14ac:dyDescent="0.25">
      <c r="A689" s="20"/>
      <c r="B689" s="21"/>
      <c r="C689" s="6"/>
      <c r="D689" s="6"/>
      <c r="E689" s="6"/>
      <c r="F689" s="6"/>
      <c r="G689" s="6"/>
      <c r="H689" s="6"/>
      <c r="I689" s="70"/>
      <c r="J689" s="70"/>
      <c r="K689" s="70"/>
      <c r="L689" s="21"/>
      <c r="M689" s="6"/>
    </row>
    <row r="690" spans="1:13" x14ac:dyDescent="0.25">
      <c r="A690" s="20"/>
      <c r="B690" s="21"/>
      <c r="C690" s="6"/>
      <c r="D690" s="6"/>
      <c r="E690" s="6"/>
      <c r="F690" s="6"/>
      <c r="G690" s="6"/>
      <c r="H690" s="6"/>
      <c r="I690" s="70"/>
      <c r="J690" s="70"/>
      <c r="K690" s="70"/>
      <c r="L690" s="21"/>
      <c r="M690" s="6"/>
    </row>
    <row r="691" spans="1:13" x14ac:dyDescent="0.25">
      <c r="A691" s="20"/>
      <c r="B691" s="21"/>
      <c r="C691" s="6"/>
      <c r="D691" s="6"/>
      <c r="E691" s="6"/>
      <c r="F691" s="6"/>
      <c r="G691" s="6"/>
      <c r="H691" s="6"/>
      <c r="I691" s="70"/>
      <c r="J691" s="70"/>
      <c r="K691" s="70"/>
      <c r="L691" s="21"/>
      <c r="M691" s="6"/>
    </row>
    <row r="692" spans="1:13" x14ac:dyDescent="0.25">
      <c r="A692" s="20"/>
      <c r="B692" s="21"/>
      <c r="C692" s="6"/>
      <c r="D692" s="6"/>
      <c r="E692" s="6"/>
      <c r="F692" s="6"/>
      <c r="G692" s="6"/>
      <c r="H692" s="6"/>
      <c r="I692" s="70"/>
      <c r="J692" s="70"/>
      <c r="K692" s="70"/>
      <c r="L692" s="21"/>
      <c r="M692" s="6"/>
    </row>
    <row r="693" spans="1:13" x14ac:dyDescent="0.25">
      <c r="A693" s="20"/>
      <c r="B693" s="21"/>
      <c r="C693" s="6"/>
      <c r="D693" s="6"/>
      <c r="E693" s="6"/>
      <c r="F693" s="6"/>
      <c r="G693" s="6"/>
      <c r="H693" s="6"/>
      <c r="I693" s="70"/>
      <c r="J693" s="70"/>
      <c r="K693" s="70"/>
      <c r="L693" s="21"/>
      <c r="M693" s="6"/>
    </row>
    <row r="694" spans="1:13" x14ac:dyDescent="0.25">
      <c r="A694" s="20"/>
      <c r="B694" s="21"/>
      <c r="C694" s="6"/>
      <c r="D694" s="6"/>
      <c r="E694" s="6"/>
      <c r="F694" s="6"/>
      <c r="G694" s="6"/>
      <c r="H694" s="6"/>
      <c r="I694" s="70"/>
      <c r="J694" s="70"/>
      <c r="K694" s="70"/>
      <c r="L694" s="21"/>
      <c r="M694" s="6"/>
    </row>
    <row r="695" spans="1:13" x14ac:dyDescent="0.25">
      <c r="A695" s="20"/>
      <c r="B695" s="21"/>
      <c r="C695" s="6"/>
      <c r="D695" s="6"/>
      <c r="E695" s="6"/>
      <c r="F695" s="6"/>
      <c r="G695" s="6"/>
      <c r="H695" s="6"/>
      <c r="I695" s="70"/>
      <c r="J695" s="70"/>
      <c r="K695" s="70"/>
      <c r="L695" s="21"/>
      <c r="M695" s="6"/>
    </row>
    <row r="696" spans="1:13" x14ac:dyDescent="0.25">
      <c r="A696" s="20"/>
      <c r="B696" s="21"/>
      <c r="C696" s="6"/>
      <c r="D696" s="6"/>
      <c r="E696" s="6"/>
      <c r="F696" s="6"/>
      <c r="G696" s="6"/>
      <c r="H696" s="6"/>
      <c r="I696" s="70"/>
      <c r="J696" s="70"/>
      <c r="K696" s="70"/>
      <c r="L696" s="21"/>
      <c r="M696" s="6"/>
    </row>
    <row r="697" spans="1:13" x14ac:dyDescent="0.25">
      <c r="A697" s="20"/>
      <c r="B697" s="21"/>
      <c r="C697" s="6"/>
      <c r="D697" s="6"/>
      <c r="E697" s="6"/>
      <c r="F697" s="6"/>
      <c r="G697" s="6"/>
      <c r="H697" s="6"/>
      <c r="I697" s="70"/>
      <c r="J697" s="70"/>
      <c r="K697" s="70"/>
      <c r="L697" s="21"/>
      <c r="M697" s="6"/>
    </row>
    <row r="698" spans="1:13" x14ac:dyDescent="0.25">
      <c r="A698" s="20"/>
      <c r="B698" s="21"/>
      <c r="C698" s="6"/>
      <c r="D698" s="6"/>
      <c r="E698" s="6"/>
      <c r="F698" s="6"/>
      <c r="G698" s="6"/>
      <c r="H698" s="6"/>
      <c r="I698" s="70"/>
      <c r="J698" s="70"/>
      <c r="K698" s="70"/>
      <c r="L698" s="21"/>
      <c r="M698" s="6"/>
    </row>
    <row r="699" spans="1:13" x14ac:dyDescent="0.25">
      <c r="A699" s="20"/>
      <c r="B699" s="21"/>
      <c r="C699" s="6"/>
      <c r="D699" s="6"/>
      <c r="E699" s="6"/>
      <c r="F699" s="6"/>
      <c r="G699" s="6"/>
      <c r="H699" s="6"/>
      <c r="I699" s="70"/>
      <c r="J699" s="70"/>
      <c r="K699" s="70"/>
      <c r="L699" s="21"/>
      <c r="M699" s="6"/>
    </row>
    <row r="700" spans="1:13" x14ac:dyDescent="0.25">
      <c r="A700" s="20"/>
      <c r="B700" s="21"/>
      <c r="C700" s="6"/>
      <c r="D700" s="6"/>
      <c r="E700" s="6"/>
      <c r="F700" s="6"/>
      <c r="G700" s="6"/>
      <c r="H700" s="6"/>
      <c r="I700" s="70"/>
      <c r="J700" s="70"/>
      <c r="K700" s="70"/>
      <c r="L700" s="21"/>
      <c r="M700" s="6"/>
    </row>
    <row r="701" spans="1:13" x14ac:dyDescent="0.25">
      <c r="A701" s="20"/>
      <c r="B701" s="21"/>
      <c r="C701" s="6"/>
      <c r="D701" s="6"/>
      <c r="E701" s="6"/>
      <c r="F701" s="6"/>
      <c r="G701" s="6"/>
      <c r="H701" s="6"/>
      <c r="I701" s="70"/>
      <c r="J701" s="70"/>
      <c r="K701" s="70"/>
      <c r="L701" s="21"/>
      <c r="M701" s="6"/>
    </row>
    <row r="702" spans="1:13" x14ac:dyDescent="0.25">
      <c r="A702" s="20"/>
      <c r="B702" s="21"/>
      <c r="C702" s="6"/>
      <c r="D702" s="6"/>
      <c r="E702" s="6"/>
      <c r="F702" s="6"/>
      <c r="G702" s="6"/>
      <c r="H702" s="6"/>
      <c r="I702" s="70"/>
      <c r="J702" s="70"/>
      <c r="K702" s="70"/>
      <c r="L702" s="21"/>
      <c r="M702" s="6"/>
    </row>
    <row r="703" spans="1:13" x14ac:dyDescent="0.25">
      <c r="A703" s="20"/>
      <c r="B703" s="21"/>
      <c r="C703" s="6"/>
      <c r="D703" s="6"/>
      <c r="E703" s="6"/>
      <c r="F703" s="6"/>
      <c r="G703" s="6"/>
      <c r="H703" s="6"/>
      <c r="I703" s="70"/>
      <c r="J703" s="70"/>
      <c r="K703" s="70"/>
      <c r="L703" s="21"/>
      <c r="M703" s="6"/>
    </row>
    <row r="704" spans="1:13" x14ac:dyDescent="0.25">
      <c r="A704" s="20"/>
      <c r="B704" s="21"/>
      <c r="C704" s="6"/>
      <c r="D704" s="6"/>
      <c r="E704" s="6"/>
      <c r="F704" s="6"/>
      <c r="G704" s="6"/>
      <c r="H704" s="6"/>
      <c r="I704" s="70"/>
      <c r="J704" s="70"/>
      <c r="K704" s="70"/>
      <c r="L704" s="21"/>
      <c r="M704" s="6"/>
    </row>
    <row r="705" spans="1:13" x14ac:dyDescent="0.25">
      <c r="A705" s="20"/>
      <c r="B705" s="21"/>
      <c r="C705" s="6"/>
      <c r="D705" s="6"/>
      <c r="E705" s="6"/>
      <c r="F705" s="6"/>
      <c r="G705" s="6"/>
      <c r="H705" s="6"/>
      <c r="I705" s="70"/>
      <c r="J705" s="70"/>
      <c r="K705" s="70"/>
      <c r="L705" s="21"/>
      <c r="M705" s="6"/>
    </row>
    <row r="706" spans="1:13" x14ac:dyDescent="0.25">
      <c r="A706" s="20"/>
      <c r="B706" s="21"/>
      <c r="C706" s="6"/>
      <c r="D706" s="6"/>
      <c r="E706" s="6"/>
      <c r="F706" s="6"/>
      <c r="G706" s="6"/>
      <c r="H706" s="6"/>
      <c r="I706" s="70"/>
      <c r="J706" s="70"/>
      <c r="K706" s="70"/>
      <c r="L706" s="21"/>
      <c r="M706" s="6"/>
    </row>
    <row r="707" spans="1:13" x14ac:dyDescent="0.25">
      <c r="A707" s="20"/>
      <c r="B707" s="21"/>
      <c r="C707" s="6"/>
      <c r="D707" s="6"/>
      <c r="E707" s="6"/>
      <c r="F707" s="6"/>
      <c r="G707" s="6"/>
      <c r="H707" s="6"/>
      <c r="I707" s="70"/>
      <c r="J707" s="70"/>
      <c r="K707" s="70"/>
      <c r="L707" s="21"/>
      <c r="M707" s="6"/>
    </row>
    <row r="708" spans="1:13" x14ac:dyDescent="0.25">
      <c r="A708" s="20"/>
      <c r="B708" s="21"/>
      <c r="C708" s="6"/>
      <c r="D708" s="6"/>
      <c r="E708" s="6"/>
      <c r="F708" s="6"/>
      <c r="G708" s="6"/>
      <c r="H708" s="6"/>
      <c r="I708" s="70"/>
      <c r="J708" s="70"/>
      <c r="K708" s="70"/>
      <c r="L708" s="21"/>
      <c r="M708" s="6"/>
    </row>
    <row r="709" spans="1:13" x14ac:dyDescent="0.25">
      <c r="A709" s="20"/>
      <c r="B709" s="21"/>
      <c r="C709" s="6"/>
      <c r="D709" s="6"/>
      <c r="E709" s="6"/>
      <c r="F709" s="6"/>
      <c r="G709" s="6"/>
      <c r="H709" s="6"/>
      <c r="I709" s="70"/>
      <c r="J709" s="70"/>
      <c r="K709" s="70"/>
      <c r="L709" s="21"/>
      <c r="M709" s="6"/>
    </row>
    <row r="710" spans="1:13" x14ac:dyDescent="0.25">
      <c r="A710" s="20"/>
      <c r="B710" s="21"/>
      <c r="C710" s="6"/>
      <c r="D710" s="6"/>
      <c r="E710" s="6"/>
      <c r="F710" s="6"/>
      <c r="G710" s="6"/>
      <c r="H710" s="6"/>
      <c r="I710" s="70"/>
      <c r="J710" s="70"/>
      <c r="K710" s="70"/>
      <c r="L710" s="21"/>
      <c r="M710" s="6"/>
    </row>
    <row r="711" spans="1:13" x14ac:dyDescent="0.25">
      <c r="A711" s="20"/>
      <c r="B711" s="21"/>
      <c r="C711" s="6"/>
      <c r="D711" s="6"/>
      <c r="E711" s="6"/>
      <c r="F711" s="6"/>
      <c r="G711" s="6"/>
      <c r="H711" s="6"/>
      <c r="I711" s="70"/>
      <c r="J711" s="70"/>
      <c r="K711" s="70"/>
      <c r="L711" s="21"/>
      <c r="M711" s="6"/>
    </row>
    <row r="712" spans="1:13" x14ac:dyDescent="0.25">
      <c r="A712" s="20"/>
      <c r="B712" s="21"/>
      <c r="C712" s="6"/>
      <c r="D712" s="6"/>
      <c r="E712" s="6"/>
      <c r="F712" s="6"/>
      <c r="G712" s="6"/>
      <c r="H712" s="6"/>
      <c r="I712" s="70"/>
      <c r="J712" s="70"/>
      <c r="K712" s="70"/>
      <c r="L712" s="21"/>
      <c r="M712" s="6"/>
    </row>
    <row r="713" spans="1:13" x14ac:dyDescent="0.25">
      <c r="A713" s="20"/>
      <c r="B713" s="21"/>
      <c r="C713" s="6"/>
      <c r="D713" s="6"/>
      <c r="E713" s="6"/>
      <c r="F713" s="6"/>
      <c r="G713" s="6"/>
      <c r="H713" s="6"/>
      <c r="I713" s="70"/>
      <c r="J713" s="70"/>
      <c r="K713" s="70"/>
      <c r="L713" s="21"/>
      <c r="M713" s="6"/>
    </row>
    <row r="714" spans="1:13" x14ac:dyDescent="0.25">
      <c r="A714" s="20"/>
      <c r="B714" s="21"/>
      <c r="C714" s="6"/>
      <c r="D714" s="6"/>
      <c r="E714" s="6"/>
      <c r="F714" s="6"/>
      <c r="G714" s="6"/>
      <c r="H714" s="6"/>
      <c r="I714" s="70"/>
      <c r="J714" s="70"/>
      <c r="K714" s="70"/>
      <c r="L714" s="21"/>
      <c r="M714" s="6"/>
    </row>
    <row r="715" spans="1:13" x14ac:dyDescent="0.25">
      <c r="A715" s="20"/>
      <c r="B715" s="21"/>
      <c r="C715" s="6"/>
      <c r="D715" s="6"/>
      <c r="E715" s="6"/>
      <c r="F715" s="6"/>
      <c r="G715" s="6"/>
      <c r="H715" s="6"/>
      <c r="I715" s="70"/>
      <c r="J715" s="70"/>
      <c r="K715" s="70"/>
      <c r="L715" s="21"/>
      <c r="M715" s="6"/>
    </row>
    <row r="716" spans="1:13" x14ac:dyDescent="0.25">
      <c r="A716" s="20"/>
      <c r="B716" s="21"/>
      <c r="C716" s="6"/>
      <c r="D716" s="6"/>
      <c r="E716" s="6"/>
      <c r="F716" s="6"/>
      <c r="G716" s="6"/>
      <c r="H716" s="6"/>
      <c r="I716" s="70"/>
      <c r="J716" s="70"/>
      <c r="K716" s="70"/>
      <c r="L716" s="21"/>
      <c r="M716" s="6"/>
    </row>
    <row r="717" spans="1:13" x14ac:dyDescent="0.25">
      <c r="A717" s="20"/>
      <c r="B717" s="21"/>
      <c r="C717" s="6"/>
      <c r="D717" s="6"/>
      <c r="E717" s="6"/>
      <c r="F717" s="6"/>
      <c r="G717" s="6"/>
      <c r="H717" s="6"/>
      <c r="I717" s="70"/>
      <c r="J717" s="70"/>
      <c r="K717" s="70"/>
      <c r="L717" s="21"/>
      <c r="M717" s="6"/>
    </row>
    <row r="718" spans="1:13" x14ac:dyDescent="0.25">
      <c r="A718" s="20"/>
      <c r="B718" s="21"/>
      <c r="C718" s="6"/>
      <c r="D718" s="6"/>
      <c r="E718" s="6"/>
      <c r="F718" s="6"/>
      <c r="G718" s="6"/>
      <c r="H718" s="6"/>
      <c r="I718" s="70"/>
      <c r="J718" s="70"/>
      <c r="K718" s="70"/>
      <c r="L718" s="21"/>
      <c r="M718" s="6"/>
    </row>
    <row r="719" spans="1:13" x14ac:dyDescent="0.25">
      <c r="A719" s="20"/>
      <c r="B719" s="21"/>
      <c r="C719" s="6"/>
      <c r="D719" s="6"/>
      <c r="E719" s="6"/>
      <c r="F719" s="6"/>
      <c r="G719" s="6"/>
      <c r="H719" s="6"/>
      <c r="I719" s="70"/>
      <c r="J719" s="70"/>
      <c r="K719" s="70"/>
      <c r="L719" s="21"/>
      <c r="M719" s="6"/>
    </row>
    <row r="720" spans="1:13" x14ac:dyDescent="0.25">
      <c r="A720" s="20"/>
      <c r="B720" s="21"/>
      <c r="C720" s="6"/>
      <c r="D720" s="6"/>
      <c r="E720" s="6"/>
      <c r="F720" s="6"/>
      <c r="G720" s="6"/>
      <c r="H720" s="6"/>
      <c r="I720" s="70"/>
      <c r="J720" s="70"/>
      <c r="K720" s="70"/>
      <c r="L720" s="21"/>
      <c r="M720" s="6"/>
    </row>
    <row r="721" spans="1:13" x14ac:dyDescent="0.25">
      <c r="A721" s="20"/>
      <c r="B721" s="21"/>
      <c r="C721" s="6"/>
      <c r="D721" s="6"/>
      <c r="E721" s="6"/>
      <c r="F721" s="6"/>
      <c r="G721" s="6"/>
      <c r="H721" s="6"/>
      <c r="I721" s="70"/>
      <c r="J721" s="70"/>
      <c r="K721" s="70"/>
      <c r="L721" s="21"/>
      <c r="M721" s="6"/>
    </row>
    <row r="722" spans="1:13" x14ac:dyDescent="0.25">
      <c r="A722" s="20"/>
      <c r="B722" s="21"/>
      <c r="C722" s="6"/>
      <c r="D722" s="6"/>
      <c r="E722" s="6"/>
      <c r="F722" s="6"/>
      <c r="G722" s="6"/>
      <c r="H722" s="6"/>
      <c r="I722" s="70"/>
      <c r="J722" s="70"/>
      <c r="K722" s="70"/>
      <c r="L722" s="21"/>
      <c r="M722" s="6"/>
    </row>
    <row r="723" spans="1:13" x14ac:dyDescent="0.25">
      <c r="A723" s="20"/>
      <c r="B723" s="21"/>
      <c r="C723" s="6"/>
      <c r="D723" s="6"/>
      <c r="E723" s="6"/>
      <c r="F723" s="6"/>
      <c r="G723" s="6"/>
      <c r="H723" s="6"/>
      <c r="I723" s="70"/>
      <c r="J723" s="70"/>
      <c r="K723" s="70"/>
      <c r="L723" s="21"/>
      <c r="M723" s="6"/>
    </row>
    <row r="724" spans="1:13" x14ac:dyDescent="0.25">
      <c r="A724" s="20"/>
      <c r="B724" s="21"/>
      <c r="C724" s="6"/>
      <c r="D724" s="6"/>
      <c r="E724" s="6"/>
      <c r="F724" s="6"/>
      <c r="G724" s="6"/>
      <c r="H724" s="6"/>
      <c r="I724" s="70"/>
      <c r="J724" s="70"/>
      <c r="K724" s="70"/>
      <c r="L724" s="21"/>
      <c r="M724" s="6"/>
    </row>
    <row r="725" spans="1:13" x14ac:dyDescent="0.25">
      <c r="A725" s="20"/>
      <c r="B725" s="21"/>
      <c r="C725" s="6"/>
      <c r="D725" s="6"/>
      <c r="E725" s="6"/>
      <c r="F725" s="6"/>
      <c r="G725" s="6"/>
      <c r="H725" s="6"/>
      <c r="I725" s="70"/>
      <c r="J725" s="70"/>
      <c r="K725" s="70"/>
      <c r="L725" s="21"/>
      <c r="M725" s="6"/>
    </row>
    <row r="726" spans="1:13" x14ac:dyDescent="0.25">
      <c r="A726" s="20"/>
      <c r="B726" s="21"/>
      <c r="C726" s="6"/>
      <c r="D726" s="6"/>
      <c r="E726" s="6"/>
      <c r="F726" s="6"/>
      <c r="G726" s="6"/>
      <c r="H726" s="6"/>
      <c r="I726" s="70"/>
      <c r="J726" s="70"/>
      <c r="K726" s="70"/>
      <c r="L726" s="21"/>
      <c r="M726" s="6"/>
    </row>
    <row r="727" spans="1:13" x14ac:dyDescent="0.25">
      <c r="A727" s="20"/>
      <c r="B727" s="21"/>
      <c r="C727" s="6"/>
      <c r="D727" s="6"/>
      <c r="E727" s="6"/>
      <c r="F727" s="6"/>
      <c r="G727" s="6"/>
      <c r="H727" s="6"/>
      <c r="I727" s="70"/>
      <c r="J727" s="70"/>
      <c r="K727" s="70"/>
      <c r="L727" s="21"/>
      <c r="M727" s="6"/>
    </row>
    <row r="728" spans="1:13" x14ac:dyDescent="0.25">
      <c r="A728" s="20"/>
      <c r="B728" s="21"/>
      <c r="C728" s="6"/>
      <c r="D728" s="6"/>
      <c r="E728" s="6"/>
      <c r="F728" s="6"/>
      <c r="G728" s="6"/>
      <c r="H728" s="6"/>
      <c r="I728" s="70"/>
      <c r="J728" s="70"/>
      <c r="K728" s="70"/>
      <c r="L728" s="21"/>
      <c r="M728" s="6"/>
    </row>
    <row r="729" spans="1:13" x14ac:dyDescent="0.25">
      <c r="A729" s="20"/>
      <c r="B729" s="21"/>
      <c r="C729" s="6"/>
      <c r="D729" s="6"/>
      <c r="E729" s="6"/>
      <c r="F729" s="6"/>
      <c r="G729" s="6"/>
      <c r="H729" s="6"/>
      <c r="I729" s="70"/>
      <c r="J729" s="70"/>
      <c r="K729" s="70"/>
      <c r="L729" s="21"/>
      <c r="M729" s="6"/>
    </row>
    <row r="730" spans="1:13" x14ac:dyDescent="0.25">
      <c r="A730" s="20"/>
      <c r="B730" s="21"/>
      <c r="C730" s="6"/>
      <c r="D730" s="6"/>
      <c r="E730" s="6"/>
      <c r="F730" s="6"/>
      <c r="G730" s="6"/>
      <c r="H730" s="6"/>
      <c r="I730" s="70"/>
      <c r="J730" s="70"/>
      <c r="K730" s="70"/>
      <c r="L730" s="21"/>
      <c r="M730" s="6"/>
    </row>
    <row r="731" spans="1:13" x14ac:dyDescent="0.25">
      <c r="A731" s="20"/>
      <c r="B731" s="21"/>
      <c r="C731" s="6"/>
      <c r="D731" s="6"/>
      <c r="E731" s="6"/>
      <c r="F731" s="6"/>
      <c r="G731" s="6"/>
      <c r="H731" s="6"/>
      <c r="I731" s="70"/>
      <c r="J731" s="70"/>
      <c r="K731" s="70"/>
      <c r="L731" s="21"/>
      <c r="M731" s="6"/>
    </row>
    <row r="732" spans="1:13" x14ac:dyDescent="0.25">
      <c r="A732" s="20"/>
      <c r="B732" s="21"/>
      <c r="C732" s="6"/>
      <c r="D732" s="6"/>
      <c r="E732" s="6"/>
      <c r="F732" s="6"/>
      <c r="G732" s="6"/>
      <c r="H732" s="6"/>
      <c r="I732" s="70"/>
      <c r="J732" s="70"/>
      <c r="K732" s="70"/>
      <c r="L732" s="21"/>
      <c r="M732" s="6"/>
    </row>
    <row r="733" spans="1:13" x14ac:dyDescent="0.25">
      <c r="A733" s="20"/>
      <c r="B733" s="21"/>
      <c r="C733" s="6"/>
      <c r="D733" s="6"/>
      <c r="E733" s="6"/>
      <c r="F733" s="6"/>
      <c r="G733" s="6"/>
      <c r="H733" s="6"/>
      <c r="I733" s="70"/>
      <c r="J733" s="70"/>
      <c r="K733" s="70"/>
      <c r="L733" s="21"/>
      <c r="M733" s="6"/>
    </row>
    <row r="734" spans="1:13" x14ac:dyDescent="0.25">
      <c r="A734" s="20"/>
      <c r="B734" s="21"/>
      <c r="C734" s="6"/>
      <c r="D734" s="6"/>
      <c r="E734" s="6"/>
      <c r="F734" s="6"/>
      <c r="G734" s="6"/>
      <c r="H734" s="6"/>
      <c r="I734" s="70"/>
      <c r="J734" s="70"/>
      <c r="K734" s="70"/>
      <c r="L734" s="21"/>
      <c r="M734" s="6"/>
    </row>
    <row r="735" spans="1:13" x14ac:dyDescent="0.25">
      <c r="A735" s="20"/>
      <c r="B735" s="21"/>
      <c r="C735" s="6"/>
      <c r="D735" s="6"/>
      <c r="E735" s="6"/>
      <c r="F735" s="6"/>
      <c r="G735" s="6"/>
      <c r="H735" s="6"/>
      <c r="I735" s="70"/>
      <c r="J735" s="70"/>
      <c r="K735" s="70"/>
      <c r="L735" s="21"/>
      <c r="M735" s="6"/>
    </row>
    <row r="736" spans="1:13" x14ac:dyDescent="0.25">
      <c r="A736" s="20"/>
      <c r="B736" s="21"/>
      <c r="C736" s="6"/>
      <c r="D736" s="6"/>
      <c r="E736" s="6"/>
      <c r="F736" s="6"/>
      <c r="G736" s="6"/>
      <c r="H736" s="6"/>
      <c r="I736" s="70"/>
      <c r="J736" s="70"/>
      <c r="K736" s="70"/>
      <c r="L736" s="21"/>
      <c r="M736" s="6"/>
    </row>
    <row r="737" spans="1:13" x14ac:dyDescent="0.25">
      <c r="A737" s="20"/>
      <c r="B737" s="21"/>
      <c r="C737" s="6"/>
      <c r="D737" s="6"/>
      <c r="E737" s="6"/>
      <c r="F737" s="6"/>
      <c r="G737" s="6"/>
      <c r="H737" s="6"/>
      <c r="I737" s="70"/>
      <c r="J737" s="70"/>
      <c r="K737" s="70"/>
      <c r="L737" s="21"/>
      <c r="M737" s="6"/>
    </row>
    <row r="738" spans="1:13" x14ac:dyDescent="0.25">
      <c r="A738" s="20"/>
      <c r="B738" s="21"/>
      <c r="C738" s="6"/>
      <c r="D738" s="6"/>
      <c r="E738" s="6"/>
      <c r="F738" s="6"/>
      <c r="G738" s="6"/>
      <c r="H738" s="6"/>
      <c r="I738" s="70"/>
      <c r="J738" s="70"/>
      <c r="K738" s="70"/>
      <c r="L738" s="21"/>
      <c r="M738" s="6"/>
    </row>
    <row r="739" spans="1:13" x14ac:dyDescent="0.25">
      <c r="A739" s="20"/>
      <c r="B739" s="21"/>
      <c r="C739" s="6"/>
      <c r="D739" s="6"/>
      <c r="E739" s="6"/>
      <c r="F739" s="6"/>
      <c r="G739" s="6"/>
      <c r="H739" s="6"/>
      <c r="I739" s="70"/>
      <c r="J739" s="70"/>
      <c r="K739" s="70"/>
      <c r="L739" s="21"/>
      <c r="M739" s="6"/>
    </row>
    <row r="740" spans="1:13" x14ac:dyDescent="0.25">
      <c r="A740" s="20"/>
      <c r="B740" s="21"/>
      <c r="C740" s="6"/>
      <c r="D740" s="6"/>
      <c r="E740" s="6"/>
      <c r="F740" s="6"/>
      <c r="G740" s="6"/>
      <c r="H740" s="6"/>
      <c r="I740" s="70"/>
      <c r="J740" s="70"/>
      <c r="K740" s="70"/>
      <c r="L740" s="21"/>
      <c r="M740" s="6"/>
    </row>
    <row r="741" spans="1:13" x14ac:dyDescent="0.25">
      <c r="A741" s="20"/>
      <c r="B741" s="21"/>
      <c r="C741" s="6"/>
      <c r="D741" s="6"/>
      <c r="E741" s="6"/>
      <c r="F741" s="6"/>
      <c r="G741" s="6"/>
      <c r="H741" s="6"/>
      <c r="I741" s="70"/>
      <c r="J741" s="70"/>
      <c r="K741" s="70"/>
      <c r="L741" s="21"/>
      <c r="M741" s="6"/>
    </row>
    <row r="742" spans="1:13" x14ac:dyDescent="0.25">
      <c r="A742" s="20"/>
      <c r="B742" s="21"/>
      <c r="C742" s="6"/>
      <c r="D742" s="6"/>
      <c r="E742" s="6"/>
      <c r="F742" s="6"/>
      <c r="G742" s="6"/>
      <c r="H742" s="6"/>
      <c r="I742" s="70"/>
      <c r="J742" s="70"/>
      <c r="K742" s="70"/>
      <c r="L742" s="21"/>
      <c r="M742" s="6"/>
    </row>
    <row r="743" spans="1:13" x14ac:dyDescent="0.25">
      <c r="A743" s="20"/>
      <c r="B743" s="21"/>
      <c r="C743" s="6"/>
      <c r="D743" s="6"/>
      <c r="E743" s="6"/>
      <c r="F743" s="6"/>
      <c r="G743" s="6"/>
      <c r="H743" s="6"/>
      <c r="I743" s="70"/>
      <c r="J743" s="70"/>
      <c r="K743" s="70"/>
      <c r="L743" s="21"/>
      <c r="M743" s="6"/>
    </row>
    <row r="744" spans="1:13" x14ac:dyDescent="0.25">
      <c r="A744" s="20"/>
      <c r="B744" s="21"/>
      <c r="C744" s="6"/>
      <c r="D744" s="6"/>
      <c r="E744" s="6"/>
      <c r="F744" s="6"/>
      <c r="G744" s="6"/>
      <c r="H744" s="6"/>
      <c r="I744" s="70"/>
      <c r="J744" s="70"/>
      <c r="K744" s="70"/>
      <c r="L744" s="21"/>
      <c r="M744" s="6"/>
    </row>
    <row r="745" spans="1:13" x14ac:dyDescent="0.25">
      <c r="A745" s="20"/>
      <c r="B745" s="21"/>
      <c r="C745" s="6"/>
      <c r="D745" s="6"/>
      <c r="E745" s="6"/>
      <c r="F745" s="6"/>
      <c r="G745" s="6"/>
      <c r="H745" s="6"/>
      <c r="I745" s="70"/>
      <c r="J745" s="70"/>
      <c r="K745" s="70"/>
      <c r="L745" s="21"/>
      <c r="M745" s="6"/>
    </row>
    <row r="746" spans="1:13" x14ac:dyDescent="0.25">
      <c r="A746" s="20"/>
      <c r="B746" s="21"/>
      <c r="C746" s="6"/>
      <c r="D746" s="6"/>
      <c r="E746" s="6"/>
      <c r="F746" s="6"/>
      <c r="G746" s="6"/>
      <c r="H746" s="6"/>
      <c r="I746" s="70"/>
      <c r="J746" s="70"/>
      <c r="K746" s="70"/>
      <c r="L746" s="21"/>
      <c r="M746" s="6"/>
    </row>
    <row r="747" spans="1:13" x14ac:dyDescent="0.25">
      <c r="A747" s="20"/>
      <c r="B747" s="21"/>
      <c r="C747" s="6"/>
      <c r="D747" s="6"/>
      <c r="E747" s="6"/>
      <c r="F747" s="6"/>
      <c r="G747" s="6"/>
      <c r="H747" s="6"/>
      <c r="I747" s="70"/>
      <c r="J747" s="70"/>
      <c r="K747" s="70"/>
      <c r="L747" s="21"/>
      <c r="M747" s="6"/>
    </row>
    <row r="748" spans="1:13" x14ac:dyDescent="0.25">
      <c r="A748" s="20"/>
      <c r="B748" s="21"/>
      <c r="C748" s="6"/>
      <c r="D748" s="6"/>
      <c r="E748" s="6"/>
      <c r="F748" s="6"/>
      <c r="G748" s="6"/>
      <c r="H748" s="6"/>
      <c r="I748" s="70"/>
      <c r="J748" s="70"/>
      <c r="K748" s="70"/>
      <c r="L748" s="21"/>
      <c r="M748" s="6"/>
    </row>
    <row r="749" spans="1:13" x14ac:dyDescent="0.25">
      <c r="A749" s="20"/>
      <c r="B749" s="21"/>
      <c r="C749" s="6"/>
      <c r="D749" s="6"/>
      <c r="E749" s="6"/>
      <c r="F749" s="6"/>
      <c r="G749" s="6"/>
      <c r="H749" s="6"/>
      <c r="I749" s="70"/>
      <c r="J749" s="70"/>
      <c r="K749" s="70"/>
      <c r="L749" s="21"/>
      <c r="M749" s="6"/>
    </row>
    <row r="750" spans="1:13" x14ac:dyDescent="0.25">
      <c r="A750" s="20"/>
      <c r="B750" s="21"/>
      <c r="C750" s="6"/>
      <c r="D750" s="6"/>
      <c r="E750" s="6"/>
      <c r="F750" s="6"/>
      <c r="G750" s="6"/>
      <c r="H750" s="6"/>
      <c r="I750" s="70"/>
      <c r="J750" s="70"/>
      <c r="K750" s="70"/>
      <c r="L750" s="21"/>
      <c r="M750" s="6"/>
    </row>
    <row r="751" spans="1:13" x14ac:dyDescent="0.25">
      <c r="A751" s="20"/>
      <c r="B751" s="21"/>
      <c r="C751" s="6"/>
      <c r="D751" s="6"/>
      <c r="E751" s="6"/>
      <c r="F751" s="6"/>
      <c r="G751" s="6"/>
      <c r="H751" s="6"/>
      <c r="I751" s="70"/>
      <c r="J751" s="70"/>
      <c r="K751" s="70"/>
      <c r="L751" s="21"/>
      <c r="M751" s="6"/>
    </row>
    <row r="752" spans="1:13" x14ac:dyDescent="0.25">
      <c r="A752" s="20"/>
      <c r="B752" s="21"/>
      <c r="C752" s="6"/>
      <c r="D752" s="6"/>
      <c r="E752" s="6"/>
      <c r="F752" s="6"/>
      <c r="G752" s="6"/>
      <c r="H752" s="6"/>
      <c r="I752" s="70"/>
      <c r="J752" s="70"/>
      <c r="K752" s="70"/>
      <c r="L752" s="21"/>
      <c r="M752" s="6"/>
    </row>
    <row r="753" spans="1:13" x14ac:dyDescent="0.25">
      <c r="A753" s="20"/>
      <c r="B753" s="21"/>
      <c r="C753" s="6"/>
      <c r="D753" s="6"/>
      <c r="E753" s="6"/>
      <c r="F753" s="6"/>
      <c r="G753" s="6"/>
      <c r="H753" s="6"/>
      <c r="I753" s="70"/>
      <c r="J753" s="70"/>
      <c r="K753" s="70"/>
      <c r="L753" s="21"/>
      <c r="M753" s="6"/>
    </row>
    <row r="754" spans="1:13" x14ac:dyDescent="0.25">
      <c r="A754" s="20"/>
      <c r="B754" s="21"/>
      <c r="C754" s="6"/>
      <c r="D754" s="6"/>
      <c r="E754" s="6"/>
      <c r="F754" s="6"/>
      <c r="G754" s="6"/>
      <c r="H754" s="6"/>
      <c r="I754" s="70"/>
      <c r="J754" s="70"/>
      <c r="K754" s="70"/>
      <c r="L754" s="21"/>
      <c r="M754" s="6"/>
    </row>
    <row r="755" spans="1:13" x14ac:dyDescent="0.25">
      <c r="A755" s="20"/>
      <c r="B755" s="21"/>
      <c r="C755" s="6"/>
      <c r="D755" s="6"/>
      <c r="E755" s="6"/>
      <c r="F755" s="6"/>
      <c r="G755" s="6"/>
      <c r="H755" s="6"/>
      <c r="I755" s="70"/>
      <c r="J755" s="70"/>
      <c r="K755" s="70"/>
      <c r="L755" s="21"/>
      <c r="M755" s="6"/>
    </row>
    <row r="756" spans="1:13" x14ac:dyDescent="0.25">
      <c r="A756" s="20"/>
      <c r="B756" s="21"/>
      <c r="C756" s="6"/>
      <c r="D756" s="6"/>
      <c r="E756" s="6"/>
      <c r="F756" s="6"/>
      <c r="G756" s="6"/>
      <c r="H756" s="6"/>
      <c r="I756" s="70"/>
      <c r="J756" s="70"/>
      <c r="K756" s="70"/>
      <c r="L756" s="21"/>
      <c r="M756" s="6"/>
    </row>
    <row r="757" spans="1:13" x14ac:dyDescent="0.25">
      <c r="A757" s="20"/>
      <c r="B757" s="21"/>
      <c r="C757" s="6"/>
      <c r="D757" s="6"/>
      <c r="E757" s="6"/>
      <c r="F757" s="6"/>
      <c r="G757" s="6"/>
      <c r="H757" s="6"/>
      <c r="I757" s="70"/>
      <c r="J757" s="70"/>
      <c r="K757" s="70"/>
      <c r="L757" s="21"/>
      <c r="M757" s="6"/>
    </row>
    <row r="758" spans="1:13" x14ac:dyDescent="0.25">
      <c r="A758" s="20"/>
      <c r="B758" s="21"/>
      <c r="C758" s="6"/>
      <c r="D758" s="6"/>
      <c r="E758" s="6"/>
      <c r="F758" s="6"/>
      <c r="G758" s="6"/>
      <c r="H758" s="6"/>
      <c r="I758" s="70"/>
      <c r="J758" s="70"/>
      <c r="K758" s="70"/>
      <c r="L758" s="21"/>
      <c r="M758" s="6"/>
    </row>
    <row r="759" spans="1:13" x14ac:dyDescent="0.25">
      <c r="A759" s="20"/>
      <c r="B759" s="21"/>
      <c r="C759" s="6"/>
      <c r="D759" s="6"/>
      <c r="E759" s="6"/>
      <c r="F759" s="6"/>
      <c r="G759" s="6"/>
      <c r="H759" s="6"/>
      <c r="I759" s="70"/>
      <c r="J759" s="70"/>
      <c r="K759" s="70"/>
      <c r="L759" s="21"/>
      <c r="M759" s="6"/>
    </row>
    <row r="760" spans="1:13" x14ac:dyDescent="0.25">
      <c r="A760" s="20"/>
      <c r="B760" s="21"/>
      <c r="C760" s="6"/>
      <c r="D760" s="6"/>
      <c r="E760" s="6"/>
      <c r="F760" s="6"/>
      <c r="G760" s="6"/>
      <c r="H760" s="6"/>
      <c r="I760" s="70"/>
      <c r="J760" s="70"/>
      <c r="K760" s="70"/>
      <c r="L760" s="21"/>
      <c r="M760" s="6"/>
    </row>
    <row r="761" spans="1:13" x14ac:dyDescent="0.25">
      <c r="A761" s="20"/>
      <c r="B761" s="21"/>
      <c r="C761" s="6"/>
      <c r="D761" s="6"/>
      <c r="E761" s="6"/>
      <c r="F761" s="6"/>
      <c r="G761" s="6"/>
      <c r="H761" s="6"/>
      <c r="I761" s="70"/>
      <c r="J761" s="70"/>
      <c r="K761" s="70"/>
      <c r="L761" s="21"/>
      <c r="M761" s="6"/>
    </row>
    <row r="762" spans="1:13" x14ac:dyDescent="0.25">
      <c r="A762" s="20"/>
      <c r="B762" s="21"/>
      <c r="C762" s="6"/>
      <c r="D762" s="6"/>
      <c r="E762" s="6"/>
      <c r="F762" s="6"/>
      <c r="G762" s="6"/>
      <c r="H762" s="6"/>
      <c r="I762" s="70"/>
      <c r="J762" s="70"/>
      <c r="K762" s="70"/>
      <c r="L762" s="21"/>
      <c r="M762" s="6"/>
    </row>
    <row r="763" spans="1:13" x14ac:dyDescent="0.25">
      <c r="A763" s="20"/>
      <c r="B763" s="21"/>
      <c r="C763" s="6"/>
      <c r="D763" s="6"/>
      <c r="E763" s="6"/>
      <c r="F763" s="6"/>
      <c r="G763" s="6"/>
      <c r="H763" s="6"/>
      <c r="I763" s="70"/>
      <c r="J763" s="70"/>
      <c r="K763" s="70"/>
      <c r="L763" s="21"/>
      <c r="M763" s="6"/>
    </row>
    <row r="764" spans="1:13" x14ac:dyDescent="0.25">
      <c r="A764" s="20"/>
      <c r="B764" s="21"/>
      <c r="C764" s="6"/>
      <c r="D764" s="6"/>
      <c r="E764" s="6"/>
      <c r="F764" s="6"/>
      <c r="G764" s="6"/>
      <c r="H764" s="6"/>
      <c r="I764" s="70"/>
      <c r="J764" s="70"/>
      <c r="K764" s="70"/>
      <c r="L764" s="21"/>
      <c r="M764" s="6"/>
    </row>
    <row r="765" spans="1:13" x14ac:dyDescent="0.25">
      <c r="A765" s="20"/>
      <c r="B765" s="21"/>
      <c r="C765" s="6"/>
      <c r="D765" s="6"/>
      <c r="E765" s="6"/>
      <c r="F765" s="6"/>
      <c r="G765" s="6"/>
      <c r="H765" s="6"/>
      <c r="I765" s="70"/>
      <c r="J765" s="70"/>
      <c r="K765" s="70"/>
      <c r="L765" s="21"/>
      <c r="M765" s="6"/>
    </row>
    <row r="766" spans="1:13" x14ac:dyDescent="0.25">
      <c r="A766" s="20"/>
      <c r="B766" s="21"/>
      <c r="C766" s="6"/>
      <c r="D766" s="6"/>
      <c r="E766" s="6"/>
      <c r="F766" s="6"/>
      <c r="G766" s="6"/>
      <c r="H766" s="6"/>
      <c r="I766" s="70"/>
      <c r="J766" s="70"/>
      <c r="K766" s="70"/>
      <c r="L766" s="21"/>
      <c r="M766" s="6"/>
    </row>
    <row r="767" spans="1:13" x14ac:dyDescent="0.25">
      <c r="A767" s="20"/>
      <c r="B767" s="21"/>
      <c r="C767" s="6"/>
      <c r="D767" s="6"/>
      <c r="E767" s="6"/>
      <c r="F767" s="6"/>
      <c r="G767" s="6"/>
      <c r="H767" s="6"/>
      <c r="I767" s="70"/>
      <c r="J767" s="70"/>
      <c r="K767" s="70"/>
      <c r="L767" s="21"/>
      <c r="M767" s="6"/>
    </row>
    <row r="768" spans="1:13" x14ac:dyDescent="0.25">
      <c r="A768" s="20"/>
      <c r="B768" s="21"/>
      <c r="C768" s="6"/>
      <c r="D768" s="6"/>
      <c r="E768" s="6"/>
      <c r="F768" s="6"/>
      <c r="G768" s="6"/>
      <c r="H768" s="6"/>
      <c r="I768" s="70"/>
      <c r="J768" s="70"/>
      <c r="K768" s="70"/>
      <c r="L768" s="21"/>
      <c r="M768" s="6"/>
    </row>
    <row r="769" spans="1:13" x14ac:dyDescent="0.25">
      <c r="A769" s="20"/>
      <c r="B769" s="21"/>
      <c r="C769" s="6"/>
      <c r="D769" s="6"/>
      <c r="E769" s="6"/>
      <c r="F769" s="6"/>
      <c r="G769" s="6"/>
      <c r="H769" s="6"/>
      <c r="I769" s="70"/>
      <c r="J769" s="70"/>
      <c r="K769" s="70"/>
      <c r="L769" s="21"/>
      <c r="M769" s="6"/>
    </row>
    <row r="770" spans="1:13" x14ac:dyDescent="0.25">
      <c r="A770" s="20"/>
      <c r="B770" s="21"/>
      <c r="C770" s="6"/>
      <c r="D770" s="6"/>
      <c r="E770" s="6"/>
      <c r="F770" s="6"/>
      <c r="G770" s="6"/>
      <c r="H770" s="6"/>
      <c r="I770" s="70"/>
      <c r="J770" s="70"/>
      <c r="K770" s="70"/>
      <c r="L770" s="21"/>
      <c r="M770" s="6"/>
    </row>
    <row r="771" spans="1:13" x14ac:dyDescent="0.25">
      <c r="A771" s="20"/>
      <c r="B771" s="21"/>
      <c r="C771" s="6"/>
      <c r="D771" s="6"/>
      <c r="E771" s="6"/>
      <c r="F771" s="6"/>
      <c r="G771" s="6"/>
      <c r="H771" s="6"/>
      <c r="I771" s="70"/>
      <c r="J771" s="70"/>
      <c r="K771" s="70"/>
      <c r="L771" s="21"/>
      <c r="M771" s="6"/>
    </row>
    <row r="772" spans="1:13" x14ac:dyDescent="0.25">
      <c r="A772" s="20"/>
      <c r="B772" s="21"/>
      <c r="C772" s="6"/>
      <c r="D772" s="6"/>
      <c r="E772" s="6"/>
      <c r="F772" s="6"/>
      <c r="G772" s="6"/>
      <c r="H772" s="6"/>
      <c r="I772" s="70"/>
      <c r="J772" s="70"/>
      <c r="K772" s="70"/>
      <c r="L772" s="21"/>
      <c r="M772" s="6"/>
    </row>
    <row r="773" spans="1:13" x14ac:dyDescent="0.25">
      <c r="A773" s="20"/>
      <c r="B773" s="21"/>
      <c r="C773" s="6"/>
      <c r="D773" s="6"/>
      <c r="E773" s="6"/>
      <c r="F773" s="6"/>
      <c r="G773" s="6"/>
      <c r="H773" s="6"/>
      <c r="I773" s="70"/>
      <c r="J773" s="70"/>
      <c r="K773" s="70"/>
      <c r="L773" s="21"/>
      <c r="M773" s="6"/>
    </row>
    <row r="774" spans="1:13" x14ac:dyDescent="0.25">
      <c r="A774" s="20"/>
      <c r="B774" s="21"/>
      <c r="C774" s="6"/>
      <c r="D774" s="6"/>
      <c r="E774" s="6"/>
      <c r="F774" s="6"/>
      <c r="G774" s="6"/>
      <c r="H774" s="6"/>
      <c r="I774" s="70"/>
      <c r="J774" s="70"/>
      <c r="K774" s="70"/>
      <c r="L774" s="21"/>
      <c r="M774" s="6"/>
    </row>
    <row r="775" spans="1:13" x14ac:dyDescent="0.25">
      <c r="A775" s="20"/>
      <c r="B775" s="21"/>
      <c r="C775" s="6"/>
      <c r="D775" s="6"/>
      <c r="E775" s="6"/>
      <c r="F775" s="6"/>
      <c r="G775" s="6"/>
      <c r="H775" s="6"/>
      <c r="I775" s="70"/>
      <c r="J775" s="70"/>
      <c r="K775" s="70"/>
      <c r="L775" s="21"/>
      <c r="M775" s="6"/>
    </row>
    <row r="776" spans="1:13" x14ac:dyDescent="0.25">
      <c r="A776" s="20"/>
      <c r="B776" s="21"/>
      <c r="C776" s="6"/>
      <c r="D776" s="6"/>
      <c r="E776" s="6"/>
      <c r="F776" s="6"/>
      <c r="G776" s="6"/>
      <c r="H776" s="6"/>
      <c r="I776" s="70"/>
      <c r="J776" s="70"/>
      <c r="K776" s="70"/>
      <c r="L776" s="21"/>
      <c r="M776" s="6"/>
    </row>
    <row r="777" spans="1:13" x14ac:dyDescent="0.25">
      <c r="A777" s="20"/>
      <c r="B777" s="21"/>
      <c r="C777" s="6"/>
      <c r="D777" s="6"/>
      <c r="E777" s="6"/>
      <c r="F777" s="6"/>
      <c r="G777" s="6"/>
      <c r="H777" s="6"/>
      <c r="I777" s="70"/>
      <c r="J777" s="70"/>
      <c r="K777" s="70"/>
      <c r="L777" s="21"/>
      <c r="M777" s="6"/>
    </row>
    <row r="778" spans="1:13" x14ac:dyDescent="0.25">
      <c r="A778" s="20"/>
      <c r="B778" s="21"/>
      <c r="C778" s="6"/>
      <c r="D778" s="6"/>
      <c r="E778" s="6"/>
      <c r="F778" s="6"/>
      <c r="G778" s="6"/>
      <c r="H778" s="6"/>
      <c r="I778" s="70"/>
      <c r="J778" s="70"/>
      <c r="K778" s="70"/>
      <c r="L778" s="21"/>
      <c r="M778" s="6"/>
    </row>
    <row r="779" spans="1:13" x14ac:dyDescent="0.25">
      <c r="A779" s="20"/>
      <c r="B779" s="21"/>
      <c r="C779" s="6"/>
      <c r="D779" s="6"/>
      <c r="E779" s="6"/>
      <c r="F779" s="6"/>
      <c r="G779" s="6"/>
      <c r="H779" s="6"/>
      <c r="I779" s="70"/>
      <c r="J779" s="70"/>
      <c r="K779" s="70"/>
      <c r="L779" s="21"/>
      <c r="M779" s="6"/>
    </row>
    <row r="780" spans="1:13" x14ac:dyDescent="0.25">
      <c r="A780" s="20"/>
      <c r="B780" s="21"/>
      <c r="C780" s="6"/>
      <c r="D780" s="6"/>
      <c r="E780" s="6"/>
      <c r="F780" s="6"/>
      <c r="G780" s="6"/>
      <c r="H780" s="6"/>
      <c r="I780" s="70"/>
      <c r="J780" s="70"/>
      <c r="K780" s="70"/>
      <c r="L780" s="21"/>
      <c r="M780" s="6"/>
    </row>
    <row r="781" spans="1:13" x14ac:dyDescent="0.25">
      <c r="A781" s="20"/>
      <c r="B781" s="21"/>
      <c r="C781" s="6"/>
      <c r="D781" s="6"/>
      <c r="E781" s="6"/>
      <c r="F781" s="6"/>
      <c r="G781" s="6"/>
      <c r="H781" s="6"/>
      <c r="I781" s="70"/>
      <c r="J781" s="70"/>
      <c r="K781" s="70"/>
      <c r="L781" s="21"/>
      <c r="M781" s="6"/>
    </row>
    <row r="782" spans="1:13" x14ac:dyDescent="0.25">
      <c r="A782" s="20"/>
      <c r="B782" s="21"/>
      <c r="C782" s="6"/>
      <c r="D782" s="6"/>
      <c r="E782" s="6"/>
      <c r="F782" s="6"/>
      <c r="G782" s="6"/>
      <c r="H782" s="6"/>
      <c r="I782" s="70"/>
      <c r="J782" s="70"/>
      <c r="K782" s="70"/>
      <c r="L782" s="21"/>
      <c r="M782" s="6"/>
    </row>
    <row r="783" spans="1:13" x14ac:dyDescent="0.25">
      <c r="A783" s="20"/>
      <c r="B783" s="21"/>
      <c r="C783" s="6"/>
      <c r="D783" s="6"/>
      <c r="E783" s="6"/>
      <c r="F783" s="6"/>
      <c r="G783" s="6"/>
      <c r="H783" s="6"/>
      <c r="I783" s="70"/>
      <c r="J783" s="70"/>
      <c r="K783" s="70"/>
      <c r="L783" s="21"/>
      <c r="M783" s="6"/>
    </row>
    <row r="784" spans="1:13" x14ac:dyDescent="0.25">
      <c r="A784" s="20"/>
      <c r="B784" s="21"/>
      <c r="C784" s="6"/>
      <c r="D784" s="6"/>
      <c r="E784" s="6"/>
      <c r="F784" s="6"/>
      <c r="G784" s="6"/>
      <c r="H784" s="6"/>
      <c r="I784" s="70"/>
      <c r="J784" s="70"/>
      <c r="K784" s="70"/>
      <c r="L784" s="21"/>
      <c r="M784" s="6"/>
    </row>
    <row r="785" spans="1:13" x14ac:dyDescent="0.25">
      <c r="A785" s="20"/>
      <c r="B785" s="21"/>
      <c r="C785" s="6"/>
      <c r="D785" s="6"/>
      <c r="E785" s="6"/>
      <c r="F785" s="6"/>
      <c r="G785" s="6"/>
      <c r="H785" s="6"/>
      <c r="I785" s="70"/>
      <c r="J785" s="70"/>
      <c r="K785" s="70"/>
      <c r="L785" s="21"/>
      <c r="M785" s="6"/>
    </row>
    <row r="786" spans="1:13" x14ac:dyDescent="0.25">
      <c r="A786" s="20"/>
      <c r="B786" s="21"/>
      <c r="C786" s="6"/>
      <c r="D786" s="6"/>
      <c r="E786" s="6"/>
      <c r="F786" s="6"/>
      <c r="G786" s="6"/>
      <c r="H786" s="6"/>
      <c r="I786" s="70"/>
      <c r="J786" s="70"/>
      <c r="K786" s="70"/>
      <c r="L786" s="21"/>
      <c r="M786" s="6"/>
    </row>
    <row r="787" spans="1:13" x14ac:dyDescent="0.25">
      <c r="A787" s="20"/>
      <c r="B787" s="21"/>
      <c r="C787" s="6"/>
      <c r="D787" s="6"/>
      <c r="E787" s="6"/>
      <c r="F787" s="6"/>
      <c r="G787" s="6"/>
      <c r="H787" s="6"/>
      <c r="I787" s="70"/>
      <c r="J787" s="70"/>
      <c r="K787" s="70"/>
      <c r="L787" s="21"/>
      <c r="M787" s="6"/>
    </row>
    <row r="788" spans="1:13" x14ac:dyDescent="0.25">
      <c r="A788" s="20"/>
      <c r="B788" s="21"/>
      <c r="C788" s="6"/>
      <c r="D788" s="6"/>
      <c r="E788" s="6"/>
      <c r="F788" s="6"/>
      <c r="G788" s="6"/>
      <c r="H788" s="6"/>
      <c r="I788" s="70"/>
      <c r="J788" s="70"/>
      <c r="K788" s="70"/>
      <c r="L788" s="21"/>
      <c r="M788" s="6"/>
    </row>
    <row r="789" spans="1:13" x14ac:dyDescent="0.25">
      <c r="A789" s="20"/>
      <c r="B789" s="21"/>
      <c r="C789" s="6"/>
      <c r="D789" s="6"/>
      <c r="E789" s="6"/>
      <c r="F789" s="6"/>
      <c r="G789" s="6"/>
      <c r="H789" s="6"/>
      <c r="I789" s="70"/>
      <c r="J789" s="70"/>
      <c r="K789" s="70"/>
      <c r="L789" s="21"/>
      <c r="M789" s="6"/>
    </row>
    <row r="790" spans="1:13" x14ac:dyDescent="0.25">
      <c r="A790" s="20"/>
      <c r="B790" s="21"/>
      <c r="C790" s="6"/>
      <c r="D790" s="6"/>
      <c r="E790" s="6"/>
      <c r="F790" s="6"/>
      <c r="G790" s="6"/>
      <c r="H790" s="6"/>
      <c r="I790" s="70"/>
      <c r="J790" s="70"/>
      <c r="K790" s="70"/>
      <c r="L790" s="21"/>
      <c r="M790" s="6"/>
    </row>
    <row r="791" spans="1:13" x14ac:dyDescent="0.25">
      <c r="A791" s="20"/>
      <c r="B791" s="21"/>
      <c r="C791" s="6"/>
      <c r="D791" s="6"/>
      <c r="E791" s="6"/>
      <c r="F791" s="6"/>
      <c r="G791" s="6"/>
      <c r="H791" s="6"/>
      <c r="I791" s="70"/>
      <c r="J791" s="70"/>
      <c r="K791" s="70"/>
      <c r="L791" s="21"/>
      <c r="M791" s="6"/>
    </row>
    <row r="792" spans="1:13" x14ac:dyDescent="0.25">
      <c r="A792" s="20"/>
      <c r="B792" s="21"/>
      <c r="C792" s="6"/>
      <c r="D792" s="6"/>
      <c r="E792" s="6"/>
      <c r="F792" s="6"/>
      <c r="G792" s="6"/>
      <c r="H792" s="6"/>
      <c r="I792" s="70"/>
      <c r="J792" s="70"/>
      <c r="K792" s="70"/>
      <c r="L792" s="21"/>
      <c r="M792" s="6"/>
    </row>
    <row r="793" spans="1:13" x14ac:dyDescent="0.25">
      <c r="A793" s="20"/>
      <c r="B793" s="21"/>
      <c r="C793" s="6"/>
      <c r="D793" s="6"/>
      <c r="E793" s="6"/>
      <c r="F793" s="6"/>
      <c r="G793" s="6"/>
      <c r="H793" s="6"/>
      <c r="I793" s="70"/>
      <c r="J793" s="70"/>
      <c r="K793" s="70"/>
      <c r="L793" s="21"/>
      <c r="M793" s="6"/>
    </row>
    <row r="794" spans="1:13" x14ac:dyDescent="0.25">
      <c r="A794" s="20"/>
      <c r="B794" s="21"/>
      <c r="C794" s="6"/>
      <c r="D794" s="6"/>
      <c r="E794" s="6"/>
      <c r="F794" s="6"/>
      <c r="G794" s="6"/>
      <c r="H794" s="6"/>
      <c r="I794" s="70"/>
      <c r="J794" s="70"/>
      <c r="K794" s="70"/>
      <c r="L794" s="21"/>
      <c r="M794" s="6"/>
    </row>
    <row r="795" spans="1:13" x14ac:dyDescent="0.25">
      <c r="A795" s="20"/>
      <c r="B795" s="21"/>
      <c r="C795" s="6"/>
      <c r="D795" s="6"/>
      <c r="E795" s="6"/>
      <c r="F795" s="6"/>
      <c r="G795" s="6"/>
      <c r="H795" s="6"/>
      <c r="I795" s="70"/>
      <c r="J795" s="70"/>
      <c r="K795" s="70"/>
      <c r="L795" s="21"/>
      <c r="M795" s="6"/>
    </row>
    <row r="796" spans="1:13" x14ac:dyDescent="0.25">
      <c r="A796" s="20"/>
      <c r="B796" s="21"/>
      <c r="C796" s="6"/>
      <c r="D796" s="6"/>
      <c r="E796" s="6"/>
      <c r="F796" s="6"/>
      <c r="G796" s="6"/>
      <c r="H796" s="6"/>
      <c r="I796" s="70"/>
      <c r="J796" s="70"/>
      <c r="K796" s="70"/>
      <c r="L796" s="21"/>
      <c r="M796" s="6"/>
    </row>
    <row r="797" spans="1:13" x14ac:dyDescent="0.25">
      <c r="A797" s="20"/>
      <c r="B797" s="21"/>
      <c r="C797" s="6"/>
      <c r="D797" s="6"/>
      <c r="E797" s="6"/>
      <c r="F797" s="6"/>
      <c r="G797" s="6"/>
      <c r="H797" s="6"/>
      <c r="I797" s="70"/>
      <c r="J797" s="70"/>
      <c r="K797" s="70"/>
      <c r="L797" s="21"/>
      <c r="M797" s="6"/>
    </row>
    <row r="798" spans="1:13" x14ac:dyDescent="0.25">
      <c r="A798" s="20"/>
      <c r="B798" s="21"/>
      <c r="C798" s="6"/>
      <c r="D798" s="6"/>
      <c r="E798" s="6"/>
      <c r="F798" s="6"/>
      <c r="G798" s="6"/>
      <c r="H798" s="6"/>
      <c r="I798" s="70"/>
      <c r="J798" s="70"/>
      <c r="K798" s="70"/>
      <c r="L798" s="21"/>
      <c r="M798" s="6"/>
    </row>
    <row r="799" spans="1:13" x14ac:dyDescent="0.25">
      <c r="A799" s="20"/>
      <c r="B799" s="21"/>
      <c r="C799" s="6"/>
      <c r="D799" s="6"/>
      <c r="E799" s="6"/>
      <c r="F799" s="6"/>
      <c r="G799" s="6"/>
      <c r="H799" s="6"/>
      <c r="I799" s="70"/>
      <c r="J799" s="70"/>
      <c r="K799" s="70"/>
      <c r="L799" s="21"/>
      <c r="M799" s="6"/>
    </row>
    <row r="800" spans="1:13" x14ac:dyDescent="0.25">
      <c r="A800" s="20"/>
      <c r="B800" s="21"/>
      <c r="C800" s="6"/>
      <c r="D800" s="6"/>
      <c r="E800" s="6"/>
      <c r="F800" s="6"/>
      <c r="G800" s="6"/>
      <c r="H800" s="6"/>
      <c r="I800" s="70"/>
      <c r="J800" s="70"/>
      <c r="K800" s="70"/>
      <c r="L800" s="21"/>
      <c r="M800" s="6"/>
    </row>
    <row r="801" spans="1:13" x14ac:dyDescent="0.25">
      <c r="A801" s="20"/>
      <c r="B801" s="21"/>
      <c r="C801" s="6"/>
      <c r="D801" s="6"/>
      <c r="E801" s="6"/>
      <c r="F801" s="6"/>
      <c r="G801" s="6"/>
      <c r="H801" s="6"/>
      <c r="I801" s="70"/>
      <c r="J801" s="70"/>
      <c r="K801" s="70"/>
      <c r="L801" s="21"/>
      <c r="M801" s="6"/>
    </row>
    <row r="802" spans="1:13" x14ac:dyDescent="0.25">
      <c r="A802" s="20"/>
      <c r="B802" s="21"/>
      <c r="C802" s="6"/>
      <c r="D802" s="6"/>
      <c r="E802" s="6"/>
      <c r="F802" s="6"/>
      <c r="G802" s="6"/>
      <c r="H802" s="6"/>
      <c r="I802" s="70"/>
      <c r="J802" s="70"/>
      <c r="K802" s="70"/>
      <c r="L802" s="21"/>
      <c r="M802" s="6"/>
    </row>
    <row r="803" spans="1:13" x14ac:dyDescent="0.25">
      <c r="A803" s="20"/>
      <c r="B803" s="21"/>
      <c r="C803" s="6"/>
      <c r="D803" s="6"/>
      <c r="E803" s="6"/>
      <c r="F803" s="6"/>
      <c r="G803" s="6"/>
      <c r="H803" s="6"/>
      <c r="I803" s="70"/>
      <c r="J803" s="70"/>
      <c r="K803" s="70"/>
      <c r="L803" s="21"/>
      <c r="M803" s="6"/>
    </row>
    <row r="804" spans="1:13" x14ac:dyDescent="0.25">
      <c r="A804" s="20"/>
      <c r="B804" s="21"/>
      <c r="C804" s="6"/>
      <c r="D804" s="6"/>
      <c r="E804" s="6"/>
      <c r="F804" s="6"/>
      <c r="G804" s="6"/>
      <c r="H804" s="6"/>
      <c r="I804" s="70"/>
      <c r="J804" s="70"/>
      <c r="K804" s="70"/>
      <c r="L804" s="21"/>
      <c r="M804" s="6"/>
    </row>
    <row r="805" spans="1:13" x14ac:dyDescent="0.25">
      <c r="A805" s="20"/>
      <c r="B805" s="21"/>
      <c r="C805" s="6"/>
      <c r="D805" s="6"/>
      <c r="E805" s="6"/>
      <c r="F805" s="6"/>
      <c r="G805" s="6"/>
      <c r="H805" s="6"/>
      <c r="I805" s="70"/>
      <c r="J805" s="70"/>
      <c r="K805" s="70"/>
      <c r="L805" s="21"/>
      <c r="M805" s="6"/>
    </row>
    <row r="806" spans="1:13" x14ac:dyDescent="0.25">
      <c r="A806" s="20"/>
      <c r="B806" s="21"/>
      <c r="C806" s="6"/>
      <c r="D806" s="6"/>
      <c r="E806" s="6"/>
      <c r="F806" s="6"/>
      <c r="G806" s="6"/>
      <c r="H806" s="6"/>
      <c r="I806" s="70"/>
      <c r="J806" s="70"/>
      <c r="K806" s="70"/>
      <c r="L806" s="21"/>
      <c r="M806" s="6"/>
    </row>
    <row r="807" spans="1:13" x14ac:dyDescent="0.25">
      <c r="A807" s="20"/>
      <c r="B807" s="21"/>
      <c r="C807" s="6"/>
      <c r="D807" s="6"/>
      <c r="E807" s="6"/>
      <c r="F807" s="6"/>
      <c r="G807" s="6"/>
      <c r="H807" s="6"/>
      <c r="I807" s="70"/>
      <c r="J807" s="70"/>
      <c r="K807" s="70"/>
      <c r="L807" s="21"/>
      <c r="M807" s="6"/>
    </row>
    <row r="808" spans="1:13" x14ac:dyDescent="0.25">
      <c r="A808" s="20"/>
      <c r="B808" s="21"/>
      <c r="C808" s="6"/>
      <c r="D808" s="6"/>
      <c r="E808" s="6"/>
      <c r="F808" s="6"/>
      <c r="G808" s="6"/>
      <c r="H808" s="6"/>
      <c r="I808" s="70"/>
      <c r="J808" s="70"/>
      <c r="K808" s="70"/>
      <c r="L808" s="21"/>
      <c r="M808" s="6"/>
    </row>
    <row r="809" spans="1:13" x14ac:dyDescent="0.25">
      <c r="A809" s="20"/>
      <c r="B809" s="21"/>
      <c r="C809" s="6"/>
      <c r="D809" s="6"/>
      <c r="E809" s="6"/>
      <c r="F809" s="6"/>
      <c r="G809" s="6"/>
      <c r="H809" s="6"/>
      <c r="I809" s="70"/>
      <c r="J809" s="70"/>
      <c r="K809" s="70"/>
      <c r="L809" s="21"/>
      <c r="M809" s="6"/>
    </row>
    <row r="810" spans="1:13" x14ac:dyDescent="0.25">
      <c r="A810" s="20"/>
      <c r="B810" s="21"/>
      <c r="C810" s="6"/>
      <c r="D810" s="6"/>
      <c r="E810" s="6"/>
      <c r="F810" s="6"/>
      <c r="G810" s="6"/>
      <c r="H810" s="6"/>
      <c r="I810" s="70"/>
      <c r="J810" s="70"/>
      <c r="K810" s="70"/>
      <c r="L810" s="21"/>
      <c r="M810" s="6"/>
    </row>
    <row r="811" spans="1:13" x14ac:dyDescent="0.25">
      <c r="A811" s="20"/>
      <c r="B811" s="21"/>
      <c r="C811" s="6"/>
      <c r="D811" s="6"/>
      <c r="E811" s="6"/>
      <c r="F811" s="6"/>
      <c r="G811" s="6"/>
      <c r="H811" s="6"/>
      <c r="I811" s="70"/>
      <c r="J811" s="70"/>
      <c r="K811" s="70"/>
      <c r="L811" s="21"/>
      <c r="M811" s="6"/>
    </row>
    <row r="812" spans="1:13" x14ac:dyDescent="0.25">
      <c r="A812" s="20"/>
      <c r="B812" s="21"/>
      <c r="C812" s="6"/>
      <c r="D812" s="6"/>
      <c r="E812" s="6"/>
      <c r="F812" s="6"/>
      <c r="G812" s="6"/>
      <c r="H812" s="6"/>
      <c r="I812" s="70"/>
      <c r="J812" s="70"/>
      <c r="K812" s="70"/>
      <c r="L812" s="21"/>
      <c r="M812" s="6"/>
    </row>
    <row r="813" spans="1:13" x14ac:dyDescent="0.25">
      <c r="A813" s="20"/>
      <c r="B813" s="21"/>
      <c r="C813" s="6"/>
      <c r="D813" s="6"/>
      <c r="E813" s="6"/>
      <c r="F813" s="6"/>
      <c r="G813" s="6"/>
      <c r="H813" s="6"/>
      <c r="I813" s="70"/>
      <c r="J813" s="70"/>
      <c r="K813" s="70"/>
      <c r="L813" s="21"/>
      <c r="M813" s="6"/>
    </row>
    <row r="814" spans="1:13" x14ac:dyDescent="0.25">
      <c r="A814" s="20"/>
      <c r="B814" s="21"/>
      <c r="C814" s="6"/>
      <c r="D814" s="6"/>
      <c r="E814" s="6"/>
      <c r="F814" s="6"/>
      <c r="G814" s="6"/>
      <c r="H814" s="6"/>
      <c r="I814" s="70"/>
      <c r="J814" s="70"/>
      <c r="K814" s="70"/>
      <c r="L814" s="21"/>
      <c r="M814" s="6"/>
    </row>
    <row r="815" spans="1:13" x14ac:dyDescent="0.25">
      <c r="A815" s="20"/>
      <c r="B815" s="21"/>
      <c r="C815" s="6"/>
      <c r="D815" s="6"/>
      <c r="E815" s="6"/>
      <c r="F815" s="6"/>
      <c r="G815" s="6"/>
      <c r="H815" s="6"/>
      <c r="I815" s="70"/>
      <c r="J815" s="70"/>
      <c r="K815" s="70"/>
      <c r="L815" s="21"/>
      <c r="M815" s="6"/>
    </row>
    <row r="816" spans="1:13" x14ac:dyDescent="0.25">
      <c r="A816" s="20"/>
      <c r="B816" s="21"/>
      <c r="C816" s="6"/>
      <c r="D816" s="6"/>
      <c r="E816" s="6"/>
      <c r="F816" s="6"/>
      <c r="G816" s="6"/>
      <c r="H816" s="6"/>
      <c r="I816" s="70"/>
      <c r="J816" s="70"/>
      <c r="K816" s="70"/>
      <c r="L816" s="21"/>
      <c r="M816" s="6"/>
    </row>
    <row r="817" spans="1:13" x14ac:dyDescent="0.25">
      <c r="A817" s="20"/>
      <c r="B817" s="21"/>
      <c r="C817" s="6"/>
      <c r="D817" s="6"/>
      <c r="E817" s="6"/>
      <c r="F817" s="6"/>
      <c r="G817" s="6"/>
      <c r="H817" s="6"/>
      <c r="I817" s="70"/>
      <c r="J817" s="70"/>
      <c r="K817" s="70"/>
      <c r="L817" s="21"/>
      <c r="M817" s="6"/>
    </row>
    <row r="818" spans="1:13" x14ac:dyDescent="0.25">
      <c r="A818" s="20"/>
      <c r="B818" s="21"/>
      <c r="C818" s="6"/>
      <c r="D818" s="6"/>
      <c r="E818" s="6"/>
      <c r="F818" s="6"/>
      <c r="G818" s="6"/>
      <c r="H818" s="6"/>
      <c r="I818" s="70"/>
      <c r="J818" s="70"/>
      <c r="K818" s="70"/>
      <c r="L818" s="21"/>
      <c r="M818" s="6"/>
    </row>
    <row r="819" spans="1:13" x14ac:dyDescent="0.25">
      <c r="A819" s="20"/>
      <c r="B819" s="21"/>
      <c r="C819" s="6"/>
      <c r="D819" s="6"/>
      <c r="E819" s="6"/>
      <c r="F819" s="6"/>
      <c r="G819" s="6"/>
      <c r="H819" s="6"/>
      <c r="I819" s="70"/>
      <c r="J819" s="70"/>
      <c r="K819" s="70"/>
      <c r="L819" s="21"/>
      <c r="M819" s="6"/>
    </row>
    <row r="820" spans="1:13" x14ac:dyDescent="0.25">
      <c r="A820" s="20"/>
      <c r="B820" s="21"/>
      <c r="C820" s="6"/>
      <c r="D820" s="6"/>
      <c r="E820" s="6"/>
      <c r="F820" s="6"/>
      <c r="G820" s="6"/>
      <c r="H820" s="6"/>
      <c r="I820" s="70"/>
      <c r="J820" s="70"/>
      <c r="K820" s="70"/>
      <c r="L820" s="21"/>
      <c r="M820" s="6"/>
    </row>
    <row r="821" spans="1:13" x14ac:dyDescent="0.25">
      <c r="A821" s="20"/>
      <c r="B821" s="21"/>
      <c r="C821" s="6"/>
      <c r="D821" s="6"/>
      <c r="E821" s="6"/>
      <c r="F821" s="6"/>
      <c r="G821" s="6"/>
      <c r="H821" s="6"/>
      <c r="I821" s="70"/>
      <c r="J821" s="70"/>
      <c r="K821" s="70"/>
      <c r="L821" s="21"/>
      <c r="M821" s="6"/>
    </row>
    <row r="822" spans="1:13" x14ac:dyDescent="0.25">
      <c r="A822" s="20"/>
      <c r="B822" s="21"/>
      <c r="C822" s="6"/>
      <c r="D822" s="6"/>
      <c r="E822" s="6"/>
      <c r="F822" s="6"/>
      <c r="G822" s="6"/>
      <c r="H822" s="6"/>
      <c r="I822" s="70"/>
      <c r="J822" s="70"/>
      <c r="K822" s="70"/>
      <c r="L822" s="21"/>
      <c r="M822" s="6"/>
    </row>
    <row r="823" spans="1:13" x14ac:dyDescent="0.25">
      <c r="A823" s="20"/>
      <c r="B823" s="21"/>
      <c r="C823" s="6"/>
      <c r="D823" s="6"/>
      <c r="E823" s="6"/>
      <c r="F823" s="6"/>
      <c r="G823" s="6"/>
      <c r="H823" s="6"/>
      <c r="I823" s="70"/>
      <c r="J823" s="70"/>
      <c r="K823" s="70"/>
      <c r="L823" s="21"/>
      <c r="M823" s="6"/>
    </row>
    <row r="824" spans="1:13" x14ac:dyDescent="0.25">
      <c r="A824" s="20"/>
      <c r="B824" s="21"/>
      <c r="C824" s="6"/>
      <c r="D824" s="6"/>
      <c r="E824" s="6"/>
      <c r="F824" s="6"/>
      <c r="G824" s="6"/>
      <c r="H824" s="6"/>
      <c r="I824" s="70"/>
      <c r="J824" s="70"/>
      <c r="K824" s="70"/>
      <c r="L824" s="21"/>
      <c r="M824" s="6"/>
    </row>
    <row r="825" spans="1:13" x14ac:dyDescent="0.25">
      <c r="A825" s="20"/>
      <c r="B825" s="21"/>
      <c r="C825" s="6"/>
      <c r="D825" s="6"/>
      <c r="E825" s="6"/>
      <c r="F825" s="6"/>
      <c r="G825" s="6"/>
      <c r="H825" s="6"/>
      <c r="I825" s="70"/>
      <c r="J825" s="70"/>
      <c r="K825" s="70"/>
      <c r="L825" s="21"/>
      <c r="M825" s="6"/>
    </row>
    <row r="826" spans="1:13" x14ac:dyDescent="0.25">
      <c r="A826" s="20"/>
      <c r="B826" s="21"/>
      <c r="C826" s="6"/>
      <c r="D826" s="6"/>
      <c r="E826" s="6"/>
      <c r="F826" s="6"/>
      <c r="G826" s="6"/>
      <c r="H826" s="6"/>
      <c r="I826" s="70"/>
      <c r="J826" s="70"/>
      <c r="K826" s="70"/>
      <c r="L826" s="21"/>
      <c r="M826" s="6"/>
    </row>
    <row r="827" spans="1:13" x14ac:dyDescent="0.25">
      <c r="A827" s="20"/>
      <c r="B827" s="21"/>
      <c r="C827" s="6"/>
      <c r="D827" s="6"/>
      <c r="E827" s="6"/>
      <c r="F827" s="6"/>
      <c r="G827" s="6"/>
      <c r="H827" s="6"/>
      <c r="I827" s="70"/>
      <c r="J827" s="70"/>
      <c r="K827" s="70"/>
      <c r="L827" s="21"/>
      <c r="M827" s="6"/>
    </row>
    <row r="828" spans="1:13" x14ac:dyDescent="0.25">
      <c r="A828" s="20"/>
      <c r="B828" s="21"/>
      <c r="C828" s="6"/>
      <c r="D828" s="6"/>
      <c r="E828" s="6"/>
      <c r="F828" s="6"/>
      <c r="G828" s="6"/>
      <c r="H828" s="6"/>
      <c r="I828" s="70"/>
      <c r="J828" s="70"/>
      <c r="K828" s="70"/>
      <c r="L828" s="21"/>
      <c r="M828" s="6"/>
    </row>
    <row r="829" spans="1:13" x14ac:dyDescent="0.25">
      <c r="A829" s="20"/>
      <c r="B829" s="21"/>
      <c r="C829" s="6"/>
      <c r="D829" s="6"/>
      <c r="E829" s="6"/>
      <c r="F829" s="6"/>
      <c r="G829" s="6"/>
      <c r="H829" s="6"/>
      <c r="I829" s="70"/>
      <c r="J829" s="70"/>
      <c r="K829" s="70"/>
      <c r="L829" s="21"/>
      <c r="M829" s="6"/>
    </row>
    <row r="830" spans="1:13" x14ac:dyDescent="0.25">
      <c r="A830" s="20"/>
      <c r="B830" s="21"/>
      <c r="C830" s="6"/>
      <c r="D830" s="6"/>
      <c r="E830" s="6"/>
      <c r="F830" s="6"/>
      <c r="G830" s="6"/>
      <c r="H830" s="6"/>
      <c r="I830" s="70"/>
      <c r="J830" s="70"/>
      <c r="K830" s="70"/>
      <c r="L830" s="21"/>
      <c r="M830" s="6"/>
    </row>
    <row r="831" spans="1:13" x14ac:dyDescent="0.25">
      <c r="A831" s="20"/>
      <c r="B831" s="21"/>
      <c r="C831" s="6"/>
      <c r="D831" s="6"/>
      <c r="E831" s="6"/>
      <c r="F831" s="6"/>
      <c r="G831" s="6"/>
      <c r="H831" s="6"/>
      <c r="I831" s="70"/>
      <c r="J831" s="70"/>
      <c r="K831" s="70"/>
      <c r="L831" s="21"/>
      <c r="M831" s="6"/>
    </row>
    <row r="832" spans="1:13" x14ac:dyDescent="0.25">
      <c r="A832" s="20"/>
      <c r="B832" s="21"/>
      <c r="C832" s="6"/>
      <c r="D832" s="6"/>
      <c r="E832" s="6"/>
      <c r="F832" s="6"/>
      <c r="G832" s="6"/>
      <c r="H832" s="6"/>
      <c r="I832" s="70"/>
      <c r="J832" s="70"/>
      <c r="K832" s="70"/>
      <c r="L832" s="21"/>
      <c r="M832" s="6"/>
    </row>
    <row r="833" spans="1:13" x14ac:dyDescent="0.25">
      <c r="A833" s="20"/>
      <c r="B833" s="21"/>
      <c r="C833" s="6"/>
      <c r="D833" s="6"/>
      <c r="E833" s="6"/>
      <c r="F833" s="6"/>
      <c r="G833" s="6"/>
      <c r="H833" s="6"/>
      <c r="I833" s="70"/>
      <c r="J833" s="70"/>
      <c r="K833" s="70"/>
      <c r="L833" s="21"/>
      <c r="M833" s="6"/>
    </row>
    <row r="834" spans="1:13" x14ac:dyDescent="0.25">
      <c r="A834" s="20"/>
      <c r="B834" s="21"/>
      <c r="C834" s="6"/>
      <c r="D834" s="6"/>
      <c r="E834" s="6"/>
      <c r="F834" s="6"/>
      <c r="G834" s="6"/>
      <c r="H834" s="6"/>
      <c r="I834" s="70"/>
      <c r="J834" s="70"/>
      <c r="K834" s="70"/>
      <c r="L834" s="21"/>
      <c r="M834" s="6"/>
    </row>
    <row r="835" spans="1:13" x14ac:dyDescent="0.25">
      <c r="A835" s="20"/>
      <c r="B835" s="21"/>
      <c r="C835" s="6"/>
      <c r="D835" s="6"/>
      <c r="E835" s="6"/>
      <c r="F835" s="6"/>
      <c r="G835" s="6"/>
      <c r="H835" s="6"/>
      <c r="I835" s="70"/>
      <c r="J835" s="70"/>
      <c r="K835" s="70"/>
      <c r="L835" s="21"/>
      <c r="M835" s="6"/>
    </row>
    <row r="836" spans="1:13" x14ac:dyDescent="0.25">
      <c r="A836" s="20"/>
      <c r="B836" s="21"/>
      <c r="C836" s="6"/>
      <c r="D836" s="6"/>
      <c r="E836" s="6"/>
      <c r="F836" s="6"/>
      <c r="G836" s="6"/>
      <c r="H836" s="6"/>
      <c r="I836" s="70"/>
      <c r="J836" s="70"/>
      <c r="K836" s="70"/>
      <c r="L836" s="21"/>
      <c r="M836" s="6"/>
    </row>
    <row r="837" spans="1:13" x14ac:dyDescent="0.25">
      <c r="A837" s="20"/>
      <c r="B837" s="21"/>
      <c r="C837" s="6"/>
      <c r="D837" s="6"/>
      <c r="E837" s="6"/>
      <c r="F837" s="6"/>
      <c r="G837" s="6"/>
      <c r="H837" s="6"/>
      <c r="I837" s="70"/>
      <c r="J837" s="70"/>
      <c r="K837" s="70"/>
      <c r="L837" s="21"/>
      <c r="M837" s="6"/>
    </row>
    <row r="838" spans="1:13" x14ac:dyDescent="0.25">
      <c r="A838" s="20"/>
      <c r="B838" s="21"/>
      <c r="C838" s="6"/>
      <c r="D838" s="6"/>
      <c r="E838" s="6"/>
      <c r="F838" s="6"/>
      <c r="G838" s="6"/>
      <c r="H838" s="6"/>
      <c r="I838" s="70"/>
      <c r="J838" s="70"/>
      <c r="K838" s="70"/>
      <c r="L838" s="21"/>
      <c r="M838" s="6"/>
    </row>
    <row r="839" spans="1:13" x14ac:dyDescent="0.25">
      <c r="A839" s="20"/>
      <c r="B839" s="21"/>
      <c r="C839" s="6"/>
      <c r="D839" s="6"/>
      <c r="E839" s="6"/>
      <c r="F839" s="6"/>
      <c r="G839" s="6"/>
      <c r="H839" s="6"/>
      <c r="I839" s="70"/>
      <c r="J839" s="70"/>
      <c r="K839" s="70"/>
      <c r="L839" s="21"/>
      <c r="M839" s="6"/>
    </row>
    <row r="840" spans="1:13" x14ac:dyDescent="0.25">
      <c r="A840" s="20"/>
      <c r="B840" s="21"/>
      <c r="C840" s="6"/>
      <c r="D840" s="6"/>
      <c r="E840" s="6"/>
      <c r="F840" s="6"/>
      <c r="G840" s="6"/>
      <c r="H840" s="6"/>
      <c r="I840" s="70"/>
      <c r="J840" s="70"/>
      <c r="K840" s="70"/>
      <c r="L840" s="21"/>
      <c r="M840" s="6"/>
    </row>
    <row r="841" spans="1:13" x14ac:dyDescent="0.25">
      <c r="A841" s="20"/>
      <c r="B841" s="21"/>
      <c r="C841" s="6"/>
      <c r="D841" s="6"/>
      <c r="E841" s="6"/>
      <c r="F841" s="6"/>
      <c r="G841" s="6"/>
      <c r="H841" s="6"/>
      <c r="I841" s="70"/>
      <c r="J841" s="70"/>
      <c r="K841" s="70"/>
      <c r="L841" s="21"/>
      <c r="M841" s="6"/>
    </row>
    <row r="842" spans="1:13" x14ac:dyDescent="0.25">
      <c r="A842" s="20"/>
      <c r="B842" s="21"/>
      <c r="C842" s="6"/>
      <c r="D842" s="6"/>
      <c r="E842" s="6"/>
      <c r="F842" s="6"/>
      <c r="G842" s="6"/>
      <c r="H842" s="6"/>
      <c r="I842" s="70"/>
      <c r="J842" s="70"/>
      <c r="K842" s="70"/>
      <c r="L842" s="21"/>
      <c r="M842" s="6"/>
    </row>
    <row r="843" spans="1:13" x14ac:dyDescent="0.25">
      <c r="A843" s="20"/>
      <c r="B843" s="21"/>
      <c r="C843" s="6"/>
      <c r="D843" s="6"/>
      <c r="E843" s="6"/>
      <c r="F843" s="6"/>
      <c r="G843" s="6"/>
      <c r="H843" s="6"/>
      <c r="I843" s="70"/>
      <c r="J843" s="70"/>
      <c r="K843" s="70"/>
      <c r="L843" s="21"/>
      <c r="M843" s="6"/>
    </row>
    <row r="844" spans="1:13" x14ac:dyDescent="0.25">
      <c r="A844" s="20"/>
      <c r="B844" s="21"/>
      <c r="C844" s="6"/>
      <c r="D844" s="6"/>
      <c r="E844" s="6"/>
      <c r="F844" s="6"/>
      <c r="G844" s="6"/>
      <c r="H844" s="6"/>
      <c r="I844" s="70"/>
      <c r="J844" s="70"/>
      <c r="K844" s="70"/>
      <c r="L844" s="21"/>
      <c r="M844" s="6"/>
    </row>
    <row r="845" spans="1:13" x14ac:dyDescent="0.25">
      <c r="A845" s="20"/>
      <c r="B845" s="21"/>
      <c r="C845" s="6"/>
      <c r="D845" s="6"/>
      <c r="E845" s="6"/>
      <c r="F845" s="6"/>
      <c r="G845" s="6"/>
      <c r="H845" s="6"/>
      <c r="I845" s="70"/>
      <c r="J845" s="70"/>
      <c r="K845" s="70"/>
      <c r="L845" s="21"/>
      <c r="M845" s="6"/>
    </row>
    <row r="846" spans="1:13" x14ac:dyDescent="0.25">
      <c r="A846" s="20"/>
      <c r="B846" s="21"/>
      <c r="C846" s="6"/>
      <c r="D846" s="6"/>
      <c r="E846" s="6"/>
      <c r="F846" s="6"/>
      <c r="G846" s="6"/>
      <c r="H846" s="6"/>
      <c r="I846" s="70"/>
      <c r="J846" s="70"/>
      <c r="K846" s="70"/>
      <c r="L846" s="21"/>
      <c r="M846" s="6"/>
    </row>
    <row r="847" spans="1:13" x14ac:dyDescent="0.25">
      <c r="A847" s="20"/>
      <c r="B847" s="21"/>
      <c r="C847" s="6"/>
      <c r="D847" s="6"/>
      <c r="E847" s="6"/>
      <c r="F847" s="6"/>
      <c r="G847" s="6"/>
      <c r="H847" s="6"/>
      <c r="I847" s="70"/>
      <c r="J847" s="70"/>
      <c r="K847" s="70"/>
      <c r="L847" s="21"/>
      <c r="M847" s="6"/>
    </row>
    <row r="848" spans="1:13" x14ac:dyDescent="0.25">
      <c r="A848" s="20"/>
      <c r="B848" s="21"/>
      <c r="C848" s="6"/>
      <c r="D848" s="6"/>
      <c r="E848" s="6"/>
      <c r="F848" s="6"/>
      <c r="G848" s="6"/>
      <c r="H848" s="6"/>
      <c r="I848" s="70"/>
      <c r="J848" s="70"/>
      <c r="K848" s="70"/>
      <c r="L848" s="21"/>
      <c r="M848" s="6"/>
    </row>
    <row r="849" spans="1:13" x14ac:dyDescent="0.25">
      <c r="A849" s="20"/>
      <c r="B849" s="21"/>
      <c r="C849" s="6"/>
      <c r="D849" s="6"/>
      <c r="E849" s="6"/>
      <c r="F849" s="6"/>
      <c r="G849" s="6"/>
      <c r="H849" s="6"/>
      <c r="I849" s="70"/>
      <c r="J849" s="70"/>
      <c r="K849" s="70"/>
      <c r="L849" s="21"/>
      <c r="M849" s="6"/>
    </row>
    <row r="850" spans="1:13" x14ac:dyDescent="0.25">
      <c r="A850" s="20"/>
      <c r="B850" s="21"/>
      <c r="C850" s="6"/>
      <c r="D850" s="6"/>
      <c r="E850" s="6"/>
      <c r="F850" s="6"/>
      <c r="G850" s="6"/>
      <c r="H850" s="6"/>
      <c r="I850" s="70"/>
      <c r="J850" s="70"/>
      <c r="K850" s="70"/>
      <c r="L850" s="21"/>
      <c r="M850" s="6"/>
    </row>
    <row r="851" spans="1:13" x14ac:dyDescent="0.25">
      <c r="A851" s="20"/>
      <c r="B851" s="21"/>
      <c r="C851" s="6"/>
      <c r="D851" s="6"/>
      <c r="E851" s="6"/>
      <c r="F851" s="6"/>
      <c r="G851" s="6"/>
      <c r="H851" s="6"/>
      <c r="I851" s="70"/>
      <c r="J851" s="70"/>
      <c r="K851" s="70"/>
      <c r="L851" s="21"/>
      <c r="M851" s="6"/>
    </row>
    <row r="852" spans="1:13" x14ac:dyDescent="0.25">
      <c r="M852" s="6"/>
    </row>
  </sheetData>
  <mergeCells count="16">
    <mergeCell ref="CO1:CO14"/>
    <mergeCell ref="CY1:CY14"/>
    <mergeCell ref="DI1:DI14"/>
    <mergeCell ref="B1:B14"/>
    <mergeCell ref="L1:L14"/>
    <mergeCell ref="W1:W14"/>
    <mergeCell ref="AG1:AG14"/>
    <mergeCell ref="AQ1:AQ14"/>
    <mergeCell ref="BA1:BA14"/>
    <mergeCell ref="B41:B46"/>
    <mergeCell ref="L41:L46"/>
    <mergeCell ref="BK1:BK14"/>
    <mergeCell ref="BU1:BU14"/>
    <mergeCell ref="CE1:CE14"/>
    <mergeCell ref="V1:V30"/>
    <mergeCell ref="V34:V63"/>
  </mergeCells>
  <pageMargins left="0.7" right="0.7" top="0.75" bottom="0.75" header="0.3" footer="0.3"/>
  <pageSetup paperSize="9" orientation="landscape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D2" sqref="D2"/>
    </sheetView>
  </sheetViews>
  <sheetFormatPr defaultRowHeight="15" x14ac:dyDescent="0.25"/>
  <cols>
    <col min="1" max="1" width="9.140625" style="24"/>
    <col min="13" max="13" width="9.140625" style="56"/>
  </cols>
  <sheetData>
    <row r="1" spans="1:27" x14ac:dyDescent="0.25">
      <c r="A1" s="55" t="s">
        <v>220</v>
      </c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 s="56">
        <v>2012</v>
      </c>
      <c r="N1">
        <v>2013</v>
      </c>
      <c r="O1" t="s">
        <v>221</v>
      </c>
      <c r="P1">
        <v>2001</v>
      </c>
      <c r="Q1">
        <v>2002</v>
      </c>
      <c r="R1">
        <v>2003</v>
      </c>
      <c r="S1">
        <v>2004</v>
      </c>
      <c r="T1">
        <v>2005</v>
      </c>
      <c r="U1">
        <v>2006</v>
      </c>
      <c r="V1">
        <v>2007</v>
      </c>
      <c r="W1">
        <v>2008</v>
      </c>
      <c r="X1">
        <v>2009</v>
      </c>
      <c r="Y1">
        <v>2010</v>
      </c>
      <c r="Z1">
        <v>2011</v>
      </c>
      <c r="AA1">
        <v>2012</v>
      </c>
    </row>
    <row r="2" spans="1:27" x14ac:dyDescent="0.25">
      <c r="A2" s="55">
        <v>1</v>
      </c>
      <c r="B2">
        <f>'ZNDVI data (MODIS 2000-2013)'!CG2</f>
        <v>-0.50765700000000002</v>
      </c>
      <c r="C2">
        <f>'ZNDVI data (MODIS 2000-2013)'!CG15</f>
        <v>0.30499900000000002</v>
      </c>
      <c r="D2">
        <f>'ZNDVI data (MODIS 2000-2013)'!CG28</f>
        <v>-1.472E-2</v>
      </c>
      <c r="E2">
        <f>'ZNDVI data (MODIS 2000-2013)'!CG41</f>
        <v>-0.110163</v>
      </c>
      <c r="F2">
        <f>'ZNDVI data (MODIS 2000-2013)'!CG54</f>
        <v>0.30685499999999999</v>
      </c>
      <c r="G2">
        <f>'ZNDVI data (MODIS 2000-2013)'!CG67</f>
        <v>0.18521399999999999</v>
      </c>
      <c r="H2">
        <f>'ZNDVI data (MODIS 2000-2013)'!CG80</f>
        <v>-3.9774999999999998E-2</v>
      </c>
      <c r="I2">
        <f>'ZNDVI data (MODIS 2000-2013)'!CG93</f>
        <v>-0.767787</v>
      </c>
      <c r="J2">
        <f>'ZNDVI data (MODIS 2000-2013)'!CG106</f>
        <v>-0.544848</v>
      </c>
      <c r="K2">
        <f>'ZNDVI data (MODIS 2000-2013)'!CG119</f>
        <v>2.2420439999999999</v>
      </c>
      <c r="L2">
        <f>'ZNDVI data (MODIS 2000-2013)'!CG132</f>
        <v>-0.19968900000000001</v>
      </c>
      <c r="M2" s="56">
        <f>'ZNDVI data (MODIS 2000-2013)'!CG145</f>
        <v>-0.20667199999999999</v>
      </c>
      <c r="N2">
        <f>'ZNDVI data (MODIS 2000-2013)'!CG158</f>
        <v>-0.52041099999999996</v>
      </c>
      <c r="O2" s="55">
        <v>1</v>
      </c>
      <c r="P2" s="56">
        <f>'ZNDVI data (MODIS 2000-2013)'!CT2</f>
        <v>-0.41166799999999998</v>
      </c>
      <c r="Q2" s="56">
        <f>'ZNDVI data (MODIS 2000-2013)'!CT12</f>
        <v>7.4732000000000007E-2</v>
      </c>
      <c r="R2" s="56">
        <f>'ZNDVI data (MODIS 2000-2013)'!CT22</f>
        <v>0.41167900000000002</v>
      </c>
      <c r="S2" s="56">
        <f>'ZNDVI data (MODIS 2000-2013)'!CT32</f>
        <v>9.8599000000000006E-2</v>
      </c>
      <c r="T2" s="56">
        <f>'ZNDVI data (MODIS 2000-2013)'!CT42</f>
        <v>-0.67397200000000002</v>
      </c>
      <c r="U2" s="56">
        <f>'ZNDVI data (MODIS 2000-2013)'!CT52</f>
        <v>0.22711500000000001</v>
      </c>
      <c r="V2" s="56">
        <f>'ZNDVI data (MODIS 2000-2013)'!CT62</f>
        <v>0.70359300000000002</v>
      </c>
      <c r="W2" s="56">
        <f>'ZNDVI data (MODIS 2000-2013)'!CT72</f>
        <v>-0.52649400000000002</v>
      </c>
      <c r="X2" s="56">
        <f>'ZNDVI data (MODIS 2000-2013)'!CT82</f>
        <v>-0.73874700000000004</v>
      </c>
      <c r="Y2" s="56">
        <f>'ZNDVI data (MODIS 2000-2013)'!CT92</f>
        <v>3.222E-3</v>
      </c>
      <c r="Z2" s="56">
        <f>'ZNDVI data (MODIS 2000-2013)'!CT102</f>
        <v>-0.171018</v>
      </c>
      <c r="AA2">
        <f>'ZNDVI data (MODIS 2000-2013)'!CT112</f>
        <v>0.58401199999999998</v>
      </c>
    </row>
    <row r="3" spans="1:27" x14ac:dyDescent="0.25">
      <c r="A3" s="55">
        <v>2</v>
      </c>
      <c r="B3">
        <f>'ZNDVI data (MODIS 2000-2013)'!CG3</f>
        <v>-0.83319500000000002</v>
      </c>
      <c r="C3">
        <f>'ZNDVI data (MODIS 2000-2013)'!CG16</f>
        <v>0.60504400000000003</v>
      </c>
      <c r="D3">
        <f>'ZNDVI data (MODIS 2000-2013)'!CG29</f>
        <v>0.30113699999999999</v>
      </c>
      <c r="E3">
        <f>'ZNDVI data (MODIS 2000-2013)'!CG42</f>
        <v>-0.609294</v>
      </c>
      <c r="F3">
        <f>'ZNDVI data (MODIS 2000-2013)'!CG55</f>
        <v>0.54308500000000004</v>
      </c>
      <c r="G3">
        <f>'ZNDVI data (MODIS 2000-2013)'!CG68</f>
        <v>0.32253299999999996</v>
      </c>
      <c r="H3">
        <f>'ZNDVI data (MODIS 2000-2013)'!CG81</f>
        <v>0.383905</v>
      </c>
      <c r="I3">
        <f>'ZNDVI data (MODIS 2000-2013)'!CG94</f>
        <v>-1.3025980000000001</v>
      </c>
      <c r="J3">
        <f>'ZNDVI data (MODIS 2000-2013)'!CG107</f>
        <v>-1.131912</v>
      </c>
      <c r="K3">
        <f>'ZNDVI data (MODIS 2000-2013)'!CG120</f>
        <v>3.6749309999999999</v>
      </c>
      <c r="L3">
        <f>'ZNDVI data (MODIS 2000-2013)'!CG133</f>
        <v>-0.95323500000000005</v>
      </c>
      <c r="M3" s="56">
        <f>'ZNDVI data (MODIS 2000-2013)'!CG146</f>
        <v>-0.82603899999999997</v>
      </c>
      <c r="N3" s="56">
        <f>'ZNDVI data (MODIS 2000-2013)'!CG159</f>
        <v>1.1336930000000001</v>
      </c>
      <c r="O3" s="55">
        <v>2</v>
      </c>
      <c r="P3">
        <f>'ZNDVI data (MODIS 2000-2013)'!CT3</f>
        <v>-1.166266</v>
      </c>
      <c r="Q3">
        <f>'ZNDVI data (MODIS 2000-2013)'!CT13</f>
        <v>0.24262100000000003</v>
      </c>
      <c r="R3">
        <f>'ZNDVI data (MODIS 2000-2013)'!CT23</f>
        <v>0.344615</v>
      </c>
      <c r="S3">
        <f>'ZNDVI data (MODIS 2000-2013)'!CT33</f>
        <v>0.72004699999999999</v>
      </c>
      <c r="T3">
        <f>'ZNDVI data (MODIS 2000-2013)'!CT43</f>
        <v>-1.3959570000000001</v>
      </c>
      <c r="U3">
        <f>'ZNDVI data (MODIS 2000-2013)'!CT53</f>
        <v>0.40892300000000004</v>
      </c>
      <c r="V3">
        <f>'ZNDVI data (MODIS 2000-2013)'!CT63</f>
        <v>1.0318000000000001</v>
      </c>
      <c r="W3">
        <f>'ZNDVI data (MODIS 2000-2013)'!CT73</f>
        <v>0.236147</v>
      </c>
      <c r="X3">
        <f>'ZNDVI data (MODIS 2000-2013)'!CT83</f>
        <v>-0.94833200000000006</v>
      </c>
      <c r="Y3">
        <f>'ZNDVI data (MODIS 2000-2013)'!CT93</f>
        <v>-0.16445799999999999</v>
      </c>
      <c r="Z3" s="56">
        <f>'ZNDVI data (MODIS 2000-2013)'!CT103</f>
        <v>0.47450800000000004</v>
      </c>
      <c r="AA3" s="56">
        <f>'ZNDVI data (MODIS 2000-2013)'!CT113</f>
        <v>1.096716</v>
      </c>
    </row>
    <row r="4" spans="1:27" x14ac:dyDescent="0.25">
      <c r="A4" s="55">
        <v>3</v>
      </c>
      <c r="B4">
        <f>'ZNDVI data (MODIS 2000-2013)'!CG4</f>
        <v>-0.14002999999999999</v>
      </c>
      <c r="C4">
        <f>'ZNDVI data (MODIS 2000-2013)'!CG17</f>
        <v>0.17887500000000001</v>
      </c>
      <c r="D4">
        <f>'ZNDVI data (MODIS 2000-2013)'!CG30</f>
        <v>0.13389699999999999</v>
      </c>
      <c r="E4">
        <f>'ZNDVI data (MODIS 2000-2013)'!CG43</f>
        <v>-0.11088700000000001</v>
      </c>
      <c r="F4">
        <f>'ZNDVI data (MODIS 2000-2013)'!CG56</f>
        <v>-0.36022499999999991</v>
      </c>
      <c r="G4">
        <f>'ZNDVI data (MODIS 2000-2013)'!CG69</f>
        <v>1.043148</v>
      </c>
      <c r="H4">
        <f>'ZNDVI data (MODIS 2000-2013)'!CG82</f>
        <v>1.644000000000001E-2</v>
      </c>
      <c r="I4">
        <f>'ZNDVI data (MODIS 2000-2013)'!CG95</f>
        <v>-1.4674590000000001</v>
      </c>
      <c r="J4">
        <f>'ZNDVI data (MODIS 2000-2013)'!CG108</f>
        <v>-1.0534680000000001</v>
      </c>
      <c r="K4">
        <f>'ZNDVI data (MODIS 2000-2013)'!CG121</f>
        <v>4.3748589999999998</v>
      </c>
      <c r="L4">
        <f>'ZNDVI data (MODIS 2000-2013)'!CG134</f>
        <v>-2.1577090000000001</v>
      </c>
      <c r="M4" s="56">
        <f>'ZNDVI data (MODIS 2000-2013)'!CG147</f>
        <v>-1.245458</v>
      </c>
      <c r="N4" s="56">
        <f>'ZNDVI data (MODIS 2000-2013)'!CG160</f>
        <v>2.3315890000000001</v>
      </c>
      <c r="O4" s="55">
        <v>3</v>
      </c>
      <c r="P4">
        <f>'ZNDVI data (MODIS 2000-2013)'!CT4</f>
        <v>-1.5665180000000001</v>
      </c>
      <c r="Q4">
        <f>'ZNDVI data (MODIS 2000-2013)'!CT14</f>
        <v>0.57967100000000005</v>
      </c>
      <c r="R4">
        <f>'ZNDVI data (MODIS 2000-2013)'!CT24</f>
        <v>-0.41853099999999999</v>
      </c>
      <c r="S4">
        <f>'ZNDVI data (MODIS 2000-2013)'!CT34</f>
        <v>3.2364999999999977E-2</v>
      </c>
      <c r="T4">
        <f>'ZNDVI data (MODIS 2000-2013)'!CT44</f>
        <v>-1.6418860000000002</v>
      </c>
      <c r="U4">
        <f>'ZNDVI data (MODIS 2000-2013)'!CT54</f>
        <v>1.0208120000000001</v>
      </c>
      <c r="V4">
        <f>'ZNDVI data (MODIS 2000-2013)'!CT64</f>
        <v>0.84623700000000002</v>
      </c>
      <c r="W4">
        <f>'ZNDVI data (MODIS 2000-2013)'!CT74</f>
        <v>1.1715949999999999</v>
      </c>
      <c r="X4">
        <f>'ZNDVI data (MODIS 2000-2013)'!CT84</f>
        <v>-1.1131040000000001</v>
      </c>
      <c r="Y4">
        <f>'ZNDVI data (MODIS 2000-2013)'!CT94</f>
        <v>-0.26589600000000002</v>
      </c>
      <c r="Z4" s="56">
        <f>'ZNDVI data (MODIS 2000-2013)'!CT104</f>
        <v>1.0204070000000001</v>
      </c>
      <c r="AA4" s="56">
        <f>'ZNDVI data (MODIS 2000-2013)'!CT114</f>
        <v>1.883864</v>
      </c>
    </row>
    <row r="5" spans="1:27" x14ac:dyDescent="0.25">
      <c r="A5" s="55">
        <v>4</v>
      </c>
      <c r="B5">
        <f>'ZNDVI data (MODIS 2000-2013)'!CG5</f>
        <v>0.14576600000000001</v>
      </c>
      <c r="C5">
        <f>'ZNDVI data (MODIS 2000-2013)'!CG18</f>
        <v>0.26610600000000001</v>
      </c>
      <c r="D5">
        <f>'ZNDVI data (MODIS 2000-2013)'!CG31</f>
        <v>0.49007600000000001</v>
      </c>
      <c r="E5">
        <f>'ZNDVI data (MODIS 2000-2013)'!CG44</f>
        <v>0.32805400000000001</v>
      </c>
      <c r="F5">
        <f>'ZNDVI data (MODIS 2000-2013)'!CG57</f>
        <v>-0.59147999999999989</v>
      </c>
      <c r="G5">
        <f>'ZNDVI data (MODIS 2000-2013)'!CG70</f>
        <v>1.2355049999999999</v>
      </c>
      <c r="H5">
        <f>'ZNDVI data (MODIS 2000-2013)'!CG83</f>
        <v>0.12558600000000003</v>
      </c>
      <c r="I5">
        <f>'ZNDVI data (MODIS 2000-2013)'!CG96</f>
        <v>-1.415934</v>
      </c>
      <c r="J5">
        <f>'ZNDVI data (MODIS 2000-2013)'!CG109</f>
        <v>-1.3555630000000001</v>
      </c>
      <c r="K5">
        <f>'ZNDVI data (MODIS 2000-2013)'!CG122</f>
        <v>4.9561719999999996</v>
      </c>
      <c r="L5">
        <f>'ZNDVI data (MODIS 2000-2013)'!CG135</f>
        <v>-3.1532930000000001</v>
      </c>
      <c r="M5" s="56">
        <f>'ZNDVI data (MODIS 2000-2013)'!CG148</f>
        <v>-0.96996899999999997</v>
      </c>
      <c r="N5" s="56">
        <f>'ZNDVI data (MODIS 2000-2013)'!CG161</f>
        <v>2.6046469999999999</v>
      </c>
      <c r="O5" s="55">
        <v>4</v>
      </c>
      <c r="P5">
        <f>'ZNDVI data (MODIS 2000-2013)'!CT5</f>
        <v>-1.8453210000000002</v>
      </c>
      <c r="Q5">
        <f>'ZNDVI data (MODIS 2000-2013)'!CT15</f>
        <v>0.25067500000000004</v>
      </c>
      <c r="R5">
        <f>'ZNDVI data (MODIS 2000-2013)'!CT25</f>
        <v>-1.10181</v>
      </c>
      <c r="S5">
        <f>'ZNDVI data (MODIS 2000-2013)'!CT35</f>
        <v>1.074862</v>
      </c>
      <c r="T5">
        <f>'ZNDVI data (MODIS 2000-2013)'!CT45</f>
        <v>-1.8829120000000001</v>
      </c>
      <c r="U5">
        <f>'ZNDVI data (MODIS 2000-2013)'!CT55</f>
        <v>2.212888</v>
      </c>
      <c r="V5">
        <f>'ZNDVI data (MODIS 2000-2013)'!CT65</f>
        <v>0.77181299999999997</v>
      </c>
      <c r="W5">
        <f>'ZNDVI data (MODIS 2000-2013)'!CT75</f>
        <v>1.5389809999999999</v>
      </c>
      <c r="X5">
        <f>'ZNDVI data (MODIS 2000-2013)'!CT85</f>
        <v>-1.7668380000000001</v>
      </c>
      <c r="Y5">
        <f>'ZNDVI data (MODIS 2000-2013)'!CT95</f>
        <v>-1.0355020000000001</v>
      </c>
      <c r="Z5" s="56">
        <f>'ZNDVI data (MODIS 2000-2013)'!CT105</f>
        <v>2.2155990000000001</v>
      </c>
      <c r="AA5" s="56">
        <f>'ZNDVI data (MODIS 2000-2013)'!CT115</f>
        <v>2.6336750000000002</v>
      </c>
    </row>
    <row r="6" spans="1:27" x14ac:dyDescent="0.25">
      <c r="A6" s="55">
        <v>5</v>
      </c>
      <c r="B6">
        <f>'ZNDVI data (MODIS 2000-2013)'!CG6</f>
        <v>0.25197800000000004</v>
      </c>
      <c r="C6">
        <f>'ZNDVI data (MODIS 2000-2013)'!CG19</f>
        <v>-0.113151</v>
      </c>
      <c r="D6">
        <f>'ZNDVI data (MODIS 2000-2013)'!CG32</f>
        <v>1.757568</v>
      </c>
      <c r="E6">
        <f>'ZNDVI data (MODIS 2000-2013)'!CG45</f>
        <v>0.49560500000000002</v>
      </c>
      <c r="F6">
        <f>'ZNDVI data (MODIS 2000-2013)'!CG58</f>
        <v>-0.46756599999999993</v>
      </c>
      <c r="G6">
        <f>'ZNDVI data (MODIS 2000-2013)'!CG71</f>
        <v>1.2426719999999998</v>
      </c>
      <c r="H6">
        <f>'ZNDVI data (MODIS 2000-2013)'!CG84</f>
        <v>0.22805400000000003</v>
      </c>
      <c r="I6">
        <f>'ZNDVI data (MODIS 2000-2013)'!CG97</f>
        <v>-2.0040909999999998</v>
      </c>
      <c r="J6">
        <f>'ZNDVI data (MODIS 2000-2013)'!CG110</f>
        <v>-1.4667790000000001</v>
      </c>
      <c r="K6">
        <f>'ZNDVI data (MODIS 2000-2013)'!CG123</f>
        <v>5.1538009999999996</v>
      </c>
      <c r="L6">
        <f>'ZNDVI data (MODIS 2000-2013)'!CG136</f>
        <v>-3.9013650000000002</v>
      </c>
      <c r="M6" s="56">
        <f>'ZNDVI data (MODIS 2000-2013)'!CG149</f>
        <v>-0.645899</v>
      </c>
      <c r="N6" s="56">
        <f>'ZNDVI data (MODIS 2000-2013)'!CG162</f>
        <v>2.5635219999999999</v>
      </c>
      <c r="O6" s="55">
        <v>5</v>
      </c>
      <c r="P6">
        <f>'ZNDVI data (MODIS 2000-2013)'!CT6</f>
        <v>-2.196034</v>
      </c>
      <c r="Q6">
        <f>'ZNDVI data (MODIS 2000-2013)'!CT16</f>
        <v>-0.33529499999999995</v>
      </c>
      <c r="R6">
        <f>'ZNDVI data (MODIS 2000-2013)'!CT26</f>
        <v>-0.78046700000000002</v>
      </c>
      <c r="S6">
        <f>'ZNDVI data (MODIS 2000-2013)'!CT36</f>
        <v>1.7104029999999999</v>
      </c>
      <c r="T6">
        <f>'ZNDVI data (MODIS 2000-2013)'!CT46</f>
        <v>-2.5078110000000002</v>
      </c>
      <c r="U6">
        <f>'ZNDVI data (MODIS 2000-2013)'!CT56</f>
        <v>3.546773</v>
      </c>
      <c r="V6">
        <f>'ZNDVI data (MODIS 2000-2013)'!CT66</f>
        <v>-0.15435399999999999</v>
      </c>
      <c r="W6">
        <f>'ZNDVI data (MODIS 2000-2013)'!CT76</f>
        <v>1.2023820000000001</v>
      </c>
      <c r="X6">
        <f>'ZNDVI data (MODIS 2000-2013)'!CT86</f>
        <v>-2.2682100000000003</v>
      </c>
      <c r="Y6">
        <f>'ZNDVI data (MODIS 2000-2013)'!CT96</f>
        <v>-1.8597620000000001</v>
      </c>
      <c r="Z6" s="56">
        <f>'ZNDVI data (MODIS 2000-2013)'!CT106</f>
        <v>3.6308680000000004</v>
      </c>
      <c r="AA6" s="56">
        <f>'ZNDVI data (MODIS 2000-2013)'!CT116</f>
        <v>2.891105</v>
      </c>
    </row>
    <row r="7" spans="1:27" x14ac:dyDescent="0.25">
      <c r="A7" s="55">
        <v>6</v>
      </c>
      <c r="B7">
        <f>'ZNDVI data (MODIS 2000-2013)'!CG7</f>
        <v>0.22948200000000005</v>
      </c>
      <c r="C7">
        <f>'ZNDVI data (MODIS 2000-2013)'!CG20</f>
        <v>-0.28452299999999997</v>
      </c>
      <c r="D7">
        <f>'ZNDVI data (MODIS 2000-2013)'!CG33</f>
        <v>3.0730019999999998</v>
      </c>
      <c r="E7">
        <f>'ZNDVI data (MODIS 2000-2013)'!CG46</f>
        <v>0.44236800000000004</v>
      </c>
      <c r="F7">
        <f>'ZNDVI data (MODIS 2000-2013)'!CG59</f>
        <v>1.0980000000000101E-2</v>
      </c>
      <c r="G7">
        <f>'ZNDVI data (MODIS 2000-2013)'!CG72</f>
        <v>0.89743999999999979</v>
      </c>
      <c r="H7">
        <f>'ZNDVI data (MODIS 2000-2013)'!CG85</f>
        <v>-4.4484999999999941E-2</v>
      </c>
      <c r="I7">
        <f>'ZNDVI data (MODIS 2000-2013)'!CG98</f>
        <v>-3.1438969999999999</v>
      </c>
      <c r="J7">
        <f>'ZNDVI data (MODIS 2000-2013)'!CG111</f>
        <v>-0.86785400000000001</v>
      </c>
      <c r="K7">
        <f>'ZNDVI data (MODIS 2000-2013)'!CG124</f>
        <v>5.4497139999999993</v>
      </c>
      <c r="L7">
        <f>'ZNDVI data (MODIS 2000-2013)'!CG137</f>
        <v>-4.5356750000000003</v>
      </c>
      <c r="M7" s="56">
        <f>'ZNDVI data (MODIS 2000-2013)'!CG150</f>
        <v>-0.62369300000000005</v>
      </c>
      <c r="N7" s="56">
        <f>'ZNDVI data (MODIS 2000-2013)'!CG163</f>
        <v>2.9469449999999999</v>
      </c>
      <c r="O7" s="55">
        <v>6</v>
      </c>
      <c r="P7">
        <f>'ZNDVI data (MODIS 2000-2013)'!CT7</f>
        <v>-2.7097449999999998</v>
      </c>
      <c r="Q7">
        <f>'ZNDVI data (MODIS 2000-2013)'!CT17</f>
        <v>0.5771710000000001</v>
      </c>
      <c r="R7">
        <f>'ZNDVI data (MODIS 2000-2013)'!CT27</f>
        <v>-0.43605700000000003</v>
      </c>
      <c r="S7">
        <f>'ZNDVI data (MODIS 2000-2013)'!CT37</f>
        <v>1.8161239999999998</v>
      </c>
      <c r="T7">
        <f>'ZNDVI data (MODIS 2000-2013)'!CT47</f>
        <v>-3.2876400000000001</v>
      </c>
      <c r="U7">
        <f>'ZNDVI data (MODIS 2000-2013)'!CT57</f>
        <v>4.6813640000000003</v>
      </c>
      <c r="V7">
        <f>'ZNDVI data (MODIS 2000-2013)'!CT67</f>
        <v>-1.127386</v>
      </c>
      <c r="W7">
        <f>'ZNDVI data (MODIS 2000-2013)'!CT77</f>
        <v>0.83550200000000008</v>
      </c>
      <c r="X7">
        <f>'ZNDVI data (MODIS 2000-2013)'!CT87</f>
        <v>-2.5751410000000003</v>
      </c>
      <c r="Y7">
        <f>'ZNDVI data (MODIS 2000-2013)'!CT97</f>
        <v>-2.756726</v>
      </c>
      <c r="Z7" s="56">
        <f>'ZNDVI data (MODIS 2000-2013)'!CT107</f>
        <v>5.3619050000000001</v>
      </c>
      <c r="AA7" s="56">
        <f>'ZNDVI data (MODIS 2000-2013)'!CT117</f>
        <v>3.1353960000000001</v>
      </c>
    </row>
    <row r="8" spans="1:27" x14ac:dyDescent="0.25">
      <c r="A8" s="55">
        <v>7</v>
      </c>
      <c r="B8">
        <f>'ZNDVI data (MODIS 2000-2013)'!CG8</f>
        <v>0.70778400000000008</v>
      </c>
      <c r="C8">
        <f>'ZNDVI data (MODIS 2000-2013)'!CG21</f>
        <v>-0.22797299999999998</v>
      </c>
      <c r="D8">
        <f>'ZNDVI data (MODIS 2000-2013)'!CG34</f>
        <v>4.47532</v>
      </c>
      <c r="E8">
        <f>'ZNDVI data (MODIS 2000-2013)'!CG47</f>
        <v>-0.13919199999999993</v>
      </c>
      <c r="F8">
        <f>'ZNDVI data (MODIS 2000-2013)'!CG60</f>
        <v>0.53991800000000012</v>
      </c>
      <c r="G8">
        <f>'ZNDVI data (MODIS 2000-2013)'!CG73</f>
        <v>1.3321529999999999</v>
      </c>
      <c r="H8">
        <f>'ZNDVI data (MODIS 2000-2013)'!CG86</f>
        <v>0.43506500000000004</v>
      </c>
      <c r="I8">
        <f>'ZNDVI data (MODIS 2000-2013)'!CG99</f>
        <v>-4.2886540000000002</v>
      </c>
      <c r="J8">
        <f>'ZNDVI data (MODIS 2000-2013)'!CG112</f>
        <v>-0.53061000000000003</v>
      </c>
      <c r="K8">
        <f>'ZNDVI data (MODIS 2000-2013)'!CG125</f>
        <v>6.0387729999999991</v>
      </c>
      <c r="L8">
        <f>'ZNDVI data (MODIS 2000-2013)'!CG138</f>
        <v>-4.8359650000000007</v>
      </c>
      <c r="M8" s="56">
        <f>'ZNDVI data (MODIS 2000-2013)'!CG151</f>
        <v>-1.005506</v>
      </c>
      <c r="N8" s="56">
        <f>'ZNDVI data (MODIS 2000-2013)'!CG164</f>
        <v>3.3012579999999998</v>
      </c>
      <c r="O8" s="55">
        <v>7</v>
      </c>
      <c r="P8">
        <f>'ZNDVI data (MODIS 2000-2013)'!CT8</f>
        <v>-3.3867579999999999</v>
      </c>
      <c r="Q8">
        <f>'ZNDVI data (MODIS 2000-2013)'!CT18</f>
        <v>2.0103550000000001</v>
      </c>
      <c r="R8">
        <f>'ZNDVI data (MODIS 2000-2013)'!CT28</f>
        <v>-0.28651300000000002</v>
      </c>
      <c r="S8">
        <f>'ZNDVI data (MODIS 2000-2013)'!CT38</f>
        <v>1.9393399999999998</v>
      </c>
      <c r="T8">
        <f>'ZNDVI data (MODIS 2000-2013)'!CT48</f>
        <v>-4.142544</v>
      </c>
      <c r="U8">
        <f>'ZNDVI data (MODIS 2000-2013)'!CT58</f>
        <v>5.3942709999999998</v>
      </c>
      <c r="V8">
        <f>'ZNDVI data (MODIS 2000-2013)'!CT68</f>
        <v>-1.9810569999999998</v>
      </c>
      <c r="W8">
        <f>'ZNDVI data (MODIS 2000-2013)'!CT78</f>
        <v>0.36013800000000007</v>
      </c>
      <c r="X8">
        <f>'ZNDVI data (MODIS 2000-2013)'!CT88</f>
        <v>-2.4703490000000006</v>
      </c>
      <c r="Y8">
        <f>'ZNDVI data (MODIS 2000-2013)'!CT98</f>
        <v>-3.5257199999999997</v>
      </c>
      <c r="Z8" s="56">
        <f>'ZNDVI data (MODIS 2000-2013)'!CT108</f>
        <v>6.9893879999999999</v>
      </c>
      <c r="AA8" s="56">
        <f>'ZNDVI data (MODIS 2000-2013)'!CT118</f>
        <v>3.2176290000000001</v>
      </c>
    </row>
    <row r="9" spans="1:27" x14ac:dyDescent="0.25">
      <c r="A9" s="55">
        <v>8</v>
      </c>
      <c r="B9">
        <f>'ZNDVI data (MODIS 2000-2013)'!CG9</f>
        <v>0.73456600000000005</v>
      </c>
      <c r="C9">
        <f>'ZNDVI data (MODIS 2000-2013)'!CG22</f>
        <v>-0.22421399999999997</v>
      </c>
      <c r="D9">
        <f>'ZNDVI data (MODIS 2000-2013)'!CG35</f>
        <v>6.3390399999999998</v>
      </c>
      <c r="E9">
        <f>'ZNDVI data (MODIS 2000-2013)'!CG48</f>
        <v>-8.1036999999999929E-2</v>
      </c>
      <c r="F9">
        <f>'ZNDVI data (MODIS 2000-2013)'!CG61</f>
        <v>0.83828900000000006</v>
      </c>
      <c r="G9">
        <f>'ZNDVI data (MODIS 2000-2013)'!CG74</f>
        <v>1.026057</v>
      </c>
      <c r="H9">
        <f>'ZNDVI data (MODIS 2000-2013)'!CG87</f>
        <v>0.25233900000000004</v>
      </c>
      <c r="I9">
        <f>'ZNDVI data (MODIS 2000-2013)'!CG100</f>
        <v>-4.8170799999999998</v>
      </c>
      <c r="J9">
        <f>'ZNDVI data (MODIS 2000-2013)'!CG113</f>
        <v>-0.39869399999999999</v>
      </c>
      <c r="K9">
        <f>'ZNDVI data (MODIS 2000-2013)'!CG126</f>
        <v>6.152137999999999</v>
      </c>
      <c r="L9">
        <f>'ZNDVI data (MODIS 2000-2013)'!CG139</f>
        <v>-5.5733810000000004</v>
      </c>
      <c r="M9" s="56">
        <f>'ZNDVI data (MODIS 2000-2013)'!CG152</f>
        <v>-0.92016200000000004</v>
      </c>
      <c r="N9" s="56">
        <f>'ZNDVI data (MODIS 2000-2013)'!CG165</f>
        <v>3.5945209999999999</v>
      </c>
      <c r="O9" s="55">
        <v>8</v>
      </c>
      <c r="P9">
        <f>'ZNDVI data (MODIS 2000-2013)'!CT9</f>
        <v>-3.9519579999999999</v>
      </c>
      <c r="Q9">
        <f>'ZNDVI data (MODIS 2000-2013)'!CT19</f>
        <v>3.5082420000000001</v>
      </c>
      <c r="R9">
        <f>'ZNDVI data (MODIS 2000-2013)'!CT29</f>
        <v>0.91622300000000001</v>
      </c>
      <c r="S9">
        <f>'ZNDVI data (MODIS 2000-2013)'!CT39</f>
        <v>1.7018899999999999</v>
      </c>
      <c r="T9">
        <f>'ZNDVI data (MODIS 2000-2013)'!CT49</f>
        <v>-4.9724000000000004</v>
      </c>
      <c r="U9">
        <f>'ZNDVI data (MODIS 2000-2013)'!CT59</f>
        <v>5.8415590000000002</v>
      </c>
      <c r="V9">
        <f>'ZNDVI data (MODIS 2000-2013)'!CT69</f>
        <v>-2.6637119999999999</v>
      </c>
      <c r="W9">
        <f>'ZNDVI data (MODIS 2000-2013)'!CT79</f>
        <v>-9.2012999999999956E-2</v>
      </c>
      <c r="X9">
        <f>'ZNDVI data (MODIS 2000-2013)'!CT89</f>
        <v>-2.6340490000000005</v>
      </c>
      <c r="Y9">
        <f>'ZNDVI data (MODIS 2000-2013)'!CT99</f>
        <v>-4.2751399999999995</v>
      </c>
      <c r="Z9" s="56">
        <f>'ZNDVI data (MODIS 2000-2013)'!CT109</f>
        <v>8.0466700000000007</v>
      </c>
      <c r="AA9" s="56">
        <f>'ZNDVI data (MODIS 2000-2013)'!CT119</f>
        <v>3.396865</v>
      </c>
    </row>
    <row r="10" spans="1:27" x14ac:dyDescent="0.25">
      <c r="A10" s="55">
        <v>9</v>
      </c>
      <c r="B10">
        <f>'ZNDVI data (MODIS 2000-2013)'!CG10</f>
        <v>0.60898200000000002</v>
      </c>
      <c r="C10">
        <f>'ZNDVI data (MODIS 2000-2013)'!CG23</f>
        <v>-0.19787999999999997</v>
      </c>
      <c r="D10">
        <f>'ZNDVI data (MODIS 2000-2013)'!CG36</f>
        <v>8.1008580000000006</v>
      </c>
      <c r="E10">
        <f>'ZNDVI data (MODIS 2000-2013)'!CG49</f>
        <v>-0.16056099999999993</v>
      </c>
      <c r="F10">
        <f>'ZNDVI data (MODIS 2000-2013)'!CG62</f>
        <v>1.132177</v>
      </c>
      <c r="G10">
        <f>'ZNDVI data (MODIS 2000-2013)'!CG75</f>
        <v>0.47490999999999994</v>
      </c>
      <c r="H10">
        <f>'ZNDVI data (MODIS 2000-2013)'!CG88</f>
        <v>0.48938100000000007</v>
      </c>
      <c r="I10">
        <f>'ZNDVI data (MODIS 2000-2013)'!CG101</f>
        <v>-5.6008619999999993</v>
      </c>
      <c r="J10">
        <f>'ZNDVI data (MODIS 2000-2013)'!CG114</f>
        <v>-0.75452600000000003</v>
      </c>
      <c r="K10">
        <f>'ZNDVI data (MODIS 2000-2013)'!CG127</f>
        <v>6.2921509999999987</v>
      </c>
      <c r="L10">
        <f>'ZNDVI data (MODIS 2000-2013)'!CG140</f>
        <v>-6.1985840000000003</v>
      </c>
      <c r="M10" s="56">
        <f>'ZNDVI data (MODIS 2000-2013)'!CG153</f>
        <v>-1.014545</v>
      </c>
      <c r="N10" s="56">
        <f>'ZNDVI data (MODIS 2000-2013)'!CG166</f>
        <v>4.2738829999999997</v>
      </c>
      <c r="O10" s="55">
        <v>9</v>
      </c>
      <c r="P10">
        <f>'ZNDVI data (MODIS 2000-2013)'!CT10</f>
        <v>-4.6448400000000003</v>
      </c>
      <c r="Q10">
        <f>'ZNDVI data (MODIS 2000-2013)'!CT20</f>
        <v>5.0129650000000003</v>
      </c>
      <c r="R10">
        <f>'ZNDVI data (MODIS 2000-2013)'!CT30</f>
        <v>2.1428260000000003</v>
      </c>
      <c r="S10">
        <f>'ZNDVI data (MODIS 2000-2013)'!CT40</f>
        <v>2.003396</v>
      </c>
      <c r="T10">
        <f>'ZNDVI data (MODIS 2000-2013)'!CT50</f>
        <v>-5.6695980000000006</v>
      </c>
      <c r="U10">
        <f>'ZNDVI data (MODIS 2000-2013)'!CT60</f>
        <v>6.1412149999999999</v>
      </c>
      <c r="V10">
        <f>'ZNDVI data (MODIS 2000-2013)'!CT70</f>
        <v>-3.47498</v>
      </c>
      <c r="W10">
        <f>'ZNDVI data (MODIS 2000-2013)'!CT80</f>
        <v>-0.33326499999999992</v>
      </c>
      <c r="X10">
        <f>'ZNDVI data (MODIS 2000-2013)'!CT90</f>
        <v>-3.0411740000000007</v>
      </c>
      <c r="Y10">
        <f>'ZNDVI data (MODIS 2000-2013)'!CT100</f>
        <v>-4.9218329999999995</v>
      </c>
      <c r="Z10" s="56">
        <f>'ZNDVI data (MODIS 2000-2013)'!CT110</f>
        <v>8.7432730000000003</v>
      </c>
      <c r="AA10" s="56">
        <f>'ZNDVI data (MODIS 2000-2013)'!CT120</f>
        <v>3.3126730000000002</v>
      </c>
    </row>
    <row r="11" spans="1:27" x14ac:dyDescent="0.25">
      <c r="A11" s="55">
        <v>10</v>
      </c>
      <c r="B11">
        <f>'ZNDVI data (MODIS 2000-2013)'!CG11</f>
        <v>0.71213000000000004</v>
      </c>
      <c r="C11">
        <f>'ZNDVI data (MODIS 2000-2013)'!CG24</f>
        <v>-0.66755699999999996</v>
      </c>
      <c r="D11">
        <f>'ZNDVI data (MODIS 2000-2013)'!CG37</f>
        <v>9.4551639999999999</v>
      </c>
      <c r="E11">
        <f>'ZNDVI data (MODIS 2000-2013)'!CG50</f>
        <v>-0.25133299999999992</v>
      </c>
      <c r="F11">
        <f>'ZNDVI data (MODIS 2000-2013)'!CG63</f>
        <v>0.755409</v>
      </c>
      <c r="G11">
        <f>'ZNDVI data (MODIS 2000-2013)'!CG76</f>
        <v>0.14812599999999992</v>
      </c>
      <c r="H11">
        <f>'ZNDVI data (MODIS 2000-2013)'!CG89</f>
        <v>1.2462150000000001</v>
      </c>
      <c r="I11">
        <f>'ZNDVI data (MODIS 2000-2013)'!CG102</f>
        <v>-6.3864609999999997</v>
      </c>
      <c r="J11">
        <f>'ZNDVI data (MODIS 2000-2013)'!CG115</f>
        <v>-1.1951849999999999</v>
      </c>
      <c r="K11">
        <f>'ZNDVI data (MODIS 2000-2013)'!CG128</f>
        <v>6.5000269999999984</v>
      </c>
      <c r="L11">
        <f>'ZNDVI data (MODIS 2000-2013)'!CG141</f>
        <v>-6.9525380000000006</v>
      </c>
      <c r="M11" s="56">
        <f>'ZNDVI data (MODIS 2000-2013)'!CG154</f>
        <v>-0.62527299999999997</v>
      </c>
      <c r="N11" s="56">
        <f>'ZNDVI data (MODIS 2000-2013)'!CG167</f>
        <v>4.8713519999999999</v>
      </c>
      <c r="O11" s="55">
        <v>10</v>
      </c>
      <c r="P11">
        <f>'ZNDVI data (MODIS 2000-2013)'!CT11</f>
        <v>-5.373983</v>
      </c>
      <c r="Q11">
        <f>'ZNDVI data (MODIS 2000-2013)'!CT21</f>
        <v>5.9106200000000007</v>
      </c>
      <c r="R11">
        <f>'ZNDVI data (MODIS 2000-2013)'!CT31</f>
        <v>3.3807760000000004</v>
      </c>
      <c r="S11">
        <f>'ZNDVI data (MODIS 2000-2013)'!CT41</f>
        <v>2.489109</v>
      </c>
      <c r="T11">
        <f>'ZNDVI data (MODIS 2000-2013)'!CT51</f>
        <v>-5.8084740000000004</v>
      </c>
      <c r="U11">
        <f>'ZNDVI data (MODIS 2000-2013)'!CT61</f>
        <v>6.2268410000000003</v>
      </c>
      <c r="V11">
        <f>'ZNDVI data (MODIS 2000-2013)'!CT71</f>
        <v>-4.5066740000000003</v>
      </c>
      <c r="W11">
        <f>'ZNDVI data (MODIS 2000-2013)'!CT81</f>
        <v>-0.71250199999999997</v>
      </c>
      <c r="X11">
        <f>'ZNDVI data (MODIS 2000-2013)'!CT91</f>
        <v>-3.3792670000000005</v>
      </c>
      <c r="Y11">
        <f>'ZNDVI data (MODIS 2000-2013)'!CT101</f>
        <v>-5.0206529999999994</v>
      </c>
      <c r="Z11" s="56">
        <f>'ZNDVI data (MODIS 2000-2013)'!CT111</f>
        <v>9.1633449999999996</v>
      </c>
      <c r="AA11" s="56">
        <f>'ZNDVI data (MODIS 2000-2013)'!CT121</f>
        <v>3.2308990000000004</v>
      </c>
    </row>
    <row r="12" spans="1:27" x14ac:dyDescent="0.25">
      <c r="A12" s="55">
        <v>11</v>
      </c>
      <c r="B12">
        <f>'ZNDVI data (MODIS 2000-2013)'!CG12</f>
        <v>0.54705700000000002</v>
      </c>
      <c r="C12">
        <f>'ZNDVI data (MODIS 2000-2013)'!CG25</f>
        <v>-1.1843469999999998</v>
      </c>
      <c r="D12">
        <f>'ZNDVI data (MODIS 2000-2013)'!CG38</f>
        <v>10.860060000000001</v>
      </c>
      <c r="E12">
        <f>'ZNDVI data (MODIS 2000-2013)'!CG51</f>
        <v>-0.55314599999999992</v>
      </c>
      <c r="F12">
        <f>'ZNDVI data (MODIS 2000-2013)'!CG64</f>
        <v>0.63669900000000001</v>
      </c>
      <c r="G12">
        <f>'ZNDVI data (MODIS 2000-2013)'!CG77</f>
        <v>0.51551199999999997</v>
      </c>
      <c r="H12">
        <f>'ZNDVI data (MODIS 2000-2013)'!CG90</f>
        <v>2.0230320000000002</v>
      </c>
      <c r="I12">
        <f>'ZNDVI data (MODIS 2000-2013)'!CG103</f>
        <v>-7.2263659999999996</v>
      </c>
      <c r="J12">
        <f>'ZNDVI data (MODIS 2000-2013)'!CG116</f>
        <v>-1.706248</v>
      </c>
      <c r="K12">
        <f>'ZNDVI data (MODIS 2000-2013)'!CG129</f>
        <v>6.5236149999999986</v>
      </c>
      <c r="L12">
        <f>'ZNDVI data (MODIS 2000-2013)'!CG142</f>
        <v>-7.4784970000000008</v>
      </c>
      <c r="M12" s="56">
        <f>'ZNDVI data (MODIS 2000-2013)'!CG155</f>
        <v>-0.22292199999999995</v>
      </c>
      <c r="N12" s="56">
        <f>'ZNDVI data (MODIS 2000-2013)'!CG168</f>
        <v>5.2997750000000003</v>
      </c>
    </row>
    <row r="13" spans="1:27" x14ac:dyDescent="0.25">
      <c r="A13" s="55">
        <v>12</v>
      </c>
      <c r="B13">
        <f>'ZNDVI data (MODIS 2000-2013)'!CG13</f>
        <v>0.23478199999999999</v>
      </c>
      <c r="C13">
        <f>'ZNDVI data (MODIS 2000-2013)'!CG26</f>
        <v>-1.3226519999999997</v>
      </c>
      <c r="D13">
        <f>'ZNDVI data (MODIS 2000-2013)'!CG39</f>
        <v>12.392805000000001</v>
      </c>
      <c r="E13">
        <f>'ZNDVI data (MODIS 2000-2013)'!CG52</f>
        <v>-0.60776699999999995</v>
      </c>
      <c r="F13">
        <f>'ZNDVI data (MODIS 2000-2013)'!CG65</f>
        <v>0.28303800000000001</v>
      </c>
      <c r="G13">
        <f>'ZNDVI data (MODIS 2000-2013)'!CG78</f>
        <v>0.70827899999999999</v>
      </c>
      <c r="H13">
        <f>'ZNDVI data (MODIS 2000-2013)'!CG91</f>
        <v>2.4978389999999999</v>
      </c>
      <c r="I13">
        <f>'ZNDVI data (MODIS 2000-2013)'!CG104</f>
        <v>-7.6625509999999997</v>
      </c>
      <c r="J13">
        <f>'ZNDVI data (MODIS 2000-2013)'!CG117</f>
        <v>-2.464896</v>
      </c>
      <c r="K13">
        <f>'ZNDVI data (MODIS 2000-2013)'!CG130</f>
        <v>6.6789659999999982</v>
      </c>
      <c r="L13">
        <f>'ZNDVI data (MODIS 2000-2013)'!CG143</f>
        <v>-8.0401480000000003</v>
      </c>
      <c r="M13" s="56">
        <f>'ZNDVI data (MODIS 2000-2013)'!CG156</f>
        <v>2.4118000000000056E-2</v>
      </c>
      <c r="N13" s="56">
        <f>'ZNDVI data (MODIS 2000-2013)'!CG169</f>
        <v>5.7927210000000002</v>
      </c>
    </row>
    <row r="14" spans="1:27" x14ac:dyDescent="0.25">
      <c r="A14" s="55">
        <v>13</v>
      </c>
      <c r="B14">
        <f>'ZNDVI data (MODIS 2000-2013)'!CG14</f>
        <v>-0.14166899999999999</v>
      </c>
      <c r="C14">
        <f>'ZNDVI data (MODIS 2000-2013)'!CG27</f>
        <v>-1.3615899999999996</v>
      </c>
      <c r="D14">
        <f>'ZNDVI data (MODIS 2000-2013)'!CG40</f>
        <v>13.510947000000002</v>
      </c>
      <c r="E14">
        <f>'ZNDVI data (MODIS 2000-2013)'!CG53</f>
        <v>-0.875502</v>
      </c>
      <c r="F14">
        <f>'ZNDVI data (MODIS 2000-2013)'!CG66</f>
        <v>-0.144565</v>
      </c>
      <c r="G14">
        <f>'ZNDVI data (MODIS 2000-2013)'!CG79</f>
        <v>0.75241499999999994</v>
      </c>
      <c r="H14">
        <f>'ZNDVI data (MODIS 2000-2013)'!CG92</f>
        <v>3.0850040000000001</v>
      </c>
      <c r="I14">
        <f>'ZNDVI data (MODIS 2000-2013)'!CG105</f>
        <v>-8.1782450000000004</v>
      </c>
      <c r="J14">
        <f>'ZNDVI data (MODIS 2000-2013)'!CG118</f>
        <v>-2.9477009999999999</v>
      </c>
      <c r="K14">
        <f>'ZNDVI data (MODIS 2000-2013)'!CG131</f>
        <v>6.979035999999998</v>
      </c>
      <c r="L14">
        <f>'ZNDVI data (MODIS 2000-2013)'!CG144</f>
        <v>-8.2601960000000005</v>
      </c>
      <c r="M14" s="56">
        <f>'ZNDVI data (MODIS 2000-2013)'!CG157</f>
        <v>0.13994900000000005</v>
      </c>
      <c r="N14" s="56">
        <f>'ZNDVI data (MODIS 2000-2013)'!CG170</f>
        <v>6.4728070000000004</v>
      </c>
    </row>
    <row r="15" spans="1:27" x14ac:dyDescent="0.25">
      <c r="A15" s="5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A15" sqref="A15"/>
    </sheetView>
  </sheetViews>
  <sheetFormatPr defaultRowHeight="15" x14ac:dyDescent="0.25"/>
  <cols>
    <col min="1" max="1" width="9.140625" style="24"/>
    <col min="2" max="16384" width="9.140625" style="56"/>
  </cols>
  <sheetData>
    <row r="1" spans="1:27" x14ac:dyDescent="0.25">
      <c r="A1" s="55" t="s">
        <v>220</v>
      </c>
      <c r="B1" s="56">
        <v>2001</v>
      </c>
      <c r="C1" s="56">
        <v>2002</v>
      </c>
      <c r="D1" s="56">
        <v>2003</v>
      </c>
      <c r="E1" s="56">
        <v>2004</v>
      </c>
      <c r="F1" s="56">
        <v>2005</v>
      </c>
      <c r="G1" s="56">
        <v>2006</v>
      </c>
      <c r="H1" s="56">
        <v>2007</v>
      </c>
      <c r="I1" s="56">
        <v>2008</v>
      </c>
      <c r="J1" s="56">
        <v>2009</v>
      </c>
      <c r="K1" s="56">
        <v>2010</v>
      </c>
      <c r="L1" s="56">
        <v>2011</v>
      </c>
      <c r="M1" s="56">
        <v>2012</v>
      </c>
      <c r="N1" s="56">
        <v>2013</v>
      </c>
      <c r="O1" s="56" t="s">
        <v>221</v>
      </c>
      <c r="P1" s="56">
        <v>2001</v>
      </c>
      <c r="Q1" s="56">
        <v>2002</v>
      </c>
      <c r="R1" s="56">
        <v>2003</v>
      </c>
      <c r="S1" s="56">
        <v>2004</v>
      </c>
      <c r="T1" s="56">
        <v>2005</v>
      </c>
      <c r="U1" s="56">
        <v>2006</v>
      </c>
      <c r="V1" s="56">
        <v>2007</v>
      </c>
      <c r="W1" s="56">
        <v>2008</v>
      </c>
      <c r="X1" s="56">
        <v>2009</v>
      </c>
      <c r="Y1" s="56">
        <v>2010</v>
      </c>
      <c r="Z1" s="56">
        <v>2011</v>
      </c>
      <c r="AA1" s="56">
        <v>2012</v>
      </c>
    </row>
    <row r="2" spans="1:27" x14ac:dyDescent="0.25">
      <c r="A2" s="55">
        <v>1</v>
      </c>
      <c r="B2" s="56">
        <f>'ZNDVI data (MODIS 2000-2013)'!CH2</f>
        <v>-0.51843099999999998</v>
      </c>
      <c r="C2" s="56">
        <f>'ZNDVI data (MODIS 2000-2013)'!CH15</f>
        <v>0.29125699999999999</v>
      </c>
      <c r="D2" s="56">
        <f>'ZNDVI data (MODIS 2000-2013)'!CH28</f>
        <v>1.5507999999999999E-2</v>
      </c>
      <c r="E2" s="56">
        <f>'ZNDVI data (MODIS 2000-2013)'!CH41</f>
        <v>-0.15928999999999999</v>
      </c>
      <c r="F2" s="56">
        <f>'ZNDVI data (MODIS 2000-2013)'!CH54</f>
        <v>0.25292199999999998</v>
      </c>
      <c r="G2" s="56">
        <f>'ZNDVI data (MODIS 2000-2013)'!CH67</f>
        <v>0.44756899999999999</v>
      </c>
      <c r="H2" s="56">
        <f>'ZNDVI data (MODIS 2000-2013)'!CH80</f>
        <v>2.1965999999999999E-2</v>
      </c>
      <c r="I2" s="56">
        <f>'ZNDVI data (MODIS 2000-2013)'!CH93</f>
        <v>-0.77423600000000004</v>
      </c>
      <c r="J2" s="56">
        <f>'ZNDVI data (MODIS 2000-2013)'!CH106</f>
        <v>-0.539686</v>
      </c>
      <c r="K2" s="56">
        <f>'ZNDVI data (MODIS 2000-2013)'!CH119</f>
        <v>1.9411959999999999</v>
      </c>
      <c r="L2" s="56">
        <f>'ZNDVI data (MODIS 2000-2013)'!CH132</f>
        <v>-0.16434399999999999</v>
      </c>
      <c r="M2" s="56">
        <f>'ZNDVI data (MODIS 2000-2013)'!CH145</f>
        <v>-0.18279400000000001</v>
      </c>
      <c r="N2" s="56">
        <f>'ZNDVI data (MODIS 2000-2013)'!CH158</f>
        <v>-0.53810899999999995</v>
      </c>
      <c r="O2" s="55">
        <v>1</v>
      </c>
      <c r="P2" s="56">
        <f>'ZNDVI data (MODIS 2000-2013)'!CU2</f>
        <v>-0.41766500000000001</v>
      </c>
      <c r="Q2" s="56">
        <f>'ZNDVI data (MODIS 2000-2013)'!CU12</f>
        <v>-4.6431E-2</v>
      </c>
      <c r="R2" s="56">
        <f>'ZNDVI data (MODIS 2000-2013)'!CU22</f>
        <v>0.40007999999999999</v>
      </c>
      <c r="S2" s="56">
        <f>'ZNDVI data (MODIS 2000-2013)'!CU32</f>
        <v>8.7181999999999996E-2</v>
      </c>
      <c r="T2" s="56">
        <f>'ZNDVI data (MODIS 2000-2013)'!CU42</f>
        <v>-0.561863</v>
      </c>
      <c r="U2" s="56">
        <f>'ZNDVI data (MODIS 2000-2013)'!CU52</f>
        <v>0.248028</v>
      </c>
      <c r="V2" s="56">
        <f>'ZNDVI data (MODIS 2000-2013)'!CU62</f>
        <v>0.738672</v>
      </c>
      <c r="W2" s="56">
        <f>'ZNDVI data (MODIS 2000-2013)'!CU72</f>
        <v>-0.28342200000000001</v>
      </c>
      <c r="X2" s="56">
        <f>'ZNDVI data (MODIS 2000-2013)'!CU82</f>
        <v>-0.62037200000000003</v>
      </c>
      <c r="Y2" s="56">
        <f>'ZNDVI data (MODIS 2000-2013)'!CU92</f>
        <v>3.0633000000000001E-2</v>
      </c>
      <c r="Z2" s="56">
        <f>'ZNDVI data (MODIS 2000-2013)'!CU102</f>
        <v>-0.189002</v>
      </c>
      <c r="AA2" s="56">
        <f>'ZNDVI data (MODIS 2000-2013)'!CU112</f>
        <v>0.50463499999999994</v>
      </c>
    </row>
    <row r="3" spans="1:27" x14ac:dyDescent="0.25">
      <c r="A3" s="55">
        <v>2</v>
      </c>
      <c r="B3" s="56">
        <f>'ZNDVI data (MODIS 2000-2013)'!CH3</f>
        <v>-0.80212599999999989</v>
      </c>
      <c r="C3" s="56">
        <f>'ZNDVI data (MODIS 2000-2013)'!CH16</f>
        <v>0.73329200000000005</v>
      </c>
      <c r="D3" s="56">
        <f>'ZNDVI data (MODIS 2000-2013)'!CH29</f>
        <v>0.321909</v>
      </c>
      <c r="E3" s="56">
        <f>'ZNDVI data (MODIS 2000-2013)'!CH42</f>
        <v>-0.69282599999999994</v>
      </c>
      <c r="F3" s="56">
        <f>'ZNDVI data (MODIS 2000-2013)'!CH55</f>
        <v>0.53682300000000005</v>
      </c>
      <c r="G3" s="56">
        <f>'ZNDVI data (MODIS 2000-2013)'!CH68</f>
        <v>0.72130699999999992</v>
      </c>
      <c r="H3" s="56">
        <f>'ZNDVI data (MODIS 2000-2013)'!CH81</f>
        <v>0.29964099999999999</v>
      </c>
      <c r="I3" s="56">
        <f>'ZNDVI data (MODIS 2000-2013)'!CH94</f>
        <v>-1.261304</v>
      </c>
      <c r="J3" s="56">
        <f>'ZNDVI data (MODIS 2000-2013)'!CH107</f>
        <v>-1.1881930000000001</v>
      </c>
      <c r="K3" s="56">
        <f>'ZNDVI data (MODIS 2000-2013)'!CH120</f>
        <v>3.1731549999999999</v>
      </c>
      <c r="L3" s="56">
        <f>'ZNDVI data (MODIS 2000-2013)'!CH133</f>
        <v>-0.95848399999999989</v>
      </c>
      <c r="M3" s="56">
        <f>'ZNDVI data (MODIS 2000-2013)'!CH146</f>
        <v>-0.83588000000000007</v>
      </c>
      <c r="N3" s="56">
        <f>'ZNDVI data (MODIS 2000-2013)'!CH159</f>
        <v>0.96877400000000002</v>
      </c>
      <c r="O3" s="55">
        <v>2</v>
      </c>
      <c r="P3" s="56">
        <f>'ZNDVI data (MODIS 2000-2013)'!CU3</f>
        <v>-1.146466</v>
      </c>
      <c r="Q3" s="56">
        <f>'ZNDVI data (MODIS 2000-2013)'!CU13</f>
        <v>-1.3350000000000029E-3</v>
      </c>
      <c r="R3" s="56">
        <f>'ZNDVI data (MODIS 2000-2013)'!CU23</f>
        <v>0.275806</v>
      </c>
      <c r="S3" s="56">
        <f>'ZNDVI data (MODIS 2000-2013)'!CU33</f>
        <v>0.60159600000000002</v>
      </c>
      <c r="T3" s="56">
        <f>'ZNDVI data (MODIS 2000-2013)'!CU43</f>
        <v>-1.2110270000000001</v>
      </c>
      <c r="U3" s="56">
        <f>'ZNDVI data (MODIS 2000-2013)'!CU53</f>
        <v>0.59649200000000002</v>
      </c>
      <c r="V3" s="56">
        <f>'ZNDVI data (MODIS 2000-2013)'!CU63</f>
        <v>1.159969</v>
      </c>
      <c r="W3" s="56">
        <f>'ZNDVI data (MODIS 2000-2013)'!CU73</f>
        <v>0.52322399999999991</v>
      </c>
      <c r="X3" s="56">
        <f>'ZNDVI data (MODIS 2000-2013)'!CU83</f>
        <v>-0.80994500000000003</v>
      </c>
      <c r="Y3" s="56">
        <f>'ZNDVI data (MODIS 2000-2013)'!CU93</f>
        <v>-5.5168000000000002E-2</v>
      </c>
      <c r="Z3" s="56">
        <f>'ZNDVI data (MODIS 2000-2013)'!CU103</f>
        <v>0.36665400000000004</v>
      </c>
      <c r="AA3" s="56">
        <f>'ZNDVI data (MODIS 2000-2013)'!CU113</f>
        <v>0.91938799999999987</v>
      </c>
    </row>
    <row r="4" spans="1:27" x14ac:dyDescent="0.25">
      <c r="A4" s="55">
        <v>3</v>
      </c>
      <c r="B4" s="56">
        <f>'ZNDVI data (MODIS 2000-2013)'!CH4</f>
        <v>-0.25918999999999992</v>
      </c>
      <c r="C4" s="56">
        <f>'ZNDVI data (MODIS 2000-2013)'!CH17</f>
        <v>0.41969000000000006</v>
      </c>
      <c r="D4" s="56">
        <f>'ZNDVI data (MODIS 2000-2013)'!CH30</f>
        <v>7.1612000000000009E-2</v>
      </c>
      <c r="E4" s="56">
        <f>'ZNDVI data (MODIS 2000-2013)'!CH43</f>
        <v>-0.16226399999999996</v>
      </c>
      <c r="F4" s="56">
        <f>'ZNDVI data (MODIS 2000-2013)'!CH56</f>
        <v>-0.18252099999999993</v>
      </c>
      <c r="G4" s="56">
        <f>'ZNDVI data (MODIS 2000-2013)'!CH69</f>
        <v>1.4768629999999998</v>
      </c>
      <c r="H4" s="56">
        <f>'ZNDVI data (MODIS 2000-2013)'!CH82</f>
        <v>-4.616000000000009E-3</v>
      </c>
      <c r="I4" s="56">
        <f>'ZNDVI data (MODIS 2000-2013)'!CH95</f>
        <v>-1.395275</v>
      </c>
      <c r="J4" s="56">
        <f>'ZNDVI data (MODIS 2000-2013)'!CH108</f>
        <v>-1.148047</v>
      </c>
      <c r="K4" s="56">
        <f>'ZNDVI data (MODIS 2000-2013)'!CH121</f>
        <v>3.8871880000000001</v>
      </c>
      <c r="L4" s="56">
        <f>'ZNDVI data (MODIS 2000-2013)'!CH134</f>
        <v>-2.1120589999999999</v>
      </c>
      <c r="M4" s="56">
        <f>'ZNDVI data (MODIS 2000-2013)'!CH147</f>
        <v>-1.339407</v>
      </c>
      <c r="N4" s="56">
        <f>'ZNDVI data (MODIS 2000-2013)'!CH160</f>
        <v>1.9903060000000001</v>
      </c>
      <c r="O4" s="55">
        <v>3</v>
      </c>
      <c r="P4" s="56">
        <f>'ZNDVI data (MODIS 2000-2013)'!CU4</f>
        <v>-1.4547870000000001</v>
      </c>
      <c r="Q4" s="56">
        <f>'ZNDVI data (MODIS 2000-2013)'!CU14</f>
        <v>0.23638200000000001</v>
      </c>
      <c r="R4" s="56">
        <f>'ZNDVI data (MODIS 2000-2013)'!CU24</f>
        <v>-0.52370000000000005</v>
      </c>
      <c r="S4" s="56">
        <f>'ZNDVI data (MODIS 2000-2013)'!CU34</f>
        <v>-0.15517000000000003</v>
      </c>
      <c r="T4" s="56">
        <f>'ZNDVI data (MODIS 2000-2013)'!CU44</f>
        <v>-1.5308110000000001</v>
      </c>
      <c r="U4" s="56">
        <f>'ZNDVI data (MODIS 2000-2013)'!CU54</f>
        <v>1.2782309999999999</v>
      </c>
      <c r="V4" s="56">
        <f>'ZNDVI data (MODIS 2000-2013)'!CU64</f>
        <v>1.071815</v>
      </c>
      <c r="W4" s="56">
        <f>'ZNDVI data (MODIS 2000-2013)'!CU74</f>
        <v>1.604247</v>
      </c>
      <c r="X4" s="56">
        <f>'ZNDVI data (MODIS 2000-2013)'!CU84</f>
        <v>-1.021439</v>
      </c>
      <c r="Y4" s="56">
        <f>'ZNDVI data (MODIS 2000-2013)'!CU94</f>
        <v>-0.24499499999999999</v>
      </c>
      <c r="Z4" s="56">
        <f>'ZNDVI data (MODIS 2000-2013)'!CU104</f>
        <v>0.92434700000000003</v>
      </c>
      <c r="AA4" s="56">
        <f>'ZNDVI data (MODIS 2000-2013)'!CU114</f>
        <v>1.5122719999999998</v>
      </c>
    </row>
    <row r="5" spans="1:27" x14ac:dyDescent="0.25">
      <c r="A5" s="55">
        <v>4</v>
      </c>
      <c r="B5" s="56">
        <f>'ZNDVI data (MODIS 2000-2013)'!CH5</f>
        <v>4.4873000000000107E-2</v>
      </c>
      <c r="C5" s="56">
        <f>'ZNDVI data (MODIS 2000-2013)'!CH18</f>
        <v>0.47041100000000008</v>
      </c>
      <c r="D5" s="56">
        <f>'ZNDVI data (MODIS 2000-2013)'!CH31</f>
        <v>0.33754899999999999</v>
      </c>
      <c r="E5" s="56">
        <f>'ZNDVI data (MODIS 2000-2013)'!CH44</f>
        <v>0.25052600000000003</v>
      </c>
      <c r="F5" s="56">
        <f>'ZNDVI data (MODIS 2000-2013)'!CH57</f>
        <v>-0.29829399999999995</v>
      </c>
      <c r="G5" s="56">
        <f>'ZNDVI data (MODIS 2000-2013)'!CH70</f>
        <v>1.8351679999999999</v>
      </c>
      <c r="H5" s="56">
        <f>'ZNDVI data (MODIS 2000-2013)'!CH83</f>
        <v>0.15298</v>
      </c>
      <c r="I5" s="56">
        <f>'ZNDVI data (MODIS 2000-2013)'!CH96</f>
        <v>-1.253026</v>
      </c>
      <c r="J5" s="56">
        <f>'ZNDVI data (MODIS 2000-2013)'!CH109</f>
        <v>-1.4821759999999999</v>
      </c>
      <c r="K5" s="56">
        <f>'ZNDVI data (MODIS 2000-2013)'!CH122</f>
        <v>4.0473980000000003</v>
      </c>
      <c r="L5" s="56">
        <f>'ZNDVI data (MODIS 2000-2013)'!CH135</f>
        <v>-3.1968529999999999</v>
      </c>
      <c r="M5" s="56">
        <f>'ZNDVI data (MODIS 2000-2013)'!CH148</f>
        <v>-1.1493249999999999</v>
      </c>
      <c r="N5" s="56">
        <f>'ZNDVI data (MODIS 2000-2013)'!CH161</f>
        <v>2.3370380000000002</v>
      </c>
      <c r="O5" s="55">
        <v>4</v>
      </c>
      <c r="P5" s="56">
        <f>'ZNDVI data (MODIS 2000-2013)'!CU5</f>
        <v>-1.762216</v>
      </c>
      <c r="Q5" s="56">
        <f>'ZNDVI data (MODIS 2000-2013)'!CU15</f>
        <v>-5.5926999999999977E-2</v>
      </c>
      <c r="R5" s="56">
        <f>'ZNDVI data (MODIS 2000-2013)'!CU25</f>
        <v>-1.1618680000000001</v>
      </c>
      <c r="S5" s="56">
        <f>'ZNDVI data (MODIS 2000-2013)'!CU35</f>
        <v>0.81502200000000002</v>
      </c>
      <c r="T5" s="56">
        <f>'ZNDVI data (MODIS 2000-2013)'!CU45</f>
        <v>-1.8701350000000001</v>
      </c>
      <c r="U5" s="56">
        <f>'ZNDVI data (MODIS 2000-2013)'!CU55</f>
        <v>2.416728</v>
      </c>
      <c r="V5" s="56">
        <f>'ZNDVI data (MODIS 2000-2013)'!CU65</f>
        <v>0.98094799999999993</v>
      </c>
      <c r="W5" s="56">
        <f>'ZNDVI data (MODIS 2000-2013)'!CU75</f>
        <v>2.1833610000000001</v>
      </c>
      <c r="X5" s="56">
        <f>'ZNDVI data (MODIS 2000-2013)'!CU85</f>
        <v>-1.6968890000000001</v>
      </c>
      <c r="Y5" s="56">
        <f>'ZNDVI data (MODIS 2000-2013)'!CU95</f>
        <v>-1.05904</v>
      </c>
      <c r="Z5" s="56">
        <f>'ZNDVI data (MODIS 2000-2013)'!CU105</f>
        <v>2.1557779999999998</v>
      </c>
      <c r="AA5" s="56">
        <f>'ZNDVI data (MODIS 2000-2013)'!CU115</f>
        <v>2.1965559999999997</v>
      </c>
    </row>
    <row r="6" spans="1:27" x14ac:dyDescent="0.25">
      <c r="A6" s="55">
        <v>5</v>
      </c>
      <c r="B6" s="56">
        <f>'ZNDVI data (MODIS 2000-2013)'!CH6</f>
        <v>0.16177900000000012</v>
      </c>
      <c r="C6" s="56">
        <f>'ZNDVI data (MODIS 2000-2013)'!CH19</f>
        <v>8.2704000000000055E-2</v>
      </c>
      <c r="D6" s="56">
        <f>'ZNDVI data (MODIS 2000-2013)'!CH32</f>
        <v>1.4026909999999999</v>
      </c>
      <c r="E6" s="56">
        <f>'ZNDVI data (MODIS 2000-2013)'!CH45</f>
        <v>0.47400000000000003</v>
      </c>
      <c r="F6" s="56">
        <f>'ZNDVI data (MODIS 2000-2013)'!CH58</f>
        <v>-9.0097999999999956E-2</v>
      </c>
      <c r="G6" s="56">
        <f>'ZNDVI data (MODIS 2000-2013)'!CH71</f>
        <v>1.8159409999999998</v>
      </c>
      <c r="H6" s="56">
        <f>'ZNDVI data (MODIS 2000-2013)'!CH84</f>
        <v>0.357798</v>
      </c>
      <c r="I6" s="56">
        <f>'ZNDVI data (MODIS 2000-2013)'!CH97</f>
        <v>-1.8253849999999998</v>
      </c>
      <c r="J6" s="56">
        <f>'ZNDVI data (MODIS 2000-2013)'!CH110</f>
        <v>-1.680803</v>
      </c>
      <c r="K6" s="56">
        <f>'ZNDVI data (MODIS 2000-2013)'!CH123</f>
        <v>4.297364</v>
      </c>
      <c r="L6" s="56">
        <f>'ZNDVI data (MODIS 2000-2013)'!CH136</f>
        <v>-4.0454220000000003</v>
      </c>
      <c r="M6" s="56">
        <f>'ZNDVI data (MODIS 2000-2013)'!CH149</f>
        <v>-0.75985199999999997</v>
      </c>
      <c r="N6" s="56">
        <f>'ZNDVI data (MODIS 2000-2013)'!CH162</f>
        <v>2.2723690000000003</v>
      </c>
      <c r="O6" s="55">
        <v>5</v>
      </c>
      <c r="P6" s="56">
        <f>'ZNDVI data (MODIS 2000-2013)'!CU6</f>
        <v>-2.243795</v>
      </c>
      <c r="Q6" s="56">
        <f>'ZNDVI data (MODIS 2000-2013)'!CU16</f>
        <v>-0.6366679999999999</v>
      </c>
      <c r="R6" s="56">
        <f>'ZNDVI data (MODIS 2000-2013)'!CU26</f>
        <v>-0.8734860000000001</v>
      </c>
      <c r="S6" s="56">
        <f>'ZNDVI data (MODIS 2000-2013)'!CU36</f>
        <v>1.4461759999999999</v>
      </c>
      <c r="T6" s="56">
        <f>'ZNDVI data (MODIS 2000-2013)'!CU46</f>
        <v>-2.577556</v>
      </c>
      <c r="U6" s="56">
        <f>'ZNDVI data (MODIS 2000-2013)'!CU56</f>
        <v>3.7094499999999999</v>
      </c>
      <c r="V6" s="56">
        <f>'ZNDVI data (MODIS 2000-2013)'!CU66</f>
        <v>0.12503399999999998</v>
      </c>
      <c r="W6" s="56">
        <f>'ZNDVI data (MODIS 2000-2013)'!CU76</f>
        <v>1.9973120000000002</v>
      </c>
      <c r="X6" s="56">
        <f>'ZNDVI data (MODIS 2000-2013)'!CU86</f>
        <v>-2.1287050000000001</v>
      </c>
      <c r="Y6" s="56">
        <f>'ZNDVI data (MODIS 2000-2013)'!CU96</f>
        <v>-1.9381189999999999</v>
      </c>
      <c r="Z6" s="56">
        <f>'ZNDVI data (MODIS 2000-2013)'!CU106</f>
        <v>3.5935559999999995</v>
      </c>
      <c r="AA6" s="56">
        <f>'ZNDVI data (MODIS 2000-2013)'!CU116</f>
        <v>2.4313459999999996</v>
      </c>
    </row>
    <row r="7" spans="1:27" x14ac:dyDescent="0.25">
      <c r="A7" s="55">
        <v>6</v>
      </c>
      <c r="B7" s="56">
        <f>'ZNDVI data (MODIS 2000-2013)'!CH7</f>
        <v>6.4365000000000117E-2</v>
      </c>
      <c r="C7" s="56">
        <f>'ZNDVI data (MODIS 2000-2013)'!CH20</f>
        <v>-9.2358999999999941E-2</v>
      </c>
      <c r="D7" s="56">
        <f>'ZNDVI data (MODIS 2000-2013)'!CH33</f>
        <v>2.5860500000000002</v>
      </c>
      <c r="E7" s="56">
        <f>'ZNDVI data (MODIS 2000-2013)'!CH46</f>
        <v>0.46407900000000002</v>
      </c>
      <c r="F7" s="56">
        <f>'ZNDVI data (MODIS 2000-2013)'!CH59</f>
        <v>0.48747900000000005</v>
      </c>
      <c r="G7" s="56">
        <f>'ZNDVI data (MODIS 2000-2013)'!CH72</f>
        <v>1.5241699999999998</v>
      </c>
      <c r="H7" s="56">
        <f>'ZNDVI data (MODIS 2000-2013)'!CH85</f>
        <v>0.28385700000000003</v>
      </c>
      <c r="I7" s="56">
        <f>'ZNDVI data (MODIS 2000-2013)'!CH98</f>
        <v>-2.9231659999999997</v>
      </c>
      <c r="J7" s="56">
        <f>'ZNDVI data (MODIS 2000-2013)'!CH111</f>
        <v>-1.2844040000000001</v>
      </c>
      <c r="K7" s="56">
        <f>'ZNDVI data (MODIS 2000-2013)'!CH124</f>
        <v>4.6669070000000001</v>
      </c>
      <c r="L7" s="56">
        <f>'ZNDVI data (MODIS 2000-2013)'!CH137</f>
        <v>-4.7128750000000004</v>
      </c>
      <c r="M7" s="56">
        <f>'ZNDVI data (MODIS 2000-2013)'!CH150</f>
        <v>-0.53120800000000001</v>
      </c>
      <c r="N7" s="56">
        <f>'ZNDVI data (MODIS 2000-2013)'!CH163</f>
        <v>2.5771670000000002</v>
      </c>
      <c r="O7" s="55">
        <v>6</v>
      </c>
      <c r="P7" s="56">
        <f>'ZNDVI data (MODIS 2000-2013)'!CU7</f>
        <v>-2.7819370000000001</v>
      </c>
      <c r="Q7" s="56">
        <f>'ZNDVI data (MODIS 2000-2013)'!CU17</f>
        <v>0.37186200000000003</v>
      </c>
      <c r="R7" s="56">
        <f>'ZNDVI data (MODIS 2000-2013)'!CU27</f>
        <v>-0.66463200000000011</v>
      </c>
      <c r="S7" s="56">
        <f>'ZNDVI data (MODIS 2000-2013)'!CU37</f>
        <v>1.5303869999999999</v>
      </c>
      <c r="T7" s="56">
        <f>'ZNDVI data (MODIS 2000-2013)'!CU47</f>
        <v>-3.416976</v>
      </c>
      <c r="U7" s="56">
        <f>'ZNDVI data (MODIS 2000-2013)'!CU57</f>
        <v>4.8799859999999997</v>
      </c>
      <c r="V7" s="56">
        <f>'ZNDVI data (MODIS 2000-2013)'!CU67</f>
        <v>-0.80535299999999999</v>
      </c>
      <c r="W7" s="56">
        <f>'ZNDVI data (MODIS 2000-2013)'!CU77</f>
        <v>1.6953230000000001</v>
      </c>
      <c r="X7" s="56">
        <f>'ZNDVI data (MODIS 2000-2013)'!CU87</f>
        <v>-2.342946</v>
      </c>
      <c r="Y7" s="56">
        <f>'ZNDVI data (MODIS 2000-2013)'!CU97</f>
        <v>-2.8757130000000002</v>
      </c>
      <c r="Z7" s="56">
        <f>'ZNDVI data (MODIS 2000-2013)'!CU107</f>
        <v>5.2875099999999993</v>
      </c>
      <c r="AA7" s="56">
        <f>'ZNDVI data (MODIS 2000-2013)'!CU117</f>
        <v>2.6131949999999997</v>
      </c>
    </row>
    <row r="8" spans="1:27" x14ac:dyDescent="0.25">
      <c r="A8" s="55">
        <v>7</v>
      </c>
      <c r="B8" s="56">
        <f>'ZNDVI data (MODIS 2000-2013)'!CH8</f>
        <v>0.56460700000000008</v>
      </c>
      <c r="C8" s="56">
        <f>'ZNDVI data (MODIS 2000-2013)'!CH21</f>
        <v>-2.6576999999999948E-2</v>
      </c>
      <c r="D8" s="56">
        <f>'ZNDVI data (MODIS 2000-2013)'!CH34</f>
        <v>3.826543</v>
      </c>
      <c r="E8" s="56">
        <f>'ZNDVI data (MODIS 2000-2013)'!CH47</f>
        <v>-0.13478899999999994</v>
      </c>
      <c r="F8" s="56">
        <f>'ZNDVI data (MODIS 2000-2013)'!CH60</f>
        <v>1.06233</v>
      </c>
      <c r="G8" s="56">
        <f>'ZNDVI data (MODIS 2000-2013)'!CH73</f>
        <v>1.9372849999999997</v>
      </c>
      <c r="H8" s="56">
        <f>'ZNDVI data (MODIS 2000-2013)'!CH86</f>
        <v>0.84713300000000002</v>
      </c>
      <c r="I8" s="56">
        <f>'ZNDVI data (MODIS 2000-2013)'!CH99</f>
        <v>-3.9593039999999995</v>
      </c>
      <c r="J8" s="56">
        <f>'ZNDVI data (MODIS 2000-2013)'!CH112</f>
        <v>-1.0322530000000001</v>
      </c>
      <c r="K8" s="56">
        <f>'ZNDVI data (MODIS 2000-2013)'!CH125</f>
        <v>5.2871709999999998</v>
      </c>
      <c r="L8" s="56">
        <f>'ZNDVI data (MODIS 2000-2013)'!CH138</f>
        <v>-5.096387</v>
      </c>
      <c r="M8" s="56">
        <f>'ZNDVI data (MODIS 2000-2013)'!CH151</f>
        <v>-0.84406000000000003</v>
      </c>
      <c r="N8" s="56">
        <f>'ZNDVI data (MODIS 2000-2013)'!CH164</f>
        <v>2.9052190000000002</v>
      </c>
      <c r="O8" s="55">
        <v>7</v>
      </c>
      <c r="P8" s="56">
        <f>'ZNDVI data (MODIS 2000-2013)'!CU8</f>
        <v>-3.4481109999999999</v>
      </c>
      <c r="Q8" s="56">
        <f>'ZNDVI data (MODIS 2000-2013)'!CU18</f>
        <v>1.8404780000000001</v>
      </c>
      <c r="R8" s="56">
        <f>'ZNDVI data (MODIS 2000-2013)'!CU28</f>
        <v>-0.67318100000000014</v>
      </c>
      <c r="S8" s="56">
        <f>'ZNDVI data (MODIS 2000-2013)'!CU38</f>
        <v>1.628533</v>
      </c>
      <c r="T8" s="56">
        <f>'ZNDVI data (MODIS 2000-2013)'!CU48</f>
        <v>-4.3303650000000005</v>
      </c>
      <c r="U8" s="56">
        <f>'ZNDVI data (MODIS 2000-2013)'!CU58</f>
        <v>5.677308</v>
      </c>
      <c r="V8" s="56">
        <f>'ZNDVI data (MODIS 2000-2013)'!CU68</f>
        <v>-1.6339649999999999</v>
      </c>
      <c r="W8" s="56">
        <f>'ZNDVI data (MODIS 2000-2013)'!CU78</f>
        <v>1.263039</v>
      </c>
      <c r="X8" s="56">
        <f>'ZNDVI data (MODIS 2000-2013)'!CU88</f>
        <v>-2.0956969999999999</v>
      </c>
      <c r="Y8" s="56">
        <f>'ZNDVI data (MODIS 2000-2013)'!CU98</f>
        <v>-3.7040010000000003</v>
      </c>
      <c r="Z8" s="56">
        <f>'ZNDVI data (MODIS 2000-2013)'!CU108</f>
        <v>6.8408799999999994</v>
      </c>
      <c r="AA8" s="56">
        <f>'ZNDVI data (MODIS 2000-2013)'!CU118</f>
        <v>2.7071999999999998</v>
      </c>
    </row>
    <row r="9" spans="1:27" x14ac:dyDescent="0.25">
      <c r="A9" s="55">
        <v>8</v>
      </c>
      <c r="B9" s="56">
        <f>'ZNDVI data (MODIS 2000-2013)'!CH9</f>
        <v>0.51658100000000007</v>
      </c>
      <c r="C9" s="56">
        <f>'ZNDVI data (MODIS 2000-2013)'!CH22</f>
        <v>-0.12552499999999994</v>
      </c>
      <c r="D9" s="56">
        <f>'ZNDVI data (MODIS 2000-2013)'!CH35</f>
        <v>5.52081</v>
      </c>
      <c r="E9" s="56">
        <f>'ZNDVI data (MODIS 2000-2013)'!CH48</f>
        <v>-0.10662699999999994</v>
      </c>
      <c r="F9" s="56">
        <f>'ZNDVI data (MODIS 2000-2013)'!CH61</f>
        <v>1.5045189999999999</v>
      </c>
      <c r="G9" s="56">
        <f>'ZNDVI data (MODIS 2000-2013)'!CH74</f>
        <v>1.5751989999999996</v>
      </c>
      <c r="H9" s="56">
        <f>'ZNDVI data (MODIS 2000-2013)'!CH87</f>
        <v>0.93678899999999998</v>
      </c>
      <c r="I9" s="56">
        <f>'ZNDVI data (MODIS 2000-2013)'!CH100</f>
        <v>-4.4006939999999997</v>
      </c>
      <c r="J9" s="56">
        <f>'ZNDVI data (MODIS 2000-2013)'!CH113</f>
        <v>-1.129186</v>
      </c>
      <c r="K9" s="56">
        <f>'ZNDVI data (MODIS 2000-2013)'!CH126</f>
        <v>5.3864599999999996</v>
      </c>
      <c r="L9" s="56">
        <f>'ZNDVI data (MODIS 2000-2013)'!CH139</f>
        <v>-5.880458</v>
      </c>
      <c r="M9" s="56">
        <f>'ZNDVI data (MODIS 2000-2013)'!CH152</f>
        <v>-0.63143000000000005</v>
      </c>
      <c r="N9" s="56">
        <f>'ZNDVI data (MODIS 2000-2013)'!CH165</f>
        <v>3.2780050000000003</v>
      </c>
      <c r="O9" s="55">
        <v>8</v>
      </c>
      <c r="P9" s="56">
        <f>'ZNDVI data (MODIS 2000-2013)'!CU9</f>
        <v>-3.9532759999999998</v>
      </c>
      <c r="Q9" s="56">
        <f>'ZNDVI data (MODIS 2000-2013)'!CU19</f>
        <v>3.3494200000000003</v>
      </c>
      <c r="R9" s="56">
        <f>'ZNDVI data (MODIS 2000-2013)'!CU29</f>
        <v>0.33761799999999986</v>
      </c>
      <c r="S9" s="56">
        <f>'ZNDVI data (MODIS 2000-2013)'!CU39</f>
        <v>1.3545780000000001</v>
      </c>
      <c r="T9" s="56">
        <f>'ZNDVI data (MODIS 2000-2013)'!CU49</f>
        <v>-5.2003870000000001</v>
      </c>
      <c r="U9" s="56">
        <f>'ZNDVI data (MODIS 2000-2013)'!CU59</f>
        <v>6.244256</v>
      </c>
      <c r="V9" s="56">
        <f>'ZNDVI data (MODIS 2000-2013)'!CU69</f>
        <v>-2.303877</v>
      </c>
      <c r="W9" s="56">
        <f>'ZNDVI data (MODIS 2000-2013)'!CU79</f>
        <v>0.84582299999999999</v>
      </c>
      <c r="X9" s="56">
        <f>'ZNDVI data (MODIS 2000-2013)'!CU89</f>
        <v>-2.1740789999999999</v>
      </c>
      <c r="Y9" s="56">
        <f>'ZNDVI data (MODIS 2000-2013)'!CU99</f>
        <v>-4.535622</v>
      </c>
      <c r="Z9" s="56">
        <f>'ZNDVI data (MODIS 2000-2013)'!CU109</f>
        <v>7.8749669999999998</v>
      </c>
      <c r="AA9" s="56">
        <f>'ZNDVI data (MODIS 2000-2013)'!CU119</f>
        <v>2.9188899999999998</v>
      </c>
    </row>
    <row r="10" spans="1:27" x14ac:dyDescent="0.25">
      <c r="A10" s="55">
        <v>9</v>
      </c>
      <c r="B10" s="56">
        <f>'ZNDVI data (MODIS 2000-2013)'!CH10</f>
        <v>0.4471440000000001</v>
      </c>
      <c r="C10" s="56">
        <f>'ZNDVI data (MODIS 2000-2013)'!CH23</f>
        <v>-0.18875599999999992</v>
      </c>
      <c r="D10" s="56">
        <f>'ZNDVI data (MODIS 2000-2013)'!CH36</f>
        <v>7.1404610000000002</v>
      </c>
      <c r="E10" s="56">
        <f>'ZNDVI data (MODIS 2000-2013)'!CH49</f>
        <v>-0.27376099999999992</v>
      </c>
      <c r="F10" s="56">
        <f>'ZNDVI data (MODIS 2000-2013)'!CH62</f>
        <v>1.912847</v>
      </c>
      <c r="G10" s="56">
        <f>'ZNDVI data (MODIS 2000-2013)'!CH75</f>
        <v>1.0527419999999996</v>
      </c>
      <c r="H10" s="56">
        <f>'ZNDVI data (MODIS 2000-2013)'!CH88</f>
        <v>1.2218450000000001</v>
      </c>
      <c r="I10" s="56">
        <f>'ZNDVI data (MODIS 2000-2013)'!CH101</f>
        <v>-5.1365669999999994</v>
      </c>
      <c r="J10" s="56">
        <f>'ZNDVI data (MODIS 2000-2013)'!CH114</f>
        <v>-1.5352939999999999</v>
      </c>
      <c r="K10" s="56">
        <f>'ZNDVI data (MODIS 2000-2013)'!CH127</f>
        <v>5.7265879999999996</v>
      </c>
      <c r="L10" s="56">
        <f>'ZNDVI data (MODIS 2000-2013)'!CH140</f>
        <v>-6.5998039999999998</v>
      </c>
      <c r="M10" s="56">
        <f>'ZNDVI data (MODIS 2000-2013)'!CH153</f>
        <v>-0.41617400000000004</v>
      </c>
      <c r="N10" s="56">
        <f>'ZNDVI data (MODIS 2000-2013)'!CH166</f>
        <v>3.7860870000000002</v>
      </c>
      <c r="O10" s="55">
        <v>9</v>
      </c>
      <c r="P10" s="56">
        <f>'ZNDVI data (MODIS 2000-2013)'!CU10</f>
        <v>-4.6387659999999995</v>
      </c>
      <c r="Q10" s="56">
        <f>'ZNDVI data (MODIS 2000-2013)'!CU20</f>
        <v>4.8688920000000007</v>
      </c>
      <c r="R10" s="56">
        <f>'ZNDVI data (MODIS 2000-2013)'!CU30</f>
        <v>1.381821</v>
      </c>
      <c r="S10" s="56">
        <f>'ZNDVI data (MODIS 2000-2013)'!CU40</f>
        <v>1.5797289999999999</v>
      </c>
      <c r="T10" s="56">
        <f>'ZNDVI data (MODIS 2000-2013)'!CU50</f>
        <v>-5.9610799999999999</v>
      </c>
      <c r="U10" s="56">
        <f>'ZNDVI data (MODIS 2000-2013)'!CU60</f>
        <v>6.7083620000000002</v>
      </c>
      <c r="V10" s="56">
        <f>'ZNDVI data (MODIS 2000-2013)'!CU70</f>
        <v>-3.1439269999999997</v>
      </c>
      <c r="W10" s="56">
        <f>'ZNDVI data (MODIS 2000-2013)'!CU80</f>
        <v>0.70601099999999994</v>
      </c>
      <c r="X10" s="56">
        <f>'ZNDVI data (MODIS 2000-2013)'!CU90</f>
        <v>-2.493071</v>
      </c>
      <c r="Y10" s="56">
        <f>'ZNDVI data (MODIS 2000-2013)'!CU100</f>
        <v>-5.2629470000000005</v>
      </c>
      <c r="Z10" s="56">
        <f>'ZNDVI data (MODIS 2000-2013)'!CU110</f>
        <v>8.5679680000000005</v>
      </c>
      <c r="AA10" s="56">
        <f>'ZNDVI data (MODIS 2000-2013)'!CU120</f>
        <v>2.8291919999999999</v>
      </c>
    </row>
    <row r="11" spans="1:27" x14ac:dyDescent="0.25">
      <c r="A11" s="55">
        <v>10</v>
      </c>
      <c r="B11" s="56">
        <f>'ZNDVI data (MODIS 2000-2013)'!CH11</f>
        <v>0.52683500000000005</v>
      </c>
      <c r="C11" s="56">
        <f>'ZNDVI data (MODIS 2000-2013)'!CH24</f>
        <v>-0.62113899999999989</v>
      </c>
      <c r="D11" s="56">
        <f>'ZNDVI data (MODIS 2000-2013)'!CH37</f>
        <v>8.3074759999999994</v>
      </c>
      <c r="E11" s="56">
        <f>'ZNDVI data (MODIS 2000-2013)'!CH50</f>
        <v>-0.45480199999999993</v>
      </c>
      <c r="F11" s="56">
        <f>'ZNDVI data (MODIS 2000-2013)'!CH63</f>
        <v>1.7812829999999999</v>
      </c>
      <c r="G11" s="56">
        <f>'ZNDVI data (MODIS 2000-2013)'!CH76</f>
        <v>0.83538299999999965</v>
      </c>
      <c r="H11" s="56">
        <f>'ZNDVI data (MODIS 2000-2013)'!CH89</f>
        <v>2.0199410000000002</v>
      </c>
      <c r="I11" s="56">
        <f>'ZNDVI data (MODIS 2000-2013)'!CH102</f>
        <v>-5.8481729999999992</v>
      </c>
      <c r="J11" s="56">
        <f>'ZNDVI data (MODIS 2000-2013)'!CH115</f>
        <v>-2.0890899999999997</v>
      </c>
      <c r="K11" s="56">
        <f>'ZNDVI data (MODIS 2000-2013)'!CH128</f>
        <v>5.9937319999999996</v>
      </c>
      <c r="L11" s="56">
        <f>'ZNDVI data (MODIS 2000-2013)'!CH141</f>
        <v>-7.3110539999999995</v>
      </c>
      <c r="M11" s="56">
        <f>'ZNDVI data (MODIS 2000-2013)'!CH154</f>
        <v>0.12384299999999993</v>
      </c>
      <c r="N11" s="56">
        <f>'ZNDVI data (MODIS 2000-2013)'!CH167</f>
        <v>4.249479</v>
      </c>
      <c r="O11" s="55">
        <v>10</v>
      </c>
      <c r="P11" s="56">
        <f>'ZNDVI data (MODIS 2000-2013)'!CU11</f>
        <v>-5.3575849999999994</v>
      </c>
      <c r="Q11" s="56">
        <f>'ZNDVI data (MODIS 2000-2013)'!CU21</f>
        <v>5.764768000000001</v>
      </c>
      <c r="R11" s="56">
        <f>'ZNDVI data (MODIS 2000-2013)'!CU31</f>
        <v>2.4352400000000003</v>
      </c>
      <c r="S11" s="56">
        <f>'ZNDVI data (MODIS 2000-2013)'!CU41</f>
        <v>1.943765</v>
      </c>
      <c r="T11" s="56">
        <f>'ZNDVI data (MODIS 2000-2013)'!CU51</f>
        <v>-6.048063</v>
      </c>
      <c r="U11" s="56">
        <f>'ZNDVI data (MODIS 2000-2013)'!CU61</f>
        <v>6.9218349999999997</v>
      </c>
      <c r="V11" s="56">
        <f>'ZNDVI data (MODIS 2000-2013)'!CU71</f>
        <v>-4.1222349999999999</v>
      </c>
      <c r="W11" s="56">
        <f>'ZNDVI data (MODIS 2000-2013)'!CU81</f>
        <v>0.33015399999999995</v>
      </c>
      <c r="X11" s="56">
        <f>'ZNDVI data (MODIS 2000-2013)'!CU91</f>
        <v>-2.6526339999999999</v>
      </c>
      <c r="Y11" s="56">
        <f>'ZNDVI data (MODIS 2000-2013)'!CU101</f>
        <v>-5.3843490000000003</v>
      </c>
      <c r="Z11" s="56">
        <f>'ZNDVI data (MODIS 2000-2013)'!CU111</f>
        <v>8.8623019999999997</v>
      </c>
      <c r="AA11" s="56">
        <f>'ZNDVI data (MODIS 2000-2013)'!CU121</f>
        <v>2.720996</v>
      </c>
    </row>
    <row r="12" spans="1:27" x14ac:dyDescent="0.25">
      <c r="A12" s="55">
        <v>11</v>
      </c>
      <c r="B12" s="56">
        <f>'ZNDVI data (MODIS 2000-2013)'!CH12</f>
        <v>0.39889900000000006</v>
      </c>
      <c r="C12" s="56">
        <f>'ZNDVI data (MODIS 2000-2013)'!CH25</f>
        <v>-1.1506249999999998</v>
      </c>
      <c r="D12" s="56">
        <f>'ZNDVI data (MODIS 2000-2013)'!CH38</f>
        <v>9.6438649999999999</v>
      </c>
      <c r="E12" s="56">
        <f>'ZNDVI data (MODIS 2000-2013)'!CH51</f>
        <v>-0.84591799999999995</v>
      </c>
      <c r="F12" s="56">
        <f>'ZNDVI data (MODIS 2000-2013)'!CH64</f>
        <v>1.7179819999999999</v>
      </c>
      <c r="G12" s="56">
        <f>'ZNDVI data (MODIS 2000-2013)'!CH77</f>
        <v>1.1830979999999998</v>
      </c>
      <c r="H12" s="56">
        <f>'ZNDVI data (MODIS 2000-2013)'!CH90</f>
        <v>2.9330990000000003</v>
      </c>
      <c r="I12" s="56">
        <f>'ZNDVI data (MODIS 2000-2013)'!CH103</f>
        <v>-6.6083329999999991</v>
      </c>
      <c r="J12" s="56">
        <f>'ZNDVI data (MODIS 2000-2013)'!CH116</f>
        <v>-2.6762849999999996</v>
      </c>
      <c r="K12" s="56">
        <f>'ZNDVI data (MODIS 2000-2013)'!CH129</f>
        <v>6.1002229999999997</v>
      </c>
      <c r="L12" s="56">
        <f>'ZNDVI data (MODIS 2000-2013)'!CH142</f>
        <v>-7.8147079999999995</v>
      </c>
      <c r="M12" s="56">
        <f>'ZNDVI data (MODIS 2000-2013)'!CH155</f>
        <v>0.57583799999999985</v>
      </c>
      <c r="N12" s="56">
        <f>'ZNDVI data (MODIS 2000-2013)'!CH168</f>
        <v>4.6229810000000002</v>
      </c>
    </row>
    <row r="13" spans="1:27" x14ac:dyDescent="0.25">
      <c r="A13" s="55">
        <v>12</v>
      </c>
      <c r="B13" s="56">
        <f>'ZNDVI data (MODIS 2000-2013)'!CH13</f>
        <v>7.8457000000000054E-2</v>
      </c>
      <c r="C13" s="56">
        <f>'ZNDVI data (MODIS 2000-2013)'!CH26</f>
        <v>-1.3472549999999999</v>
      </c>
      <c r="D13" s="56">
        <f>'ZNDVI data (MODIS 2000-2013)'!CH39</f>
        <v>11.031696</v>
      </c>
      <c r="E13" s="56">
        <f>'ZNDVI data (MODIS 2000-2013)'!CH52</f>
        <v>-0.93385299999999993</v>
      </c>
      <c r="F13" s="56">
        <f>'ZNDVI data (MODIS 2000-2013)'!CH65</f>
        <v>1.423289</v>
      </c>
      <c r="G13" s="56">
        <f>'ZNDVI data (MODIS 2000-2013)'!CH78</f>
        <v>1.4496619999999998</v>
      </c>
      <c r="H13" s="56">
        <f>'ZNDVI data (MODIS 2000-2013)'!CH91</f>
        <v>3.6388970000000005</v>
      </c>
      <c r="I13" s="56">
        <f>'ZNDVI data (MODIS 2000-2013)'!CH104</f>
        <v>-6.9923109999999991</v>
      </c>
      <c r="J13" s="56">
        <f>'ZNDVI data (MODIS 2000-2013)'!CH117</f>
        <v>-3.4734189999999998</v>
      </c>
      <c r="K13" s="56">
        <f>'ZNDVI data (MODIS 2000-2013)'!CH130</f>
        <v>6.3623459999999996</v>
      </c>
      <c r="L13" s="56">
        <f>'ZNDVI data (MODIS 2000-2013)'!CH143</f>
        <v>-8.2461909999999996</v>
      </c>
      <c r="M13" s="56">
        <f>'ZNDVI data (MODIS 2000-2013)'!CH156</f>
        <v>0.8038599999999998</v>
      </c>
      <c r="N13" s="56">
        <f>'ZNDVI data (MODIS 2000-2013)'!CH169</f>
        <v>4.9805630000000001</v>
      </c>
    </row>
    <row r="14" spans="1:27" x14ac:dyDescent="0.25">
      <c r="A14" s="55">
        <v>13</v>
      </c>
      <c r="B14" s="56">
        <f>'ZNDVI data (MODIS 2000-2013)'!CH14</f>
        <v>-0.22570099999999993</v>
      </c>
      <c r="C14" s="56">
        <f>'ZNDVI data (MODIS 2000-2013)'!CH27</f>
        <v>-1.4324689999999998</v>
      </c>
      <c r="D14" s="56">
        <f>'ZNDVI data (MODIS 2000-2013)'!CH40</f>
        <v>11.984572</v>
      </c>
      <c r="E14" s="56">
        <f>'ZNDVI data (MODIS 2000-2013)'!CH53</f>
        <v>-1.2056449999999999</v>
      </c>
      <c r="F14" s="56">
        <f>'ZNDVI data (MODIS 2000-2013)'!CH66</f>
        <v>1.1051610000000001</v>
      </c>
      <c r="G14" s="56">
        <f>'ZNDVI data (MODIS 2000-2013)'!CH79</f>
        <v>1.4699939999999998</v>
      </c>
      <c r="H14" s="56">
        <f>'ZNDVI data (MODIS 2000-2013)'!CH92</f>
        <v>4.399718</v>
      </c>
      <c r="I14" s="56">
        <f>'ZNDVI data (MODIS 2000-2013)'!CH105</f>
        <v>-7.3787049999999992</v>
      </c>
      <c r="J14" s="56">
        <f>'ZNDVI data (MODIS 2000-2013)'!CH118</f>
        <v>-4.0212919999999999</v>
      </c>
      <c r="K14" s="56">
        <f>'ZNDVI data (MODIS 2000-2013)'!CH131</f>
        <v>6.6549369999999994</v>
      </c>
      <c r="L14" s="56">
        <f>'ZNDVI data (MODIS 2000-2013)'!CH144</f>
        <v>-8.3990519999999993</v>
      </c>
      <c r="M14" s="56">
        <f>'ZNDVI data (MODIS 2000-2013)'!CH157</f>
        <v>0.90788799999999981</v>
      </c>
      <c r="N14" s="56">
        <f>'ZNDVI data (MODIS 2000-2013)'!CH170</f>
        <v>5.579885</v>
      </c>
    </row>
    <row r="15" spans="1:27" x14ac:dyDescent="0.25">
      <c r="A15" s="5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A15" sqref="A15"/>
    </sheetView>
  </sheetViews>
  <sheetFormatPr defaultRowHeight="15" x14ac:dyDescent="0.25"/>
  <cols>
    <col min="1" max="1" width="9.140625" style="24"/>
    <col min="2" max="16384" width="9.140625" style="56"/>
  </cols>
  <sheetData>
    <row r="1" spans="1:27" x14ac:dyDescent="0.25">
      <c r="A1" s="55" t="s">
        <v>220</v>
      </c>
      <c r="B1" s="56">
        <v>2001</v>
      </c>
      <c r="C1" s="56">
        <v>2002</v>
      </c>
      <c r="D1" s="56">
        <v>2003</v>
      </c>
      <c r="E1" s="56">
        <v>2004</v>
      </c>
      <c r="F1" s="56">
        <v>2005</v>
      </c>
      <c r="G1" s="56">
        <v>2006</v>
      </c>
      <c r="H1" s="56">
        <v>2007</v>
      </c>
      <c r="I1" s="56">
        <v>2008</v>
      </c>
      <c r="J1" s="56">
        <v>2009</v>
      </c>
      <c r="K1" s="56">
        <v>2010</v>
      </c>
      <c r="L1" s="56">
        <v>2011</v>
      </c>
      <c r="M1" s="56">
        <v>2012</v>
      </c>
      <c r="N1" s="56">
        <v>2013</v>
      </c>
      <c r="O1" s="56" t="s">
        <v>221</v>
      </c>
      <c r="P1" s="56">
        <v>2001</v>
      </c>
      <c r="Q1" s="56">
        <v>2002</v>
      </c>
      <c r="R1" s="56">
        <v>2003</v>
      </c>
      <c r="S1" s="56">
        <v>2004</v>
      </c>
      <c r="T1" s="56">
        <v>2005</v>
      </c>
      <c r="U1" s="56">
        <v>2006</v>
      </c>
      <c r="V1" s="56">
        <v>2007</v>
      </c>
      <c r="W1" s="56">
        <v>2008</v>
      </c>
      <c r="X1" s="56">
        <v>2009</v>
      </c>
      <c r="Y1" s="56">
        <v>2010</v>
      </c>
      <c r="Z1" s="56">
        <v>2011</v>
      </c>
      <c r="AA1" s="56">
        <v>2012</v>
      </c>
    </row>
    <row r="2" spans="1:27" x14ac:dyDescent="0.25">
      <c r="A2" s="55">
        <v>1</v>
      </c>
      <c r="B2" s="56">
        <f>'ZNDVI data (MODIS 2000-2013)'!CI2</f>
        <v>-0.51101099999999999</v>
      </c>
      <c r="C2" s="56">
        <f>'ZNDVI data (MODIS 2000-2013)'!CI15</f>
        <v>0.267206</v>
      </c>
      <c r="D2" s="56">
        <f>'ZNDVI data (MODIS 2000-2013)'!CI28</f>
        <v>-1.3780000000000001E-2</v>
      </c>
      <c r="E2" s="56">
        <f>'ZNDVI data (MODIS 2000-2013)'!CI41</f>
        <v>-0.13403300000000001</v>
      </c>
      <c r="F2" s="56">
        <f>'ZNDVI data (MODIS 2000-2013)'!CI54</f>
        <v>0.27395399999999998</v>
      </c>
      <c r="G2" s="56">
        <f>'ZNDVI data (MODIS 2000-2013)'!CI67</f>
        <v>0.56059899999999996</v>
      </c>
      <c r="H2" s="56">
        <f>'ZNDVI data (MODIS 2000-2013)'!CI80</f>
        <v>3.7590000000000002E-3</v>
      </c>
      <c r="I2" s="56">
        <f>'ZNDVI data (MODIS 2000-2013)'!CI93</f>
        <v>-0.81393199999999999</v>
      </c>
      <c r="J2" s="56">
        <f>'ZNDVI data (MODIS 2000-2013)'!CI106</f>
        <v>-0.53452</v>
      </c>
      <c r="K2" s="56">
        <f>'ZNDVI data (MODIS 2000-2013)'!CI119</f>
        <v>1.915562</v>
      </c>
      <c r="L2" s="56">
        <f>'ZNDVI data (MODIS 2000-2013)'!CI132</f>
        <v>-0.113717</v>
      </c>
      <c r="M2" s="56">
        <f>'ZNDVI data (MODIS 2000-2013)'!CI145</f>
        <v>-0.21737799999999999</v>
      </c>
      <c r="N2" s="56">
        <f>'ZNDVI data (MODIS 2000-2013)'!CI158</f>
        <v>-0.57227499999999998</v>
      </c>
      <c r="O2" s="55">
        <v>1</v>
      </c>
      <c r="P2" s="56">
        <f>'ZNDVI data (MODIS 2000-2013)'!CV2</f>
        <v>-0.43269999999999997</v>
      </c>
      <c r="Q2" s="56">
        <f>'ZNDVI data (MODIS 2000-2013)'!CV12</f>
        <v>1.8186000000000001E-2</v>
      </c>
      <c r="R2" s="56">
        <f>'ZNDVI data (MODIS 2000-2013)'!CV22</f>
        <v>0.372977</v>
      </c>
      <c r="S2" s="56">
        <f>'ZNDVI data (MODIS 2000-2013)'!CV32</f>
        <v>8.1952999999999998E-2</v>
      </c>
      <c r="T2" s="56">
        <f>'ZNDVI data (MODIS 2000-2013)'!CV42</f>
        <v>-0.57181199999999999</v>
      </c>
      <c r="U2" s="56">
        <f>'ZNDVI data (MODIS 2000-2013)'!CV52</f>
        <v>0.22475999999999999</v>
      </c>
      <c r="V2" s="56">
        <f>'ZNDVI data (MODIS 2000-2013)'!CV62</f>
        <v>0.73476799999999998</v>
      </c>
      <c r="W2" s="56">
        <f>'ZNDVI data (MODIS 2000-2013)'!CV72</f>
        <v>-0.30080499999999999</v>
      </c>
      <c r="X2" s="56">
        <f>'ZNDVI data (MODIS 2000-2013)'!CV82</f>
        <v>-0.55676300000000001</v>
      </c>
      <c r="Y2" s="56">
        <f>'ZNDVI data (MODIS 2000-2013)'!CV92</f>
        <v>7.3203000000000004E-2</v>
      </c>
      <c r="Z2" s="56">
        <f>'ZNDVI data (MODIS 2000-2013)'!CV102</f>
        <v>-0.173375</v>
      </c>
      <c r="AA2" s="56">
        <f>'ZNDVI data (MODIS 2000-2013)'!CV112</f>
        <v>0.50793699999999997</v>
      </c>
    </row>
    <row r="3" spans="1:27" x14ac:dyDescent="0.25">
      <c r="A3" s="55">
        <v>2</v>
      </c>
      <c r="B3" s="56">
        <f>'ZNDVI data (MODIS 2000-2013)'!CI3</f>
        <v>-0.80043500000000001</v>
      </c>
      <c r="C3" s="56">
        <f>'ZNDVI data (MODIS 2000-2013)'!CI16</f>
        <v>0.69640900000000006</v>
      </c>
      <c r="D3" s="56">
        <f>'ZNDVI data (MODIS 2000-2013)'!CI29</f>
        <v>0.25317999999999996</v>
      </c>
      <c r="E3" s="56">
        <f>'ZNDVI data (MODIS 2000-2013)'!CI42</f>
        <v>-0.63681900000000002</v>
      </c>
      <c r="F3" s="56">
        <f>'ZNDVI data (MODIS 2000-2013)'!CI55</f>
        <v>0.57782599999999995</v>
      </c>
      <c r="G3" s="56">
        <f>'ZNDVI data (MODIS 2000-2013)'!CI68</f>
        <v>0.88646499999999995</v>
      </c>
      <c r="H3" s="56">
        <f>'ZNDVI data (MODIS 2000-2013)'!CI81</f>
        <v>0.25420399999999999</v>
      </c>
      <c r="I3" s="56">
        <f>'ZNDVI data (MODIS 2000-2013)'!CI94</f>
        <v>-1.3537249999999998</v>
      </c>
      <c r="J3" s="56">
        <f>'ZNDVI data (MODIS 2000-2013)'!CI107</f>
        <v>-1.200561</v>
      </c>
      <c r="K3" s="56">
        <f>'ZNDVI data (MODIS 2000-2013)'!CI120</f>
        <v>3.248205</v>
      </c>
      <c r="L3" s="56">
        <f>'ZNDVI data (MODIS 2000-2013)'!CI133</f>
        <v>-0.90154099999999993</v>
      </c>
      <c r="M3" s="56">
        <f>'ZNDVI data (MODIS 2000-2013)'!CI146</f>
        <v>-0.88652199999999992</v>
      </c>
      <c r="N3" s="56">
        <f>'ZNDVI data (MODIS 2000-2013)'!CI159</f>
        <v>0.81532499999999997</v>
      </c>
      <c r="O3" s="55">
        <v>2</v>
      </c>
      <c r="P3" s="56">
        <f>'ZNDVI data (MODIS 2000-2013)'!CV3</f>
        <v>-1.137975</v>
      </c>
      <c r="Q3" s="56">
        <f>'ZNDVI data (MODIS 2000-2013)'!CV13</f>
        <v>9.7397000000000011E-2</v>
      </c>
      <c r="R3" s="56">
        <f>'ZNDVI data (MODIS 2000-2013)'!CV23</f>
        <v>0.203766</v>
      </c>
      <c r="S3" s="56">
        <f>'ZNDVI data (MODIS 2000-2013)'!CV33</f>
        <v>0.57302300000000006</v>
      </c>
      <c r="T3" s="56">
        <f>'ZNDVI data (MODIS 2000-2013)'!CV43</f>
        <v>-1.192118</v>
      </c>
      <c r="U3" s="56">
        <f>'ZNDVI data (MODIS 2000-2013)'!CV53</f>
        <v>0.487792</v>
      </c>
      <c r="V3" s="56">
        <f>'ZNDVI data (MODIS 2000-2013)'!CV63</f>
        <v>1.1605129999999999</v>
      </c>
      <c r="W3" s="56">
        <f>'ZNDVI data (MODIS 2000-2013)'!CV73</f>
        <v>0.50663800000000003</v>
      </c>
      <c r="X3" s="56">
        <f>'ZNDVI data (MODIS 2000-2013)'!CV83</f>
        <v>-0.70316200000000006</v>
      </c>
      <c r="Y3" s="56">
        <f>'ZNDVI data (MODIS 2000-2013)'!CV93</f>
        <v>-1.682199999999999E-2</v>
      </c>
      <c r="Z3" s="56">
        <f>'ZNDVI data (MODIS 2000-2013)'!CV103</f>
        <v>0.32574599999999998</v>
      </c>
      <c r="AA3" s="56">
        <f>'ZNDVI data (MODIS 2000-2013)'!CV113</f>
        <v>0.92296199999999995</v>
      </c>
    </row>
    <row r="4" spans="1:27" x14ac:dyDescent="0.25">
      <c r="A4" s="55">
        <v>3</v>
      </c>
      <c r="B4" s="56">
        <f>'ZNDVI data (MODIS 2000-2013)'!CI4</f>
        <v>-0.26290900000000006</v>
      </c>
      <c r="C4" s="56">
        <f>'ZNDVI data (MODIS 2000-2013)'!CI17</f>
        <v>0.37784500000000004</v>
      </c>
      <c r="D4" s="56">
        <f>'ZNDVI data (MODIS 2000-2013)'!CI30</f>
        <v>-2.8642000000000056E-2</v>
      </c>
      <c r="E4" s="56">
        <f>'ZNDVI data (MODIS 2000-2013)'!CI43</f>
        <v>-2.7669000000000055E-2</v>
      </c>
      <c r="F4" s="56">
        <f>'ZNDVI data (MODIS 2000-2013)'!CI56</f>
        <v>-0.12800700000000009</v>
      </c>
      <c r="G4" s="56">
        <f>'ZNDVI data (MODIS 2000-2013)'!CI69</f>
        <v>1.6585589999999999</v>
      </c>
      <c r="H4" s="56">
        <f>'ZNDVI data (MODIS 2000-2013)'!CI82</f>
        <v>-0.102603</v>
      </c>
      <c r="I4" s="56">
        <f>'ZNDVI data (MODIS 2000-2013)'!CI95</f>
        <v>-1.4910349999999999</v>
      </c>
      <c r="J4" s="56">
        <f>'ZNDVI data (MODIS 2000-2013)'!CI108</f>
        <v>-1.1310549999999999</v>
      </c>
      <c r="K4" s="56">
        <f>'ZNDVI data (MODIS 2000-2013)'!CI121</f>
        <v>3.9752320000000001</v>
      </c>
      <c r="L4" s="56">
        <f>'ZNDVI data (MODIS 2000-2013)'!CI134</f>
        <v>-2.055094</v>
      </c>
      <c r="M4" s="56">
        <f>'ZNDVI data (MODIS 2000-2013)'!CI147</f>
        <v>-1.402836</v>
      </c>
      <c r="N4" s="56">
        <f>'ZNDVI data (MODIS 2000-2013)'!CI160</f>
        <v>1.805496</v>
      </c>
      <c r="O4" s="55">
        <v>3</v>
      </c>
      <c r="P4" s="56">
        <f>'ZNDVI data (MODIS 2000-2013)'!CV4</f>
        <v>-1.3833</v>
      </c>
      <c r="Q4" s="56">
        <f>'ZNDVI data (MODIS 2000-2013)'!CV14</f>
        <v>0.25447600000000004</v>
      </c>
      <c r="R4" s="56">
        <f>'ZNDVI data (MODIS 2000-2013)'!CV24</f>
        <v>-0.67336499999999999</v>
      </c>
      <c r="S4" s="56">
        <f>'ZNDVI data (MODIS 2000-2013)'!CV34</f>
        <v>-0.19939999999999991</v>
      </c>
      <c r="T4" s="56">
        <f>'ZNDVI data (MODIS 2000-2013)'!CV44</f>
        <v>-1.4111940000000001</v>
      </c>
      <c r="U4" s="56">
        <f>'ZNDVI data (MODIS 2000-2013)'!CV54</f>
        <v>1.1792549999999999</v>
      </c>
      <c r="V4" s="56">
        <f>'ZNDVI data (MODIS 2000-2013)'!CV64</f>
        <v>1.004837</v>
      </c>
      <c r="W4" s="56">
        <f>'ZNDVI data (MODIS 2000-2013)'!CV74</f>
        <v>1.5713659999999998</v>
      </c>
      <c r="X4" s="56">
        <f>'ZNDVI data (MODIS 2000-2013)'!CV84</f>
        <v>-0.93735500000000005</v>
      </c>
      <c r="Y4" s="56">
        <f>'ZNDVI data (MODIS 2000-2013)'!CV94</f>
        <v>-0.21997499999999998</v>
      </c>
      <c r="Z4" s="56">
        <f>'ZNDVI data (MODIS 2000-2013)'!CV104</f>
        <v>0.7537609999999999</v>
      </c>
      <c r="AA4" s="56">
        <f>'ZNDVI data (MODIS 2000-2013)'!CV114</f>
        <v>1.505233</v>
      </c>
    </row>
    <row r="5" spans="1:27" x14ac:dyDescent="0.25">
      <c r="A5" s="55">
        <v>4</v>
      </c>
      <c r="B5" s="56">
        <f>'ZNDVI data (MODIS 2000-2013)'!CI5</f>
        <v>4.8815999999999915E-2</v>
      </c>
      <c r="C5" s="56">
        <f>'ZNDVI data (MODIS 2000-2013)'!CI18</f>
        <v>0.41860400000000003</v>
      </c>
      <c r="D5" s="56">
        <f>'ZNDVI data (MODIS 2000-2013)'!CI31</f>
        <v>0.25993199999999994</v>
      </c>
      <c r="E5" s="56">
        <f>'ZNDVI data (MODIS 2000-2013)'!CI44</f>
        <v>0.40414799999999995</v>
      </c>
      <c r="F5" s="56">
        <f>'ZNDVI data (MODIS 2000-2013)'!CI57</f>
        <v>-0.24436800000000009</v>
      </c>
      <c r="G5" s="56">
        <f>'ZNDVI data (MODIS 2000-2013)'!CI70</f>
        <v>1.9756479999999998</v>
      </c>
      <c r="H5" s="56">
        <f>'ZNDVI data (MODIS 2000-2013)'!CI83</f>
        <v>4.0994000000000003E-2</v>
      </c>
      <c r="I5" s="56">
        <f>'ZNDVI data (MODIS 2000-2013)'!CI96</f>
        <v>-1.3249879999999998</v>
      </c>
      <c r="J5" s="56">
        <f>'ZNDVI data (MODIS 2000-2013)'!CI109</f>
        <v>-1.432707</v>
      </c>
      <c r="K5" s="56">
        <f>'ZNDVI data (MODIS 2000-2013)'!CI122</f>
        <v>4.0792219999999997</v>
      </c>
      <c r="L5" s="56">
        <f>'ZNDVI data (MODIS 2000-2013)'!CI135</f>
        <v>-3.1386859999999999</v>
      </c>
      <c r="M5" s="56">
        <f>'ZNDVI data (MODIS 2000-2013)'!CI148</f>
        <v>-1.2278100000000001</v>
      </c>
      <c r="N5" s="56">
        <f>'ZNDVI data (MODIS 2000-2013)'!CI161</f>
        <v>2.130423</v>
      </c>
      <c r="O5" s="55">
        <v>4</v>
      </c>
      <c r="P5" s="56">
        <f>'ZNDVI data (MODIS 2000-2013)'!CV5</f>
        <v>-1.672723</v>
      </c>
      <c r="Q5" s="56">
        <f>'ZNDVI data (MODIS 2000-2013)'!CV15</f>
        <v>-7.4802999999999953E-2</v>
      </c>
      <c r="R5" s="56">
        <f>'ZNDVI data (MODIS 2000-2013)'!CV25</f>
        <v>-1.3942670000000001</v>
      </c>
      <c r="S5" s="56">
        <f>'ZNDVI data (MODIS 2000-2013)'!CV35</f>
        <v>0.80653700000000017</v>
      </c>
      <c r="T5" s="56">
        <f>'ZNDVI data (MODIS 2000-2013)'!CV45</f>
        <v>-1.6642520000000001</v>
      </c>
      <c r="U5" s="56">
        <f>'ZNDVI data (MODIS 2000-2013)'!CV55</f>
        <v>2.3019449999999999</v>
      </c>
      <c r="V5" s="56">
        <f>'ZNDVI data (MODIS 2000-2013)'!CV65</f>
        <v>0.85479899999999998</v>
      </c>
      <c r="W5" s="56">
        <f>'ZNDVI data (MODIS 2000-2013)'!CV75</f>
        <v>2.1701459999999999</v>
      </c>
      <c r="X5" s="56">
        <f>'ZNDVI data (MODIS 2000-2013)'!CV85</f>
        <v>-1.5947960000000001</v>
      </c>
      <c r="Y5" s="56">
        <f>'ZNDVI data (MODIS 2000-2013)'!CV95</f>
        <v>-1.0405990000000001</v>
      </c>
      <c r="Z5" s="56">
        <f>'ZNDVI data (MODIS 2000-2013)'!CV105</f>
        <v>1.9475439999999999</v>
      </c>
      <c r="AA5" s="56">
        <f>'ZNDVI data (MODIS 2000-2013)'!CV115</f>
        <v>2.172437</v>
      </c>
    </row>
    <row r="6" spans="1:27" x14ac:dyDescent="0.25">
      <c r="A6" s="55">
        <v>5</v>
      </c>
      <c r="B6" s="56">
        <f>'ZNDVI data (MODIS 2000-2013)'!CI6</f>
        <v>0.16717799999999991</v>
      </c>
      <c r="C6" s="56">
        <f>'ZNDVI data (MODIS 2000-2013)'!CI19</f>
        <v>0.13495100000000004</v>
      </c>
      <c r="D6" s="56">
        <f>'ZNDVI data (MODIS 2000-2013)'!CI32</f>
        <v>1.27101</v>
      </c>
      <c r="E6" s="56">
        <f>'ZNDVI data (MODIS 2000-2013)'!CI45</f>
        <v>0.66751300000000002</v>
      </c>
      <c r="F6" s="56">
        <f>'ZNDVI data (MODIS 2000-2013)'!CI58</f>
        <v>-4.2593000000000075E-2</v>
      </c>
      <c r="G6" s="56">
        <f>'ZNDVI data (MODIS 2000-2013)'!CI71</f>
        <v>1.9563649999999999</v>
      </c>
      <c r="H6" s="56">
        <f>'ZNDVI data (MODIS 2000-2013)'!CI84</f>
        <v>0.23300000000000001</v>
      </c>
      <c r="I6" s="56">
        <f>'ZNDVI data (MODIS 2000-2013)'!CI97</f>
        <v>-1.8940439999999998</v>
      </c>
      <c r="J6" s="56">
        <f>'ZNDVI data (MODIS 2000-2013)'!CI110</f>
        <v>-1.61565</v>
      </c>
      <c r="K6" s="56">
        <f>'ZNDVI data (MODIS 2000-2013)'!CI123</f>
        <v>4.298311</v>
      </c>
      <c r="L6" s="56">
        <f>'ZNDVI data (MODIS 2000-2013)'!CI136</f>
        <v>-3.9226209999999999</v>
      </c>
      <c r="M6" s="56">
        <f>'ZNDVI data (MODIS 2000-2013)'!CI149</f>
        <v>-0.85943200000000008</v>
      </c>
      <c r="N6" s="56">
        <f>'ZNDVI data (MODIS 2000-2013)'!CI162</f>
        <v>2.0284580000000001</v>
      </c>
      <c r="O6" s="55">
        <v>5</v>
      </c>
      <c r="P6" s="56">
        <f>'ZNDVI data (MODIS 2000-2013)'!CV6</f>
        <v>-2.202188</v>
      </c>
      <c r="Q6" s="56">
        <f>'ZNDVI data (MODIS 2000-2013)'!CV16</f>
        <v>-0.684948</v>
      </c>
      <c r="R6" s="56">
        <f>'ZNDVI data (MODIS 2000-2013)'!CV26</f>
        <v>-1.1532290000000001</v>
      </c>
      <c r="S6" s="56">
        <f>'ZNDVI data (MODIS 2000-2013)'!CV36</f>
        <v>1.4741140000000001</v>
      </c>
      <c r="T6" s="56">
        <f>'ZNDVI data (MODIS 2000-2013)'!CV46</f>
        <v>-2.3089520000000001</v>
      </c>
      <c r="U6" s="56">
        <f>'ZNDVI data (MODIS 2000-2013)'!CV56</f>
        <v>3.5993389999999996</v>
      </c>
      <c r="V6" s="56">
        <f>'ZNDVI data (MODIS 2000-2013)'!CV66</f>
        <v>-2.2716999999999987E-2</v>
      </c>
      <c r="W6" s="56">
        <f>'ZNDVI data (MODIS 2000-2013)'!CV76</f>
        <v>2.055793</v>
      </c>
      <c r="X6" s="56">
        <f>'ZNDVI data (MODIS 2000-2013)'!CV86</f>
        <v>-2.0388730000000002</v>
      </c>
      <c r="Y6" s="56">
        <f>'ZNDVI data (MODIS 2000-2013)'!CV96</f>
        <v>-1.9261010000000001</v>
      </c>
      <c r="Z6" s="56">
        <f>'ZNDVI data (MODIS 2000-2013)'!CV106</f>
        <v>3.3883289999999997</v>
      </c>
      <c r="AA6" s="56">
        <f>'ZNDVI data (MODIS 2000-2013)'!CV116</f>
        <v>2.4021620000000001</v>
      </c>
    </row>
    <row r="7" spans="1:27" x14ac:dyDescent="0.25">
      <c r="A7" s="55">
        <v>6</v>
      </c>
      <c r="B7" s="56">
        <f>'ZNDVI data (MODIS 2000-2013)'!CI7</f>
        <v>2.1644999999999914E-2</v>
      </c>
      <c r="C7" s="56">
        <f>'ZNDVI data (MODIS 2000-2013)'!CI20</f>
        <v>-7.0489999999999442E-3</v>
      </c>
      <c r="D7" s="56">
        <f>'ZNDVI data (MODIS 2000-2013)'!CI33</f>
        <v>2.3857090000000003</v>
      </c>
      <c r="E7" s="56">
        <f>'ZNDVI data (MODIS 2000-2013)'!CI46</f>
        <v>0.668408</v>
      </c>
      <c r="F7" s="56">
        <f>'ZNDVI data (MODIS 2000-2013)'!CI59</f>
        <v>0.56822299999999992</v>
      </c>
      <c r="G7" s="56">
        <f>'ZNDVI data (MODIS 2000-2013)'!CI72</f>
        <v>1.6410269999999998</v>
      </c>
      <c r="H7" s="56">
        <f>'ZNDVI data (MODIS 2000-2013)'!CI85</f>
        <v>0.16116800000000003</v>
      </c>
      <c r="I7" s="56">
        <f>'ZNDVI data (MODIS 2000-2013)'!CI98</f>
        <v>-3.0342529999999996</v>
      </c>
      <c r="J7" s="56">
        <f>'ZNDVI data (MODIS 2000-2013)'!CI111</f>
        <v>-1.1800660000000001</v>
      </c>
      <c r="K7" s="56">
        <f>'ZNDVI data (MODIS 2000-2013)'!CI124</f>
        <v>4.6889399999999997</v>
      </c>
      <c r="L7" s="56">
        <f>'ZNDVI data (MODIS 2000-2013)'!CI137</f>
        <v>-4.541976</v>
      </c>
      <c r="M7" s="56">
        <f>'ZNDVI data (MODIS 2000-2013)'!CI150</f>
        <v>-0.63384000000000007</v>
      </c>
      <c r="N7" s="56">
        <f>'ZNDVI data (MODIS 2000-2013)'!CI163</f>
        <v>2.2848809999999999</v>
      </c>
      <c r="O7" s="55">
        <v>6</v>
      </c>
      <c r="P7" s="56">
        <f>'ZNDVI data (MODIS 2000-2013)'!CV7</f>
        <v>-2.7952889999999999</v>
      </c>
      <c r="Q7" s="56">
        <f>'ZNDVI data (MODIS 2000-2013)'!CV17</f>
        <v>0.26677600000000001</v>
      </c>
      <c r="R7" s="56">
        <f>'ZNDVI data (MODIS 2000-2013)'!CV27</f>
        <v>-0.942191</v>
      </c>
      <c r="S7" s="56">
        <f>'ZNDVI data (MODIS 2000-2013)'!CV37</f>
        <v>1.6084650000000003</v>
      </c>
      <c r="T7" s="56">
        <f>'ZNDVI data (MODIS 2000-2013)'!CV47</f>
        <v>-3.0897710000000003</v>
      </c>
      <c r="U7" s="56">
        <f>'ZNDVI data (MODIS 2000-2013)'!CV57</f>
        <v>4.7652129999999993</v>
      </c>
      <c r="V7" s="56">
        <f>'ZNDVI data (MODIS 2000-2013)'!CV67</f>
        <v>-0.98266399999999998</v>
      </c>
      <c r="W7" s="56">
        <f>'ZNDVI data (MODIS 2000-2013)'!CV77</f>
        <v>1.8125149999999999</v>
      </c>
      <c r="X7" s="56">
        <f>'ZNDVI data (MODIS 2000-2013)'!CV87</f>
        <v>-2.2634640000000004</v>
      </c>
      <c r="Y7" s="56">
        <f>'ZNDVI data (MODIS 2000-2013)'!CV97</f>
        <v>-2.8883670000000001</v>
      </c>
      <c r="Z7" s="56">
        <f>'ZNDVI data (MODIS 2000-2013)'!CV107</f>
        <v>5.0762919999999996</v>
      </c>
      <c r="AA7" s="56">
        <f>'ZNDVI data (MODIS 2000-2013)'!CV117</f>
        <v>2.5633910000000002</v>
      </c>
    </row>
    <row r="8" spans="1:27" x14ac:dyDescent="0.25">
      <c r="A8" s="55">
        <v>7</v>
      </c>
      <c r="B8" s="56">
        <f>'ZNDVI data (MODIS 2000-2013)'!CI8</f>
        <v>0.51502999999999988</v>
      </c>
      <c r="C8" s="56">
        <f>'ZNDVI data (MODIS 2000-2013)'!CI21</f>
        <v>0.16089600000000007</v>
      </c>
      <c r="D8" s="56">
        <f>'ZNDVI data (MODIS 2000-2013)'!CI34</f>
        <v>3.5794480000000002</v>
      </c>
      <c r="E8" s="56">
        <f>'ZNDVI data (MODIS 2000-2013)'!CI47</f>
        <v>0.132355</v>
      </c>
      <c r="F8" s="56">
        <f>'ZNDVI data (MODIS 2000-2013)'!CI60</f>
        <v>1.131759</v>
      </c>
      <c r="G8" s="56">
        <f>'ZNDVI data (MODIS 2000-2013)'!CI73</f>
        <v>2.0545199999999997</v>
      </c>
      <c r="H8" s="56">
        <f>'ZNDVI data (MODIS 2000-2013)'!CI86</f>
        <v>0.71718499999999996</v>
      </c>
      <c r="I8" s="56">
        <f>'ZNDVI data (MODIS 2000-2013)'!CI99</f>
        <v>-4.109356</v>
      </c>
      <c r="J8" s="56">
        <f>'ZNDVI data (MODIS 2000-2013)'!CI112</f>
        <v>-0.91732400000000003</v>
      </c>
      <c r="K8" s="56">
        <f>'ZNDVI data (MODIS 2000-2013)'!CI125</f>
        <v>5.2799649999999998</v>
      </c>
      <c r="L8" s="56">
        <f>'ZNDVI data (MODIS 2000-2013)'!CI138</f>
        <v>-4.8638950000000003</v>
      </c>
      <c r="M8" s="56">
        <f>'ZNDVI data (MODIS 2000-2013)'!CI151</f>
        <v>-0.92133700000000007</v>
      </c>
      <c r="N8" s="56">
        <f>'ZNDVI data (MODIS 2000-2013)'!CI164</f>
        <v>2.580622</v>
      </c>
      <c r="O8" s="55">
        <v>7</v>
      </c>
      <c r="P8" s="56">
        <f>'ZNDVI data (MODIS 2000-2013)'!CV8</f>
        <v>-3.517099</v>
      </c>
      <c r="Q8" s="56">
        <f>'ZNDVI data (MODIS 2000-2013)'!CV18</f>
        <v>1.7045629999999998</v>
      </c>
      <c r="R8" s="56">
        <f>'ZNDVI data (MODIS 2000-2013)'!CV28</f>
        <v>-0.93799500000000002</v>
      </c>
      <c r="S8" s="56">
        <f>'ZNDVI data (MODIS 2000-2013)'!CV38</f>
        <v>1.7718900000000002</v>
      </c>
      <c r="T8" s="56">
        <f>'ZNDVI data (MODIS 2000-2013)'!CV48</f>
        <v>-3.9671020000000001</v>
      </c>
      <c r="U8" s="56">
        <f>'ZNDVI data (MODIS 2000-2013)'!CV58</f>
        <v>5.5718439999999996</v>
      </c>
      <c r="V8" s="56">
        <f>'ZNDVI data (MODIS 2000-2013)'!CV68</f>
        <v>-1.849774</v>
      </c>
      <c r="W8" s="56">
        <f>'ZNDVI data (MODIS 2000-2013)'!CV78</f>
        <v>1.4437169999999999</v>
      </c>
      <c r="X8" s="56">
        <f>'ZNDVI data (MODIS 2000-2013)'!CV88</f>
        <v>-2.0071300000000005</v>
      </c>
      <c r="Y8" s="56">
        <f>'ZNDVI data (MODIS 2000-2013)'!CV98</f>
        <v>-3.7412010000000002</v>
      </c>
      <c r="Z8" s="56">
        <f>'ZNDVI data (MODIS 2000-2013)'!CV108</f>
        <v>6.5935049999999995</v>
      </c>
      <c r="AA8" s="56">
        <f>'ZNDVI data (MODIS 2000-2013)'!CV118</f>
        <v>2.6049520000000004</v>
      </c>
    </row>
    <row r="9" spans="1:27" x14ac:dyDescent="0.25">
      <c r="A9" s="55">
        <v>8</v>
      </c>
      <c r="B9" s="56">
        <f>'ZNDVI data (MODIS 2000-2013)'!CI9</f>
        <v>0.43907899999999989</v>
      </c>
      <c r="C9" s="56">
        <f>'ZNDVI data (MODIS 2000-2013)'!CI22</f>
        <v>0.11140400000000006</v>
      </c>
      <c r="D9" s="56">
        <f>'ZNDVI data (MODIS 2000-2013)'!CI35</f>
        <v>5.222931</v>
      </c>
      <c r="E9" s="56">
        <f>'ZNDVI data (MODIS 2000-2013)'!CI48</f>
        <v>0.18942599999999998</v>
      </c>
      <c r="F9" s="56">
        <f>'ZNDVI data (MODIS 2000-2013)'!CI61</f>
        <v>1.59758</v>
      </c>
      <c r="G9" s="56">
        <f>'ZNDVI data (MODIS 2000-2013)'!CI74</f>
        <v>1.6583779999999997</v>
      </c>
      <c r="H9" s="56">
        <f>'ZNDVI data (MODIS 2000-2013)'!CI87</f>
        <v>0.73619099999999993</v>
      </c>
      <c r="I9" s="56">
        <f>'ZNDVI data (MODIS 2000-2013)'!CI100</f>
        <v>-4.5613109999999999</v>
      </c>
      <c r="J9" s="56">
        <f>'ZNDVI data (MODIS 2000-2013)'!CI113</f>
        <v>-0.95386000000000004</v>
      </c>
      <c r="K9" s="56">
        <f>'ZNDVI data (MODIS 2000-2013)'!CI126</f>
        <v>5.4193699999999998</v>
      </c>
      <c r="L9" s="56">
        <f>'ZNDVI data (MODIS 2000-2013)'!CI139</f>
        <v>-5.5936669999999999</v>
      </c>
      <c r="M9" s="56">
        <f>'ZNDVI data (MODIS 2000-2013)'!CI152</f>
        <v>-0.70888800000000007</v>
      </c>
      <c r="N9" s="56">
        <f>'ZNDVI data (MODIS 2000-2013)'!CI165</f>
        <v>2.9181409999999999</v>
      </c>
      <c r="O9" s="55">
        <v>8</v>
      </c>
      <c r="P9" s="56">
        <f>'ZNDVI data (MODIS 2000-2013)'!CV9</f>
        <v>-4.0927769999999999</v>
      </c>
      <c r="Q9" s="56">
        <f>'ZNDVI data (MODIS 2000-2013)'!CV19</f>
        <v>3.2188279999999998</v>
      </c>
      <c r="R9" s="56">
        <f>'ZNDVI data (MODIS 2000-2013)'!CV29</f>
        <v>0.10874299999999992</v>
      </c>
      <c r="S9" s="56">
        <f>'ZNDVI data (MODIS 2000-2013)'!CV39</f>
        <v>1.5429580000000003</v>
      </c>
      <c r="T9" s="56">
        <f>'ZNDVI data (MODIS 2000-2013)'!CV49</f>
        <v>-4.8128190000000002</v>
      </c>
      <c r="U9" s="56">
        <f>'ZNDVI data (MODIS 2000-2013)'!CV59</f>
        <v>6.1303229999999997</v>
      </c>
      <c r="V9" s="56">
        <f>'ZNDVI data (MODIS 2000-2013)'!CV69</f>
        <v>-2.5565570000000002</v>
      </c>
      <c r="W9" s="56">
        <f>'ZNDVI data (MODIS 2000-2013)'!CV79</f>
        <v>1.070843</v>
      </c>
      <c r="X9" s="56">
        <f>'ZNDVI data (MODIS 2000-2013)'!CV89</f>
        <v>-2.0867450000000005</v>
      </c>
      <c r="Y9" s="56">
        <f>'ZNDVI data (MODIS 2000-2013)'!CV99</f>
        <v>-4.5823040000000006</v>
      </c>
      <c r="Z9" s="56">
        <f>'ZNDVI data (MODIS 2000-2013)'!CV109</f>
        <v>7.6012559999999993</v>
      </c>
      <c r="AA9" s="56">
        <f>'ZNDVI data (MODIS 2000-2013)'!CV119</f>
        <v>2.7388280000000003</v>
      </c>
    </row>
    <row r="10" spans="1:27" x14ac:dyDescent="0.25">
      <c r="A10" s="55">
        <v>9</v>
      </c>
      <c r="B10" s="56">
        <f>'ZNDVI data (MODIS 2000-2013)'!CI10</f>
        <v>0.35476099999999988</v>
      </c>
      <c r="C10" s="56">
        <f>'ZNDVI data (MODIS 2000-2013)'!CI23</f>
        <v>8.9779000000000053E-2</v>
      </c>
      <c r="D10" s="56">
        <f>'ZNDVI data (MODIS 2000-2013)'!CI36</f>
        <v>6.7434190000000003</v>
      </c>
      <c r="E10" s="56">
        <f>'ZNDVI data (MODIS 2000-2013)'!CI49</f>
        <v>2.9543999999999987E-2</v>
      </c>
      <c r="F10" s="56">
        <f>'ZNDVI data (MODIS 2000-2013)'!CI62</f>
        <v>2.1083609999999999</v>
      </c>
      <c r="G10" s="56">
        <f>'ZNDVI data (MODIS 2000-2013)'!CI75</f>
        <v>1.1281559999999997</v>
      </c>
      <c r="H10" s="56">
        <f>'ZNDVI data (MODIS 2000-2013)'!CI88</f>
        <v>1.0232189999999999</v>
      </c>
      <c r="I10" s="56">
        <f>'ZNDVI data (MODIS 2000-2013)'!CI101</f>
        <v>-5.3326479999999998</v>
      </c>
      <c r="J10" s="56">
        <f>'ZNDVI data (MODIS 2000-2013)'!CI114</f>
        <v>-1.3208600000000001</v>
      </c>
      <c r="K10" s="56">
        <f>'ZNDVI data (MODIS 2000-2013)'!CI127</f>
        <v>5.7204990000000002</v>
      </c>
      <c r="L10" s="56">
        <f>'ZNDVI data (MODIS 2000-2013)'!CI140</f>
        <v>-6.2605129999999996</v>
      </c>
      <c r="M10" s="56">
        <f>'ZNDVI data (MODIS 2000-2013)'!CI153</f>
        <v>-0.52944800000000014</v>
      </c>
      <c r="N10" s="56">
        <f>'ZNDVI data (MODIS 2000-2013)'!CI166</f>
        <v>3.384887</v>
      </c>
      <c r="O10" s="55">
        <v>9</v>
      </c>
      <c r="P10" s="56">
        <f>'ZNDVI data (MODIS 2000-2013)'!CV10</f>
        <v>-4.8399390000000002</v>
      </c>
      <c r="Q10" s="56">
        <f>'ZNDVI data (MODIS 2000-2013)'!CV20</f>
        <v>4.7131670000000003</v>
      </c>
      <c r="R10" s="56">
        <f>'ZNDVI data (MODIS 2000-2013)'!CV30</f>
        <v>1.215163</v>
      </c>
      <c r="S10" s="56">
        <f>'ZNDVI data (MODIS 2000-2013)'!CV40</f>
        <v>1.7895740000000002</v>
      </c>
      <c r="T10" s="56">
        <f>'ZNDVI data (MODIS 2000-2013)'!CV50</f>
        <v>-5.5478610000000002</v>
      </c>
      <c r="U10" s="56">
        <f>'ZNDVI data (MODIS 2000-2013)'!CV60</f>
        <v>6.595021</v>
      </c>
      <c r="V10" s="56">
        <f>'ZNDVI data (MODIS 2000-2013)'!CV70</f>
        <v>-3.4141060000000003</v>
      </c>
      <c r="W10" s="56">
        <f>'ZNDVI data (MODIS 2000-2013)'!CV80</f>
        <v>0.97000799999999998</v>
      </c>
      <c r="X10" s="56">
        <f>'ZNDVI data (MODIS 2000-2013)'!CV90</f>
        <v>-2.4054520000000004</v>
      </c>
      <c r="Y10" s="56">
        <f>'ZNDVI data (MODIS 2000-2013)'!CV100</f>
        <v>-5.3207360000000001</v>
      </c>
      <c r="Z10" s="56">
        <f>'ZNDVI data (MODIS 2000-2013)'!CV110</f>
        <v>8.2467059999999996</v>
      </c>
      <c r="AA10" s="56">
        <f>'ZNDVI data (MODIS 2000-2013)'!CV120</f>
        <v>2.5898450000000004</v>
      </c>
    </row>
    <row r="11" spans="1:27" x14ac:dyDescent="0.25">
      <c r="A11" s="55">
        <v>10</v>
      </c>
      <c r="B11" s="56">
        <f>'ZNDVI data (MODIS 2000-2013)'!CI11</f>
        <v>0.4036499999999999</v>
      </c>
      <c r="C11" s="56">
        <f>'ZNDVI data (MODIS 2000-2013)'!CI24</f>
        <v>-0.32123999999999997</v>
      </c>
      <c r="D11" s="56">
        <f>'ZNDVI data (MODIS 2000-2013)'!CI37</f>
        <v>7.903931</v>
      </c>
      <c r="E11" s="56">
        <f>'ZNDVI data (MODIS 2000-2013)'!CI50</f>
        <v>-0.10061800000000001</v>
      </c>
      <c r="F11" s="56">
        <f>'ZNDVI data (MODIS 2000-2013)'!CI63</f>
        <v>2.0400009999999997</v>
      </c>
      <c r="G11" s="56">
        <f>'ZNDVI data (MODIS 2000-2013)'!CI76</f>
        <v>0.90945799999999966</v>
      </c>
      <c r="H11" s="56">
        <f>'ZNDVI data (MODIS 2000-2013)'!CI89</f>
        <v>1.6001749999999999</v>
      </c>
      <c r="I11" s="56">
        <f>'ZNDVI data (MODIS 2000-2013)'!CI102</f>
        <v>-6.0848819999999995</v>
      </c>
      <c r="J11" s="56">
        <f>'ZNDVI data (MODIS 2000-2013)'!CI115</f>
        <v>-1.8251650000000001</v>
      </c>
      <c r="K11" s="56">
        <f>'ZNDVI data (MODIS 2000-2013)'!CI128</f>
        <v>6.0512680000000003</v>
      </c>
      <c r="L11" s="56">
        <f>'ZNDVI data (MODIS 2000-2013)'!CI141</f>
        <v>-6.9362049999999993</v>
      </c>
      <c r="M11" s="56">
        <f>'ZNDVI data (MODIS 2000-2013)'!CI154</f>
        <v>3.1910999999999912E-2</v>
      </c>
      <c r="N11" s="56">
        <f>'ZNDVI data (MODIS 2000-2013)'!CI167</f>
        <v>3.8059500000000002</v>
      </c>
      <c r="O11" s="55">
        <v>10</v>
      </c>
      <c r="P11" s="56">
        <f>'ZNDVI data (MODIS 2000-2013)'!CV11</f>
        <v>-5.6054830000000004</v>
      </c>
      <c r="Q11" s="56">
        <f>'ZNDVI data (MODIS 2000-2013)'!CV21</f>
        <v>5.5753960000000005</v>
      </c>
      <c r="R11" s="56">
        <f>'ZNDVI data (MODIS 2000-2013)'!CV31</f>
        <v>2.3163419999999997</v>
      </c>
      <c r="S11" s="56">
        <f>'ZNDVI data (MODIS 2000-2013)'!CV41</f>
        <v>2.096209</v>
      </c>
      <c r="T11" s="56">
        <f>'ZNDVI data (MODIS 2000-2013)'!CV51</f>
        <v>-5.4992290000000006</v>
      </c>
      <c r="U11" s="56">
        <f>'ZNDVI data (MODIS 2000-2013)'!CV61</f>
        <v>6.8216330000000003</v>
      </c>
      <c r="V11" s="56">
        <f>'ZNDVI data (MODIS 2000-2013)'!CV71</f>
        <v>-4.4128940000000005</v>
      </c>
      <c r="W11" s="56">
        <f>'ZNDVI data (MODIS 2000-2013)'!CV81</f>
        <v>0.60961200000000004</v>
      </c>
      <c r="X11" s="56">
        <f>'ZNDVI data (MODIS 2000-2013)'!CV91</f>
        <v>-2.5609970000000004</v>
      </c>
      <c r="Y11" s="56">
        <f>'ZNDVI data (MODIS 2000-2013)'!CV101</f>
        <v>-5.4008339999999997</v>
      </c>
      <c r="Z11" s="56">
        <f>'ZNDVI data (MODIS 2000-2013)'!CV111</f>
        <v>8.4667820000000003</v>
      </c>
      <c r="AA11" s="56">
        <f>'ZNDVI data (MODIS 2000-2013)'!CV121</f>
        <v>2.4291770000000006</v>
      </c>
    </row>
    <row r="12" spans="1:27" x14ac:dyDescent="0.25">
      <c r="A12" s="55">
        <v>11</v>
      </c>
      <c r="B12" s="56">
        <f>'ZNDVI data (MODIS 2000-2013)'!CI12</f>
        <v>0.27954299999999987</v>
      </c>
      <c r="C12" s="56">
        <f>'ZNDVI data (MODIS 2000-2013)'!CI25</f>
        <v>-0.82850400000000002</v>
      </c>
      <c r="D12" s="56">
        <f>'ZNDVI data (MODIS 2000-2013)'!CI38</f>
        <v>9.163824</v>
      </c>
      <c r="E12" s="56">
        <f>'ZNDVI data (MODIS 2000-2013)'!CI51</f>
        <v>-0.44116299999999997</v>
      </c>
      <c r="F12" s="56">
        <f>'ZNDVI data (MODIS 2000-2013)'!CI64</f>
        <v>2.0708999999999995</v>
      </c>
      <c r="G12" s="56">
        <f>'ZNDVI data (MODIS 2000-2013)'!CI77</f>
        <v>1.2215529999999997</v>
      </c>
      <c r="H12" s="56">
        <f>'ZNDVI data (MODIS 2000-2013)'!CI90</f>
        <v>2.5150030000000001</v>
      </c>
      <c r="I12" s="56">
        <f>'ZNDVI data (MODIS 2000-2013)'!CI103</f>
        <v>-6.8829249999999993</v>
      </c>
      <c r="J12" s="56">
        <f>'ZNDVI data (MODIS 2000-2013)'!CI116</f>
        <v>-2.4010190000000002</v>
      </c>
      <c r="K12" s="56">
        <f>'ZNDVI data (MODIS 2000-2013)'!CI129</f>
        <v>6.1634739999999999</v>
      </c>
      <c r="L12" s="56">
        <f>'ZNDVI data (MODIS 2000-2013)'!CI142</f>
        <v>-7.3940919999999997</v>
      </c>
      <c r="M12" s="56">
        <f>'ZNDVI data (MODIS 2000-2013)'!CI155</f>
        <v>0.50378099999999992</v>
      </c>
      <c r="N12" s="56">
        <f>'ZNDVI data (MODIS 2000-2013)'!CI168</f>
        <v>4.1495790000000001</v>
      </c>
    </row>
    <row r="13" spans="1:27" x14ac:dyDescent="0.25">
      <c r="A13" s="55">
        <v>12</v>
      </c>
      <c r="B13" s="56">
        <f>'ZNDVI data (MODIS 2000-2013)'!CI13</f>
        <v>-5.1007000000000136E-2</v>
      </c>
      <c r="C13" s="56">
        <f>'ZNDVI data (MODIS 2000-2013)'!CI26</f>
        <v>-1.025156</v>
      </c>
      <c r="D13" s="56">
        <f>'ZNDVI data (MODIS 2000-2013)'!CI39</f>
        <v>10.569167</v>
      </c>
      <c r="E13" s="56">
        <f>'ZNDVI data (MODIS 2000-2013)'!CI52</f>
        <v>-0.513957</v>
      </c>
      <c r="F13" s="56">
        <f>'ZNDVI data (MODIS 2000-2013)'!CI65</f>
        <v>1.8362109999999996</v>
      </c>
      <c r="G13" s="56">
        <f>'ZNDVI data (MODIS 2000-2013)'!CI78</f>
        <v>1.4329609999999997</v>
      </c>
      <c r="H13" s="56">
        <f>'ZNDVI data (MODIS 2000-2013)'!CI91</f>
        <v>3.185317</v>
      </c>
      <c r="I13" s="56">
        <f>'ZNDVI data (MODIS 2000-2013)'!CI104</f>
        <v>-7.3167649999999993</v>
      </c>
      <c r="J13" s="56">
        <f>'ZNDVI data (MODIS 2000-2013)'!CI117</f>
        <v>-3.178242</v>
      </c>
      <c r="K13" s="56">
        <f>'ZNDVI data (MODIS 2000-2013)'!CI130</f>
        <v>6.4973520000000002</v>
      </c>
      <c r="L13" s="56">
        <f>'ZNDVI data (MODIS 2000-2013)'!CI143</f>
        <v>-7.7869199999999994</v>
      </c>
      <c r="M13" s="56">
        <f>'ZNDVI data (MODIS 2000-2013)'!CI156</f>
        <v>0.7127079999999999</v>
      </c>
      <c r="N13" s="56">
        <f>'ZNDVI data (MODIS 2000-2013)'!CI169</f>
        <v>4.4447700000000001</v>
      </c>
    </row>
    <row r="14" spans="1:27" x14ac:dyDescent="0.25">
      <c r="A14" s="55">
        <v>13</v>
      </c>
      <c r="B14" s="56">
        <f>'ZNDVI data (MODIS 2000-2013)'!CI14</f>
        <v>-0.38003700000000012</v>
      </c>
      <c r="C14" s="56">
        <f>'ZNDVI data (MODIS 2000-2013)'!CI27</f>
        <v>-1.0281149999999999</v>
      </c>
      <c r="D14" s="56">
        <f>'ZNDVI data (MODIS 2000-2013)'!CI40</f>
        <v>11.557604</v>
      </c>
      <c r="E14" s="56">
        <f>'ZNDVI data (MODIS 2000-2013)'!CI53</f>
        <v>-0.77932299999999999</v>
      </c>
      <c r="F14" s="56">
        <f>'ZNDVI data (MODIS 2000-2013)'!CI66</f>
        <v>1.5404919999999995</v>
      </c>
      <c r="G14" s="56">
        <f>'ZNDVI data (MODIS 2000-2013)'!CI79</f>
        <v>1.3932559999999996</v>
      </c>
      <c r="H14" s="56">
        <f>'ZNDVI data (MODIS 2000-2013)'!CI92</f>
        <v>3.9496890000000002</v>
      </c>
      <c r="I14" s="56">
        <f>'ZNDVI data (MODIS 2000-2013)'!CI105</f>
        <v>-7.7238849999999992</v>
      </c>
      <c r="J14" s="56">
        <f>'ZNDVI data (MODIS 2000-2013)'!CI118</f>
        <v>-3.7247080000000001</v>
      </c>
      <c r="K14" s="56">
        <f>'ZNDVI data (MODIS 2000-2013)'!CI131</f>
        <v>6.7696200000000006</v>
      </c>
      <c r="L14" s="56">
        <f>'ZNDVI data (MODIS 2000-2013)'!CI144</f>
        <v>-7.8703079999999996</v>
      </c>
      <c r="M14" s="56">
        <f>'ZNDVI data (MODIS 2000-2013)'!CI157</f>
        <v>0.78650199999999992</v>
      </c>
      <c r="N14" s="56">
        <f>'ZNDVI data (MODIS 2000-2013)'!CI170</f>
        <v>5.0151260000000004</v>
      </c>
    </row>
    <row r="15" spans="1:27" x14ac:dyDescent="0.25">
      <c r="A15" s="5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A15" sqref="A15"/>
    </sheetView>
  </sheetViews>
  <sheetFormatPr defaultRowHeight="15" x14ac:dyDescent="0.25"/>
  <cols>
    <col min="1" max="1" width="9.140625" style="24"/>
    <col min="2" max="16384" width="9.140625" style="56"/>
  </cols>
  <sheetData>
    <row r="1" spans="1:27" x14ac:dyDescent="0.25">
      <c r="A1" s="55" t="s">
        <v>220</v>
      </c>
      <c r="B1" s="56">
        <v>2001</v>
      </c>
      <c r="C1" s="56">
        <v>2002</v>
      </c>
      <c r="D1" s="56">
        <v>2003</v>
      </c>
      <c r="E1" s="56">
        <v>2004</v>
      </c>
      <c r="F1" s="56">
        <v>2005</v>
      </c>
      <c r="G1" s="56">
        <v>2006</v>
      </c>
      <c r="H1" s="56">
        <v>2007</v>
      </c>
      <c r="I1" s="56">
        <v>2008</v>
      </c>
      <c r="J1" s="56">
        <v>2009</v>
      </c>
      <c r="K1" s="56">
        <v>2010</v>
      </c>
      <c r="L1" s="56">
        <v>2011</v>
      </c>
      <c r="M1" s="56">
        <v>2012</v>
      </c>
      <c r="N1" s="56">
        <v>2013</v>
      </c>
      <c r="O1" s="56" t="s">
        <v>221</v>
      </c>
      <c r="P1" s="56">
        <v>2001</v>
      </c>
      <c r="Q1" s="56">
        <v>2002</v>
      </c>
      <c r="R1" s="56">
        <v>2003</v>
      </c>
      <c r="S1" s="56">
        <v>2004</v>
      </c>
      <c r="T1" s="56">
        <v>2005</v>
      </c>
      <c r="U1" s="56">
        <v>2006</v>
      </c>
      <c r="V1" s="56">
        <v>2007</v>
      </c>
      <c r="W1" s="56">
        <v>2008</v>
      </c>
      <c r="X1" s="56">
        <v>2009</v>
      </c>
      <c r="Y1" s="56">
        <v>2010</v>
      </c>
      <c r="Z1" s="56">
        <v>2011</v>
      </c>
      <c r="AA1" s="56">
        <v>2012</v>
      </c>
    </row>
    <row r="2" spans="1:27" x14ac:dyDescent="0.25">
      <c r="A2" s="55">
        <v>1</v>
      </c>
      <c r="B2" s="56">
        <f>'ZNDVI data (MODIS 2000-2013)'!CF2</f>
        <v>-0.47825000000000001</v>
      </c>
      <c r="C2" s="56">
        <f>'ZNDVI data (MODIS 2000-2013)'!CF15</f>
        <v>0.29049199999999997</v>
      </c>
      <c r="D2" s="56">
        <f>'ZNDVI data (MODIS 2000-2013)'!CF28</f>
        <v>1.6201E-2</v>
      </c>
      <c r="E2" s="56">
        <f>'ZNDVI data (MODIS 2000-2013)'!CF41</f>
        <v>-8.7274000000000004E-2</v>
      </c>
      <c r="F2" s="56">
        <f>'ZNDVI data (MODIS 2000-2013)'!CF54</f>
        <v>0.28616799999999998</v>
      </c>
      <c r="G2" s="56">
        <f>'ZNDVI data (MODIS 2000-2013)'!CF67</f>
        <v>0.21129300000000001</v>
      </c>
      <c r="H2" s="56">
        <f>'ZNDVI data (MODIS 2000-2013)'!CF80</f>
        <v>-7.3374999999999996E-2</v>
      </c>
      <c r="I2" s="56">
        <f>'ZNDVI data (MODIS 2000-2013)'!CF93</f>
        <v>-0.79652599999999996</v>
      </c>
      <c r="J2" s="56">
        <f>'ZNDVI data (MODIS 2000-2013)'!CF106</f>
        <v>-0.57659099999999996</v>
      </c>
      <c r="K2" s="56">
        <f>'ZNDVI data (MODIS 2000-2013)'!CF119</f>
        <v>2.1493009999999999</v>
      </c>
      <c r="L2" s="56">
        <f>'ZNDVI data (MODIS 2000-2013)'!CF132</f>
        <v>-0.13289699999999999</v>
      </c>
      <c r="M2" s="56">
        <f>'ZNDVI data (MODIS 2000-2013)'!CF145</f>
        <v>-0.18290300000000001</v>
      </c>
      <c r="N2" s="56">
        <f>'ZNDVI data (MODIS 2000-2013)'!CF158</f>
        <v>-0.51057900000000001</v>
      </c>
      <c r="O2" s="55">
        <v>1</v>
      </c>
      <c r="P2" s="56">
        <f>'ZNDVI data (MODIS 2000-2013)'!CS2</f>
        <v>-0.35854599999999998</v>
      </c>
      <c r="Q2" s="56">
        <f>'ZNDVI data (MODIS 2000-2013)'!CS12</f>
        <v>2.0600000000000002E-3</v>
      </c>
      <c r="R2" s="56">
        <f>'ZNDVI data (MODIS 2000-2013)'!CS22</f>
        <v>0.449133</v>
      </c>
      <c r="S2" s="56">
        <f>'ZNDVI data (MODIS 2000-2013)'!CS32</f>
        <v>0.15490899999999999</v>
      </c>
      <c r="T2" s="56">
        <f>'ZNDVI data (MODIS 2000-2013)'!CS42</f>
        <v>-0.66874800000000001</v>
      </c>
      <c r="U2" s="56">
        <f>'ZNDVI data (MODIS 2000-2013)'!CS52</f>
        <v>0.30715999999999999</v>
      </c>
      <c r="V2" s="56">
        <f>'ZNDVI data (MODIS 2000-2013)'!CS62</f>
        <v>0.55157400000000001</v>
      </c>
      <c r="W2" s="56">
        <f>'ZNDVI data (MODIS 2000-2013)'!CS72</f>
        <v>-0.46468500000000001</v>
      </c>
      <c r="X2" s="56">
        <f>'ZNDVI data (MODIS 2000-2013)'!CS82</f>
        <v>-0.76752399999999998</v>
      </c>
      <c r="Y2" s="56">
        <f>'ZNDVI data (MODIS 2000-2013)'!CS92</f>
        <v>1.8599000000000001E-2</v>
      </c>
      <c r="Z2" s="56">
        <f>'ZNDVI data (MODIS 2000-2013)'!CS102</f>
        <v>-0.33981499999999998</v>
      </c>
      <c r="AA2" s="56">
        <f>'ZNDVI data (MODIS 2000-2013)'!CS112</f>
        <v>0.48940600000000001</v>
      </c>
    </row>
    <row r="3" spans="1:27" x14ac:dyDescent="0.25">
      <c r="A3" s="55">
        <v>2</v>
      </c>
      <c r="B3" s="56">
        <f>'ZNDVI data (MODIS 2000-2013)'!CF3</f>
        <v>-0.79406599999999994</v>
      </c>
      <c r="C3" s="56">
        <f>'ZNDVI data (MODIS 2000-2013)'!CF16</f>
        <v>0.57760699999999998</v>
      </c>
      <c r="D3" s="56">
        <f>'ZNDVI data (MODIS 2000-2013)'!CF29</f>
        <v>0.30884600000000001</v>
      </c>
      <c r="E3" s="56">
        <f>'ZNDVI data (MODIS 2000-2013)'!CF42</f>
        <v>-0.57375100000000001</v>
      </c>
      <c r="F3" s="56">
        <f>'ZNDVI data (MODIS 2000-2013)'!CF55</f>
        <v>0.58362199999999997</v>
      </c>
      <c r="G3" s="56">
        <f>'ZNDVI data (MODIS 2000-2013)'!CF68</f>
        <v>0.33521100000000004</v>
      </c>
      <c r="H3" s="56">
        <f>'ZNDVI data (MODIS 2000-2013)'!CF81</f>
        <v>0.28429400000000005</v>
      </c>
      <c r="I3" s="56">
        <f>'ZNDVI data (MODIS 2000-2013)'!CF94</f>
        <v>-1.318721</v>
      </c>
      <c r="J3" s="56">
        <f>'ZNDVI data (MODIS 2000-2013)'!CF107</f>
        <v>-1.1850179999999999</v>
      </c>
      <c r="K3" s="56">
        <f>'ZNDVI data (MODIS 2000-2013)'!CF120</f>
        <v>3.5155459999999996</v>
      </c>
      <c r="L3" s="56">
        <f>'ZNDVI data (MODIS 2000-2013)'!CF133</f>
        <v>-0.88353900000000007</v>
      </c>
      <c r="M3" s="56">
        <f>'ZNDVI data (MODIS 2000-2013)'!CF146</f>
        <v>-0.81894</v>
      </c>
      <c r="N3" s="56">
        <f>'ZNDVI data (MODIS 2000-2013)'!CF159</f>
        <v>1.1441219999999999</v>
      </c>
      <c r="O3" s="55">
        <v>2</v>
      </c>
      <c r="P3" s="56">
        <f>'ZNDVI data (MODIS 2000-2013)'!CS3</f>
        <v>-1.075815</v>
      </c>
      <c r="Q3" s="56">
        <f>'ZNDVI data (MODIS 2000-2013)'!CS13</f>
        <v>8.0094000000000012E-2</v>
      </c>
      <c r="R3" s="56">
        <f>'ZNDVI data (MODIS 2000-2013)'!CS23</f>
        <v>0.42256300000000002</v>
      </c>
      <c r="S3" s="56">
        <f>'ZNDVI data (MODIS 2000-2013)'!CS33</f>
        <v>0.83832999999999991</v>
      </c>
      <c r="T3" s="56">
        <f>'ZNDVI data (MODIS 2000-2013)'!CS43</f>
        <v>-1.407303</v>
      </c>
      <c r="U3" s="56">
        <f>'ZNDVI data (MODIS 2000-2013)'!CS53</f>
        <v>0.54538299999999995</v>
      </c>
      <c r="V3" s="56">
        <f>'ZNDVI data (MODIS 2000-2013)'!CS63</f>
        <v>0.83887800000000001</v>
      </c>
      <c r="W3" s="56">
        <f>'ZNDVI data (MODIS 2000-2013)'!CS73</f>
        <v>0.33802699999999997</v>
      </c>
      <c r="X3" s="56">
        <f>'ZNDVI data (MODIS 2000-2013)'!CS83</f>
        <v>-1.0015130000000001</v>
      </c>
      <c r="Y3" s="56">
        <f>'ZNDVI data (MODIS 2000-2013)'!CS93</f>
        <v>-0.248837</v>
      </c>
      <c r="Z3" s="56">
        <f>'ZNDVI data (MODIS 2000-2013)'!CS103</f>
        <v>0.30755500000000002</v>
      </c>
      <c r="AA3" s="56">
        <f>'ZNDVI data (MODIS 2000-2013)'!CS113</f>
        <v>0.98005500000000001</v>
      </c>
    </row>
    <row r="4" spans="1:27" x14ac:dyDescent="0.25">
      <c r="A4" s="55">
        <v>3</v>
      </c>
      <c r="B4" s="56">
        <f>'ZNDVI data (MODIS 2000-2013)'!CF4</f>
        <v>-8.7312999999999974E-2</v>
      </c>
      <c r="C4" s="56">
        <f>'ZNDVI data (MODIS 2000-2013)'!CF17</f>
        <v>0.156667</v>
      </c>
      <c r="D4" s="56">
        <f>'ZNDVI data (MODIS 2000-2013)'!CF30</f>
        <v>0.16040200000000002</v>
      </c>
      <c r="E4" s="56">
        <f>'ZNDVI data (MODIS 2000-2013)'!CF43</f>
        <v>-0.142349</v>
      </c>
      <c r="F4" s="56">
        <f>'ZNDVI data (MODIS 2000-2013)'!CF56</f>
        <v>-0.25990900000000006</v>
      </c>
      <c r="G4" s="56">
        <f>'ZNDVI data (MODIS 2000-2013)'!CF69</f>
        <v>1.0626100000000001</v>
      </c>
      <c r="H4" s="56">
        <f>'ZNDVI data (MODIS 2000-2013)'!CF82</f>
        <v>-7.0989999999999942E-2</v>
      </c>
      <c r="I4" s="56">
        <f>'ZNDVI data (MODIS 2000-2013)'!CF95</f>
        <v>-1.4933640000000001</v>
      </c>
      <c r="J4" s="56">
        <f>'ZNDVI data (MODIS 2000-2013)'!CF108</f>
        <v>-1.1258079999999999</v>
      </c>
      <c r="K4" s="56">
        <f>'ZNDVI data (MODIS 2000-2013)'!CF121</f>
        <v>4.2347969999999995</v>
      </c>
      <c r="L4" s="56">
        <f>'ZNDVI data (MODIS 2000-2013)'!CF134</f>
        <v>-2.0436160000000001</v>
      </c>
      <c r="M4" s="56">
        <f>'ZNDVI data (MODIS 2000-2013)'!CF147</f>
        <v>-1.2391809999999999</v>
      </c>
      <c r="N4" s="56">
        <f>'ZNDVI data (MODIS 2000-2013)'!CF160</f>
        <v>2.289002</v>
      </c>
      <c r="O4" s="55">
        <v>3</v>
      </c>
      <c r="P4" s="56">
        <f>'ZNDVI data (MODIS 2000-2013)'!CS4</f>
        <v>-1.4576149999999999</v>
      </c>
      <c r="Q4" s="56">
        <f>'ZNDVI data (MODIS 2000-2013)'!CS14</f>
        <v>0.41404000000000002</v>
      </c>
      <c r="R4" s="56">
        <f>'ZNDVI data (MODIS 2000-2013)'!CS24</f>
        <v>-0.28854899999999994</v>
      </c>
      <c r="S4" s="56">
        <f>'ZNDVI data (MODIS 2000-2013)'!CS34</f>
        <v>8.0149999999999944E-2</v>
      </c>
      <c r="T4" s="56">
        <f>'ZNDVI data (MODIS 2000-2013)'!CS44</f>
        <v>-1.7568820000000001</v>
      </c>
      <c r="U4" s="56">
        <f>'ZNDVI data (MODIS 2000-2013)'!CS54</f>
        <v>1.1437879999999998</v>
      </c>
      <c r="V4" s="56">
        <f>'ZNDVI data (MODIS 2000-2013)'!CS64</f>
        <v>0.68371099999999996</v>
      </c>
      <c r="W4" s="56">
        <f>'ZNDVI data (MODIS 2000-2013)'!CS74</f>
        <v>1.3772899999999999</v>
      </c>
      <c r="X4" s="56">
        <f>'ZNDVI data (MODIS 2000-2013)'!CS84</f>
        <v>-1.129618</v>
      </c>
      <c r="Y4" s="56">
        <f>'ZNDVI data (MODIS 2000-2013)'!CS94</f>
        <v>-0.39955600000000002</v>
      </c>
      <c r="Z4" s="56">
        <f>'ZNDVI data (MODIS 2000-2013)'!CS104</f>
        <v>0.91377900000000001</v>
      </c>
      <c r="AA4" s="56">
        <f>'ZNDVI data (MODIS 2000-2013)'!CS114</f>
        <v>1.711419</v>
      </c>
    </row>
    <row r="5" spans="1:27" x14ac:dyDescent="0.25">
      <c r="A5" s="55">
        <v>4</v>
      </c>
      <c r="B5" s="56">
        <f>'ZNDVI data (MODIS 2000-2013)'!CF5</f>
        <v>0.22398000000000001</v>
      </c>
      <c r="C5" s="56">
        <f>'ZNDVI data (MODIS 2000-2013)'!CF18</f>
        <v>0.23990699999999998</v>
      </c>
      <c r="D5" s="56">
        <f>'ZNDVI data (MODIS 2000-2013)'!CF31</f>
        <v>0.50884200000000002</v>
      </c>
      <c r="E5" s="56">
        <f>'ZNDVI data (MODIS 2000-2013)'!CF44</f>
        <v>0.232379</v>
      </c>
      <c r="F5" s="56">
        <f>'ZNDVI data (MODIS 2000-2013)'!CF57</f>
        <v>-0.54412800000000006</v>
      </c>
      <c r="G5" s="56">
        <f>'ZNDVI data (MODIS 2000-2013)'!CF70</f>
        <v>1.350238</v>
      </c>
      <c r="H5" s="56">
        <f>'ZNDVI data (MODIS 2000-2013)'!CF83</f>
        <v>4.1134000000000059E-2</v>
      </c>
      <c r="I5" s="56">
        <f>'ZNDVI data (MODIS 2000-2013)'!CF96</f>
        <v>-1.4372280000000002</v>
      </c>
      <c r="J5" s="56">
        <f>'ZNDVI data (MODIS 2000-2013)'!CF109</f>
        <v>-1.455066</v>
      </c>
      <c r="K5" s="56">
        <f>'ZNDVI data (MODIS 2000-2013)'!CF122</f>
        <v>4.6849129999999999</v>
      </c>
      <c r="L5" s="56">
        <f>'ZNDVI data (MODIS 2000-2013)'!CF135</f>
        <v>-3.0517240000000001</v>
      </c>
      <c r="M5" s="56">
        <f>'ZNDVI data (MODIS 2000-2013)'!CF148</f>
        <v>-0.98244599999999993</v>
      </c>
      <c r="N5" s="56">
        <f>'ZNDVI data (MODIS 2000-2013)'!CF161</f>
        <v>2.5794489999999999</v>
      </c>
      <c r="O5" s="55">
        <v>4</v>
      </c>
      <c r="P5" s="56">
        <f>'ZNDVI data (MODIS 2000-2013)'!CS5</f>
        <v>-1.7327049999999999</v>
      </c>
      <c r="Q5" s="56">
        <f>'ZNDVI data (MODIS 2000-2013)'!CS15</f>
        <v>9.0989000000000042E-2</v>
      </c>
      <c r="R5" s="56">
        <f>'ZNDVI data (MODIS 2000-2013)'!CS25</f>
        <v>-0.93597999999999992</v>
      </c>
      <c r="S5" s="56">
        <f>'ZNDVI data (MODIS 2000-2013)'!CS35</f>
        <v>1.1781269999999999</v>
      </c>
      <c r="T5" s="56">
        <f>'ZNDVI data (MODIS 2000-2013)'!CS45</f>
        <v>-2.091342</v>
      </c>
      <c r="U5" s="56">
        <f>'ZNDVI data (MODIS 2000-2013)'!CS55</f>
        <v>2.2689879999999998</v>
      </c>
      <c r="V5" s="56">
        <f>'ZNDVI data (MODIS 2000-2013)'!CS65</f>
        <v>0.64408199999999993</v>
      </c>
      <c r="W5" s="56">
        <f>'ZNDVI data (MODIS 2000-2013)'!CS75</f>
        <v>1.8442959999999999</v>
      </c>
      <c r="X5" s="56">
        <f>'ZNDVI data (MODIS 2000-2013)'!CS85</f>
        <v>-1.7488190000000001</v>
      </c>
      <c r="Y5" s="56">
        <f>'ZNDVI data (MODIS 2000-2013)'!CS95</f>
        <v>-1.207346</v>
      </c>
      <c r="Z5" s="56">
        <f>'ZNDVI data (MODIS 2000-2013)'!CS105</f>
        <v>2.1416539999999999</v>
      </c>
      <c r="AA5" s="56">
        <f>'ZNDVI data (MODIS 2000-2013)'!CS115</f>
        <v>2.4552960000000001</v>
      </c>
    </row>
    <row r="6" spans="1:27" x14ac:dyDescent="0.25">
      <c r="A6" s="55">
        <v>5</v>
      </c>
      <c r="B6" s="56">
        <f>'ZNDVI data (MODIS 2000-2013)'!CF6</f>
        <v>0.413906</v>
      </c>
      <c r="C6" s="56">
        <f>'ZNDVI data (MODIS 2000-2013)'!CF19</f>
        <v>-7.5726000000000016E-2</v>
      </c>
      <c r="D6" s="56">
        <f>'ZNDVI data (MODIS 2000-2013)'!CF32</f>
        <v>1.755439</v>
      </c>
      <c r="E6" s="56">
        <f>'ZNDVI data (MODIS 2000-2013)'!CF45</f>
        <v>0.37006499999999998</v>
      </c>
      <c r="F6" s="56">
        <f>'ZNDVI data (MODIS 2000-2013)'!CF58</f>
        <v>-0.44699700000000009</v>
      </c>
      <c r="G6" s="56">
        <f>'ZNDVI data (MODIS 2000-2013)'!CF71</f>
        <v>1.364452</v>
      </c>
      <c r="H6" s="56">
        <f>'ZNDVI data (MODIS 2000-2013)'!CF84</f>
        <v>0.20905300000000007</v>
      </c>
      <c r="I6" s="56">
        <f>'ZNDVI data (MODIS 2000-2013)'!CF97</f>
        <v>-2.028019</v>
      </c>
      <c r="J6" s="56">
        <f>'ZNDVI data (MODIS 2000-2013)'!CF110</f>
        <v>-1.6741200000000001</v>
      </c>
      <c r="K6" s="56">
        <f>'ZNDVI data (MODIS 2000-2013)'!CF123</f>
        <v>4.9214799999999999</v>
      </c>
      <c r="L6" s="56">
        <f>'ZNDVI data (MODIS 2000-2013)'!CF136</f>
        <v>-3.8266819999999999</v>
      </c>
      <c r="M6" s="56">
        <f>'ZNDVI data (MODIS 2000-2013)'!CF149</f>
        <v>-0.59993199999999991</v>
      </c>
      <c r="N6" s="56">
        <f>'ZNDVI data (MODIS 2000-2013)'!CF162</f>
        <v>2.5708449999999998</v>
      </c>
      <c r="O6" s="55">
        <v>5</v>
      </c>
      <c r="P6" s="56">
        <f>'ZNDVI data (MODIS 2000-2013)'!CS6</f>
        <v>-2.0965940000000001</v>
      </c>
      <c r="Q6" s="56">
        <f>'ZNDVI data (MODIS 2000-2013)'!CS16</f>
        <v>-0.492199</v>
      </c>
      <c r="R6" s="56">
        <f>'ZNDVI data (MODIS 2000-2013)'!CS26</f>
        <v>-0.6667749999999999</v>
      </c>
      <c r="S6" s="56">
        <f>'ZNDVI data (MODIS 2000-2013)'!CS36</f>
        <v>1.8508579999999999</v>
      </c>
      <c r="T6" s="56">
        <f>'ZNDVI data (MODIS 2000-2013)'!CS46</f>
        <v>-2.77651</v>
      </c>
      <c r="U6" s="56">
        <f>'ZNDVI data (MODIS 2000-2013)'!CS56</f>
        <v>3.5333739999999998</v>
      </c>
      <c r="V6" s="56">
        <f>'ZNDVI data (MODIS 2000-2013)'!CS66</f>
        <v>-0.25483900000000004</v>
      </c>
      <c r="W6" s="56">
        <f>'ZNDVI data (MODIS 2000-2013)'!CS76</f>
        <v>1.597747</v>
      </c>
      <c r="X6" s="56">
        <f>'ZNDVI data (MODIS 2000-2013)'!CS86</f>
        <v>-2.2158500000000001</v>
      </c>
      <c r="Y6" s="56">
        <f>'ZNDVI data (MODIS 2000-2013)'!CS96</f>
        <v>-2.0747110000000002</v>
      </c>
      <c r="Z6" s="56">
        <f>'ZNDVI data (MODIS 2000-2013)'!CS106</f>
        <v>3.6097479999999997</v>
      </c>
      <c r="AA6" s="56">
        <f>'ZNDVI data (MODIS 2000-2013)'!CS116</f>
        <v>2.6958220000000002</v>
      </c>
    </row>
    <row r="7" spans="1:27" x14ac:dyDescent="0.25">
      <c r="A7" s="55">
        <v>6</v>
      </c>
      <c r="B7" s="56">
        <f>'ZNDVI data (MODIS 2000-2013)'!CF7</f>
        <v>0.407939</v>
      </c>
      <c r="C7" s="56">
        <f>'ZNDVI data (MODIS 2000-2013)'!CF20</f>
        <v>-0.13043000000000002</v>
      </c>
      <c r="D7" s="56">
        <f>'ZNDVI data (MODIS 2000-2013)'!CF33</f>
        <v>3.004149</v>
      </c>
      <c r="E7" s="56">
        <f>'ZNDVI data (MODIS 2000-2013)'!CF46</f>
        <v>0.32832999999999996</v>
      </c>
      <c r="F7" s="56">
        <f>'ZNDVI data (MODIS 2000-2013)'!CF59</f>
        <v>9.4593999999999956E-2</v>
      </c>
      <c r="G7" s="56">
        <f>'ZNDVI data (MODIS 2000-2013)'!CF72</f>
        <v>0.97708400000000006</v>
      </c>
      <c r="H7" s="56">
        <f>'ZNDVI data (MODIS 2000-2013)'!CF85</f>
        <v>2.0170000000000077E-2</v>
      </c>
      <c r="I7" s="56">
        <f>'ZNDVI data (MODIS 2000-2013)'!CF98</f>
        <v>-3.1695979999999997</v>
      </c>
      <c r="J7" s="56">
        <f>'ZNDVI data (MODIS 2000-2013)'!CF111</f>
        <v>-1.246094</v>
      </c>
      <c r="K7" s="56">
        <f>'ZNDVI data (MODIS 2000-2013)'!CF124</f>
        <v>5.2071059999999996</v>
      </c>
      <c r="L7" s="56">
        <f>'ZNDVI data (MODIS 2000-2013)'!CF137</f>
        <v>-4.5349630000000003</v>
      </c>
      <c r="M7" s="56">
        <f>'ZNDVI data (MODIS 2000-2013)'!CF150</f>
        <v>-0.41607899999999992</v>
      </c>
      <c r="N7" s="56">
        <f>'ZNDVI data (MODIS 2000-2013)'!CF163</f>
        <v>2.97885</v>
      </c>
      <c r="O7" s="55">
        <v>6</v>
      </c>
      <c r="P7" s="56">
        <f>'ZNDVI data (MODIS 2000-2013)'!CS7</f>
        <v>-2.5798030000000001</v>
      </c>
      <c r="Q7" s="56">
        <f>'ZNDVI data (MODIS 2000-2013)'!CS17</f>
        <v>0.45344900000000005</v>
      </c>
      <c r="R7" s="56">
        <f>'ZNDVI data (MODIS 2000-2013)'!CS27</f>
        <v>-0.43530199999999986</v>
      </c>
      <c r="S7" s="56">
        <f>'ZNDVI data (MODIS 2000-2013)'!CS37</f>
        <v>1.95621</v>
      </c>
      <c r="T7" s="56">
        <f>'ZNDVI data (MODIS 2000-2013)'!CS47</f>
        <v>-3.58446</v>
      </c>
      <c r="U7" s="56">
        <f>'ZNDVI data (MODIS 2000-2013)'!CS57</f>
        <v>4.6568299999999994</v>
      </c>
      <c r="V7" s="56">
        <f>'ZNDVI data (MODIS 2000-2013)'!CS67</f>
        <v>-1.2015410000000002</v>
      </c>
      <c r="W7" s="56">
        <f>'ZNDVI data (MODIS 2000-2013)'!CS77</f>
        <v>1.2949950000000001</v>
      </c>
      <c r="X7" s="56">
        <f>'ZNDVI data (MODIS 2000-2013)'!CS87</f>
        <v>-2.4826239999999999</v>
      </c>
      <c r="Y7" s="56">
        <f>'ZNDVI data (MODIS 2000-2013)'!CS97</f>
        <v>-2.9979970000000002</v>
      </c>
      <c r="Z7" s="56">
        <f>'ZNDVI data (MODIS 2000-2013)'!CS107</f>
        <v>5.3757640000000002</v>
      </c>
      <c r="AA7" s="56">
        <f>'ZNDVI data (MODIS 2000-2013)'!CS117</f>
        <v>2.9100410000000001</v>
      </c>
    </row>
    <row r="8" spans="1:27" x14ac:dyDescent="0.25">
      <c r="A8" s="55">
        <v>7</v>
      </c>
      <c r="B8" s="56">
        <f>'ZNDVI data (MODIS 2000-2013)'!CF8</f>
        <v>0.95863900000000002</v>
      </c>
      <c r="C8" s="56">
        <f>'ZNDVI data (MODIS 2000-2013)'!CF21</f>
        <v>-3.3734000000000014E-2</v>
      </c>
      <c r="D8" s="56">
        <f>'ZNDVI data (MODIS 2000-2013)'!CF34</f>
        <v>4.4024510000000001</v>
      </c>
      <c r="E8" s="56">
        <f>'ZNDVI data (MODIS 2000-2013)'!CF47</f>
        <v>-0.27701700000000001</v>
      </c>
      <c r="F8" s="56">
        <f>'ZNDVI data (MODIS 2000-2013)'!CF60</f>
        <v>0.58193099999999998</v>
      </c>
      <c r="G8" s="56">
        <f>'ZNDVI data (MODIS 2000-2013)'!CF73</f>
        <v>1.3948740000000002</v>
      </c>
      <c r="H8" s="56">
        <f>'ZNDVI data (MODIS 2000-2013)'!CF86</f>
        <v>0.54415500000000017</v>
      </c>
      <c r="I8" s="56">
        <f>'ZNDVI data (MODIS 2000-2013)'!CF99</f>
        <v>-4.2836909999999992</v>
      </c>
      <c r="J8" s="56">
        <f>'ZNDVI data (MODIS 2000-2013)'!CF112</f>
        <v>-1.0346230000000001</v>
      </c>
      <c r="K8" s="56">
        <f>'ZNDVI data (MODIS 2000-2013)'!CF125</f>
        <v>5.8159489999999998</v>
      </c>
      <c r="L8" s="56">
        <f>'ZNDVI data (MODIS 2000-2013)'!CF138</f>
        <v>-4.8835290000000002</v>
      </c>
      <c r="M8" s="56">
        <f>'ZNDVI data (MODIS 2000-2013)'!CF151</f>
        <v>-0.77327999999999997</v>
      </c>
      <c r="N8" s="56">
        <f>'ZNDVI data (MODIS 2000-2013)'!CF164</f>
        <v>3.3499789999999998</v>
      </c>
      <c r="O8" s="55">
        <v>7</v>
      </c>
      <c r="P8" s="56">
        <f>'ZNDVI data (MODIS 2000-2013)'!CS8</f>
        <v>-3.2267010000000003</v>
      </c>
      <c r="Q8" s="56">
        <f>'ZNDVI data (MODIS 2000-2013)'!CS18</f>
        <v>1.9199379999999999</v>
      </c>
      <c r="R8" s="56">
        <f>'ZNDVI data (MODIS 2000-2013)'!CS28</f>
        <v>-0.38528699999999988</v>
      </c>
      <c r="S8" s="56">
        <f>'ZNDVI data (MODIS 2000-2013)'!CS38</f>
        <v>2.0944570000000002</v>
      </c>
      <c r="T8" s="56">
        <f>'ZNDVI data (MODIS 2000-2013)'!CS48</f>
        <v>-4.4679479999999998</v>
      </c>
      <c r="U8" s="56">
        <f>'ZNDVI data (MODIS 2000-2013)'!CS58</f>
        <v>5.3262959999999993</v>
      </c>
      <c r="V8" s="56">
        <f>'ZNDVI data (MODIS 2000-2013)'!CS68</f>
        <v>-2.0548990000000003</v>
      </c>
      <c r="W8" s="56">
        <f>'ZNDVI data (MODIS 2000-2013)'!CS78</f>
        <v>0.87867500000000009</v>
      </c>
      <c r="X8" s="56">
        <f>'ZNDVI data (MODIS 2000-2013)'!CS88</f>
        <v>-2.3015889999999999</v>
      </c>
      <c r="Y8" s="56">
        <f>'ZNDVI data (MODIS 2000-2013)'!CS98</f>
        <v>-3.8043170000000002</v>
      </c>
      <c r="Z8" s="56">
        <f>'ZNDVI data (MODIS 2000-2013)'!CS108</f>
        <v>6.9792370000000004</v>
      </c>
      <c r="AA8" s="56">
        <f>'ZNDVI data (MODIS 2000-2013)'!CS118</f>
        <v>3.0286910000000002</v>
      </c>
    </row>
    <row r="9" spans="1:27" x14ac:dyDescent="0.25">
      <c r="A9" s="55">
        <v>8</v>
      </c>
      <c r="B9" s="56">
        <f>'ZNDVI data (MODIS 2000-2013)'!CF9</f>
        <v>1.0141580000000001</v>
      </c>
      <c r="C9" s="56">
        <f>'ZNDVI data (MODIS 2000-2013)'!CF22</f>
        <v>-2.1592000000000014E-2</v>
      </c>
      <c r="D9" s="56">
        <f>'ZNDVI data (MODIS 2000-2013)'!CF35</f>
        <v>6.2394080000000001</v>
      </c>
      <c r="E9" s="56">
        <f>'ZNDVI data (MODIS 2000-2013)'!CF48</f>
        <v>-0.22783</v>
      </c>
      <c r="F9" s="56">
        <f>'ZNDVI data (MODIS 2000-2013)'!CF61</f>
        <v>0.92432199999999998</v>
      </c>
      <c r="G9" s="56">
        <f>'ZNDVI data (MODIS 2000-2013)'!CF74</f>
        <v>1.0543260000000001</v>
      </c>
      <c r="H9" s="56">
        <f>'ZNDVI data (MODIS 2000-2013)'!CF87</f>
        <v>0.46143900000000015</v>
      </c>
      <c r="I9" s="56">
        <f>'ZNDVI data (MODIS 2000-2013)'!CF100</f>
        <v>-4.7852959999999989</v>
      </c>
      <c r="J9" s="56">
        <f>'ZNDVI data (MODIS 2000-2013)'!CF113</f>
        <v>-1.021055</v>
      </c>
      <c r="K9" s="56">
        <f>'ZNDVI data (MODIS 2000-2013)'!CF126</f>
        <v>5.8658919999999997</v>
      </c>
      <c r="L9" s="56">
        <f>'ZNDVI data (MODIS 2000-2013)'!CF139</f>
        <v>-5.6746810000000005</v>
      </c>
      <c r="M9" s="56">
        <f>'ZNDVI data (MODIS 2000-2013)'!CF152</f>
        <v>-0.68278499999999998</v>
      </c>
      <c r="N9" s="56">
        <f>'ZNDVI data (MODIS 2000-2013)'!CF165</f>
        <v>3.7522769999999999</v>
      </c>
      <c r="O9" s="55">
        <v>8</v>
      </c>
      <c r="P9" s="56">
        <f>'ZNDVI data (MODIS 2000-2013)'!CS9</f>
        <v>-3.7841880000000003</v>
      </c>
      <c r="Q9" s="56">
        <f>'ZNDVI data (MODIS 2000-2013)'!CS19</f>
        <v>3.420757</v>
      </c>
      <c r="R9" s="56">
        <f>'ZNDVI data (MODIS 2000-2013)'!CS29</f>
        <v>0.76368100000000005</v>
      </c>
      <c r="S9" s="56">
        <f>'ZNDVI data (MODIS 2000-2013)'!CS39</f>
        <v>1.8723250000000002</v>
      </c>
      <c r="T9" s="56">
        <f>'ZNDVI data (MODIS 2000-2013)'!CS49</f>
        <v>-5.312875</v>
      </c>
      <c r="U9" s="56">
        <f>'ZNDVI data (MODIS 2000-2013)'!CS59</f>
        <v>5.7020659999999994</v>
      </c>
      <c r="V9" s="56">
        <f>'ZNDVI data (MODIS 2000-2013)'!CS69</f>
        <v>-2.7529620000000001</v>
      </c>
      <c r="W9" s="56">
        <f>'ZNDVI data (MODIS 2000-2013)'!CS79</f>
        <v>0.4618290000000001</v>
      </c>
      <c r="X9" s="56">
        <f>'ZNDVI data (MODIS 2000-2013)'!CS89</f>
        <v>-2.4385870000000001</v>
      </c>
      <c r="Y9" s="56">
        <f>'ZNDVI data (MODIS 2000-2013)'!CS99</f>
        <v>-4.5964590000000003</v>
      </c>
      <c r="Z9" s="56">
        <f>'ZNDVI data (MODIS 2000-2013)'!CS109</f>
        <v>8.0394140000000007</v>
      </c>
      <c r="AA9" s="56">
        <f>'ZNDVI data (MODIS 2000-2013)'!CS119</f>
        <v>3.2847970000000002</v>
      </c>
    </row>
    <row r="10" spans="1:27" x14ac:dyDescent="0.25">
      <c r="A10" s="55">
        <v>9</v>
      </c>
      <c r="B10" s="56">
        <f>'ZNDVI data (MODIS 2000-2013)'!CF10</f>
        <v>0.98074600000000012</v>
      </c>
      <c r="C10" s="56">
        <f>'ZNDVI data (MODIS 2000-2013)'!CF23</f>
        <v>5.0571999999999992E-2</v>
      </c>
      <c r="D10" s="56">
        <f>'ZNDVI data (MODIS 2000-2013)'!CF36</f>
        <v>7.9927520000000003</v>
      </c>
      <c r="E10" s="56">
        <f>'ZNDVI data (MODIS 2000-2013)'!CF49</f>
        <v>-0.32174900000000001</v>
      </c>
      <c r="F10" s="56">
        <f>'ZNDVI data (MODIS 2000-2013)'!CF62</f>
        <v>1.241193</v>
      </c>
      <c r="G10" s="56">
        <f>'ZNDVI data (MODIS 2000-2013)'!CF75</f>
        <v>0.49908100000000011</v>
      </c>
      <c r="H10" s="56">
        <f>'ZNDVI data (MODIS 2000-2013)'!CF88</f>
        <v>0.6694650000000002</v>
      </c>
      <c r="I10" s="56">
        <f>'ZNDVI data (MODIS 2000-2013)'!CF101</f>
        <v>-5.5839259999999991</v>
      </c>
      <c r="J10" s="56">
        <f>'ZNDVI data (MODIS 2000-2013)'!CF114</f>
        <v>-1.4302969999999999</v>
      </c>
      <c r="K10" s="56">
        <f>'ZNDVI data (MODIS 2000-2013)'!CF127</f>
        <v>6.0630129999999998</v>
      </c>
      <c r="L10" s="56">
        <f>'ZNDVI data (MODIS 2000-2013)'!CF140</f>
        <v>-6.3769430000000007</v>
      </c>
      <c r="M10" s="56">
        <f>'ZNDVI data (MODIS 2000-2013)'!CF153</f>
        <v>-0.71255099999999993</v>
      </c>
      <c r="N10" s="56">
        <f>'ZNDVI data (MODIS 2000-2013)'!CF166</f>
        <v>4.3936209999999996</v>
      </c>
      <c r="O10" s="55">
        <v>9</v>
      </c>
      <c r="P10" s="56">
        <f>'ZNDVI data (MODIS 2000-2013)'!CS10</f>
        <v>-4.5140740000000008</v>
      </c>
      <c r="Q10" s="56">
        <f>'ZNDVI data (MODIS 2000-2013)'!CS20</f>
        <v>4.9089489999999998</v>
      </c>
      <c r="R10" s="56">
        <f>'ZNDVI data (MODIS 2000-2013)'!CS30</f>
        <v>1.964658</v>
      </c>
      <c r="S10" s="56">
        <f>'ZNDVI data (MODIS 2000-2013)'!CS40</f>
        <v>2.1518480000000002</v>
      </c>
      <c r="T10" s="56">
        <f>'ZNDVI data (MODIS 2000-2013)'!CS50</f>
        <v>-6.0494389999999996</v>
      </c>
      <c r="U10" s="56">
        <f>'ZNDVI data (MODIS 2000-2013)'!CS60</f>
        <v>5.9967309999999996</v>
      </c>
      <c r="V10" s="56">
        <f>'ZNDVI data (MODIS 2000-2013)'!CS70</f>
        <v>-3.5844529999999999</v>
      </c>
      <c r="W10" s="56">
        <f>'ZNDVI data (MODIS 2000-2013)'!CS80</f>
        <v>0.26023800000000008</v>
      </c>
      <c r="X10" s="56">
        <f>'ZNDVI data (MODIS 2000-2013)'!CS90</f>
        <v>-2.7855660000000002</v>
      </c>
      <c r="Y10" s="56">
        <f>'ZNDVI data (MODIS 2000-2013)'!CS100</f>
        <v>-5.2832819999999998</v>
      </c>
      <c r="Z10" s="56">
        <f>'ZNDVI data (MODIS 2000-2013)'!CS110</f>
        <v>8.7221290000000007</v>
      </c>
      <c r="AA10" s="56">
        <f>'ZNDVI data (MODIS 2000-2013)'!CS120</f>
        <v>3.2495700000000003</v>
      </c>
    </row>
    <row r="11" spans="1:27" x14ac:dyDescent="0.25">
      <c r="A11" s="55">
        <v>10</v>
      </c>
      <c r="B11" s="56">
        <f>'ZNDVI data (MODIS 2000-2013)'!CF11</f>
        <v>1.1263230000000002</v>
      </c>
      <c r="C11" s="56">
        <f>'ZNDVI data (MODIS 2000-2013)'!CF24</f>
        <v>-0.35935299999999998</v>
      </c>
      <c r="D11" s="56">
        <f>'ZNDVI data (MODIS 2000-2013)'!CF37</f>
        <v>9.3337450000000004</v>
      </c>
      <c r="E11" s="56">
        <f>'ZNDVI data (MODIS 2000-2013)'!CF50</f>
        <v>-0.46901000000000004</v>
      </c>
      <c r="F11" s="56">
        <f>'ZNDVI data (MODIS 2000-2013)'!CF63</f>
        <v>0.93843199999999993</v>
      </c>
      <c r="G11" s="56">
        <f>'ZNDVI data (MODIS 2000-2013)'!CF76</f>
        <v>0.15556300000000012</v>
      </c>
      <c r="H11" s="56">
        <f>'ZNDVI data (MODIS 2000-2013)'!CF89</f>
        <v>1.5093440000000002</v>
      </c>
      <c r="I11" s="56">
        <f>'ZNDVI data (MODIS 2000-2013)'!CF102</f>
        <v>-6.3695809999999993</v>
      </c>
      <c r="J11" s="56">
        <f>'ZNDVI data (MODIS 2000-2013)'!CF115</f>
        <v>-1.94991</v>
      </c>
      <c r="K11" s="56">
        <f>'ZNDVI data (MODIS 2000-2013)'!CF128</f>
        <v>6.2596319999999999</v>
      </c>
      <c r="L11" s="56">
        <f>'ZNDVI data (MODIS 2000-2013)'!CF141</f>
        <v>-7.1119410000000007</v>
      </c>
      <c r="M11" s="56">
        <f>'ZNDVI data (MODIS 2000-2013)'!CF154</f>
        <v>-0.34612999999999994</v>
      </c>
      <c r="N11" s="56">
        <f>'ZNDVI data (MODIS 2000-2013)'!CF167</f>
        <v>5.0085509999999998</v>
      </c>
      <c r="O11" s="55">
        <v>10</v>
      </c>
      <c r="P11" s="56">
        <f>'ZNDVI data (MODIS 2000-2013)'!CS11</f>
        <v>-5.2706020000000011</v>
      </c>
      <c r="Q11" s="56">
        <f>'ZNDVI data (MODIS 2000-2013)'!CS21</f>
        <v>5.7317659999999995</v>
      </c>
      <c r="R11" s="56">
        <f>'ZNDVI data (MODIS 2000-2013)'!CS31</f>
        <v>3.1849059999999998</v>
      </c>
      <c r="S11" s="56">
        <f>'ZNDVI data (MODIS 2000-2013)'!CS41</f>
        <v>2.6378680000000001</v>
      </c>
      <c r="T11" s="56">
        <f>'ZNDVI data (MODIS 2000-2013)'!CS51</f>
        <v>-6.1708319999999999</v>
      </c>
      <c r="U11" s="56">
        <f>'ZNDVI data (MODIS 2000-2013)'!CS61</f>
        <v>6.0719989999999999</v>
      </c>
      <c r="V11" s="56">
        <f>'ZNDVI data (MODIS 2000-2013)'!CS71</f>
        <v>-4.6261789999999996</v>
      </c>
      <c r="W11" s="56">
        <f>'ZNDVI data (MODIS 2000-2013)'!CS81</f>
        <v>-0.15401399999999993</v>
      </c>
      <c r="X11" s="56">
        <f>'ZNDVI data (MODIS 2000-2013)'!CS91</f>
        <v>-3.0756560000000004</v>
      </c>
      <c r="Y11" s="56">
        <f>'ZNDVI data (MODIS 2000-2013)'!CS101</f>
        <v>-5.3395459999999995</v>
      </c>
      <c r="Z11" s="56">
        <f>'ZNDVI data (MODIS 2000-2013)'!CS111</f>
        <v>9.1386950000000002</v>
      </c>
      <c r="AA11" s="56">
        <f>'ZNDVI data (MODIS 2000-2013)'!CS121</f>
        <v>3.1623530000000004</v>
      </c>
    </row>
    <row r="12" spans="1:27" x14ac:dyDescent="0.25">
      <c r="A12" s="55">
        <v>11</v>
      </c>
      <c r="B12" s="56">
        <f>'ZNDVI data (MODIS 2000-2013)'!CF12</f>
        <v>1.0029660000000002</v>
      </c>
      <c r="C12" s="56">
        <f>'ZNDVI data (MODIS 2000-2013)'!CF25</f>
        <v>-0.80716199999999994</v>
      </c>
      <c r="D12" s="56">
        <f>'ZNDVI data (MODIS 2000-2013)'!CF38</f>
        <v>10.783177</v>
      </c>
      <c r="E12" s="56">
        <f>'ZNDVI data (MODIS 2000-2013)'!CF51</f>
        <v>-0.78563099999999997</v>
      </c>
      <c r="F12" s="56">
        <f>'ZNDVI data (MODIS 2000-2013)'!CF64</f>
        <v>0.8294729999999999</v>
      </c>
      <c r="G12" s="56">
        <f>'ZNDVI data (MODIS 2000-2013)'!CF77</f>
        <v>0.53758000000000017</v>
      </c>
      <c r="H12" s="56">
        <f>'ZNDVI data (MODIS 2000-2013)'!CF90</f>
        <v>2.2558090000000002</v>
      </c>
      <c r="I12" s="56">
        <f>'ZNDVI data (MODIS 2000-2013)'!CF103</f>
        <v>-7.1973869999999991</v>
      </c>
      <c r="J12" s="56">
        <f>'ZNDVI data (MODIS 2000-2013)'!CF116</f>
        <v>-2.487098</v>
      </c>
      <c r="K12" s="56">
        <f>'ZNDVI data (MODIS 2000-2013)'!CF129</f>
        <v>6.3360370000000001</v>
      </c>
      <c r="L12" s="56">
        <f>'ZNDVI data (MODIS 2000-2013)'!CF142</f>
        <v>-7.7239180000000012</v>
      </c>
      <c r="M12" s="56">
        <f>'ZNDVI data (MODIS 2000-2013)'!CF155</f>
        <v>2.6040000000000063E-2</v>
      </c>
      <c r="N12" s="56">
        <f>'ZNDVI data (MODIS 2000-2013)'!CF168</f>
        <v>5.4420729999999997</v>
      </c>
    </row>
    <row r="13" spans="1:27" x14ac:dyDescent="0.25">
      <c r="A13" s="55">
        <v>12</v>
      </c>
      <c r="B13" s="56">
        <f>'ZNDVI data (MODIS 2000-2013)'!CF13</f>
        <v>0.71792400000000023</v>
      </c>
      <c r="C13" s="56">
        <f>'ZNDVI data (MODIS 2000-2013)'!CF26</f>
        <v>-0.84617799999999999</v>
      </c>
      <c r="D13" s="56">
        <f>'ZNDVI data (MODIS 2000-2013)'!CF39</f>
        <v>12.268568999999999</v>
      </c>
      <c r="E13" s="56">
        <f>'ZNDVI data (MODIS 2000-2013)'!CF52</f>
        <v>-0.83312599999999992</v>
      </c>
      <c r="F13" s="56">
        <f>'ZNDVI data (MODIS 2000-2013)'!CF65</f>
        <v>0.48406999999999989</v>
      </c>
      <c r="G13" s="56">
        <f>'ZNDVI data (MODIS 2000-2013)'!CF78</f>
        <v>0.85169200000000012</v>
      </c>
      <c r="H13" s="56">
        <f>'ZNDVI data (MODIS 2000-2013)'!CF91</f>
        <v>2.8007030000000004</v>
      </c>
      <c r="I13" s="56">
        <f>'ZNDVI data (MODIS 2000-2013)'!CF104</f>
        <v>-7.6288549999999988</v>
      </c>
      <c r="J13" s="56">
        <f>'ZNDVI data (MODIS 2000-2013)'!CF117</f>
        <v>-3.2713779999999999</v>
      </c>
      <c r="K13" s="56">
        <f>'ZNDVI data (MODIS 2000-2013)'!CF130</f>
        <v>6.4691739999999998</v>
      </c>
      <c r="L13" s="56">
        <f>'ZNDVI data (MODIS 2000-2013)'!CF143</f>
        <v>-8.3568960000000008</v>
      </c>
      <c r="M13" s="56">
        <f>'ZNDVI data (MODIS 2000-2013)'!CF156</f>
        <v>0.23014600000000007</v>
      </c>
      <c r="N13" s="56">
        <f>'ZNDVI data (MODIS 2000-2013)'!CF169</f>
        <v>5.9109119999999997</v>
      </c>
    </row>
    <row r="14" spans="1:27" x14ac:dyDescent="0.25">
      <c r="A14" s="55">
        <v>13</v>
      </c>
      <c r="B14" s="56">
        <f>'ZNDVI data (MODIS 2000-2013)'!CF14</f>
        <v>0.40002400000000021</v>
      </c>
      <c r="C14" s="56">
        <f>'ZNDVI data (MODIS 2000-2013)'!CF27</f>
        <v>-0.83673399999999998</v>
      </c>
      <c r="D14" s="56">
        <f>'ZNDVI data (MODIS 2000-2013)'!CF40</f>
        <v>13.387108</v>
      </c>
      <c r="E14" s="56">
        <f>'ZNDVI data (MODIS 2000-2013)'!CF53</f>
        <v>-1.0250709999999998</v>
      </c>
      <c r="F14" s="56">
        <f>'ZNDVI data (MODIS 2000-2013)'!CF66</f>
        <v>0.1241799999999999</v>
      </c>
      <c r="G14" s="56">
        <f>'ZNDVI data (MODIS 2000-2013)'!CF79</f>
        <v>0.93233200000000016</v>
      </c>
      <c r="H14" s="56">
        <f>'ZNDVI data (MODIS 2000-2013)'!CF92</f>
        <v>3.3761460000000003</v>
      </c>
      <c r="I14" s="56">
        <f>'ZNDVI data (MODIS 2000-2013)'!CF105</f>
        <v>-8.1065919999999991</v>
      </c>
      <c r="J14" s="56">
        <f>'ZNDVI data (MODIS 2000-2013)'!CF118</f>
        <v>-3.7507790000000001</v>
      </c>
      <c r="K14" s="56">
        <f>'ZNDVI data (MODIS 2000-2013)'!CF131</f>
        <v>6.7389909999999995</v>
      </c>
      <c r="L14" s="56">
        <f>'ZNDVI data (MODIS 2000-2013)'!CF144</f>
        <v>-8.7370280000000005</v>
      </c>
      <c r="M14" s="56">
        <f>'ZNDVI data (MODIS 2000-2013)'!CF157</f>
        <v>0.33147100000000007</v>
      </c>
      <c r="N14" s="56">
        <f>'ZNDVI data (MODIS 2000-2013)'!CF170</f>
        <v>6.5576650000000001</v>
      </c>
    </row>
    <row r="15" spans="1:27" x14ac:dyDescent="0.25">
      <c r="A15" s="5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A15" sqref="A15"/>
    </sheetView>
  </sheetViews>
  <sheetFormatPr defaultRowHeight="15" x14ac:dyDescent="0.25"/>
  <cols>
    <col min="1" max="1" width="9.140625" style="24"/>
    <col min="2" max="16384" width="9.140625" style="56"/>
  </cols>
  <sheetData>
    <row r="1" spans="1:27" x14ac:dyDescent="0.25">
      <c r="A1" s="55" t="s">
        <v>220</v>
      </c>
      <c r="B1" s="56">
        <v>2001</v>
      </c>
      <c r="C1" s="56">
        <v>2002</v>
      </c>
      <c r="D1" s="56">
        <v>2003</v>
      </c>
      <c r="E1" s="56">
        <v>2004</v>
      </c>
      <c r="F1" s="56">
        <v>2005</v>
      </c>
      <c r="G1" s="56">
        <v>2006</v>
      </c>
      <c r="H1" s="56">
        <v>2007</v>
      </c>
      <c r="I1" s="56">
        <v>2008</v>
      </c>
      <c r="J1" s="56">
        <v>2009</v>
      </c>
      <c r="K1" s="56">
        <v>2010</v>
      </c>
      <c r="L1" s="56">
        <v>2011</v>
      </c>
      <c r="M1" s="56">
        <v>2012</v>
      </c>
      <c r="N1" s="56">
        <v>2013</v>
      </c>
      <c r="O1" s="56" t="s">
        <v>221</v>
      </c>
      <c r="P1" s="56">
        <v>2001</v>
      </c>
      <c r="Q1" s="56">
        <v>2002</v>
      </c>
      <c r="R1" s="56">
        <v>2003</v>
      </c>
      <c r="S1" s="56">
        <v>2004</v>
      </c>
      <c r="T1" s="56">
        <v>2005</v>
      </c>
      <c r="U1" s="56">
        <v>2006</v>
      </c>
      <c r="V1" s="56">
        <v>2007</v>
      </c>
      <c r="W1" s="56">
        <v>2008</v>
      </c>
      <c r="X1" s="56">
        <v>2009</v>
      </c>
      <c r="Y1" s="56">
        <v>2010</v>
      </c>
      <c r="Z1" s="56">
        <v>2011</v>
      </c>
      <c r="AA1" s="56">
        <v>2012</v>
      </c>
    </row>
    <row r="2" spans="1:27" x14ac:dyDescent="0.25">
      <c r="A2" s="55">
        <v>1</v>
      </c>
      <c r="B2" s="56">
        <f>'ZNDVI data (MODIS 2000-2013)'!CE2</f>
        <v>-0.43440800000000002</v>
      </c>
      <c r="C2" s="56">
        <f>'ZNDVI data (MODIS 2000-2013)'!CE15</f>
        <v>0.291987</v>
      </c>
      <c r="D2" s="56">
        <f>'ZNDVI data (MODIS 2000-2013)'!CE28</f>
        <v>-8.6219000000000004E-2</v>
      </c>
      <c r="E2" s="56">
        <f>'ZNDVI data (MODIS 2000-2013)'!CE41</f>
        <v>-8.2568000000000003E-2</v>
      </c>
      <c r="F2" s="56">
        <f>'ZNDVI data (MODIS 2000-2013)'!CE54</f>
        <v>1.0145299999999999</v>
      </c>
      <c r="G2" s="56">
        <f>'ZNDVI data (MODIS 2000-2013)'!CE67</f>
        <v>0.443328</v>
      </c>
      <c r="H2" s="56">
        <f>'ZNDVI data (MODIS 2000-2013)'!CE80</f>
        <v>6.4999999999999994E-5</v>
      </c>
      <c r="I2" s="56">
        <f>'ZNDVI data (MODIS 2000-2013)'!CE93</f>
        <v>-0.94815700000000003</v>
      </c>
      <c r="J2" s="56">
        <f>'ZNDVI data (MODIS 2000-2013)'!CE106</f>
        <v>-0.38395000000000001</v>
      </c>
      <c r="K2" s="56">
        <f>'ZNDVI data (MODIS 2000-2013)'!CE119</f>
        <v>2.0579960000000002</v>
      </c>
      <c r="L2" s="56">
        <f>'ZNDVI data (MODIS 2000-2013)'!CE132</f>
        <v>-0.59324100000000002</v>
      </c>
      <c r="M2" s="56">
        <f>'ZNDVI data (MODIS 2000-2013)'!CE145</f>
        <v>-7.8473000000000001E-2</v>
      </c>
      <c r="N2" s="56">
        <f>'ZNDVI data (MODIS 2000-2013)'!CE158</f>
        <v>-0.49208099999999999</v>
      </c>
      <c r="O2" s="55">
        <v>1</v>
      </c>
      <c r="P2" s="56">
        <f>'ZNDVI data (MODIS 2000-2013)'!CR2</f>
        <v>-0.87778500000000004</v>
      </c>
      <c r="Q2" s="56">
        <f>'ZNDVI data (MODIS 2000-2013)'!CR12</f>
        <v>-5.9367999999999997E-2</v>
      </c>
      <c r="R2" s="56">
        <f>'ZNDVI data (MODIS 2000-2013)'!CR22</f>
        <v>0.41069499999999998</v>
      </c>
      <c r="S2" s="56">
        <f>'ZNDVI data (MODIS 2000-2013)'!CR32</f>
        <v>-0.32545400000000002</v>
      </c>
      <c r="T2" s="56">
        <f>'ZNDVI data (MODIS 2000-2013)'!CR42</f>
        <v>-0.57154799999999994</v>
      </c>
      <c r="U2" s="56">
        <f>'ZNDVI data (MODIS 2000-2013)'!CR52</f>
        <v>-0.160576</v>
      </c>
      <c r="V2" s="56">
        <f>'ZNDVI data (MODIS 2000-2013)'!CR62</f>
        <v>0.90765200000000001</v>
      </c>
      <c r="W2" s="56">
        <f>'ZNDVI data (MODIS 2000-2013)'!CR72</f>
        <v>-0.12783900000000001</v>
      </c>
      <c r="X2" s="56">
        <f>'ZNDVI data (MODIS 2000-2013)'!CR82</f>
        <v>-0.15774199999999999</v>
      </c>
      <c r="Y2" s="56">
        <f>'ZNDVI data (MODIS 2000-2013)'!CR92</f>
        <v>-2.1672E-2</v>
      </c>
      <c r="Z2" s="56">
        <f>'ZNDVI data (MODIS 2000-2013)'!CR102</f>
        <v>-7.1432999999999996E-2</v>
      </c>
      <c r="AA2" s="56">
        <f>'ZNDVI data (MODIS 2000-2013)'!CR112</f>
        <v>1.051771</v>
      </c>
    </row>
    <row r="3" spans="1:27" x14ac:dyDescent="0.25">
      <c r="A3" s="55">
        <v>2</v>
      </c>
      <c r="B3" s="56">
        <f>'ZNDVI data (MODIS 2000-2013)'!CE3</f>
        <v>-0.43830600000000003</v>
      </c>
      <c r="C3" s="56">
        <f>'ZNDVI data (MODIS 2000-2013)'!CE16</f>
        <v>0.61364599999999991</v>
      </c>
      <c r="D3" s="56">
        <f>'ZNDVI data (MODIS 2000-2013)'!CE29</f>
        <v>3.5365999999999995E-2</v>
      </c>
      <c r="E3" s="56">
        <f>'ZNDVI data (MODIS 2000-2013)'!CE42</f>
        <v>-0.36713399999999996</v>
      </c>
      <c r="F3" s="56">
        <f>'ZNDVI data (MODIS 2000-2013)'!CE55</f>
        <v>1.4401739999999998</v>
      </c>
      <c r="G3" s="56">
        <f>'ZNDVI data (MODIS 2000-2013)'!CE68</f>
        <v>0.51106099999999999</v>
      </c>
      <c r="H3" s="56">
        <f>'ZNDVI data (MODIS 2000-2013)'!CE81</f>
        <v>0.113191</v>
      </c>
      <c r="I3" s="56">
        <f>'ZNDVI data (MODIS 2000-2013)'!CE94</f>
        <v>-1.553104</v>
      </c>
      <c r="J3" s="56">
        <f>'ZNDVI data (MODIS 2000-2013)'!CE107</f>
        <v>-0.61111400000000005</v>
      </c>
      <c r="K3" s="56">
        <f>'ZNDVI data (MODIS 2000-2013)'!CE120</f>
        <v>3.532057</v>
      </c>
      <c r="L3" s="56">
        <f>'ZNDVI data (MODIS 2000-2013)'!CE133</f>
        <v>-1.6312829999999998</v>
      </c>
      <c r="M3" s="56">
        <f>'ZNDVI data (MODIS 2000-2013)'!CE146</f>
        <v>-0.648752</v>
      </c>
      <c r="N3" s="56">
        <f>'ZNDVI data (MODIS 2000-2013)'!CE159</f>
        <v>1.2208859999999999</v>
      </c>
      <c r="O3" s="55">
        <v>2</v>
      </c>
      <c r="P3" s="56">
        <f>'ZNDVI data (MODIS 2000-2013)'!CR3</f>
        <v>-1.6552340000000001</v>
      </c>
      <c r="Q3" s="56">
        <f>'ZNDVI data (MODIS 2000-2013)'!CR13</f>
        <v>0.63163500000000006</v>
      </c>
      <c r="R3" s="56">
        <f>'ZNDVI data (MODIS 2000-2013)'!CR23</f>
        <v>0.39171699999999998</v>
      </c>
      <c r="S3" s="56">
        <f>'ZNDVI data (MODIS 2000-2013)'!CR33</f>
        <v>-4.2299000000000031E-2</v>
      </c>
      <c r="T3" s="56">
        <f>'ZNDVI data (MODIS 2000-2013)'!CR43</f>
        <v>-0.97078199999999992</v>
      </c>
      <c r="U3" s="56">
        <f>'ZNDVI data (MODIS 2000-2013)'!CR53</f>
        <v>-0.606487</v>
      </c>
      <c r="V3" s="56">
        <f>'ZNDVI data (MODIS 2000-2013)'!CR63</f>
        <v>1.3273820000000001</v>
      </c>
      <c r="W3" s="56">
        <f>'ZNDVI data (MODIS 2000-2013)'!CR73</f>
        <v>0.53345999999999993</v>
      </c>
      <c r="X3" s="56">
        <f>'ZNDVI data (MODIS 2000-2013)'!CR83</f>
        <v>0.41904800000000003</v>
      </c>
      <c r="Y3" s="56">
        <f>'ZNDVI data (MODIS 2000-2013)'!CR93</f>
        <v>-4.4084999999999999E-2</v>
      </c>
      <c r="Z3" s="56">
        <f>'ZNDVI data (MODIS 2000-2013)'!CR103</f>
        <v>0.140935</v>
      </c>
      <c r="AA3" s="56">
        <f>'ZNDVI data (MODIS 2000-2013)'!CR113</f>
        <v>1.266991</v>
      </c>
    </row>
    <row r="4" spans="1:27" x14ac:dyDescent="0.25">
      <c r="A4" s="55">
        <v>3</v>
      </c>
      <c r="B4" s="56">
        <f>'ZNDVI data (MODIS 2000-2013)'!CE4</f>
        <v>0.15648000000000001</v>
      </c>
      <c r="C4" s="56">
        <f>'ZNDVI data (MODIS 2000-2013)'!CE17</f>
        <v>7.939999999999614E-4</v>
      </c>
      <c r="D4" s="56">
        <f>'ZNDVI data (MODIS 2000-2013)'!CE30</f>
        <v>-0.17686299999999999</v>
      </c>
      <c r="E4" s="56">
        <f>'ZNDVI data (MODIS 2000-2013)'!CE43</f>
        <v>0.23135900000000009</v>
      </c>
      <c r="F4" s="56">
        <f>'ZNDVI data (MODIS 2000-2013)'!CE56</f>
        <v>0.38101899999999977</v>
      </c>
      <c r="G4" s="56">
        <f>'ZNDVI data (MODIS 2000-2013)'!CE69</f>
        <v>1.3496030000000001</v>
      </c>
      <c r="H4" s="56">
        <f>'ZNDVI data (MODIS 2000-2013)'!CE82</f>
        <v>-0.50644199999999995</v>
      </c>
      <c r="I4" s="56">
        <f>'ZNDVI data (MODIS 2000-2013)'!CE95</f>
        <v>-2.1163370000000001</v>
      </c>
      <c r="J4" s="56">
        <f>'ZNDVI data (MODIS 2000-2013)'!CE108</f>
        <v>-0.33108500000000007</v>
      </c>
      <c r="K4" s="56">
        <f>'ZNDVI data (MODIS 2000-2013)'!CE121</f>
        <v>4.0719630000000002</v>
      </c>
      <c r="L4" s="56">
        <f>'ZNDVI data (MODIS 2000-2013)'!CE134</f>
        <v>-2.9918429999999998</v>
      </c>
      <c r="M4" s="56">
        <f>'ZNDVI data (MODIS 2000-2013)'!CE147</f>
        <v>-0.70175100000000001</v>
      </c>
      <c r="N4" s="56">
        <f>'ZNDVI data (MODIS 2000-2013)'!CE160</f>
        <v>2.205314</v>
      </c>
      <c r="O4" s="55">
        <v>3</v>
      </c>
      <c r="P4" s="56">
        <f>'ZNDVI data (MODIS 2000-2013)'!CR4</f>
        <v>-2.1226479999999999</v>
      </c>
      <c r="Q4" s="56">
        <f>'ZNDVI data (MODIS 2000-2013)'!CR14</f>
        <v>1.218118</v>
      </c>
      <c r="R4" s="56">
        <f>'ZNDVI data (MODIS 2000-2013)'!CR24</f>
        <v>-0.85232000000000008</v>
      </c>
      <c r="S4" s="56">
        <f>'ZNDVI data (MODIS 2000-2013)'!CR34</f>
        <v>-1.03488</v>
      </c>
      <c r="T4" s="56">
        <f>'ZNDVI data (MODIS 2000-2013)'!CR44</f>
        <v>-0.58390599999999993</v>
      </c>
      <c r="U4" s="56">
        <f>'ZNDVI data (MODIS 2000-2013)'!CR54</f>
        <v>0.34097100000000002</v>
      </c>
      <c r="V4" s="56">
        <f>'ZNDVI data (MODIS 2000-2013)'!CR64</f>
        <v>0.78388500000000005</v>
      </c>
      <c r="W4" s="56">
        <f>'ZNDVI data (MODIS 2000-2013)'!CR74</f>
        <v>1.4365349999999999</v>
      </c>
      <c r="X4" s="56">
        <f>'ZNDVI data (MODIS 2000-2013)'!CR84</f>
        <v>0.49608300000000005</v>
      </c>
      <c r="Y4" s="56">
        <f>'ZNDVI data (MODIS 2000-2013)'!CR94</f>
        <v>-0.221966</v>
      </c>
      <c r="Z4" s="56">
        <f>'ZNDVI data (MODIS 2000-2013)'!CR104</f>
        <v>0.122417</v>
      </c>
      <c r="AA4" s="56">
        <f>'ZNDVI data (MODIS 2000-2013)'!CR114</f>
        <v>2.121667</v>
      </c>
    </row>
    <row r="5" spans="1:27" x14ac:dyDescent="0.25">
      <c r="A5" s="55">
        <v>4</v>
      </c>
      <c r="B5" s="56">
        <f>'ZNDVI data (MODIS 2000-2013)'!CE5</f>
        <v>0.22239500000000001</v>
      </c>
      <c r="C5" s="56">
        <f>'ZNDVI data (MODIS 2000-2013)'!CE18</f>
        <v>0.12689199999999995</v>
      </c>
      <c r="D5" s="56">
        <f>'ZNDVI data (MODIS 2000-2013)'!CE31</f>
        <v>6.1291000000000012E-2</v>
      </c>
      <c r="E5" s="56">
        <f>'ZNDVI data (MODIS 2000-2013)'!CE44</f>
        <v>0.6467520000000001</v>
      </c>
      <c r="F5" s="56">
        <f>'ZNDVI data (MODIS 2000-2013)'!CE57</f>
        <v>0.37426499999999979</v>
      </c>
      <c r="G5" s="56">
        <f>'ZNDVI data (MODIS 2000-2013)'!CE70</f>
        <v>1.581002</v>
      </c>
      <c r="H5" s="56">
        <f>'ZNDVI data (MODIS 2000-2013)'!CE83</f>
        <v>-0.51476899999999992</v>
      </c>
      <c r="I5" s="56">
        <f>'ZNDVI data (MODIS 2000-2013)'!CE96</f>
        <v>-1.96943</v>
      </c>
      <c r="J5" s="56">
        <f>'ZNDVI data (MODIS 2000-2013)'!CE109</f>
        <v>-0.44250600000000007</v>
      </c>
      <c r="K5" s="56">
        <f>'ZNDVI data (MODIS 2000-2013)'!CE122</f>
        <v>4.413862</v>
      </c>
      <c r="L5" s="56">
        <f>'ZNDVI data (MODIS 2000-2013)'!CE135</f>
        <v>-3.8004609999999999</v>
      </c>
      <c r="M5" s="56">
        <f>'ZNDVI data (MODIS 2000-2013)'!CE148</f>
        <v>-0.40266200000000002</v>
      </c>
      <c r="N5" s="56">
        <f>'ZNDVI data (MODIS 2000-2013)'!CE161</f>
        <v>2.1856849999999999</v>
      </c>
      <c r="O5" s="55">
        <v>4</v>
      </c>
      <c r="P5" s="56">
        <f>'ZNDVI data (MODIS 2000-2013)'!CR5</f>
        <v>-2.652091</v>
      </c>
      <c r="Q5" s="56">
        <f>'ZNDVI data (MODIS 2000-2013)'!CR15</f>
        <v>0.93063899999999999</v>
      </c>
      <c r="R5" s="56">
        <f>'ZNDVI data (MODIS 2000-2013)'!CR25</f>
        <v>-2.1218520000000001</v>
      </c>
      <c r="S5" s="56">
        <f>'ZNDVI data (MODIS 2000-2013)'!CR35</f>
        <v>0.27343399999999995</v>
      </c>
      <c r="T5" s="56">
        <f>'ZNDVI data (MODIS 2000-2013)'!CR45</f>
        <v>-0.28076499999999993</v>
      </c>
      <c r="U5" s="56">
        <f>'ZNDVI data (MODIS 2000-2013)'!CR55</f>
        <v>1.6189089999999999</v>
      </c>
      <c r="V5" s="56">
        <f>'ZNDVI data (MODIS 2000-2013)'!CR65</f>
        <v>0.48061300000000007</v>
      </c>
      <c r="W5" s="56">
        <f>'ZNDVI data (MODIS 2000-2013)'!CR75</f>
        <v>1.9976559999999999</v>
      </c>
      <c r="X5" s="56">
        <f>'ZNDVI data (MODIS 2000-2013)'!CR85</f>
        <v>0.15564700000000004</v>
      </c>
      <c r="Y5" s="56">
        <f>'ZNDVI data (MODIS 2000-2013)'!CR95</f>
        <v>-1.2240739999999999</v>
      </c>
      <c r="Z5" s="56">
        <f>'ZNDVI data (MODIS 2000-2013)'!CR105</f>
        <v>0.52691399999999999</v>
      </c>
      <c r="AA5" s="56">
        <f>'ZNDVI data (MODIS 2000-2013)'!CR115</f>
        <v>2.91384</v>
      </c>
    </row>
    <row r="6" spans="1:27" x14ac:dyDescent="0.25">
      <c r="A6" s="55">
        <v>5</v>
      </c>
      <c r="B6" s="56">
        <f>'ZNDVI data (MODIS 2000-2013)'!CE6</f>
        <v>7.0189000000000001E-2</v>
      </c>
      <c r="C6" s="56">
        <f>'ZNDVI data (MODIS 2000-2013)'!CE19</f>
        <v>0.16694399999999995</v>
      </c>
      <c r="D6" s="56">
        <f>'ZNDVI data (MODIS 2000-2013)'!CE32</f>
        <v>0.80951799999999996</v>
      </c>
      <c r="E6" s="56">
        <f>'ZNDVI data (MODIS 2000-2013)'!CE45</f>
        <v>0.68616100000000013</v>
      </c>
      <c r="F6" s="56">
        <f>'ZNDVI data (MODIS 2000-2013)'!CE58</f>
        <v>0.50805799999999979</v>
      </c>
      <c r="G6" s="56">
        <f>'ZNDVI data (MODIS 2000-2013)'!CE71</f>
        <v>1.6406430000000001</v>
      </c>
      <c r="H6" s="56">
        <f>'ZNDVI data (MODIS 2000-2013)'!CE84</f>
        <v>-0.27388899999999994</v>
      </c>
      <c r="I6" s="56">
        <f>'ZNDVI data (MODIS 2000-2013)'!CE97</f>
        <v>-2.327995</v>
      </c>
      <c r="J6" s="56">
        <f>'ZNDVI data (MODIS 2000-2013)'!CE110</f>
        <v>-0.73728400000000005</v>
      </c>
      <c r="K6" s="56">
        <f>'ZNDVI data (MODIS 2000-2013)'!CE123</f>
        <v>4.1126560000000003</v>
      </c>
      <c r="L6" s="56">
        <f>'ZNDVI data (MODIS 2000-2013)'!CE136</f>
        <v>-3.9216599999999997</v>
      </c>
      <c r="M6" s="56">
        <f>'ZNDVI data (MODIS 2000-2013)'!CE149</f>
        <v>-0.12117800000000001</v>
      </c>
      <c r="N6" s="56">
        <f>'ZNDVI data (MODIS 2000-2013)'!CE162</f>
        <v>1.7008019999999999</v>
      </c>
      <c r="O6" s="55">
        <v>5</v>
      </c>
      <c r="P6" s="56">
        <f>'ZNDVI data (MODIS 2000-2013)'!CR6</f>
        <v>-3.3912240000000002</v>
      </c>
      <c r="Q6" s="56">
        <f>'ZNDVI data (MODIS 2000-2013)'!CR16</f>
        <v>0.42763499999999999</v>
      </c>
      <c r="R6" s="56">
        <f>'ZNDVI data (MODIS 2000-2013)'!CR26</f>
        <v>-2.0161540000000002</v>
      </c>
      <c r="S6" s="56">
        <f>'ZNDVI data (MODIS 2000-2013)'!CR36</f>
        <v>1.2720150000000001</v>
      </c>
      <c r="T6" s="56">
        <f>'ZNDVI data (MODIS 2000-2013)'!CR46</f>
        <v>-0.6559879999999999</v>
      </c>
      <c r="U6" s="56">
        <f>'ZNDVI data (MODIS 2000-2013)'!CR56</f>
        <v>3.0006750000000002</v>
      </c>
      <c r="V6" s="56">
        <f>'ZNDVI data (MODIS 2000-2013)'!CR66</f>
        <v>-0.62061299999999997</v>
      </c>
      <c r="W6" s="56">
        <f>'ZNDVI data (MODIS 2000-2013)'!CR76</f>
        <v>2.0582819999999997</v>
      </c>
      <c r="X6" s="56">
        <f>'ZNDVI data (MODIS 2000-2013)'!CR86</f>
        <v>-0.52959899999999993</v>
      </c>
      <c r="Y6" s="56">
        <f>'ZNDVI data (MODIS 2000-2013)'!CR96</f>
        <v>-2.181209</v>
      </c>
      <c r="Z6" s="56">
        <f>'ZNDVI data (MODIS 2000-2013)'!CR106</f>
        <v>1.7735759999999998</v>
      </c>
      <c r="AA6" s="56">
        <f>'ZNDVI data (MODIS 2000-2013)'!CR116</f>
        <v>3.2860510000000001</v>
      </c>
    </row>
    <row r="7" spans="1:27" x14ac:dyDescent="0.25">
      <c r="A7" s="55">
        <v>6</v>
      </c>
      <c r="B7" s="56">
        <f>'ZNDVI data (MODIS 2000-2013)'!CE7</f>
        <v>0.15179500000000001</v>
      </c>
      <c r="C7" s="56">
        <f>'ZNDVI data (MODIS 2000-2013)'!CE20</f>
        <v>0.48038700000000001</v>
      </c>
      <c r="D7" s="56">
        <f>'ZNDVI data (MODIS 2000-2013)'!CE33</f>
        <v>1.4052159999999998</v>
      </c>
      <c r="E7" s="56">
        <f>'ZNDVI data (MODIS 2000-2013)'!CE46</f>
        <v>0.54881000000000013</v>
      </c>
      <c r="F7" s="56">
        <f>'ZNDVI data (MODIS 2000-2013)'!CE59</f>
        <v>1.1445909999999997</v>
      </c>
      <c r="G7" s="56">
        <f>'ZNDVI data (MODIS 2000-2013)'!CE72</f>
        <v>0.82943900000000004</v>
      </c>
      <c r="H7" s="56">
        <f>'ZNDVI data (MODIS 2000-2013)'!CE85</f>
        <v>-1.016705</v>
      </c>
      <c r="I7" s="56">
        <f>'ZNDVI data (MODIS 2000-2013)'!CE98</f>
        <v>-3.7250700000000001</v>
      </c>
      <c r="J7" s="56">
        <f>'ZNDVI data (MODIS 2000-2013)'!CE111</f>
        <v>-0.29037400000000008</v>
      </c>
      <c r="K7" s="56">
        <f>'ZNDVI data (MODIS 2000-2013)'!CE124</f>
        <v>4.5191820000000007</v>
      </c>
      <c r="L7" s="56">
        <f>'ZNDVI data (MODIS 2000-2013)'!CE137</f>
        <v>-3.5340389999999999</v>
      </c>
      <c r="M7" s="56">
        <f>'ZNDVI data (MODIS 2000-2013)'!CE150</f>
        <v>-5.879800000000001E-2</v>
      </c>
      <c r="N7" s="56">
        <f>'ZNDVI data (MODIS 2000-2013)'!CE163</f>
        <v>1.8868589999999998</v>
      </c>
      <c r="O7" s="55">
        <v>6</v>
      </c>
      <c r="P7" s="56">
        <f>'ZNDVI data (MODIS 2000-2013)'!CR7</f>
        <v>-4.2179020000000005</v>
      </c>
      <c r="Q7" s="56">
        <f>'ZNDVI data (MODIS 2000-2013)'!CR17</f>
        <v>0.81781400000000004</v>
      </c>
      <c r="R7" s="56">
        <f>'ZNDVI data (MODIS 2000-2013)'!CR27</f>
        <v>-1.3125950000000002</v>
      </c>
      <c r="S7" s="56">
        <f>'ZNDVI data (MODIS 2000-2013)'!CR37</f>
        <v>1.8500560000000001</v>
      </c>
      <c r="T7" s="56">
        <f>'ZNDVI data (MODIS 2000-2013)'!CR47</f>
        <v>-1.2193769999999999</v>
      </c>
      <c r="U7" s="56">
        <f>'ZNDVI data (MODIS 2000-2013)'!CR57</f>
        <v>4.1330350000000005</v>
      </c>
      <c r="V7" s="56">
        <f>'ZNDVI data (MODIS 2000-2013)'!CR67</f>
        <v>-1.798727</v>
      </c>
      <c r="W7" s="56">
        <f>'ZNDVI data (MODIS 2000-2013)'!CR77</f>
        <v>2.1034769999999998</v>
      </c>
      <c r="X7" s="56">
        <f>'ZNDVI data (MODIS 2000-2013)'!CR87</f>
        <v>-0.93767099999999992</v>
      </c>
      <c r="Y7" s="56">
        <f>'ZNDVI data (MODIS 2000-2013)'!CR97</f>
        <v>-3.2826789999999999</v>
      </c>
      <c r="Z7" s="56">
        <f>'ZNDVI data (MODIS 2000-2013)'!CR107</f>
        <v>3.3614790000000001</v>
      </c>
      <c r="AA7" s="56">
        <f>'ZNDVI data (MODIS 2000-2013)'!CR117</f>
        <v>3.5909970000000002</v>
      </c>
    </row>
    <row r="8" spans="1:27" x14ac:dyDescent="0.25">
      <c r="A8" s="55">
        <v>7</v>
      </c>
      <c r="B8" s="56">
        <f>'ZNDVI data (MODIS 2000-2013)'!CE8</f>
        <v>0.386015</v>
      </c>
      <c r="C8" s="56">
        <f>'ZNDVI data (MODIS 2000-2013)'!CE21</f>
        <v>0.921736</v>
      </c>
      <c r="D8" s="56">
        <f>'ZNDVI data (MODIS 2000-2013)'!CE34</f>
        <v>2.388836</v>
      </c>
      <c r="E8" s="56">
        <f>'ZNDVI data (MODIS 2000-2013)'!CE47</f>
        <v>0.37170600000000009</v>
      </c>
      <c r="F8" s="56">
        <f>'ZNDVI data (MODIS 2000-2013)'!CE60</f>
        <v>1.6809489999999996</v>
      </c>
      <c r="G8" s="56">
        <f>'ZNDVI data (MODIS 2000-2013)'!CE73</f>
        <v>1.3873630000000001</v>
      </c>
      <c r="H8" s="56">
        <f>'ZNDVI data (MODIS 2000-2013)'!CE86</f>
        <v>-0.346943</v>
      </c>
      <c r="I8" s="56">
        <f>'ZNDVI data (MODIS 2000-2013)'!CE99</f>
        <v>-4.9594250000000004</v>
      </c>
      <c r="J8" s="56">
        <f>'ZNDVI data (MODIS 2000-2013)'!CE112</f>
        <v>-0.12869300000000009</v>
      </c>
      <c r="K8" s="56">
        <f>'ZNDVI data (MODIS 2000-2013)'!CE125</f>
        <v>4.6849450000000008</v>
      </c>
      <c r="L8" s="56">
        <f>'ZNDVI data (MODIS 2000-2013)'!CE138</f>
        <v>-3.2478470000000002</v>
      </c>
      <c r="M8" s="56">
        <f>'ZNDVI data (MODIS 2000-2013)'!CE151</f>
        <v>0.16219499999999998</v>
      </c>
      <c r="N8" s="56">
        <f>'ZNDVI data (MODIS 2000-2013)'!CE164</f>
        <v>1.9188009999999998</v>
      </c>
      <c r="O8" s="55">
        <v>7</v>
      </c>
      <c r="P8" s="56">
        <f>'ZNDVI data (MODIS 2000-2013)'!CR8</f>
        <v>-5.2020810000000006</v>
      </c>
      <c r="Q8" s="56">
        <f>'ZNDVI data (MODIS 2000-2013)'!CR18</f>
        <v>2.0724559999999999</v>
      </c>
      <c r="R8" s="56">
        <f>'ZNDVI data (MODIS 2000-2013)'!CR28</f>
        <v>-0.63173000000000012</v>
      </c>
      <c r="S8" s="56">
        <f>'ZNDVI data (MODIS 2000-2013)'!CR38</f>
        <v>2.6107170000000002</v>
      </c>
      <c r="T8" s="56">
        <f>'ZNDVI data (MODIS 2000-2013)'!CR48</f>
        <v>-1.913627</v>
      </c>
      <c r="U8" s="56">
        <f>'ZNDVI data (MODIS 2000-2013)'!CR58</f>
        <v>4.7657690000000006</v>
      </c>
      <c r="V8" s="56">
        <f>'ZNDVI data (MODIS 2000-2013)'!CR68</f>
        <v>-2.8260040000000002</v>
      </c>
      <c r="W8" s="56">
        <f>'ZNDVI data (MODIS 2000-2013)'!CR78</f>
        <v>2.0396379999999996</v>
      </c>
      <c r="X8" s="56">
        <f>'ZNDVI data (MODIS 2000-2013)'!CR88</f>
        <v>-1.2667119999999998</v>
      </c>
      <c r="Y8" s="56">
        <f>'ZNDVI data (MODIS 2000-2013)'!CR98</f>
        <v>-4.2484520000000003</v>
      </c>
      <c r="Z8" s="56">
        <f>'ZNDVI data (MODIS 2000-2013)'!CR108</f>
        <v>4.8339800000000004</v>
      </c>
      <c r="AA8" s="56">
        <f>'ZNDVI data (MODIS 2000-2013)'!CR118</f>
        <v>3.4404640000000004</v>
      </c>
    </row>
    <row r="9" spans="1:27" x14ac:dyDescent="0.25">
      <c r="A9" s="55">
        <v>8</v>
      </c>
      <c r="B9" s="56">
        <f>'ZNDVI data (MODIS 2000-2013)'!CE9</f>
        <v>9.6355999999999997E-2</v>
      </c>
      <c r="C9" s="56">
        <f>'ZNDVI data (MODIS 2000-2013)'!CE22</f>
        <v>1.5746020000000001</v>
      </c>
      <c r="D9" s="56">
        <f>'ZNDVI data (MODIS 2000-2013)'!CE35</f>
        <v>3.538583</v>
      </c>
      <c r="E9" s="56">
        <f>'ZNDVI data (MODIS 2000-2013)'!CE48</f>
        <v>0.29054600000000008</v>
      </c>
      <c r="F9" s="56">
        <f>'ZNDVI data (MODIS 2000-2013)'!CE61</f>
        <v>1.6984799999999995</v>
      </c>
      <c r="G9" s="56">
        <f>'ZNDVI data (MODIS 2000-2013)'!CE74</f>
        <v>1.019447</v>
      </c>
      <c r="H9" s="56">
        <f>'ZNDVI data (MODIS 2000-2013)'!CE87</f>
        <v>-0.86891799999999997</v>
      </c>
      <c r="I9" s="56">
        <f>'ZNDVI data (MODIS 2000-2013)'!CE100</f>
        <v>-5.4442320000000004</v>
      </c>
      <c r="J9" s="56">
        <f>'ZNDVI data (MODIS 2000-2013)'!CE113</f>
        <v>0.43794999999999995</v>
      </c>
      <c r="K9" s="56">
        <f>'ZNDVI data (MODIS 2000-2013)'!CE126</f>
        <v>5.3121300000000007</v>
      </c>
      <c r="L9" s="56">
        <f>'ZNDVI data (MODIS 2000-2013)'!CE139</f>
        <v>-3.2865839999999999</v>
      </c>
      <c r="M9" s="56">
        <f>'ZNDVI data (MODIS 2000-2013)'!CE152</f>
        <v>0.67046899999999998</v>
      </c>
      <c r="N9" s="56">
        <f>'ZNDVI data (MODIS 2000-2013)'!CE165</f>
        <v>0.70030699999999979</v>
      </c>
      <c r="O9" s="55">
        <v>8</v>
      </c>
      <c r="P9" s="56">
        <f>'ZNDVI data (MODIS 2000-2013)'!CR9</f>
        <v>-6.1670520000000009</v>
      </c>
      <c r="Q9" s="56">
        <f>'ZNDVI data (MODIS 2000-2013)'!CR19</f>
        <v>3.5347379999999999</v>
      </c>
      <c r="R9" s="56">
        <f>'ZNDVI data (MODIS 2000-2013)'!CR29</f>
        <v>0.91675299999999993</v>
      </c>
      <c r="S9" s="56">
        <f>'ZNDVI data (MODIS 2000-2013)'!CR39</f>
        <v>2.7908170000000001</v>
      </c>
      <c r="T9" s="56">
        <f>'ZNDVI data (MODIS 2000-2013)'!CR49</f>
        <v>-2.5488770000000001</v>
      </c>
      <c r="U9" s="56">
        <f>'ZNDVI data (MODIS 2000-2013)'!CR59</f>
        <v>5.1481270000000006</v>
      </c>
      <c r="V9" s="56">
        <f>'ZNDVI data (MODIS 2000-2013)'!CR69</f>
        <v>-3.5925280000000002</v>
      </c>
      <c r="W9" s="56">
        <f>'ZNDVI data (MODIS 2000-2013)'!CR79</f>
        <v>1.8920699999999997</v>
      </c>
      <c r="X9" s="56">
        <f>'ZNDVI data (MODIS 2000-2013)'!CR89</f>
        <v>-1.8524249999999998</v>
      </c>
      <c r="Y9" s="56">
        <f>'ZNDVI data (MODIS 2000-2013)'!CR99</f>
        <v>-5.0382790000000002</v>
      </c>
      <c r="Z9" s="56">
        <f>'ZNDVI data (MODIS 2000-2013)'!CR109</f>
        <v>5.8623570000000003</v>
      </c>
      <c r="AA9" s="56">
        <f>'ZNDVI data (MODIS 2000-2013)'!CR119</f>
        <v>3.2039440000000003</v>
      </c>
    </row>
    <row r="10" spans="1:27" x14ac:dyDescent="0.25">
      <c r="A10" s="55">
        <v>9</v>
      </c>
      <c r="B10" s="56">
        <f>'ZNDVI data (MODIS 2000-2013)'!CE10</f>
        <v>-0.56005800000000006</v>
      </c>
      <c r="C10" s="56">
        <f>'ZNDVI data (MODIS 2000-2013)'!CE23</f>
        <v>2.1546700000000003</v>
      </c>
      <c r="D10" s="56">
        <f>'ZNDVI data (MODIS 2000-2013)'!CE36</f>
        <v>4.3497620000000001</v>
      </c>
      <c r="E10" s="56">
        <f>'ZNDVI data (MODIS 2000-2013)'!CE49</f>
        <v>0.20699600000000007</v>
      </c>
      <c r="F10" s="56">
        <f>'ZNDVI data (MODIS 2000-2013)'!CE62</f>
        <v>2.5064419999999994</v>
      </c>
      <c r="G10" s="56">
        <f>'ZNDVI data (MODIS 2000-2013)'!CE75</f>
        <v>-0.17606900000000003</v>
      </c>
      <c r="H10" s="56">
        <f>'ZNDVI data (MODIS 2000-2013)'!CE88</f>
        <v>-0.43737799999999999</v>
      </c>
      <c r="I10" s="56">
        <f>'ZNDVI data (MODIS 2000-2013)'!CE101</f>
        <v>-6.3457950000000007</v>
      </c>
      <c r="J10" s="56">
        <f>'ZNDVI data (MODIS 2000-2013)'!CE114</f>
        <v>0.40987599999999996</v>
      </c>
      <c r="K10" s="56">
        <f>'ZNDVI data (MODIS 2000-2013)'!CE127</f>
        <v>5.5388800000000007</v>
      </c>
      <c r="L10" s="56">
        <f>'ZNDVI data (MODIS 2000-2013)'!CE140</f>
        <v>-3.4327800000000002</v>
      </c>
      <c r="M10" s="56">
        <f>'ZNDVI data (MODIS 2000-2013)'!CE153</f>
        <v>0.20955099999999999</v>
      </c>
      <c r="N10" s="56">
        <f>'ZNDVI data (MODIS 2000-2013)'!CE166</f>
        <v>0.89718099999999978</v>
      </c>
      <c r="O10" s="55">
        <v>9</v>
      </c>
      <c r="P10" s="56">
        <f>'ZNDVI data (MODIS 2000-2013)'!CR10</f>
        <v>-7.2075570000000013</v>
      </c>
      <c r="Q10" s="56">
        <f>'ZNDVI data (MODIS 2000-2013)'!CR20</f>
        <v>5.1379999999999999</v>
      </c>
      <c r="R10" s="56">
        <f>'ZNDVI data (MODIS 2000-2013)'!CR30</f>
        <v>2.2550590000000001</v>
      </c>
      <c r="S10" s="56">
        <f>'ZNDVI data (MODIS 2000-2013)'!CR40</f>
        <v>3.3395060000000001</v>
      </c>
      <c r="T10" s="56">
        <f>'ZNDVI data (MODIS 2000-2013)'!CR50</f>
        <v>-3.0406979999999999</v>
      </c>
      <c r="U10" s="56">
        <f>'ZNDVI data (MODIS 2000-2013)'!CR60</f>
        <v>5.3400410000000003</v>
      </c>
      <c r="V10" s="56">
        <f>'ZNDVI data (MODIS 2000-2013)'!CR70</f>
        <v>-4.4766380000000003</v>
      </c>
      <c r="W10" s="56">
        <f>'ZNDVI data (MODIS 2000-2013)'!CR80</f>
        <v>1.9696449999999996</v>
      </c>
      <c r="X10" s="56">
        <f>'ZNDVI data (MODIS 2000-2013)'!CR90</f>
        <v>-2.5867569999999995</v>
      </c>
      <c r="Y10" s="56">
        <f>'ZNDVI data (MODIS 2000-2013)'!CR100</f>
        <v>-5.6497229999999998</v>
      </c>
      <c r="Z10" s="56">
        <f>'ZNDVI data (MODIS 2000-2013)'!CR110</f>
        <v>6.5514470000000005</v>
      </c>
      <c r="AA10" s="56">
        <f>'ZNDVI data (MODIS 2000-2013)'!CR120</f>
        <v>2.7553550000000002</v>
      </c>
    </row>
    <row r="11" spans="1:27" x14ac:dyDescent="0.25">
      <c r="A11" s="55">
        <v>10</v>
      </c>
      <c r="B11" s="56">
        <f>'ZNDVI data (MODIS 2000-2013)'!CE11</f>
        <v>-0.39970900000000009</v>
      </c>
      <c r="C11" s="56">
        <f>'ZNDVI data (MODIS 2000-2013)'!CE24</f>
        <v>1.4789200000000005</v>
      </c>
      <c r="D11" s="56">
        <f>'ZNDVI data (MODIS 2000-2013)'!CE37</f>
        <v>5.2964409999999997</v>
      </c>
      <c r="E11" s="56">
        <f>'ZNDVI data (MODIS 2000-2013)'!CE50</f>
        <v>0.24637400000000007</v>
      </c>
      <c r="F11" s="56">
        <f>'ZNDVI data (MODIS 2000-2013)'!CE63</f>
        <v>2.1043629999999993</v>
      </c>
      <c r="G11" s="56">
        <f>'ZNDVI data (MODIS 2000-2013)'!CE76</f>
        <v>-0.5007060000000001</v>
      </c>
      <c r="H11" s="56">
        <f>'ZNDVI data (MODIS 2000-2013)'!CE89</f>
        <v>-0.45150899999999999</v>
      </c>
      <c r="I11" s="56">
        <f>'ZNDVI data (MODIS 2000-2013)'!CE102</f>
        <v>-7.3930510000000007</v>
      </c>
      <c r="J11" s="56">
        <f>'ZNDVI data (MODIS 2000-2013)'!CE115</f>
        <v>0.56982599999999994</v>
      </c>
      <c r="K11" s="56">
        <f>'ZNDVI data (MODIS 2000-2013)'!CE128</f>
        <v>5.8851010000000006</v>
      </c>
      <c r="L11" s="56">
        <f>'ZNDVI data (MODIS 2000-2013)'!CE141</f>
        <v>-4.1555730000000004</v>
      </c>
      <c r="M11" s="56">
        <f>'ZNDVI data (MODIS 2000-2013)'!CE154</f>
        <v>1.3485930000000002</v>
      </c>
      <c r="N11" s="56">
        <f>'ZNDVI data (MODIS 2000-2013)'!CE167</f>
        <v>0.3446889999999998</v>
      </c>
      <c r="O11" s="55">
        <v>10</v>
      </c>
      <c r="P11" s="56">
        <f>'ZNDVI data (MODIS 2000-2013)'!CR11</f>
        <v>-8.2018560000000011</v>
      </c>
      <c r="Q11" s="56">
        <f>'ZNDVI data (MODIS 2000-2013)'!CR21</f>
        <v>6.0924680000000002</v>
      </c>
      <c r="R11" s="56">
        <f>'ZNDVI data (MODIS 2000-2013)'!CR31</f>
        <v>3.7649629999999998</v>
      </c>
      <c r="S11" s="56">
        <f>'ZNDVI data (MODIS 2000-2013)'!CR41</f>
        <v>3.991762</v>
      </c>
      <c r="T11" s="56">
        <f>'ZNDVI data (MODIS 2000-2013)'!CR51</f>
        <v>-2.7839770000000001</v>
      </c>
      <c r="U11" s="56">
        <f>'ZNDVI data (MODIS 2000-2013)'!CR61</f>
        <v>5.4029310000000006</v>
      </c>
      <c r="V11" s="56">
        <f>'ZNDVI data (MODIS 2000-2013)'!CR71</f>
        <v>-5.6672730000000007</v>
      </c>
      <c r="W11" s="56">
        <f>'ZNDVI data (MODIS 2000-2013)'!CR81</f>
        <v>1.7852189999999997</v>
      </c>
      <c r="X11" s="56">
        <f>'ZNDVI data (MODIS 2000-2013)'!CR91</f>
        <v>-3.0188909999999995</v>
      </c>
      <c r="Y11" s="56">
        <f>'ZNDVI data (MODIS 2000-2013)'!CR101</f>
        <v>-6.0256970000000001</v>
      </c>
      <c r="Z11" s="56">
        <f>'ZNDVI data (MODIS 2000-2013)'!CR111</f>
        <v>7.0031360000000005</v>
      </c>
      <c r="AA11" s="56">
        <f>'ZNDVI data (MODIS 2000-2013)'!CR121</f>
        <v>2.4366410000000003</v>
      </c>
    </row>
    <row r="12" spans="1:27" x14ac:dyDescent="0.25">
      <c r="A12" s="55">
        <v>11</v>
      </c>
      <c r="B12" s="56">
        <f>'ZNDVI data (MODIS 2000-2013)'!CE12</f>
        <v>-0.6041700000000001</v>
      </c>
      <c r="C12" s="56">
        <f>'ZNDVI data (MODIS 2000-2013)'!CE25</f>
        <v>1.2814700000000006</v>
      </c>
      <c r="D12" s="56">
        <f>'ZNDVI data (MODIS 2000-2013)'!CE38</f>
        <v>6.0541529999999995</v>
      </c>
      <c r="E12" s="56">
        <f>'ZNDVI data (MODIS 2000-2013)'!CE51</f>
        <v>-2.9462999999999934E-2</v>
      </c>
      <c r="F12" s="56">
        <f>'ZNDVI data (MODIS 2000-2013)'!CE64</f>
        <v>2.4655429999999994</v>
      </c>
      <c r="G12" s="56">
        <f>'ZNDVI data (MODIS 2000-2013)'!CE77</f>
        <v>6.8244999999999889E-2</v>
      </c>
      <c r="H12" s="56">
        <f>'ZNDVI data (MODIS 2000-2013)'!CE90</f>
        <v>-0.27632499999999999</v>
      </c>
      <c r="I12" s="56">
        <f>'ZNDVI data (MODIS 2000-2013)'!CE103</f>
        <v>-8.5789340000000003</v>
      </c>
      <c r="J12" s="56">
        <f>'ZNDVI data (MODIS 2000-2013)'!CE116</f>
        <v>9.181099999999992E-2</v>
      </c>
      <c r="K12" s="56">
        <f>'ZNDVI data (MODIS 2000-2013)'!CE129</f>
        <v>5.6980420000000009</v>
      </c>
      <c r="L12" s="56">
        <f>'ZNDVI data (MODIS 2000-2013)'!CE142</f>
        <v>-4.2787040000000003</v>
      </c>
      <c r="M12" s="56">
        <f>'ZNDVI data (MODIS 2000-2013)'!CE155</f>
        <v>2.220955</v>
      </c>
      <c r="N12" s="56">
        <f>'ZNDVI data (MODIS 2000-2013)'!CE168</f>
        <v>0.3598119999999998</v>
      </c>
    </row>
    <row r="13" spans="1:27" x14ac:dyDescent="0.25">
      <c r="A13" s="55">
        <v>12</v>
      </c>
      <c r="B13" s="56">
        <f>'ZNDVI data (MODIS 2000-2013)'!CE13</f>
        <v>-1.2037249999999999</v>
      </c>
      <c r="C13" s="56">
        <f>'ZNDVI data (MODIS 2000-2013)'!CE26</f>
        <v>1.3654100000000005</v>
      </c>
      <c r="D13" s="56">
        <f>'ZNDVI data (MODIS 2000-2013)'!CE39</f>
        <v>7.8493129999999995</v>
      </c>
      <c r="E13" s="56">
        <f>'ZNDVI data (MODIS 2000-2013)'!CE52</f>
        <v>-0.28444799999999992</v>
      </c>
      <c r="F13" s="56">
        <f>'ZNDVI data (MODIS 2000-2013)'!CE65</f>
        <v>2.0172979999999994</v>
      </c>
      <c r="G13" s="56">
        <f>'ZNDVI data (MODIS 2000-2013)'!CE78</f>
        <v>0.1054709999999999</v>
      </c>
      <c r="H13" s="56">
        <f>'ZNDVI data (MODIS 2000-2013)'!CE91</f>
        <v>-0.25319700000000001</v>
      </c>
      <c r="I13" s="56">
        <f>'ZNDVI data (MODIS 2000-2013)'!CE104</f>
        <v>-9.2782280000000004</v>
      </c>
      <c r="J13" s="56">
        <f>'ZNDVI data (MODIS 2000-2013)'!CE117</f>
        <v>-0.44253300000000012</v>
      </c>
      <c r="K13" s="56">
        <f>'ZNDVI data (MODIS 2000-2013)'!CE130</f>
        <v>6.0235670000000008</v>
      </c>
      <c r="L13" s="56">
        <f>'ZNDVI data (MODIS 2000-2013)'!CE143</f>
        <v>-5.2068940000000001</v>
      </c>
      <c r="M13" s="56">
        <f>'ZNDVI data (MODIS 2000-2013)'!CE156</f>
        <v>3.059809</v>
      </c>
      <c r="N13" s="56">
        <f>'ZNDVI data (MODIS 2000-2013)'!CE169</f>
        <v>0.18712299999999979</v>
      </c>
    </row>
    <row r="14" spans="1:27" x14ac:dyDescent="0.25">
      <c r="A14" s="55">
        <v>13</v>
      </c>
      <c r="B14" s="56">
        <f>'ZNDVI data (MODIS 2000-2013)'!CE14</f>
        <v>-1.808173</v>
      </c>
      <c r="C14" s="56">
        <f>'ZNDVI data (MODIS 2000-2013)'!CE27</f>
        <v>1.5289510000000004</v>
      </c>
      <c r="D14" s="56">
        <f>'ZNDVI data (MODIS 2000-2013)'!CE40</f>
        <v>9.4833989999999986</v>
      </c>
      <c r="E14" s="56">
        <f>'ZNDVI data (MODIS 2000-2013)'!CE53</f>
        <v>-0.95040499999999994</v>
      </c>
      <c r="F14" s="56">
        <f>'ZNDVI data (MODIS 2000-2013)'!CE66</f>
        <v>1.5637449999999995</v>
      </c>
      <c r="G14" s="56">
        <f>'ZNDVI data (MODIS 2000-2013)'!CE79</f>
        <v>-3.3161000000000107E-2</v>
      </c>
      <c r="H14" s="56">
        <f>'ZNDVI data (MODIS 2000-2013)'!CE92</f>
        <v>0.41481999999999997</v>
      </c>
      <c r="I14" s="56">
        <f>'ZNDVI data (MODIS 2000-2013)'!CE105</f>
        <v>-9.9346949999999996</v>
      </c>
      <c r="J14" s="56">
        <f>'ZNDVI data (MODIS 2000-2013)'!CE118</f>
        <v>-0.93703000000000014</v>
      </c>
      <c r="K14" s="56">
        <f>'ZNDVI data (MODIS 2000-2013)'!CE131</f>
        <v>5.8247660000000003</v>
      </c>
      <c r="L14" s="56">
        <f>'ZNDVI data (MODIS 2000-2013)'!CE144</f>
        <v>-5.4177840000000002</v>
      </c>
      <c r="M14" s="56">
        <f>'ZNDVI data (MODIS 2000-2013)'!CE157</f>
        <v>3.5596450000000002</v>
      </c>
      <c r="N14" s="56">
        <f>'ZNDVI data (MODIS 2000-2013)'!CE170</f>
        <v>0.52705899999999983</v>
      </c>
    </row>
    <row r="15" spans="1:27" x14ac:dyDescent="0.25">
      <c r="A15" s="5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A15" sqref="A15"/>
    </sheetView>
  </sheetViews>
  <sheetFormatPr defaultRowHeight="15" x14ac:dyDescent="0.25"/>
  <cols>
    <col min="1" max="1" width="9.140625" style="24"/>
    <col min="2" max="16384" width="9.140625" style="56"/>
  </cols>
  <sheetData>
    <row r="1" spans="1:27" x14ac:dyDescent="0.25">
      <c r="A1" s="55" t="s">
        <v>220</v>
      </c>
      <c r="B1" s="56">
        <v>2001</v>
      </c>
      <c r="C1" s="56">
        <v>2002</v>
      </c>
      <c r="D1" s="56">
        <v>2003</v>
      </c>
      <c r="E1" s="56">
        <v>2004</v>
      </c>
      <c r="F1" s="56">
        <v>2005</v>
      </c>
      <c r="G1" s="56">
        <v>2006</v>
      </c>
      <c r="H1" s="56">
        <v>2007</v>
      </c>
      <c r="I1" s="56">
        <v>2008</v>
      </c>
      <c r="J1" s="56">
        <v>2009</v>
      </c>
      <c r="K1" s="56">
        <v>2010</v>
      </c>
      <c r="L1" s="56">
        <v>2011</v>
      </c>
      <c r="M1" s="56">
        <v>2012</v>
      </c>
      <c r="N1" s="56">
        <v>2013</v>
      </c>
      <c r="O1" s="56" t="s">
        <v>221</v>
      </c>
      <c r="P1" s="56">
        <v>2001</v>
      </c>
      <c r="Q1" s="56">
        <v>2002</v>
      </c>
      <c r="R1" s="56">
        <v>2003</v>
      </c>
      <c r="S1" s="56">
        <v>2004</v>
      </c>
      <c r="T1" s="56">
        <v>2005</v>
      </c>
      <c r="U1" s="56">
        <v>2006</v>
      </c>
      <c r="V1" s="56">
        <v>2007</v>
      </c>
      <c r="W1" s="56">
        <v>2008</v>
      </c>
      <c r="X1" s="56">
        <v>2009</v>
      </c>
      <c r="Y1" s="56">
        <v>2010</v>
      </c>
      <c r="Z1" s="56">
        <v>2011</v>
      </c>
      <c r="AA1" s="56">
        <v>2012</v>
      </c>
    </row>
    <row r="2" spans="1:27" x14ac:dyDescent="0.25">
      <c r="A2" s="55">
        <v>1</v>
      </c>
      <c r="B2" s="56">
        <f>'ZNDVI data (MODIS 2000-2013)'!CD2</f>
        <v>-0.53855799999999998</v>
      </c>
      <c r="C2" s="56">
        <f>'ZNDVI data (MODIS 2000-2013)'!CD15</f>
        <v>0.116564</v>
      </c>
      <c r="D2" s="56">
        <f>'ZNDVI data (MODIS 2000-2013)'!CD28</f>
        <v>-5.4241999999999999E-2</v>
      </c>
      <c r="E2" s="56">
        <f>'ZNDVI data (MODIS 2000-2013)'!CD41</f>
        <v>-5.2387000000000003E-2</v>
      </c>
      <c r="F2" s="56">
        <f>'ZNDVI data (MODIS 2000-2013)'!CD54</f>
        <v>0.48031000000000001</v>
      </c>
      <c r="G2" s="56">
        <f>'ZNDVI data (MODIS 2000-2013)'!CD67</f>
        <v>0.115666</v>
      </c>
      <c r="H2" s="56">
        <f>'ZNDVI data (MODIS 2000-2013)'!CD80</f>
        <v>8.1170999999999993E-2</v>
      </c>
      <c r="I2" s="56">
        <f>'ZNDVI data (MODIS 2000-2013)'!CD93</f>
        <v>-0.71666300000000005</v>
      </c>
      <c r="J2" s="56">
        <f>'ZNDVI data (MODIS 2000-2013)'!CD106</f>
        <v>-0.56784000000000001</v>
      </c>
      <c r="K2" s="56">
        <f>'ZNDVI data (MODIS 2000-2013)'!CD119</f>
        <v>2.4065430000000001</v>
      </c>
      <c r="L2" s="56">
        <f>'ZNDVI data (MODIS 2000-2013)'!CD132</f>
        <v>-0.52287499999999998</v>
      </c>
      <c r="M2" s="56">
        <f>'ZNDVI data (MODIS 2000-2013)'!CD145</f>
        <v>-4.7905000000000003E-2</v>
      </c>
      <c r="N2" s="56">
        <f>'ZNDVI data (MODIS 2000-2013)'!CD158</f>
        <v>-0.48122799999999999</v>
      </c>
      <c r="O2" s="55">
        <v>1</v>
      </c>
      <c r="P2" s="56">
        <f>'ZNDVI data (MODIS 2000-2013)'!CQ2</f>
        <v>-0.64275199999999999</v>
      </c>
      <c r="Q2" s="56">
        <f>'ZNDVI data (MODIS 2000-2013)'!CQ12</f>
        <v>0.25448799999999999</v>
      </c>
      <c r="R2" s="56">
        <f>'ZNDVI data (MODIS 2000-2013)'!CQ22</f>
        <v>0.32618200000000003</v>
      </c>
      <c r="S2" s="56">
        <f>'ZNDVI data (MODIS 2000-2013)'!CQ32</f>
        <v>0.116218</v>
      </c>
      <c r="T2" s="56">
        <f>'ZNDVI data (MODIS 2000-2013)'!CQ42</f>
        <v>-0.77704200000000001</v>
      </c>
      <c r="U2" s="56">
        <f>'ZNDVI data (MODIS 2000-2013)'!CQ52</f>
        <v>0.51873499999999995</v>
      </c>
      <c r="V2" s="56">
        <f>'ZNDVI data (MODIS 2000-2013)'!CQ62</f>
        <v>0.122214</v>
      </c>
      <c r="W2" s="56">
        <f>'ZNDVI data (MODIS 2000-2013)'!CQ72</f>
        <v>-0.54552100000000003</v>
      </c>
      <c r="X2" s="56">
        <f>'ZNDVI data (MODIS 2000-2013)'!CQ82</f>
        <v>-0.72037600000000002</v>
      </c>
      <c r="Y2" s="56">
        <f>'ZNDVI data (MODIS 2000-2013)'!CQ92</f>
        <v>-0.12520500000000001</v>
      </c>
      <c r="Z2" s="56">
        <f>'ZNDVI data (MODIS 2000-2013)'!CQ102</f>
        <v>-0.41125800000000001</v>
      </c>
      <c r="AA2" s="56">
        <f>'ZNDVI data (MODIS 2000-2013)'!CQ112</f>
        <v>0.58275699999999997</v>
      </c>
    </row>
    <row r="3" spans="1:27" x14ac:dyDescent="0.25">
      <c r="A3" s="55">
        <v>2</v>
      </c>
      <c r="B3" s="56">
        <f>'ZNDVI data (MODIS 2000-2013)'!CD3</f>
        <v>-0.88108900000000001</v>
      </c>
      <c r="C3" s="56">
        <f>'ZNDVI data (MODIS 2000-2013)'!CD16</f>
        <v>0.51393200000000006</v>
      </c>
      <c r="D3" s="56">
        <f>'ZNDVI data (MODIS 2000-2013)'!CD29</f>
        <v>7.381900000000001E-2</v>
      </c>
      <c r="E3" s="56">
        <f>'ZNDVI data (MODIS 2000-2013)'!CD42</f>
        <v>-0.49566700000000002</v>
      </c>
      <c r="F3" s="56">
        <f>'ZNDVI data (MODIS 2000-2013)'!CD55</f>
        <v>0.78340799999999999</v>
      </c>
      <c r="G3" s="56">
        <f>'ZNDVI data (MODIS 2000-2013)'!CD68</f>
        <v>0.15501300000000001</v>
      </c>
      <c r="H3" s="56">
        <f>'ZNDVI data (MODIS 2000-2013)'!CD81</f>
        <v>0.55491599999999996</v>
      </c>
      <c r="I3" s="56">
        <f>'ZNDVI data (MODIS 2000-2013)'!CD94</f>
        <v>-1.2587109999999999</v>
      </c>
      <c r="J3" s="56">
        <f>'ZNDVI data (MODIS 2000-2013)'!CD107</f>
        <v>-0.948295</v>
      </c>
      <c r="K3" s="56">
        <f>'ZNDVI data (MODIS 2000-2013)'!CD120</f>
        <v>3.7561390000000001</v>
      </c>
      <c r="L3" s="56">
        <f>'ZNDVI data (MODIS 2000-2013)'!CD133</f>
        <v>-1.3568069999999999</v>
      </c>
      <c r="M3" s="56">
        <f>'ZNDVI data (MODIS 2000-2013)'!CD146</f>
        <v>-0.50850799999999996</v>
      </c>
      <c r="N3" s="56">
        <f>'ZNDVI data (MODIS 2000-2013)'!CD159</f>
        <v>1.428958</v>
      </c>
      <c r="O3" s="55">
        <v>2</v>
      </c>
      <c r="P3" s="56">
        <f>'ZNDVI data (MODIS 2000-2013)'!CQ3</f>
        <v>-1.5004629999999999</v>
      </c>
      <c r="Q3" s="56">
        <f>'ZNDVI data (MODIS 2000-2013)'!CQ13</f>
        <v>0.83929100000000001</v>
      </c>
      <c r="R3" s="56">
        <f>'ZNDVI data (MODIS 2000-2013)'!CQ23</f>
        <v>0.21623000000000003</v>
      </c>
      <c r="S3" s="56">
        <f>'ZNDVI data (MODIS 2000-2013)'!CQ33</f>
        <v>0.74656800000000001</v>
      </c>
      <c r="T3" s="56">
        <f>'ZNDVI data (MODIS 2000-2013)'!CQ43</f>
        <v>-1.4628999999999999</v>
      </c>
      <c r="U3" s="56">
        <f>'ZNDVI data (MODIS 2000-2013)'!CQ53</f>
        <v>0.82311899999999993</v>
      </c>
      <c r="V3" s="56">
        <f>'ZNDVI data (MODIS 2000-2013)'!CQ63</f>
        <v>0.46471499999999999</v>
      </c>
      <c r="W3" s="56">
        <f>'ZNDVI data (MODIS 2000-2013)'!CQ73</f>
        <v>6.1150999999999955E-2</v>
      </c>
      <c r="X3" s="56">
        <f>'ZNDVI data (MODIS 2000-2013)'!CQ83</f>
        <v>-0.43382000000000004</v>
      </c>
      <c r="Y3" s="56">
        <f>'ZNDVI data (MODIS 2000-2013)'!CQ93</f>
        <v>-0.30387700000000001</v>
      </c>
      <c r="Z3" s="56">
        <f>'ZNDVI data (MODIS 2000-2013)'!CQ103</f>
        <v>0.248892</v>
      </c>
      <c r="AA3" s="56">
        <f>'ZNDVI data (MODIS 2000-2013)'!CQ113</f>
        <v>0.88933399999999996</v>
      </c>
    </row>
    <row r="4" spans="1:27" x14ac:dyDescent="0.25">
      <c r="A4" s="55">
        <v>3</v>
      </c>
      <c r="B4" s="56">
        <f>'ZNDVI data (MODIS 2000-2013)'!CD4</f>
        <v>-0.40034200000000003</v>
      </c>
      <c r="C4" s="56">
        <f>'ZNDVI data (MODIS 2000-2013)'!CD17</f>
        <v>9.7728000000000037E-2</v>
      </c>
      <c r="D4" s="56">
        <f>'ZNDVI data (MODIS 2000-2013)'!CD30</f>
        <v>-0.10822799999999998</v>
      </c>
      <c r="E4" s="56">
        <f>'ZNDVI data (MODIS 2000-2013)'!CD43</f>
        <v>-0.26020700000000002</v>
      </c>
      <c r="F4" s="56">
        <f>'ZNDVI data (MODIS 2000-2013)'!CD56</f>
        <v>-0.16982300000000006</v>
      </c>
      <c r="G4" s="56">
        <f>'ZNDVI data (MODIS 2000-2013)'!CD69</f>
        <v>0.98232300000000006</v>
      </c>
      <c r="H4" s="56">
        <f>'ZNDVI data (MODIS 2000-2013)'!CD82</f>
        <v>0.14231999999999995</v>
      </c>
      <c r="I4" s="56">
        <f>'ZNDVI data (MODIS 2000-2013)'!CD95</f>
        <v>-1.5839439999999998</v>
      </c>
      <c r="J4" s="56">
        <f>'ZNDVI data (MODIS 2000-2013)'!CD108</f>
        <v>-0.63655499999999998</v>
      </c>
      <c r="K4" s="56">
        <f>'ZNDVI data (MODIS 2000-2013)'!CD121</f>
        <v>4.2175180000000001</v>
      </c>
      <c r="L4" s="56">
        <f>'ZNDVI data (MODIS 2000-2013)'!CD134</f>
        <v>-2.5081939999999996</v>
      </c>
      <c r="M4" s="56">
        <f>'ZNDVI data (MODIS 2000-2013)'!CD147</f>
        <v>-0.79413199999999995</v>
      </c>
      <c r="N4" s="56">
        <f>'ZNDVI data (MODIS 2000-2013)'!CD160</f>
        <v>2.8002570000000002</v>
      </c>
      <c r="O4" s="55">
        <v>3</v>
      </c>
      <c r="P4" s="56">
        <f>'ZNDVI data (MODIS 2000-2013)'!CQ4</f>
        <v>-1.930685</v>
      </c>
      <c r="Q4" s="56">
        <f>'ZNDVI data (MODIS 2000-2013)'!CQ14</f>
        <v>1.4931619999999999</v>
      </c>
      <c r="R4" s="56">
        <f>'ZNDVI data (MODIS 2000-2013)'!CQ24</f>
        <v>-0.799095</v>
      </c>
      <c r="S4" s="56">
        <f>'ZNDVI data (MODIS 2000-2013)'!CQ34</f>
        <v>-1.4170000000000016E-3</v>
      </c>
      <c r="T4" s="56">
        <f>'ZNDVI data (MODIS 2000-2013)'!CQ44</f>
        <v>-1.6365349999999999</v>
      </c>
      <c r="U4" s="56">
        <f>'ZNDVI data (MODIS 2000-2013)'!CQ54</f>
        <v>1.7203539999999999</v>
      </c>
      <c r="V4" s="56">
        <f>'ZNDVI data (MODIS 2000-2013)'!CQ64</f>
        <v>9.9880999999999998E-2</v>
      </c>
      <c r="W4" s="56">
        <f>'ZNDVI data (MODIS 2000-2013)'!CQ74</f>
        <v>0.841831</v>
      </c>
      <c r="X4" s="56">
        <f>'ZNDVI data (MODIS 2000-2013)'!CQ84</f>
        <v>-0.49069000000000002</v>
      </c>
      <c r="Y4" s="56">
        <f>'ZNDVI data (MODIS 2000-2013)'!CQ94</f>
        <v>-0.18119800000000003</v>
      </c>
      <c r="Z4" s="56">
        <f>'ZNDVI data (MODIS 2000-2013)'!CQ104</f>
        <v>0.43025999999999998</v>
      </c>
      <c r="AA4" s="56">
        <f>'ZNDVI data (MODIS 2000-2013)'!CQ114</f>
        <v>1.800311</v>
      </c>
    </row>
    <row r="5" spans="1:27" x14ac:dyDescent="0.25">
      <c r="A5" s="55">
        <v>4</v>
      </c>
      <c r="B5" s="56">
        <f>'ZNDVI data (MODIS 2000-2013)'!CD5</f>
        <v>-0.47678800000000005</v>
      </c>
      <c r="C5" s="56">
        <f>'ZNDVI data (MODIS 2000-2013)'!CD18</f>
        <v>0.32282600000000006</v>
      </c>
      <c r="D5" s="56">
        <f>'ZNDVI data (MODIS 2000-2013)'!CD31</f>
        <v>0.13379200000000002</v>
      </c>
      <c r="E5" s="56">
        <f>'ZNDVI data (MODIS 2000-2013)'!CD44</f>
        <v>0.28929699999999997</v>
      </c>
      <c r="F5" s="56">
        <f>'ZNDVI data (MODIS 2000-2013)'!CD57</f>
        <v>-0.36455600000000005</v>
      </c>
      <c r="G5" s="56">
        <f>'ZNDVI data (MODIS 2000-2013)'!CD70</f>
        <v>1.2506889999999999</v>
      </c>
      <c r="H5" s="56">
        <f>'ZNDVI data (MODIS 2000-2013)'!CD83</f>
        <v>0.16696899999999995</v>
      </c>
      <c r="I5" s="56">
        <f>'ZNDVI data (MODIS 2000-2013)'!CD96</f>
        <v>-1.5858269999999999</v>
      </c>
      <c r="J5" s="56">
        <f>'ZNDVI data (MODIS 2000-2013)'!CD109</f>
        <v>-0.82309199999999993</v>
      </c>
      <c r="K5" s="56">
        <f>'ZNDVI data (MODIS 2000-2013)'!CD122</f>
        <v>4.9740190000000002</v>
      </c>
      <c r="L5" s="56">
        <f>'ZNDVI data (MODIS 2000-2013)'!CD135</f>
        <v>-3.3630379999999995</v>
      </c>
      <c r="M5" s="56">
        <f>'ZNDVI data (MODIS 2000-2013)'!CD148</f>
        <v>-0.66847499999999993</v>
      </c>
      <c r="N5" s="56">
        <f>'ZNDVI data (MODIS 2000-2013)'!CD161</f>
        <v>2.8982240000000004</v>
      </c>
      <c r="O5" s="55">
        <v>4</v>
      </c>
      <c r="P5" s="56">
        <f>'ZNDVI data (MODIS 2000-2013)'!CQ5</f>
        <v>-2.094303</v>
      </c>
      <c r="Q5" s="56">
        <f>'ZNDVI data (MODIS 2000-2013)'!CQ15</f>
        <v>1.1486389999999997</v>
      </c>
      <c r="R5" s="56">
        <f>'ZNDVI data (MODIS 2000-2013)'!CQ25</f>
        <v>-1.6876370000000001</v>
      </c>
      <c r="S5" s="56">
        <f>'ZNDVI data (MODIS 2000-2013)'!CQ35</f>
        <v>1.1183019999999999</v>
      </c>
      <c r="T5" s="56">
        <f>'ZNDVI data (MODIS 2000-2013)'!CQ45</f>
        <v>-1.8582649999999998</v>
      </c>
      <c r="U5" s="56">
        <f>'ZNDVI data (MODIS 2000-2013)'!CQ55</f>
        <v>2.9987740000000001</v>
      </c>
      <c r="V5" s="56">
        <f>'ZNDVI data (MODIS 2000-2013)'!CQ65</f>
        <v>6.5920000000000006E-3</v>
      </c>
      <c r="W5" s="56">
        <f>'ZNDVI data (MODIS 2000-2013)'!CQ75</f>
        <v>1.036106</v>
      </c>
      <c r="X5" s="56">
        <f>'ZNDVI data (MODIS 2000-2013)'!CQ85</f>
        <v>-1.0713999999999999</v>
      </c>
      <c r="Y5" s="56">
        <f>'ZNDVI data (MODIS 2000-2013)'!CQ95</f>
        <v>-0.93301999999999996</v>
      </c>
      <c r="Z5" s="56">
        <f>'ZNDVI data (MODIS 2000-2013)'!CQ105</f>
        <v>1.206569</v>
      </c>
      <c r="AA5" s="56">
        <f>'ZNDVI data (MODIS 2000-2013)'!CQ115</f>
        <v>2.7097289999999998</v>
      </c>
    </row>
    <row r="6" spans="1:27" x14ac:dyDescent="0.25">
      <c r="A6" s="55">
        <v>5</v>
      </c>
      <c r="B6" s="56">
        <f>'ZNDVI data (MODIS 2000-2013)'!CD6</f>
        <v>-0.27245600000000003</v>
      </c>
      <c r="C6" s="56">
        <f>'ZNDVI data (MODIS 2000-2013)'!CD19</f>
        <v>-0.21360899999999994</v>
      </c>
      <c r="D6" s="56">
        <f>'ZNDVI data (MODIS 2000-2013)'!CD32</f>
        <v>0.83793899999999999</v>
      </c>
      <c r="E6" s="56">
        <f>'ZNDVI data (MODIS 2000-2013)'!CD45</f>
        <v>0.28559899999999999</v>
      </c>
      <c r="F6" s="56">
        <f>'ZNDVI data (MODIS 2000-2013)'!CD58</f>
        <v>-0.30634600000000006</v>
      </c>
      <c r="G6" s="56">
        <f>'ZNDVI data (MODIS 2000-2013)'!CD71</f>
        <v>1.4877419999999999</v>
      </c>
      <c r="H6" s="56">
        <f>'ZNDVI data (MODIS 2000-2013)'!CD84</f>
        <v>0.44108399999999992</v>
      </c>
      <c r="I6" s="56">
        <f>'ZNDVI data (MODIS 2000-2013)'!CD97</f>
        <v>-2.4395569999999998</v>
      </c>
      <c r="J6" s="56">
        <f>'ZNDVI data (MODIS 2000-2013)'!CD110</f>
        <v>-0.88102699999999989</v>
      </c>
      <c r="K6" s="56">
        <f>'ZNDVI data (MODIS 2000-2013)'!CD123</f>
        <v>5.0828959999999999</v>
      </c>
      <c r="L6" s="56">
        <f>'ZNDVI data (MODIS 2000-2013)'!CD136</f>
        <v>-3.9837909999999996</v>
      </c>
      <c r="M6" s="56">
        <f>'ZNDVI data (MODIS 2000-2013)'!CD149</f>
        <v>-0.16175099999999998</v>
      </c>
      <c r="N6" s="56">
        <f>'ZNDVI data (MODIS 2000-2013)'!CD162</f>
        <v>2.8213880000000002</v>
      </c>
      <c r="O6" s="55">
        <v>5</v>
      </c>
      <c r="P6" s="56">
        <f>'ZNDVI data (MODIS 2000-2013)'!CQ6</f>
        <v>-2.3293110000000001</v>
      </c>
      <c r="Q6" s="56">
        <f>'ZNDVI data (MODIS 2000-2013)'!CQ16</f>
        <v>0.56661799999999973</v>
      </c>
      <c r="R6" s="56">
        <f>'ZNDVI data (MODIS 2000-2013)'!CQ26</f>
        <v>-1.3372490000000001</v>
      </c>
      <c r="S6" s="56">
        <f>'ZNDVI data (MODIS 2000-2013)'!CQ36</f>
        <v>1.8053089999999998</v>
      </c>
      <c r="T6" s="56">
        <f>'ZNDVI data (MODIS 2000-2013)'!CQ46</f>
        <v>-2.437405</v>
      </c>
      <c r="U6" s="56">
        <f>'ZNDVI data (MODIS 2000-2013)'!CQ56</f>
        <v>4.3776359999999999</v>
      </c>
      <c r="V6" s="56">
        <f>'ZNDVI data (MODIS 2000-2013)'!CQ66</f>
        <v>-1.0092760000000001</v>
      </c>
      <c r="W6" s="56">
        <f>'ZNDVI data (MODIS 2000-2013)'!CQ76</f>
        <v>0.67077399999999998</v>
      </c>
      <c r="X6" s="56">
        <f>'ZNDVI data (MODIS 2000-2013)'!CQ86</f>
        <v>-1.8177589999999999</v>
      </c>
      <c r="Y6" s="56">
        <f>'ZNDVI data (MODIS 2000-2013)'!CQ96</f>
        <v>-1.7320180000000001</v>
      </c>
      <c r="Z6" s="56">
        <f>'ZNDVI data (MODIS 2000-2013)'!CQ106</f>
        <v>2.4832770000000002</v>
      </c>
      <c r="AA6" s="56">
        <f>'ZNDVI data (MODIS 2000-2013)'!CQ116</f>
        <v>3.1320059999999996</v>
      </c>
    </row>
    <row r="7" spans="1:27" x14ac:dyDescent="0.25">
      <c r="A7" s="55">
        <v>6</v>
      </c>
      <c r="B7" s="56">
        <f>'ZNDVI data (MODIS 2000-2013)'!CD7</f>
        <v>-8.6845000000000033E-2</v>
      </c>
      <c r="C7" s="56">
        <f>'ZNDVI data (MODIS 2000-2013)'!CD20</f>
        <v>-0.30137099999999994</v>
      </c>
      <c r="D7" s="56">
        <f>'ZNDVI data (MODIS 2000-2013)'!CD33</f>
        <v>1.6861079999999999</v>
      </c>
      <c r="E7" s="56">
        <f>'ZNDVI data (MODIS 2000-2013)'!CD46</f>
        <v>0.24046699999999999</v>
      </c>
      <c r="F7" s="56">
        <f>'ZNDVI data (MODIS 2000-2013)'!CD59</f>
        <v>1.8845999999999918E-2</v>
      </c>
      <c r="G7" s="56">
        <f>'ZNDVI data (MODIS 2000-2013)'!CD72</f>
        <v>1.1017809999999999</v>
      </c>
      <c r="H7" s="56">
        <f>'ZNDVI data (MODIS 2000-2013)'!CD85</f>
        <v>1.0250999999999899E-2</v>
      </c>
      <c r="I7" s="56">
        <f>'ZNDVI data (MODIS 2000-2013)'!CD98</f>
        <v>-4.0514960000000002</v>
      </c>
      <c r="J7" s="56">
        <f>'ZNDVI data (MODIS 2000-2013)'!CD111</f>
        <v>-0.24475799999999992</v>
      </c>
      <c r="K7" s="56">
        <f>'ZNDVI data (MODIS 2000-2013)'!CD124</f>
        <v>5.1139390000000002</v>
      </c>
      <c r="L7" s="56">
        <f>'ZNDVI data (MODIS 2000-2013)'!CD137</f>
        <v>-4.3071120000000001</v>
      </c>
      <c r="M7" s="56">
        <f>'ZNDVI data (MODIS 2000-2013)'!CD150</f>
        <v>-0.23304799999999998</v>
      </c>
      <c r="N7" s="56">
        <f>'ZNDVI data (MODIS 2000-2013)'!CD163</f>
        <v>3.4344190000000001</v>
      </c>
      <c r="O7" s="55">
        <v>6</v>
      </c>
      <c r="P7" s="56">
        <f>'ZNDVI data (MODIS 2000-2013)'!CQ7</f>
        <v>-2.7531120000000002</v>
      </c>
      <c r="Q7" s="56">
        <f>'ZNDVI data (MODIS 2000-2013)'!CQ17</f>
        <v>1.1735189999999998</v>
      </c>
      <c r="R7" s="56">
        <f>'ZNDVI data (MODIS 2000-2013)'!CQ27</f>
        <v>-0.85813300000000015</v>
      </c>
      <c r="S7" s="56">
        <f>'ZNDVI data (MODIS 2000-2013)'!CQ37</f>
        <v>1.9832319999999999</v>
      </c>
      <c r="T7" s="56">
        <f>'ZNDVI data (MODIS 2000-2013)'!CQ47</f>
        <v>-3.1545139999999998</v>
      </c>
      <c r="U7" s="56">
        <f>'ZNDVI data (MODIS 2000-2013)'!CQ57</f>
        <v>5.623729</v>
      </c>
      <c r="V7" s="56">
        <f>'ZNDVI data (MODIS 2000-2013)'!CQ67</f>
        <v>-2.018078</v>
      </c>
      <c r="W7" s="56">
        <f>'ZNDVI data (MODIS 2000-2013)'!CQ77</f>
        <v>0.400671</v>
      </c>
      <c r="X7" s="56">
        <f>'ZNDVI data (MODIS 2000-2013)'!CQ87</f>
        <v>-2.316408</v>
      </c>
      <c r="Y7" s="56">
        <f>'ZNDVI data (MODIS 2000-2013)'!CQ97</f>
        <v>-2.661896</v>
      </c>
      <c r="Z7" s="56">
        <f>'ZNDVI data (MODIS 2000-2013)'!CQ107</f>
        <v>4.2273339999999999</v>
      </c>
      <c r="AA7" s="56">
        <f>'ZNDVI data (MODIS 2000-2013)'!CQ117</f>
        <v>3.5536999999999996</v>
      </c>
    </row>
    <row r="8" spans="1:27" x14ac:dyDescent="0.25">
      <c r="A8" s="55">
        <v>7</v>
      </c>
      <c r="B8" s="56">
        <f>'ZNDVI data (MODIS 2000-2013)'!CD8</f>
        <v>0.44337999999999989</v>
      </c>
      <c r="C8" s="56">
        <f>'ZNDVI data (MODIS 2000-2013)'!CD21</f>
        <v>-0.39908599999999994</v>
      </c>
      <c r="D8" s="56">
        <f>'ZNDVI data (MODIS 2000-2013)'!CD34</f>
        <v>2.6300840000000001</v>
      </c>
      <c r="E8" s="56">
        <f>'ZNDVI data (MODIS 2000-2013)'!CD47</f>
        <v>-0.24462100000000003</v>
      </c>
      <c r="F8" s="56">
        <f>'ZNDVI data (MODIS 2000-2013)'!CD60</f>
        <v>0.50231899999999996</v>
      </c>
      <c r="G8" s="56">
        <f>'ZNDVI data (MODIS 2000-2013)'!CD73</f>
        <v>1.7558279999999999</v>
      </c>
      <c r="H8" s="56">
        <f>'ZNDVI data (MODIS 2000-2013)'!CD86</f>
        <v>0.66518799999999989</v>
      </c>
      <c r="I8" s="56">
        <f>'ZNDVI data (MODIS 2000-2013)'!CD99</f>
        <v>-5.2744350000000004</v>
      </c>
      <c r="J8" s="56">
        <f>'ZNDVI data (MODIS 2000-2013)'!CD112</f>
        <v>0.15363800000000005</v>
      </c>
      <c r="K8" s="56">
        <f>'ZNDVI data (MODIS 2000-2013)'!CD125</f>
        <v>5.642836</v>
      </c>
      <c r="L8" s="56">
        <f>'ZNDVI data (MODIS 2000-2013)'!CD138</f>
        <v>-4.5102039999999999</v>
      </c>
      <c r="M8" s="56">
        <f>'ZNDVI data (MODIS 2000-2013)'!CD151</f>
        <v>-0.51616499999999998</v>
      </c>
      <c r="N8" s="56">
        <f>'ZNDVI data (MODIS 2000-2013)'!CD164</f>
        <v>3.735887</v>
      </c>
      <c r="O8" s="55">
        <v>7</v>
      </c>
      <c r="P8" s="56">
        <f>'ZNDVI data (MODIS 2000-2013)'!CQ8</f>
        <v>-3.3642690000000002</v>
      </c>
      <c r="Q8" s="56">
        <f>'ZNDVI data (MODIS 2000-2013)'!CQ18</f>
        <v>2.4440459999999997</v>
      </c>
      <c r="R8" s="56">
        <f>'ZNDVI data (MODIS 2000-2013)'!CQ28</f>
        <v>-0.51050600000000013</v>
      </c>
      <c r="S8" s="56">
        <f>'ZNDVI data (MODIS 2000-2013)'!CQ38</f>
        <v>2.2359149999999999</v>
      </c>
      <c r="T8" s="56">
        <f>'ZNDVI data (MODIS 2000-2013)'!CQ48</f>
        <v>-3.9349189999999998</v>
      </c>
      <c r="U8" s="56">
        <f>'ZNDVI data (MODIS 2000-2013)'!CQ58</f>
        <v>6.3946120000000004</v>
      </c>
      <c r="V8" s="56">
        <f>'ZNDVI data (MODIS 2000-2013)'!CQ68</f>
        <v>-2.8752270000000002</v>
      </c>
      <c r="W8" s="56">
        <f>'ZNDVI data (MODIS 2000-2013)'!CQ78</f>
        <v>7.9400000000000026E-3</v>
      </c>
      <c r="X8" s="56">
        <f>'ZNDVI data (MODIS 2000-2013)'!CQ88</f>
        <v>-2.683881</v>
      </c>
      <c r="Y8" s="56">
        <f>'ZNDVI data (MODIS 2000-2013)'!CQ98</f>
        <v>-3.4417710000000001</v>
      </c>
      <c r="Z8" s="56">
        <f>'ZNDVI data (MODIS 2000-2013)'!CQ108</f>
        <v>6.0278969999999994</v>
      </c>
      <c r="AA8" s="56">
        <f>'ZNDVI data (MODIS 2000-2013)'!CQ118</f>
        <v>3.6796609999999994</v>
      </c>
    </row>
    <row r="9" spans="1:27" x14ac:dyDescent="0.25">
      <c r="A9" s="55">
        <v>8</v>
      </c>
      <c r="B9" s="56">
        <f>'ZNDVI data (MODIS 2000-2013)'!CD9</f>
        <v>0.60773499999999991</v>
      </c>
      <c r="C9" s="56">
        <f>'ZNDVI data (MODIS 2000-2013)'!CD22</f>
        <v>-0.40672999999999992</v>
      </c>
      <c r="D9" s="56">
        <f>'ZNDVI data (MODIS 2000-2013)'!CD35</f>
        <v>4.1190300000000004</v>
      </c>
      <c r="E9" s="56">
        <f>'ZNDVI data (MODIS 2000-2013)'!CD48</f>
        <v>-5.269500000000002E-2</v>
      </c>
      <c r="F9" s="56">
        <f>'ZNDVI data (MODIS 2000-2013)'!CD61</f>
        <v>0.92120099999999994</v>
      </c>
      <c r="G9" s="56">
        <f>'ZNDVI data (MODIS 2000-2013)'!CD74</f>
        <v>1.503172</v>
      </c>
      <c r="H9" s="56">
        <f>'ZNDVI data (MODIS 2000-2013)'!CD87</f>
        <v>0.34786899999999987</v>
      </c>
      <c r="I9" s="56">
        <f>'ZNDVI data (MODIS 2000-2013)'!CD100</f>
        <v>-5.8379750000000001</v>
      </c>
      <c r="J9" s="56">
        <f>'ZNDVI data (MODIS 2000-2013)'!CD113</f>
        <v>0.33298700000000003</v>
      </c>
      <c r="K9" s="56">
        <f>'ZNDVI data (MODIS 2000-2013)'!CD126</f>
        <v>5.7183970000000004</v>
      </c>
      <c r="L9" s="56">
        <f>'ZNDVI data (MODIS 2000-2013)'!CD139</f>
        <v>-5.19475</v>
      </c>
      <c r="M9" s="56">
        <f>'ZNDVI data (MODIS 2000-2013)'!CD152</f>
        <v>-0.48834499999999997</v>
      </c>
      <c r="N9" s="56">
        <f>'ZNDVI data (MODIS 2000-2013)'!CD165</f>
        <v>4.1153880000000003</v>
      </c>
      <c r="O9" s="55">
        <v>8</v>
      </c>
      <c r="P9" s="56">
        <f>'ZNDVI data (MODIS 2000-2013)'!CQ9</f>
        <v>-4.1045040000000004</v>
      </c>
      <c r="Q9" s="56">
        <f>'ZNDVI data (MODIS 2000-2013)'!CQ19</f>
        <v>3.7978049999999994</v>
      </c>
      <c r="R9" s="56">
        <f>'ZNDVI data (MODIS 2000-2013)'!CQ29</f>
        <v>0.84923099999999985</v>
      </c>
      <c r="S9" s="56">
        <f>'ZNDVI data (MODIS 2000-2013)'!CQ39</f>
        <v>2.1294519999999997</v>
      </c>
      <c r="T9" s="56">
        <f>'ZNDVI data (MODIS 2000-2013)'!CQ49</f>
        <v>-4.66845</v>
      </c>
      <c r="U9" s="56">
        <f>'ZNDVI data (MODIS 2000-2013)'!CQ59</f>
        <v>6.8951210000000005</v>
      </c>
      <c r="V9" s="56">
        <f>'ZNDVI data (MODIS 2000-2013)'!CQ69</f>
        <v>-3.5172850000000002</v>
      </c>
      <c r="W9" s="56">
        <f>'ZNDVI data (MODIS 2000-2013)'!CQ79</f>
        <v>-0.36556299999999997</v>
      </c>
      <c r="X9" s="56">
        <f>'ZNDVI data (MODIS 2000-2013)'!CQ89</f>
        <v>-3.2900640000000001</v>
      </c>
      <c r="Y9" s="56">
        <f>'ZNDVI data (MODIS 2000-2013)'!CQ99</f>
        <v>-4.1299640000000002</v>
      </c>
      <c r="Z9" s="56">
        <f>'ZNDVI data (MODIS 2000-2013)'!CQ109</f>
        <v>7.3214349999999992</v>
      </c>
      <c r="AA9" s="56">
        <f>'ZNDVI data (MODIS 2000-2013)'!CQ119</f>
        <v>3.8689439999999995</v>
      </c>
    </row>
    <row r="10" spans="1:27" x14ac:dyDescent="0.25">
      <c r="A10" s="55">
        <v>9</v>
      </c>
      <c r="B10" s="56">
        <f>'ZNDVI data (MODIS 2000-2013)'!CD10</f>
        <v>0.39788699999999988</v>
      </c>
      <c r="C10" s="56">
        <f>'ZNDVI data (MODIS 2000-2013)'!CD23</f>
        <v>-0.18311499999999992</v>
      </c>
      <c r="D10" s="56">
        <f>'ZNDVI data (MODIS 2000-2013)'!CD36</f>
        <v>5.717257</v>
      </c>
      <c r="E10" s="56">
        <f>'ZNDVI data (MODIS 2000-2013)'!CD49</f>
        <v>-8.1353000000000023E-2</v>
      </c>
      <c r="F10" s="56">
        <f>'ZNDVI data (MODIS 2000-2013)'!CD62</f>
        <v>1.3393359999999999</v>
      </c>
      <c r="G10" s="56">
        <f>'ZNDVI data (MODIS 2000-2013)'!CD75</f>
        <v>0.82412399999999997</v>
      </c>
      <c r="H10" s="56">
        <f>'ZNDVI data (MODIS 2000-2013)'!CD88</f>
        <v>0.6340929999999998</v>
      </c>
      <c r="I10" s="56">
        <f>'ZNDVI data (MODIS 2000-2013)'!CD101</f>
        <v>-6.8347569999999997</v>
      </c>
      <c r="J10" s="56">
        <f>'ZNDVI data (MODIS 2000-2013)'!CD114</f>
        <v>-4.1307999999999956E-2</v>
      </c>
      <c r="K10" s="56">
        <f>'ZNDVI data (MODIS 2000-2013)'!CD127</f>
        <v>5.5316740000000006</v>
      </c>
      <c r="L10" s="56">
        <f>'ZNDVI data (MODIS 2000-2013)'!CD140</f>
        <v>-5.7606549999999999</v>
      </c>
      <c r="M10" s="56">
        <f>'ZNDVI data (MODIS 2000-2013)'!CD153</f>
        <v>-0.88485400000000003</v>
      </c>
      <c r="N10" s="56">
        <f>'ZNDVI data (MODIS 2000-2013)'!CD166</f>
        <v>5.0609460000000004</v>
      </c>
      <c r="O10" s="55">
        <v>9</v>
      </c>
      <c r="P10" s="56">
        <f>'ZNDVI data (MODIS 2000-2013)'!CQ10</f>
        <v>-4.9321280000000005</v>
      </c>
      <c r="Q10" s="56">
        <f>'ZNDVI data (MODIS 2000-2013)'!CQ20</f>
        <v>5.1888119999999995</v>
      </c>
      <c r="R10" s="56">
        <f>'ZNDVI data (MODIS 2000-2013)'!CQ30</f>
        <v>2.2723059999999999</v>
      </c>
      <c r="S10" s="56">
        <f>'ZNDVI data (MODIS 2000-2013)'!CQ40</f>
        <v>2.3590659999999999</v>
      </c>
      <c r="T10" s="56">
        <f>'ZNDVI data (MODIS 2000-2013)'!CQ50</f>
        <v>-5.2588290000000004</v>
      </c>
      <c r="U10" s="56">
        <f>'ZNDVI data (MODIS 2000-2013)'!CQ60</f>
        <v>7.2883550000000001</v>
      </c>
      <c r="V10" s="56">
        <f>'ZNDVI data (MODIS 2000-2013)'!CQ70</f>
        <v>-4.2899070000000004</v>
      </c>
      <c r="W10" s="56">
        <f>'ZNDVI data (MODIS 2000-2013)'!CQ80</f>
        <v>-0.58435499999999996</v>
      </c>
      <c r="X10" s="56">
        <f>'ZNDVI data (MODIS 2000-2013)'!CQ90</f>
        <v>-4.0377369999999999</v>
      </c>
      <c r="Y10" s="56">
        <f>'ZNDVI data (MODIS 2000-2013)'!CQ100</f>
        <v>-4.6822170000000005</v>
      </c>
      <c r="Z10" s="56">
        <f>'ZNDVI data (MODIS 2000-2013)'!CQ110</f>
        <v>8.2890339999999991</v>
      </c>
      <c r="AA10" s="56">
        <f>'ZNDVI data (MODIS 2000-2013)'!CQ120</f>
        <v>3.7801249999999995</v>
      </c>
    </row>
    <row r="11" spans="1:27" x14ac:dyDescent="0.25">
      <c r="A11" s="55">
        <v>10</v>
      </c>
      <c r="B11" s="56">
        <f>'ZNDVI data (MODIS 2000-2013)'!CD11</f>
        <v>0.52943399999999985</v>
      </c>
      <c r="C11" s="56">
        <f>'ZNDVI data (MODIS 2000-2013)'!CD24</f>
        <v>-0.62107299999999999</v>
      </c>
      <c r="D11" s="56">
        <f>'ZNDVI data (MODIS 2000-2013)'!CD37</f>
        <v>7.3313369999999995</v>
      </c>
      <c r="E11" s="56">
        <f>'ZNDVI data (MODIS 2000-2013)'!CD50</f>
        <v>-5.5215000000000021E-2</v>
      </c>
      <c r="F11" s="56">
        <f>'ZNDVI data (MODIS 2000-2013)'!CD63</f>
        <v>0.81996099999999983</v>
      </c>
      <c r="G11" s="56">
        <f>'ZNDVI data (MODIS 2000-2013)'!CD76</f>
        <v>2.5087999999999999E-2</v>
      </c>
      <c r="H11" s="56">
        <f>'ZNDVI data (MODIS 2000-2013)'!CD89</f>
        <v>0.72126899999999983</v>
      </c>
      <c r="I11" s="56">
        <f>'ZNDVI data (MODIS 2000-2013)'!CD102</f>
        <v>-7.7366159999999997</v>
      </c>
      <c r="J11" s="56">
        <f>'ZNDVI data (MODIS 2000-2013)'!CD115</f>
        <v>-0.32178399999999996</v>
      </c>
      <c r="K11" s="56">
        <f>'ZNDVI data (MODIS 2000-2013)'!CD128</f>
        <v>5.7556710000000004</v>
      </c>
      <c r="L11" s="56">
        <f>'ZNDVI data (MODIS 2000-2013)'!CD141</f>
        <v>-6.5179659999999995</v>
      </c>
      <c r="M11" s="56">
        <f>'ZNDVI data (MODIS 2000-2013)'!CD154</f>
        <v>-0.44071700000000003</v>
      </c>
      <c r="N11" s="56">
        <f>'ZNDVI data (MODIS 2000-2013)'!CD167</f>
        <v>5.9004980000000007</v>
      </c>
      <c r="O11" s="55">
        <v>10</v>
      </c>
      <c r="P11" s="56">
        <f>'ZNDVI data (MODIS 2000-2013)'!CQ11</f>
        <v>-5.7036740000000004</v>
      </c>
      <c r="Q11" s="56">
        <f>'ZNDVI data (MODIS 2000-2013)'!CQ21</f>
        <v>6.0175019999999995</v>
      </c>
      <c r="R11" s="56">
        <f>'ZNDVI data (MODIS 2000-2013)'!CQ31</f>
        <v>3.8037969999999999</v>
      </c>
      <c r="S11" s="56">
        <f>'ZNDVI data (MODIS 2000-2013)'!CQ41</f>
        <v>2.846886</v>
      </c>
      <c r="T11" s="56">
        <f>'ZNDVI data (MODIS 2000-2013)'!CQ51</f>
        <v>-5.4744730000000006</v>
      </c>
      <c r="U11" s="56">
        <f>'ZNDVI data (MODIS 2000-2013)'!CQ61</f>
        <v>7.4554660000000004</v>
      </c>
      <c r="V11" s="56">
        <f>'ZNDVI data (MODIS 2000-2013)'!CQ71</f>
        <v>-5.4106680000000003</v>
      </c>
      <c r="W11" s="56">
        <f>'ZNDVI data (MODIS 2000-2013)'!CQ81</f>
        <v>-0.89066000000000001</v>
      </c>
      <c r="X11" s="56">
        <f>'ZNDVI data (MODIS 2000-2013)'!CQ91</f>
        <v>-4.5450439999999999</v>
      </c>
      <c r="Y11" s="56">
        <f>'ZNDVI data (MODIS 2000-2013)'!CQ101</f>
        <v>-4.9444750000000006</v>
      </c>
      <c r="Z11" s="56">
        <f>'ZNDVI data (MODIS 2000-2013)'!CQ111</f>
        <v>9.1258710000000001</v>
      </c>
      <c r="AA11" s="56">
        <f>'ZNDVI data (MODIS 2000-2013)'!CQ121</f>
        <v>3.7517529999999994</v>
      </c>
    </row>
    <row r="12" spans="1:27" x14ac:dyDescent="0.25">
      <c r="A12" s="55">
        <v>11</v>
      </c>
      <c r="B12" s="56">
        <f>'ZNDVI data (MODIS 2000-2013)'!CD12</f>
        <v>0.35618199999999989</v>
      </c>
      <c r="C12" s="56">
        <f>'ZNDVI data (MODIS 2000-2013)'!CD25</f>
        <v>-1.0972170000000001</v>
      </c>
      <c r="D12" s="56">
        <f>'ZNDVI data (MODIS 2000-2013)'!CD38</f>
        <v>9.0530720000000002</v>
      </c>
      <c r="E12" s="56">
        <f>'ZNDVI data (MODIS 2000-2013)'!CD51</f>
        <v>-0.300819</v>
      </c>
      <c r="F12" s="56">
        <f>'ZNDVI data (MODIS 2000-2013)'!CD64</f>
        <v>0.83406499999999983</v>
      </c>
      <c r="G12" s="56">
        <f>'ZNDVI data (MODIS 2000-2013)'!CD77</f>
        <v>0.18007400000000001</v>
      </c>
      <c r="H12" s="56">
        <f>'ZNDVI data (MODIS 2000-2013)'!CD90</f>
        <v>0.70269799999999982</v>
      </c>
      <c r="I12" s="56">
        <f>'ZNDVI data (MODIS 2000-2013)'!CD103</f>
        <v>-8.6929649999999992</v>
      </c>
      <c r="J12" s="56">
        <f>'ZNDVI data (MODIS 2000-2013)'!CD116</f>
        <v>-0.65169100000000002</v>
      </c>
      <c r="K12" s="56">
        <f>'ZNDVI data (MODIS 2000-2013)'!CD129</f>
        <v>5.7695080000000001</v>
      </c>
      <c r="L12" s="56">
        <f>'ZNDVI data (MODIS 2000-2013)'!CD142</f>
        <v>-7.0685999999999991</v>
      </c>
      <c r="M12" s="56">
        <f>'ZNDVI data (MODIS 2000-2013)'!CD155</f>
        <v>5.2051999999999987E-2</v>
      </c>
      <c r="N12" s="56">
        <f>'ZNDVI data (MODIS 2000-2013)'!CD168</f>
        <v>6.4829350000000003</v>
      </c>
    </row>
    <row r="13" spans="1:27" x14ac:dyDescent="0.25">
      <c r="A13" s="55">
        <v>12</v>
      </c>
      <c r="B13" s="56">
        <f>'ZNDVI data (MODIS 2000-2013)'!CD13</f>
        <v>-1.6540000000000998E-3</v>
      </c>
      <c r="C13" s="56">
        <f>'ZNDVI data (MODIS 2000-2013)'!CD26</f>
        <v>-1.0418080000000001</v>
      </c>
      <c r="D13" s="56">
        <f>'ZNDVI data (MODIS 2000-2013)'!CD39</f>
        <v>10.828192</v>
      </c>
      <c r="E13" s="56">
        <f>'ZNDVI data (MODIS 2000-2013)'!CD52</f>
        <v>-0.320183</v>
      </c>
      <c r="F13" s="56">
        <f>'ZNDVI data (MODIS 2000-2013)'!CD65</f>
        <v>0.48678799999999983</v>
      </c>
      <c r="G13" s="56">
        <f>'ZNDVI data (MODIS 2000-2013)'!CD78</f>
        <v>7.7533000000000019E-2</v>
      </c>
      <c r="H13" s="56">
        <f>'ZNDVI data (MODIS 2000-2013)'!CD91</f>
        <v>0.58342199999999989</v>
      </c>
      <c r="I13" s="56">
        <f>'ZNDVI data (MODIS 2000-2013)'!CD104</f>
        <v>-9.1628929999999986</v>
      </c>
      <c r="J13" s="56">
        <f>'ZNDVI data (MODIS 2000-2013)'!CD117</f>
        <v>-1.379548</v>
      </c>
      <c r="K13" s="56">
        <f>'ZNDVI data (MODIS 2000-2013)'!CD130</f>
        <v>5.8858540000000001</v>
      </c>
      <c r="L13" s="56">
        <f>'ZNDVI data (MODIS 2000-2013)'!CD143</f>
        <v>-7.8323649999999994</v>
      </c>
      <c r="M13" s="56">
        <f>'ZNDVI data (MODIS 2000-2013)'!CD156</f>
        <v>0.43403999999999998</v>
      </c>
      <c r="N13" s="56">
        <f>'ZNDVI data (MODIS 2000-2013)'!CD169</f>
        <v>7.1493359999999999</v>
      </c>
    </row>
    <row r="14" spans="1:27" x14ac:dyDescent="0.25">
      <c r="A14" s="55">
        <v>13</v>
      </c>
      <c r="B14" s="56">
        <f>'ZNDVI data (MODIS 2000-2013)'!CD14</f>
        <v>-0.54013200000000006</v>
      </c>
      <c r="C14" s="56">
        <f>'ZNDVI data (MODIS 2000-2013)'!CD27</f>
        <v>-1.0256350000000001</v>
      </c>
      <c r="D14" s="56">
        <f>'ZNDVI data (MODIS 2000-2013)'!CD40</f>
        <v>12.088784</v>
      </c>
      <c r="E14" s="56">
        <f>'ZNDVI data (MODIS 2000-2013)'!CD53</f>
        <v>-0.572268</v>
      </c>
      <c r="F14" s="56">
        <f>'ZNDVI data (MODIS 2000-2013)'!CD66</f>
        <v>7.9429999999999834E-2</v>
      </c>
      <c r="G14" s="56">
        <f>'ZNDVI data (MODIS 2000-2013)'!CD79</f>
        <v>5.5435000000000019E-2</v>
      </c>
      <c r="H14" s="56">
        <f>'ZNDVI data (MODIS 2000-2013)'!CD92</f>
        <v>0.63937299999999986</v>
      </c>
      <c r="I14" s="56">
        <f>'ZNDVI data (MODIS 2000-2013)'!CD105</f>
        <v>-9.6827929999999984</v>
      </c>
      <c r="J14" s="56">
        <f>'ZNDVI data (MODIS 2000-2013)'!CD118</f>
        <v>-1.80291</v>
      </c>
      <c r="K14" s="56">
        <f>'ZNDVI data (MODIS 2000-2013)'!CD131</f>
        <v>6.31088</v>
      </c>
      <c r="L14" s="56">
        <f>'ZNDVI data (MODIS 2000-2013)'!CD144</f>
        <v>-8.2535720000000001</v>
      </c>
      <c r="M14" s="56">
        <f>'ZNDVI data (MODIS 2000-2013)'!CD157</f>
        <v>0.78675200000000001</v>
      </c>
      <c r="N14" s="56">
        <f>'ZNDVI data (MODIS 2000-2013)'!CD170</f>
        <v>7.9986259999999998</v>
      </c>
    </row>
    <row r="15" spans="1:27" x14ac:dyDescent="0.25">
      <c r="A15" s="5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tabSelected="1" workbookViewId="0">
      <selection activeCell="A15" sqref="A15"/>
    </sheetView>
  </sheetViews>
  <sheetFormatPr defaultRowHeight="15" x14ac:dyDescent="0.25"/>
  <cols>
    <col min="1" max="1" width="9.140625" style="24"/>
    <col min="2" max="16384" width="9.140625" style="56"/>
  </cols>
  <sheetData>
    <row r="1" spans="1:27" x14ac:dyDescent="0.25">
      <c r="A1" s="55" t="s">
        <v>220</v>
      </c>
      <c r="B1" s="56">
        <v>2001</v>
      </c>
      <c r="C1" s="56">
        <v>2002</v>
      </c>
      <c r="D1" s="56">
        <v>2003</v>
      </c>
      <c r="E1" s="56">
        <v>2004</v>
      </c>
      <c r="F1" s="56">
        <v>2005</v>
      </c>
      <c r="G1" s="56">
        <v>2006</v>
      </c>
      <c r="H1" s="56">
        <v>2007</v>
      </c>
      <c r="I1" s="56">
        <v>2008</v>
      </c>
      <c r="J1" s="56">
        <v>2009</v>
      </c>
      <c r="K1" s="56">
        <v>2010</v>
      </c>
      <c r="L1" s="56">
        <v>2011</v>
      </c>
      <c r="M1" s="56">
        <v>2012</v>
      </c>
      <c r="N1" s="56">
        <v>2013</v>
      </c>
      <c r="O1" s="56" t="s">
        <v>221</v>
      </c>
      <c r="P1" s="56">
        <v>2001</v>
      </c>
      <c r="Q1" s="56">
        <v>2002</v>
      </c>
      <c r="R1" s="56">
        <v>2003</v>
      </c>
      <c r="S1" s="56">
        <v>2004</v>
      </c>
      <c r="T1" s="56">
        <v>2005</v>
      </c>
      <c r="U1" s="56">
        <v>2006</v>
      </c>
      <c r="V1" s="56">
        <v>2007</v>
      </c>
      <c r="W1" s="56">
        <v>2008</v>
      </c>
      <c r="X1" s="56">
        <v>2009</v>
      </c>
      <c r="Y1" s="56">
        <v>2010</v>
      </c>
      <c r="Z1" s="56">
        <v>2011</v>
      </c>
      <c r="AA1" s="56">
        <v>2012</v>
      </c>
    </row>
    <row r="2" spans="1:27" x14ac:dyDescent="0.25">
      <c r="A2" s="55">
        <v>1</v>
      </c>
      <c r="B2" s="56">
        <f>'ZNDVI data (MODIS 2000-2013)'!CJ2</f>
        <v>-0.47675480232996686</v>
      </c>
      <c r="C2" s="56">
        <f>'ZNDVI data (MODIS 2000-2013)'!CJ15</f>
        <v>0.283622034404727</v>
      </c>
      <c r="D2" s="56">
        <f>'ZNDVI data (MODIS 2000-2013)'!CJ28</f>
        <v>2.8684665255835393E-2</v>
      </c>
      <c r="E2" s="56">
        <f>'ZNDVI data (MODIS 2000-2013)'!CJ41</f>
        <v>-7.2515405229853752E-2</v>
      </c>
      <c r="F2" s="56">
        <f>'ZNDVI data (MODIS 2000-2013)'!CJ54</f>
        <v>0.29116689234379578</v>
      </c>
      <c r="G2" s="56">
        <f>'ZNDVI data (MODIS 2000-2013)'!CJ67</f>
        <v>0.19486351062314045</v>
      </c>
      <c r="H2" s="56">
        <f>'ZNDVI data (MODIS 2000-2013)'!CJ80</f>
        <v>-3.2931287809579685E-2</v>
      </c>
      <c r="I2" s="56">
        <f>'ZNDVI data (MODIS 2000-2013)'!CJ93</f>
        <v>-0.7899606164773918</v>
      </c>
      <c r="J2" s="56">
        <f>'ZNDVI data (MODIS 2000-2013)'!CJ106</f>
        <v>-0.58164053606000921</v>
      </c>
      <c r="K2" s="56">
        <f>'ZNDVI data (MODIS 2000-2013)'!CJ119</f>
        <v>2.1173880324770566</v>
      </c>
      <c r="L2" s="56">
        <f>'ZNDVI data (MODIS 2000-2013)'!CJ132</f>
        <v>-0.15959321883250219</v>
      </c>
      <c r="M2" s="56">
        <f>'ZNDVI data (MODIS 2000-2013)'!CJ145</f>
        <v>-0.17132012236516783</v>
      </c>
      <c r="N2" s="56">
        <f>'ZNDVI data (MODIS 2000-2013)'!CJ158</f>
        <v>-0.518456947156686</v>
      </c>
      <c r="O2" s="55">
        <v>1</v>
      </c>
      <c r="P2" s="56">
        <f>'ZNDVI data (MODIS 2000-2013)'!CW2</f>
        <v>-0.33604159816452245</v>
      </c>
      <c r="Q2" s="56">
        <f>'ZNDVI data (MODIS 2000-2013)'!CW12</f>
        <v>-4.331129208397938E-2</v>
      </c>
      <c r="R2" s="56">
        <f>'ZNDVI data (MODIS 2000-2013)'!CW22</f>
        <v>0.48522687377949125</v>
      </c>
      <c r="S2" s="56">
        <f>'ZNDVI data (MODIS 2000-2013)'!CW32</f>
        <v>0.15120701123077568</v>
      </c>
      <c r="T2" s="56">
        <f>'ZNDVI data (MODIS 2000-2013)'!CW42</f>
        <v>-0.65335728688765049</v>
      </c>
      <c r="U2" s="56">
        <f>'ZNDVI data (MODIS 2000-2013)'!CW52</f>
        <v>0.34333549205883584</v>
      </c>
      <c r="V2" s="56">
        <f>'ZNDVI data (MODIS 2000-2013)'!CW62</f>
        <v>0.54959728889913251</v>
      </c>
      <c r="W2" s="56">
        <f>'ZNDVI data (MODIS 2000-2013)'!CW72</f>
        <v>-0.47250584109290539</v>
      </c>
      <c r="X2" s="56">
        <f>'ZNDVI data (MODIS 2000-2013)'!CW82</f>
        <v>-0.80501936039056288</v>
      </c>
      <c r="Y2" s="56">
        <f>'ZNDVI data (MODIS 2000-2013)'!CW92</f>
        <v>2.1308994594141557E-2</v>
      </c>
      <c r="Z2" s="56">
        <f>'ZNDVI data (MODIS 2000-2013)'!CW102</f>
        <v>-0.36708424787327659</v>
      </c>
      <c r="AA2" s="56">
        <f>'ZNDVI data (MODIS 2000-2013)'!CW112</f>
        <v>0.44946601269748143</v>
      </c>
    </row>
    <row r="3" spans="1:27" x14ac:dyDescent="0.25">
      <c r="A3" s="55">
        <v>2</v>
      </c>
      <c r="B3" s="56">
        <f>'ZNDVI data (MODIS 2000-2013)'!CJ3</f>
        <v>-0.78912091920546446</v>
      </c>
      <c r="C3" s="56">
        <f>'ZNDVI data (MODIS 2000-2013)'!CJ16</f>
        <v>0.53949592938859325</v>
      </c>
      <c r="D3" s="56">
        <f>'ZNDVI data (MODIS 2000-2013)'!CJ29</f>
        <v>0.32490359866739305</v>
      </c>
      <c r="E3" s="56">
        <f>'ZNDVI data (MODIS 2000-2013)'!CJ42</f>
        <v>-0.54132655307379629</v>
      </c>
      <c r="F3" s="56">
        <f>'ZNDVI data (MODIS 2000-2013)'!CJ55</f>
        <v>0.58775833503750574</v>
      </c>
      <c r="G3" s="56">
        <f>'ZNDVI data (MODIS 2000-2013)'!CJ68</f>
        <v>0.29664327842266269</v>
      </c>
      <c r="H3" s="56">
        <f>'ZNDVI data (MODIS 2000-2013)'!CJ81</f>
        <v>0.33412498793110679</v>
      </c>
      <c r="I3" s="56">
        <f>'ZNDVI data (MODIS 2000-2013)'!CJ94</f>
        <v>-1.3061882776264511</v>
      </c>
      <c r="J3" s="56">
        <f>'ZNDVI data (MODIS 2000-2013)'!CJ107</f>
        <v>-1.1789037807903449</v>
      </c>
      <c r="K3" s="56">
        <f>'ZNDVI data (MODIS 2000-2013)'!CJ120</f>
        <v>3.4611159871768011</v>
      </c>
      <c r="L3" s="56">
        <f>'ZNDVI data (MODIS 2000-2013)'!CJ133</f>
        <v>-0.91668073804634798</v>
      </c>
      <c r="M3" s="56">
        <f>'ZNDVI data (MODIS 2000-2013)'!CJ146</f>
        <v>-0.80220656246071331</v>
      </c>
      <c r="N3" s="56">
        <f>'ZNDVI data (MODIS 2000-2013)'!CJ159</f>
        <v>1.1483932610736285</v>
      </c>
      <c r="O3" s="55">
        <v>2</v>
      </c>
      <c r="P3" s="56">
        <f>'ZNDVI data (MODIS 2000-2013)'!CW3</f>
        <v>-1.0441925644302896</v>
      </c>
      <c r="Q3" s="56">
        <f>'ZNDVI data (MODIS 2000-2013)'!CW13</f>
        <v>1.2923909148053477E-2</v>
      </c>
      <c r="R3" s="56">
        <f>'ZNDVI data (MODIS 2000-2013)'!CW23</f>
        <v>0.45946159996647529</v>
      </c>
      <c r="S3" s="56">
        <f>'ZNDVI data (MODIS 2000-2013)'!CW33</f>
        <v>0.82894357662490048</v>
      </c>
      <c r="T3" s="56">
        <f>'ZNDVI data (MODIS 2000-2013)'!CW43</f>
        <v>-1.387476082386959</v>
      </c>
      <c r="U3" s="56">
        <f>'ZNDVI data (MODIS 2000-2013)'!CW53</f>
        <v>0.66785651301177551</v>
      </c>
      <c r="V3" s="56">
        <f>'ZNDVI data (MODIS 2000-2013)'!CW63</f>
        <v>0.84345901081171681</v>
      </c>
      <c r="W3" s="56">
        <f>'ZNDVI data (MODIS 2000-2013)'!CW73</f>
        <v>0.31447845702552057</v>
      </c>
      <c r="X3" s="56">
        <f>'ZNDVI data (MODIS 2000-2013)'!CW83</f>
        <v>-1.0489559637095085</v>
      </c>
      <c r="Y3" s="56">
        <f>'ZNDVI data (MODIS 2000-2013)'!CW93</f>
        <v>-0.25535862787579094</v>
      </c>
      <c r="Z3" s="56">
        <f>'ZNDVI data (MODIS 2000-2013)'!CW103</f>
        <v>0.26564040170975983</v>
      </c>
      <c r="AA3" s="56">
        <f>'ZNDVI data (MODIS 2000-2013)'!CW113</f>
        <v>0.90571603080082119</v>
      </c>
    </row>
    <row r="4" spans="1:27" x14ac:dyDescent="0.25">
      <c r="A4" s="55">
        <v>3</v>
      </c>
      <c r="B4" s="56">
        <f>'ZNDVI data (MODIS 2000-2013)'!CJ4</f>
        <v>-9.504379964799059E-2</v>
      </c>
      <c r="C4" s="56">
        <f>'ZNDVI data (MODIS 2000-2013)'!CJ17</f>
        <v>0.12658297007920211</v>
      </c>
      <c r="D4" s="56">
        <f>'ZNDVI data (MODIS 2000-2013)'!CJ30</f>
        <v>0.18017730302141391</v>
      </c>
      <c r="E4" s="56">
        <f>'ZNDVI data (MODIS 2000-2013)'!CJ43</f>
        <v>-0.11464605020324353</v>
      </c>
      <c r="F4" s="56">
        <f>'ZNDVI data (MODIS 2000-2013)'!CJ56</f>
        <v>-0.25643129824414357</v>
      </c>
      <c r="G4" s="56">
        <f>'ZNDVI data (MODIS 2000-2013)'!CJ69</f>
        <v>1.0248852734358631</v>
      </c>
      <c r="H4" s="56">
        <f>'ZNDVI data (MODIS 2000-2013)'!CJ82</f>
        <v>-6.7959338725223084E-3</v>
      </c>
      <c r="I4" s="56">
        <f>'ZNDVI data (MODIS 2000-2013)'!CJ95</f>
        <v>-1.4706002768721453</v>
      </c>
      <c r="J4" s="56">
        <f>'ZNDVI data (MODIS 2000-2013)'!CJ108</f>
        <v>-1.1071434881196831</v>
      </c>
      <c r="K4" s="56">
        <f>'ZNDVI data (MODIS 2000-2013)'!CJ121</f>
        <v>4.1734840793697359</v>
      </c>
      <c r="L4" s="56">
        <f>'ZNDVI data (MODIS 2000-2013)'!CJ134</f>
        <v>-2.0536176302644265</v>
      </c>
      <c r="M4" s="56">
        <f>'ZNDVI data (MODIS 2000-2013)'!CJ147</f>
        <v>-1.2116527982650966</v>
      </c>
      <c r="N4" s="56">
        <f>'ZNDVI data (MODIS 2000-2013)'!CJ160</f>
        <v>2.2830541814524574</v>
      </c>
      <c r="O4" s="55">
        <v>3</v>
      </c>
      <c r="P4" s="56">
        <f>'ZNDVI data (MODIS 2000-2013)'!CW4</f>
        <v>-1.4306679723840257</v>
      </c>
      <c r="Q4" s="56">
        <f>'ZNDVI data (MODIS 2000-2013)'!CW14</f>
        <v>0.35485835456564557</v>
      </c>
      <c r="R4" s="56">
        <f>'ZNDVI data (MODIS 2000-2013)'!CW24</f>
        <v>-0.24494275552109956</v>
      </c>
      <c r="S4" s="56">
        <f>'ZNDVI data (MODIS 2000-2013)'!CW34</f>
        <v>5.6101818086577548E-2</v>
      </c>
      <c r="T4" s="56">
        <f>'ZNDVI data (MODIS 2000-2013)'!CW44</f>
        <v>-1.7366122429702888</v>
      </c>
      <c r="U4" s="56">
        <f>'ZNDVI data (MODIS 2000-2013)'!CW54</f>
        <v>1.2688733797091731</v>
      </c>
      <c r="V4" s="56">
        <f>'ZNDVI data (MODIS 2000-2013)'!CW64</f>
        <v>0.70297181930184793</v>
      </c>
      <c r="W4" s="56">
        <f>'ZNDVI data (MODIS 2000-2013)'!CW74</f>
        <v>1.3487922271298662</v>
      </c>
      <c r="X4" s="56">
        <f>'ZNDVI data (MODIS 2000-2013)'!CW84</f>
        <v>-1.1605018664878683</v>
      </c>
      <c r="Y4" s="56">
        <f>'ZNDVI data (MODIS 2000-2013)'!CW94</f>
        <v>-0.40830984654066965</v>
      </c>
      <c r="Z4" s="56">
        <f>'ZNDVI data (MODIS 2000-2013)'!CW104</f>
        <v>0.86479812852533211</v>
      </c>
      <c r="AA4" s="56">
        <f>'ZNDVI data (MODIS 2000-2013)'!CW114</f>
        <v>1.6268570608473367</v>
      </c>
    </row>
    <row r="5" spans="1:27" x14ac:dyDescent="0.25">
      <c r="A5" s="55">
        <v>4</v>
      </c>
      <c r="B5" s="56">
        <f>'ZNDVI data (MODIS 2000-2013)'!CJ5</f>
        <v>0.18495882684490639</v>
      </c>
      <c r="C5" s="56">
        <f>'ZNDVI data (MODIS 2000-2013)'!CJ18</f>
        <v>0.22479490256883039</v>
      </c>
      <c r="D5" s="56">
        <f>'ZNDVI data (MODIS 2000-2013)'!CJ31</f>
        <v>0.53777242790093449</v>
      </c>
      <c r="E5" s="56">
        <f>'ZNDVI data (MODIS 2000-2013)'!CJ44</f>
        <v>0.25133246930394332</v>
      </c>
      <c r="F5" s="56">
        <f>'ZNDVI data (MODIS 2000-2013)'!CJ57</f>
        <v>-0.52616187424045591</v>
      </c>
      <c r="G5" s="56">
        <f>'ZNDVI data (MODIS 2000-2013)'!CJ70</f>
        <v>1.3318691140258978</v>
      </c>
      <c r="H5" s="56">
        <f>'ZNDVI data (MODIS 2000-2013)'!CJ83</f>
        <v>0.11345349063403597</v>
      </c>
      <c r="I5" s="56">
        <f>'ZNDVI data (MODIS 2000-2013)'!CJ96</f>
        <v>-1.4152881997653273</v>
      </c>
      <c r="J5" s="56">
        <f>'ZNDVI data (MODIS 2000-2013)'!CJ109</f>
        <v>-1.409287456857897</v>
      </c>
      <c r="K5" s="56">
        <f>'ZNDVI data (MODIS 2000-2013)'!CJ122</f>
        <v>4.5697541167916862</v>
      </c>
      <c r="L5" s="56">
        <f>'ZNDVI data (MODIS 2000-2013)'!CJ135</f>
        <v>-3.0593021819553288</v>
      </c>
      <c r="M5" s="56">
        <f>'ZNDVI data (MODIS 2000-2013)'!CJ148</f>
        <v>-0.97238593119054606</v>
      </c>
      <c r="N5" s="56">
        <f>'ZNDVI data (MODIS 2000-2013)'!CJ161</f>
        <v>2.5941762790931566</v>
      </c>
      <c r="O5" s="55">
        <v>4</v>
      </c>
      <c r="P5" s="56">
        <f>'ZNDVI data (MODIS 2000-2013)'!CW5</f>
        <v>-1.7119546920336925</v>
      </c>
      <c r="Q5" s="56">
        <f>'ZNDVI data (MODIS 2000-2013)'!CW15</f>
        <v>5.0314713866655536E-2</v>
      </c>
      <c r="R5" s="56">
        <f>'ZNDVI data (MODIS 2000-2013)'!CW25</f>
        <v>-0.87088889745631315</v>
      </c>
      <c r="S5" s="56">
        <f>'ZNDVI data (MODIS 2000-2013)'!CW35</f>
        <v>1.1652156858316223</v>
      </c>
      <c r="T5" s="56">
        <f>'ZNDVI data (MODIS 2000-2013)'!CW45</f>
        <v>-2.0894562413359594</v>
      </c>
      <c r="U5" s="56">
        <f>'ZNDVI data (MODIS 2000-2013)'!CW55</f>
        <v>2.3990955726857477</v>
      </c>
      <c r="V5" s="56">
        <f>'ZNDVI data (MODIS 2000-2013)'!CW65</f>
        <v>0.68196673402338337</v>
      </c>
      <c r="W5" s="56">
        <f>'ZNDVI data (MODIS 2000-2013)'!CW75</f>
        <v>1.8092819699534843</v>
      </c>
      <c r="X5" s="56">
        <f>'ZNDVI data (MODIS 2000-2013)'!CW85</f>
        <v>-1.7686113650840214</v>
      </c>
      <c r="Y5" s="56">
        <f>'ZNDVI data (MODIS 2000-2013)'!CW95</f>
        <v>-1.2338343839835728</v>
      </c>
      <c r="Z5" s="56">
        <f>'ZNDVI data (MODIS 2000-2013)'!CW105</f>
        <v>2.0662305728533714</v>
      </c>
      <c r="AA5" s="56">
        <f>'ZNDVI data (MODIS 2000-2013)'!CW115</f>
        <v>2.3691722228554664</v>
      </c>
    </row>
    <row r="6" spans="1:27" x14ac:dyDescent="0.25">
      <c r="A6" s="55">
        <v>5</v>
      </c>
      <c r="B6" s="56">
        <f>'ZNDVI data (MODIS 2000-2013)'!CJ6</f>
        <v>0.36461973515484225</v>
      </c>
      <c r="C6" s="56">
        <f>'ZNDVI data (MODIS 2000-2013)'!CJ19</f>
        <v>-0.12667577274441605</v>
      </c>
      <c r="D6" s="56">
        <f>'ZNDVI data (MODIS 2000-2013)'!CJ32</f>
        <v>1.7280315094916818</v>
      </c>
      <c r="E6" s="56">
        <f>'ZNDVI data (MODIS 2000-2013)'!CJ45</f>
        <v>0.39374024112643002</v>
      </c>
      <c r="F6" s="56">
        <f>'ZNDVI data (MODIS 2000-2013)'!CJ58</f>
        <v>-0.42629145212253278</v>
      </c>
      <c r="G6" s="56">
        <f>'ZNDVI data (MODIS 2000-2013)'!CJ71</f>
        <v>1.3780997591669111</v>
      </c>
      <c r="H6" s="56">
        <f>'ZNDVI data (MODIS 2000-2013)'!CJ84</f>
        <v>0.29637264438670746</v>
      </c>
      <c r="I6" s="56">
        <f>'ZNDVI data (MODIS 2000-2013)'!CJ97</f>
        <v>-2.0031522230649963</v>
      </c>
      <c r="J6" s="56">
        <f>'ZNDVI data (MODIS 2000-2013)'!CJ110</f>
        <v>-1.6069154409336628</v>
      </c>
      <c r="K6" s="56">
        <f>'ZNDVI data (MODIS 2000-2013)'!CJ123</f>
        <v>4.8163753663831042</v>
      </c>
      <c r="L6" s="56">
        <f>'ZNDVI data (MODIS 2000-2013)'!CJ136</f>
        <v>-3.8474185128441523</v>
      </c>
      <c r="M6" s="56">
        <f>'ZNDVI data (MODIS 2000-2013)'!CJ149</f>
        <v>-0.58492740992331227</v>
      </c>
      <c r="N6" s="56">
        <f>'ZNDVI data (MODIS 2000-2013)'!CJ162</f>
        <v>2.554333229686125</v>
      </c>
      <c r="O6" s="55">
        <v>5</v>
      </c>
      <c r="P6" s="56">
        <f>'ZNDVI data (MODIS 2000-2013)'!CW6</f>
        <v>-2.0797968758328795</v>
      </c>
      <c r="Q6" s="56">
        <f>'ZNDVI data (MODIS 2000-2013)'!CW16</f>
        <v>-0.52544928986296768</v>
      </c>
      <c r="R6" s="56">
        <f>'ZNDVI data (MODIS 2000-2013)'!CW26</f>
        <v>-0.58368331400075435</v>
      </c>
      <c r="S6" s="56">
        <f>'ZNDVI data (MODIS 2000-2013)'!CW36</f>
        <v>1.8468137920211207</v>
      </c>
      <c r="T6" s="56">
        <f>'ZNDVI data (MODIS 2000-2013)'!CW46</f>
        <v>-2.7857900380086327</v>
      </c>
      <c r="U6" s="56">
        <f>'ZNDVI data (MODIS 2000-2013)'!CW56</f>
        <v>3.6600031134392155</v>
      </c>
      <c r="V6" s="56">
        <f>'ZNDVI data (MODIS 2000-2013)'!CW66</f>
        <v>-0.2139901239156855</v>
      </c>
      <c r="W6" s="56">
        <f>'ZNDVI data (MODIS 2000-2013)'!CW76</f>
        <v>1.555736279637933</v>
      </c>
      <c r="X6" s="56">
        <f>'ZNDVI data (MODIS 2000-2013)'!CW86</f>
        <v>-2.2281770927377114</v>
      </c>
      <c r="Y6" s="56">
        <f>'ZNDVI data (MODIS 2000-2013)'!CW96</f>
        <v>-2.1194288865607844</v>
      </c>
      <c r="Z6" s="56">
        <f>'ZNDVI data (MODIS 2000-2013)'!CW106</f>
        <v>3.5074548930142901</v>
      </c>
      <c r="AA6" s="56">
        <f>'ZNDVI data (MODIS 2000-2013)'!CW116</f>
        <v>2.6173233335707997</v>
      </c>
    </row>
    <row r="7" spans="1:27" x14ac:dyDescent="0.25">
      <c r="A7" s="55">
        <v>6</v>
      </c>
      <c r="B7" s="56">
        <f>'ZNDVI data (MODIS 2000-2013)'!CJ7</f>
        <v>0.35828022189163145</v>
      </c>
      <c r="C7" s="56">
        <f>'ZNDVI data (MODIS 2000-2013)'!CJ20</f>
        <v>-0.17848281041780162</v>
      </c>
      <c r="D7" s="56">
        <f>'ZNDVI data (MODIS 2000-2013)'!CJ33</f>
        <v>2.9185872281775138</v>
      </c>
      <c r="E7" s="56">
        <f>'ZNDVI data (MODIS 2000-2013)'!CJ46</f>
        <v>0.3694564329715459</v>
      </c>
      <c r="F7" s="56">
        <f>'ZNDVI data (MODIS 2000-2013)'!CJ59</f>
        <v>6.3842326740141619E-2</v>
      </c>
      <c r="G7" s="56">
        <f>'ZNDVI data (MODIS 2000-2013)'!CJ72</f>
        <v>1.0036442429283827</v>
      </c>
      <c r="H7" s="56">
        <f>'ZNDVI data (MODIS 2000-2013)'!CJ85</f>
        <v>0.1424066105267569</v>
      </c>
      <c r="I7" s="56">
        <f>'ZNDVI data (MODIS 2000-2013)'!CJ98</f>
        <v>-3.1708026838201402</v>
      </c>
      <c r="J7" s="56">
        <f>'ZNDVI data (MODIS 2000-2013)'!CJ111</f>
        <v>-1.178189236558689</v>
      </c>
      <c r="K7" s="56">
        <f>'ZNDVI data (MODIS 2000-2013)'!CJ124</f>
        <v>5.0705194053555722</v>
      </c>
      <c r="L7" s="56">
        <f>'ZNDVI data (MODIS 2000-2013)'!CJ137</f>
        <v>-4.5518572823199097</v>
      </c>
      <c r="M7" s="56">
        <f>'ZNDVI data (MODIS 2000-2013)'!CJ150</f>
        <v>-0.40766456317311317</v>
      </c>
      <c r="N7" s="56">
        <f>'ZNDVI data (MODIS 2000-2013)'!CJ163</f>
        <v>2.9847638661107152</v>
      </c>
      <c r="O7" s="55">
        <v>6</v>
      </c>
      <c r="P7" s="56">
        <f>'ZNDVI data (MODIS 2000-2013)'!CW7</f>
        <v>-2.5584090024724473</v>
      </c>
      <c r="Q7" s="56">
        <f>'ZNDVI data (MODIS 2000-2013)'!CW17</f>
        <v>0.42713193567447516</v>
      </c>
      <c r="R7" s="56">
        <f>'ZNDVI data (MODIS 2000-2013)'!CW27</f>
        <v>-0.35463270749696185</v>
      </c>
      <c r="S7" s="56">
        <f>'ZNDVI data (MODIS 2000-2013)'!CW37</f>
        <v>1.9588811822067638</v>
      </c>
      <c r="T7" s="56">
        <f>'ZNDVI data (MODIS 2000-2013)'!CW47</f>
        <v>-3.6052857242593137</v>
      </c>
      <c r="U7" s="56">
        <f>'ZNDVI data (MODIS 2000-2013)'!CW57</f>
        <v>4.7997294162511004</v>
      </c>
      <c r="V7" s="56">
        <f>'ZNDVI data (MODIS 2000-2013)'!CW67</f>
        <v>-1.154542942714663</v>
      </c>
      <c r="W7" s="56">
        <f>'ZNDVI data (MODIS 2000-2013)'!CW77</f>
        <v>1.2483870823031471</v>
      </c>
      <c r="X7" s="56">
        <f>'ZNDVI data (MODIS 2000-2013)'!CW87</f>
        <v>-2.4817860060344468</v>
      </c>
      <c r="Y7" s="56">
        <f>'ZNDVI data (MODIS 2000-2013)'!CW97</f>
        <v>-3.0610693833130789</v>
      </c>
      <c r="Z7" s="56">
        <f>'ZNDVI data (MODIS 2000-2013)'!CW107</f>
        <v>5.2442857499476183</v>
      </c>
      <c r="AA7" s="56">
        <f>'ZNDVI data (MODIS 2000-2013)'!CW117</f>
        <v>2.8433005536604785</v>
      </c>
    </row>
    <row r="8" spans="1:27" x14ac:dyDescent="0.25">
      <c r="A8" s="55">
        <v>7</v>
      </c>
      <c r="B8" s="56">
        <f>'ZNDVI data (MODIS 2000-2013)'!CJ8</f>
        <v>0.89442512936344964</v>
      </c>
      <c r="C8" s="56">
        <f>'ZNDVI data (MODIS 2000-2013)'!CJ21</f>
        <v>-0.12813588806939613</v>
      </c>
      <c r="D8" s="56">
        <f>'ZNDVI data (MODIS 2000-2013)'!CJ34</f>
        <v>4.2597718182542019</v>
      </c>
      <c r="E8" s="56">
        <f>'ZNDVI data (MODIS 2000-2013)'!CJ47</f>
        <v>-0.22828662590621468</v>
      </c>
      <c r="F8" s="56">
        <f>'ZNDVI data (MODIS 2000-2013)'!CJ60</f>
        <v>0.55165665029543642</v>
      </c>
      <c r="G8" s="56">
        <f>'ZNDVI data (MODIS 2000-2013)'!CJ73</f>
        <v>1.4460476428780957</v>
      </c>
      <c r="H8" s="56">
        <f>'ZNDVI data (MODIS 2000-2013)'!CJ86</f>
        <v>0.67818027972174488</v>
      </c>
      <c r="I8" s="56">
        <f>'ZNDVI data (MODIS 2000-2013)'!CJ99</f>
        <v>-4.2297299247370406</v>
      </c>
      <c r="J8" s="56">
        <f>'ZNDVI data (MODIS 2000-2013)'!CJ112</f>
        <v>-0.9511336810543517</v>
      </c>
      <c r="K8" s="56">
        <f>'ZNDVI data (MODIS 2000-2013)'!CJ125</f>
        <v>5.6865429447680516</v>
      </c>
      <c r="L8" s="56">
        <f>'ZNDVI data (MODIS 2000-2013)'!CJ138</f>
        <v>-4.9248427496542764</v>
      </c>
      <c r="M8" s="56">
        <f>'ZNDVI data (MODIS 2000-2013)'!CJ151</f>
        <v>-0.76348462699576758</v>
      </c>
      <c r="N8" s="56">
        <f>'ZNDVI data (MODIS 2000-2013)'!CJ164</f>
        <v>3.3159770507480197</v>
      </c>
      <c r="O8" s="55">
        <v>7</v>
      </c>
      <c r="P8" s="56">
        <f>'ZNDVI data (MODIS 2000-2013)'!CW8</f>
        <v>-3.1971668574781047</v>
      </c>
      <c r="Q8" s="56">
        <f>'ZNDVI data (MODIS 2000-2013)'!CW18</f>
        <v>1.8967141627624355</v>
      </c>
      <c r="R8" s="56">
        <f>'ZNDVI data (MODIS 2000-2013)'!CW28</f>
        <v>-0.30568735003981062</v>
      </c>
      <c r="S8" s="56">
        <f>'ZNDVI data (MODIS 2000-2013)'!CW38</f>
        <v>2.1098691088714747</v>
      </c>
      <c r="T8" s="56">
        <f>'ZNDVI data (MODIS 2000-2013)'!CW48</f>
        <v>-4.4988157041863976</v>
      </c>
      <c r="U8" s="56">
        <f>'ZNDVI data (MODIS 2000-2013)'!CW58</f>
        <v>5.4961320375476683</v>
      </c>
      <c r="V8" s="56">
        <f>'ZNDVI data (MODIS 2000-2013)'!CW68</f>
        <v>-2.0049154198550059</v>
      </c>
      <c r="W8" s="56">
        <f>'ZNDVI data (MODIS 2000-2013)'!CW78</f>
        <v>0.82710078485521521</v>
      </c>
      <c r="X8" s="56">
        <f>'ZNDVI data (MODIS 2000-2013)'!CW88</f>
        <v>-2.2895953569542806</v>
      </c>
      <c r="Y8" s="56">
        <f>'ZNDVI data (MODIS 2000-2013)'!CW98</f>
        <v>-3.8819568159493776</v>
      </c>
      <c r="Z8" s="56">
        <f>'ZNDVI data (MODIS 2000-2013)'!CW108</f>
        <v>6.8173944436994525</v>
      </c>
      <c r="AA8" s="56">
        <f>'ZNDVI data (MODIS 2000-2013)'!CW118</f>
        <v>2.9625262877257681</v>
      </c>
    </row>
    <row r="9" spans="1:27" x14ac:dyDescent="0.25">
      <c r="A9" s="55">
        <v>8</v>
      </c>
      <c r="B9" s="56">
        <f>'ZNDVI data (MODIS 2000-2013)'!CJ9</f>
        <v>0.94172810342371027</v>
      </c>
      <c r="C9" s="56">
        <f>'ZNDVI data (MODIS 2000-2013)'!CJ22</f>
        <v>-0.12507042655994635</v>
      </c>
      <c r="D9" s="56">
        <f>'ZNDVI data (MODIS 2000-2013)'!CJ35</f>
        <v>6.0313480727067024</v>
      </c>
      <c r="E9" s="56">
        <f>'ZNDVI data (MODIS 2000-2013)'!CJ48</f>
        <v>-0.16834862628336761</v>
      </c>
      <c r="F9" s="56">
        <f>'ZNDVI data (MODIS 2000-2013)'!CJ61</f>
        <v>0.89328490642417124</v>
      </c>
      <c r="G9" s="56">
        <f>'ZNDVI data (MODIS 2000-2013)'!CJ74</f>
        <v>1.1032878840045257</v>
      </c>
      <c r="H9" s="56">
        <f>'ZNDVI data (MODIS 2000-2013)'!CJ87</f>
        <v>0.63481733193647061</v>
      </c>
      <c r="I9" s="56">
        <f>'ZNDVI data (MODIS 2000-2013)'!CJ100</f>
        <v>-4.669922593554876</v>
      </c>
      <c r="J9" s="56">
        <f>'ZNDVI data (MODIS 2000-2013)'!CJ113</f>
        <v>-0.95070656547793631</v>
      </c>
      <c r="K9" s="56">
        <f>'ZNDVI data (MODIS 2000-2013)'!CJ126</f>
        <v>5.7251187123580447</v>
      </c>
      <c r="L9" s="56">
        <f>'ZNDVI data (MODIS 2000-2013)'!CJ139</f>
        <v>-5.7485351005322043</v>
      </c>
      <c r="M9" s="56">
        <f>'ZNDVI data (MODIS 2000-2013)'!CJ152</f>
        <v>-0.69982654569836156</v>
      </c>
      <c r="N9" s="56">
        <f>'ZNDVI data (MODIS 2000-2013)'!CJ165</f>
        <v>3.7482822402045004</v>
      </c>
      <c r="O9" s="55">
        <v>8</v>
      </c>
      <c r="P9" s="56">
        <f>'ZNDVI data (MODIS 2000-2013)'!CW9</f>
        <v>-3.750278604785652</v>
      </c>
      <c r="Q9" s="56">
        <f>'ZNDVI data (MODIS 2000-2013)'!CW19</f>
        <v>3.3847164300800401</v>
      </c>
      <c r="R9" s="56">
        <f>'ZNDVI data (MODIS 2000-2013)'!CW29</f>
        <v>0.83017800821355225</v>
      </c>
      <c r="S9" s="56">
        <f>'ZNDVI data (MODIS 2000-2013)'!CW39</f>
        <v>1.9039946357121904</v>
      </c>
      <c r="T9" s="56">
        <f>'ZNDVI data (MODIS 2000-2013)'!CW49</f>
        <v>-5.3498505769182421</v>
      </c>
      <c r="U9" s="56">
        <f>'ZNDVI data (MODIS 2000-2013)'!CW59</f>
        <v>5.9137094605456149</v>
      </c>
      <c r="V9" s="56">
        <f>'ZNDVI data (MODIS 2000-2013)'!CW69</f>
        <v>-2.6981062515609944</v>
      </c>
      <c r="W9" s="56">
        <f>'ZNDVI data (MODIS 2000-2013)'!CW79</f>
        <v>0.40803320424925626</v>
      </c>
      <c r="X9" s="56">
        <f>'ZNDVI data (MODIS 2000-2013)'!CW89</f>
        <v>-2.4315430396848678</v>
      </c>
      <c r="Y9" s="56">
        <f>'ZNDVI data (MODIS 2000-2013)'!CW99</f>
        <v>-4.6887462767883328</v>
      </c>
      <c r="Z9" s="56">
        <f>'ZNDVI data (MODIS 2000-2013)'!CW109</f>
        <v>7.8635662925449452</v>
      </c>
      <c r="AA9" s="56">
        <f>'ZNDVI data (MODIS 2000-2013)'!CW119</f>
        <v>3.2204095664836778</v>
      </c>
    </row>
    <row r="10" spans="1:27" x14ac:dyDescent="0.25">
      <c r="A10" s="55">
        <v>9</v>
      </c>
      <c r="B10" s="56">
        <f>'ZNDVI data (MODIS 2000-2013)'!CJ10</f>
        <v>0.91036521946109028</v>
      </c>
      <c r="C10" s="56">
        <f>'ZNDVI data (MODIS 2000-2013)'!CJ23</f>
        <v>-4.3156962284708528E-2</v>
      </c>
      <c r="D10" s="56">
        <f>'ZNDVI data (MODIS 2000-2013)'!CJ36</f>
        <v>7.7876472296023147</v>
      </c>
      <c r="E10" s="56">
        <f>'ZNDVI data (MODIS 2000-2013)'!CJ49</f>
        <v>-0.26798392892762862</v>
      </c>
      <c r="F10" s="56">
        <f>'ZNDVI data (MODIS 2000-2013)'!CJ62</f>
        <v>1.2143739816033188</v>
      </c>
      <c r="G10" s="56">
        <f>'ZNDVI data (MODIS 2000-2013)'!CJ75</f>
        <v>0.55229381108829556</v>
      </c>
      <c r="H10" s="56">
        <f>'ZNDVI data (MODIS 2000-2013)'!CJ88</f>
        <v>0.84215373393957171</v>
      </c>
      <c r="I10" s="56">
        <f>'ZNDVI data (MODIS 2000-2013)'!CJ101</f>
        <v>-5.4494267214935261</v>
      </c>
      <c r="J10" s="56">
        <f>'ZNDVI data (MODIS 2000-2013)'!CJ114</f>
        <v>-1.3774255351380795</v>
      </c>
      <c r="K10" s="56">
        <f>'ZNDVI data (MODIS 2000-2013)'!CJ127</f>
        <v>5.9293232639651352</v>
      </c>
      <c r="L10" s="56">
        <f>'ZNDVI data (MODIS 2000-2013)'!CJ140</f>
        <v>-6.4809534623475669</v>
      </c>
      <c r="M10" s="56">
        <f>'ZNDVI data (MODIS 2000-2013)'!CJ153</f>
        <v>-0.76154149172358887</v>
      </c>
      <c r="N10" s="56">
        <f>'ZNDVI data (MODIS 2000-2013)'!CJ166</f>
        <v>4.3821488231571886</v>
      </c>
      <c r="O10" s="55">
        <v>9</v>
      </c>
      <c r="P10" s="56">
        <f>'ZNDVI data (MODIS 2000-2013)'!CW10</f>
        <v>-4.4801263146293433</v>
      </c>
      <c r="Q10" s="56">
        <f>'ZNDVI data (MODIS 2000-2013)'!CW20</f>
        <v>4.8619880771487241</v>
      </c>
      <c r="R10" s="56">
        <f>'ZNDVI data (MODIS 2000-2013)'!CW30</f>
        <v>2.0187608164522479</v>
      </c>
      <c r="S10" s="56">
        <f>'ZNDVI data (MODIS 2000-2013)'!CW40</f>
        <v>2.1814637211582784</v>
      </c>
      <c r="T10" s="56">
        <f>'ZNDVI data (MODIS 2000-2013)'!CW50</f>
        <v>-6.0961235923396053</v>
      </c>
      <c r="U10" s="56">
        <f>'ZNDVI data (MODIS 2000-2013)'!CW60</f>
        <v>6.2613205302350927</v>
      </c>
      <c r="V10" s="56">
        <f>'ZNDVI data (MODIS 2000-2013)'!CW70</f>
        <v>-3.5248788070653316</v>
      </c>
      <c r="W10" s="56">
        <f>'ZNDVI data (MODIS 2000-2013)'!CW80</f>
        <v>0.20978871273519681</v>
      </c>
      <c r="X10" s="56">
        <f>'ZNDVI data (MODIS 2000-2013)'!CW90</f>
        <v>-2.7771174531701797</v>
      </c>
      <c r="Y10" s="56">
        <f>'ZNDVI data (MODIS 2000-2013)'!CW100</f>
        <v>-5.3860268842559602</v>
      </c>
      <c r="Z10" s="56">
        <f>'ZNDVI data (MODIS 2000-2013)'!CW110</f>
        <v>8.5378142188325032</v>
      </c>
      <c r="AA10" s="56">
        <f>'ZNDVI data (MODIS 2000-2013)'!CW120</f>
        <v>3.1810631683778237</v>
      </c>
    </row>
    <row r="11" spans="1:27" x14ac:dyDescent="0.25">
      <c r="A11" s="55">
        <v>10</v>
      </c>
      <c r="B11" s="56">
        <f>'ZNDVI data (MODIS 2000-2013)'!CJ11</f>
        <v>1.0483751349369315</v>
      </c>
      <c r="C11" s="56">
        <f>'ZNDVI data (MODIS 2000-2013)'!CJ24</f>
        <v>-0.45819369492519801</v>
      </c>
      <c r="D11" s="56">
        <f>'ZNDVI data (MODIS 2000-2013)'!CJ37</f>
        <v>9.1471393777815049</v>
      </c>
      <c r="E11" s="56">
        <f>'ZNDVI data (MODIS 2000-2013)'!CJ50</f>
        <v>-0.42700529070108545</v>
      </c>
      <c r="F11" s="56">
        <f>'ZNDVI data (MODIS 2000-2013)'!CJ63</f>
        <v>0.92499986916984434</v>
      </c>
      <c r="G11" s="56">
        <f>'ZNDVI data (MODIS 2000-2013)'!CJ76</f>
        <v>0.20652854217826744</v>
      </c>
      <c r="H11" s="56">
        <f>'ZNDVI data (MODIS 2000-2013)'!CJ89</f>
        <v>1.6797775434773499</v>
      </c>
      <c r="I11" s="56">
        <f>'ZNDVI data (MODIS 2000-2013)'!CJ102</f>
        <v>-6.1977654997276126</v>
      </c>
      <c r="J11" s="56">
        <f>'ZNDVI data (MODIS 2000-2013)'!CJ115</f>
        <v>-1.8958221708921759</v>
      </c>
      <c r="K11" s="56">
        <f>'ZNDVI data (MODIS 2000-2013)'!CJ128</f>
        <v>6.1214467760968869</v>
      </c>
      <c r="L11" s="56">
        <f>'ZNDVI data (MODIS 2000-2013)'!CJ141</f>
        <v>-7.2335801473829777</v>
      </c>
      <c r="M11" s="56">
        <f>'ZNDVI data (MODIS 2000-2013)'!CJ154</f>
        <v>-0.41923486166869217</v>
      </c>
      <c r="N11" s="56">
        <f>'ZNDVI data (MODIS 2000-2013)'!CJ167</f>
        <v>4.9866118432301043</v>
      </c>
      <c r="O11" s="55">
        <v>10</v>
      </c>
      <c r="P11" s="56">
        <f>'ZNDVI data (MODIS 2000-2013)'!CW11</f>
        <v>-5.2328913429158117</v>
      </c>
      <c r="Q11" s="56">
        <f>'ZNDVI data (MODIS 2000-2013)'!CW21</f>
        <v>5.6730827099694086</v>
      </c>
      <c r="R11" s="56">
        <f>'ZNDVI data (MODIS 2000-2013)'!CW31</f>
        <v>3.2500210310522561</v>
      </c>
      <c r="S11" s="56">
        <f>'ZNDVI data (MODIS 2000-2013)'!CW41</f>
        <v>2.6578595007333528</v>
      </c>
      <c r="T11" s="56">
        <f>'ZNDVI data (MODIS 2000-2013)'!CW51</f>
        <v>-6.2430884217407705</v>
      </c>
      <c r="U11" s="56">
        <f>'ZNDVI data (MODIS 2000-2013)'!CW61</f>
        <v>6.3877653604324696</v>
      </c>
      <c r="V11" s="56">
        <f>'ZNDVI data (MODIS 2000-2013)'!CW71</f>
        <v>-4.5663323681012447</v>
      </c>
      <c r="W11" s="56">
        <f>'ZNDVI data (MODIS 2000-2013)'!CW81</f>
        <v>-0.20644495205967392</v>
      </c>
      <c r="X11" s="56">
        <f>'ZNDVI data (MODIS 2000-2013)'!CW91</f>
        <v>-3.0681999566693205</v>
      </c>
      <c r="Y11" s="56">
        <f>'ZNDVI data (MODIS 2000-2013)'!CW101</f>
        <v>-5.4622300125298571</v>
      </c>
      <c r="Z11" s="56">
        <f>'ZNDVI data (MODIS 2000-2013)'!CW111</f>
        <v>8.9572970864518311</v>
      </c>
      <c r="AA11" s="56">
        <f>'ZNDVI data (MODIS 2000-2013)'!CW121</f>
        <v>3.0899132124628088</v>
      </c>
    </row>
    <row r="12" spans="1:27" x14ac:dyDescent="0.25">
      <c r="A12" s="55">
        <v>11</v>
      </c>
      <c r="B12" s="56">
        <f>'ZNDVI data (MODIS 2000-2013)'!CJ12</f>
        <v>0.929678478062272</v>
      </c>
      <c r="C12" s="56">
        <f>'ZNDVI data (MODIS 2000-2013)'!CJ25</f>
        <v>-0.90256819213845707</v>
      </c>
      <c r="D12" s="56">
        <f>'ZNDVI data (MODIS 2000-2013)'!CJ38</f>
        <v>10.621170570632362</v>
      </c>
      <c r="E12" s="56">
        <f>'ZNDVI data (MODIS 2000-2013)'!CJ51</f>
        <v>-0.75463022796798396</v>
      </c>
      <c r="F12" s="56">
        <f>'ZNDVI data (MODIS 2000-2013)'!CJ64</f>
        <v>0.83156298181284816</v>
      </c>
      <c r="G12" s="56">
        <f>'ZNDVI data (MODIS 2000-2013)'!CJ77</f>
        <v>0.56027866617776456</v>
      </c>
      <c r="H12" s="56">
        <f>'ZNDVI data (MODIS 2000-2013)'!CJ90</f>
        <v>2.4232088361899176</v>
      </c>
      <c r="I12" s="56">
        <f>'ZNDVI data (MODIS 2000-2013)'!CJ103</f>
        <v>-6.9940600694799491</v>
      </c>
      <c r="J12" s="56">
        <f>'ZNDVI data (MODIS 2000-2013)'!CJ116</f>
        <v>-2.433962976281272</v>
      </c>
      <c r="K12" s="56">
        <f>'ZNDVI data (MODIS 2000-2013)'!CJ129</f>
        <v>6.2006744390478987</v>
      </c>
      <c r="L12" s="56">
        <f>'ZNDVI data (MODIS 2000-2013)'!CJ142</f>
        <v>-7.8779468656497507</v>
      </c>
      <c r="M12" s="56">
        <f>'ZNDVI data (MODIS 2000-2013)'!CJ155</f>
        <v>-8.1300315299836667E-2</v>
      </c>
      <c r="N12" s="56">
        <f>'ZNDVI data (MODIS 2000-2013)'!CJ168</f>
        <v>5.4404882452751115</v>
      </c>
    </row>
    <row r="13" spans="1:27" x14ac:dyDescent="0.25">
      <c r="A13" s="55">
        <v>12</v>
      </c>
      <c r="B13" s="56">
        <f>'ZNDVI data (MODIS 2000-2013)'!CJ13</f>
        <v>0.63861143443825164</v>
      </c>
      <c r="C13" s="56">
        <f>'ZNDVI data (MODIS 2000-2013)'!CJ26</f>
        <v>-0.93599404764698491</v>
      </c>
      <c r="D13" s="56">
        <f>'ZNDVI data (MODIS 2000-2013)'!CJ39</f>
        <v>12.123986578217327</v>
      </c>
      <c r="E13" s="56">
        <f>'ZNDVI data (MODIS 2000-2013)'!CJ52</f>
        <v>-0.80886546025227346</v>
      </c>
      <c r="F13" s="56">
        <f>'ZNDVI data (MODIS 2000-2013)'!CJ65</f>
        <v>0.49450443163055763</v>
      </c>
      <c r="G13" s="56">
        <f>'ZNDVI data (MODIS 2000-2013)'!CJ78</f>
        <v>0.86482532380672994</v>
      </c>
      <c r="H13" s="56">
        <f>'ZNDVI data (MODIS 2000-2013)'!CJ91</f>
        <v>2.9851025240749278</v>
      </c>
      <c r="I13" s="56">
        <f>'ZNDVI data (MODIS 2000-2013)'!CJ104</f>
        <v>-7.3915216670577895</v>
      </c>
      <c r="J13" s="56">
        <f>'ZNDVI data (MODIS 2000-2013)'!CJ117</f>
        <v>-3.2175539955579766</v>
      </c>
      <c r="K13" s="56">
        <f>'ZNDVI data (MODIS 2000-2013)'!CJ130</f>
        <v>6.3291950837698536</v>
      </c>
      <c r="L13" s="56">
        <f>'ZNDVI data (MODIS 2000-2013)'!CJ143</f>
        <v>-8.5467699737669189</v>
      </c>
      <c r="M13" s="56">
        <f>'ZNDVI data (MODIS 2000-2013)'!CJ156</f>
        <v>8.0334828395423774E-2</v>
      </c>
      <c r="N13" s="56">
        <f>'ZNDVI data (MODIS 2000-2013)'!CJ169</f>
        <v>5.9118245566357954</v>
      </c>
    </row>
    <row r="14" spans="1:27" x14ac:dyDescent="0.25">
      <c r="A14" s="55">
        <v>13</v>
      </c>
      <c r="B14" s="56">
        <f>'ZNDVI data (MODIS 2000-2013)'!CJ14</f>
        <v>0.31908758513179397</v>
      </c>
      <c r="C14" s="56">
        <f>'ZNDVI data (MODIS 2000-2013)'!CJ27</f>
        <v>-0.93500036110296281</v>
      </c>
      <c r="D14" s="56">
        <f>'ZNDVI data (MODIS 2000-2013)'!CJ40</f>
        <v>13.235859585425139</v>
      </c>
      <c r="E14" s="56">
        <f>'ZNDVI data (MODIS 2000-2013)'!CJ53</f>
        <v>-0.99606503645811517</v>
      </c>
      <c r="F14" s="56">
        <f>'ZNDVI data (MODIS 2000-2013)'!CJ66</f>
        <v>0.14739545803126164</v>
      </c>
      <c r="G14" s="56">
        <f>'ZNDVI data (MODIS 2000-2013)'!CJ79</f>
        <v>0.9463670602187485</v>
      </c>
      <c r="H14" s="56">
        <f>'ZNDVI data (MODIS 2000-2013)'!CJ92</f>
        <v>3.5809924980513768</v>
      </c>
      <c r="I14" s="56">
        <f>'ZNDVI data (MODIS 2000-2013)'!CJ105</f>
        <v>-7.8307369823995323</v>
      </c>
      <c r="J14" s="56">
        <f>'ZNDVI data (MODIS 2000-2013)'!CJ118</f>
        <v>-3.707734435276369</v>
      </c>
      <c r="K14" s="56">
        <f>'ZNDVI data (MODIS 2000-2013)'!CJ131</f>
        <v>6.5915480341113861</v>
      </c>
      <c r="L14" s="56">
        <f>'ZNDVI data (MODIS 2000-2013)'!CJ144</f>
        <v>-8.9665148226543181</v>
      </c>
      <c r="M14" s="56">
        <f>'ZNDVI data (MODIS 2000-2013)'!CJ157</f>
        <v>0.16148948501864802</v>
      </c>
      <c r="N14" s="56">
        <f>'ZNDVI data (MODIS 2000-2013)'!CJ170</f>
        <v>6.5607787737082504</v>
      </c>
    </row>
    <row r="15" spans="1:27" x14ac:dyDescent="0.25">
      <c r="A15" s="5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Q4" sqref="Q4"/>
    </sheetView>
  </sheetViews>
  <sheetFormatPr defaultRowHeight="15" x14ac:dyDescent="0.25"/>
  <cols>
    <col min="1" max="1" width="9.140625" style="24"/>
    <col min="2" max="16384" width="9.140625" style="56"/>
  </cols>
  <sheetData>
    <row r="1" spans="1:27" x14ac:dyDescent="0.25">
      <c r="A1" s="55" t="s">
        <v>220</v>
      </c>
      <c r="B1" s="56">
        <v>2001</v>
      </c>
      <c r="C1" s="56">
        <v>2002</v>
      </c>
      <c r="D1" s="56">
        <v>2003</v>
      </c>
      <c r="E1" s="56">
        <v>2004</v>
      </c>
      <c r="F1" s="56">
        <v>2005</v>
      </c>
      <c r="G1" s="56">
        <v>2006</v>
      </c>
      <c r="H1" s="56">
        <v>2007</v>
      </c>
      <c r="I1" s="56">
        <v>2008</v>
      </c>
      <c r="J1" s="56">
        <v>2009</v>
      </c>
      <c r="K1" s="56">
        <v>2010</v>
      </c>
      <c r="L1" s="56">
        <v>2011</v>
      </c>
      <c r="M1" s="56">
        <v>2012</v>
      </c>
      <c r="N1" s="56">
        <v>2013</v>
      </c>
      <c r="O1" s="56" t="s">
        <v>221</v>
      </c>
      <c r="P1" s="56">
        <v>2001</v>
      </c>
      <c r="Q1" s="56">
        <v>2002</v>
      </c>
      <c r="R1" s="56">
        <v>2003</v>
      </c>
      <c r="S1" s="56">
        <v>2004</v>
      </c>
      <c r="T1" s="56">
        <v>2005</v>
      </c>
      <c r="U1" s="56">
        <v>2006</v>
      </c>
      <c r="V1" s="56">
        <v>2007</v>
      </c>
      <c r="W1" s="56">
        <v>2008</v>
      </c>
      <c r="X1" s="56">
        <v>2009</v>
      </c>
      <c r="Y1" s="56">
        <v>2010</v>
      </c>
      <c r="Z1" s="56">
        <v>2011</v>
      </c>
      <c r="AA1" s="56">
        <v>2012</v>
      </c>
    </row>
    <row r="2" spans="1:27" x14ac:dyDescent="0.25">
      <c r="A2" s="55">
        <v>1</v>
      </c>
      <c r="B2" s="56">
        <f>'ZNDVI data (MODIS 2000-2013)'!CK2</f>
        <v>-0.50827100000000003</v>
      </c>
      <c r="C2" s="56">
        <f>'ZNDVI data (MODIS 2000-2013)'!CK15</f>
        <v>0.23281299999999999</v>
      </c>
      <c r="D2" s="56">
        <f>'ZNDVI data (MODIS 2000-2013)'!CK28</f>
        <v>-1.1663E-2</v>
      </c>
      <c r="E2" s="56">
        <f>'ZNDVI data (MODIS 2000-2013)'!CK41</f>
        <v>-0.111759</v>
      </c>
      <c r="F2" s="56">
        <f>'ZNDVI data (MODIS 2000-2013)'!CK54</f>
        <v>0.289022</v>
      </c>
      <c r="G2" s="56">
        <f>'ZNDVI data (MODIS 2000-2013)'!CK67</f>
        <v>0.55941399999999997</v>
      </c>
      <c r="H2" s="56">
        <f>'ZNDVI data (MODIS 2000-2013)'!CK80</f>
        <v>2.1735000000000001E-2</v>
      </c>
      <c r="I2" s="56">
        <f>'ZNDVI data (MODIS 2000-2013)'!CK93</f>
        <v>-0.82661200000000001</v>
      </c>
      <c r="J2" s="56">
        <f>'ZNDVI data (MODIS 2000-2013)'!CK106</f>
        <v>-0.52177799999999996</v>
      </c>
      <c r="K2" s="56">
        <f>'ZNDVI data (MODIS 2000-2013)'!CK119</f>
        <v>1.918004</v>
      </c>
      <c r="L2" s="56">
        <f>'ZNDVI data (MODIS 2000-2013)'!CK132</f>
        <v>-0.12633</v>
      </c>
      <c r="M2" s="56">
        <f>'ZNDVI data (MODIS 2000-2013)'!CK145</f>
        <v>-0.223631</v>
      </c>
      <c r="N2" s="56">
        <f>'ZNDVI data (MODIS 2000-2013)'!CK158</f>
        <v>-0.57597900000000002</v>
      </c>
      <c r="O2" s="55">
        <v>1</v>
      </c>
      <c r="P2" s="56">
        <f>'ZNDVI data (MODIS 2000-2013)'!CX2</f>
        <v>-0.42450100000000002</v>
      </c>
      <c r="Q2" s="56">
        <f>'ZNDVI data (MODIS 2000-2013)'!CX12</f>
        <v>3.6338000000000002E-2</v>
      </c>
      <c r="R2" s="56">
        <f>'ZNDVI data (MODIS 2000-2013)'!CX22</f>
        <v>0.363205</v>
      </c>
      <c r="S2" s="56">
        <f>'ZNDVI data (MODIS 2000-2013)'!CX32</f>
        <v>7.5325000000000003E-2</v>
      </c>
      <c r="T2" s="56">
        <f>'ZNDVI data (MODIS 2000-2013)'!CX42</f>
        <v>-0.57434300000000005</v>
      </c>
      <c r="U2" s="56">
        <f>'ZNDVI data (MODIS 2000-2013)'!CX52</f>
        <v>0.21757000000000001</v>
      </c>
      <c r="V2" s="56">
        <f>'ZNDVI data (MODIS 2000-2013)'!CX62</f>
        <v>0.738564</v>
      </c>
      <c r="W2" s="56">
        <f>'ZNDVI data (MODIS 2000-2013)'!CX72</f>
        <v>-0.27921499999999999</v>
      </c>
      <c r="X2" s="56">
        <f>'ZNDVI data (MODIS 2000-2013)'!CX82</f>
        <v>-0.54818900000000004</v>
      </c>
      <c r="Y2" s="56">
        <f>'ZNDVI data (MODIS 2000-2013)'!CX92</f>
        <v>7.7199000000000004E-2</v>
      </c>
      <c r="Z2" s="56">
        <f>'ZNDVI data (MODIS 2000-2013)'!CX102</f>
        <v>-0.161661</v>
      </c>
      <c r="AA2" s="56">
        <f>'ZNDVI data (MODIS 2000-2013)'!CX112</f>
        <v>0.51204300000000003</v>
      </c>
    </row>
    <row r="3" spans="1:27" x14ac:dyDescent="0.25">
      <c r="A3" s="55">
        <v>2</v>
      </c>
      <c r="B3" s="56">
        <f>'ZNDVI data (MODIS 2000-2013)'!CK3</f>
        <v>-0.79981400000000002</v>
      </c>
      <c r="C3" s="56">
        <f>'ZNDVI data (MODIS 2000-2013)'!CK16</f>
        <v>0.668068</v>
      </c>
      <c r="D3" s="56">
        <f>'ZNDVI data (MODIS 2000-2013)'!CK29</f>
        <v>0.23017599999999999</v>
      </c>
      <c r="E3" s="56">
        <f>'ZNDVI data (MODIS 2000-2013)'!CK42</f>
        <v>-0.59681300000000004</v>
      </c>
      <c r="F3" s="56">
        <f>'ZNDVI data (MODIS 2000-2013)'!CK55</f>
        <v>0.61100500000000002</v>
      </c>
      <c r="G3" s="56">
        <f>'ZNDVI data (MODIS 2000-2013)'!CK68</f>
        <v>0.88563499999999995</v>
      </c>
      <c r="H3" s="56">
        <f>'ZNDVI data (MODIS 2000-2013)'!CK81</f>
        <v>0.26191500000000001</v>
      </c>
      <c r="I3" s="56">
        <f>'ZNDVI data (MODIS 2000-2013)'!CK94</f>
        <v>-1.3678509999999999</v>
      </c>
      <c r="J3" s="56">
        <f>'ZNDVI data (MODIS 2000-2013)'!CK107</f>
        <v>-1.191916</v>
      </c>
      <c r="K3" s="56">
        <f>'ZNDVI data (MODIS 2000-2013)'!CK120</f>
        <v>3.2699259999999999</v>
      </c>
      <c r="L3" s="56">
        <f>'ZNDVI data (MODIS 2000-2013)'!CK133</f>
        <v>-0.92185199999999989</v>
      </c>
      <c r="M3" s="56">
        <f>'ZNDVI data (MODIS 2000-2013)'!CK146</f>
        <v>-0.88699600000000001</v>
      </c>
      <c r="N3" s="56">
        <f>'ZNDVI data (MODIS 2000-2013)'!CK159</f>
        <v>0.78853499999999999</v>
      </c>
      <c r="O3" s="55">
        <v>2</v>
      </c>
      <c r="P3" s="56">
        <f>'ZNDVI data (MODIS 2000-2013)'!CX3</f>
        <v>-1.121372</v>
      </c>
      <c r="Q3" s="56">
        <f>'ZNDVI data (MODIS 2000-2013)'!CX13</f>
        <v>0.114894</v>
      </c>
      <c r="R3" s="56">
        <f>'ZNDVI data (MODIS 2000-2013)'!CX23</f>
        <v>0.17158000000000001</v>
      </c>
      <c r="S3" s="56">
        <f>'ZNDVI data (MODIS 2000-2013)'!CX33</f>
        <v>0.52791500000000002</v>
      </c>
      <c r="T3" s="56">
        <f>'ZNDVI data (MODIS 2000-2013)'!CX43</f>
        <v>-1.1692550000000002</v>
      </c>
      <c r="U3" s="56">
        <f>'ZNDVI data (MODIS 2000-2013)'!CX53</f>
        <v>0.44882500000000003</v>
      </c>
      <c r="V3" s="56">
        <f>'ZNDVI data (MODIS 2000-2013)'!CX63</f>
        <v>1.1630289999999999</v>
      </c>
      <c r="W3" s="56">
        <f>'ZNDVI data (MODIS 2000-2013)'!CX73</f>
        <v>0.538304</v>
      </c>
      <c r="X3" s="56">
        <f>'ZNDVI data (MODIS 2000-2013)'!CX83</f>
        <v>-0.68988700000000003</v>
      </c>
      <c r="Y3" s="56">
        <f>'ZNDVI data (MODIS 2000-2013)'!CX93</f>
        <v>-2.0165999999999989E-2</v>
      </c>
      <c r="Z3" s="56">
        <f>'ZNDVI data (MODIS 2000-2013)'!CX103</f>
        <v>0.336837</v>
      </c>
      <c r="AA3" s="56">
        <f>'ZNDVI data (MODIS 2000-2013)'!CX113</f>
        <v>0.91191700000000009</v>
      </c>
    </row>
    <row r="4" spans="1:27" x14ac:dyDescent="0.25">
      <c r="A4" s="55">
        <v>3</v>
      </c>
      <c r="B4" s="56">
        <f>'ZNDVI data (MODIS 2000-2013)'!CK4</f>
        <v>-0.27731600000000001</v>
      </c>
      <c r="C4" s="56">
        <f>'ZNDVI data (MODIS 2000-2013)'!CK17</f>
        <v>0.35223500000000002</v>
      </c>
      <c r="D4" s="56">
        <f>'ZNDVI data (MODIS 2000-2013)'!CK30</f>
        <v>-6.8120000000000014E-2</v>
      </c>
      <c r="E4" s="56">
        <f>'ZNDVI data (MODIS 2000-2013)'!CK43</f>
        <v>5.1721999999999935E-2</v>
      </c>
      <c r="F4" s="56">
        <f>'ZNDVI data (MODIS 2000-2013)'!CK56</f>
        <v>-9.8087999999999953E-2</v>
      </c>
      <c r="G4" s="56">
        <f>'ZNDVI data (MODIS 2000-2013)'!CK69</f>
        <v>1.65673</v>
      </c>
      <c r="H4" s="56">
        <f>'ZNDVI data (MODIS 2000-2013)'!CK82</f>
        <v>-0.11633499999999997</v>
      </c>
      <c r="I4" s="56">
        <f>'ZNDVI data (MODIS 2000-2013)'!CK95</f>
        <v>-1.5111349999999999</v>
      </c>
      <c r="J4" s="56">
        <f>'ZNDVI data (MODIS 2000-2013)'!CK108</f>
        <v>-1.1107009999999999</v>
      </c>
      <c r="K4" s="56">
        <f>'ZNDVI data (MODIS 2000-2013)'!CK121</f>
        <v>3.9990670000000001</v>
      </c>
      <c r="L4" s="56">
        <f>'ZNDVI data (MODIS 2000-2013)'!CK134</f>
        <v>-2.074919</v>
      </c>
      <c r="M4" s="56">
        <f>'ZNDVI data (MODIS 2000-2013)'!CK147</f>
        <v>-1.4017230000000001</v>
      </c>
      <c r="N4" s="56">
        <f>'ZNDVI data (MODIS 2000-2013)'!CK160</f>
        <v>1.781506</v>
      </c>
      <c r="O4" s="55">
        <v>3</v>
      </c>
      <c r="P4" s="56">
        <f>'ZNDVI data (MODIS 2000-2013)'!CX4</f>
        <v>-1.351499</v>
      </c>
      <c r="Q4" s="56">
        <f>'ZNDVI data (MODIS 2000-2013)'!CX14</f>
        <v>0.26294200000000001</v>
      </c>
      <c r="R4" s="56">
        <f>'ZNDVI data (MODIS 2000-2013)'!CX24</f>
        <v>-0.72970299999999999</v>
      </c>
      <c r="S4" s="56">
        <f>'ZNDVI data (MODIS 2000-2013)'!CX34</f>
        <v>-0.25973299999999999</v>
      </c>
      <c r="T4" s="56">
        <f>'ZNDVI data (MODIS 2000-2013)'!CX44</f>
        <v>-1.3474810000000002</v>
      </c>
      <c r="U4" s="56">
        <f>'ZNDVI data (MODIS 2000-2013)'!CX54</f>
        <v>1.1162529999999999</v>
      </c>
      <c r="V4" s="56">
        <f>'ZNDVI data (MODIS 2000-2013)'!CX64</f>
        <v>0.99334499999999992</v>
      </c>
      <c r="W4" s="56">
        <f>'ZNDVI data (MODIS 2000-2013)'!CX74</f>
        <v>1.5831140000000001</v>
      </c>
      <c r="X4" s="56">
        <f>'ZNDVI data (MODIS 2000-2013)'!CX84</f>
        <v>-0.93441099999999999</v>
      </c>
      <c r="Y4" s="56">
        <f>'ZNDVI data (MODIS 2000-2013)'!CX94</f>
        <v>-0.242564</v>
      </c>
      <c r="Z4" s="56">
        <f>'ZNDVI data (MODIS 2000-2013)'!CX104</f>
        <v>0.76629900000000006</v>
      </c>
      <c r="AA4" s="56">
        <f>'ZNDVI data (MODIS 2000-2013)'!CX114</f>
        <v>1.5028840000000001</v>
      </c>
    </row>
    <row r="5" spans="1:27" x14ac:dyDescent="0.25">
      <c r="A5" s="55">
        <v>4</v>
      </c>
      <c r="B5" s="56">
        <f>'ZNDVI data (MODIS 2000-2013)'!CK5</f>
        <v>3.3662999999999998E-2</v>
      </c>
      <c r="C5" s="56">
        <f>'ZNDVI data (MODIS 2000-2013)'!CK18</f>
        <v>0.38223300000000004</v>
      </c>
      <c r="D5" s="56">
        <f>'ZNDVI data (MODIS 2000-2013)'!CK31</f>
        <v>0.21453299999999997</v>
      </c>
      <c r="E5" s="56">
        <f>'ZNDVI data (MODIS 2000-2013)'!CK44</f>
        <v>0.48527799999999993</v>
      </c>
      <c r="F5" s="56">
        <f>'ZNDVI data (MODIS 2000-2013)'!CK57</f>
        <v>-0.20686099999999996</v>
      </c>
      <c r="G5" s="56">
        <f>'ZNDVI data (MODIS 2000-2013)'!CK70</f>
        <v>1.975654</v>
      </c>
      <c r="H5" s="56">
        <f>'ZNDVI data (MODIS 2000-2013)'!CK83</f>
        <v>2.3712000000000039E-2</v>
      </c>
      <c r="I5" s="56">
        <f>'ZNDVI data (MODIS 2000-2013)'!CK96</f>
        <v>-1.320619</v>
      </c>
      <c r="J5" s="56">
        <f>'ZNDVI data (MODIS 2000-2013)'!CK109</f>
        <v>-1.3917999999999999</v>
      </c>
      <c r="K5" s="56">
        <f>'ZNDVI data (MODIS 2000-2013)'!CK122</f>
        <v>4.097607</v>
      </c>
      <c r="L5" s="56">
        <f>'ZNDVI data (MODIS 2000-2013)'!CK135</f>
        <v>-3.1527529999999997</v>
      </c>
      <c r="M5" s="56">
        <f>'ZNDVI data (MODIS 2000-2013)'!CK148</f>
        <v>-1.238184</v>
      </c>
      <c r="N5" s="56">
        <f>'ZNDVI data (MODIS 2000-2013)'!CK161</f>
        <v>2.074036</v>
      </c>
      <c r="O5" s="55">
        <v>4</v>
      </c>
      <c r="P5" s="56">
        <f>'ZNDVI data (MODIS 2000-2013)'!CX5</f>
        <v>-1.6432150000000001</v>
      </c>
      <c r="Q5" s="56">
        <f>'ZNDVI data (MODIS 2000-2013)'!CX15</f>
        <v>-7.2125999999999968E-2</v>
      </c>
      <c r="R5" s="56">
        <f>'ZNDVI data (MODIS 2000-2013)'!CX25</f>
        <v>-1.4680390000000001</v>
      </c>
      <c r="S5" s="56">
        <f>'ZNDVI data (MODIS 2000-2013)'!CX35</f>
        <v>0.74148900000000006</v>
      </c>
      <c r="T5" s="56">
        <f>'ZNDVI data (MODIS 2000-2013)'!CX45</f>
        <v>-1.5670070000000003</v>
      </c>
      <c r="U5" s="56">
        <f>'ZNDVI data (MODIS 2000-2013)'!CX55</f>
        <v>2.2308249999999998</v>
      </c>
      <c r="V5" s="56">
        <f>'ZNDVI data (MODIS 2000-2013)'!CX65</f>
        <v>0.83158299999999996</v>
      </c>
      <c r="W5" s="56">
        <f>'ZNDVI data (MODIS 2000-2013)'!CX75</f>
        <v>2.1783100000000002</v>
      </c>
      <c r="X5" s="56">
        <f>'ZNDVI data (MODIS 2000-2013)'!CX85</f>
        <v>-1.5801799999999999</v>
      </c>
      <c r="Y5" s="56">
        <f>'ZNDVI data (MODIS 2000-2013)'!CX95</f>
        <v>-1.078595</v>
      </c>
      <c r="Z5" s="56">
        <f>'ZNDVI data (MODIS 2000-2013)'!CX105</f>
        <v>1.9385860000000001</v>
      </c>
      <c r="AA5" s="56">
        <f>'ZNDVI data (MODIS 2000-2013)'!CX115</f>
        <v>2.1653960000000003</v>
      </c>
    </row>
    <row r="6" spans="1:27" x14ac:dyDescent="0.25">
      <c r="A6" s="55">
        <v>5</v>
      </c>
      <c r="B6" s="56">
        <f>'ZNDVI data (MODIS 2000-2013)'!CK6</f>
        <v>0.15364899999999998</v>
      </c>
      <c r="C6" s="56">
        <f>'ZNDVI data (MODIS 2000-2013)'!CK19</f>
        <v>0.11181800000000003</v>
      </c>
      <c r="D6" s="56">
        <f>'ZNDVI data (MODIS 2000-2013)'!CK32</f>
        <v>1.212215</v>
      </c>
      <c r="E6" s="56">
        <f>'ZNDVI data (MODIS 2000-2013)'!CK45</f>
        <v>0.75405199999999994</v>
      </c>
      <c r="F6" s="56">
        <f>'ZNDVI data (MODIS 2000-2013)'!CK58</f>
        <v>-9.1699999999997339E-4</v>
      </c>
      <c r="G6" s="56">
        <f>'ZNDVI data (MODIS 2000-2013)'!CK71</f>
        <v>1.9647950000000001</v>
      </c>
      <c r="H6" s="56">
        <f>'ZNDVI data (MODIS 2000-2013)'!CK84</f>
        <v>0.21263700000000005</v>
      </c>
      <c r="I6" s="56">
        <f>'ZNDVI data (MODIS 2000-2013)'!CK97</f>
        <v>-1.8763399999999999</v>
      </c>
      <c r="J6" s="56">
        <f>'ZNDVI data (MODIS 2000-2013)'!CK110</f>
        <v>-1.576095</v>
      </c>
      <c r="K6" s="56">
        <f>'ZNDVI data (MODIS 2000-2013)'!CK123</f>
        <v>4.3055979999999998</v>
      </c>
      <c r="L6" s="56">
        <f>'ZNDVI data (MODIS 2000-2013)'!CK136</f>
        <v>-3.9283859999999997</v>
      </c>
      <c r="M6" s="56">
        <f>'ZNDVI data (MODIS 2000-2013)'!CK149</f>
        <v>-0.86824400000000002</v>
      </c>
      <c r="N6" s="56">
        <f>'ZNDVI data (MODIS 2000-2013)'!CK162</f>
        <v>1.956366</v>
      </c>
      <c r="O6" s="55">
        <v>5</v>
      </c>
      <c r="P6" s="56">
        <f>'ZNDVI data (MODIS 2000-2013)'!CX6</f>
        <v>-2.1866430000000001</v>
      </c>
      <c r="Q6" s="56">
        <f>'ZNDVI data (MODIS 2000-2013)'!CX16</f>
        <v>-0.69074599999999986</v>
      </c>
      <c r="R6" s="56">
        <f>'ZNDVI data (MODIS 2000-2013)'!CX26</f>
        <v>-1.2536890000000001</v>
      </c>
      <c r="S6" s="56">
        <f>'ZNDVI data (MODIS 2000-2013)'!CX36</f>
        <v>1.4208590000000001</v>
      </c>
      <c r="T6" s="56">
        <f>'ZNDVI data (MODIS 2000-2013)'!CX46</f>
        <v>-2.1782840000000001</v>
      </c>
      <c r="U6" s="56">
        <f>'ZNDVI data (MODIS 2000-2013)'!CX56</f>
        <v>3.5344039999999999</v>
      </c>
      <c r="V6" s="56">
        <f>'ZNDVI data (MODIS 2000-2013)'!CX66</f>
        <v>-4.6960000000000002E-2</v>
      </c>
      <c r="W6" s="56">
        <f>'ZNDVI data (MODIS 2000-2013)'!CX76</f>
        <v>2.0836550000000003</v>
      </c>
      <c r="X6" s="56">
        <f>'ZNDVI data (MODIS 2000-2013)'!CX86</f>
        <v>-2.0255619999999999</v>
      </c>
      <c r="Y6" s="56">
        <f>'ZNDVI data (MODIS 2000-2013)'!CX96</f>
        <v>-1.9771920000000001</v>
      </c>
      <c r="Z6" s="56">
        <f>'ZNDVI data (MODIS 2000-2013)'!CX106</f>
        <v>3.3638940000000002</v>
      </c>
      <c r="AA6" s="56">
        <f>'ZNDVI data (MODIS 2000-2013)'!CX116</f>
        <v>2.4010630000000002</v>
      </c>
    </row>
    <row r="7" spans="1:27" x14ac:dyDescent="0.25">
      <c r="A7" s="55">
        <v>6</v>
      </c>
      <c r="B7" s="56">
        <f>'ZNDVI data (MODIS 2000-2013)'!CK7</f>
        <v>-3.5700000000002396E-4</v>
      </c>
      <c r="C7" s="56">
        <f>'ZNDVI data (MODIS 2000-2013)'!CK20</f>
        <v>-2.4005999999999972E-2</v>
      </c>
      <c r="D7" s="56">
        <f>'ZNDVI data (MODIS 2000-2013)'!CK33</f>
        <v>2.303382</v>
      </c>
      <c r="E7" s="56">
        <f>'ZNDVI data (MODIS 2000-2013)'!CK46</f>
        <v>0.74461199999999994</v>
      </c>
      <c r="F7" s="56">
        <f>'ZNDVI data (MODIS 2000-2013)'!CK59</f>
        <v>0.61746800000000002</v>
      </c>
      <c r="G7" s="56">
        <f>'ZNDVI data (MODIS 2000-2013)'!CK72</f>
        <v>1.6573730000000002</v>
      </c>
      <c r="H7" s="56">
        <f>'ZNDVI data (MODIS 2000-2013)'!CK85</f>
        <v>0.13054500000000005</v>
      </c>
      <c r="I7" s="56">
        <f>'ZNDVI data (MODIS 2000-2013)'!CK98</f>
        <v>-3.0358999999999998</v>
      </c>
      <c r="J7" s="56">
        <f>'ZNDVI data (MODIS 2000-2013)'!CK111</f>
        <v>-1.1261160000000001</v>
      </c>
      <c r="K7" s="56">
        <f>'ZNDVI data (MODIS 2000-2013)'!CK124</f>
        <v>4.7016479999999996</v>
      </c>
      <c r="L7" s="56">
        <f>'ZNDVI data (MODIS 2000-2013)'!CK137</f>
        <v>-4.5244229999999996</v>
      </c>
      <c r="M7" s="56">
        <f>'ZNDVI data (MODIS 2000-2013)'!CK150</f>
        <v>-0.64948099999999998</v>
      </c>
      <c r="N7" s="56">
        <f>'ZNDVI data (MODIS 2000-2013)'!CK163</f>
        <v>2.2072159999999998</v>
      </c>
      <c r="O7" s="55">
        <v>6</v>
      </c>
      <c r="P7" s="56">
        <f>'ZNDVI data (MODIS 2000-2013)'!CX7</f>
        <v>-2.7972679999999999</v>
      </c>
      <c r="Q7" s="56">
        <f>'ZNDVI data (MODIS 2000-2013)'!CX17</f>
        <v>0.24659900000000012</v>
      </c>
      <c r="R7" s="56">
        <f>'ZNDVI data (MODIS 2000-2013)'!CX27</f>
        <v>-1.0562480000000001</v>
      </c>
      <c r="S7" s="56">
        <f>'ZNDVI data (MODIS 2000-2013)'!CX37</f>
        <v>1.5758840000000001</v>
      </c>
      <c r="T7" s="56">
        <f>'ZNDVI data (MODIS 2000-2013)'!CX47</f>
        <v>-2.9270019999999999</v>
      </c>
      <c r="U7" s="56">
        <f>'ZNDVI data (MODIS 2000-2013)'!CX57</f>
        <v>4.7039779999999993</v>
      </c>
      <c r="V7" s="56">
        <f>'ZNDVI data (MODIS 2000-2013)'!CX67</f>
        <v>-1.0193110000000001</v>
      </c>
      <c r="W7" s="56">
        <f>'ZNDVI data (MODIS 2000-2013)'!CX77</f>
        <v>1.8506740000000002</v>
      </c>
      <c r="X7" s="56">
        <f>'ZNDVI data (MODIS 2000-2013)'!CX87</f>
        <v>-2.2536509999999996</v>
      </c>
      <c r="Y7" s="56">
        <f>'ZNDVI data (MODIS 2000-2013)'!CX97</f>
        <v>-2.957306</v>
      </c>
      <c r="Z7" s="56">
        <f>'ZNDVI data (MODIS 2000-2013)'!CX107</f>
        <v>5.0284940000000002</v>
      </c>
      <c r="AA7" s="56">
        <f>'ZNDVI data (MODIS 2000-2013)'!CX117</f>
        <v>2.5681600000000002</v>
      </c>
    </row>
    <row r="8" spans="1:27" x14ac:dyDescent="0.25">
      <c r="A8" s="55">
        <v>7</v>
      </c>
      <c r="B8" s="56">
        <f>'ZNDVI data (MODIS 2000-2013)'!CK8</f>
        <v>0.49531099999999995</v>
      </c>
      <c r="C8" s="56">
        <f>'ZNDVI data (MODIS 2000-2013)'!CK21</f>
        <v>0.15636000000000003</v>
      </c>
      <c r="D8" s="56">
        <f>'ZNDVI data (MODIS 2000-2013)'!CK34</f>
        <v>3.4870229999999998</v>
      </c>
      <c r="E8" s="56">
        <f>'ZNDVI data (MODIS 2000-2013)'!CK47</f>
        <v>0.21015699999999993</v>
      </c>
      <c r="F8" s="56">
        <f>'ZNDVI data (MODIS 2000-2013)'!CK60</f>
        <v>1.1845780000000001</v>
      </c>
      <c r="G8" s="56">
        <f>'ZNDVI data (MODIS 2000-2013)'!CK73</f>
        <v>2.0780440000000002</v>
      </c>
      <c r="H8" s="56">
        <f>'ZNDVI data (MODIS 2000-2013)'!CK86</f>
        <v>0.685805</v>
      </c>
      <c r="I8" s="56">
        <f>'ZNDVI data (MODIS 2000-2013)'!CK99</f>
        <v>-4.1161279999999998</v>
      </c>
      <c r="J8" s="56">
        <f>'ZNDVI data (MODIS 2000-2013)'!CK112</f>
        <v>-0.86380600000000007</v>
      </c>
      <c r="K8" s="56">
        <f>'ZNDVI data (MODIS 2000-2013)'!CK125</f>
        <v>5.2848559999999996</v>
      </c>
      <c r="L8" s="56">
        <f>'ZNDVI data (MODIS 2000-2013)'!CK138</f>
        <v>-4.8294129999999997</v>
      </c>
      <c r="M8" s="56">
        <f>'ZNDVI data (MODIS 2000-2013)'!CK151</f>
        <v>-0.93030100000000004</v>
      </c>
      <c r="N8" s="56">
        <f>'ZNDVI data (MODIS 2000-2013)'!CK164</f>
        <v>2.4963959999999998</v>
      </c>
      <c r="O8" s="55">
        <v>7</v>
      </c>
      <c r="P8" s="56">
        <f>'ZNDVI data (MODIS 2000-2013)'!CX8</f>
        <v>-3.5372649999999997</v>
      </c>
      <c r="Q8" s="56">
        <f>'ZNDVI data (MODIS 2000-2013)'!CX18</f>
        <v>1.6511840000000002</v>
      </c>
      <c r="R8" s="56">
        <f>'ZNDVI data (MODIS 2000-2013)'!CX28</f>
        <v>-1.061388</v>
      </c>
      <c r="S8" s="56">
        <f>'ZNDVI data (MODIS 2000-2013)'!CX38</f>
        <v>1.7720860000000001</v>
      </c>
      <c r="T8" s="56">
        <f>'ZNDVI data (MODIS 2000-2013)'!CX48</f>
        <v>-3.783299</v>
      </c>
      <c r="U8" s="56">
        <f>'ZNDVI data (MODIS 2000-2013)'!CX58</f>
        <v>5.5314689999999995</v>
      </c>
      <c r="V8" s="56">
        <f>'ZNDVI data (MODIS 2000-2013)'!CX68</f>
        <v>-1.9012530000000001</v>
      </c>
      <c r="W8" s="56">
        <f>'ZNDVI data (MODIS 2000-2013)'!CX78</f>
        <v>1.4950520000000003</v>
      </c>
      <c r="X8" s="56">
        <f>'ZNDVI data (MODIS 2000-2013)'!CX88</f>
        <v>-2.0081209999999996</v>
      </c>
      <c r="Y8" s="56">
        <f>'ZNDVI data (MODIS 2000-2013)'!CX98</f>
        <v>-3.8279670000000001</v>
      </c>
      <c r="Z8" s="56">
        <f>'ZNDVI data (MODIS 2000-2013)'!CX108</f>
        <v>6.5202869999999997</v>
      </c>
      <c r="AA8" s="56">
        <f>'ZNDVI data (MODIS 2000-2013)'!CX118</f>
        <v>2.6027850000000003</v>
      </c>
    </row>
    <row r="9" spans="1:27" x14ac:dyDescent="0.25">
      <c r="A9" s="55">
        <v>8</v>
      </c>
      <c r="B9" s="56">
        <f>'ZNDVI data (MODIS 2000-2013)'!CK9</f>
        <v>0.38233299999999992</v>
      </c>
      <c r="C9" s="56">
        <f>'ZNDVI data (MODIS 2000-2013)'!CK22</f>
        <v>0.11145900000000003</v>
      </c>
      <c r="D9" s="56">
        <f>'ZNDVI data (MODIS 2000-2013)'!CK35</f>
        <v>5.0547240000000002</v>
      </c>
      <c r="E9" s="56">
        <f>'ZNDVI data (MODIS 2000-2013)'!CK48</f>
        <v>0.29054999999999992</v>
      </c>
      <c r="F9" s="56">
        <f>'ZNDVI data (MODIS 2000-2013)'!CK61</f>
        <v>1.6264970000000001</v>
      </c>
      <c r="G9" s="56">
        <f>'ZNDVI data (MODIS 2000-2013)'!CK74</f>
        <v>1.6709170000000002</v>
      </c>
      <c r="H9" s="56">
        <f>'ZNDVI data (MODIS 2000-2013)'!CK87</f>
        <v>0.69445900000000005</v>
      </c>
      <c r="I9" s="56">
        <f>'ZNDVI data (MODIS 2000-2013)'!CK100</f>
        <v>-4.5226860000000002</v>
      </c>
      <c r="J9" s="56">
        <f>'ZNDVI data (MODIS 2000-2013)'!CK113</f>
        <v>-0.84293400000000007</v>
      </c>
      <c r="K9" s="56">
        <f>'ZNDVI data (MODIS 2000-2013)'!CK126</f>
        <v>5.4023879999999993</v>
      </c>
      <c r="L9" s="56">
        <f>'ZNDVI data (MODIS 2000-2013)'!CK139</f>
        <v>-5.5264030000000002</v>
      </c>
      <c r="M9" s="56">
        <f>'ZNDVI data (MODIS 2000-2013)'!CK152</f>
        <v>-0.71686800000000006</v>
      </c>
      <c r="N9" s="56">
        <f>'ZNDVI data (MODIS 2000-2013)'!CK165</f>
        <v>2.8029229999999998</v>
      </c>
      <c r="O9" s="55">
        <v>8</v>
      </c>
      <c r="P9" s="56">
        <f>'ZNDVI data (MODIS 2000-2013)'!CX9</f>
        <v>-4.1386499999999993</v>
      </c>
      <c r="Q9" s="56">
        <f>'ZNDVI data (MODIS 2000-2013)'!CX19</f>
        <v>3.1504070000000004</v>
      </c>
      <c r="R9" s="56">
        <f>'ZNDVI data (MODIS 2000-2013)'!CX29</f>
        <v>-1.1560000000000015E-2</v>
      </c>
      <c r="S9" s="56">
        <f>'ZNDVI data (MODIS 2000-2013)'!CX39</f>
        <v>1.566632</v>
      </c>
      <c r="T9" s="56">
        <f>'ZNDVI data (MODIS 2000-2013)'!CX49</f>
        <v>-4.6153849999999998</v>
      </c>
      <c r="U9" s="56">
        <f>'ZNDVI data (MODIS 2000-2013)'!CX59</f>
        <v>6.114846</v>
      </c>
      <c r="V9" s="56">
        <f>'ZNDVI data (MODIS 2000-2013)'!CX69</f>
        <v>-2.6230280000000001</v>
      </c>
      <c r="W9" s="56">
        <f>'ZNDVI data (MODIS 2000-2013)'!CX79</f>
        <v>1.1301490000000003</v>
      </c>
      <c r="X9" s="56">
        <f>'ZNDVI data (MODIS 2000-2013)'!CX89</f>
        <v>-2.1059109999999994</v>
      </c>
      <c r="Y9" s="56">
        <f>'ZNDVI data (MODIS 2000-2013)'!CX99</f>
        <v>-4.6780980000000003</v>
      </c>
      <c r="Z9" s="56">
        <f>'ZNDVI data (MODIS 2000-2013)'!CX109</f>
        <v>7.5114489999999998</v>
      </c>
      <c r="AA9" s="56">
        <f>'ZNDVI data (MODIS 2000-2013)'!CX119</f>
        <v>2.7243710000000005</v>
      </c>
    </row>
    <row r="10" spans="1:27" x14ac:dyDescent="0.25">
      <c r="A10" s="55">
        <v>9</v>
      </c>
      <c r="B10" s="56">
        <f>'ZNDVI data (MODIS 2000-2013)'!CK10</f>
        <v>0.31831599999999993</v>
      </c>
      <c r="C10" s="56">
        <f>'ZNDVI data (MODIS 2000-2013)'!CK23</f>
        <v>0.13542300000000002</v>
      </c>
      <c r="D10" s="56">
        <f>'ZNDVI data (MODIS 2000-2013)'!CK36</f>
        <v>6.5026000000000002</v>
      </c>
      <c r="E10" s="56">
        <f>'ZNDVI data (MODIS 2000-2013)'!CK49</f>
        <v>0.12821399999999991</v>
      </c>
      <c r="F10" s="56">
        <f>'ZNDVI data (MODIS 2000-2013)'!CK62</f>
        <v>2.159224</v>
      </c>
      <c r="G10" s="56">
        <f>'ZNDVI data (MODIS 2000-2013)'!CK75</f>
        <v>1.1465550000000002</v>
      </c>
      <c r="H10" s="56">
        <f>'ZNDVI data (MODIS 2000-2013)'!CK88</f>
        <v>0.97706000000000004</v>
      </c>
      <c r="I10" s="56">
        <f>'ZNDVI data (MODIS 2000-2013)'!CK101</f>
        <v>-5.2980850000000004</v>
      </c>
      <c r="J10" s="56">
        <f>'ZNDVI data (MODIS 2000-2013)'!CK114</f>
        <v>-1.1869540000000001</v>
      </c>
      <c r="K10" s="56">
        <f>'ZNDVI data (MODIS 2000-2013)'!CK127</f>
        <v>5.6581529999999995</v>
      </c>
      <c r="L10" s="56">
        <f>'ZNDVI data (MODIS 2000-2013)'!CK140</f>
        <v>-6.1554960000000003</v>
      </c>
      <c r="M10" s="56">
        <f>'ZNDVI data (MODIS 2000-2013)'!CK153</f>
        <v>-0.55324800000000007</v>
      </c>
      <c r="N10" s="56">
        <f>'ZNDVI data (MODIS 2000-2013)'!CK166</f>
        <v>3.2154239999999996</v>
      </c>
      <c r="O10" s="55">
        <v>9</v>
      </c>
      <c r="P10" s="56">
        <f>'ZNDVI data (MODIS 2000-2013)'!CX10</f>
        <v>-4.9057619999999993</v>
      </c>
      <c r="Q10" s="56">
        <f>'ZNDVI data (MODIS 2000-2013)'!CX20</f>
        <v>4.6362870000000003</v>
      </c>
      <c r="R10" s="56">
        <f>'ZNDVI data (MODIS 2000-2013)'!CX30</f>
        <v>1.0965480000000001</v>
      </c>
      <c r="S10" s="56">
        <f>'ZNDVI data (MODIS 2000-2013)'!CX40</f>
        <v>1.8305850000000001</v>
      </c>
      <c r="T10" s="56">
        <f>'ZNDVI data (MODIS 2000-2013)'!CX50</f>
        <v>-5.3324660000000002</v>
      </c>
      <c r="U10" s="56">
        <f>'ZNDVI data (MODIS 2000-2013)'!CX60</f>
        <v>6.603256</v>
      </c>
      <c r="V10" s="56">
        <f>'ZNDVI data (MODIS 2000-2013)'!CX70</f>
        <v>-3.4868969999999999</v>
      </c>
      <c r="W10" s="56">
        <f>'ZNDVI data (MODIS 2000-2013)'!CX80</f>
        <v>1.0379830000000003</v>
      </c>
      <c r="X10" s="56">
        <f>'ZNDVI data (MODIS 2000-2013)'!CX90</f>
        <v>-2.4416849999999997</v>
      </c>
      <c r="Y10" s="56">
        <f>'ZNDVI data (MODIS 2000-2013)'!CX100</f>
        <v>-5.4236880000000003</v>
      </c>
      <c r="Z10" s="56">
        <f>'ZNDVI data (MODIS 2000-2013)'!CX110</f>
        <v>8.1418540000000004</v>
      </c>
      <c r="AA10" s="56">
        <f>'ZNDVI data (MODIS 2000-2013)'!CX120</f>
        <v>2.5568230000000005</v>
      </c>
    </row>
    <row r="11" spans="1:27" x14ac:dyDescent="0.25">
      <c r="A11" s="55">
        <v>10</v>
      </c>
      <c r="B11" s="56">
        <f>'ZNDVI data (MODIS 2000-2013)'!CK11</f>
        <v>0.38705699999999993</v>
      </c>
      <c r="C11" s="56">
        <f>'ZNDVI data (MODIS 2000-2013)'!CK24</f>
        <v>-0.26932499999999998</v>
      </c>
      <c r="D11" s="56">
        <f>'ZNDVI data (MODIS 2000-2013)'!CK37</f>
        <v>7.6338740000000005</v>
      </c>
      <c r="E11" s="56">
        <f>'ZNDVI data (MODIS 2000-2013)'!CK50</f>
        <v>1.9515999999999908E-2</v>
      </c>
      <c r="F11" s="56">
        <f>'ZNDVI data (MODIS 2000-2013)'!CK63</f>
        <v>2.0783840000000002</v>
      </c>
      <c r="G11" s="56">
        <f>'ZNDVI data (MODIS 2000-2013)'!CK76</f>
        <v>0.9461130000000002</v>
      </c>
      <c r="H11" s="56">
        <f>'ZNDVI data (MODIS 2000-2013)'!CK89</f>
        <v>1.4663630000000001</v>
      </c>
      <c r="I11" s="56">
        <f>'ZNDVI data (MODIS 2000-2013)'!CK102</f>
        <v>-6.0536350000000008</v>
      </c>
      <c r="J11" s="56">
        <f>'ZNDVI data (MODIS 2000-2013)'!CK115</f>
        <v>-1.6498270000000002</v>
      </c>
      <c r="K11" s="56">
        <f>'ZNDVI data (MODIS 2000-2013)'!CK128</f>
        <v>5.9925999999999995</v>
      </c>
      <c r="L11" s="56">
        <f>'ZNDVI data (MODIS 2000-2013)'!CK141</f>
        <v>-6.8254040000000007</v>
      </c>
      <c r="M11" s="56">
        <f>'ZNDVI data (MODIS 2000-2013)'!CK154</f>
        <v>3.8334999999999897E-2</v>
      </c>
      <c r="N11" s="56">
        <f>'ZNDVI data (MODIS 2000-2013)'!CK167</f>
        <v>3.5858979999999998</v>
      </c>
      <c r="O11" s="55">
        <v>10</v>
      </c>
      <c r="P11" s="56">
        <f>'ZNDVI data (MODIS 2000-2013)'!CX11</f>
        <v>-5.6850199999999997</v>
      </c>
      <c r="Q11" s="56">
        <f>'ZNDVI data (MODIS 2000-2013)'!CX21</f>
        <v>5.4943470000000003</v>
      </c>
      <c r="R11" s="56">
        <f>'ZNDVI data (MODIS 2000-2013)'!CX31</f>
        <v>2.2089530000000002</v>
      </c>
      <c r="S11" s="56">
        <f>'ZNDVI data (MODIS 2000-2013)'!CX41</f>
        <v>2.1391200000000001</v>
      </c>
      <c r="T11" s="56">
        <f>'ZNDVI data (MODIS 2000-2013)'!CX51</f>
        <v>-5.264138</v>
      </c>
      <c r="U11" s="56">
        <f>'ZNDVI data (MODIS 2000-2013)'!CX61</f>
        <v>6.8517460000000003</v>
      </c>
      <c r="V11" s="56">
        <f>'ZNDVI data (MODIS 2000-2013)'!CX71</f>
        <v>-4.4972449999999995</v>
      </c>
      <c r="W11" s="56">
        <f>'ZNDVI data (MODIS 2000-2013)'!CX81</f>
        <v>0.6874600000000004</v>
      </c>
      <c r="X11" s="56">
        <f>'ZNDVI data (MODIS 2000-2013)'!CX91</f>
        <v>-2.5816199999999996</v>
      </c>
      <c r="Y11" s="56">
        <f>'ZNDVI data (MODIS 2000-2013)'!CX101</f>
        <v>-5.5166900000000005</v>
      </c>
      <c r="Z11" s="56">
        <f>'ZNDVI data (MODIS 2000-2013)'!CX111</f>
        <v>8.3374500000000005</v>
      </c>
      <c r="AA11" s="56">
        <f>'ZNDVI data (MODIS 2000-2013)'!CX121</f>
        <v>2.3814080000000004</v>
      </c>
    </row>
    <row r="12" spans="1:27" x14ac:dyDescent="0.25">
      <c r="A12" s="55">
        <v>11</v>
      </c>
      <c r="B12" s="56">
        <f>'ZNDVI data (MODIS 2000-2013)'!CK12</f>
        <v>0.2853659999999999</v>
      </c>
      <c r="C12" s="56">
        <f>'ZNDVI data (MODIS 2000-2013)'!CK25</f>
        <v>-0.77072499999999988</v>
      </c>
      <c r="D12" s="56">
        <f>'ZNDVI data (MODIS 2000-2013)'!CK38</f>
        <v>8.8474050000000002</v>
      </c>
      <c r="E12" s="56">
        <f>'ZNDVI data (MODIS 2000-2013)'!CK51</f>
        <v>-0.30980200000000008</v>
      </c>
      <c r="F12" s="56">
        <f>'ZNDVI data (MODIS 2000-2013)'!CK64</f>
        <v>2.1415660000000001</v>
      </c>
      <c r="G12" s="56">
        <f>'ZNDVI data (MODIS 2000-2013)'!CK77</f>
        <v>1.2636460000000003</v>
      </c>
      <c r="H12" s="56">
        <f>'ZNDVI data (MODIS 2000-2013)'!CK90</f>
        <v>2.3593410000000001</v>
      </c>
      <c r="I12" s="56">
        <f>'ZNDVI data (MODIS 2000-2013)'!CK103</f>
        <v>-6.8582760000000009</v>
      </c>
      <c r="J12" s="56">
        <f>'ZNDVI data (MODIS 2000-2013)'!CK116</f>
        <v>-2.2295160000000003</v>
      </c>
      <c r="K12" s="56">
        <f>'ZNDVI data (MODIS 2000-2013)'!CK129</f>
        <v>6.1108059999999993</v>
      </c>
      <c r="L12" s="56">
        <f>'ZNDVI data (MODIS 2000-2013)'!CK142</f>
        <v>-7.2623630000000006</v>
      </c>
      <c r="M12" s="56">
        <f>'ZNDVI data (MODIS 2000-2013)'!CK155</f>
        <v>0.52471799999999991</v>
      </c>
      <c r="N12" s="56">
        <f>'ZNDVI data (MODIS 2000-2013)'!CK168</f>
        <v>3.9051099999999996</v>
      </c>
    </row>
    <row r="13" spans="1:27" x14ac:dyDescent="0.25">
      <c r="A13" s="55">
        <v>12</v>
      </c>
      <c r="B13" s="56">
        <f>'ZNDVI data (MODIS 2000-2013)'!CK13</f>
        <v>-1.1791000000000107E-2</v>
      </c>
      <c r="C13" s="56">
        <f>'ZNDVI data (MODIS 2000-2013)'!CK26</f>
        <v>-0.97219599999999984</v>
      </c>
      <c r="D13" s="56">
        <f>'ZNDVI data (MODIS 2000-2013)'!CK39</f>
        <v>10.240379000000001</v>
      </c>
      <c r="E13" s="56">
        <f>'ZNDVI data (MODIS 2000-2013)'!CK52</f>
        <v>-0.40284600000000009</v>
      </c>
      <c r="F13" s="56">
        <f>'ZNDVI data (MODIS 2000-2013)'!CK65</f>
        <v>1.9138540000000002</v>
      </c>
      <c r="G13" s="56">
        <f>'ZNDVI data (MODIS 2000-2013)'!CK78</f>
        <v>1.4649520000000003</v>
      </c>
      <c r="H13" s="56">
        <f>'ZNDVI data (MODIS 2000-2013)'!CK91</f>
        <v>2.98272</v>
      </c>
      <c r="I13" s="56">
        <f>'ZNDVI data (MODIS 2000-2013)'!CK104</f>
        <v>-7.2978780000000008</v>
      </c>
      <c r="J13" s="56">
        <f>'ZNDVI data (MODIS 2000-2013)'!CK117</f>
        <v>-3.0139360000000002</v>
      </c>
      <c r="K13" s="56">
        <f>'ZNDVI data (MODIS 2000-2013)'!CK130</f>
        <v>6.4843589999999995</v>
      </c>
      <c r="L13" s="56">
        <f>'ZNDVI data (MODIS 2000-2013)'!CK143</f>
        <v>-7.6755900000000006</v>
      </c>
      <c r="M13" s="56">
        <f>'ZNDVI data (MODIS 2000-2013)'!CK156</f>
        <v>0.72365399999999991</v>
      </c>
      <c r="N13" s="56">
        <f>'ZNDVI data (MODIS 2000-2013)'!CK169</f>
        <v>4.1977589999999996</v>
      </c>
    </row>
    <row r="14" spans="1:27" x14ac:dyDescent="0.25">
      <c r="A14" s="55">
        <v>13</v>
      </c>
      <c r="B14" s="56">
        <f>'ZNDVI data (MODIS 2000-2013)'!CK14</f>
        <v>-0.31377200000000011</v>
      </c>
      <c r="C14" s="56">
        <f>'ZNDVI data (MODIS 2000-2013)'!CK27</f>
        <v>-0.98049199999999981</v>
      </c>
      <c r="D14" s="56">
        <f>'ZNDVI data (MODIS 2000-2013)'!CK40</f>
        <v>11.228447000000001</v>
      </c>
      <c r="E14" s="56">
        <f>'ZNDVI data (MODIS 2000-2013)'!CK53</f>
        <v>-0.69265900000000014</v>
      </c>
      <c r="F14" s="56">
        <f>'ZNDVI data (MODIS 2000-2013)'!CK66</f>
        <v>1.6156510000000002</v>
      </c>
      <c r="G14" s="56">
        <f>'ZNDVI data (MODIS 2000-2013)'!CK79</f>
        <v>1.4145690000000002</v>
      </c>
      <c r="H14" s="56">
        <f>'ZNDVI data (MODIS 2000-2013)'!CK92</f>
        <v>3.751236</v>
      </c>
      <c r="I14" s="56">
        <f>'ZNDVI data (MODIS 2000-2013)'!CK105</f>
        <v>-7.7015440000000011</v>
      </c>
      <c r="J14" s="56">
        <f>'ZNDVI data (MODIS 2000-2013)'!CK118</f>
        <v>-3.587704</v>
      </c>
      <c r="K14" s="56">
        <f>'ZNDVI data (MODIS 2000-2013)'!CK131</f>
        <v>6.7461369999999992</v>
      </c>
      <c r="L14" s="56">
        <f>'ZNDVI data (MODIS 2000-2013)'!CK144</f>
        <v>-7.7344260000000009</v>
      </c>
      <c r="M14" s="56">
        <f>'ZNDVI data (MODIS 2000-2013)'!CK157</f>
        <v>0.79872699999999996</v>
      </c>
      <c r="N14" s="56">
        <f>'ZNDVI data (MODIS 2000-2013)'!CK170</f>
        <v>4.7755559999999999</v>
      </c>
    </row>
    <row r="15" spans="1:27" x14ac:dyDescent="0.25">
      <c r="A15" s="55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A15" sqref="A15"/>
    </sheetView>
  </sheetViews>
  <sheetFormatPr defaultRowHeight="15" x14ac:dyDescent="0.25"/>
  <cols>
    <col min="1" max="1" width="9.140625" style="24"/>
    <col min="2" max="16384" width="9.140625" style="56"/>
  </cols>
  <sheetData>
    <row r="1" spans="1:27" x14ac:dyDescent="0.25">
      <c r="A1" s="55" t="s">
        <v>220</v>
      </c>
      <c r="B1" s="56">
        <v>2001</v>
      </c>
      <c r="C1" s="56">
        <v>2002</v>
      </c>
      <c r="D1" s="56">
        <v>2003</v>
      </c>
      <c r="E1" s="56">
        <v>2004</v>
      </c>
      <c r="F1" s="56">
        <v>2005</v>
      </c>
      <c r="G1" s="56">
        <v>2006</v>
      </c>
      <c r="H1" s="56">
        <v>2007</v>
      </c>
      <c r="I1" s="56">
        <v>2008</v>
      </c>
      <c r="J1" s="56">
        <v>2009</v>
      </c>
      <c r="K1" s="56">
        <v>2010</v>
      </c>
      <c r="L1" s="56">
        <v>2011</v>
      </c>
      <c r="M1" s="56">
        <v>2012</v>
      </c>
      <c r="N1" s="56">
        <v>2013</v>
      </c>
      <c r="O1" s="56" t="s">
        <v>221</v>
      </c>
      <c r="P1" s="56">
        <v>2001</v>
      </c>
      <c r="Q1" s="56">
        <v>2002</v>
      </c>
      <c r="R1" s="56">
        <v>2003</v>
      </c>
      <c r="S1" s="56">
        <v>2004</v>
      </c>
      <c r="T1" s="56">
        <v>2005</v>
      </c>
      <c r="U1" s="56">
        <v>2006</v>
      </c>
      <c r="V1" s="56">
        <v>2007</v>
      </c>
      <c r="W1" s="56">
        <v>2008</v>
      </c>
      <c r="X1" s="56">
        <v>2009</v>
      </c>
      <c r="Y1" s="56">
        <v>2010</v>
      </c>
      <c r="Z1" s="56">
        <v>2011</v>
      </c>
      <c r="AA1" s="56">
        <v>2012</v>
      </c>
    </row>
    <row r="2" spans="1:27" x14ac:dyDescent="0.25">
      <c r="A2" s="55">
        <v>1</v>
      </c>
      <c r="B2" s="56">
        <f>'ZNDVI data (MODIS 2000-2013)'!CL2</f>
        <v>-0.12628800000000001</v>
      </c>
      <c r="C2" s="56">
        <f>'ZNDVI data (MODIS 2000-2013)'!CL15</f>
        <v>-0.52667200000000003</v>
      </c>
      <c r="D2" s="56">
        <f>'ZNDVI data (MODIS 2000-2013)'!CL28</f>
        <v>-4.6468000000000002E-2</v>
      </c>
      <c r="E2" s="56">
        <f>'ZNDVI data (MODIS 2000-2013)'!CL41</f>
        <v>-0.153091</v>
      </c>
      <c r="F2" s="56">
        <f>'ZNDVI data (MODIS 2000-2013)'!CL54</f>
        <v>0.842136</v>
      </c>
      <c r="G2" s="56">
        <f>'ZNDVI data (MODIS 2000-2013)'!CL67</f>
        <v>0.94880699999999996</v>
      </c>
      <c r="H2" s="56">
        <f>'ZNDVI data (MODIS 2000-2013)'!CL80</f>
        <v>-8.9535000000000003E-2</v>
      </c>
      <c r="I2" s="56">
        <f>'ZNDVI data (MODIS 2000-2013)'!CL93</f>
        <v>-0.99943300000000002</v>
      </c>
      <c r="J2" s="56">
        <f>'ZNDVI data (MODIS 2000-2013)'!CL106</f>
        <v>-0.33283200000000002</v>
      </c>
      <c r="K2" s="56">
        <f>'ZNDVI data (MODIS 2000-2013)'!CL119</f>
        <v>2.3913829999999998</v>
      </c>
      <c r="L2" s="56">
        <f>'ZNDVI data (MODIS 2000-2013)'!CL132</f>
        <v>-0.41341499999999998</v>
      </c>
      <c r="M2" s="56">
        <f>'ZNDVI data (MODIS 2000-2013)'!CL145</f>
        <v>-0.48708299999999999</v>
      </c>
      <c r="N2" s="56">
        <f>'ZNDVI data (MODIS 2000-2013)'!CL158</f>
        <v>-0.359711</v>
      </c>
      <c r="O2" s="55">
        <v>1</v>
      </c>
      <c r="P2" s="56">
        <f>'ZNDVI data (MODIS 2000-2013)'!CY2</f>
        <v>-0.64555799999999997</v>
      </c>
      <c r="Q2" s="56">
        <f>'ZNDVI data (MODIS 2000-2013)'!CY12</f>
        <v>-2.1418E-2</v>
      </c>
      <c r="R2" s="56">
        <f>'ZNDVI data (MODIS 2000-2013)'!CY22</f>
        <v>-0.24473900000000001</v>
      </c>
      <c r="S2" s="56">
        <f>'ZNDVI data (MODIS 2000-2013)'!CY32</f>
        <v>-0.63357300000000005</v>
      </c>
      <c r="T2" s="56">
        <f>'ZNDVI data (MODIS 2000-2013)'!CY42</f>
        <v>-0.249919</v>
      </c>
      <c r="U2" s="56">
        <f>'ZNDVI data (MODIS 2000-2013)'!CY52</f>
        <v>-2.7611E-2</v>
      </c>
      <c r="V2" s="56">
        <f>'ZNDVI data (MODIS 2000-2013)'!CY62</f>
        <v>1.0512239999999999</v>
      </c>
      <c r="W2" s="56">
        <f>'ZNDVI data (MODIS 2000-2013)'!CY72</f>
        <v>-0.14718899999999999</v>
      </c>
      <c r="X2" s="56">
        <f>'ZNDVI data (MODIS 2000-2013)'!CY82</f>
        <v>-0.41338200000000003</v>
      </c>
      <c r="Y2" s="56">
        <f>'ZNDVI data (MODIS 2000-2013)'!CY92</f>
        <v>0.42301100000000003</v>
      </c>
      <c r="Z2" s="56">
        <f>'ZNDVI data (MODIS 2000-2013)'!CY102</f>
        <v>0.28089399999999998</v>
      </c>
      <c r="AA2" s="56">
        <f>'ZNDVI data (MODIS 2000-2013)'!CY112</f>
        <v>0.636513</v>
      </c>
    </row>
    <row r="3" spans="1:27" x14ac:dyDescent="0.25">
      <c r="A3" s="55">
        <v>2</v>
      </c>
      <c r="B3" s="56">
        <f>'ZNDVI data (MODIS 2000-2013)'!CL3</f>
        <v>-0.177315</v>
      </c>
      <c r="C3" s="56">
        <f>'ZNDVI data (MODIS 2000-2013)'!CL16</f>
        <v>0.13493499999999992</v>
      </c>
      <c r="D3" s="56">
        <f>'ZNDVI data (MODIS 2000-2013)'!CL29</f>
        <v>-0.25912000000000002</v>
      </c>
      <c r="E3" s="56">
        <f>'ZNDVI data (MODIS 2000-2013)'!CL42</f>
        <v>-0.54310899999999995</v>
      </c>
      <c r="F3" s="56">
        <f>'ZNDVI data (MODIS 2000-2013)'!CL55</f>
        <v>1.1272329999999999</v>
      </c>
      <c r="G3" s="56">
        <f>'ZNDVI data (MODIS 2000-2013)'!CL68</f>
        <v>1.4852179999999999</v>
      </c>
      <c r="H3" s="56">
        <f>'ZNDVI data (MODIS 2000-2013)'!CL81</f>
        <v>-0.36430399999999996</v>
      </c>
      <c r="I3" s="56">
        <f>'ZNDVI data (MODIS 2000-2013)'!CL94</f>
        <v>-1.5180440000000002</v>
      </c>
      <c r="J3" s="56">
        <f>'ZNDVI data (MODIS 2000-2013)'!CL107</f>
        <v>-1.0854820000000001</v>
      </c>
      <c r="K3" s="56">
        <f>'ZNDVI data (MODIS 2000-2013)'!CL120</f>
        <v>4.3898950000000001</v>
      </c>
      <c r="L3" s="56">
        <f>'ZNDVI data (MODIS 2000-2013)'!CL133</f>
        <v>-1.3890310000000001</v>
      </c>
      <c r="M3" s="56">
        <f>'ZNDVI data (MODIS 2000-2013)'!CL146</f>
        <v>-1.0985400000000001</v>
      </c>
      <c r="N3" s="56">
        <f>'ZNDVI data (MODIS 2000-2013)'!CL159</f>
        <v>0.27115900000000004</v>
      </c>
      <c r="O3" s="55">
        <v>2</v>
      </c>
      <c r="P3" s="56">
        <f>'ZNDVI data (MODIS 2000-2013)'!CY3</f>
        <v>-1.1820499999999998</v>
      </c>
      <c r="Q3" s="56">
        <f>'ZNDVI data (MODIS 2000-2013)'!CY13</f>
        <v>0.33210699999999999</v>
      </c>
      <c r="R3" s="56">
        <f>'ZNDVI data (MODIS 2000-2013)'!CY23</f>
        <v>-1.0949979999999999</v>
      </c>
      <c r="S3" s="56">
        <f>'ZNDVI data (MODIS 2000-2013)'!CY33</f>
        <v>-1.0171320000000001</v>
      </c>
      <c r="T3" s="56">
        <f>'ZNDVI data (MODIS 2000-2013)'!CY43</f>
        <v>-0.35264699999999999</v>
      </c>
      <c r="U3" s="56">
        <f>'ZNDVI data (MODIS 2000-2013)'!CY53</f>
        <v>-0.57629600000000003</v>
      </c>
      <c r="V3" s="56">
        <f>'ZNDVI data (MODIS 2000-2013)'!CY63</f>
        <v>1.247593</v>
      </c>
      <c r="W3" s="56">
        <f>'ZNDVI data (MODIS 2000-2013)'!CY73</f>
        <v>0.86026599999999998</v>
      </c>
      <c r="X3" s="56">
        <f>'ZNDVI data (MODIS 2000-2013)'!CY83</f>
        <v>-0.52627500000000005</v>
      </c>
      <c r="Y3" s="56">
        <f>'ZNDVI data (MODIS 2000-2013)'!CY93</f>
        <v>-0.169929</v>
      </c>
      <c r="Z3" s="56">
        <f>'ZNDVI data (MODIS 2000-2013)'!CY103</f>
        <v>0.53672199999999992</v>
      </c>
      <c r="AA3" s="56">
        <f>'ZNDVI data (MODIS 2000-2013)'!CY113</f>
        <v>0.56693799999999994</v>
      </c>
    </row>
    <row r="4" spans="1:27" x14ac:dyDescent="0.25">
      <c r="A4" s="55">
        <v>3</v>
      </c>
      <c r="B4" s="56">
        <f>'ZNDVI data (MODIS 2000-2013)'!CL4</f>
        <v>0.60492199999999996</v>
      </c>
      <c r="C4" s="56">
        <f>'ZNDVI data (MODIS 2000-2013)'!CL17</f>
        <v>-0.24099300000000007</v>
      </c>
      <c r="D4" s="56">
        <f>'ZNDVI data (MODIS 2000-2013)'!CL30</f>
        <v>-0.668709</v>
      </c>
      <c r="E4" s="56">
        <f>'ZNDVI data (MODIS 2000-2013)'!CL43</f>
        <v>0.12807500000000005</v>
      </c>
      <c r="F4" s="56">
        <f>'ZNDVI data (MODIS 2000-2013)'!CL56</f>
        <v>3.1486999999999821E-2</v>
      </c>
      <c r="G4" s="56">
        <f>'ZNDVI data (MODIS 2000-2013)'!CL69</f>
        <v>2.21719</v>
      </c>
      <c r="H4" s="56">
        <f>'ZNDVI data (MODIS 2000-2013)'!CL82</f>
        <v>-1.2454670000000001</v>
      </c>
      <c r="I4" s="56">
        <f>'ZNDVI data (MODIS 2000-2013)'!CL95</f>
        <v>-1.8452640000000002</v>
      </c>
      <c r="J4" s="56">
        <f>'ZNDVI data (MODIS 2000-2013)'!CL108</f>
        <v>-0.9397930000000001</v>
      </c>
      <c r="K4" s="56">
        <f>'ZNDVI data (MODIS 2000-2013)'!CL121</f>
        <v>5.2041550000000001</v>
      </c>
      <c r="L4" s="56">
        <f>'ZNDVI data (MODIS 2000-2013)'!CL134</f>
        <v>-2.7619750000000001</v>
      </c>
      <c r="M4" s="56">
        <f>'ZNDVI data (MODIS 2000-2013)'!CL147</f>
        <v>-1.7438770000000001</v>
      </c>
      <c r="N4" s="56">
        <f>'ZNDVI data (MODIS 2000-2013)'!CL160</f>
        <v>1.4100239999999999</v>
      </c>
      <c r="O4" s="55">
        <v>3</v>
      </c>
      <c r="P4" s="56">
        <f>'ZNDVI data (MODIS 2000-2013)'!CY4</f>
        <v>-1.1237069999999998</v>
      </c>
      <c r="Q4" s="56">
        <f>'ZNDVI data (MODIS 2000-2013)'!CY14</f>
        <v>0.90616499999999989</v>
      </c>
      <c r="R4" s="56">
        <f>'ZNDVI data (MODIS 2000-2013)'!CY24</f>
        <v>-2.4293</v>
      </c>
      <c r="S4" s="56">
        <f>'ZNDVI data (MODIS 2000-2013)'!CY34</f>
        <v>-2.0750489999999999</v>
      </c>
      <c r="T4" s="56">
        <f>'ZNDVI data (MODIS 2000-2013)'!CY44</f>
        <v>0.30271399999999998</v>
      </c>
      <c r="U4" s="56">
        <f>'ZNDVI data (MODIS 2000-2013)'!CY54</f>
        <v>3.7161999999999917E-2</v>
      </c>
      <c r="V4" s="56">
        <f>'ZNDVI data (MODIS 2000-2013)'!CY64</f>
        <v>1.0216719999999999</v>
      </c>
      <c r="W4" s="56">
        <f>'ZNDVI data (MODIS 2000-2013)'!CY74</f>
        <v>1.476526</v>
      </c>
      <c r="X4" s="56">
        <f>'ZNDVI data (MODIS 2000-2013)'!CY84</f>
        <v>-0.53001600000000004</v>
      </c>
      <c r="Y4" s="56">
        <f>'ZNDVI data (MODIS 2000-2013)'!CY94</f>
        <v>-1.090214</v>
      </c>
      <c r="Z4" s="56">
        <f>'ZNDVI data (MODIS 2000-2013)'!CY104</f>
        <v>1.1949269999999999</v>
      </c>
      <c r="AA4" s="56">
        <f>'ZNDVI data (MODIS 2000-2013)'!CY114</f>
        <v>1.2635139999999998</v>
      </c>
    </row>
    <row r="5" spans="1:27" x14ac:dyDescent="0.25">
      <c r="A5" s="55">
        <v>4</v>
      </c>
      <c r="B5" s="56">
        <f>'ZNDVI data (MODIS 2000-2013)'!CL5</f>
        <v>1.0222020000000001</v>
      </c>
      <c r="C5" s="56">
        <f>'ZNDVI data (MODIS 2000-2013)'!CL18</f>
        <v>-0.56367700000000009</v>
      </c>
      <c r="D5" s="56">
        <f>'ZNDVI data (MODIS 2000-2013)'!CL31</f>
        <v>-0.32700499999999999</v>
      </c>
      <c r="E5" s="56">
        <f>'ZNDVI data (MODIS 2000-2013)'!CL44</f>
        <v>0.21212200000000003</v>
      </c>
      <c r="F5" s="56">
        <f>'ZNDVI data (MODIS 2000-2013)'!CL57</f>
        <v>0.50928499999999977</v>
      </c>
      <c r="G5" s="56">
        <f>'ZNDVI data (MODIS 2000-2013)'!CL70</f>
        <v>2.5557639999999999</v>
      </c>
      <c r="H5" s="56">
        <f>'ZNDVI data (MODIS 2000-2013)'!CL83</f>
        <v>-1.4654700000000001</v>
      </c>
      <c r="I5" s="56">
        <f>'ZNDVI data (MODIS 2000-2013)'!CL96</f>
        <v>-1.4369310000000002</v>
      </c>
      <c r="J5" s="56">
        <f>'ZNDVI data (MODIS 2000-2013)'!CL109</f>
        <v>-1.0378210000000001</v>
      </c>
      <c r="K5" s="56">
        <f>'ZNDVI data (MODIS 2000-2013)'!CL122</f>
        <v>5.4913090000000002</v>
      </c>
      <c r="L5" s="56">
        <f>'ZNDVI data (MODIS 2000-2013)'!CL135</f>
        <v>-3.8545850000000002</v>
      </c>
      <c r="M5" s="56">
        <f>'ZNDVI data (MODIS 2000-2013)'!CL148</f>
        <v>-1.6266410000000002</v>
      </c>
      <c r="N5" s="56">
        <f>'ZNDVI data (MODIS 2000-2013)'!CL161</f>
        <v>0.86791399999999996</v>
      </c>
      <c r="O5" s="55">
        <v>4</v>
      </c>
      <c r="P5" s="56">
        <f>'ZNDVI data (MODIS 2000-2013)'!CY5</f>
        <v>-1.5619919999999998</v>
      </c>
      <c r="Q5" s="56">
        <f>'ZNDVI data (MODIS 2000-2013)'!CY15</f>
        <v>0.82364399999999993</v>
      </c>
      <c r="R5" s="56">
        <f>'ZNDVI data (MODIS 2000-2013)'!CY25</f>
        <v>-3.676609</v>
      </c>
      <c r="S5" s="56">
        <f>'ZNDVI data (MODIS 2000-2013)'!CY35</f>
        <v>-1.1525209999999999</v>
      </c>
      <c r="T5" s="56">
        <f>'ZNDVI data (MODIS 2000-2013)'!CY45</f>
        <v>0.75002900000000006</v>
      </c>
      <c r="U5" s="56">
        <f>'ZNDVI data (MODIS 2000-2013)'!CY55</f>
        <v>0.63206799999999996</v>
      </c>
      <c r="V5" s="56">
        <f>'ZNDVI data (MODIS 2000-2013)'!CY65</f>
        <v>0.46851199999999993</v>
      </c>
      <c r="W5" s="56">
        <f>'ZNDVI data (MODIS 2000-2013)'!CY75</f>
        <v>1.7378040000000001</v>
      </c>
      <c r="X5" s="56">
        <f>'ZNDVI data (MODIS 2000-2013)'!CY85</f>
        <v>-0.37633900000000003</v>
      </c>
      <c r="Y5" s="56">
        <f>'ZNDVI data (MODIS 2000-2013)'!CY95</f>
        <v>-2.532829</v>
      </c>
      <c r="Z5" s="56">
        <f>'ZNDVI data (MODIS 2000-2013)'!CY105</f>
        <v>1.2689539999999999</v>
      </c>
      <c r="AA5" s="56">
        <f>'ZNDVI data (MODIS 2000-2013)'!CY115</f>
        <v>1.7959669999999996</v>
      </c>
    </row>
    <row r="6" spans="1:27" x14ac:dyDescent="0.25">
      <c r="A6" s="55">
        <v>5</v>
      </c>
      <c r="B6" s="56">
        <f>'ZNDVI data (MODIS 2000-2013)'!CL6</f>
        <v>1.2016900000000001</v>
      </c>
      <c r="C6" s="56">
        <f>'ZNDVI data (MODIS 2000-2013)'!CL19</f>
        <v>-0.89102000000000015</v>
      </c>
      <c r="D6" s="56">
        <f>'ZNDVI data (MODIS 2000-2013)'!CL32</f>
        <v>0.19289800000000001</v>
      </c>
      <c r="E6" s="56">
        <f>'ZNDVI data (MODIS 2000-2013)'!CL45</f>
        <v>0.72756600000000005</v>
      </c>
      <c r="F6" s="56">
        <f>'ZNDVI data (MODIS 2000-2013)'!CL58</f>
        <v>0.13758499999999979</v>
      </c>
      <c r="G6" s="56">
        <f>'ZNDVI data (MODIS 2000-2013)'!CL71</f>
        <v>2.7848889999999997</v>
      </c>
      <c r="H6" s="56">
        <f>'ZNDVI data (MODIS 2000-2013)'!CL84</f>
        <v>-1.5187570000000001</v>
      </c>
      <c r="I6" s="56">
        <f>'ZNDVI data (MODIS 2000-2013)'!CL97</f>
        <v>-1.3045660000000001</v>
      </c>
      <c r="J6" s="56">
        <f>'ZNDVI data (MODIS 2000-2013)'!CL110</f>
        <v>-0.98836100000000016</v>
      </c>
      <c r="K6" s="56">
        <f>'ZNDVI data (MODIS 2000-2013)'!CL123</f>
        <v>5.5122680000000006</v>
      </c>
      <c r="L6" s="56">
        <f>'ZNDVI data (MODIS 2000-2013)'!CL136</f>
        <v>-4.5021380000000004</v>
      </c>
      <c r="M6" s="56">
        <f>'ZNDVI data (MODIS 2000-2013)'!CL149</f>
        <v>-0.99041800000000024</v>
      </c>
      <c r="N6" s="56">
        <f>'ZNDVI data (MODIS 2000-2013)'!CL162</f>
        <v>0.37391999999999997</v>
      </c>
      <c r="O6" s="55">
        <v>5</v>
      </c>
      <c r="P6" s="56">
        <f>'ZNDVI data (MODIS 2000-2013)'!CY6</f>
        <v>-2.4151789999999997</v>
      </c>
      <c r="Q6" s="56">
        <f>'ZNDVI data (MODIS 2000-2013)'!CY16</f>
        <v>0.72430699999999992</v>
      </c>
      <c r="R6" s="56">
        <f>'ZNDVI data (MODIS 2000-2013)'!CY26</f>
        <v>-3.971384</v>
      </c>
      <c r="S6" s="56">
        <f>'ZNDVI data (MODIS 2000-2013)'!CY36</f>
        <v>-0.38669399999999987</v>
      </c>
      <c r="T6" s="56">
        <f>'ZNDVI data (MODIS 2000-2013)'!CY46</f>
        <v>1.0059690000000001</v>
      </c>
      <c r="U6" s="56">
        <f>'ZNDVI data (MODIS 2000-2013)'!CY56</f>
        <v>1.9593500000000001</v>
      </c>
      <c r="V6" s="56">
        <f>'ZNDVI data (MODIS 2000-2013)'!CY66</f>
        <v>-0.7031710000000001</v>
      </c>
      <c r="W6" s="56">
        <f>'ZNDVI data (MODIS 2000-2013)'!CY76</f>
        <v>1.8446070000000001</v>
      </c>
      <c r="X6" s="56">
        <f>'ZNDVI data (MODIS 2000-2013)'!CY86</f>
        <v>-0.27629500000000007</v>
      </c>
      <c r="Y6" s="56">
        <f>'ZNDVI data (MODIS 2000-2013)'!CY96</f>
        <v>-3.8442829999999999</v>
      </c>
      <c r="Z6" s="56">
        <f>'ZNDVI data (MODIS 2000-2013)'!CY106</f>
        <v>2.272211</v>
      </c>
      <c r="AA6" s="56">
        <f>'ZNDVI data (MODIS 2000-2013)'!CY116</f>
        <v>1.9459889999999995</v>
      </c>
    </row>
    <row r="7" spans="1:27" x14ac:dyDescent="0.25">
      <c r="A7" s="55">
        <v>6</v>
      </c>
      <c r="B7" s="56">
        <f>'ZNDVI data (MODIS 2000-2013)'!CL7</f>
        <v>0.68241400000000019</v>
      </c>
      <c r="C7" s="56">
        <f>'ZNDVI data (MODIS 2000-2013)'!CL20</f>
        <v>-0.66595300000000013</v>
      </c>
      <c r="D7" s="56">
        <f>'ZNDVI data (MODIS 2000-2013)'!CL33</f>
        <v>0.68920400000000004</v>
      </c>
      <c r="E7" s="56">
        <f>'ZNDVI data (MODIS 2000-2013)'!CL46</f>
        <v>0.30195500000000003</v>
      </c>
      <c r="F7" s="56">
        <f>'ZNDVI data (MODIS 2000-2013)'!CL59</f>
        <v>1.1206259999999999</v>
      </c>
      <c r="G7" s="56">
        <f>'ZNDVI data (MODIS 2000-2013)'!CL72</f>
        <v>2.4050029999999998</v>
      </c>
      <c r="H7" s="56">
        <f>'ZNDVI data (MODIS 2000-2013)'!CL85</f>
        <v>-1.7253610000000001</v>
      </c>
      <c r="I7" s="56">
        <f>'ZNDVI data (MODIS 2000-2013)'!CL98</f>
        <v>-2.398069</v>
      </c>
      <c r="J7" s="56">
        <f>'ZNDVI data (MODIS 2000-2013)'!CL111</f>
        <v>-7.4525000000000174E-2</v>
      </c>
      <c r="K7" s="56">
        <f>'ZNDVI data (MODIS 2000-2013)'!CL124</f>
        <v>6.011318000000001</v>
      </c>
      <c r="L7" s="56">
        <f>'ZNDVI data (MODIS 2000-2013)'!CL137</f>
        <v>-3.8924190000000003</v>
      </c>
      <c r="M7" s="56">
        <f>'ZNDVI data (MODIS 2000-2013)'!CL150</f>
        <v>-0.5154390000000002</v>
      </c>
      <c r="N7" s="56">
        <f>'ZNDVI data (MODIS 2000-2013)'!CL163</f>
        <v>-0.14172699999999999</v>
      </c>
      <c r="O7" s="55">
        <v>6</v>
      </c>
      <c r="P7" s="56">
        <f>'ZNDVI data (MODIS 2000-2013)'!CY7</f>
        <v>-3.3065159999999998</v>
      </c>
      <c r="Q7" s="56">
        <f>'ZNDVI data (MODIS 2000-2013)'!CY17</f>
        <v>1.1949149999999999</v>
      </c>
      <c r="R7" s="56">
        <f>'ZNDVI data (MODIS 2000-2013)'!CY27</f>
        <v>-4.145232</v>
      </c>
      <c r="S7" s="56">
        <f>'ZNDVI data (MODIS 2000-2013)'!CY37</f>
        <v>-4.7628999999999866E-2</v>
      </c>
      <c r="T7" s="56">
        <f>'ZNDVI data (MODIS 2000-2013)'!CY47</f>
        <v>1.213727</v>
      </c>
      <c r="U7" s="56">
        <f>'ZNDVI data (MODIS 2000-2013)'!CY57</f>
        <v>2.977582</v>
      </c>
      <c r="V7" s="56">
        <f>'ZNDVI data (MODIS 2000-2013)'!CY67</f>
        <v>-2.0112170000000003</v>
      </c>
      <c r="W7" s="56">
        <f>'ZNDVI data (MODIS 2000-2013)'!CY77</f>
        <v>1.790219</v>
      </c>
      <c r="X7" s="56">
        <f>'ZNDVI data (MODIS 2000-2013)'!CY87</f>
        <v>-0.56816200000000006</v>
      </c>
      <c r="Y7" s="56">
        <f>'ZNDVI data (MODIS 2000-2013)'!CY97</f>
        <v>-5.247255</v>
      </c>
      <c r="Z7" s="56">
        <f>'ZNDVI data (MODIS 2000-2013)'!CY107</f>
        <v>3.4658730000000002</v>
      </c>
      <c r="AA7" s="56">
        <f>'ZNDVI data (MODIS 2000-2013)'!CY117</f>
        <v>2.2458059999999995</v>
      </c>
    </row>
    <row r="8" spans="1:27" x14ac:dyDescent="0.25">
      <c r="A8" s="55">
        <v>7</v>
      </c>
      <c r="B8" s="56">
        <f>'ZNDVI data (MODIS 2000-2013)'!CL8</f>
        <v>1.3287220000000002</v>
      </c>
      <c r="C8" s="56">
        <f>'ZNDVI data (MODIS 2000-2013)'!CL21</f>
        <v>-0.38016200000000011</v>
      </c>
      <c r="D8" s="56">
        <f>'ZNDVI data (MODIS 2000-2013)'!CL34</f>
        <v>1.5533450000000002</v>
      </c>
      <c r="E8" s="56">
        <f>'ZNDVI data (MODIS 2000-2013)'!CL47</f>
        <v>-0.15199099999999999</v>
      </c>
      <c r="F8" s="56">
        <f>'ZNDVI data (MODIS 2000-2013)'!CL60</f>
        <v>1.350959</v>
      </c>
      <c r="G8" s="56">
        <f>'ZNDVI data (MODIS 2000-2013)'!CL73</f>
        <v>3.1758859999999998</v>
      </c>
      <c r="H8" s="56">
        <f>'ZNDVI data (MODIS 2000-2013)'!CL86</f>
        <v>-1.1309040000000001</v>
      </c>
      <c r="I8" s="56">
        <f>'ZNDVI data (MODIS 2000-2013)'!CL99</f>
        <v>-3.671627</v>
      </c>
      <c r="J8" s="56">
        <f>'ZNDVI data (MODIS 2000-2013)'!CL112</f>
        <v>0.4959469999999998</v>
      </c>
      <c r="K8" s="56">
        <f>'ZNDVI data (MODIS 2000-2013)'!CL125</f>
        <v>6.5677280000000007</v>
      </c>
      <c r="L8" s="56">
        <f>'ZNDVI data (MODIS 2000-2013)'!CL138</f>
        <v>-3.7729120000000003</v>
      </c>
      <c r="M8" s="56">
        <f>'ZNDVI data (MODIS 2000-2013)'!CL151</f>
        <v>5.5929999999999813E-2</v>
      </c>
      <c r="N8" s="56">
        <f>'ZNDVI data (MODIS 2000-2013)'!CL164</f>
        <v>3.1486000000000014E-2</v>
      </c>
      <c r="O8" s="55">
        <v>7</v>
      </c>
      <c r="P8" s="56">
        <f>'ZNDVI data (MODIS 2000-2013)'!CY8</f>
        <v>-4.2856740000000002</v>
      </c>
      <c r="Q8" s="56">
        <f>'ZNDVI data (MODIS 2000-2013)'!CY18</f>
        <v>2.2871160000000001</v>
      </c>
      <c r="R8" s="56">
        <f>'ZNDVI data (MODIS 2000-2013)'!CY28</f>
        <v>-4.6217980000000001</v>
      </c>
      <c r="S8" s="56">
        <f>'ZNDVI data (MODIS 2000-2013)'!CY38</f>
        <v>0.60125600000000023</v>
      </c>
      <c r="T8" s="56">
        <f>'ZNDVI data (MODIS 2000-2013)'!CY48</f>
        <v>1.009487</v>
      </c>
      <c r="U8" s="56">
        <f>'ZNDVI data (MODIS 2000-2013)'!CY58</f>
        <v>3.787245</v>
      </c>
      <c r="V8" s="56">
        <f>'ZNDVI data (MODIS 2000-2013)'!CY68</f>
        <v>-3.2368760000000005</v>
      </c>
      <c r="W8" s="56">
        <f>'ZNDVI data (MODIS 2000-2013)'!CY78</f>
        <v>1.4886710000000001</v>
      </c>
      <c r="X8" s="56">
        <f>'ZNDVI data (MODIS 2000-2013)'!CY88</f>
        <v>-0.45265300000000008</v>
      </c>
      <c r="Y8" s="56">
        <f>'ZNDVI data (MODIS 2000-2013)'!CY98</f>
        <v>-6.6487420000000004</v>
      </c>
      <c r="Z8" s="56">
        <f>'ZNDVI data (MODIS 2000-2013)'!CY108</f>
        <v>4.4383860000000004</v>
      </c>
      <c r="AA8" s="56">
        <f>'ZNDVI data (MODIS 2000-2013)'!CY118</f>
        <v>2.1764739999999994</v>
      </c>
    </row>
    <row r="9" spans="1:27" x14ac:dyDescent="0.25">
      <c r="A9" s="55">
        <v>8</v>
      </c>
      <c r="B9" s="56">
        <f>'ZNDVI data (MODIS 2000-2013)'!CL9</f>
        <v>0.34938700000000023</v>
      </c>
      <c r="C9" s="56">
        <f>'ZNDVI data (MODIS 2000-2013)'!CL22</f>
        <v>-0.37513600000000014</v>
      </c>
      <c r="D9" s="56">
        <f>'ZNDVI data (MODIS 2000-2013)'!CL35</f>
        <v>1.2992870000000001</v>
      </c>
      <c r="E9" s="56">
        <f>'ZNDVI data (MODIS 2000-2013)'!CL48</f>
        <v>0.65636800000000006</v>
      </c>
      <c r="F9" s="56">
        <f>'ZNDVI data (MODIS 2000-2013)'!CL61</f>
        <v>1.098643</v>
      </c>
      <c r="G9" s="56">
        <f>'ZNDVI data (MODIS 2000-2013)'!CL74</f>
        <v>2.1844229999999998</v>
      </c>
      <c r="H9" s="56">
        <f>'ZNDVI data (MODIS 2000-2013)'!CL87</f>
        <v>-1.0672600000000001</v>
      </c>
      <c r="I9" s="56">
        <f>'ZNDVI data (MODIS 2000-2013)'!CL100</f>
        <v>-2.8390420000000001</v>
      </c>
      <c r="J9" s="56">
        <f>'ZNDVI data (MODIS 2000-2013)'!CL113</f>
        <v>1.543269</v>
      </c>
      <c r="K9" s="56">
        <f>'ZNDVI data (MODIS 2000-2013)'!CL126</f>
        <v>6.5936900000000005</v>
      </c>
      <c r="L9" s="56">
        <f>'ZNDVI data (MODIS 2000-2013)'!CL139</f>
        <v>-2.9010870000000004</v>
      </c>
      <c r="M9" s="56">
        <f>'ZNDVI data (MODIS 2000-2013)'!CL152</f>
        <v>1.0610429999999997</v>
      </c>
      <c r="N9" s="56">
        <f>'ZNDVI data (MODIS 2000-2013)'!CL165</f>
        <v>-1.1603880000000002</v>
      </c>
      <c r="O9" s="55">
        <v>8</v>
      </c>
      <c r="P9" s="56">
        <f>'ZNDVI data (MODIS 2000-2013)'!CY9</f>
        <v>-5.3311570000000001</v>
      </c>
      <c r="Q9" s="56">
        <f>'ZNDVI data (MODIS 2000-2013)'!CY19</f>
        <v>3.7710020000000002</v>
      </c>
      <c r="R9" s="56">
        <f>'ZNDVI data (MODIS 2000-2013)'!CY29</f>
        <v>-3.7332239999999999</v>
      </c>
      <c r="S9" s="56">
        <f>'ZNDVI data (MODIS 2000-2013)'!CY39</f>
        <v>0.74969000000000019</v>
      </c>
      <c r="T9" s="56">
        <f>'ZNDVI data (MODIS 2000-2013)'!CY49</f>
        <v>0.70141000000000009</v>
      </c>
      <c r="U9" s="56">
        <f>'ZNDVI data (MODIS 2000-2013)'!CY59</f>
        <v>4.4213129999999996</v>
      </c>
      <c r="V9" s="56">
        <f>'ZNDVI data (MODIS 2000-2013)'!CY69</f>
        <v>-4.3191850000000009</v>
      </c>
      <c r="W9" s="56">
        <f>'ZNDVI data (MODIS 2000-2013)'!CY79</f>
        <v>1.160182</v>
      </c>
      <c r="X9" s="56">
        <f>'ZNDVI data (MODIS 2000-2013)'!CY89</f>
        <v>-1.024845</v>
      </c>
      <c r="Y9" s="56">
        <f>'ZNDVI data (MODIS 2000-2013)'!CY99</f>
        <v>-7.7383600000000001</v>
      </c>
      <c r="Z9" s="56">
        <f>'ZNDVI data (MODIS 2000-2013)'!CY109</f>
        <v>5.1165860000000007</v>
      </c>
      <c r="AA9" s="56">
        <f>'ZNDVI data (MODIS 2000-2013)'!CY119</f>
        <v>2.3204649999999996</v>
      </c>
    </row>
    <row r="10" spans="1:27" x14ac:dyDescent="0.25">
      <c r="A10" s="55">
        <v>9</v>
      </c>
      <c r="B10" s="56">
        <f>'ZNDVI data (MODIS 2000-2013)'!CL10</f>
        <v>0.68782400000000021</v>
      </c>
      <c r="C10" s="56">
        <f>'ZNDVI data (MODIS 2000-2013)'!CL23</f>
        <v>0.61507599999999985</v>
      </c>
      <c r="D10" s="56">
        <f>'ZNDVI data (MODIS 2000-2013)'!CL36</f>
        <v>0.45221300000000009</v>
      </c>
      <c r="E10" s="56">
        <f>'ZNDVI data (MODIS 2000-2013)'!CL49</f>
        <v>0.35913100000000009</v>
      </c>
      <c r="F10" s="56">
        <f>'ZNDVI data (MODIS 2000-2013)'!CL62</f>
        <v>2.4295599999999999</v>
      </c>
      <c r="G10" s="56">
        <f>'ZNDVI data (MODIS 2000-2013)'!CL75</f>
        <v>1.5049309999999998</v>
      </c>
      <c r="H10" s="56">
        <f>'ZNDVI data (MODIS 2000-2013)'!CL88</f>
        <v>-0.94021200000000005</v>
      </c>
      <c r="I10" s="56">
        <f>'ZNDVI data (MODIS 2000-2013)'!CL101</f>
        <v>-3.60703</v>
      </c>
      <c r="J10" s="56">
        <f>'ZNDVI data (MODIS 2000-2013)'!CL114</f>
        <v>1.9385870000000001</v>
      </c>
      <c r="K10" s="56">
        <f>'ZNDVI data (MODIS 2000-2013)'!CL127</f>
        <v>6.2698560000000008</v>
      </c>
      <c r="L10" s="56">
        <f>'ZNDVI data (MODIS 2000-2013)'!CL140</f>
        <v>-2.1716220000000002</v>
      </c>
      <c r="M10" s="56">
        <f>'ZNDVI data (MODIS 2000-2013)'!CL153</f>
        <v>1.2362149999999996</v>
      </c>
      <c r="N10" s="56">
        <f>'ZNDVI data (MODIS 2000-2013)'!CL166</f>
        <v>-1.7132650000000003</v>
      </c>
      <c r="O10" s="55">
        <v>9</v>
      </c>
      <c r="P10" s="56">
        <f>'ZNDVI data (MODIS 2000-2013)'!CY10</f>
        <v>-6.4479120000000005</v>
      </c>
      <c r="Q10" s="56">
        <f>'ZNDVI data (MODIS 2000-2013)'!CY20</f>
        <v>5.354984</v>
      </c>
      <c r="R10" s="56">
        <f>'ZNDVI data (MODIS 2000-2013)'!CY30</f>
        <v>-2.9250069999999999</v>
      </c>
      <c r="S10" s="56">
        <f>'ZNDVI data (MODIS 2000-2013)'!CY40</f>
        <v>1.5086210000000002</v>
      </c>
      <c r="T10" s="56">
        <f>'ZNDVI data (MODIS 2000-2013)'!CY50</f>
        <v>0.62870000000000004</v>
      </c>
      <c r="U10" s="56">
        <f>'ZNDVI data (MODIS 2000-2013)'!CY60</f>
        <v>4.9278979999999999</v>
      </c>
      <c r="V10" s="56">
        <f>'ZNDVI data (MODIS 2000-2013)'!CY70</f>
        <v>-5.3857940000000006</v>
      </c>
      <c r="W10" s="56">
        <f>'ZNDVI data (MODIS 2000-2013)'!CY80</f>
        <v>1.095623</v>
      </c>
      <c r="X10" s="56">
        <f>'ZNDVI data (MODIS 2000-2013)'!CY90</f>
        <v>-1.769266</v>
      </c>
      <c r="Y10" s="56">
        <f>'ZNDVI data (MODIS 2000-2013)'!CY100</f>
        <v>-8.6996470000000006</v>
      </c>
      <c r="Z10" s="56">
        <f>'ZNDVI data (MODIS 2000-2013)'!CY110</f>
        <v>5.3099380000000007</v>
      </c>
      <c r="AA10" s="56">
        <f>'ZNDVI data (MODIS 2000-2013)'!CY120</f>
        <v>1.8993219999999995</v>
      </c>
    </row>
    <row r="11" spans="1:27" x14ac:dyDescent="0.25">
      <c r="A11" s="55">
        <v>10</v>
      </c>
      <c r="B11" s="56">
        <f>'ZNDVI data (MODIS 2000-2013)'!CL11</f>
        <v>1.8466780000000003</v>
      </c>
      <c r="C11" s="56">
        <f>'ZNDVI data (MODIS 2000-2013)'!CL24</f>
        <v>0.21814699999999987</v>
      </c>
      <c r="D11" s="56">
        <f>'ZNDVI data (MODIS 2000-2013)'!CL37</f>
        <v>0.4062420000000001</v>
      </c>
      <c r="E11" s="56">
        <f>'ZNDVI data (MODIS 2000-2013)'!CL50</f>
        <v>1.1964900000000001</v>
      </c>
      <c r="F11" s="56">
        <f>'ZNDVI data (MODIS 2000-2013)'!CL63</f>
        <v>1.671424</v>
      </c>
      <c r="G11" s="56">
        <f>'ZNDVI data (MODIS 2000-2013)'!CL76</f>
        <v>1.5813669999999997</v>
      </c>
      <c r="H11" s="56">
        <f>'ZNDVI data (MODIS 2000-2013)'!CL89</f>
        <v>-1.359715</v>
      </c>
      <c r="I11" s="56">
        <f>'ZNDVI data (MODIS 2000-2013)'!CL102</f>
        <v>-4.6293199999999999</v>
      </c>
      <c r="J11" s="56">
        <f>'ZNDVI data (MODIS 2000-2013)'!CL115</f>
        <v>2.6390349999999998</v>
      </c>
      <c r="K11" s="56">
        <f>'ZNDVI data (MODIS 2000-2013)'!CL128</f>
        <v>5.6912900000000004</v>
      </c>
      <c r="L11" s="56">
        <f>'ZNDVI data (MODIS 2000-2013)'!CL141</f>
        <v>-2.9636270000000002</v>
      </c>
      <c r="M11" s="56">
        <f>'ZNDVI data (MODIS 2000-2013)'!CL154</f>
        <v>2.7596999999999996</v>
      </c>
      <c r="N11" s="56">
        <f>'ZNDVI data (MODIS 2000-2013)'!CL167</f>
        <v>-1.9078650000000001</v>
      </c>
      <c r="O11" s="55">
        <v>10</v>
      </c>
      <c r="P11" s="56">
        <f>'ZNDVI data (MODIS 2000-2013)'!CY11</f>
        <v>-7.4078980000000003</v>
      </c>
      <c r="Q11" s="56">
        <f>'ZNDVI data (MODIS 2000-2013)'!CY21</f>
        <v>5.7627240000000004</v>
      </c>
      <c r="R11" s="56">
        <f>'ZNDVI data (MODIS 2000-2013)'!CY31</f>
        <v>-1.948386</v>
      </c>
      <c r="S11" s="56">
        <f>'ZNDVI data (MODIS 2000-2013)'!CY41</f>
        <v>2.0627090000000003</v>
      </c>
      <c r="T11" s="56">
        <f>'ZNDVI data (MODIS 2000-2013)'!CY51</f>
        <v>1.7398359999999999</v>
      </c>
      <c r="U11" s="56">
        <f>'ZNDVI data (MODIS 2000-2013)'!CY61</f>
        <v>4.9216920000000002</v>
      </c>
      <c r="V11" s="56">
        <f>'ZNDVI data (MODIS 2000-2013)'!CY71</f>
        <v>-6.7769110000000001</v>
      </c>
      <c r="W11" s="56">
        <f>'ZNDVI data (MODIS 2000-2013)'!CY81</f>
        <v>0.83920700000000004</v>
      </c>
      <c r="X11" s="56">
        <f>'ZNDVI data (MODIS 2000-2013)'!CY91</f>
        <v>-1.400825</v>
      </c>
      <c r="Y11" s="56">
        <f>'ZNDVI data (MODIS 2000-2013)'!CY101</f>
        <v>-9.0556640000000002</v>
      </c>
      <c r="Z11" s="56">
        <f>'ZNDVI data (MODIS 2000-2013)'!CY111</f>
        <v>4.9878410000000004</v>
      </c>
      <c r="AA11" s="56">
        <f>'ZNDVI data (MODIS 2000-2013)'!CY121</f>
        <v>1.5818629999999996</v>
      </c>
    </row>
    <row r="12" spans="1:27" x14ac:dyDescent="0.25">
      <c r="A12" s="55">
        <v>11</v>
      </c>
      <c r="B12" s="56">
        <f>'ZNDVI data (MODIS 2000-2013)'!CL12</f>
        <v>2.567323</v>
      </c>
      <c r="C12" s="56">
        <f>'ZNDVI data (MODIS 2000-2013)'!CL25</f>
        <v>-0.42207100000000008</v>
      </c>
      <c r="D12" s="56">
        <f>'ZNDVI data (MODIS 2000-2013)'!CL38</f>
        <v>0.58655900000000005</v>
      </c>
      <c r="E12" s="56">
        <f>'ZNDVI data (MODIS 2000-2013)'!CL51</f>
        <v>1.3452330000000001</v>
      </c>
      <c r="F12" s="56">
        <f>'ZNDVI data (MODIS 2000-2013)'!CL64</f>
        <v>2.104355</v>
      </c>
      <c r="G12" s="56">
        <f>'ZNDVI data (MODIS 2000-2013)'!CL77</f>
        <v>1.8352249999999997</v>
      </c>
      <c r="H12" s="56">
        <f>'ZNDVI data (MODIS 2000-2013)'!CL90</f>
        <v>-1.8706260000000001</v>
      </c>
      <c r="I12" s="56">
        <f>'ZNDVI data (MODIS 2000-2013)'!CL103</f>
        <v>-5.6623729999999997</v>
      </c>
      <c r="J12" s="56">
        <f>'ZNDVI data (MODIS 2000-2013)'!CL116</f>
        <v>1.5578399999999999</v>
      </c>
      <c r="K12" s="56">
        <f>'ZNDVI data (MODIS 2000-2013)'!CL129</f>
        <v>5.8984000000000005</v>
      </c>
      <c r="L12" s="56">
        <f>'ZNDVI data (MODIS 2000-2013)'!CL142</f>
        <v>-2.8369010000000001</v>
      </c>
      <c r="M12" s="56">
        <f>'ZNDVI data (MODIS 2000-2013)'!CL155</f>
        <v>3.6385859999999997</v>
      </c>
      <c r="N12" s="56">
        <f>'ZNDVI data (MODIS 2000-2013)'!CL168</f>
        <v>-2.3218570000000001</v>
      </c>
    </row>
    <row r="13" spans="1:27" x14ac:dyDescent="0.25">
      <c r="A13" s="55">
        <v>12</v>
      </c>
      <c r="B13" s="56">
        <f>'ZNDVI data (MODIS 2000-2013)'!CL13</f>
        <v>3.0057930000000002</v>
      </c>
      <c r="C13" s="56">
        <f>'ZNDVI data (MODIS 2000-2013)'!CL26</f>
        <v>-0.68834200000000001</v>
      </c>
      <c r="D13" s="56">
        <f>'ZNDVI data (MODIS 2000-2013)'!CL39</f>
        <v>1.65432</v>
      </c>
      <c r="E13" s="56">
        <f>'ZNDVI data (MODIS 2000-2013)'!CL52</f>
        <v>0.91824700000000015</v>
      </c>
      <c r="F13" s="56">
        <f>'ZNDVI data (MODIS 2000-2013)'!CL65</f>
        <v>1.3666739999999999</v>
      </c>
      <c r="G13" s="56">
        <f>'ZNDVI data (MODIS 2000-2013)'!CL78</f>
        <v>1.4666249999999996</v>
      </c>
      <c r="H13" s="56">
        <f>'ZNDVI data (MODIS 2000-2013)'!CL91</f>
        <v>-2.7230530000000002</v>
      </c>
      <c r="I13" s="56">
        <f>'ZNDVI data (MODIS 2000-2013)'!CL104</f>
        <v>-6.1972809999999994</v>
      </c>
      <c r="J13" s="56">
        <f>'ZNDVI data (MODIS 2000-2013)'!CL117</f>
        <v>0.45366499999999998</v>
      </c>
      <c r="K13" s="56">
        <f>'ZNDVI data (MODIS 2000-2013)'!CL130</f>
        <v>7.3699910000000006</v>
      </c>
      <c r="L13" s="56">
        <f>'ZNDVI data (MODIS 2000-2013)'!CL143</f>
        <v>-2.9962560000000003</v>
      </c>
      <c r="M13" s="56">
        <f>'ZNDVI data (MODIS 2000-2013)'!CL156</f>
        <v>3.3513969999999995</v>
      </c>
      <c r="N13" s="56">
        <f>'ZNDVI data (MODIS 2000-2013)'!CL169</f>
        <v>-2.223725</v>
      </c>
    </row>
    <row r="14" spans="1:27" x14ac:dyDescent="0.25">
      <c r="A14" s="55">
        <v>13</v>
      </c>
      <c r="B14" s="56">
        <f>'ZNDVI data (MODIS 2000-2013)'!CL14</f>
        <v>2.8641760000000001</v>
      </c>
      <c r="C14" s="56">
        <f>'ZNDVI data (MODIS 2000-2013)'!CL27</f>
        <v>-0.852522</v>
      </c>
      <c r="D14" s="56">
        <f>'ZNDVI data (MODIS 2000-2013)'!CL40</f>
        <v>2.401634</v>
      </c>
      <c r="E14" s="56">
        <f>'ZNDVI data (MODIS 2000-2013)'!CL53</f>
        <v>-0.15088899999999994</v>
      </c>
      <c r="F14" s="56">
        <f>'ZNDVI data (MODIS 2000-2013)'!CL66</f>
        <v>1.2787039999999998</v>
      </c>
      <c r="G14" s="56">
        <f>'ZNDVI data (MODIS 2000-2013)'!CL79</f>
        <v>1.1180779999999997</v>
      </c>
      <c r="H14" s="56">
        <f>'ZNDVI data (MODIS 2000-2013)'!CL92</f>
        <v>-1.6292370000000003</v>
      </c>
      <c r="I14" s="56">
        <f>'ZNDVI data (MODIS 2000-2013)'!CL105</f>
        <v>-6.9094529999999992</v>
      </c>
      <c r="J14" s="56">
        <f>'ZNDVI data (MODIS 2000-2013)'!CL118</f>
        <v>-0.76536000000000004</v>
      </c>
      <c r="K14" s="56">
        <f>'ZNDVI data (MODIS 2000-2013)'!CL131</f>
        <v>8.181553000000001</v>
      </c>
      <c r="L14" s="56">
        <f>'ZNDVI data (MODIS 2000-2013)'!CL144</f>
        <v>-2.2935490000000005</v>
      </c>
      <c r="M14" s="56">
        <f>'ZNDVI data (MODIS 2000-2013)'!CL157</f>
        <v>3.2739279999999997</v>
      </c>
      <c r="N14" s="56">
        <f>'ZNDVI data (MODIS 2000-2013)'!CL170</f>
        <v>-1.4881120000000001</v>
      </c>
    </row>
    <row r="15" spans="1:27" x14ac:dyDescent="0.25">
      <c r="A15" s="5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Instructions</vt:lpstr>
      <vt:lpstr>ZNDVI data (MODIS 2000-2013)</vt:lpstr>
      <vt:lpstr>ZNDVI data (AVHRR 1982-2010)</vt:lpstr>
      <vt:lpstr>Czndvi_pos(1982-2013)for Design</vt:lpstr>
      <vt:lpstr>Contract Design</vt:lpstr>
      <vt:lpstr>Dillo</vt:lpstr>
      <vt:lpstr>Teltele</vt:lpstr>
      <vt:lpstr>Yabello</vt:lpstr>
      <vt:lpstr>Dire</vt:lpstr>
      <vt:lpstr>Arero</vt:lpstr>
      <vt:lpstr>Dehas</vt:lpstr>
      <vt:lpstr>Miyo Moyale combo</vt:lpstr>
      <vt:lpstr>Dugda Dawa</vt:lpstr>
      <vt:lpstr>Melka Soda</vt:lpstr>
      <vt:lpstr>Instructions!OLE_LINK6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</dc:creator>
  <cp:lastModifiedBy>Apurba</cp:lastModifiedBy>
  <cp:lastPrinted>2013-12-08T08:25:13Z</cp:lastPrinted>
  <dcterms:created xsi:type="dcterms:W3CDTF">2011-06-26T14:23:43Z</dcterms:created>
  <dcterms:modified xsi:type="dcterms:W3CDTF">2013-12-16T17:29:36Z</dcterms:modified>
</cp:coreProperties>
</file>